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C959481-E924-4CDF-B240-843FCB5DA19B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s="1"/>
  <c r="K11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9" i="7" l="1"/>
  <c r="P5" i="7"/>
  <c r="P3" i="7"/>
  <c r="N3" i="7"/>
  <c r="N5" i="7"/>
  <c r="N20" i="7"/>
  <c r="N24" i="7"/>
  <c r="N18" i="7"/>
  <c r="N23" i="7"/>
  <c r="N2" i="7"/>
  <c r="N4" i="7"/>
  <c r="N16" i="7"/>
  <c r="N22" i="7"/>
  <c r="N26" i="7"/>
  <c r="N11" i="7"/>
  <c r="N12" i="7"/>
  <c r="N13" i="7"/>
  <c r="N14" i="7"/>
  <c r="N15" i="7"/>
  <c r="T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O838" i="7" s="1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O1029" i="7" s="1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O998" i="7" s="1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O1022" i="7" s="1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O2299" i="7" s="1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O1474" i="7" s="1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O2393" i="7" s="1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O1039" i="7" s="1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O1421" i="7" s="1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F385" i="7"/>
  <c r="O385" i="7" s="1"/>
  <c r="F409" i="7"/>
  <c r="O409" i="7" s="1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O1140" i="7"/>
  <c r="F1147" i="7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F487" i="7"/>
  <c r="O488" i="7"/>
  <c r="F490" i="7"/>
  <c r="O490" i="7" s="1"/>
  <c r="F492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O541" i="7"/>
  <c r="F545" i="7"/>
  <c r="F547" i="7"/>
  <c r="O548" i="7"/>
  <c r="F550" i="7"/>
  <c r="O550" i="7" s="1"/>
  <c r="F552" i="7"/>
  <c r="O553" i="7"/>
  <c r="F555" i="7"/>
  <c r="O556" i="7"/>
  <c r="F557" i="7"/>
  <c r="F559" i="7"/>
  <c r="F562" i="7"/>
  <c r="F564" i="7"/>
  <c r="O565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F596" i="7"/>
  <c r="F598" i="7"/>
  <c r="O598" i="7" s="1"/>
  <c r="F600" i="7"/>
  <c r="O600" i="7" s="1"/>
  <c r="F603" i="7"/>
  <c r="F605" i="7"/>
  <c r="F608" i="7"/>
  <c r="F610" i="7"/>
  <c r="O610" i="7" s="1"/>
  <c r="O611" i="7"/>
  <c r="F613" i="7"/>
  <c r="F615" i="7"/>
  <c r="O616" i="7"/>
  <c r="F618" i="7"/>
  <c r="O618" i="7" s="1"/>
  <c r="O619" i="7"/>
  <c r="F620" i="7"/>
  <c r="O621" i="7"/>
  <c r="F622" i="7"/>
  <c r="F625" i="7"/>
  <c r="F627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F668" i="7"/>
  <c r="F670" i="7"/>
  <c r="F671" i="7"/>
  <c r="F673" i="7"/>
  <c r="O674" i="7"/>
  <c r="F675" i="7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O696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F728" i="7"/>
  <c r="F731" i="7"/>
  <c r="F733" i="7"/>
  <c r="F735" i="7"/>
  <c r="O735" i="7" s="1"/>
  <c r="F736" i="7"/>
  <c r="F738" i="7"/>
  <c r="F740" i="7"/>
  <c r="F743" i="7"/>
  <c r="O743" i="7" s="1"/>
  <c r="O744" i="7"/>
  <c r="F745" i="7"/>
  <c r="F747" i="7"/>
  <c r="F748" i="7"/>
  <c r="F750" i="7"/>
  <c r="F752" i="7"/>
  <c r="F755" i="7"/>
  <c r="O756" i="7"/>
  <c r="F757" i="7"/>
  <c r="F759" i="7"/>
  <c r="F760" i="7"/>
  <c r="F762" i="7"/>
  <c r="O762" i="7" s="1"/>
  <c r="F764" i="7"/>
  <c r="F767" i="7"/>
  <c r="O768" i="7"/>
  <c r="F769" i="7"/>
  <c r="O771" i="7"/>
  <c r="F772" i="7"/>
  <c r="F774" i="7"/>
  <c r="F776" i="7"/>
  <c r="O776" i="7" s="1"/>
  <c r="O778" i="7"/>
  <c r="F779" i="7"/>
  <c r="F781" i="7"/>
  <c r="F784" i="7"/>
  <c r="F786" i="7"/>
  <c r="F788" i="7"/>
  <c r="F791" i="7"/>
  <c r="O792" i="7"/>
  <c r="F793" i="7"/>
  <c r="F796" i="7"/>
  <c r="F798" i="7"/>
  <c r="F800" i="7"/>
  <c r="O802" i="7"/>
  <c r="F803" i="7"/>
  <c r="O804" i="7"/>
  <c r="F805" i="7"/>
  <c r="F808" i="7"/>
  <c r="F810" i="7"/>
  <c r="F812" i="7"/>
  <c r="F815" i="7"/>
  <c r="O816" i="7"/>
  <c r="F817" i="7"/>
  <c r="F820" i="7"/>
  <c r="F822" i="7"/>
  <c r="F825" i="7"/>
  <c r="O825" i="7" s="1"/>
  <c r="F827" i="7"/>
  <c r="F830" i="7"/>
  <c r="F832" i="7"/>
  <c r="O832" i="7" s="1"/>
  <c r="F837" i="7"/>
  <c r="F839" i="7"/>
  <c r="O839" i="7" s="1"/>
  <c r="O841" i="7"/>
  <c r="F842" i="7"/>
  <c r="F844" i="7"/>
  <c r="F849" i="7"/>
  <c r="F851" i="7"/>
  <c r="O851" i="7" s="1"/>
  <c r="O853" i="7"/>
  <c r="F854" i="7"/>
  <c r="F856" i="7"/>
  <c r="O858" i="7"/>
  <c r="F861" i="7"/>
  <c r="O861" i="7" s="1"/>
  <c r="O863" i="7"/>
  <c r="F866" i="7"/>
  <c r="F878" i="7"/>
  <c r="O889" i="7"/>
  <c r="F890" i="7"/>
  <c r="F902" i="7"/>
  <c r="F914" i="7"/>
  <c r="O914" i="7" s="1"/>
  <c r="F926" i="7"/>
  <c r="F938" i="7"/>
  <c r="F950" i="7"/>
  <c r="O959" i="7"/>
  <c r="O961" i="7"/>
  <c r="F962" i="7"/>
  <c r="O962" i="7" s="1"/>
  <c r="F974" i="7"/>
  <c r="F986" i="7"/>
  <c r="O990" i="7"/>
  <c r="F997" i="7"/>
  <c r="O1002" i="7"/>
  <c r="F1009" i="7"/>
  <c r="O1019" i="7"/>
  <c r="O1024" i="7"/>
  <c r="F1026" i="7"/>
  <c r="F1031" i="7"/>
  <c r="F1036" i="7"/>
  <c r="F1048" i="7"/>
  <c r="O1058" i="7"/>
  <c r="F1060" i="7"/>
  <c r="O1060" i="7" s="1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809" i="7"/>
  <c r="O2398" i="7"/>
  <c r="O1438" i="7"/>
  <c r="O1785" i="7"/>
  <c r="O1879" i="7"/>
  <c r="O2002" i="7"/>
  <c r="O2147" i="7"/>
  <c r="O2456" i="7"/>
  <c r="O1737" i="7"/>
  <c r="O2193" i="7"/>
  <c r="O1727" i="7"/>
  <c r="O2075" i="7"/>
  <c r="O2026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G1470" i="7"/>
  <c r="O1481" i="7"/>
  <c r="G1494" i="7"/>
  <c r="G1938" i="7"/>
  <c r="O1985" i="7"/>
  <c r="O2009" i="7"/>
  <c r="H2035" i="7"/>
  <c r="F2165" i="7"/>
  <c r="F2177" i="7"/>
  <c r="G2250" i="7"/>
  <c r="G2286" i="7"/>
  <c r="G2298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131" i="7" l="1"/>
  <c r="O2027" i="7"/>
  <c r="O1986" i="7"/>
  <c r="O1617" i="7"/>
  <c r="O902" i="7"/>
  <c r="O1821" i="7"/>
  <c r="O1660" i="7"/>
  <c r="O1262" i="7"/>
  <c r="O1250" i="7"/>
  <c r="O1238" i="7"/>
  <c r="O1298" i="7"/>
  <c r="O1286" i="7"/>
  <c r="O979" i="7"/>
  <c r="O244" i="7"/>
  <c r="O1607" i="7"/>
  <c r="O890" i="7"/>
  <c r="O854" i="7"/>
  <c r="O788" i="7"/>
  <c r="O680" i="7"/>
  <c r="O1459" i="7"/>
  <c r="O1301" i="7"/>
  <c r="O1423" i="7"/>
  <c r="O955" i="7"/>
  <c r="O845" i="7"/>
  <c r="O1043" i="7"/>
  <c r="O2029" i="7"/>
  <c r="O1964" i="7"/>
  <c r="O1471" i="7"/>
  <c r="O1097" i="7"/>
  <c r="O2280" i="7"/>
  <c r="O1894" i="7"/>
  <c r="O1747" i="7"/>
  <c r="O997" i="7"/>
  <c r="O950" i="7"/>
  <c r="O728" i="7"/>
  <c r="O716" i="7"/>
  <c r="O704" i="7"/>
  <c r="O692" i="7"/>
  <c r="O552" i="7"/>
  <c r="O1869" i="7"/>
  <c r="O2154" i="7"/>
  <c r="O2021" i="7"/>
  <c r="O2225" i="7"/>
  <c r="O1553" i="7"/>
  <c r="O1529" i="7"/>
  <c r="O741" i="7"/>
  <c r="O1843" i="7"/>
  <c r="O1795" i="7"/>
  <c r="O938" i="7"/>
  <c r="O878" i="7"/>
  <c r="O800" i="7"/>
  <c r="O564" i="7"/>
  <c r="O1399" i="7"/>
  <c r="O1183" i="7"/>
  <c r="O2133" i="7"/>
  <c r="O1187" i="7"/>
  <c r="O1175" i="7"/>
  <c r="O1163" i="7"/>
  <c r="O1151" i="7"/>
  <c r="O1139" i="7"/>
  <c r="O1127" i="7"/>
  <c r="O1115" i="7"/>
  <c r="O1103" i="7"/>
  <c r="O2381" i="7"/>
  <c r="O2333" i="7"/>
  <c r="O2309" i="7"/>
  <c r="O1749" i="7"/>
  <c r="O1684" i="7"/>
  <c r="O2107" i="7"/>
  <c r="O1962" i="7"/>
  <c r="O986" i="7"/>
  <c r="O866" i="7"/>
  <c r="O830" i="7"/>
  <c r="O812" i="7"/>
  <c r="O740" i="7"/>
  <c r="O1147" i="7"/>
  <c r="O2200" i="7"/>
  <c r="O2130" i="7"/>
  <c r="O2106" i="7"/>
  <c r="Q3" i="7"/>
  <c r="O483" i="7"/>
  <c r="O974" i="7"/>
  <c r="O752" i="7"/>
  <c r="O1903" i="7"/>
  <c r="O2215" i="7"/>
  <c r="O2034" i="7"/>
  <c r="O1942" i="7"/>
  <c r="O2369" i="7"/>
  <c r="O2297" i="7"/>
  <c r="O2350" i="7"/>
  <c r="O2278" i="7"/>
  <c r="O2242" i="7"/>
  <c r="O1570" i="7"/>
  <c r="O1522" i="7"/>
  <c r="O2230" i="7"/>
  <c r="O1510" i="7"/>
  <c r="O2111" i="7"/>
  <c r="O529" i="7"/>
  <c r="O1723" i="7"/>
  <c r="O1571" i="7"/>
  <c r="O926" i="7"/>
  <c r="O842" i="7"/>
  <c r="O764" i="7"/>
  <c r="O557" i="7"/>
  <c r="O545" i="7"/>
  <c r="O1917" i="7"/>
  <c r="O1773" i="7"/>
  <c r="O789" i="7"/>
  <c r="O1021" i="7"/>
  <c r="O525" i="7"/>
  <c r="S3" i="7"/>
  <c r="R3" i="7"/>
  <c r="O1487" i="7"/>
  <c r="O774" i="7"/>
  <c r="O1247" i="7"/>
  <c r="O2179" i="7"/>
  <c r="O2145" i="7"/>
  <c r="O2097" i="7"/>
  <c r="O1283" i="7"/>
  <c r="O1271" i="7"/>
  <c r="O1462" i="7"/>
  <c r="O328" i="7"/>
  <c r="O2237" i="7"/>
  <c r="O501" i="7"/>
  <c r="O277" i="7"/>
  <c r="O241" i="7"/>
  <c r="O217" i="7"/>
  <c r="O543" i="7"/>
  <c r="O1017" i="7"/>
  <c r="O2126" i="7"/>
  <c r="O1385" i="7"/>
  <c r="O675" i="7"/>
  <c r="O1296" i="7"/>
  <c r="O1284" i="7"/>
  <c r="O1272" i="7"/>
  <c r="O1946" i="7"/>
  <c r="O1041" i="7"/>
  <c r="O1015" i="7"/>
  <c r="O1695" i="7"/>
  <c r="O1659" i="7"/>
  <c r="O2405" i="7"/>
  <c r="O2261" i="7"/>
  <c r="O871" i="7"/>
  <c r="O2386" i="7"/>
  <c r="O2338" i="7"/>
  <c r="O2302" i="7"/>
  <c r="O1558" i="7"/>
  <c r="O421" i="7"/>
  <c r="Q4" i="7"/>
  <c r="T4" i="7"/>
  <c r="R4" i="7"/>
  <c r="S4" i="7"/>
  <c r="O2196" i="7"/>
  <c r="O1332" i="7"/>
  <c r="O798" i="7"/>
  <c r="O934" i="7"/>
  <c r="O886" i="7"/>
  <c r="O794" i="7"/>
  <c r="O267" i="7"/>
  <c r="O753" i="7"/>
  <c r="O737" i="7"/>
  <c r="O224" i="7"/>
  <c r="O1053" i="7"/>
  <c r="R2" i="7"/>
  <c r="Q2" i="7"/>
  <c r="T2" i="7"/>
  <c r="S2" i="7"/>
  <c r="O1913" i="7"/>
  <c r="O1701" i="7"/>
  <c r="O1653" i="7"/>
  <c r="O1414" i="7"/>
  <c r="O2143" i="7"/>
  <c r="O2095" i="7"/>
  <c r="O1998" i="7"/>
  <c r="O810" i="7"/>
  <c r="O651" i="7"/>
  <c r="O639" i="7"/>
  <c r="O627" i="7"/>
  <c r="O615" i="7"/>
  <c r="O1845" i="7"/>
  <c r="O1797" i="7"/>
  <c r="O2159" i="7"/>
  <c r="O1973" i="7"/>
  <c r="O1990" i="7"/>
  <c r="O1260" i="7"/>
  <c r="O1248" i="7"/>
  <c r="O1077" i="7"/>
  <c r="O991" i="7"/>
  <c r="O919" i="7"/>
  <c r="O253" i="7"/>
  <c r="O831" i="7"/>
  <c r="O468" i="7"/>
  <c r="O801" i="7"/>
  <c r="O843" i="7"/>
  <c r="O613" i="7"/>
  <c r="O2504" i="7"/>
  <c r="O943" i="7"/>
  <c r="O907" i="7"/>
  <c r="O456" i="7"/>
  <c r="O320" i="7"/>
  <c r="O981" i="7"/>
  <c r="O945" i="7"/>
  <c r="O909" i="7"/>
  <c r="O873" i="7"/>
  <c r="O1361" i="7"/>
  <c r="O1906" i="7"/>
  <c r="O822" i="7"/>
  <c r="O726" i="7"/>
  <c r="O1782" i="7"/>
  <c r="O1121" i="7"/>
  <c r="O2135" i="7"/>
  <c r="O1891" i="7"/>
  <c r="O1259" i="7"/>
  <c r="O1577" i="7"/>
  <c r="O828" i="7"/>
  <c r="O883" i="7"/>
  <c r="O444" i="7"/>
  <c r="O410" i="7"/>
  <c r="O1380" i="7"/>
  <c r="O738" i="7"/>
  <c r="O492" i="7"/>
  <c r="O982" i="7"/>
  <c r="O463" i="7"/>
  <c r="O289" i="7"/>
  <c r="O422" i="7"/>
  <c r="O373" i="7"/>
  <c r="O829" i="7"/>
  <c r="O1005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3" i="7" l="1"/>
  <c r="U3" i="7"/>
  <c r="V2" i="7"/>
  <c r="U2" i="7"/>
  <c r="U4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/>
  <c r="T13" i="7"/>
  <c r="S13" i="7"/>
  <c r="Q13" i="7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V12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F36" i="4" s="1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T17" i="7"/>
  <c r="V17" i="7" s="1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F40" i="4" s="1"/>
  <c r="C41" i="4"/>
  <c r="F30" i="3"/>
  <c r="H29" i="3"/>
  <c r="I29" i="3" s="1"/>
  <c r="G30" i="3"/>
  <c r="U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F44" i="4" s="1"/>
  <c r="C45" i="4"/>
  <c r="H33" i="3"/>
  <c r="I33" i="3" s="1"/>
  <c r="F34" i="3"/>
  <c r="G34" i="3"/>
  <c r="T22" i="7" l="1"/>
  <c r="V22" i="7" s="1"/>
  <c r="P23" i="7"/>
  <c r="S23" i="7" s="1"/>
  <c r="L24" i="6"/>
  <c r="L24" i="7"/>
  <c r="K24" i="6"/>
  <c r="K24" i="7"/>
  <c r="R23" i="7"/>
  <c r="T23" i="7"/>
  <c r="J24" i="6"/>
  <c r="J24" i="7"/>
  <c r="U21" i="7"/>
  <c r="V21" i="7"/>
  <c r="U22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Q23" i="7" l="1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F46" i="4" s="1"/>
  <c r="C47" i="4"/>
  <c r="F36" i="3"/>
  <c r="H35" i="3"/>
  <c r="I35" i="3" s="1"/>
  <c r="G36" i="3"/>
  <c r="F47" i="4" l="1"/>
  <c r="P25" i="7"/>
  <c r="S25" i="7" s="1"/>
  <c r="J26" i="6"/>
  <c r="J26" i="7"/>
  <c r="K26" i="6"/>
  <c r="K26" i="7"/>
  <c r="T25" i="7"/>
  <c r="R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P26" i="7"/>
  <c r="R26" i="7" s="1"/>
  <c r="F48" i="4"/>
  <c r="V24" i="7"/>
  <c r="U24" i="7"/>
  <c r="L27" i="6"/>
  <c r="L27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T26" i="7" l="1"/>
  <c r="Q26" i="7"/>
  <c r="U26" i="7" s="1"/>
  <c r="S26" i="7"/>
  <c r="V26" i="7" s="1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F49" i="4" s="1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F51" i="4" l="1"/>
  <c r="P29" i="7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U29" i="7" s="1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F52" i="4" s="1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F54" i="4" s="1"/>
  <c r="C55" i="4"/>
  <c r="F44" i="3"/>
  <c r="H43" i="3"/>
  <c r="I43" i="3" s="1"/>
  <c r="G44" i="3"/>
  <c r="F55" i="4" l="1"/>
  <c r="J34" i="6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F46" i="3"/>
  <c r="I45" i="3"/>
  <c r="G46" i="3"/>
  <c r="P35" i="7" l="1"/>
  <c r="F57" i="4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F58" i="4" s="1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F60" i="4" l="1"/>
  <c r="K39" i="6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F65" i="4" l="1"/>
  <c r="P43" i="7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F67" i="4" l="1"/>
  <c r="P45" i="7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F77" i="4" s="1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F79" i="4" l="1"/>
  <c r="K58" i="6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F82" i="4" l="1"/>
  <c r="P60" i="7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F85" i="4" l="1"/>
  <c r="P63" i="7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F92" i="4" l="1"/>
  <c r="P70" i="7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F93" i="4" l="1"/>
  <c r="P71" i="7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F101" i="4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F102" i="4" l="1"/>
  <c r="J81" i="6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F103" i="4" l="1"/>
  <c r="J82" i="6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F104" i="4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F105" i="4" l="1"/>
  <c r="K84" i="6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F106" i="4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F100" i="3"/>
  <c r="G100" i="3"/>
  <c r="I99" i="3"/>
  <c r="F111" i="4" l="1"/>
  <c r="K90" i="6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F106" i="3"/>
  <c r="I105" i="3"/>
  <c r="G106" i="3"/>
  <c r="F117" i="4" l="1"/>
  <c r="P95" i="7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F132" i="4" l="1"/>
  <c r="K111" i="6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I131" i="3" s="1"/>
  <c r="F132" i="3"/>
  <c r="G132" i="3"/>
  <c r="F143" i="4" l="1"/>
  <c r="L122" i="6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F144" i="4" l="1"/>
  <c r="K123" i="6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F149" i="4" l="1"/>
  <c r="L128" i="6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F151" i="4" l="1"/>
  <c r="J130" i="6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F152" i="4" l="1"/>
  <c r="J131" i="6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F157" i="4" s="1"/>
  <c r="C158" i="4"/>
  <c r="F147" i="3"/>
  <c r="H146" i="3"/>
  <c r="I146" i="3" s="1"/>
  <c r="G147" i="3"/>
  <c r="F158" i="4" l="1"/>
  <c r="L137" i="6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F159" i="4" l="1"/>
  <c r="K138" i="6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F163" i="4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F164" i="4" l="1"/>
  <c r="L143" i="6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F165" i="4" l="1"/>
  <c r="K144" i="6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F168" i="4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F171" i="4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F174" i="4" l="1"/>
  <c r="P152" i="7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F175" i="4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F177" i="4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F178" i="4" l="1"/>
  <c r="P156" i="7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F187" i="3"/>
  <c r="I186" i="3"/>
  <c r="G187" i="3"/>
  <c r="F198" i="4" l="1"/>
  <c r="K177" i="6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F202" i="4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F208" i="4" l="1"/>
  <c r="P186" i="7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F219" i="4" l="1"/>
  <c r="K198" i="6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F221" i="4" l="1"/>
  <c r="L200" i="6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F229" i="4" l="1"/>
  <c r="L208" i="6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I219" i="3" s="1"/>
  <c r="F220" i="3"/>
  <c r="G220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P255" i="7" l="1"/>
  <c r="L256" i="6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F283" i="3"/>
  <c r="I282" i="3"/>
  <c r="G283" i="3"/>
  <c r="J273" i="6" l="1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I283" i="3" s="1"/>
  <c r="G284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I307" i="3" s="1"/>
  <c r="F308" i="3"/>
  <c r="G308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I317" i="3" s="1"/>
  <c r="F318" i="3"/>
  <c r="G318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P320" i="7" l="1"/>
  <c r="K321" i="6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F343" i="4" l="1"/>
  <c r="P321" i="7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F427" i="4" l="1"/>
  <c r="P405" i="7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F491" i="4" l="1"/>
  <c r="J470" i="6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I527" i="3" s="1"/>
  <c r="F528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P550" i="7" l="1"/>
  <c r="L551" i="6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P581" i="7" l="1"/>
  <c r="K582" i="6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I613" i="3" s="1"/>
  <c r="G614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I667" i="3" s="1"/>
  <c r="G668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P671" i="7" l="1"/>
  <c r="J672" i="6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I692" i="3" s="1"/>
  <c r="F693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F748" i="4" l="1"/>
  <c r="K727" i="6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I739" i="3" s="1"/>
  <c r="G740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F827" i="4" l="1"/>
  <c r="K806" i="6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P814" i="7" l="1"/>
  <c r="L815" i="6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P833" i="7" l="1"/>
  <c r="J834" i="6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F912" i="4" l="1"/>
  <c r="L891" i="6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P892" i="7" l="1"/>
  <c r="L893" i="6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F950" i="4" l="1"/>
  <c r="L929" i="6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P965" i="7" l="1"/>
  <c r="J966" i="6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F1057" i="4" l="1"/>
  <c r="L1036" i="6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I1073" i="3" s="1"/>
  <c r="G1074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P1084" i="7" l="1"/>
  <c r="J1085" i="6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F1125" i="4" l="1"/>
  <c r="J1104" i="6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P1114" i="7" l="1"/>
  <c r="K1115" i="6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F1168" i="4" l="1"/>
  <c r="J1147" i="6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P1159" i="7" l="1"/>
  <c r="J1160" i="6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P1189" i="7" l="1"/>
  <c r="J1190" i="6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P1197" i="7" l="1"/>
  <c r="L1198" i="6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I1233" i="3" s="1"/>
  <c r="F1234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P1249" i="7" l="1"/>
  <c r="L1250" i="6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F1281" i="4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P1270" i="7" l="1"/>
  <c r="J1271" i="6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P1284" i="7" l="1"/>
  <c r="J1285" i="6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F1364" i="4" l="1"/>
  <c r="J1343" i="6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F1421" i="4" l="1"/>
  <c r="J1400" i="6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I1419" i="3" s="1"/>
  <c r="G1420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F1435" i="4" l="1"/>
  <c r="J1414" i="6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P1456" i="7" l="1"/>
  <c r="J1457" i="6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P1486" i="7" l="1"/>
  <c r="J1487" i="6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P1517" i="7" l="1"/>
  <c r="K1518" i="6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P1522" i="7" l="1"/>
  <c r="L1523" i="6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F1587" i="4" l="1"/>
  <c r="L1566" i="6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I1582" i="3" s="1"/>
  <c r="F1583" i="3"/>
  <c r="G1583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P1610" i="7" l="1"/>
  <c r="J1611" i="6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I1649" i="3" s="1"/>
  <c r="F1650" i="3"/>
  <c r="G1650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I1673" i="3" s="1"/>
  <c r="F1674" i="3"/>
  <c r="G1674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I1697" i="3" s="1"/>
  <c r="F1698" i="3"/>
  <c r="G1698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F1732" i="4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I1756" i="3" s="1"/>
  <c r="F1757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F1872" i="4" l="1"/>
  <c r="L1851" i="6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F1896" i="4" l="1"/>
  <c r="L1875" i="6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I1936" i="3" s="1"/>
  <c r="F1937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F1987" i="4" l="1"/>
  <c r="J1966" i="6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F2089" i="4" l="1"/>
  <c r="L2068" i="6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I2078" i="3" s="1"/>
  <c r="F2079" i="3"/>
  <c r="G2079" i="3"/>
  <c r="F2090" i="4" l="1"/>
  <c r="L2069" i="6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I2079" i="3" s="1"/>
  <c r="G2080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P2107" i="7" l="1"/>
  <c r="L2108" i="6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F2149" i="4" l="1"/>
  <c r="K2128" i="6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F2141" i="3"/>
  <c r="I2140" i="3"/>
  <c r="G2141" i="3"/>
  <c r="F2152" i="4" l="1"/>
  <c r="J2131" i="6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F2153" i="4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F2154" i="4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F2157" i="4" l="1"/>
  <c r="L2136" i="6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F2174" i="4" l="1"/>
  <c r="K2153" i="6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F2176" i="4" l="1"/>
  <c r="P2154" i="7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F2177" i="4" l="1"/>
  <c r="J2156" i="6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I2167" i="3" s="1"/>
  <c r="F2168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F2183" i="4" l="1"/>
  <c r="J2162" i="6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F2185" i="4" l="1"/>
  <c r="L2164" i="6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F2202" i="4" l="1"/>
  <c r="L2181" i="6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I2202" i="3" s="1"/>
  <c r="F2203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F2215" i="4" l="1"/>
  <c r="L2194" i="6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F2218" i="4" l="1"/>
  <c r="J2197" i="6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F2229" i="4" l="1"/>
  <c r="K2208" i="6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F2251" i="4" l="1"/>
  <c r="J2230" i="6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I2251" i="3" s="1"/>
  <c r="G2252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P2248" i="7" l="1"/>
  <c r="L2249" i="6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P2263" i="7" l="1"/>
  <c r="K2264" i="6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F2318" i="4" l="1"/>
  <c r="P2296" i="7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P2322" i="7" l="1"/>
  <c r="J2323" i="6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I2393" i="3" s="1"/>
  <c r="G2394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I2434" i="3" s="1"/>
  <c r="G2435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P2478" i="7" l="1"/>
  <c r="K2479" i="6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F2508" i="4" s="1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<sst xmlns="http://schemas.openxmlformats.org/spreadsheetml/2006/main" count="60" uniqueCount="57">
  <si>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</si>
  <si>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</si>
  <si>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</si>
  <si>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</si>
  <si>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</si>
  <si>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</si>
  <si>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</si>
  <si>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</si>
  <si>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</si>
  <si>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</si>
  <si>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</si>
  <si>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</si>
  <si>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</si>
  <si>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</si>
  <si>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</si>
  <si>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</si>
  <si>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</si>
  <si>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</si>
  <si>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</si>
  <si>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</si>
  <si>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</si>
  <si>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</si>
  <si>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</si>
  <si>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</si>
  <si>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</si>
  <si>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</si>
  <si>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</si>
  <si>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</si>
  <si>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</si>
  <si>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</si>
  <si>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</si>
  <si>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</si>
  <si>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</si>
  <si>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</si>
  <si>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</si>
  <si>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</si>
  <si>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</si>
  <si>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</si>
  <si>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</si>
  <si>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</si>
  <si>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</si>
  <si>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</si>
  <si>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</si>
  <si>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</si>
  <si>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</si>
  <si>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</si>
  <si>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</si>
  <si>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</si>
  <si>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</si>
  <si>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</si>
  <si>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</si>
  <si>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</si>
  <si>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</si>
  <si>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</si>
  <si>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</si>
  <si>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</si>
  <si>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SOTRAPIL,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</si>
</sst>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485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9</v>
      </c>
      <c r="D5" s="2">
        <v>3.8940999999999999</v>
      </c>
      <c r="E5" s="2">
        <v>1335</v>
      </c>
      <c r="F5" s="2"/>
      <c r="G5" s="2"/>
      <c r="H5" s="11"/>
    </row>
    <row r="6" spans="1:11" ht="13.5" x14ac:dyDescent="0.25">
      <c r="A6" s="11"/>
      <c r="B6" s="10">
        <v>42311</v>
      </c>
      <c r="C6" s="2">
        <v>9</v>
      </c>
      <c r="D6" s="2">
        <v>3.8940999999999999</v>
      </c>
      <c r="E6" s="2">
        <v>685</v>
      </c>
      <c r="F6" s="2"/>
      <c r="G6" s="2"/>
      <c r="H6" s="15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9.27</v>
      </c>
      <c r="D7" s="2">
        <v>4.0109000000000004</v>
      </c>
      <c r="E7" s="2">
        <v>5684</v>
      </c>
      <c r="F7" s="2"/>
      <c r="G7" s="2"/>
      <c r="H7" s="15">
        <f t="shared" ref="H7:H70" si="0">(D7-D6)/D6</f>
        <v>2.9994093628823212E-2</v>
      </c>
    </row>
    <row r="8" spans="1:11" ht="13.5" x14ac:dyDescent="0.25">
      <c r="A8" s="11"/>
      <c r="B8" s="10">
        <v>42313</v>
      </c>
      <c r="C8" s="2">
        <v>9.5</v>
      </c>
      <c r="D8" s="2">
        <v>4.1104000000000003</v>
      </c>
      <c r="E8" s="2">
        <v>12665</v>
      </c>
      <c r="F8" s="2"/>
      <c r="G8" s="2"/>
      <c r="H8" s="15">
        <f t="shared" si="0"/>
        <v>2.4807399835448381E-2</v>
      </c>
      <c r="J8" t="s">
        <v>8</v>
      </c>
      <c r="K8" s="9">
        <f>AVERAGE(H6:H2511)</f>
        <v>7.9311044672910507E-4</v>
      </c>
    </row>
    <row r="9" spans="1:11" ht="13.5" x14ac:dyDescent="0.25">
      <c r="A9" s="11"/>
      <c r="B9" s="10">
        <v>42314</v>
      </c>
      <c r="C9" s="2">
        <v>9.3699999999999992</v>
      </c>
      <c r="D9" s="2">
        <v>4.0541999999999998</v>
      </c>
      <c r="E9" s="2">
        <v>1310</v>
      </c>
      <c r="F9" s="2"/>
      <c r="G9" s="2"/>
      <c r="H9" s="15">
        <f t="shared" si="0"/>
        <v>-1.367263526664083E-2</v>
      </c>
      <c r="J9" t="s">
        <v>9</v>
      </c>
      <c r="K9" s="9">
        <f>K8*K6</f>
        <v>0.19986383257573448</v>
      </c>
    </row>
    <row r="10" spans="1:11" ht="13.5" x14ac:dyDescent="0.25">
      <c r="A10" s="11"/>
      <c r="B10" s="10">
        <v>42317</v>
      </c>
      <c r="C10" s="2">
        <v>9.33</v>
      </c>
      <c r="D10" s="2">
        <v>4.0369000000000002</v>
      </c>
      <c r="E10" s="2">
        <v>74</v>
      </c>
      <c r="F10" s="2"/>
      <c r="G10" s="2"/>
      <c r="H10" s="15">
        <f t="shared" si="0"/>
        <v>-4.2671797148635116E-3</v>
      </c>
      <c r="J10" t="s">
        <v>10</v>
      </c>
      <c r="K10" s="9">
        <f>STDEV(H6:H2511)</f>
        <v>1.3797276090948914E-2</v>
      </c>
    </row>
    <row r="11" spans="1:11" ht="13.5" x14ac:dyDescent="0.25">
      <c r="A11" s="11"/>
      <c r="B11" s="10">
        <v>42318</v>
      </c>
      <c r="C11" s="2">
        <v>9.33</v>
      </c>
      <c r="D11" s="2">
        <v>4.0369000000000002</v>
      </c>
      <c r="E11" s="2">
        <v>0</v>
      </c>
      <c r="F11" s="2"/>
      <c r="G11" s="2"/>
      <c r="H11" s="15">
        <f t="shared" si="0"/>
        <v>0</v>
      </c>
      <c r="J11" t="s">
        <v>11</v>
      </c>
      <c r="K11" s="9">
        <f>K10*SQRT(K6)</f>
        <v>0.21902496784048933</v>
      </c>
    </row>
    <row r="12" spans="1:11" ht="13.5" x14ac:dyDescent="0.25">
      <c r="A12" s="11"/>
      <c r="B12" s="10">
        <v>42319</v>
      </c>
      <c r="C12" s="2">
        <v>9.0399999999999991</v>
      </c>
      <c r="D12" s="2">
        <v>3.9114</v>
      </c>
      <c r="E12" s="2">
        <v>1794</v>
      </c>
      <c r="F12" s="2"/>
      <c r="G12" s="2"/>
      <c r="H12" s="15">
        <f t="shared" si="0"/>
        <v>-3.1088211251207649E-2</v>
      </c>
    </row>
    <row r="13" spans="1:11" ht="13.5" x14ac:dyDescent="0.25">
      <c r="A13" s="11"/>
      <c r="B13" s="10">
        <v>42320</v>
      </c>
      <c r="C13" s="2">
        <v>8.9</v>
      </c>
      <c r="D13" s="2">
        <v>3.8508</v>
      </c>
      <c r="E13" s="2">
        <v>40</v>
      </c>
      <c r="F13" s="2"/>
      <c r="G13" s="2"/>
      <c r="H13" s="15">
        <f t="shared" si="0"/>
        <v>-1.5493173799662521E-2</v>
      </c>
    </row>
    <row r="14" spans="1:11" ht="13.5" x14ac:dyDescent="0.25">
      <c r="A14" s="11"/>
      <c r="B14" s="10">
        <v>42321</v>
      </c>
      <c r="C14" s="2">
        <v>8.99</v>
      </c>
      <c r="D14" s="2">
        <v>3.8898000000000001</v>
      </c>
      <c r="E14" s="2">
        <v>747</v>
      </c>
      <c r="F14" s="2"/>
      <c r="G14" s="2"/>
      <c r="H14" s="15">
        <f t="shared" si="0"/>
        <v>1.0127765659083864E-2</v>
      </c>
    </row>
    <row r="15" spans="1:11" ht="13.5" x14ac:dyDescent="0.25">
      <c r="A15" s="11"/>
      <c r="B15" s="10">
        <v>42324</v>
      </c>
      <c r="C15" s="2">
        <v>8.98</v>
      </c>
      <c r="D15" s="2">
        <v>3.8854000000000002</v>
      </c>
      <c r="E15" s="2">
        <v>104</v>
      </c>
      <c r="F15" s="2"/>
      <c r="G15" s="2"/>
      <c r="H15" s="15">
        <f t="shared" si="0"/>
        <v>-1.1311635559668773E-3</v>
      </c>
    </row>
    <row r="16" spans="1:11" ht="13.5" x14ac:dyDescent="0.25">
      <c r="A16" s="11"/>
      <c r="B16" s="10">
        <v>42325</v>
      </c>
      <c r="C16" s="2">
        <v>9.06</v>
      </c>
      <c r="D16" s="2">
        <v>3.9201000000000001</v>
      </c>
      <c r="E16" s="2">
        <v>15055</v>
      </c>
      <c r="F16" s="2"/>
      <c r="G16" s="2"/>
      <c r="H16" s="15">
        <f t="shared" si="0"/>
        <v>8.9308694085550918E-3</v>
      </c>
    </row>
    <row r="17" spans="1:8" ht="13.5" x14ac:dyDescent="0.25">
      <c r="A17" s="11"/>
      <c r="B17" s="10">
        <v>42326</v>
      </c>
      <c r="C17" s="2">
        <v>9.1</v>
      </c>
      <c r="D17" s="2">
        <v>3.9373999999999998</v>
      </c>
      <c r="E17" s="2">
        <v>1025</v>
      </c>
      <c r="F17" s="2"/>
      <c r="G17" s="2"/>
      <c r="H17" s="15">
        <f t="shared" si="0"/>
        <v>4.4131527256956833E-3</v>
      </c>
    </row>
    <row r="18" spans="1:8" ht="13.5" x14ac:dyDescent="0.25">
      <c r="A18" s="11"/>
      <c r="B18" s="10">
        <v>42327</v>
      </c>
      <c r="C18" s="2">
        <v>9.1</v>
      </c>
      <c r="D18" s="2">
        <v>3.9373999999999998</v>
      </c>
      <c r="E18" s="2">
        <v>2765</v>
      </c>
      <c r="F18" s="2"/>
      <c r="G18" s="2"/>
      <c r="H18" s="15">
        <f t="shared" si="0"/>
        <v>0</v>
      </c>
    </row>
    <row r="19" spans="1:8" ht="13.5" x14ac:dyDescent="0.25">
      <c r="A19" s="11"/>
      <c r="B19" s="10">
        <v>42328</v>
      </c>
      <c r="C19" s="2">
        <v>8.9</v>
      </c>
      <c r="D19" s="2">
        <v>3.8508</v>
      </c>
      <c r="E19" s="2">
        <v>6047</v>
      </c>
      <c r="F19" s="2"/>
      <c r="G19" s="2"/>
      <c r="H19" s="15">
        <f t="shared" si="0"/>
        <v>-2.1994209376746024E-2</v>
      </c>
    </row>
    <row r="20" spans="1:8" ht="13.5" x14ac:dyDescent="0.25">
      <c r="A20" s="11"/>
      <c r="B20" s="10">
        <v>42331</v>
      </c>
      <c r="C20" s="2">
        <v>9</v>
      </c>
      <c r="D20" s="2">
        <v>3.8940999999999999</v>
      </c>
      <c r="E20" s="2">
        <v>131</v>
      </c>
      <c r="F20" s="2"/>
      <c r="G20" s="2"/>
      <c r="H20" s="15">
        <f t="shared" si="0"/>
        <v>1.1244416744572529E-2</v>
      </c>
    </row>
    <row r="21" spans="1:8" ht="13.5" x14ac:dyDescent="0.25">
      <c r="A21" s="11"/>
      <c r="B21" s="10">
        <v>42332</v>
      </c>
      <c r="C21" s="2">
        <v>8.98</v>
      </c>
      <c r="D21" s="2">
        <v>3.8854000000000002</v>
      </c>
      <c r="E21" s="2">
        <v>4545</v>
      </c>
      <c r="F21" s="2"/>
      <c r="G21" s="2"/>
      <c r="H21" s="15">
        <f t="shared" si="0"/>
        <v>-2.2341490973523301E-3</v>
      </c>
    </row>
    <row r="22" spans="1:8" ht="13.5" x14ac:dyDescent="0.25">
      <c r="A22" s="11"/>
      <c r="B22" s="10">
        <v>42333</v>
      </c>
      <c r="C22" s="2">
        <v>8.8000000000000007</v>
      </c>
      <c r="D22" s="2">
        <v>3.8075999999999999</v>
      </c>
      <c r="E22" s="2">
        <v>924</v>
      </c>
      <c r="F22" s="2"/>
      <c r="G22" s="2"/>
      <c r="H22" s="15">
        <f t="shared" si="0"/>
        <v>-2.0023678385751868E-2</v>
      </c>
    </row>
    <row r="23" spans="1:8" ht="13.5" x14ac:dyDescent="0.25">
      <c r="A23" s="11"/>
      <c r="B23" s="10">
        <v>42334</v>
      </c>
      <c r="C23" s="2">
        <v>8.9</v>
      </c>
      <c r="D23" s="2">
        <v>3.8508</v>
      </c>
      <c r="E23" s="2">
        <v>7</v>
      </c>
      <c r="F23" s="2"/>
      <c r="G23" s="2"/>
      <c r="H23" s="15">
        <f t="shared" si="0"/>
        <v>1.1345729593444723E-2</v>
      </c>
    </row>
    <row r="24" spans="1:8" ht="13.5" x14ac:dyDescent="0.25">
      <c r="A24" s="11"/>
      <c r="B24" s="10">
        <v>42335</v>
      </c>
      <c r="C24" s="2">
        <v>8.9</v>
      </c>
      <c r="D24" s="2">
        <v>3.8508</v>
      </c>
      <c r="E24" s="2">
        <v>4700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8.9</v>
      </c>
      <c r="D25" s="2">
        <v>3.8508</v>
      </c>
      <c r="E25" s="2">
        <v>0</v>
      </c>
      <c r="F25" s="2"/>
      <c r="G25" s="2"/>
      <c r="H25" s="15">
        <f t="shared" si="0"/>
        <v>0</v>
      </c>
    </row>
    <row r="26" spans="1:8" ht="13.5" x14ac:dyDescent="0.25">
      <c r="A26" s="11"/>
      <c r="B26" s="10">
        <v>42339</v>
      </c>
      <c r="C26" s="2">
        <v>8.91</v>
      </c>
      <c r="D26" s="2">
        <v>3.8552</v>
      </c>
      <c r="E26" s="2">
        <v>3404</v>
      </c>
      <c r="F26" s="2"/>
      <c r="G26" s="2"/>
      <c r="H26" s="15">
        <f t="shared" si="0"/>
        <v>1.1426197153838059E-3</v>
      </c>
    </row>
    <row r="27" spans="1:8" ht="13.5" x14ac:dyDescent="0.25">
      <c r="A27" s="11"/>
      <c r="B27" s="10">
        <v>42340</v>
      </c>
      <c r="C27" s="2">
        <v>8.9</v>
      </c>
      <c r="D27" s="2">
        <v>3.8508</v>
      </c>
      <c r="E27" s="2">
        <v>273</v>
      </c>
      <c r="F27" s="2"/>
      <c r="G27" s="2"/>
      <c r="H27" s="15">
        <f t="shared" si="0"/>
        <v>-1.1413156256484642E-3</v>
      </c>
    </row>
    <row r="28" spans="1:8" ht="13.5" x14ac:dyDescent="0.25">
      <c r="A28" s="11"/>
      <c r="B28" s="10">
        <v>42341</v>
      </c>
      <c r="C28" s="2">
        <v>9</v>
      </c>
      <c r="D28" s="2">
        <v>3.8940999999999999</v>
      </c>
      <c r="E28" s="2">
        <v>13509</v>
      </c>
      <c r="F28" s="2"/>
      <c r="G28" s="2"/>
      <c r="H28" s="15">
        <f t="shared" si="0"/>
        <v>1.1244416744572529E-2</v>
      </c>
    </row>
    <row r="29" spans="1:8" ht="13.5" x14ac:dyDescent="0.25">
      <c r="A29" s="11"/>
      <c r="B29" s="10">
        <v>42342</v>
      </c>
      <c r="C29" s="2">
        <v>9.17</v>
      </c>
      <c r="D29" s="2">
        <v>3.9676</v>
      </c>
      <c r="E29" s="2">
        <v>4662</v>
      </c>
      <c r="F29" s="2"/>
      <c r="G29" s="2"/>
      <c r="H29" s="15">
        <f t="shared" si="0"/>
        <v>1.8874707891425521E-2</v>
      </c>
    </row>
    <row r="30" spans="1:8" ht="13.5" x14ac:dyDescent="0.25">
      <c r="A30" s="11"/>
      <c r="B30" s="10">
        <v>42345</v>
      </c>
      <c r="C30" s="2">
        <v>9.17</v>
      </c>
      <c r="D30" s="2">
        <v>3.9676</v>
      </c>
      <c r="E30" s="2">
        <v>0</v>
      </c>
      <c r="F30" s="2"/>
      <c r="G30" s="2"/>
      <c r="H30" s="15">
        <f t="shared" si="0"/>
        <v>0</v>
      </c>
    </row>
    <row r="31" spans="1:8" ht="13.5" x14ac:dyDescent="0.25">
      <c r="A31" s="11"/>
      <c r="B31" s="10">
        <v>42346</v>
      </c>
      <c r="C31" s="2">
        <v>8.9</v>
      </c>
      <c r="D31" s="2">
        <v>3.8508</v>
      </c>
      <c r="E31" s="2">
        <v>982</v>
      </c>
      <c r="F31" s="2"/>
      <c r="G31" s="2"/>
      <c r="H31" s="15">
        <f t="shared" si="0"/>
        <v>-2.9438451456800085E-2</v>
      </c>
    </row>
    <row r="32" spans="1:8" ht="13.5" x14ac:dyDescent="0.25">
      <c r="A32" s="11"/>
      <c r="B32" s="10">
        <v>42347</v>
      </c>
      <c r="C32" s="2">
        <v>8.9</v>
      </c>
      <c r="D32" s="2">
        <v>3.8508</v>
      </c>
      <c r="E32" s="2">
        <v>2854</v>
      </c>
      <c r="F32" s="2"/>
      <c r="G32" s="2"/>
      <c r="H32" s="15">
        <f t="shared" si="0"/>
        <v>0</v>
      </c>
    </row>
    <row r="33" spans="1:8" ht="13.5" x14ac:dyDescent="0.25">
      <c r="A33" s="11"/>
      <c r="B33" s="10">
        <v>42348</v>
      </c>
      <c r="C33" s="2">
        <v>8.9</v>
      </c>
      <c r="D33" s="2">
        <v>3.8508</v>
      </c>
      <c r="E33" s="2">
        <v>0</v>
      </c>
      <c r="F33" s="2"/>
      <c r="G33" s="2"/>
      <c r="H33" s="15">
        <f t="shared" si="0"/>
        <v>0</v>
      </c>
    </row>
    <row r="34" spans="1:8" ht="13.5" x14ac:dyDescent="0.25">
      <c r="A34" s="11"/>
      <c r="B34" s="10">
        <v>42349</v>
      </c>
      <c r="C34" s="2">
        <v>9.15</v>
      </c>
      <c r="D34" s="2">
        <v>3.9590000000000001</v>
      </c>
      <c r="E34" s="2">
        <v>1</v>
      </c>
      <c r="F34" s="2"/>
      <c r="G34" s="2"/>
      <c r="H34" s="15">
        <f t="shared" si="0"/>
        <v>2.8098057546483868E-2</v>
      </c>
    </row>
    <row r="35" spans="1:8" ht="13.5" x14ac:dyDescent="0.25">
      <c r="A35" s="11"/>
      <c r="B35" s="10">
        <v>42352</v>
      </c>
      <c r="C35" s="2">
        <v>9</v>
      </c>
      <c r="D35" s="2">
        <v>3.8940999999999999</v>
      </c>
      <c r="E35" s="2">
        <v>2581</v>
      </c>
      <c r="F35" s="2"/>
      <c r="G35" s="2"/>
      <c r="H35" s="15">
        <f t="shared" si="0"/>
        <v>-1.6393028542561298E-2</v>
      </c>
    </row>
    <row r="36" spans="1:8" ht="13.5" x14ac:dyDescent="0.25">
      <c r="A36" s="11"/>
      <c r="B36" s="10">
        <v>42353</v>
      </c>
      <c r="C36" s="2">
        <v>9.09</v>
      </c>
      <c r="D36" s="2">
        <v>3.9329999999999998</v>
      </c>
      <c r="E36" s="2">
        <v>25497</v>
      </c>
      <c r="F36" s="2"/>
      <c r="G36" s="2"/>
      <c r="H36" s="15">
        <f t="shared" si="0"/>
        <v>9.9894712513802775E-3</v>
      </c>
    </row>
    <row r="37" spans="1:8" ht="13.5" x14ac:dyDescent="0.25">
      <c r="A37" s="11"/>
      <c r="B37" s="10">
        <v>42354</v>
      </c>
      <c r="C37" s="2">
        <v>9.09</v>
      </c>
      <c r="D37" s="2">
        <v>3.9329999999999998</v>
      </c>
      <c r="E37" s="2">
        <v>104</v>
      </c>
      <c r="F37" s="2"/>
      <c r="G37" s="2"/>
      <c r="H37" s="15">
        <f t="shared" si="0"/>
        <v>0</v>
      </c>
    </row>
    <row r="38" spans="1:8" ht="13.5" x14ac:dyDescent="0.25">
      <c r="A38" s="11"/>
      <c r="B38" s="10">
        <v>42355</v>
      </c>
      <c r="C38" s="2">
        <v>9.0500000000000007</v>
      </c>
      <c r="D38" s="2">
        <v>3.9157000000000002</v>
      </c>
      <c r="E38" s="2">
        <v>300</v>
      </c>
      <c r="F38" s="2"/>
      <c r="G38" s="2"/>
      <c r="H38" s="15">
        <f t="shared" si="0"/>
        <v>-4.3986778540553396E-3</v>
      </c>
    </row>
    <row r="39" spans="1:8" ht="13.5" x14ac:dyDescent="0.25">
      <c r="A39" s="11"/>
      <c r="B39" s="10">
        <v>42356</v>
      </c>
      <c r="C39" s="2">
        <v>9.0399999999999991</v>
      </c>
      <c r="D39" s="2">
        <v>3.9114</v>
      </c>
      <c r="E39" s="2">
        <v>123</v>
      </c>
      <c r="F39" s="2"/>
      <c r="G39" s="2"/>
      <c r="H39" s="15">
        <f t="shared" si="0"/>
        <v>-1.0981433715555821E-3</v>
      </c>
    </row>
    <row r="40" spans="1:8" ht="13.5" x14ac:dyDescent="0.25">
      <c r="A40" s="11"/>
      <c r="B40" s="10">
        <v>42359</v>
      </c>
      <c r="C40" s="2">
        <v>8.8000000000000007</v>
      </c>
      <c r="D40" s="2">
        <v>3.8075999999999999</v>
      </c>
      <c r="E40" s="2">
        <v>2838</v>
      </c>
      <c r="F40" s="2"/>
      <c r="G40" s="2"/>
      <c r="H40" s="15">
        <f t="shared" si="0"/>
        <v>-2.6537812547936829E-2</v>
      </c>
    </row>
    <row r="41" spans="1:8" ht="13.5" x14ac:dyDescent="0.25">
      <c r="A41" s="11"/>
      <c r="B41" s="10">
        <v>42360</v>
      </c>
      <c r="C41" s="2">
        <v>9.0500000000000007</v>
      </c>
      <c r="D41" s="2">
        <v>3.9157000000000002</v>
      </c>
      <c r="E41" s="2">
        <v>186</v>
      </c>
      <c r="F41" s="2"/>
      <c r="G41" s="2"/>
      <c r="H41" s="15">
        <f t="shared" si="0"/>
        <v>2.8390587246559594E-2</v>
      </c>
    </row>
    <row r="42" spans="1:8" ht="13.5" x14ac:dyDescent="0.25">
      <c r="A42" s="11"/>
      <c r="B42" s="10">
        <v>42361</v>
      </c>
      <c r="C42" s="2">
        <v>8.99</v>
      </c>
      <c r="D42" s="2">
        <v>3.8898000000000001</v>
      </c>
      <c r="E42" s="2">
        <v>75</v>
      </c>
      <c r="F42" s="2"/>
      <c r="G42" s="2"/>
      <c r="H42" s="15">
        <f t="shared" si="0"/>
        <v>-6.6143984472763571E-3</v>
      </c>
    </row>
    <row r="43" spans="1:8" ht="13.5" x14ac:dyDescent="0.25">
      <c r="A43" s="11"/>
      <c r="B43" s="10">
        <v>42363</v>
      </c>
      <c r="C43" s="2">
        <v>8.99</v>
      </c>
      <c r="D43" s="2">
        <v>3.8898000000000001</v>
      </c>
      <c r="E43" s="2">
        <v>0</v>
      </c>
      <c r="F43" s="2"/>
      <c r="G43" s="2"/>
      <c r="H43" s="15">
        <f t="shared" si="0"/>
        <v>0</v>
      </c>
    </row>
    <row r="44" spans="1:8" ht="13.5" x14ac:dyDescent="0.25">
      <c r="A44" s="11"/>
      <c r="B44" s="10">
        <v>42366</v>
      </c>
      <c r="C44" s="2">
        <v>8.8000000000000007</v>
      </c>
      <c r="D44" s="2">
        <v>3.8075999999999999</v>
      </c>
      <c r="E44" s="2">
        <v>1095</v>
      </c>
      <c r="F44" s="2"/>
      <c r="G44" s="2"/>
      <c r="H44" s="15">
        <f t="shared" si="0"/>
        <v>-2.1132191886472383E-2</v>
      </c>
    </row>
    <row r="45" spans="1:8" ht="13.5" x14ac:dyDescent="0.25">
      <c r="A45" s="11"/>
      <c r="B45" s="10">
        <v>42367</v>
      </c>
      <c r="C45" s="2">
        <v>9</v>
      </c>
      <c r="D45" s="2">
        <v>3.8940999999999999</v>
      </c>
      <c r="E45" s="2">
        <v>3000</v>
      </c>
      <c r="F45" s="2"/>
      <c r="G45" s="2"/>
      <c r="H45" s="15">
        <f t="shared" si="0"/>
        <v>2.2717722449837174E-2</v>
      </c>
    </row>
    <row r="46" spans="1:8" ht="13.5" x14ac:dyDescent="0.25">
      <c r="A46" s="11"/>
      <c r="B46" s="10">
        <v>42368</v>
      </c>
      <c r="C46" s="2">
        <v>9</v>
      </c>
      <c r="D46" s="2">
        <v>3.8940999999999999</v>
      </c>
      <c r="E46" s="2">
        <v>359</v>
      </c>
      <c r="F46" s="2"/>
      <c r="G46" s="2"/>
      <c r="H46" s="15">
        <f t="shared" si="0"/>
        <v>0</v>
      </c>
    </row>
    <row r="47" spans="1:8" ht="13.5" x14ac:dyDescent="0.25">
      <c r="A47" s="11"/>
      <c r="B47" s="10">
        <v>42369</v>
      </c>
      <c r="C47" s="2">
        <v>9</v>
      </c>
      <c r="D47" s="2">
        <v>3.8940999999999999</v>
      </c>
      <c r="E47" s="2">
        <v>2350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42373</v>
      </c>
      <c r="C48" s="2">
        <v>9.19</v>
      </c>
      <c r="D48" s="2">
        <v>3.9763000000000002</v>
      </c>
      <c r="E48" s="2">
        <v>400</v>
      </c>
      <c r="F48" s="2"/>
      <c r="G48" s="2"/>
      <c r="H48" s="15">
        <f t="shared" si="0"/>
        <v>2.1108856988777965E-2</v>
      </c>
    </row>
    <row r="49" spans="1:8" ht="13.5" x14ac:dyDescent="0.25">
      <c r="A49" s="11"/>
      <c r="B49" s="10">
        <v>42374</v>
      </c>
      <c r="C49" s="2">
        <v>9.16</v>
      </c>
      <c r="D49" s="2">
        <v>3.9632999999999998</v>
      </c>
      <c r="E49" s="2">
        <v>420</v>
      </c>
      <c r="F49" s="2"/>
      <c r="G49" s="2"/>
      <c r="H49" s="15">
        <f t="shared" si="0"/>
        <v>-3.2693710233132169E-3</v>
      </c>
    </row>
    <row r="50" spans="1:8" ht="13.5" x14ac:dyDescent="0.25">
      <c r="A50" s="11"/>
      <c r="B50" s="10">
        <v>42375</v>
      </c>
      <c r="C50" s="2">
        <v>9.09</v>
      </c>
      <c r="D50" s="2">
        <v>3.9329999999999998</v>
      </c>
      <c r="E50" s="2">
        <v>158</v>
      </c>
      <c r="F50" s="2"/>
      <c r="G50" s="2"/>
      <c r="H50" s="15">
        <f t="shared" si="0"/>
        <v>-7.645144198016803E-3</v>
      </c>
    </row>
    <row r="51" spans="1:8" ht="13.5" x14ac:dyDescent="0.25">
      <c r="A51" s="11"/>
      <c r="B51" s="10">
        <v>42376</v>
      </c>
      <c r="C51" s="2">
        <v>9.09</v>
      </c>
      <c r="D51" s="2">
        <v>3.9329999999999998</v>
      </c>
      <c r="E51" s="2">
        <v>0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42377</v>
      </c>
      <c r="C52" s="2">
        <v>9</v>
      </c>
      <c r="D52" s="2">
        <v>3.8940999999999999</v>
      </c>
      <c r="E52" s="2">
        <v>205</v>
      </c>
      <c r="F52" s="2"/>
      <c r="G52" s="2"/>
      <c r="H52" s="15">
        <f t="shared" si="0"/>
        <v>-9.8906687007373345E-3</v>
      </c>
    </row>
    <row r="53" spans="1:8" ht="13.5" x14ac:dyDescent="0.25">
      <c r="A53" s="11"/>
      <c r="B53" s="10">
        <v>42380</v>
      </c>
      <c r="C53" s="2">
        <v>9.16</v>
      </c>
      <c r="D53" s="2">
        <v>3.9632999999999998</v>
      </c>
      <c r="E53" s="2">
        <v>415</v>
      </c>
      <c r="F53" s="2"/>
      <c r="G53" s="2"/>
      <c r="H53" s="15">
        <f t="shared" si="0"/>
        <v>1.7770473280090376E-2</v>
      </c>
    </row>
    <row r="54" spans="1:8" ht="13.5" x14ac:dyDescent="0.25">
      <c r="A54" s="11"/>
      <c r="B54" s="10">
        <v>42381</v>
      </c>
      <c r="C54" s="2">
        <v>9.27</v>
      </c>
      <c r="D54" s="2">
        <v>4.0109000000000004</v>
      </c>
      <c r="E54" s="2">
        <v>1924</v>
      </c>
      <c r="F54" s="2"/>
      <c r="G54" s="2"/>
      <c r="H54" s="15">
        <f t="shared" si="0"/>
        <v>1.201019352559749E-2</v>
      </c>
    </row>
    <row r="55" spans="1:8" ht="13.5" x14ac:dyDescent="0.25">
      <c r="A55" s="11"/>
      <c r="B55" s="10">
        <v>42382</v>
      </c>
      <c r="C55" s="2">
        <v>9.48</v>
      </c>
      <c r="D55" s="2">
        <v>4.1017999999999999</v>
      </c>
      <c r="E55" s="2">
        <v>1910</v>
      </c>
      <c r="F55" s="2"/>
      <c r="G55" s="2"/>
      <c r="H55" s="15">
        <f t="shared" si="0"/>
        <v>2.2663242663741187E-2</v>
      </c>
    </row>
    <row r="56" spans="1:8" ht="13.5" x14ac:dyDescent="0.25">
      <c r="A56" s="11"/>
      <c r="B56" s="10">
        <v>42384</v>
      </c>
      <c r="C56" s="2">
        <v>9.4700000000000006</v>
      </c>
      <c r="D56" s="2">
        <v>4.0974000000000004</v>
      </c>
      <c r="E56" s="2">
        <v>1014</v>
      </c>
      <c r="F56" s="2"/>
      <c r="G56" s="2"/>
      <c r="H56" s="15">
        <f t="shared" si="0"/>
        <v>-1.072699790335832E-3</v>
      </c>
    </row>
    <row r="57" spans="1:8" ht="13.5" x14ac:dyDescent="0.25">
      <c r="A57" s="11"/>
      <c r="B57" s="10">
        <v>42387</v>
      </c>
      <c r="C57" s="2">
        <v>9.48</v>
      </c>
      <c r="D57" s="2">
        <v>4.1017999999999999</v>
      </c>
      <c r="E57" s="2">
        <v>30</v>
      </c>
      <c r="F57" s="2"/>
      <c r="G57" s="2"/>
      <c r="H57" s="15">
        <f t="shared" si="0"/>
        <v>1.0738517108409029E-3</v>
      </c>
    </row>
    <row r="58" spans="1:8" ht="13.5" x14ac:dyDescent="0.25">
      <c r="A58" s="11"/>
      <c r="B58" s="10">
        <v>42388</v>
      </c>
      <c r="C58" s="2">
        <v>9.48</v>
      </c>
      <c r="D58" s="2">
        <v>4.1017999999999999</v>
      </c>
      <c r="E58" s="2">
        <v>0</v>
      </c>
      <c r="F58" s="2"/>
      <c r="G58" s="2"/>
      <c r="H58" s="15">
        <f t="shared" si="0"/>
        <v>0</v>
      </c>
    </row>
    <row r="59" spans="1:8" ht="13.5" x14ac:dyDescent="0.25">
      <c r="A59" s="11"/>
      <c r="B59" s="10">
        <v>42389</v>
      </c>
      <c r="C59" s="2">
        <v>9.43</v>
      </c>
      <c r="D59" s="2">
        <v>4.0800999999999998</v>
      </c>
      <c r="E59" s="2">
        <v>258</v>
      </c>
      <c r="F59" s="2"/>
      <c r="G59" s="2"/>
      <c r="H59" s="15">
        <f t="shared" si="0"/>
        <v>-5.2903603296114033E-3</v>
      </c>
    </row>
    <row r="60" spans="1:8" ht="13.5" x14ac:dyDescent="0.25">
      <c r="A60" s="11"/>
      <c r="B60" s="10">
        <v>42390</v>
      </c>
      <c r="C60" s="2">
        <v>9.4700000000000006</v>
      </c>
      <c r="D60" s="2">
        <v>4.0974000000000004</v>
      </c>
      <c r="E60" s="2">
        <v>3</v>
      </c>
      <c r="F60" s="2"/>
      <c r="G60" s="2"/>
      <c r="H60" s="15">
        <f t="shared" si="0"/>
        <v>4.2400921546041853E-3</v>
      </c>
    </row>
    <row r="61" spans="1:8" ht="13.5" x14ac:dyDescent="0.25">
      <c r="A61" s="11"/>
      <c r="B61" s="10">
        <v>42391</v>
      </c>
      <c r="C61" s="2">
        <v>9.4700000000000006</v>
      </c>
      <c r="D61" s="2">
        <v>4.0974000000000004</v>
      </c>
      <c r="E61" s="2">
        <v>5</v>
      </c>
      <c r="F61" s="2"/>
      <c r="G61" s="2"/>
      <c r="H61" s="15">
        <f t="shared" si="0"/>
        <v>0</v>
      </c>
    </row>
    <row r="62" spans="1:8" ht="13.5" x14ac:dyDescent="0.25">
      <c r="A62" s="11"/>
      <c r="B62" s="10">
        <v>42394</v>
      </c>
      <c r="C62" s="2">
        <v>9.44</v>
      </c>
      <c r="D62" s="2">
        <v>4.0845000000000002</v>
      </c>
      <c r="E62" s="2">
        <v>21</v>
      </c>
      <c r="F62" s="2"/>
      <c r="G62" s="2"/>
      <c r="H62" s="15">
        <f t="shared" si="0"/>
        <v>-3.148337970420299E-3</v>
      </c>
    </row>
    <row r="63" spans="1:8" ht="13.5" x14ac:dyDescent="0.25">
      <c r="A63" s="11"/>
      <c r="B63" s="10">
        <v>42395</v>
      </c>
      <c r="C63" s="2">
        <v>9.3000000000000007</v>
      </c>
      <c r="D63" s="2">
        <v>4.0239000000000003</v>
      </c>
      <c r="E63" s="2">
        <v>71</v>
      </c>
      <c r="F63" s="2"/>
      <c r="G63" s="2"/>
      <c r="H63" s="15">
        <f t="shared" si="0"/>
        <v>-1.4836577304443625E-2</v>
      </c>
    </row>
    <row r="64" spans="1:8" ht="13.5" x14ac:dyDescent="0.25">
      <c r="A64" s="11"/>
      <c r="B64" s="10">
        <v>42396</v>
      </c>
      <c r="C64" s="2">
        <v>9.3000000000000007</v>
      </c>
      <c r="D64" s="2">
        <v>4.0239000000000003</v>
      </c>
      <c r="E64" s="2">
        <v>50</v>
      </c>
      <c r="F64" s="2"/>
      <c r="G64" s="2"/>
      <c r="H64" s="15">
        <f t="shared" si="0"/>
        <v>0</v>
      </c>
    </row>
    <row r="65" spans="1:8" ht="13.5" x14ac:dyDescent="0.25">
      <c r="A65" s="11"/>
      <c r="B65" s="10">
        <v>42397</v>
      </c>
      <c r="C65" s="2">
        <v>9.2899999999999991</v>
      </c>
      <c r="D65" s="2">
        <v>4.0195999999999996</v>
      </c>
      <c r="E65" s="2">
        <v>100</v>
      </c>
      <c r="F65" s="2"/>
      <c r="G65" s="2"/>
      <c r="H65" s="15">
        <f t="shared" si="0"/>
        <v>-1.0686150252244429E-3</v>
      </c>
    </row>
    <row r="66" spans="1:8" ht="13.5" x14ac:dyDescent="0.25">
      <c r="A66" s="11"/>
      <c r="B66" s="10">
        <v>42398</v>
      </c>
      <c r="C66" s="2">
        <v>9.67</v>
      </c>
      <c r="D66" s="2">
        <v>4.1840000000000002</v>
      </c>
      <c r="E66" s="2">
        <v>1288</v>
      </c>
      <c r="F66" s="2"/>
      <c r="G66" s="2"/>
      <c r="H66" s="15">
        <f t="shared" si="0"/>
        <v>4.0899591999204038E-2</v>
      </c>
    </row>
    <row r="67" spans="1:8" ht="13.5" x14ac:dyDescent="0.25">
      <c r="A67" s="11"/>
      <c r="B67" s="10">
        <v>42401</v>
      </c>
      <c r="C67" s="2">
        <v>9.51</v>
      </c>
      <c r="D67" s="2">
        <v>4.1147999999999998</v>
      </c>
      <c r="E67" s="2">
        <v>1933</v>
      </c>
      <c r="F67" s="2"/>
      <c r="G67" s="2"/>
      <c r="H67" s="15">
        <f t="shared" si="0"/>
        <v>-1.6539196940726666E-2</v>
      </c>
    </row>
    <row r="68" spans="1:8" ht="13.5" x14ac:dyDescent="0.25">
      <c r="A68" s="11"/>
      <c r="B68" s="10">
        <v>42402</v>
      </c>
      <c r="C68" s="2">
        <v>9.5</v>
      </c>
      <c r="D68" s="2">
        <v>4.1104000000000003</v>
      </c>
      <c r="E68" s="2">
        <v>492</v>
      </c>
      <c r="F68" s="2"/>
      <c r="G68" s="2"/>
      <c r="H68" s="15">
        <f t="shared" si="0"/>
        <v>-1.0693107805967521E-3</v>
      </c>
    </row>
    <row r="69" spans="1:8" ht="13.5" x14ac:dyDescent="0.25">
      <c r="A69" s="11"/>
      <c r="B69" s="10">
        <v>42403</v>
      </c>
      <c r="C69" s="2">
        <v>9.5</v>
      </c>
      <c r="D69" s="2">
        <v>4.1104000000000003</v>
      </c>
      <c r="E69" s="2">
        <v>162</v>
      </c>
      <c r="F69" s="2"/>
      <c r="G69" s="2"/>
      <c r="H69" s="15">
        <f t="shared" si="0"/>
        <v>0</v>
      </c>
    </row>
    <row r="70" spans="1:8" ht="13.5" x14ac:dyDescent="0.25">
      <c r="A70" s="11"/>
      <c r="B70" s="10">
        <v>42404</v>
      </c>
      <c r="C70" s="2">
        <v>9.5</v>
      </c>
      <c r="D70" s="2">
        <v>4.1104000000000003</v>
      </c>
      <c r="E70" s="2">
        <v>1548</v>
      </c>
      <c r="F70" s="2"/>
      <c r="G70" s="2"/>
      <c r="H70" s="15">
        <f t="shared" si="0"/>
        <v>0</v>
      </c>
    </row>
    <row r="71" spans="1:8" ht="13.5" x14ac:dyDescent="0.25">
      <c r="A71" s="11"/>
      <c r="B71" s="10">
        <v>42405</v>
      </c>
      <c r="C71" s="2">
        <v>9.3000000000000007</v>
      </c>
      <c r="D71" s="2">
        <v>4.0239000000000003</v>
      </c>
      <c r="E71" s="2">
        <v>12607</v>
      </c>
      <c r="F71" s="2"/>
      <c r="G71" s="2"/>
      <c r="H71" s="15">
        <f t="shared" ref="H71:H134" si="1">(D71-D70)/D70</f>
        <v>-2.1044180615025304E-2</v>
      </c>
    </row>
    <row r="72" spans="1:8" ht="13.5" x14ac:dyDescent="0.25">
      <c r="A72" s="11"/>
      <c r="B72" s="10">
        <v>42408</v>
      </c>
      <c r="C72" s="2">
        <v>9.5500000000000007</v>
      </c>
      <c r="D72" s="2">
        <v>4.1321000000000003</v>
      </c>
      <c r="E72" s="2">
        <v>12480</v>
      </c>
      <c r="F72" s="2"/>
      <c r="G72" s="2"/>
      <c r="H72" s="15">
        <f t="shared" si="1"/>
        <v>2.6889336216108766E-2</v>
      </c>
    </row>
    <row r="73" spans="1:8" ht="13.5" x14ac:dyDescent="0.25">
      <c r="A73" s="11"/>
      <c r="B73" s="10">
        <v>42409</v>
      </c>
      <c r="C73" s="2">
        <v>9.59</v>
      </c>
      <c r="D73" s="2">
        <v>4.1494</v>
      </c>
      <c r="E73" s="2">
        <v>3275</v>
      </c>
      <c r="F73" s="2"/>
      <c r="G73" s="2"/>
      <c r="H73" s="15">
        <f t="shared" si="1"/>
        <v>4.1867331381137069E-3</v>
      </c>
    </row>
    <row r="74" spans="1:8" ht="13.5" x14ac:dyDescent="0.25">
      <c r="A74" s="11"/>
      <c r="B74" s="10">
        <v>42410</v>
      </c>
      <c r="C74" s="2">
        <v>9.5</v>
      </c>
      <c r="D74" s="2">
        <v>4.1104000000000003</v>
      </c>
      <c r="E74" s="2">
        <v>9494</v>
      </c>
      <c r="F74" s="2"/>
      <c r="G74" s="2"/>
      <c r="H74" s="15">
        <f t="shared" si="1"/>
        <v>-9.3989492456740022E-3</v>
      </c>
    </row>
    <row r="75" spans="1:8" ht="13.5" x14ac:dyDescent="0.25">
      <c r="A75" s="11"/>
      <c r="B75" s="10">
        <v>42411</v>
      </c>
      <c r="C75" s="2">
        <v>9.5</v>
      </c>
      <c r="D75" s="2">
        <v>4.1104000000000003</v>
      </c>
      <c r="E75" s="2">
        <v>0</v>
      </c>
      <c r="F75" s="2"/>
      <c r="G75" s="2"/>
      <c r="H75" s="15">
        <f t="shared" si="1"/>
        <v>0</v>
      </c>
    </row>
    <row r="76" spans="1:8" ht="13.5" x14ac:dyDescent="0.25">
      <c r="A76" s="11"/>
      <c r="B76" s="10">
        <v>42412</v>
      </c>
      <c r="C76" s="2">
        <v>9.25</v>
      </c>
      <c r="D76" s="2">
        <v>4.0023</v>
      </c>
      <c r="E76" s="2">
        <v>1795</v>
      </c>
      <c r="F76" s="2"/>
      <c r="G76" s="2"/>
      <c r="H76" s="15">
        <f t="shared" si="1"/>
        <v>-2.6299143635655969E-2</v>
      </c>
    </row>
    <row r="77" spans="1:8" ht="13.5" x14ac:dyDescent="0.25">
      <c r="A77" s="11"/>
      <c r="B77" s="10">
        <v>42415</v>
      </c>
      <c r="C77" s="2">
        <v>9.3000000000000007</v>
      </c>
      <c r="D77" s="2">
        <v>4.0239000000000003</v>
      </c>
      <c r="E77" s="2">
        <v>1498</v>
      </c>
      <c r="F77" s="2"/>
      <c r="G77" s="2"/>
      <c r="H77" s="15">
        <f t="shared" si="1"/>
        <v>5.3968967843490709E-3</v>
      </c>
    </row>
    <row r="78" spans="1:8" ht="13.5" x14ac:dyDescent="0.25">
      <c r="A78" s="11"/>
      <c r="B78" s="10">
        <v>42416</v>
      </c>
      <c r="C78" s="2">
        <v>9.3000000000000007</v>
      </c>
      <c r="D78" s="2">
        <v>4.0239000000000003</v>
      </c>
      <c r="E78" s="2">
        <v>650</v>
      </c>
      <c r="F78" s="2"/>
      <c r="G78" s="2"/>
      <c r="H78" s="15">
        <f t="shared" si="1"/>
        <v>0</v>
      </c>
    </row>
    <row r="79" spans="1:8" ht="13.5" x14ac:dyDescent="0.25">
      <c r="A79" s="11"/>
      <c r="B79" s="10">
        <v>42417</v>
      </c>
      <c r="C79" s="2">
        <v>9.31</v>
      </c>
      <c r="D79" s="2">
        <v>4.0282</v>
      </c>
      <c r="E79" s="2">
        <v>1288</v>
      </c>
      <c r="F79" s="2"/>
      <c r="G79" s="2"/>
      <c r="H79" s="15">
        <f t="shared" si="1"/>
        <v>1.0686150252242224E-3</v>
      </c>
    </row>
    <row r="80" spans="1:8" ht="13.5" x14ac:dyDescent="0.25">
      <c r="A80" s="11"/>
      <c r="B80" s="10">
        <v>42418</v>
      </c>
      <c r="C80" s="2">
        <v>9.3000000000000007</v>
      </c>
      <c r="D80" s="2">
        <v>4.0239000000000003</v>
      </c>
      <c r="E80" s="2">
        <v>1272</v>
      </c>
      <c r="F80" s="2"/>
      <c r="G80" s="2"/>
      <c r="H80" s="15">
        <f t="shared" si="1"/>
        <v>-1.0674743061416386E-3</v>
      </c>
    </row>
    <row r="81" spans="1:8" ht="13.5" x14ac:dyDescent="0.25">
      <c r="A81" s="11"/>
      <c r="B81" s="10">
        <v>42419</v>
      </c>
      <c r="C81" s="2">
        <v>9.3000000000000007</v>
      </c>
      <c r="D81" s="2">
        <v>4.0239000000000003</v>
      </c>
      <c r="E81" s="2">
        <v>4565</v>
      </c>
      <c r="F81" s="2"/>
      <c r="G81" s="2"/>
      <c r="H81" s="15">
        <f t="shared" si="1"/>
        <v>0</v>
      </c>
    </row>
    <row r="82" spans="1:8" ht="13.5" x14ac:dyDescent="0.25">
      <c r="A82" s="11"/>
      <c r="B82" s="10">
        <v>42422</v>
      </c>
      <c r="C82" s="2">
        <v>9.1999999999999993</v>
      </c>
      <c r="D82" s="2">
        <v>3.9805999999999999</v>
      </c>
      <c r="E82" s="2">
        <v>507</v>
      </c>
      <c r="F82" s="2"/>
      <c r="G82" s="2"/>
      <c r="H82" s="15">
        <f t="shared" si="1"/>
        <v>-1.0760704788886487E-2</v>
      </c>
    </row>
    <row r="83" spans="1:8" ht="13.5" x14ac:dyDescent="0.25">
      <c r="A83" s="11"/>
      <c r="B83" s="10">
        <v>42423</v>
      </c>
      <c r="C83" s="2">
        <v>9.31</v>
      </c>
      <c r="D83" s="2">
        <v>4.0282</v>
      </c>
      <c r="E83" s="2">
        <v>1693</v>
      </c>
      <c r="F83" s="2"/>
      <c r="G83" s="2"/>
      <c r="H83" s="15">
        <f t="shared" si="1"/>
        <v>1.1957996281967564E-2</v>
      </c>
    </row>
    <row r="84" spans="1:8" ht="13.5" x14ac:dyDescent="0.25">
      <c r="A84" s="11"/>
      <c r="B84" s="10">
        <v>42424</v>
      </c>
      <c r="C84" s="2">
        <v>9.4499999999999993</v>
      </c>
      <c r="D84" s="2">
        <v>4.0888</v>
      </c>
      <c r="E84" s="2">
        <v>8550</v>
      </c>
      <c r="F84" s="2"/>
      <c r="G84" s="2"/>
      <c r="H84" s="15">
        <f t="shared" si="1"/>
        <v>1.5043940221438852E-2</v>
      </c>
    </row>
    <row r="85" spans="1:8" ht="13.5" x14ac:dyDescent="0.25">
      <c r="A85" s="11"/>
      <c r="B85" s="10">
        <v>42425</v>
      </c>
      <c r="C85" s="2">
        <v>9.6</v>
      </c>
      <c r="D85" s="2">
        <v>4.1536999999999997</v>
      </c>
      <c r="E85" s="2">
        <v>2</v>
      </c>
      <c r="F85" s="2"/>
      <c r="G85" s="2"/>
      <c r="H85" s="15">
        <f t="shared" si="1"/>
        <v>1.5872627665818758E-2</v>
      </c>
    </row>
    <row r="86" spans="1:8" ht="13.5" x14ac:dyDescent="0.25">
      <c r="A86" s="11"/>
      <c r="B86" s="10">
        <v>42426</v>
      </c>
      <c r="C86" s="2">
        <v>9.6</v>
      </c>
      <c r="D86" s="2">
        <v>4.1536999999999997</v>
      </c>
      <c r="E86" s="2">
        <v>0</v>
      </c>
      <c r="F86" s="2"/>
      <c r="G86" s="2"/>
      <c r="H86" s="15">
        <f t="shared" si="1"/>
        <v>0</v>
      </c>
    </row>
    <row r="87" spans="1:8" ht="13.5" x14ac:dyDescent="0.25">
      <c r="A87" s="11"/>
      <c r="B87" s="10">
        <v>42429</v>
      </c>
      <c r="C87" s="2">
        <v>9.3800000000000008</v>
      </c>
      <c r="D87" s="2">
        <v>4.0585000000000004</v>
      </c>
      <c r="E87" s="2">
        <v>417</v>
      </c>
      <c r="F87" s="2"/>
      <c r="G87" s="2"/>
      <c r="H87" s="15">
        <f t="shared" si="1"/>
        <v>-2.2919324939210655E-2</v>
      </c>
    </row>
    <row r="88" spans="1:8" ht="13.5" x14ac:dyDescent="0.25">
      <c r="A88" s="11"/>
      <c r="B88" s="10">
        <v>42430</v>
      </c>
      <c r="C88" s="2">
        <v>9.65</v>
      </c>
      <c r="D88" s="2">
        <v>4.1753</v>
      </c>
      <c r="E88" s="2">
        <v>6532</v>
      </c>
      <c r="F88" s="2"/>
      <c r="G88" s="2"/>
      <c r="H88" s="15">
        <f t="shared" si="1"/>
        <v>2.8779105580879528E-2</v>
      </c>
    </row>
    <row r="89" spans="1:8" ht="13.5" x14ac:dyDescent="0.25">
      <c r="A89" s="11"/>
      <c r="B89" s="10">
        <v>42431</v>
      </c>
      <c r="C89" s="2">
        <v>9.6999999999999993</v>
      </c>
      <c r="D89" s="2">
        <v>4.1970000000000001</v>
      </c>
      <c r="E89" s="2">
        <v>681</v>
      </c>
      <c r="F89" s="2"/>
      <c r="G89" s="2"/>
      <c r="H89" s="15">
        <f t="shared" si="1"/>
        <v>5.1972313366704312E-3</v>
      </c>
    </row>
    <row r="90" spans="1:8" ht="13.5" x14ac:dyDescent="0.25">
      <c r="A90" s="11"/>
      <c r="B90" s="10">
        <v>42432</v>
      </c>
      <c r="C90" s="2">
        <v>9.8699999999999992</v>
      </c>
      <c r="D90" s="2">
        <v>4.2705000000000002</v>
      </c>
      <c r="E90" s="2">
        <v>778</v>
      </c>
      <c r="F90" s="2"/>
      <c r="G90" s="2"/>
      <c r="H90" s="15">
        <f t="shared" si="1"/>
        <v>1.7512508934953566E-2</v>
      </c>
    </row>
    <row r="91" spans="1:8" ht="13.5" x14ac:dyDescent="0.25">
      <c r="A91" s="11"/>
      <c r="B91" s="10">
        <v>42433</v>
      </c>
      <c r="C91" s="2">
        <v>9.7899999999999991</v>
      </c>
      <c r="D91" s="2">
        <v>4.2359</v>
      </c>
      <c r="E91" s="2">
        <v>233</v>
      </c>
      <c r="F91" s="2"/>
      <c r="G91" s="2"/>
      <c r="H91" s="15">
        <f t="shared" si="1"/>
        <v>-8.1020957733286929E-3</v>
      </c>
    </row>
    <row r="92" spans="1:8" ht="13.5" x14ac:dyDescent="0.25">
      <c r="A92" s="11"/>
      <c r="B92" s="10">
        <v>42436</v>
      </c>
      <c r="C92" s="2">
        <v>9.75</v>
      </c>
      <c r="D92" s="2">
        <v>4.2186000000000003</v>
      </c>
      <c r="E92" s="2">
        <v>835</v>
      </c>
      <c r="F92" s="2"/>
      <c r="G92" s="2"/>
      <c r="H92" s="15">
        <f t="shared" si="1"/>
        <v>-4.0841379635967916E-3</v>
      </c>
    </row>
    <row r="93" spans="1:8" ht="13.5" x14ac:dyDescent="0.25">
      <c r="A93" s="11"/>
      <c r="B93" s="10">
        <v>42437</v>
      </c>
      <c r="C93" s="2">
        <v>9.4600000000000009</v>
      </c>
      <c r="D93" s="2">
        <v>4.0930999999999997</v>
      </c>
      <c r="E93" s="2">
        <v>547</v>
      </c>
      <c r="F93" s="2"/>
      <c r="G93" s="2"/>
      <c r="H93" s="15">
        <f t="shared" si="1"/>
        <v>-2.9749205897691318E-2</v>
      </c>
    </row>
    <row r="94" spans="1:8" ht="13.5" x14ac:dyDescent="0.25">
      <c r="A94" s="11"/>
      <c r="B94" s="10">
        <v>42438</v>
      </c>
      <c r="C94" s="2">
        <v>9.4600000000000009</v>
      </c>
      <c r="D94" s="2">
        <v>4.0930999999999997</v>
      </c>
      <c r="E94" s="2">
        <v>1779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42439</v>
      </c>
      <c r="C95" s="2">
        <v>9.3000000000000007</v>
      </c>
      <c r="D95" s="2">
        <v>4.0239000000000003</v>
      </c>
      <c r="E95" s="2">
        <v>100</v>
      </c>
      <c r="F95" s="2"/>
      <c r="G95" s="2"/>
      <c r="H95" s="15">
        <f t="shared" si="1"/>
        <v>-1.690650118492084E-2</v>
      </c>
    </row>
    <row r="96" spans="1:8" ht="13.5" x14ac:dyDescent="0.25">
      <c r="A96" s="11"/>
      <c r="B96" s="10">
        <v>42440</v>
      </c>
      <c r="C96" s="2">
        <v>9.4600000000000009</v>
      </c>
      <c r="D96" s="2">
        <v>4.0930999999999997</v>
      </c>
      <c r="E96" s="2">
        <v>6930</v>
      </c>
      <c r="F96" s="2"/>
      <c r="G96" s="2"/>
      <c r="H96" s="15">
        <f t="shared" si="1"/>
        <v>1.7197246452446503E-2</v>
      </c>
    </row>
    <row r="97" spans="1:8" ht="13.5" x14ac:dyDescent="0.25">
      <c r="A97" s="11"/>
      <c r="B97" s="10">
        <v>42443</v>
      </c>
      <c r="C97" s="2">
        <v>9.74</v>
      </c>
      <c r="D97" s="2">
        <v>4.2142999999999997</v>
      </c>
      <c r="E97" s="2">
        <v>6479</v>
      </c>
      <c r="F97" s="2"/>
      <c r="G97" s="2"/>
      <c r="H97" s="15">
        <f t="shared" si="1"/>
        <v>2.9610808433705501E-2</v>
      </c>
    </row>
    <row r="98" spans="1:8" ht="13.5" x14ac:dyDescent="0.25">
      <c r="A98" s="11"/>
      <c r="B98" s="10">
        <v>42444</v>
      </c>
      <c r="C98" s="2">
        <v>9.9600000000000009</v>
      </c>
      <c r="D98" s="2">
        <v>4.3094999999999999</v>
      </c>
      <c r="E98" s="2">
        <v>25369</v>
      </c>
      <c r="F98" s="2"/>
      <c r="G98" s="2"/>
      <c r="H98" s="15">
        <f t="shared" si="1"/>
        <v>2.2589753933037558E-2</v>
      </c>
    </row>
    <row r="99" spans="1:8" ht="13.5" x14ac:dyDescent="0.25">
      <c r="A99" s="11"/>
      <c r="B99" s="10">
        <v>42445</v>
      </c>
      <c r="C99" s="2">
        <v>10</v>
      </c>
      <c r="D99" s="2">
        <v>4.3268000000000004</v>
      </c>
      <c r="E99" s="2">
        <v>502</v>
      </c>
      <c r="F99" s="2"/>
      <c r="G99" s="2"/>
      <c r="H99" s="15">
        <f t="shared" si="1"/>
        <v>4.0143868198168091E-3</v>
      </c>
    </row>
    <row r="100" spans="1:8" ht="13.5" x14ac:dyDescent="0.25">
      <c r="A100" s="11"/>
      <c r="B100" s="10">
        <v>42446</v>
      </c>
      <c r="C100" s="2">
        <v>10.199999999999999</v>
      </c>
      <c r="D100" s="2">
        <v>4.4132999999999996</v>
      </c>
      <c r="E100" s="2">
        <v>332</v>
      </c>
      <c r="F100" s="2"/>
      <c r="G100" s="2"/>
      <c r="H100" s="15">
        <f t="shared" si="1"/>
        <v>1.9991679763335289E-2</v>
      </c>
    </row>
    <row r="101" spans="1:8" ht="13.5" x14ac:dyDescent="0.25">
      <c r="A101" s="11"/>
      <c r="B101" s="10">
        <v>42447</v>
      </c>
      <c r="C101" s="2">
        <v>10.199999999999999</v>
      </c>
      <c r="D101" s="2">
        <v>4.4132999999999996</v>
      </c>
      <c r="E101" s="2">
        <v>151</v>
      </c>
      <c r="F101" s="2"/>
      <c r="G101" s="2"/>
      <c r="H101" s="15">
        <f t="shared" si="1"/>
        <v>0</v>
      </c>
    </row>
    <row r="102" spans="1:8" ht="13.5" x14ac:dyDescent="0.25">
      <c r="A102" s="11"/>
      <c r="B102" s="10">
        <v>42450</v>
      </c>
      <c r="C102" s="2">
        <v>10</v>
      </c>
      <c r="D102" s="2">
        <v>4.3268000000000004</v>
      </c>
      <c r="E102" s="2">
        <v>100</v>
      </c>
      <c r="F102" s="2"/>
      <c r="G102" s="2"/>
      <c r="H102" s="15">
        <f t="shared" si="1"/>
        <v>-1.9599845920286213E-2</v>
      </c>
    </row>
    <row r="103" spans="1:8" ht="13.5" x14ac:dyDescent="0.25">
      <c r="A103" s="11"/>
      <c r="B103" s="10">
        <v>42451</v>
      </c>
      <c r="C103" s="2">
        <v>10.199999999999999</v>
      </c>
      <c r="D103" s="2">
        <v>4.4132999999999996</v>
      </c>
      <c r="E103" s="2">
        <v>144</v>
      </c>
      <c r="F103" s="2"/>
      <c r="G103" s="2"/>
      <c r="H103" s="15">
        <f t="shared" si="1"/>
        <v>1.9991679763335289E-2</v>
      </c>
    </row>
    <row r="104" spans="1:8" ht="13.5" x14ac:dyDescent="0.25">
      <c r="A104" s="11"/>
      <c r="B104" s="10">
        <v>42452</v>
      </c>
      <c r="C104" s="2">
        <v>10.199999999999999</v>
      </c>
      <c r="D104" s="2">
        <v>4.4132999999999996</v>
      </c>
      <c r="E104" s="2">
        <v>0</v>
      </c>
      <c r="F104" s="2"/>
      <c r="G104" s="2"/>
      <c r="H104" s="15">
        <f t="shared" si="1"/>
        <v>0</v>
      </c>
    </row>
    <row r="105" spans="1:8" ht="13.5" x14ac:dyDescent="0.25">
      <c r="A105" s="11"/>
      <c r="B105" s="10">
        <v>42453</v>
      </c>
      <c r="C105" s="2">
        <v>9.9</v>
      </c>
      <c r="D105" s="2">
        <v>4.2835000000000001</v>
      </c>
      <c r="E105" s="2">
        <v>201</v>
      </c>
      <c r="F105" s="2"/>
      <c r="G105" s="2"/>
      <c r="H105" s="15">
        <f t="shared" si="1"/>
        <v>-2.9411098271134861E-2</v>
      </c>
    </row>
    <row r="106" spans="1:8" ht="13.5" x14ac:dyDescent="0.25">
      <c r="A106" s="11"/>
      <c r="B106" s="10">
        <v>42454</v>
      </c>
      <c r="C106" s="2">
        <v>9.8000000000000007</v>
      </c>
      <c r="D106" s="2">
        <v>4.2401999999999997</v>
      </c>
      <c r="E106" s="2">
        <v>113</v>
      </c>
      <c r="F106" s="2"/>
      <c r="G106" s="2"/>
      <c r="H106" s="15">
        <f t="shared" si="1"/>
        <v>-1.0108556087311857E-2</v>
      </c>
    </row>
    <row r="107" spans="1:8" ht="13.5" x14ac:dyDescent="0.25">
      <c r="A107" s="11"/>
      <c r="B107" s="10">
        <v>42457</v>
      </c>
      <c r="C107" s="2">
        <v>9.8000000000000007</v>
      </c>
      <c r="D107" s="2">
        <v>4.2401999999999997</v>
      </c>
      <c r="E107" s="2">
        <v>14</v>
      </c>
      <c r="F107" s="2"/>
      <c r="G107" s="2"/>
      <c r="H107" s="15">
        <f t="shared" si="1"/>
        <v>0</v>
      </c>
    </row>
    <row r="108" spans="1:8" ht="13.5" x14ac:dyDescent="0.25">
      <c r="A108" s="11"/>
      <c r="B108" s="10">
        <v>42458</v>
      </c>
      <c r="C108" s="2">
        <v>9.99</v>
      </c>
      <c r="D108" s="2">
        <v>4.3224</v>
      </c>
      <c r="E108" s="2">
        <v>7</v>
      </c>
      <c r="F108" s="2"/>
      <c r="G108" s="2"/>
      <c r="H108" s="15">
        <f t="shared" si="1"/>
        <v>1.9385878024621547E-2</v>
      </c>
    </row>
    <row r="109" spans="1:8" ht="13.5" x14ac:dyDescent="0.25">
      <c r="A109" s="11"/>
      <c r="B109" s="10">
        <v>42459</v>
      </c>
      <c r="C109" s="2">
        <v>9.8000000000000007</v>
      </c>
      <c r="D109" s="2">
        <v>4.2401999999999997</v>
      </c>
      <c r="E109" s="2">
        <v>15125</v>
      </c>
      <c r="F109" s="2"/>
      <c r="G109" s="2"/>
      <c r="H109" s="15">
        <f t="shared" si="1"/>
        <v>-1.90172126596336E-2</v>
      </c>
    </row>
    <row r="110" spans="1:8" ht="13.5" x14ac:dyDescent="0.25">
      <c r="A110" s="11"/>
      <c r="B110" s="10">
        <v>42460</v>
      </c>
      <c r="C110" s="2">
        <v>9.9</v>
      </c>
      <c r="D110" s="2">
        <v>4.2835000000000001</v>
      </c>
      <c r="E110" s="2">
        <v>3</v>
      </c>
      <c r="F110" s="2"/>
      <c r="G110" s="2"/>
      <c r="H110" s="15">
        <f t="shared" si="1"/>
        <v>1.0211782463091445E-2</v>
      </c>
    </row>
    <row r="111" spans="1:8" ht="13.5" x14ac:dyDescent="0.25">
      <c r="A111" s="11"/>
      <c r="B111" s="10">
        <v>42461</v>
      </c>
      <c r="C111" s="2">
        <v>9.85</v>
      </c>
      <c r="D111" s="2">
        <v>4.2618999999999998</v>
      </c>
      <c r="E111" s="2">
        <v>16</v>
      </c>
      <c r="F111" s="2"/>
      <c r="G111" s="2"/>
      <c r="H111" s="15">
        <f t="shared" si="1"/>
        <v>-5.0426053460955493E-3</v>
      </c>
    </row>
    <row r="112" spans="1:8" ht="13.5" x14ac:dyDescent="0.25">
      <c r="A112" s="11"/>
      <c r="B112" s="10">
        <v>42464</v>
      </c>
      <c r="C112" s="2">
        <v>9.85</v>
      </c>
      <c r="D112" s="2">
        <v>4.2618999999999998</v>
      </c>
      <c r="E112" s="2">
        <v>0</v>
      </c>
      <c r="F112" s="2"/>
      <c r="G112" s="2"/>
      <c r="H112" s="15">
        <f t="shared" si="1"/>
        <v>0</v>
      </c>
    </row>
    <row r="113" spans="1:8" ht="13.5" x14ac:dyDescent="0.25">
      <c r="A113" s="11"/>
      <c r="B113" s="10">
        <v>42465</v>
      </c>
      <c r="C113" s="2">
        <v>9.85</v>
      </c>
      <c r="D113" s="2">
        <v>4.2618999999999998</v>
      </c>
      <c r="E113" s="2">
        <v>0</v>
      </c>
      <c r="F113" s="2"/>
      <c r="G113" s="2"/>
      <c r="H113" s="15">
        <f t="shared" si="1"/>
        <v>0</v>
      </c>
    </row>
    <row r="114" spans="1:8" ht="13.5" x14ac:dyDescent="0.25">
      <c r="A114" s="11"/>
      <c r="B114" s="10">
        <v>42466</v>
      </c>
      <c r="C114" s="2">
        <v>9.6</v>
      </c>
      <c r="D114" s="2">
        <v>4.1536999999999997</v>
      </c>
      <c r="E114" s="2">
        <v>250</v>
      </c>
      <c r="F114" s="2"/>
      <c r="G114" s="2"/>
      <c r="H114" s="15">
        <f t="shared" si="1"/>
        <v>-2.538773786339428E-2</v>
      </c>
    </row>
    <row r="115" spans="1:8" ht="13.5" x14ac:dyDescent="0.25">
      <c r="A115" s="11"/>
      <c r="B115" s="10">
        <v>42467</v>
      </c>
      <c r="C115" s="2">
        <v>9.61</v>
      </c>
      <c r="D115" s="2">
        <v>4.1580000000000004</v>
      </c>
      <c r="E115" s="2">
        <v>1151</v>
      </c>
      <c r="F115" s="2"/>
      <c r="G115" s="2"/>
      <c r="H115" s="15">
        <f t="shared" si="1"/>
        <v>1.0352216096493818E-3</v>
      </c>
    </row>
    <row r="116" spans="1:8" ht="13.5" x14ac:dyDescent="0.25">
      <c r="A116" s="11"/>
      <c r="B116" s="10">
        <v>42468</v>
      </c>
      <c r="C116" s="2">
        <v>9.61</v>
      </c>
      <c r="D116" s="2">
        <v>4.1580000000000004</v>
      </c>
      <c r="E116" s="2">
        <v>357</v>
      </c>
      <c r="F116" s="2"/>
      <c r="G116" s="2"/>
      <c r="H116" s="15">
        <f t="shared" si="1"/>
        <v>0</v>
      </c>
    </row>
    <row r="117" spans="1:8" ht="13.5" x14ac:dyDescent="0.25">
      <c r="A117" s="11"/>
      <c r="B117" s="10">
        <v>42471</v>
      </c>
      <c r="C117" s="2">
        <v>9.84</v>
      </c>
      <c r="D117" s="2">
        <v>4.2575000000000003</v>
      </c>
      <c r="E117" s="2">
        <v>145</v>
      </c>
      <c r="F117" s="2"/>
      <c r="G117" s="2"/>
      <c r="H117" s="15">
        <f t="shared" si="1"/>
        <v>2.3929773929773909E-2</v>
      </c>
    </row>
    <row r="118" spans="1:8" ht="13.5" x14ac:dyDescent="0.25">
      <c r="A118" s="11"/>
      <c r="B118" s="10">
        <v>42472</v>
      </c>
      <c r="C118" s="2">
        <v>9.84</v>
      </c>
      <c r="D118" s="2">
        <v>4.2575000000000003</v>
      </c>
      <c r="E118" s="2">
        <v>0</v>
      </c>
      <c r="F118" s="2"/>
      <c r="G118" s="2"/>
      <c r="H118" s="15">
        <f t="shared" si="1"/>
        <v>0</v>
      </c>
    </row>
    <row r="119" spans="1:8" ht="13.5" x14ac:dyDescent="0.25">
      <c r="A119" s="11"/>
      <c r="B119" s="10">
        <v>42473</v>
      </c>
      <c r="C119" s="2">
        <v>9.84</v>
      </c>
      <c r="D119" s="2">
        <v>4.2575000000000003</v>
      </c>
      <c r="E119" s="2">
        <v>0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42474</v>
      </c>
      <c r="C120" s="2">
        <v>9.83</v>
      </c>
      <c r="D120" s="2">
        <v>4.2531999999999996</v>
      </c>
      <c r="E120" s="2">
        <v>18309</v>
      </c>
      <c r="F120" s="2"/>
      <c r="G120" s="2"/>
      <c r="H120" s="15">
        <f t="shared" si="1"/>
        <v>-1.0099823840283349E-3</v>
      </c>
    </row>
    <row r="121" spans="1:8" ht="13.5" x14ac:dyDescent="0.25">
      <c r="A121" s="11"/>
      <c r="B121" s="10">
        <v>42475</v>
      </c>
      <c r="C121" s="2">
        <v>9.6</v>
      </c>
      <c r="D121" s="2">
        <v>4.1536999999999997</v>
      </c>
      <c r="E121" s="2">
        <v>1405</v>
      </c>
      <c r="F121" s="2"/>
      <c r="G121" s="2"/>
      <c r="H121" s="15">
        <f t="shared" si="1"/>
        <v>-2.339415028684283E-2</v>
      </c>
    </row>
    <row r="122" spans="1:8" ht="13.5" x14ac:dyDescent="0.25">
      <c r="A122" s="11"/>
      <c r="B122" s="10">
        <v>42478</v>
      </c>
      <c r="C122" s="2">
        <v>9.56</v>
      </c>
      <c r="D122" s="2">
        <v>4.1364000000000001</v>
      </c>
      <c r="E122" s="2">
        <v>3797</v>
      </c>
      <c r="F122" s="2"/>
      <c r="G122" s="2"/>
      <c r="H122" s="15">
        <f t="shared" si="1"/>
        <v>-4.164961359751463E-3</v>
      </c>
    </row>
    <row r="123" spans="1:8" ht="13.5" x14ac:dyDescent="0.25">
      <c r="A123" s="11"/>
      <c r="B123" s="10">
        <v>42479</v>
      </c>
      <c r="C123" s="2">
        <v>9.56</v>
      </c>
      <c r="D123" s="2">
        <v>4.1364000000000001</v>
      </c>
      <c r="E123" s="2">
        <v>0</v>
      </c>
      <c r="F123" s="2"/>
      <c r="G123" s="2"/>
      <c r="H123" s="15">
        <f t="shared" si="1"/>
        <v>0</v>
      </c>
    </row>
    <row r="124" spans="1:8" ht="13.5" x14ac:dyDescent="0.25">
      <c r="A124" s="11"/>
      <c r="B124" s="10">
        <v>42480</v>
      </c>
      <c r="C124" s="2">
        <v>9.2799999999999994</v>
      </c>
      <c r="D124" s="2">
        <v>4.0152000000000001</v>
      </c>
      <c r="E124" s="2">
        <v>2605</v>
      </c>
      <c r="F124" s="2"/>
      <c r="G124" s="2"/>
      <c r="H124" s="15">
        <f t="shared" si="1"/>
        <v>-2.9300841311285169E-2</v>
      </c>
    </row>
    <row r="125" spans="1:8" ht="13.5" x14ac:dyDescent="0.25">
      <c r="A125" s="11"/>
      <c r="B125" s="10">
        <v>42481</v>
      </c>
      <c r="C125" s="2">
        <v>9.3000000000000007</v>
      </c>
      <c r="D125" s="2">
        <v>4.0239000000000003</v>
      </c>
      <c r="E125" s="2">
        <v>641</v>
      </c>
      <c r="F125" s="2"/>
      <c r="G125" s="2"/>
      <c r="H125" s="15">
        <f t="shared" si="1"/>
        <v>2.1667662881052381E-3</v>
      </c>
    </row>
    <row r="126" spans="1:8" ht="13.5" x14ac:dyDescent="0.25">
      <c r="A126" s="11"/>
      <c r="B126" s="10">
        <v>42482</v>
      </c>
      <c r="C126" s="2">
        <v>9.44</v>
      </c>
      <c r="D126" s="2">
        <v>4.0845000000000002</v>
      </c>
      <c r="E126" s="2">
        <v>50</v>
      </c>
      <c r="F126" s="2"/>
      <c r="G126" s="2"/>
      <c r="H126" s="15">
        <f t="shared" si="1"/>
        <v>1.5060016401998057E-2</v>
      </c>
    </row>
    <row r="127" spans="1:8" ht="13.5" x14ac:dyDescent="0.25">
      <c r="A127" s="11"/>
      <c r="B127" s="10">
        <v>42485</v>
      </c>
      <c r="C127" s="2">
        <v>9.35</v>
      </c>
      <c r="D127" s="2">
        <v>4.0454999999999997</v>
      </c>
      <c r="E127" s="2">
        <v>311</v>
      </c>
      <c r="F127" s="2"/>
      <c r="G127" s="2"/>
      <c r="H127" s="15">
        <f t="shared" si="1"/>
        <v>-9.5482923246420822E-3</v>
      </c>
    </row>
    <row r="128" spans="1:8" ht="13.5" x14ac:dyDescent="0.25">
      <c r="A128" s="11"/>
      <c r="B128" s="10">
        <v>42486</v>
      </c>
      <c r="C128" s="2">
        <v>9.34</v>
      </c>
      <c r="D128" s="2">
        <v>4.0411999999999999</v>
      </c>
      <c r="E128" s="2">
        <v>794</v>
      </c>
      <c r="F128" s="2"/>
      <c r="G128" s="2"/>
      <c r="H128" s="15">
        <f t="shared" si="1"/>
        <v>-1.0629094055122355E-3</v>
      </c>
    </row>
    <row r="129" spans="1:8" ht="13.5" x14ac:dyDescent="0.25">
      <c r="A129" s="11"/>
      <c r="B129" s="10">
        <v>42487</v>
      </c>
      <c r="C129" s="2">
        <v>9.06</v>
      </c>
      <c r="D129" s="2">
        <v>3.9201000000000001</v>
      </c>
      <c r="E129" s="2">
        <v>4161</v>
      </c>
      <c r="F129" s="2"/>
      <c r="G129" s="2"/>
      <c r="H129" s="15">
        <f t="shared" si="1"/>
        <v>-2.996634662971389E-2</v>
      </c>
    </row>
    <row r="130" spans="1:8" ht="13.5" x14ac:dyDescent="0.25">
      <c r="A130" s="11"/>
      <c r="B130" s="10">
        <v>42488</v>
      </c>
      <c r="C130" s="2">
        <v>9.32</v>
      </c>
      <c r="D130" s="2">
        <v>4.0324999999999998</v>
      </c>
      <c r="E130" s="2">
        <v>1547</v>
      </c>
      <c r="F130" s="2"/>
      <c r="G130" s="2"/>
      <c r="H130" s="15">
        <f t="shared" si="1"/>
        <v>2.8672737940358566E-2</v>
      </c>
    </row>
    <row r="131" spans="1:8" ht="13.5" x14ac:dyDescent="0.25">
      <c r="A131" s="11"/>
      <c r="B131" s="10">
        <v>42489</v>
      </c>
      <c r="C131" s="2">
        <v>9.1199999999999992</v>
      </c>
      <c r="D131" s="2">
        <v>3.9460000000000002</v>
      </c>
      <c r="E131" s="2">
        <v>262</v>
      </c>
      <c r="F131" s="2"/>
      <c r="G131" s="2"/>
      <c r="H131" s="15">
        <f t="shared" si="1"/>
        <v>-2.1450712957222465E-2</v>
      </c>
    </row>
    <row r="132" spans="1:8" ht="13.5" x14ac:dyDescent="0.25">
      <c r="A132" s="11"/>
      <c r="B132" s="10">
        <v>42492</v>
      </c>
      <c r="C132" s="2">
        <v>9.5399999999999991</v>
      </c>
      <c r="D132" s="2">
        <v>4.1276999999999999</v>
      </c>
      <c r="E132" s="2">
        <v>223</v>
      </c>
      <c r="F132" s="2"/>
      <c r="G132" s="2"/>
      <c r="H132" s="15">
        <f t="shared" si="1"/>
        <v>4.6046629498225987E-2</v>
      </c>
    </row>
    <row r="133" spans="1:8" ht="13.5" x14ac:dyDescent="0.25">
      <c r="A133" s="11"/>
      <c r="B133" s="10">
        <v>42493</v>
      </c>
      <c r="C133" s="2">
        <v>9.5</v>
      </c>
      <c r="D133" s="2">
        <v>4.1104000000000003</v>
      </c>
      <c r="E133" s="2">
        <v>210</v>
      </c>
      <c r="F133" s="2"/>
      <c r="G133" s="2"/>
      <c r="H133" s="15">
        <f t="shared" si="1"/>
        <v>-4.191196065605458E-3</v>
      </c>
    </row>
    <row r="134" spans="1:8" ht="13.5" x14ac:dyDescent="0.25">
      <c r="A134" s="11"/>
      <c r="B134" s="10">
        <v>42494</v>
      </c>
      <c r="C134" s="2">
        <v>9.25</v>
      </c>
      <c r="D134" s="2">
        <v>4.0023</v>
      </c>
      <c r="E134" s="2">
        <v>280</v>
      </c>
      <c r="F134" s="2"/>
      <c r="G134" s="2"/>
      <c r="H134" s="15">
        <f t="shared" si="1"/>
        <v>-2.6299143635655969E-2</v>
      </c>
    </row>
    <row r="135" spans="1:8" ht="13.5" x14ac:dyDescent="0.25">
      <c r="A135" s="11"/>
      <c r="B135" s="10">
        <v>42495</v>
      </c>
      <c r="C135" s="2">
        <v>9.23</v>
      </c>
      <c r="D135" s="2">
        <v>3.9935999999999998</v>
      </c>
      <c r="E135" s="2">
        <v>819</v>
      </c>
      <c r="F135" s="2"/>
      <c r="G135" s="2"/>
      <c r="H135" s="15">
        <f t="shared" ref="H135:H198" si="2">(D135-D134)/D134</f>
        <v>-2.1737500936961627E-3</v>
      </c>
    </row>
    <row r="136" spans="1:8" ht="13.5" x14ac:dyDescent="0.25">
      <c r="A136" s="11"/>
      <c r="B136" s="10">
        <v>42496</v>
      </c>
      <c r="C136" s="2">
        <v>9.49</v>
      </c>
      <c r="D136" s="2">
        <v>4.1060999999999996</v>
      </c>
      <c r="E136" s="2">
        <v>142</v>
      </c>
      <c r="F136" s="2"/>
      <c r="G136" s="2"/>
      <c r="H136" s="15">
        <f t="shared" si="2"/>
        <v>2.8170072115384571E-2</v>
      </c>
    </row>
    <row r="137" spans="1:8" ht="13.5" x14ac:dyDescent="0.25">
      <c r="A137" s="11"/>
      <c r="B137" s="10">
        <v>42499</v>
      </c>
      <c r="C137" s="2">
        <v>9.5</v>
      </c>
      <c r="D137" s="2">
        <v>4.1104000000000003</v>
      </c>
      <c r="E137" s="2">
        <v>100</v>
      </c>
      <c r="F137" s="2"/>
      <c r="G137" s="2"/>
      <c r="H137" s="15">
        <f t="shared" si="2"/>
        <v>1.0472224251724597E-3</v>
      </c>
    </row>
    <row r="138" spans="1:8" ht="13.5" x14ac:dyDescent="0.25">
      <c r="A138" s="11"/>
      <c r="B138" s="10">
        <v>42500</v>
      </c>
      <c r="C138" s="2">
        <v>9.2200000000000006</v>
      </c>
      <c r="D138" s="2">
        <v>3.9893000000000001</v>
      </c>
      <c r="E138" s="2">
        <v>4317</v>
      </c>
      <c r="F138" s="2"/>
      <c r="G138" s="2"/>
      <c r="H138" s="15">
        <f t="shared" si="2"/>
        <v>-2.9461852861035472E-2</v>
      </c>
    </row>
    <row r="139" spans="1:8" ht="13.5" x14ac:dyDescent="0.25">
      <c r="A139" s="11"/>
      <c r="B139" s="10">
        <v>42501</v>
      </c>
      <c r="C139" s="2">
        <v>9.44</v>
      </c>
      <c r="D139" s="2">
        <v>4.0845000000000002</v>
      </c>
      <c r="E139" s="2">
        <v>3534</v>
      </c>
      <c r="F139" s="2"/>
      <c r="G139" s="2"/>
      <c r="H139" s="15">
        <f t="shared" si="2"/>
        <v>2.3863835760659809E-2</v>
      </c>
    </row>
    <row r="140" spans="1:8" ht="13.5" x14ac:dyDescent="0.25">
      <c r="A140" s="11"/>
      <c r="B140" s="10">
        <v>42502</v>
      </c>
      <c r="C140" s="2">
        <v>9.4499999999999993</v>
      </c>
      <c r="D140" s="2">
        <v>4.0888</v>
      </c>
      <c r="E140" s="2">
        <v>2978</v>
      </c>
      <c r="F140" s="2"/>
      <c r="G140" s="2"/>
      <c r="H140" s="15">
        <f t="shared" si="2"/>
        <v>1.0527604357937932E-3</v>
      </c>
    </row>
    <row r="141" spans="1:8" ht="13.5" x14ac:dyDescent="0.25">
      <c r="A141" s="11"/>
      <c r="B141" s="10">
        <v>42503</v>
      </c>
      <c r="C141" s="2">
        <v>9.4499999999999993</v>
      </c>
      <c r="D141" s="2">
        <v>4.0888</v>
      </c>
      <c r="E141" s="2">
        <v>4328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42506</v>
      </c>
      <c r="C142" s="2">
        <v>9.1999999999999993</v>
      </c>
      <c r="D142" s="2">
        <v>3.9805999999999999</v>
      </c>
      <c r="E142" s="2">
        <v>1257</v>
      </c>
      <c r="F142" s="2"/>
      <c r="G142" s="2"/>
      <c r="H142" s="15">
        <f t="shared" si="2"/>
        <v>-2.6462531794169457E-2</v>
      </c>
    </row>
    <row r="143" spans="1:8" ht="13.5" x14ac:dyDescent="0.25">
      <c r="A143" s="11"/>
      <c r="B143" s="10">
        <v>42507</v>
      </c>
      <c r="C143" s="2">
        <v>9.43</v>
      </c>
      <c r="D143" s="2">
        <v>4.0800999999999998</v>
      </c>
      <c r="E143" s="2">
        <v>27</v>
      </c>
      <c r="F143" s="2"/>
      <c r="G143" s="2"/>
      <c r="H143" s="15">
        <f t="shared" si="2"/>
        <v>2.4996231723860705E-2</v>
      </c>
    </row>
    <row r="144" spans="1:8" ht="13.5" x14ac:dyDescent="0.25">
      <c r="A144" s="11"/>
      <c r="B144" s="10">
        <v>42508</v>
      </c>
      <c r="C144" s="2">
        <v>9.15</v>
      </c>
      <c r="D144" s="2">
        <v>3.9590000000000001</v>
      </c>
      <c r="E144" s="2">
        <v>2274</v>
      </c>
      <c r="F144" s="2"/>
      <c r="G144" s="2"/>
      <c r="H144" s="15">
        <f t="shared" si="2"/>
        <v>-2.968064508222832E-2</v>
      </c>
    </row>
    <row r="145" spans="1:8" ht="13.5" x14ac:dyDescent="0.25">
      <c r="A145" s="11"/>
      <c r="B145" s="10">
        <v>42509</v>
      </c>
      <c r="C145" s="2">
        <v>9.4</v>
      </c>
      <c r="D145" s="2">
        <v>4.0671999999999997</v>
      </c>
      <c r="E145" s="2">
        <v>1</v>
      </c>
      <c r="F145" s="2"/>
      <c r="G145" s="2"/>
      <c r="H145" s="15">
        <f t="shared" si="2"/>
        <v>2.7330133872189855E-2</v>
      </c>
    </row>
    <row r="146" spans="1:8" ht="13.5" x14ac:dyDescent="0.25">
      <c r="A146" s="11"/>
      <c r="B146" s="10">
        <v>42510</v>
      </c>
      <c r="C146" s="2">
        <v>9.39</v>
      </c>
      <c r="D146" s="2">
        <v>4.0628000000000002</v>
      </c>
      <c r="E146" s="2">
        <v>1039</v>
      </c>
      <c r="F146" s="2"/>
      <c r="G146" s="2"/>
      <c r="H146" s="15">
        <f t="shared" si="2"/>
        <v>-1.0818253343822569E-3</v>
      </c>
    </row>
    <row r="147" spans="1:8" ht="13.5" x14ac:dyDescent="0.25">
      <c r="A147" s="11"/>
      <c r="B147" s="10">
        <v>42513</v>
      </c>
      <c r="C147" s="2">
        <v>9.48</v>
      </c>
      <c r="D147" s="2">
        <v>4.1017999999999999</v>
      </c>
      <c r="E147" s="2">
        <v>172</v>
      </c>
      <c r="F147" s="2"/>
      <c r="G147" s="2"/>
      <c r="H147" s="15">
        <f t="shared" si="2"/>
        <v>9.5992911292703802E-3</v>
      </c>
    </row>
    <row r="148" spans="1:8" ht="13.5" x14ac:dyDescent="0.25">
      <c r="A148" s="11"/>
      <c r="B148" s="10">
        <v>42514</v>
      </c>
      <c r="C148" s="2">
        <v>9.3000000000000007</v>
      </c>
      <c r="D148" s="2">
        <v>4.0239000000000003</v>
      </c>
      <c r="E148" s="2">
        <v>3657</v>
      </c>
      <c r="F148" s="2"/>
      <c r="G148" s="2"/>
      <c r="H148" s="15">
        <f t="shared" si="2"/>
        <v>-1.8991662197084119E-2</v>
      </c>
    </row>
    <row r="149" spans="1:8" ht="13.5" x14ac:dyDescent="0.25">
      <c r="A149" s="11"/>
      <c r="B149" s="10">
        <v>42515</v>
      </c>
      <c r="C149" s="2">
        <v>9.49</v>
      </c>
      <c r="D149" s="2">
        <v>4.1060999999999996</v>
      </c>
      <c r="E149" s="2">
        <v>1459</v>
      </c>
      <c r="F149" s="2"/>
      <c r="G149" s="2"/>
      <c r="H149" s="15">
        <f t="shared" si="2"/>
        <v>2.0427943040333851E-2</v>
      </c>
    </row>
    <row r="150" spans="1:8" ht="13.5" x14ac:dyDescent="0.25">
      <c r="A150" s="11"/>
      <c r="B150" s="10">
        <v>42516</v>
      </c>
      <c r="C150" s="2">
        <v>9.4</v>
      </c>
      <c r="D150" s="2">
        <v>4.0671999999999997</v>
      </c>
      <c r="E150" s="2">
        <v>5401</v>
      </c>
      <c r="F150" s="2"/>
      <c r="G150" s="2"/>
      <c r="H150" s="15">
        <f t="shared" si="2"/>
        <v>-9.473709846326183E-3</v>
      </c>
    </row>
    <row r="151" spans="1:8" ht="13.5" x14ac:dyDescent="0.25">
      <c r="A151" s="11"/>
      <c r="B151" s="10">
        <v>42517</v>
      </c>
      <c r="C151" s="2">
        <v>9.6</v>
      </c>
      <c r="D151" s="2">
        <v>4.1536999999999997</v>
      </c>
      <c r="E151" s="2">
        <v>5043</v>
      </c>
      <c r="F151" s="2"/>
      <c r="G151" s="2"/>
      <c r="H151" s="15">
        <f t="shared" si="2"/>
        <v>2.1267702596380809E-2</v>
      </c>
    </row>
    <row r="152" spans="1:8" ht="13.5" x14ac:dyDescent="0.25">
      <c r="A152" s="11"/>
      <c r="B152" s="10">
        <v>42520</v>
      </c>
      <c r="C152" s="2">
        <v>9.6</v>
      </c>
      <c r="D152" s="2">
        <v>4.1536999999999997</v>
      </c>
      <c r="E152" s="2">
        <v>688</v>
      </c>
      <c r="F152" s="2"/>
      <c r="G152" s="2"/>
      <c r="H152" s="15">
        <f t="shared" si="2"/>
        <v>0</v>
      </c>
    </row>
    <row r="153" spans="1:8" ht="13.5" x14ac:dyDescent="0.25">
      <c r="A153" s="11"/>
      <c r="B153" s="10">
        <v>42521</v>
      </c>
      <c r="C153" s="2">
        <v>9.6</v>
      </c>
      <c r="D153" s="2">
        <v>4.1536999999999997</v>
      </c>
      <c r="E153" s="2">
        <v>49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42522</v>
      </c>
      <c r="C154" s="2">
        <v>9.3699999999999992</v>
      </c>
      <c r="D154" s="2">
        <v>4.0541999999999998</v>
      </c>
      <c r="E154" s="2">
        <v>749</v>
      </c>
      <c r="F154" s="2"/>
      <c r="G154" s="2"/>
      <c r="H154" s="15">
        <f t="shared" si="2"/>
        <v>-2.3954546548860034E-2</v>
      </c>
    </row>
    <row r="155" spans="1:8" ht="13.5" x14ac:dyDescent="0.25">
      <c r="A155" s="11"/>
      <c r="B155" s="10">
        <v>42523</v>
      </c>
      <c r="C155" s="2">
        <v>9.64</v>
      </c>
      <c r="D155" s="2">
        <v>4.1710000000000003</v>
      </c>
      <c r="E155" s="2">
        <v>4</v>
      </c>
      <c r="F155" s="2"/>
      <c r="G155" s="2"/>
      <c r="H155" s="15">
        <f t="shared" si="2"/>
        <v>2.880962952000406E-2</v>
      </c>
    </row>
    <row r="156" spans="1:8" ht="13.5" x14ac:dyDescent="0.25">
      <c r="A156" s="11"/>
      <c r="B156" s="10">
        <v>42524</v>
      </c>
      <c r="C156" s="2">
        <v>9.64</v>
      </c>
      <c r="D156" s="2">
        <v>4.1710000000000003</v>
      </c>
      <c r="E156" s="2">
        <v>222</v>
      </c>
      <c r="F156" s="2"/>
      <c r="G156" s="2"/>
      <c r="H156" s="15">
        <f t="shared" si="2"/>
        <v>0</v>
      </c>
    </row>
    <row r="157" spans="1:8" ht="13.5" x14ac:dyDescent="0.25">
      <c r="A157" s="11"/>
      <c r="B157" s="10">
        <v>42527</v>
      </c>
      <c r="C157" s="2">
        <v>9.42</v>
      </c>
      <c r="D157" s="2">
        <v>4.0758000000000001</v>
      </c>
      <c r="E157" s="2">
        <v>26</v>
      </c>
      <c r="F157" s="2"/>
      <c r="G157" s="2"/>
      <c r="H157" s="15">
        <f t="shared" si="2"/>
        <v>-2.2824262766722649E-2</v>
      </c>
    </row>
    <row r="158" spans="1:8" ht="13.5" x14ac:dyDescent="0.25">
      <c r="A158" s="11"/>
      <c r="B158" s="10">
        <v>42528</v>
      </c>
      <c r="C158" s="2">
        <v>9.64</v>
      </c>
      <c r="D158" s="2">
        <v>4.1710000000000003</v>
      </c>
      <c r="E158" s="2">
        <v>723</v>
      </c>
      <c r="F158" s="2"/>
      <c r="G158" s="2"/>
      <c r="H158" s="15">
        <f t="shared" si="2"/>
        <v>2.3357377692722944E-2</v>
      </c>
    </row>
    <row r="159" spans="1:8" ht="13.5" x14ac:dyDescent="0.25">
      <c r="A159" s="11"/>
      <c r="B159" s="10">
        <v>42529</v>
      </c>
      <c r="C159" s="2">
        <v>9.64</v>
      </c>
      <c r="D159" s="2">
        <v>4.1710000000000003</v>
      </c>
      <c r="E159" s="2">
        <v>300</v>
      </c>
      <c r="F159" s="2"/>
      <c r="G159" s="2"/>
      <c r="H159" s="15">
        <f t="shared" si="2"/>
        <v>0</v>
      </c>
    </row>
    <row r="160" spans="1:8" ht="13.5" x14ac:dyDescent="0.25">
      <c r="A160" s="11"/>
      <c r="B160" s="10">
        <v>42530</v>
      </c>
      <c r="C160" s="2">
        <v>9.36</v>
      </c>
      <c r="D160" s="2">
        <v>4.0499000000000001</v>
      </c>
      <c r="E160" s="2">
        <v>104</v>
      </c>
      <c r="F160" s="2"/>
      <c r="G160" s="2"/>
      <c r="H160" s="15">
        <f t="shared" si="2"/>
        <v>-2.9033804842963366E-2</v>
      </c>
    </row>
    <row r="161" spans="1:8" ht="13.5" x14ac:dyDescent="0.25">
      <c r="A161" s="11"/>
      <c r="B161" s="10">
        <v>42531</v>
      </c>
      <c r="C161" s="2">
        <v>9.11</v>
      </c>
      <c r="D161" s="2">
        <v>3.9417</v>
      </c>
      <c r="E161" s="2">
        <v>45</v>
      </c>
      <c r="F161" s="2"/>
      <c r="G161" s="2"/>
      <c r="H161" s="15">
        <f t="shared" si="2"/>
        <v>-2.6716709054544575E-2</v>
      </c>
    </row>
    <row r="162" spans="1:8" ht="13.5" x14ac:dyDescent="0.25">
      <c r="A162" s="11"/>
      <c r="B162" s="10">
        <v>42534</v>
      </c>
      <c r="C162" s="2">
        <v>9.3800000000000008</v>
      </c>
      <c r="D162" s="2">
        <v>4.0585000000000004</v>
      </c>
      <c r="E162" s="2">
        <v>49</v>
      </c>
      <c r="F162" s="2"/>
      <c r="G162" s="2"/>
      <c r="H162" s="15">
        <f t="shared" si="2"/>
        <v>2.9631884719791071E-2</v>
      </c>
    </row>
    <row r="163" spans="1:8" ht="13.5" x14ac:dyDescent="0.25">
      <c r="A163" s="11"/>
      <c r="B163" s="10">
        <v>42535</v>
      </c>
      <c r="C163" s="2">
        <v>9.26</v>
      </c>
      <c r="D163" s="2">
        <v>4.0065999999999997</v>
      </c>
      <c r="E163" s="2">
        <v>307</v>
      </c>
      <c r="F163" s="2"/>
      <c r="G163" s="2"/>
      <c r="H163" s="15">
        <f t="shared" si="2"/>
        <v>-1.2787975853147891E-2</v>
      </c>
    </row>
    <row r="164" spans="1:8" ht="13.5" x14ac:dyDescent="0.25">
      <c r="A164" s="11"/>
      <c r="B164" s="10">
        <v>42536</v>
      </c>
      <c r="C164" s="2">
        <v>9.5299999999999994</v>
      </c>
      <c r="D164" s="2">
        <v>4.1234000000000002</v>
      </c>
      <c r="E164" s="2">
        <v>263</v>
      </c>
      <c r="F164" s="2"/>
      <c r="G164" s="2"/>
      <c r="H164" s="15">
        <f t="shared" si="2"/>
        <v>2.915189936604614E-2</v>
      </c>
    </row>
    <row r="165" spans="1:8" ht="13.5" x14ac:dyDescent="0.25">
      <c r="A165" s="11"/>
      <c r="B165" s="10">
        <v>42537</v>
      </c>
      <c r="C165" s="2">
        <v>9.5299999999999994</v>
      </c>
      <c r="D165" s="2">
        <v>4.1234000000000002</v>
      </c>
      <c r="E165" s="2">
        <v>117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42538</v>
      </c>
      <c r="C166" s="2">
        <v>9.5500000000000007</v>
      </c>
      <c r="D166" s="2">
        <v>4.1321000000000003</v>
      </c>
      <c r="E166" s="2">
        <v>3685</v>
      </c>
      <c r="F166" s="2"/>
      <c r="G166" s="2"/>
      <c r="H166" s="15">
        <f t="shared" si="2"/>
        <v>2.1099092981520474E-3</v>
      </c>
    </row>
    <row r="167" spans="1:8" ht="13.5" x14ac:dyDescent="0.25">
      <c r="A167" s="11"/>
      <c r="B167" s="10">
        <v>42541</v>
      </c>
      <c r="C167" s="2">
        <v>9.5500000000000007</v>
      </c>
      <c r="D167" s="2">
        <v>4.1321000000000003</v>
      </c>
      <c r="E167" s="2">
        <v>1301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9.5500000000000007</v>
      </c>
      <c r="D168" s="2">
        <v>4.1321000000000003</v>
      </c>
      <c r="E168" s="2">
        <v>2740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42543</v>
      </c>
      <c r="C169" s="2">
        <v>9.5</v>
      </c>
      <c r="D169" s="2">
        <v>4.1104000000000003</v>
      </c>
      <c r="E169" s="2">
        <v>411</v>
      </c>
      <c r="F169" s="2"/>
      <c r="G169" s="2"/>
      <c r="H169" s="15">
        <f t="shared" si="2"/>
        <v>-5.2515669998306072E-3</v>
      </c>
    </row>
    <row r="170" spans="1:8" ht="13.5" x14ac:dyDescent="0.25">
      <c r="A170" s="11"/>
      <c r="B170" s="10">
        <v>42544</v>
      </c>
      <c r="C170" s="2">
        <v>9.5</v>
      </c>
      <c r="D170" s="2">
        <v>4.1104000000000003</v>
      </c>
      <c r="E170" s="2">
        <v>1316</v>
      </c>
      <c r="F170" s="2"/>
      <c r="G170" s="2"/>
      <c r="H170" s="15">
        <f t="shared" si="2"/>
        <v>0</v>
      </c>
    </row>
    <row r="171" spans="1:8" ht="13.5" x14ac:dyDescent="0.25">
      <c r="A171" s="11"/>
      <c r="B171" s="10">
        <v>42545</v>
      </c>
      <c r="C171" s="2">
        <v>9.5</v>
      </c>
      <c r="D171" s="2">
        <v>4.1104000000000003</v>
      </c>
      <c r="E171" s="2">
        <v>100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42548</v>
      </c>
      <c r="C172" s="2">
        <v>9.5</v>
      </c>
      <c r="D172" s="2">
        <v>4.1104000000000003</v>
      </c>
      <c r="E172" s="2">
        <v>0</v>
      </c>
      <c r="F172" s="2"/>
      <c r="G172" s="2"/>
      <c r="H172" s="15">
        <f t="shared" si="2"/>
        <v>0</v>
      </c>
    </row>
    <row r="173" spans="1:8" ht="13.5" x14ac:dyDescent="0.25">
      <c r="A173" s="11"/>
      <c r="B173" s="10">
        <v>42549</v>
      </c>
      <c r="C173" s="2">
        <v>9.32</v>
      </c>
      <c r="D173" s="2">
        <v>4.0324999999999998</v>
      </c>
      <c r="E173" s="2">
        <v>222</v>
      </c>
      <c r="F173" s="2"/>
      <c r="G173" s="2"/>
      <c r="H173" s="15">
        <f t="shared" si="2"/>
        <v>-1.8951926819774357E-2</v>
      </c>
    </row>
    <row r="174" spans="1:8" ht="13.5" x14ac:dyDescent="0.25">
      <c r="A174" s="11"/>
      <c r="B174" s="10">
        <v>42550</v>
      </c>
      <c r="C174" s="2">
        <v>9.32</v>
      </c>
      <c r="D174" s="2">
        <v>4.0324999999999998</v>
      </c>
      <c r="E174" s="2">
        <v>85</v>
      </c>
      <c r="F174" s="2"/>
      <c r="G174" s="2"/>
      <c r="H174" s="15">
        <f t="shared" si="2"/>
        <v>0</v>
      </c>
    </row>
    <row r="175" spans="1:8" ht="13.5" x14ac:dyDescent="0.25">
      <c r="A175" s="11"/>
      <c r="B175" s="10">
        <v>42551</v>
      </c>
      <c r="C175" s="2">
        <v>9.32</v>
      </c>
      <c r="D175" s="2">
        <v>4.0324999999999998</v>
      </c>
      <c r="E175" s="2">
        <v>417</v>
      </c>
      <c r="F175" s="2"/>
      <c r="G175" s="2"/>
      <c r="H175" s="15">
        <f t="shared" si="2"/>
        <v>0</v>
      </c>
    </row>
    <row r="176" spans="1:8" ht="13.5" x14ac:dyDescent="0.25">
      <c r="A176" s="11"/>
      <c r="B176" s="10">
        <v>42552</v>
      </c>
      <c r="C176" s="2">
        <v>8.5</v>
      </c>
      <c r="D176" s="2">
        <v>3.9308999999999998</v>
      </c>
      <c r="E176" s="2">
        <v>0</v>
      </c>
      <c r="F176" s="2"/>
      <c r="G176" s="2"/>
      <c r="H176" s="15">
        <f t="shared" si="2"/>
        <v>-2.5195288282703017E-2</v>
      </c>
    </row>
    <row r="177" spans="1:8" ht="13.5" x14ac:dyDescent="0.25">
      <c r="A177" s="11"/>
      <c r="B177" s="10">
        <v>42555</v>
      </c>
      <c r="C177" s="2">
        <v>8.25</v>
      </c>
      <c r="D177" s="2">
        <v>3.9079000000000002</v>
      </c>
      <c r="E177" s="2">
        <v>495</v>
      </c>
      <c r="F177" s="2"/>
      <c r="G177" s="2"/>
      <c r="H177" s="15">
        <f t="shared" si="2"/>
        <v>-5.8510773614184252E-3</v>
      </c>
    </row>
    <row r="178" spans="1:8" ht="13.5" x14ac:dyDescent="0.25">
      <c r="A178" s="11"/>
      <c r="B178" s="10">
        <v>42559</v>
      </c>
      <c r="C178" s="2">
        <v>8.49</v>
      </c>
      <c r="D178" s="2">
        <v>4.0216000000000003</v>
      </c>
      <c r="E178" s="2">
        <v>471</v>
      </c>
      <c r="F178" s="2"/>
      <c r="G178" s="2"/>
      <c r="H178" s="15">
        <f t="shared" si="2"/>
        <v>2.9094910309885137E-2</v>
      </c>
    </row>
    <row r="179" spans="1:8" ht="13.5" x14ac:dyDescent="0.25">
      <c r="A179" s="11"/>
      <c r="B179" s="10">
        <v>42562</v>
      </c>
      <c r="C179" s="2">
        <v>8.48</v>
      </c>
      <c r="D179" s="2">
        <v>4.0168999999999997</v>
      </c>
      <c r="E179" s="2">
        <v>26</v>
      </c>
      <c r="F179" s="2"/>
      <c r="G179" s="2"/>
      <c r="H179" s="15">
        <f t="shared" si="2"/>
        <v>-1.1686890789736901E-3</v>
      </c>
    </row>
    <row r="180" spans="1:8" ht="13.5" x14ac:dyDescent="0.25">
      <c r="A180" s="11"/>
      <c r="B180" s="10">
        <v>42563</v>
      </c>
      <c r="C180" s="2">
        <v>8.68</v>
      </c>
      <c r="D180" s="2">
        <v>4.1116000000000001</v>
      </c>
      <c r="E180" s="2">
        <v>320</v>
      </c>
      <c r="F180" s="2"/>
      <c r="G180" s="2"/>
      <c r="H180" s="15">
        <f t="shared" si="2"/>
        <v>2.357539396051693E-2</v>
      </c>
    </row>
    <row r="181" spans="1:8" ht="13.5" x14ac:dyDescent="0.25">
      <c r="A181" s="11"/>
      <c r="B181" s="10">
        <v>42564</v>
      </c>
      <c r="C181" s="2">
        <v>8.6300000000000008</v>
      </c>
      <c r="D181" s="2">
        <v>4.0879000000000003</v>
      </c>
      <c r="E181" s="2">
        <v>1739</v>
      </c>
      <c r="F181" s="2"/>
      <c r="G181" s="2"/>
      <c r="H181" s="15">
        <f t="shared" si="2"/>
        <v>-5.7641793948827293E-3</v>
      </c>
    </row>
    <row r="182" spans="1:8" ht="13.5" x14ac:dyDescent="0.25">
      <c r="A182" s="11"/>
      <c r="B182" s="10">
        <v>42565</v>
      </c>
      <c r="C182" s="2">
        <v>8.6300000000000008</v>
      </c>
      <c r="D182" s="2">
        <v>4.0879000000000003</v>
      </c>
      <c r="E182" s="2">
        <v>0</v>
      </c>
      <c r="F182" s="2"/>
      <c r="G182" s="2"/>
      <c r="H182" s="15">
        <f t="shared" si="2"/>
        <v>0</v>
      </c>
    </row>
    <row r="183" spans="1:8" ht="13.5" x14ac:dyDescent="0.25">
      <c r="A183" s="11"/>
      <c r="B183" s="10">
        <v>42566</v>
      </c>
      <c r="C183" s="2">
        <v>8.4</v>
      </c>
      <c r="D183" s="2">
        <v>3.9790000000000001</v>
      </c>
      <c r="E183" s="2">
        <v>450</v>
      </c>
      <c r="F183" s="2"/>
      <c r="G183" s="2"/>
      <c r="H183" s="15">
        <f t="shared" si="2"/>
        <v>-2.6639594902027986E-2</v>
      </c>
    </row>
    <row r="184" spans="1:8" ht="13.5" x14ac:dyDescent="0.25">
      <c r="A184" s="11"/>
      <c r="B184" s="10">
        <v>42569</v>
      </c>
      <c r="C184" s="2">
        <v>8.23</v>
      </c>
      <c r="D184" s="2">
        <v>3.8984000000000001</v>
      </c>
      <c r="E184" s="2">
        <v>397</v>
      </c>
      <c r="F184" s="2"/>
      <c r="G184" s="2"/>
      <c r="H184" s="15">
        <f t="shared" si="2"/>
        <v>-2.025634581553154E-2</v>
      </c>
    </row>
    <row r="185" spans="1:8" ht="13.5" x14ac:dyDescent="0.25">
      <c r="A185" s="11"/>
      <c r="B185" s="10">
        <v>42570</v>
      </c>
      <c r="C185" s="2">
        <v>8.23</v>
      </c>
      <c r="D185" s="2">
        <v>3.8984000000000001</v>
      </c>
      <c r="E185" s="2">
        <v>230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42571</v>
      </c>
      <c r="C186" s="2">
        <v>8.23</v>
      </c>
      <c r="D186" s="2">
        <v>3.8984000000000001</v>
      </c>
      <c r="E186" s="2">
        <v>0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8.23</v>
      </c>
      <c r="D187" s="2">
        <v>3.8984000000000001</v>
      </c>
      <c r="E187" s="2">
        <v>0</v>
      </c>
      <c r="F187" s="2"/>
      <c r="G187" s="2"/>
      <c r="H187" s="15">
        <f t="shared" si="2"/>
        <v>0</v>
      </c>
    </row>
    <row r="188" spans="1:8" ht="13.5" x14ac:dyDescent="0.25">
      <c r="A188" s="11"/>
      <c r="B188" s="10">
        <v>42573</v>
      </c>
      <c r="C188" s="2">
        <v>8.4</v>
      </c>
      <c r="D188" s="2">
        <v>3.9790000000000001</v>
      </c>
      <c r="E188" s="2">
        <v>10</v>
      </c>
      <c r="F188" s="2"/>
      <c r="G188" s="2"/>
      <c r="H188" s="15">
        <f t="shared" si="2"/>
        <v>2.0675148778986251E-2</v>
      </c>
    </row>
    <row r="189" spans="1:8" ht="13.5" x14ac:dyDescent="0.25">
      <c r="A189" s="11"/>
      <c r="B189" s="10">
        <v>42577</v>
      </c>
      <c r="C189" s="2">
        <v>8.15</v>
      </c>
      <c r="D189" s="2">
        <v>3.8605</v>
      </c>
      <c r="E189" s="2">
        <v>315</v>
      </c>
      <c r="F189" s="2"/>
      <c r="G189" s="2"/>
      <c r="H189" s="15">
        <f t="shared" si="2"/>
        <v>-2.9781352098517226E-2</v>
      </c>
    </row>
    <row r="190" spans="1:8" ht="13.5" x14ac:dyDescent="0.25">
      <c r="A190" s="11"/>
      <c r="B190" s="10">
        <v>42578</v>
      </c>
      <c r="C190" s="2">
        <v>8.25</v>
      </c>
      <c r="D190" s="2">
        <v>3.9079000000000002</v>
      </c>
      <c r="E190" s="2">
        <v>45</v>
      </c>
      <c r="F190" s="2"/>
      <c r="G190" s="2"/>
      <c r="H190" s="15">
        <f t="shared" si="2"/>
        <v>1.2278202305400884E-2</v>
      </c>
    </row>
    <row r="191" spans="1:8" ht="13.5" x14ac:dyDescent="0.25">
      <c r="A191" s="11"/>
      <c r="B191" s="10">
        <v>42579</v>
      </c>
      <c r="C191" s="2">
        <v>8.1</v>
      </c>
      <c r="D191" s="2">
        <v>3.8369</v>
      </c>
      <c r="E191" s="2">
        <v>93</v>
      </c>
      <c r="F191" s="2"/>
      <c r="G191" s="2"/>
      <c r="H191" s="15">
        <f t="shared" si="2"/>
        <v>-1.8168325699224691E-2</v>
      </c>
    </row>
    <row r="192" spans="1:8" ht="13.5" x14ac:dyDescent="0.25">
      <c r="A192" s="11"/>
      <c r="B192" s="10">
        <v>42580</v>
      </c>
      <c r="C192" s="2">
        <v>8.1</v>
      </c>
      <c r="D192" s="2">
        <v>3.8369</v>
      </c>
      <c r="E192" s="2">
        <v>0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42583</v>
      </c>
      <c r="C193" s="2">
        <v>8.1</v>
      </c>
      <c r="D193" s="2">
        <v>3.8369</v>
      </c>
      <c r="E193" s="2">
        <v>0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42584</v>
      </c>
      <c r="C194" s="2">
        <v>8.4600000000000009</v>
      </c>
      <c r="D194" s="2">
        <v>4.0073999999999996</v>
      </c>
      <c r="E194" s="2">
        <v>50</v>
      </c>
      <c r="F194" s="2"/>
      <c r="G194" s="2"/>
      <c r="H194" s="15">
        <f t="shared" si="2"/>
        <v>4.4436915218014454E-2</v>
      </c>
    </row>
    <row r="195" spans="1:8" ht="13.5" x14ac:dyDescent="0.25">
      <c r="A195" s="11"/>
      <c r="B195" s="10">
        <v>42585</v>
      </c>
      <c r="C195" s="2">
        <v>8.2100000000000009</v>
      </c>
      <c r="D195" s="2">
        <v>3.8889999999999998</v>
      </c>
      <c r="E195" s="2">
        <v>61</v>
      </c>
      <c r="F195" s="2"/>
      <c r="G195" s="2"/>
      <c r="H195" s="15">
        <f t="shared" si="2"/>
        <v>-2.9545341118929942E-2</v>
      </c>
    </row>
    <row r="196" spans="1:8" ht="13.5" x14ac:dyDescent="0.25">
      <c r="A196" s="11"/>
      <c r="B196" s="10">
        <v>42586</v>
      </c>
      <c r="C196" s="2">
        <v>8.0299999999999994</v>
      </c>
      <c r="D196" s="2">
        <v>3.8037000000000001</v>
      </c>
      <c r="E196" s="2">
        <v>74</v>
      </c>
      <c r="F196" s="2"/>
      <c r="G196" s="2"/>
      <c r="H196" s="15">
        <f t="shared" si="2"/>
        <v>-2.1933659038313118E-2</v>
      </c>
    </row>
    <row r="197" spans="1:8" ht="13.5" x14ac:dyDescent="0.25">
      <c r="A197" s="11"/>
      <c r="B197" s="10">
        <v>42587</v>
      </c>
      <c r="C197" s="2">
        <v>8.0299999999999994</v>
      </c>
      <c r="D197" s="2">
        <v>3.8037000000000001</v>
      </c>
      <c r="E197" s="2">
        <v>0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42590</v>
      </c>
      <c r="C198" s="2">
        <v>8.0299999999999994</v>
      </c>
      <c r="D198" s="2">
        <v>3.8037000000000001</v>
      </c>
      <c r="E198" s="2">
        <v>6</v>
      </c>
      <c r="F198" s="2"/>
      <c r="G198" s="2"/>
      <c r="H198" s="15">
        <f t="shared" si="2"/>
        <v>0</v>
      </c>
    </row>
    <row r="199" spans="1:8" ht="13.5" x14ac:dyDescent="0.25">
      <c r="A199" s="11"/>
      <c r="B199" s="10">
        <v>42591</v>
      </c>
      <c r="C199" s="2">
        <v>8.06</v>
      </c>
      <c r="D199" s="2">
        <v>3.8178999999999998</v>
      </c>
      <c r="E199" s="2">
        <v>1015</v>
      </c>
      <c r="F199" s="2"/>
      <c r="G199" s="2"/>
      <c r="H199" s="15">
        <f t="shared" ref="H199:H262" si="3">(D199-D198)/D198</f>
        <v>3.7332071404158501E-3</v>
      </c>
    </row>
    <row r="200" spans="1:8" ht="13.5" x14ac:dyDescent="0.25">
      <c r="A200" s="11"/>
      <c r="B200" s="10">
        <v>42592</v>
      </c>
      <c r="C200" s="2">
        <v>8.06</v>
      </c>
      <c r="D200" s="2">
        <v>3.8178999999999998</v>
      </c>
      <c r="E200" s="2">
        <v>0</v>
      </c>
      <c r="F200" s="2"/>
      <c r="G200" s="2"/>
      <c r="H200" s="15">
        <f t="shared" si="3"/>
        <v>0</v>
      </c>
    </row>
    <row r="201" spans="1:8" ht="13.5" x14ac:dyDescent="0.25">
      <c r="A201" s="11"/>
      <c r="B201" s="10">
        <v>42593</v>
      </c>
      <c r="C201" s="2">
        <v>8.06</v>
      </c>
      <c r="D201" s="2">
        <v>3.8178999999999998</v>
      </c>
      <c r="E201" s="2">
        <v>0</v>
      </c>
      <c r="F201" s="2"/>
      <c r="G201" s="2"/>
      <c r="H201" s="15">
        <f t="shared" si="3"/>
        <v>0</v>
      </c>
    </row>
    <row r="202" spans="1:8" ht="13.5" x14ac:dyDescent="0.25">
      <c r="A202" s="11"/>
      <c r="B202" s="10">
        <v>42594</v>
      </c>
      <c r="C202" s="2">
        <v>8.07</v>
      </c>
      <c r="D202" s="2">
        <v>3.8226</v>
      </c>
      <c r="E202" s="2">
        <v>3</v>
      </c>
      <c r="F202" s="2"/>
      <c r="G202" s="2"/>
      <c r="H202" s="15">
        <f t="shared" si="3"/>
        <v>1.2310432436680239E-3</v>
      </c>
    </row>
    <row r="203" spans="1:8" ht="13.5" x14ac:dyDescent="0.25">
      <c r="A203" s="11"/>
      <c r="B203" s="10">
        <v>42597</v>
      </c>
      <c r="C203" s="2">
        <v>8.07</v>
      </c>
      <c r="D203" s="2">
        <v>3.8226</v>
      </c>
      <c r="E203" s="2">
        <v>0</v>
      </c>
      <c r="F203" s="2"/>
      <c r="G203" s="2"/>
      <c r="H203" s="15">
        <f t="shared" si="3"/>
        <v>0</v>
      </c>
    </row>
    <row r="204" spans="1:8" ht="13.5" x14ac:dyDescent="0.25">
      <c r="A204" s="11"/>
      <c r="B204" s="10">
        <v>42598</v>
      </c>
      <c r="C204" s="2">
        <v>8.07</v>
      </c>
      <c r="D204" s="2">
        <v>3.8226</v>
      </c>
      <c r="E204" s="2">
        <v>0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42599</v>
      </c>
      <c r="C205" s="2">
        <v>8.31</v>
      </c>
      <c r="D205" s="2">
        <v>3.9363000000000001</v>
      </c>
      <c r="E205" s="2">
        <v>570</v>
      </c>
      <c r="F205" s="2"/>
      <c r="G205" s="2"/>
      <c r="H205" s="15">
        <f t="shared" si="3"/>
        <v>2.9744153194161078E-2</v>
      </c>
    </row>
    <row r="206" spans="1:8" ht="13.5" x14ac:dyDescent="0.25">
      <c r="A206" s="11"/>
      <c r="B206" s="10">
        <v>42600</v>
      </c>
      <c r="C206" s="2">
        <v>8.1300000000000008</v>
      </c>
      <c r="D206" s="2">
        <v>3.8511000000000002</v>
      </c>
      <c r="E206" s="2">
        <v>155</v>
      </c>
      <c r="F206" s="2"/>
      <c r="G206" s="2"/>
      <c r="H206" s="15">
        <f t="shared" si="3"/>
        <v>-2.1644691715570444E-2</v>
      </c>
    </row>
    <row r="207" spans="1:8" ht="13.5" x14ac:dyDescent="0.25">
      <c r="A207" s="11"/>
      <c r="B207" s="10">
        <v>42601</v>
      </c>
      <c r="C207" s="2">
        <v>8.14</v>
      </c>
      <c r="D207" s="2">
        <v>3.8557999999999999</v>
      </c>
      <c r="E207" s="2">
        <v>127</v>
      </c>
      <c r="F207" s="2"/>
      <c r="G207" s="2"/>
      <c r="H207" s="15">
        <f t="shared" si="3"/>
        <v>1.220430526343046E-3</v>
      </c>
    </row>
    <row r="208" spans="1:8" ht="13.5" x14ac:dyDescent="0.25">
      <c r="A208" s="11"/>
      <c r="B208" s="10">
        <v>42604</v>
      </c>
      <c r="C208" s="2">
        <v>8.1999999999999993</v>
      </c>
      <c r="D208" s="2">
        <v>3.8841999999999999</v>
      </c>
      <c r="E208" s="2">
        <v>2</v>
      </c>
      <c r="F208" s="2"/>
      <c r="G208" s="2"/>
      <c r="H208" s="15">
        <f t="shared" si="3"/>
        <v>7.3655272576378392E-3</v>
      </c>
    </row>
    <row r="209" spans="1:8" ht="13.5" x14ac:dyDescent="0.25">
      <c r="A209" s="11"/>
      <c r="B209" s="10">
        <v>42605</v>
      </c>
      <c r="C209" s="2">
        <v>8.1999999999999993</v>
      </c>
      <c r="D209" s="2">
        <v>3.8841999999999999</v>
      </c>
      <c r="E209" s="2">
        <v>1442</v>
      </c>
      <c r="F209" s="2"/>
      <c r="G209" s="2"/>
      <c r="H209" s="15">
        <f t="shared" si="3"/>
        <v>0</v>
      </c>
    </row>
    <row r="210" spans="1:8" ht="13.5" x14ac:dyDescent="0.25">
      <c r="A210" s="11"/>
      <c r="B210" s="10">
        <v>42606</v>
      </c>
      <c r="C210" s="2">
        <v>8.1</v>
      </c>
      <c r="D210" s="2">
        <v>3.8369</v>
      </c>
      <c r="E210" s="2">
        <v>7790</v>
      </c>
      <c r="F210" s="2"/>
      <c r="G210" s="2"/>
      <c r="H210" s="15">
        <f t="shared" si="3"/>
        <v>-1.2177539776530534E-2</v>
      </c>
    </row>
    <row r="211" spans="1:8" ht="13.5" x14ac:dyDescent="0.25">
      <c r="A211" s="11"/>
      <c r="B211" s="10">
        <v>42607</v>
      </c>
      <c r="C211" s="2">
        <v>8.0500000000000007</v>
      </c>
      <c r="D211" s="2">
        <v>3.8132000000000001</v>
      </c>
      <c r="E211" s="2">
        <v>112</v>
      </c>
      <c r="F211" s="2"/>
      <c r="G211" s="2"/>
      <c r="H211" s="15">
        <f t="shared" si="3"/>
        <v>-6.1768615288383417E-3</v>
      </c>
    </row>
    <row r="212" spans="1:8" ht="13.5" x14ac:dyDescent="0.25">
      <c r="A212" s="11"/>
      <c r="B212" s="10">
        <v>42608</v>
      </c>
      <c r="C212" s="2">
        <v>8.0500000000000007</v>
      </c>
      <c r="D212" s="2">
        <v>3.8132000000000001</v>
      </c>
      <c r="E212" s="2">
        <v>0</v>
      </c>
      <c r="F212" s="2"/>
      <c r="G212" s="2"/>
      <c r="H212" s="15">
        <f t="shared" si="3"/>
        <v>0</v>
      </c>
    </row>
    <row r="213" spans="1:8" ht="13.5" x14ac:dyDescent="0.25">
      <c r="A213" s="11"/>
      <c r="B213" s="10">
        <v>42611</v>
      </c>
      <c r="C213" s="2">
        <v>8.0500000000000007</v>
      </c>
      <c r="D213" s="2">
        <v>3.8132000000000001</v>
      </c>
      <c r="E213" s="2">
        <v>0</v>
      </c>
      <c r="F213" s="2"/>
      <c r="G213" s="2"/>
      <c r="H213" s="15">
        <f t="shared" si="3"/>
        <v>0</v>
      </c>
    </row>
    <row r="214" spans="1:8" ht="13.5" x14ac:dyDescent="0.25">
      <c r="A214" s="11"/>
      <c r="B214" s="10">
        <v>42612</v>
      </c>
      <c r="C214" s="2">
        <v>8.07</v>
      </c>
      <c r="D214" s="2">
        <v>3.8226</v>
      </c>
      <c r="E214" s="2">
        <v>4290</v>
      </c>
      <c r="F214" s="2"/>
      <c r="G214" s="2"/>
      <c r="H214" s="15">
        <f t="shared" si="3"/>
        <v>2.465121158082412E-3</v>
      </c>
    </row>
    <row r="215" spans="1:8" ht="13.5" x14ac:dyDescent="0.25">
      <c r="A215" s="11"/>
      <c r="B215" s="10">
        <v>42613</v>
      </c>
      <c r="C215" s="2">
        <v>8.1</v>
      </c>
      <c r="D215" s="2">
        <v>3.8369</v>
      </c>
      <c r="E215" s="2">
        <v>2231</v>
      </c>
      <c r="F215" s="2"/>
      <c r="G215" s="2"/>
      <c r="H215" s="15">
        <f t="shared" si="3"/>
        <v>3.7409093287291318E-3</v>
      </c>
    </row>
    <row r="216" spans="1:8" ht="13.5" x14ac:dyDescent="0.25">
      <c r="A216" s="11"/>
      <c r="B216" s="10">
        <v>42614</v>
      </c>
      <c r="C216" s="2">
        <v>7.88</v>
      </c>
      <c r="D216" s="2">
        <v>3.7326000000000001</v>
      </c>
      <c r="E216" s="2">
        <v>239</v>
      </c>
      <c r="F216" s="2"/>
      <c r="G216" s="2"/>
      <c r="H216" s="15">
        <f t="shared" si="3"/>
        <v>-2.7183403268263399E-2</v>
      </c>
    </row>
    <row r="217" spans="1:8" ht="13.5" x14ac:dyDescent="0.25">
      <c r="A217" s="11"/>
      <c r="B217" s="10">
        <v>42615</v>
      </c>
      <c r="C217" s="2">
        <v>7.7</v>
      </c>
      <c r="D217" s="2">
        <v>3.6474000000000002</v>
      </c>
      <c r="E217" s="2">
        <v>4630</v>
      </c>
      <c r="F217" s="2"/>
      <c r="G217" s="2"/>
      <c r="H217" s="15">
        <f t="shared" si="3"/>
        <v>-2.2825912232759989E-2</v>
      </c>
    </row>
    <row r="218" spans="1:8" ht="13.5" x14ac:dyDescent="0.25">
      <c r="A218" s="11"/>
      <c r="B218" s="10">
        <v>42618</v>
      </c>
      <c r="C218" s="2">
        <v>7.7</v>
      </c>
      <c r="D218" s="2">
        <v>3.6474000000000002</v>
      </c>
      <c r="E218" s="2">
        <v>331</v>
      </c>
      <c r="F218" s="2"/>
      <c r="G218" s="2"/>
      <c r="H218" s="15">
        <f t="shared" si="3"/>
        <v>0</v>
      </c>
    </row>
    <row r="219" spans="1:8" ht="13.5" x14ac:dyDescent="0.25">
      <c r="A219" s="11"/>
      <c r="B219" s="10">
        <v>42619</v>
      </c>
      <c r="C219" s="2">
        <v>7.7</v>
      </c>
      <c r="D219" s="2">
        <v>3.6474000000000002</v>
      </c>
      <c r="E219" s="2">
        <v>0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7.7</v>
      </c>
      <c r="D220" s="2">
        <v>3.6474000000000002</v>
      </c>
      <c r="E220" s="2">
        <v>0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7.93</v>
      </c>
      <c r="D221" s="2">
        <v>3.7563</v>
      </c>
      <c r="E221" s="2">
        <v>2</v>
      </c>
      <c r="F221" s="2"/>
      <c r="G221" s="2"/>
      <c r="H221" s="15">
        <f t="shared" si="3"/>
        <v>2.9856884355979538E-2</v>
      </c>
    </row>
    <row r="222" spans="1:8" ht="13.5" x14ac:dyDescent="0.25">
      <c r="A222" s="11"/>
      <c r="B222" s="10">
        <v>42622</v>
      </c>
      <c r="C222" s="2">
        <v>8.1</v>
      </c>
      <c r="D222" s="2">
        <v>3.8369</v>
      </c>
      <c r="E222" s="2">
        <v>1</v>
      </c>
      <c r="F222" s="2"/>
      <c r="G222" s="2"/>
      <c r="H222" s="15">
        <f t="shared" si="3"/>
        <v>2.1457285094374785E-2</v>
      </c>
    </row>
    <row r="223" spans="1:8" ht="13.5" x14ac:dyDescent="0.25">
      <c r="A223" s="11"/>
      <c r="B223" s="10">
        <v>42627</v>
      </c>
      <c r="C223" s="2">
        <v>8.1</v>
      </c>
      <c r="D223" s="2">
        <v>3.8369</v>
      </c>
      <c r="E223" s="2">
        <v>1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7.9</v>
      </c>
      <c r="D224" s="2">
        <v>3.7421000000000002</v>
      </c>
      <c r="E224" s="2">
        <v>7636</v>
      </c>
      <c r="F224" s="2"/>
      <c r="G224" s="2"/>
      <c r="H224" s="15">
        <f t="shared" si="3"/>
        <v>-2.4707446115353481E-2</v>
      </c>
    </row>
    <row r="225" spans="1:8" ht="13.5" x14ac:dyDescent="0.25">
      <c r="A225" s="11"/>
      <c r="B225" s="10">
        <v>42629</v>
      </c>
      <c r="C225" s="2">
        <v>7.7</v>
      </c>
      <c r="D225" s="2">
        <v>3.6474000000000002</v>
      </c>
      <c r="E225" s="2">
        <v>6645</v>
      </c>
      <c r="F225" s="2"/>
      <c r="G225" s="2"/>
      <c r="H225" s="15">
        <f t="shared" si="3"/>
        <v>-2.5306646000908581E-2</v>
      </c>
    </row>
    <row r="226" spans="1:8" ht="13.5" x14ac:dyDescent="0.25">
      <c r="A226" s="11"/>
      <c r="B226" s="10">
        <v>42632</v>
      </c>
      <c r="C226" s="2">
        <v>7.7</v>
      </c>
      <c r="D226" s="2">
        <v>3.6474000000000002</v>
      </c>
      <c r="E226" s="2">
        <v>0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7.7</v>
      </c>
      <c r="D227" s="2">
        <v>3.6474000000000002</v>
      </c>
      <c r="E227" s="2">
        <v>81</v>
      </c>
      <c r="F227" s="2"/>
      <c r="G227" s="2"/>
      <c r="H227" s="15">
        <f t="shared" si="3"/>
        <v>0</v>
      </c>
    </row>
    <row r="228" spans="1:8" ht="13.5" x14ac:dyDescent="0.25">
      <c r="A228" s="11"/>
      <c r="B228" s="10">
        <v>42634</v>
      </c>
      <c r="C228" s="2">
        <v>7.47</v>
      </c>
      <c r="D228" s="2">
        <v>3.5384000000000002</v>
      </c>
      <c r="E228" s="2">
        <v>2328</v>
      </c>
      <c r="F228" s="2"/>
      <c r="G228" s="2"/>
      <c r="H228" s="15">
        <f t="shared" si="3"/>
        <v>-2.9884301146021818E-2</v>
      </c>
    </row>
    <row r="229" spans="1:8" ht="13.5" x14ac:dyDescent="0.25">
      <c r="A229" s="11"/>
      <c r="B229" s="10">
        <v>42635</v>
      </c>
      <c r="C229" s="2">
        <v>7.7</v>
      </c>
      <c r="D229" s="2">
        <v>3.6474000000000002</v>
      </c>
      <c r="E229" s="2">
        <v>245</v>
      </c>
      <c r="F229" s="2"/>
      <c r="G229" s="2"/>
      <c r="H229" s="15">
        <f t="shared" si="3"/>
        <v>3.0804883563192397E-2</v>
      </c>
    </row>
    <row r="230" spans="1:8" ht="13.5" x14ac:dyDescent="0.25">
      <c r="A230" s="11"/>
      <c r="B230" s="10">
        <v>42636</v>
      </c>
      <c r="C230" s="2">
        <v>7.7</v>
      </c>
      <c r="D230" s="2">
        <v>3.6474000000000002</v>
      </c>
      <c r="E230" s="2">
        <v>10</v>
      </c>
      <c r="F230" s="2"/>
      <c r="G230" s="2"/>
      <c r="H230" s="15">
        <f t="shared" si="3"/>
        <v>0</v>
      </c>
    </row>
    <row r="231" spans="1:8" ht="13.5" x14ac:dyDescent="0.25">
      <c r="A231" s="11"/>
      <c r="B231" s="10">
        <v>42639</v>
      </c>
      <c r="C231" s="2">
        <v>7.55</v>
      </c>
      <c r="D231" s="2">
        <v>3.5762999999999998</v>
      </c>
      <c r="E231" s="2">
        <v>28</v>
      </c>
      <c r="F231" s="2"/>
      <c r="G231" s="2"/>
      <c r="H231" s="15">
        <f t="shared" si="3"/>
        <v>-1.9493337720019845E-2</v>
      </c>
    </row>
    <row r="232" spans="1:8" ht="13.5" x14ac:dyDescent="0.25">
      <c r="A232" s="11"/>
      <c r="B232" s="10">
        <v>42640</v>
      </c>
      <c r="C232" s="2">
        <v>7.55</v>
      </c>
      <c r="D232" s="2">
        <v>3.5762999999999998</v>
      </c>
      <c r="E232" s="2">
        <v>118</v>
      </c>
      <c r="F232" s="2"/>
      <c r="G232" s="2"/>
      <c r="H232" s="15">
        <f t="shared" si="3"/>
        <v>0</v>
      </c>
    </row>
    <row r="233" spans="1:8" ht="13.5" x14ac:dyDescent="0.25">
      <c r="A233" s="11"/>
      <c r="B233" s="10">
        <v>42641</v>
      </c>
      <c r="C233" s="2">
        <v>7.57</v>
      </c>
      <c r="D233" s="2">
        <v>3.5857999999999999</v>
      </c>
      <c r="E233" s="2">
        <v>554</v>
      </c>
      <c r="F233" s="2"/>
      <c r="G233" s="2"/>
      <c r="H233" s="15">
        <f t="shared" si="3"/>
        <v>2.6563767021782468E-3</v>
      </c>
    </row>
    <row r="234" spans="1:8" ht="13.5" x14ac:dyDescent="0.25">
      <c r="A234" s="11"/>
      <c r="B234" s="10">
        <v>42642</v>
      </c>
      <c r="C234" s="2">
        <v>7.5</v>
      </c>
      <c r="D234" s="2">
        <v>3.5526</v>
      </c>
      <c r="E234" s="2">
        <v>2180</v>
      </c>
      <c r="F234" s="2"/>
      <c r="G234" s="2"/>
      <c r="H234" s="15">
        <f t="shared" si="3"/>
        <v>-9.2587428188967303E-3</v>
      </c>
    </row>
    <row r="235" spans="1:8" ht="13.5" x14ac:dyDescent="0.25">
      <c r="A235" s="11"/>
      <c r="B235" s="10">
        <v>42643</v>
      </c>
      <c r="C235" s="2">
        <v>7.6</v>
      </c>
      <c r="D235" s="2">
        <v>3.6</v>
      </c>
      <c r="E235" s="2">
        <v>119</v>
      </c>
      <c r="F235" s="2"/>
      <c r="G235" s="2"/>
      <c r="H235" s="15">
        <f t="shared" si="3"/>
        <v>1.3342340820807326E-2</v>
      </c>
    </row>
    <row r="236" spans="1:8" ht="13.5" x14ac:dyDescent="0.25">
      <c r="A236" s="11"/>
      <c r="B236" s="10">
        <v>42647</v>
      </c>
      <c r="C236" s="2">
        <v>7.8</v>
      </c>
      <c r="D236" s="2">
        <v>3.6947000000000001</v>
      </c>
      <c r="E236" s="2">
        <v>233</v>
      </c>
      <c r="F236" s="2"/>
      <c r="G236" s="2"/>
      <c r="H236" s="15">
        <f t="shared" si="3"/>
        <v>2.6305555555555558E-2</v>
      </c>
    </row>
    <row r="237" spans="1:8" ht="13.5" x14ac:dyDescent="0.25">
      <c r="A237" s="11"/>
      <c r="B237" s="10">
        <v>42648</v>
      </c>
      <c r="C237" s="2">
        <v>7.8</v>
      </c>
      <c r="D237" s="2">
        <v>3.6947000000000001</v>
      </c>
      <c r="E237" s="2">
        <v>232</v>
      </c>
      <c r="F237" s="2"/>
      <c r="G237" s="2"/>
      <c r="H237" s="15">
        <f t="shared" si="3"/>
        <v>0</v>
      </c>
    </row>
    <row r="238" spans="1:8" ht="13.5" x14ac:dyDescent="0.25">
      <c r="A238" s="11"/>
      <c r="B238" s="10">
        <v>42649</v>
      </c>
      <c r="C238" s="2">
        <v>7.81</v>
      </c>
      <c r="D238" s="2">
        <v>3.6995</v>
      </c>
      <c r="E238" s="2">
        <v>271</v>
      </c>
      <c r="F238" s="2"/>
      <c r="G238" s="2"/>
      <c r="H238" s="15">
        <f t="shared" si="3"/>
        <v>1.2991582537147577E-3</v>
      </c>
    </row>
    <row r="239" spans="1:8" ht="13.5" x14ac:dyDescent="0.25">
      <c r="A239" s="11"/>
      <c r="B239" s="10">
        <v>42650</v>
      </c>
      <c r="C239" s="2">
        <v>7.65</v>
      </c>
      <c r="D239" s="2">
        <v>3.6236999999999999</v>
      </c>
      <c r="E239" s="2">
        <v>316</v>
      </c>
      <c r="F239" s="2"/>
      <c r="G239" s="2"/>
      <c r="H239" s="15">
        <f t="shared" si="3"/>
        <v>-2.0489255304770939E-2</v>
      </c>
    </row>
    <row r="240" spans="1:8" ht="13.5" x14ac:dyDescent="0.25">
      <c r="A240" s="11"/>
      <c r="B240" s="10">
        <v>42653</v>
      </c>
      <c r="C240" s="2">
        <v>7.65</v>
      </c>
      <c r="D240" s="2">
        <v>3.6236999999999999</v>
      </c>
      <c r="E240" s="2">
        <v>0</v>
      </c>
      <c r="F240" s="2"/>
      <c r="G240" s="2"/>
      <c r="H240" s="15">
        <f t="shared" si="3"/>
        <v>0</v>
      </c>
    </row>
    <row r="241" spans="1:8" ht="13.5" x14ac:dyDescent="0.25">
      <c r="A241" s="11"/>
      <c r="B241" s="10">
        <v>42654</v>
      </c>
      <c r="C241" s="2">
        <v>7.79</v>
      </c>
      <c r="D241" s="2">
        <v>3.69</v>
      </c>
      <c r="E241" s="2">
        <v>785</v>
      </c>
      <c r="F241" s="2"/>
      <c r="G241" s="2"/>
      <c r="H241" s="15">
        <f t="shared" si="3"/>
        <v>1.8296216574219728E-2</v>
      </c>
    </row>
    <row r="242" spans="1:8" ht="13.5" x14ac:dyDescent="0.25">
      <c r="A242" s="11"/>
      <c r="B242" s="10">
        <v>42655</v>
      </c>
      <c r="C242" s="2">
        <v>7.8</v>
      </c>
      <c r="D242" s="2">
        <v>3.6947000000000001</v>
      </c>
      <c r="E242" s="2">
        <v>224</v>
      </c>
      <c r="F242" s="2"/>
      <c r="G242" s="2"/>
      <c r="H242" s="15">
        <f t="shared" si="3"/>
        <v>1.2737127371274116E-3</v>
      </c>
    </row>
    <row r="243" spans="1:8" ht="13.5" x14ac:dyDescent="0.25">
      <c r="A243" s="11"/>
      <c r="B243" s="10">
        <v>42656</v>
      </c>
      <c r="C243" s="2">
        <v>7.8</v>
      </c>
      <c r="D243" s="2">
        <v>3.6947000000000001</v>
      </c>
      <c r="E243" s="2">
        <v>1749</v>
      </c>
      <c r="F243" s="2"/>
      <c r="G243" s="2"/>
      <c r="H243" s="15">
        <f t="shared" si="3"/>
        <v>0</v>
      </c>
    </row>
    <row r="244" spans="1:8" ht="13.5" x14ac:dyDescent="0.25">
      <c r="A244" s="11"/>
      <c r="B244" s="10">
        <v>42657</v>
      </c>
      <c r="C244" s="2">
        <v>7.71</v>
      </c>
      <c r="D244" s="2">
        <v>3.6520999999999999</v>
      </c>
      <c r="E244" s="2">
        <v>500</v>
      </c>
      <c r="F244" s="2"/>
      <c r="G244" s="2"/>
      <c r="H244" s="15">
        <f t="shared" si="3"/>
        <v>-1.153002950171873E-2</v>
      </c>
    </row>
    <row r="245" spans="1:8" ht="13.5" x14ac:dyDescent="0.25">
      <c r="A245" s="11"/>
      <c r="B245" s="10">
        <v>42660</v>
      </c>
      <c r="C245" s="2">
        <v>7.71</v>
      </c>
      <c r="D245" s="2">
        <v>3.6520999999999999</v>
      </c>
      <c r="E245" s="2">
        <v>2051</v>
      </c>
      <c r="F245" s="2"/>
      <c r="G245" s="2"/>
      <c r="H245" s="15">
        <f t="shared" si="3"/>
        <v>0</v>
      </c>
    </row>
    <row r="246" spans="1:8" ht="13.5" x14ac:dyDescent="0.25">
      <c r="A246" s="11"/>
      <c r="B246" s="10">
        <v>42661</v>
      </c>
      <c r="C246" s="2">
        <v>7.89</v>
      </c>
      <c r="D246" s="2">
        <v>3.7374000000000001</v>
      </c>
      <c r="E246" s="2">
        <v>19</v>
      </c>
      <c r="F246" s="2"/>
      <c r="G246" s="2"/>
      <c r="H246" s="15">
        <f t="shared" si="3"/>
        <v>2.3356425070507423E-2</v>
      </c>
    </row>
    <row r="247" spans="1:8" ht="13.5" x14ac:dyDescent="0.25">
      <c r="A247" s="11"/>
      <c r="B247" s="10">
        <v>42662</v>
      </c>
      <c r="C247" s="2">
        <v>7.75</v>
      </c>
      <c r="D247" s="2">
        <v>3.6711</v>
      </c>
      <c r="E247" s="2">
        <v>276</v>
      </c>
      <c r="F247" s="2"/>
      <c r="G247" s="2"/>
      <c r="H247" s="15">
        <f t="shared" si="3"/>
        <v>-1.773960507304544E-2</v>
      </c>
    </row>
    <row r="248" spans="1:8" ht="13.5" x14ac:dyDescent="0.25">
      <c r="A248" s="11"/>
      <c r="B248" s="10">
        <v>42663</v>
      </c>
      <c r="C248" s="2">
        <v>7.77</v>
      </c>
      <c r="D248" s="2">
        <v>3.6804999999999999</v>
      </c>
      <c r="E248" s="2">
        <v>3101</v>
      </c>
      <c r="F248" s="2"/>
      <c r="G248" s="2"/>
      <c r="H248" s="15">
        <f t="shared" si="3"/>
        <v>2.5605404374710178E-3</v>
      </c>
    </row>
    <row r="249" spans="1:8" ht="13.5" x14ac:dyDescent="0.25">
      <c r="A249" s="11"/>
      <c r="B249" s="10">
        <v>42664</v>
      </c>
      <c r="C249" s="2">
        <v>7.77</v>
      </c>
      <c r="D249" s="2">
        <v>3.6804999999999999</v>
      </c>
      <c r="E249" s="2">
        <v>507</v>
      </c>
      <c r="F249" s="2"/>
      <c r="G249" s="2"/>
      <c r="H249" s="15">
        <f t="shared" si="3"/>
        <v>0</v>
      </c>
    </row>
    <row r="250" spans="1:8" ht="13.5" x14ac:dyDescent="0.25">
      <c r="A250" s="11"/>
      <c r="B250" s="10">
        <v>42667</v>
      </c>
      <c r="C250" s="2">
        <v>8</v>
      </c>
      <c r="D250" s="2">
        <v>3.7894999999999999</v>
      </c>
      <c r="E250" s="2">
        <v>114</v>
      </c>
      <c r="F250" s="2"/>
      <c r="G250" s="2"/>
      <c r="H250" s="15">
        <f t="shared" si="3"/>
        <v>2.9615541366662137E-2</v>
      </c>
    </row>
    <row r="251" spans="1:8" ht="13.5" x14ac:dyDescent="0.25">
      <c r="A251" s="11"/>
      <c r="B251" s="10">
        <v>42668</v>
      </c>
      <c r="C251" s="2">
        <v>8.15</v>
      </c>
      <c r="D251" s="2">
        <v>3.8605</v>
      </c>
      <c r="E251" s="2">
        <v>5</v>
      </c>
      <c r="F251" s="2"/>
      <c r="G251" s="2"/>
      <c r="H251" s="15">
        <f t="shared" si="3"/>
        <v>1.873598100013199E-2</v>
      </c>
    </row>
    <row r="252" spans="1:8" ht="13.5" x14ac:dyDescent="0.25">
      <c r="A252" s="11"/>
      <c r="B252" s="10">
        <v>42669</v>
      </c>
      <c r="C252" s="2">
        <v>8.15</v>
      </c>
      <c r="D252" s="2">
        <v>3.8605</v>
      </c>
      <c r="E252" s="2">
        <v>200</v>
      </c>
      <c r="F252" s="2"/>
      <c r="G252" s="2"/>
      <c r="H252" s="15">
        <f t="shared" si="3"/>
        <v>0</v>
      </c>
    </row>
    <row r="253" spans="1:8" ht="13.5" x14ac:dyDescent="0.25">
      <c r="A253" s="11"/>
      <c r="B253" s="10">
        <v>42670</v>
      </c>
      <c r="C253" s="2">
        <v>8.3000000000000007</v>
      </c>
      <c r="D253" s="2">
        <v>3.9316</v>
      </c>
      <c r="E253" s="2">
        <v>12579</v>
      </c>
      <c r="F253" s="2"/>
      <c r="G253" s="2"/>
      <c r="H253" s="15">
        <f t="shared" si="3"/>
        <v>1.8417303458101268E-2</v>
      </c>
    </row>
    <row r="254" spans="1:8" ht="13.5" x14ac:dyDescent="0.25">
      <c r="A254" s="11"/>
      <c r="B254" s="10">
        <v>42671</v>
      </c>
      <c r="C254" s="2">
        <v>8.1</v>
      </c>
      <c r="D254" s="2">
        <v>3.8369</v>
      </c>
      <c r="E254" s="2">
        <v>1904</v>
      </c>
      <c r="F254" s="2"/>
      <c r="G254" s="2"/>
      <c r="H254" s="15">
        <f t="shared" si="3"/>
        <v>-2.4086885746261066E-2</v>
      </c>
    </row>
    <row r="255" spans="1:8" ht="13.5" x14ac:dyDescent="0.25">
      <c r="A255" s="11"/>
      <c r="B255" s="10">
        <v>42674</v>
      </c>
      <c r="C255" s="2">
        <v>8.3000000000000007</v>
      </c>
      <c r="D255" s="2">
        <v>3.9316</v>
      </c>
      <c r="E255" s="2">
        <v>2198</v>
      </c>
      <c r="F255" s="2"/>
      <c r="G255" s="2"/>
      <c r="H255" s="15">
        <f t="shared" si="3"/>
        <v>2.4681383408480806E-2</v>
      </c>
    </row>
    <row r="256" spans="1:8" ht="13.5" x14ac:dyDescent="0.25">
      <c r="A256" s="11"/>
      <c r="B256" s="10">
        <v>42675</v>
      </c>
      <c r="C256" s="2">
        <v>8.59</v>
      </c>
      <c r="D256" s="2">
        <v>4.069</v>
      </c>
      <c r="E256" s="2">
        <v>484</v>
      </c>
      <c r="F256" s="2"/>
      <c r="G256" s="2"/>
      <c r="H256" s="15">
        <f t="shared" si="3"/>
        <v>3.4947604028894082E-2</v>
      </c>
    </row>
    <row r="257" spans="1:8" ht="13.5" x14ac:dyDescent="0.25">
      <c r="A257" s="11"/>
      <c r="B257" s="10">
        <v>42676</v>
      </c>
      <c r="C257" s="2">
        <v>8.8000000000000007</v>
      </c>
      <c r="D257" s="2">
        <v>4.1684000000000001</v>
      </c>
      <c r="E257" s="2">
        <v>7468</v>
      </c>
      <c r="F257" s="2"/>
      <c r="G257" s="2"/>
      <c r="H257" s="15">
        <f t="shared" si="3"/>
        <v>2.4428606537232774E-2</v>
      </c>
    </row>
    <row r="258" spans="1:8" ht="13.5" x14ac:dyDescent="0.25">
      <c r="A258" s="11"/>
      <c r="B258" s="10">
        <v>42677</v>
      </c>
      <c r="C258" s="2">
        <v>8.9</v>
      </c>
      <c r="D258" s="2">
        <v>4.2157999999999998</v>
      </c>
      <c r="E258" s="2">
        <v>11444</v>
      </c>
      <c r="F258" s="2"/>
      <c r="G258" s="2"/>
      <c r="H258" s="15">
        <f t="shared" si="3"/>
        <v>1.1371269551866342E-2</v>
      </c>
    </row>
    <row r="259" spans="1:8" ht="13.5" x14ac:dyDescent="0.25">
      <c r="A259" s="11"/>
      <c r="B259" s="10">
        <v>42678</v>
      </c>
      <c r="C259" s="2">
        <v>9</v>
      </c>
      <c r="D259" s="2">
        <v>4.2632000000000003</v>
      </c>
      <c r="E259" s="2">
        <v>1</v>
      </c>
      <c r="F259" s="2"/>
      <c r="G259" s="2"/>
      <c r="H259" s="15">
        <f t="shared" si="3"/>
        <v>1.1243417619431794E-2</v>
      </c>
    </row>
    <row r="260" spans="1:8" ht="13.5" x14ac:dyDescent="0.25">
      <c r="A260" s="11"/>
      <c r="B260" s="10">
        <v>42681</v>
      </c>
      <c r="C260" s="2">
        <v>9.27</v>
      </c>
      <c r="D260" s="2">
        <v>4.3910999999999998</v>
      </c>
      <c r="E260" s="2">
        <v>8766</v>
      </c>
      <c r="F260" s="2"/>
      <c r="G260" s="2"/>
      <c r="H260" s="15">
        <f t="shared" si="3"/>
        <v>3.0000938262338021E-2</v>
      </c>
    </row>
    <row r="261" spans="1:8" ht="13.5" x14ac:dyDescent="0.25">
      <c r="A261" s="11"/>
      <c r="B261" s="10">
        <v>42682</v>
      </c>
      <c r="C261" s="2">
        <v>9.27</v>
      </c>
      <c r="D261" s="2">
        <v>4.3910999999999998</v>
      </c>
      <c r="E261" s="2">
        <v>0</v>
      </c>
      <c r="F261" s="2"/>
      <c r="G261" s="2"/>
      <c r="H261" s="15">
        <f t="shared" si="3"/>
        <v>0</v>
      </c>
    </row>
    <row r="262" spans="1:8" ht="13.5" x14ac:dyDescent="0.25">
      <c r="A262" s="11"/>
      <c r="B262" s="10">
        <v>42683</v>
      </c>
      <c r="C262" s="2">
        <v>9.31</v>
      </c>
      <c r="D262" s="2">
        <v>4.41</v>
      </c>
      <c r="E262" s="2">
        <v>29905</v>
      </c>
      <c r="F262" s="2"/>
      <c r="G262" s="2"/>
      <c r="H262" s="15">
        <f t="shared" si="3"/>
        <v>4.3041606886657924E-3</v>
      </c>
    </row>
    <row r="263" spans="1:8" ht="13.5" x14ac:dyDescent="0.25">
      <c r="A263" s="11"/>
      <c r="B263" s="10">
        <v>42684</v>
      </c>
      <c r="C263" s="2">
        <v>9.31</v>
      </c>
      <c r="D263" s="2">
        <v>4.41</v>
      </c>
      <c r="E263" s="2">
        <v>301</v>
      </c>
      <c r="F263" s="2"/>
      <c r="G263" s="2"/>
      <c r="H263" s="15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9.3000000000000007</v>
      </c>
      <c r="D264" s="2">
        <v>4.4053000000000004</v>
      </c>
      <c r="E264" s="2">
        <v>50</v>
      </c>
      <c r="F264" s="2"/>
      <c r="G264" s="2"/>
      <c r="H264" s="15">
        <f t="shared" si="4"/>
        <v>-1.0657596371881416E-3</v>
      </c>
    </row>
    <row r="265" spans="1:8" ht="13.5" x14ac:dyDescent="0.25">
      <c r="A265" s="11"/>
      <c r="B265" s="10">
        <v>42688</v>
      </c>
      <c r="C265" s="2">
        <v>9.3000000000000007</v>
      </c>
      <c r="D265" s="2">
        <v>4.4053000000000004</v>
      </c>
      <c r="E265" s="2">
        <v>100</v>
      </c>
      <c r="F265" s="2"/>
      <c r="G265" s="2"/>
      <c r="H265" s="15">
        <f t="shared" si="4"/>
        <v>0</v>
      </c>
    </row>
    <row r="266" spans="1:8" ht="13.5" x14ac:dyDescent="0.25">
      <c r="A266" s="11"/>
      <c r="B266" s="10">
        <v>42689</v>
      </c>
      <c r="C266" s="2">
        <v>9.3000000000000007</v>
      </c>
      <c r="D266" s="2">
        <v>4.4053000000000004</v>
      </c>
      <c r="E266" s="2">
        <v>3</v>
      </c>
      <c r="F266" s="2"/>
      <c r="G266" s="2"/>
      <c r="H266" s="15">
        <f t="shared" si="4"/>
        <v>0</v>
      </c>
    </row>
    <row r="267" spans="1:8" ht="13.5" x14ac:dyDescent="0.25">
      <c r="A267" s="11"/>
      <c r="B267" s="10">
        <v>42690</v>
      </c>
      <c r="C267" s="2">
        <v>9.3000000000000007</v>
      </c>
      <c r="D267" s="2">
        <v>4.4053000000000004</v>
      </c>
      <c r="E267" s="2">
        <v>101</v>
      </c>
      <c r="F267" s="2"/>
      <c r="G267" s="2"/>
      <c r="H267" s="15">
        <f t="shared" si="4"/>
        <v>0</v>
      </c>
    </row>
    <row r="268" spans="1:8" ht="13.5" x14ac:dyDescent="0.25">
      <c r="A268" s="11"/>
      <c r="B268" s="10">
        <v>42691</v>
      </c>
      <c r="C268" s="2">
        <v>9.24</v>
      </c>
      <c r="D268" s="2">
        <v>4.3769</v>
      </c>
      <c r="E268" s="2">
        <v>5490</v>
      </c>
      <c r="F268" s="2"/>
      <c r="G268" s="2"/>
      <c r="H268" s="15">
        <f t="shared" si="4"/>
        <v>-6.4467800149820495E-3</v>
      </c>
    </row>
    <row r="269" spans="1:8" ht="13.5" x14ac:dyDescent="0.25">
      <c r="A269" s="11"/>
      <c r="B269" s="10">
        <v>42692</v>
      </c>
      <c r="C269" s="2">
        <v>9.3800000000000008</v>
      </c>
      <c r="D269" s="2">
        <v>4.4432</v>
      </c>
      <c r="E269" s="2">
        <v>6209</v>
      </c>
      <c r="F269" s="2"/>
      <c r="G269" s="2"/>
      <c r="H269" s="15">
        <f t="shared" si="4"/>
        <v>1.5147707281409222E-2</v>
      </c>
    </row>
    <row r="270" spans="1:8" ht="13.5" x14ac:dyDescent="0.25">
      <c r="A270" s="11"/>
      <c r="B270" s="10">
        <v>42695</v>
      </c>
      <c r="C270" s="2">
        <v>9.3800000000000008</v>
      </c>
      <c r="D270" s="2">
        <v>4.4432</v>
      </c>
      <c r="E270" s="2">
        <v>73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9.17</v>
      </c>
      <c r="D271" s="2">
        <v>4.3437000000000001</v>
      </c>
      <c r="E271" s="2">
        <v>11262</v>
      </c>
      <c r="F271" s="2"/>
      <c r="G271" s="2"/>
      <c r="H271" s="15">
        <f t="shared" si="4"/>
        <v>-2.2393770255671571E-2</v>
      </c>
    </row>
    <row r="272" spans="1:8" ht="13.5" x14ac:dyDescent="0.25">
      <c r="A272" s="11"/>
      <c r="B272" s="10">
        <v>42697</v>
      </c>
      <c r="C272" s="2">
        <v>9.14</v>
      </c>
      <c r="D272" s="2">
        <v>4.3295000000000003</v>
      </c>
      <c r="E272" s="2">
        <v>5239</v>
      </c>
      <c r="F272" s="2"/>
      <c r="G272" s="2"/>
      <c r="H272" s="15">
        <f t="shared" si="4"/>
        <v>-3.2691023781568174E-3</v>
      </c>
    </row>
    <row r="273" spans="1:8" ht="13.5" x14ac:dyDescent="0.25">
      <c r="A273" s="11"/>
      <c r="B273" s="10">
        <v>42698</v>
      </c>
      <c r="C273" s="2">
        <v>9.14</v>
      </c>
      <c r="D273" s="2">
        <v>4.3295000000000003</v>
      </c>
      <c r="E273" s="2">
        <v>0</v>
      </c>
      <c r="F273" s="2"/>
      <c r="G273" s="2"/>
      <c r="H273" s="15">
        <f t="shared" si="4"/>
        <v>0</v>
      </c>
    </row>
    <row r="274" spans="1:8" ht="13.5" x14ac:dyDescent="0.25">
      <c r="A274" s="11"/>
      <c r="B274" s="10">
        <v>42699</v>
      </c>
      <c r="C274" s="2">
        <v>9.1300000000000008</v>
      </c>
      <c r="D274" s="2">
        <v>4.3247</v>
      </c>
      <c r="E274" s="2">
        <v>2763</v>
      </c>
      <c r="F274" s="2"/>
      <c r="G274" s="2"/>
      <c r="H274" s="15">
        <f t="shared" si="4"/>
        <v>-1.108673056935064E-3</v>
      </c>
    </row>
    <row r="275" spans="1:8" ht="13.5" x14ac:dyDescent="0.25">
      <c r="A275" s="11"/>
      <c r="B275" s="10">
        <v>42702</v>
      </c>
      <c r="C275" s="2">
        <v>8.9</v>
      </c>
      <c r="D275" s="2">
        <v>4.2157999999999998</v>
      </c>
      <c r="E275" s="2">
        <v>714</v>
      </c>
      <c r="F275" s="2"/>
      <c r="G275" s="2"/>
      <c r="H275" s="15">
        <f t="shared" si="4"/>
        <v>-2.5180937406062899E-2</v>
      </c>
    </row>
    <row r="276" spans="1:8" ht="13.5" x14ac:dyDescent="0.25">
      <c r="A276" s="11"/>
      <c r="B276" s="10">
        <v>42703</v>
      </c>
      <c r="C276" s="2">
        <v>9.15</v>
      </c>
      <c r="D276" s="2">
        <v>4.3342000000000001</v>
      </c>
      <c r="E276" s="2">
        <v>12847</v>
      </c>
      <c r="F276" s="2"/>
      <c r="G276" s="2"/>
      <c r="H276" s="15">
        <f t="shared" si="4"/>
        <v>2.808482375824287E-2</v>
      </c>
    </row>
    <row r="277" spans="1:8" ht="13.5" x14ac:dyDescent="0.25">
      <c r="A277" s="11"/>
      <c r="B277" s="10">
        <v>42704</v>
      </c>
      <c r="C277" s="2">
        <v>8.92</v>
      </c>
      <c r="D277" s="2">
        <v>4.2252999999999998</v>
      </c>
      <c r="E277" s="2">
        <v>100</v>
      </c>
      <c r="F277" s="2"/>
      <c r="G277" s="2"/>
      <c r="H277" s="15">
        <f t="shared" si="4"/>
        <v>-2.5125744081952891E-2</v>
      </c>
    </row>
    <row r="278" spans="1:8" ht="13.5" x14ac:dyDescent="0.25">
      <c r="A278" s="11"/>
      <c r="B278" s="10">
        <v>42705</v>
      </c>
      <c r="C278" s="2">
        <v>9</v>
      </c>
      <c r="D278" s="2">
        <v>4.2632000000000003</v>
      </c>
      <c r="E278" s="2">
        <v>980</v>
      </c>
      <c r="F278" s="2"/>
      <c r="G278" s="2"/>
      <c r="H278" s="15">
        <f t="shared" si="4"/>
        <v>8.969777293920074E-3</v>
      </c>
    </row>
    <row r="279" spans="1:8" ht="13.5" x14ac:dyDescent="0.25">
      <c r="A279" s="11"/>
      <c r="B279" s="10">
        <v>42706</v>
      </c>
      <c r="C279" s="2">
        <v>9</v>
      </c>
      <c r="D279" s="2">
        <v>4.2632000000000003</v>
      </c>
      <c r="E279" s="2">
        <v>0</v>
      </c>
      <c r="F279" s="2"/>
      <c r="G279" s="2"/>
      <c r="H279" s="15">
        <f t="shared" si="4"/>
        <v>0</v>
      </c>
    </row>
    <row r="280" spans="1:8" ht="13.5" x14ac:dyDescent="0.25">
      <c r="A280" s="11"/>
      <c r="B280" s="10">
        <v>42709</v>
      </c>
      <c r="C280" s="2">
        <v>8.85</v>
      </c>
      <c r="D280" s="2">
        <v>4.1920999999999999</v>
      </c>
      <c r="E280" s="2">
        <v>4309</v>
      </c>
      <c r="F280" s="2"/>
      <c r="G280" s="2"/>
      <c r="H280" s="15">
        <f t="shared" si="4"/>
        <v>-1.6677613060611836E-2</v>
      </c>
    </row>
    <row r="281" spans="1:8" ht="13.5" x14ac:dyDescent="0.25">
      <c r="A281" s="11"/>
      <c r="B281" s="10">
        <v>42710</v>
      </c>
      <c r="C281" s="2">
        <v>8.85</v>
      </c>
      <c r="D281" s="2">
        <v>4.1920999999999999</v>
      </c>
      <c r="E281" s="2">
        <v>0</v>
      </c>
      <c r="F281" s="2"/>
      <c r="G281" s="2"/>
      <c r="H281" s="15">
        <f t="shared" si="4"/>
        <v>0</v>
      </c>
    </row>
    <row r="282" spans="1:8" ht="13.5" x14ac:dyDescent="0.25">
      <c r="A282" s="11"/>
      <c r="B282" s="10">
        <v>42711</v>
      </c>
      <c r="C282" s="2">
        <v>8.85</v>
      </c>
      <c r="D282" s="2">
        <v>4.1920999999999999</v>
      </c>
      <c r="E282" s="2">
        <v>1076</v>
      </c>
      <c r="F282" s="2"/>
      <c r="G282" s="2"/>
      <c r="H282" s="15">
        <f t="shared" si="4"/>
        <v>0</v>
      </c>
    </row>
    <row r="283" spans="1:8" ht="13.5" x14ac:dyDescent="0.25">
      <c r="A283" s="11"/>
      <c r="B283" s="10">
        <v>42712</v>
      </c>
      <c r="C283" s="2">
        <v>8.82</v>
      </c>
      <c r="D283" s="2">
        <v>4.1779000000000002</v>
      </c>
      <c r="E283" s="2">
        <v>42</v>
      </c>
      <c r="F283" s="2"/>
      <c r="G283" s="2"/>
      <c r="H283" s="15">
        <f t="shared" si="4"/>
        <v>-3.3873237756732351E-3</v>
      </c>
    </row>
    <row r="284" spans="1:8" ht="13.5" x14ac:dyDescent="0.25">
      <c r="A284" s="11"/>
      <c r="B284" s="10">
        <v>42713</v>
      </c>
      <c r="C284" s="2">
        <v>8.83</v>
      </c>
      <c r="D284" s="2">
        <v>4.1825999999999999</v>
      </c>
      <c r="E284" s="2">
        <v>487</v>
      </c>
      <c r="F284" s="2"/>
      <c r="G284" s="2"/>
      <c r="H284" s="15">
        <f t="shared" si="4"/>
        <v>1.1249670887287164E-3</v>
      </c>
    </row>
    <row r="285" spans="1:8" ht="13.5" x14ac:dyDescent="0.25">
      <c r="A285" s="11"/>
      <c r="B285" s="10">
        <v>42717</v>
      </c>
      <c r="C285" s="2">
        <v>8.85</v>
      </c>
      <c r="D285" s="2">
        <v>4.1920999999999999</v>
      </c>
      <c r="E285" s="2">
        <v>1342</v>
      </c>
      <c r="F285" s="2"/>
      <c r="G285" s="2"/>
      <c r="H285" s="15">
        <f t="shared" si="4"/>
        <v>2.2713144933773403E-3</v>
      </c>
    </row>
    <row r="286" spans="1:8" ht="13.5" x14ac:dyDescent="0.25">
      <c r="A286" s="11"/>
      <c r="B286" s="10">
        <v>42718</v>
      </c>
      <c r="C286" s="2">
        <v>8.99</v>
      </c>
      <c r="D286" s="2">
        <v>4.2584</v>
      </c>
      <c r="E286" s="2">
        <v>1792</v>
      </c>
      <c r="F286" s="2"/>
      <c r="G286" s="2"/>
      <c r="H286" s="15">
        <f t="shared" si="4"/>
        <v>1.5815462417404173E-2</v>
      </c>
    </row>
    <row r="287" spans="1:8" ht="13.5" x14ac:dyDescent="0.25">
      <c r="A287" s="11"/>
      <c r="B287" s="10">
        <v>42719</v>
      </c>
      <c r="C287" s="2">
        <v>8.85</v>
      </c>
      <c r="D287" s="2">
        <v>4.1920999999999999</v>
      </c>
      <c r="E287" s="2">
        <v>3104</v>
      </c>
      <c r="F287" s="2"/>
      <c r="G287" s="2"/>
      <c r="H287" s="15">
        <f t="shared" si="4"/>
        <v>-1.55692278790156E-2</v>
      </c>
    </row>
    <row r="288" spans="1:8" ht="13.5" x14ac:dyDescent="0.25">
      <c r="A288" s="11"/>
      <c r="B288" s="10">
        <v>42720</v>
      </c>
      <c r="C288" s="2">
        <v>9</v>
      </c>
      <c r="D288" s="2">
        <v>4.2632000000000003</v>
      </c>
      <c r="E288" s="2">
        <v>593</v>
      </c>
      <c r="F288" s="2"/>
      <c r="G288" s="2"/>
      <c r="H288" s="15">
        <f t="shared" si="4"/>
        <v>1.6960473271152975E-2</v>
      </c>
    </row>
    <row r="289" spans="1:8" ht="13.5" x14ac:dyDescent="0.25">
      <c r="A289" s="11"/>
      <c r="B289" s="10">
        <v>42723</v>
      </c>
      <c r="C289" s="2">
        <v>8.82</v>
      </c>
      <c r="D289" s="2">
        <v>4.1779000000000002</v>
      </c>
      <c r="E289" s="2">
        <v>166</v>
      </c>
      <c r="F289" s="2"/>
      <c r="G289" s="2"/>
      <c r="H289" s="15">
        <f t="shared" si="4"/>
        <v>-2.0008444361043383E-2</v>
      </c>
    </row>
    <row r="290" spans="1:8" ht="13.5" x14ac:dyDescent="0.25">
      <c r="A290" s="11"/>
      <c r="B290" s="10">
        <v>42724</v>
      </c>
      <c r="C290" s="2">
        <v>8.82</v>
      </c>
      <c r="D290" s="2">
        <v>4.1779000000000002</v>
      </c>
      <c r="E290" s="2">
        <v>0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42725</v>
      </c>
      <c r="C291" s="2">
        <v>8.98</v>
      </c>
      <c r="D291" s="2">
        <v>4.2537000000000003</v>
      </c>
      <c r="E291" s="2">
        <v>3761</v>
      </c>
      <c r="F291" s="2"/>
      <c r="G291" s="2"/>
      <c r="H291" s="15">
        <f t="shared" si="4"/>
        <v>1.8143086239498334E-2</v>
      </c>
    </row>
    <row r="292" spans="1:8" ht="13.5" x14ac:dyDescent="0.25">
      <c r="A292" s="11"/>
      <c r="B292" s="10">
        <v>42726</v>
      </c>
      <c r="C292" s="2">
        <v>8.8000000000000007</v>
      </c>
      <c r="D292" s="2">
        <v>4.1684000000000001</v>
      </c>
      <c r="E292" s="2">
        <v>9190</v>
      </c>
      <c r="F292" s="2"/>
      <c r="G292" s="2"/>
      <c r="H292" s="15">
        <f t="shared" si="4"/>
        <v>-2.0053130216047241E-2</v>
      </c>
    </row>
    <row r="293" spans="1:8" ht="13.5" x14ac:dyDescent="0.25">
      <c r="A293" s="11"/>
      <c r="B293" s="10">
        <v>42727</v>
      </c>
      <c r="C293" s="2">
        <v>8.75</v>
      </c>
      <c r="D293" s="2">
        <v>4.1447000000000003</v>
      </c>
      <c r="E293" s="2">
        <v>3019</v>
      </c>
      <c r="F293" s="2"/>
      <c r="G293" s="2"/>
      <c r="H293" s="15">
        <f t="shared" si="4"/>
        <v>-5.6856347759331712E-3</v>
      </c>
    </row>
    <row r="294" spans="1:8" ht="13.5" x14ac:dyDescent="0.25">
      <c r="A294" s="11"/>
      <c r="B294" s="10">
        <v>42730</v>
      </c>
      <c r="C294" s="2">
        <v>8.89</v>
      </c>
      <c r="D294" s="2">
        <v>4.2111000000000001</v>
      </c>
      <c r="E294" s="2">
        <v>489</v>
      </c>
      <c r="F294" s="2"/>
      <c r="G294" s="2"/>
      <c r="H294" s="15">
        <f t="shared" si="4"/>
        <v>1.6020459864405093E-2</v>
      </c>
    </row>
    <row r="295" spans="1:8" ht="13.5" x14ac:dyDescent="0.25">
      <c r="A295" s="11"/>
      <c r="B295" s="10">
        <v>42731</v>
      </c>
      <c r="C295" s="2">
        <v>8.99</v>
      </c>
      <c r="D295" s="2">
        <v>4.2584</v>
      </c>
      <c r="E295" s="2">
        <v>4832</v>
      </c>
      <c r="F295" s="2"/>
      <c r="G295" s="2"/>
      <c r="H295" s="15">
        <f t="shared" si="4"/>
        <v>1.1232219610078103E-2</v>
      </c>
    </row>
    <row r="296" spans="1:8" ht="13.5" x14ac:dyDescent="0.25">
      <c r="A296" s="11"/>
      <c r="B296" s="10">
        <v>42732</v>
      </c>
      <c r="C296" s="2">
        <v>8.76</v>
      </c>
      <c r="D296" s="2">
        <v>4.1494999999999997</v>
      </c>
      <c r="E296" s="2">
        <v>1237</v>
      </c>
      <c r="F296" s="2"/>
      <c r="G296" s="2"/>
      <c r="H296" s="15">
        <f t="shared" si="4"/>
        <v>-2.5572985158745121E-2</v>
      </c>
    </row>
    <row r="297" spans="1:8" ht="13.5" x14ac:dyDescent="0.25">
      <c r="A297" s="11"/>
      <c r="B297" s="10">
        <v>42733</v>
      </c>
      <c r="C297" s="2">
        <v>8.76</v>
      </c>
      <c r="D297" s="2">
        <v>4.1494999999999997</v>
      </c>
      <c r="E297" s="2">
        <v>0</v>
      </c>
      <c r="F297" s="2"/>
      <c r="G297" s="2"/>
      <c r="H297" s="15">
        <f t="shared" si="4"/>
        <v>0</v>
      </c>
    </row>
    <row r="298" spans="1:8" ht="13.5" x14ac:dyDescent="0.25">
      <c r="A298" s="11"/>
      <c r="B298" s="10">
        <v>42734</v>
      </c>
      <c r="C298" s="2">
        <v>8.84</v>
      </c>
      <c r="D298" s="2">
        <v>4.1874000000000002</v>
      </c>
      <c r="E298" s="2">
        <v>4587</v>
      </c>
      <c r="F298" s="2"/>
      <c r="G298" s="2"/>
      <c r="H298" s="15">
        <f t="shared" si="4"/>
        <v>9.1336305578986598E-3</v>
      </c>
    </row>
    <row r="299" spans="1:8" ht="13.5" x14ac:dyDescent="0.25">
      <c r="A299" s="11"/>
      <c r="B299" s="10">
        <v>42737</v>
      </c>
      <c r="C299" s="2">
        <v>8.77</v>
      </c>
      <c r="D299" s="2">
        <v>4.1542000000000003</v>
      </c>
      <c r="E299" s="2">
        <v>100</v>
      </c>
      <c r="F299" s="2"/>
      <c r="G299" s="2"/>
      <c r="H299" s="15">
        <f t="shared" si="4"/>
        <v>-7.9285475474040919E-3</v>
      </c>
    </row>
    <row r="300" spans="1:8" ht="13.5" x14ac:dyDescent="0.25">
      <c r="A300" s="11"/>
      <c r="B300" s="10">
        <v>42738</v>
      </c>
      <c r="C300" s="2">
        <v>8.92</v>
      </c>
      <c r="D300" s="2">
        <v>4.2252999999999998</v>
      </c>
      <c r="E300" s="2">
        <v>1757</v>
      </c>
      <c r="F300" s="2"/>
      <c r="G300" s="2"/>
      <c r="H300" s="15">
        <f t="shared" si="4"/>
        <v>1.7115208704443573E-2</v>
      </c>
    </row>
    <row r="301" spans="1:8" ht="13.5" x14ac:dyDescent="0.25">
      <c r="A301" s="11"/>
      <c r="B301" s="10">
        <v>42739</v>
      </c>
      <c r="C301" s="2">
        <v>8.8800000000000008</v>
      </c>
      <c r="D301" s="2">
        <v>4.2062999999999997</v>
      </c>
      <c r="E301" s="2">
        <v>3516</v>
      </c>
      <c r="F301" s="2"/>
      <c r="G301" s="2"/>
      <c r="H301" s="15">
        <f t="shared" si="4"/>
        <v>-4.4967221262395872E-3</v>
      </c>
    </row>
    <row r="302" spans="1:8" ht="13.5" x14ac:dyDescent="0.25">
      <c r="A302" s="11"/>
      <c r="B302" s="10">
        <v>42740</v>
      </c>
      <c r="C302" s="2">
        <v>8.74</v>
      </c>
      <c r="D302" s="2">
        <v>4.1399999999999997</v>
      </c>
      <c r="E302" s="2">
        <v>1514</v>
      </c>
      <c r="F302" s="2"/>
      <c r="G302" s="2"/>
      <c r="H302" s="15">
        <f t="shared" si="4"/>
        <v>-1.5762071178945875E-2</v>
      </c>
    </row>
    <row r="303" spans="1:8" ht="13.5" x14ac:dyDescent="0.25">
      <c r="A303" s="11"/>
      <c r="B303" s="10">
        <v>42741</v>
      </c>
      <c r="C303" s="2">
        <v>8.73</v>
      </c>
      <c r="D303" s="2">
        <v>4.1353</v>
      </c>
      <c r="E303" s="2">
        <v>8396</v>
      </c>
      <c r="F303" s="2"/>
      <c r="G303" s="2"/>
      <c r="H303" s="15">
        <f t="shared" si="4"/>
        <v>-1.1352657004830204E-3</v>
      </c>
    </row>
    <row r="304" spans="1:8" ht="13.5" x14ac:dyDescent="0.25">
      <c r="A304" s="11"/>
      <c r="B304" s="10">
        <v>42744</v>
      </c>
      <c r="C304" s="2">
        <v>8.6999999999999993</v>
      </c>
      <c r="D304" s="2">
        <v>4.1211000000000002</v>
      </c>
      <c r="E304" s="2">
        <v>9891</v>
      </c>
      <c r="F304" s="2"/>
      <c r="G304" s="2"/>
      <c r="H304" s="15">
        <f t="shared" si="4"/>
        <v>-3.4338500229728845E-3</v>
      </c>
    </row>
    <row r="305" spans="1:8" ht="13.5" x14ac:dyDescent="0.25">
      <c r="A305" s="11"/>
      <c r="B305" s="10">
        <v>42745</v>
      </c>
      <c r="C305" s="2">
        <v>8.6999999999999993</v>
      </c>
      <c r="D305" s="2">
        <v>4.1211000000000002</v>
      </c>
      <c r="E305" s="2">
        <v>3341</v>
      </c>
      <c r="F305" s="2"/>
      <c r="G305" s="2"/>
      <c r="H305" s="15">
        <f t="shared" si="4"/>
        <v>0</v>
      </c>
    </row>
    <row r="306" spans="1:8" ht="13.5" x14ac:dyDescent="0.25">
      <c r="A306" s="11"/>
      <c r="B306" s="10">
        <v>42746</v>
      </c>
      <c r="C306" s="2">
        <v>8.6999999999999993</v>
      </c>
      <c r="D306" s="2">
        <v>4.1211000000000002</v>
      </c>
      <c r="E306" s="2">
        <v>0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8.6</v>
      </c>
      <c r="D307" s="2">
        <v>4.0736999999999997</v>
      </c>
      <c r="E307" s="2">
        <v>585</v>
      </c>
      <c r="F307" s="2"/>
      <c r="G307" s="2"/>
      <c r="H307" s="15">
        <f t="shared" si="4"/>
        <v>-1.1501783504404298E-2</v>
      </c>
    </row>
    <row r="308" spans="1:8" ht="13.5" x14ac:dyDescent="0.25">
      <c r="A308" s="11"/>
      <c r="B308" s="10">
        <v>42748</v>
      </c>
      <c r="C308" s="2">
        <v>8.75</v>
      </c>
      <c r="D308" s="2">
        <v>4.1447000000000003</v>
      </c>
      <c r="E308" s="2">
        <v>10</v>
      </c>
      <c r="F308" s="2"/>
      <c r="G308" s="2"/>
      <c r="H308" s="15">
        <f t="shared" si="4"/>
        <v>1.7428873014704232E-2</v>
      </c>
    </row>
    <row r="309" spans="1:8" ht="13.5" x14ac:dyDescent="0.25">
      <c r="A309" s="11"/>
      <c r="B309" s="10">
        <v>42751</v>
      </c>
      <c r="C309" s="2">
        <v>8.75</v>
      </c>
      <c r="D309" s="2">
        <v>4.1447000000000003</v>
      </c>
      <c r="E309" s="2">
        <v>200</v>
      </c>
      <c r="F309" s="2"/>
      <c r="G309" s="2"/>
      <c r="H309" s="15">
        <f t="shared" si="4"/>
        <v>0</v>
      </c>
    </row>
    <row r="310" spans="1:8" ht="13.5" x14ac:dyDescent="0.25">
      <c r="A310" s="11"/>
      <c r="B310" s="10">
        <v>42752</v>
      </c>
      <c r="C310" s="2">
        <v>8.75</v>
      </c>
      <c r="D310" s="2">
        <v>4.1447000000000003</v>
      </c>
      <c r="E310" s="2">
        <v>621</v>
      </c>
      <c r="F310" s="2"/>
      <c r="G310" s="2"/>
      <c r="H310" s="15">
        <f t="shared" si="4"/>
        <v>0</v>
      </c>
    </row>
    <row r="311" spans="1:8" ht="13.5" x14ac:dyDescent="0.25">
      <c r="A311" s="11"/>
      <c r="B311" s="10">
        <v>42753</v>
      </c>
      <c r="C311" s="2">
        <v>8.75</v>
      </c>
      <c r="D311" s="2">
        <v>4.1447000000000003</v>
      </c>
      <c r="E311" s="2">
        <v>559</v>
      </c>
      <c r="F311" s="2"/>
      <c r="G311" s="2"/>
      <c r="H311" s="15">
        <f t="shared" si="4"/>
        <v>0</v>
      </c>
    </row>
    <row r="312" spans="1:8" ht="13.5" x14ac:dyDescent="0.25">
      <c r="A312" s="11"/>
      <c r="B312" s="10">
        <v>42754</v>
      </c>
      <c r="C312" s="2">
        <v>8.5</v>
      </c>
      <c r="D312" s="2">
        <v>4.0263</v>
      </c>
      <c r="E312" s="2">
        <v>9714</v>
      </c>
      <c r="F312" s="2"/>
      <c r="G312" s="2"/>
      <c r="H312" s="15">
        <f t="shared" si="4"/>
        <v>-2.8566603131710444E-2</v>
      </c>
    </row>
    <row r="313" spans="1:8" ht="13.5" x14ac:dyDescent="0.25">
      <c r="A313" s="11"/>
      <c r="B313" s="10">
        <v>42755</v>
      </c>
      <c r="C313" s="2">
        <v>8.74</v>
      </c>
      <c r="D313" s="2">
        <v>4.1399999999999997</v>
      </c>
      <c r="E313" s="2">
        <v>620</v>
      </c>
      <c r="F313" s="2"/>
      <c r="G313" s="2"/>
      <c r="H313" s="15">
        <f t="shared" si="4"/>
        <v>2.8239326428731015E-2</v>
      </c>
    </row>
    <row r="314" spans="1:8" ht="13.5" x14ac:dyDescent="0.25">
      <c r="A314" s="11"/>
      <c r="B314" s="10">
        <v>42758</v>
      </c>
      <c r="C314" s="2">
        <v>8.6999999999999993</v>
      </c>
      <c r="D314" s="2">
        <v>4.1211000000000002</v>
      </c>
      <c r="E314" s="2">
        <v>2099</v>
      </c>
      <c r="F314" s="2"/>
      <c r="G314" s="2"/>
      <c r="H314" s="15">
        <f t="shared" si="4"/>
        <v>-4.5652173913042207E-3</v>
      </c>
    </row>
    <row r="315" spans="1:8" ht="13.5" x14ac:dyDescent="0.25">
      <c r="A315" s="11"/>
      <c r="B315" s="10">
        <v>42759</v>
      </c>
      <c r="C315" s="2">
        <v>8.7200000000000006</v>
      </c>
      <c r="D315" s="2">
        <v>4.1304999999999996</v>
      </c>
      <c r="E315" s="2">
        <v>3450</v>
      </c>
      <c r="F315" s="2"/>
      <c r="G315" s="2"/>
      <c r="H315" s="15">
        <f t="shared" si="4"/>
        <v>2.2809444080462518E-3</v>
      </c>
    </row>
    <row r="316" spans="1:8" ht="13.5" x14ac:dyDescent="0.25">
      <c r="A316" s="11"/>
      <c r="B316" s="10">
        <v>42760</v>
      </c>
      <c r="C316" s="2">
        <v>8.6999999999999993</v>
      </c>
      <c r="D316" s="2">
        <v>4.1211000000000002</v>
      </c>
      <c r="E316" s="2">
        <v>318</v>
      </c>
      <c r="F316" s="2"/>
      <c r="G316" s="2"/>
      <c r="H316" s="15">
        <f t="shared" si="4"/>
        <v>-2.2757535407334243E-3</v>
      </c>
    </row>
    <row r="317" spans="1:8" ht="13.5" x14ac:dyDescent="0.25">
      <c r="A317" s="11"/>
      <c r="B317" s="10">
        <v>42761</v>
      </c>
      <c r="C317" s="2">
        <v>8.6999999999999993</v>
      </c>
      <c r="D317" s="2">
        <v>4.1211000000000002</v>
      </c>
      <c r="E317" s="2">
        <v>0</v>
      </c>
      <c r="F317" s="2"/>
      <c r="G317" s="2"/>
      <c r="H317" s="15">
        <f t="shared" si="4"/>
        <v>0</v>
      </c>
    </row>
    <row r="318" spans="1:8" ht="13.5" x14ac:dyDescent="0.25">
      <c r="A318" s="11"/>
      <c r="B318" s="10">
        <v>42762</v>
      </c>
      <c r="C318" s="2">
        <v>8.5500000000000007</v>
      </c>
      <c r="D318" s="2">
        <v>4.05</v>
      </c>
      <c r="E318" s="2">
        <v>242</v>
      </c>
      <c r="F318" s="2"/>
      <c r="G318" s="2"/>
      <c r="H318" s="15">
        <f t="shared" si="4"/>
        <v>-1.7252675256606339E-2</v>
      </c>
    </row>
    <row r="319" spans="1:8" ht="13.5" x14ac:dyDescent="0.25">
      <c r="A319" s="11"/>
      <c r="B319" s="10">
        <v>42765</v>
      </c>
      <c r="C319" s="2">
        <v>8.5500000000000007</v>
      </c>
      <c r="D319" s="2">
        <v>4.05</v>
      </c>
      <c r="E319" s="2">
        <v>0</v>
      </c>
      <c r="F319" s="2"/>
      <c r="G319" s="2"/>
      <c r="H319" s="15">
        <f t="shared" si="4"/>
        <v>0</v>
      </c>
    </row>
    <row r="320" spans="1:8" ht="13.5" x14ac:dyDescent="0.25">
      <c r="A320" s="11"/>
      <c r="B320" s="10">
        <v>42766</v>
      </c>
      <c r="C320" s="2">
        <v>8.4499999999999993</v>
      </c>
      <c r="D320" s="2">
        <v>4.0026000000000002</v>
      </c>
      <c r="E320" s="2">
        <v>8821</v>
      </c>
      <c r="F320" s="2"/>
      <c r="G320" s="2"/>
      <c r="H320" s="15">
        <f t="shared" si="4"/>
        <v>-1.1703703703703621E-2</v>
      </c>
    </row>
    <row r="321" spans="1:8" ht="13.5" x14ac:dyDescent="0.25">
      <c r="A321" s="11"/>
      <c r="B321" s="10">
        <v>42767</v>
      </c>
      <c r="C321" s="2">
        <v>8.36</v>
      </c>
      <c r="D321" s="2">
        <v>3.96</v>
      </c>
      <c r="E321" s="2">
        <v>1158</v>
      </c>
      <c r="F321" s="2"/>
      <c r="G321" s="2"/>
      <c r="H321" s="15">
        <f t="shared" si="4"/>
        <v>-1.0643081996702192E-2</v>
      </c>
    </row>
    <row r="322" spans="1:8" ht="13.5" x14ac:dyDescent="0.25">
      <c r="A322" s="11"/>
      <c r="B322" s="10">
        <v>42768</v>
      </c>
      <c r="C322" s="2">
        <v>8.3699999999999992</v>
      </c>
      <c r="D322" s="2">
        <v>3.9647000000000001</v>
      </c>
      <c r="E322" s="2">
        <v>700</v>
      </c>
      <c r="F322" s="2"/>
      <c r="G322" s="2"/>
      <c r="H322" s="15">
        <f t="shared" si="4"/>
        <v>1.1868686868687244E-3</v>
      </c>
    </row>
    <row r="323" spans="1:8" ht="13.5" x14ac:dyDescent="0.25">
      <c r="A323" s="11"/>
      <c r="B323" s="10">
        <v>42769</v>
      </c>
      <c r="C323" s="2">
        <v>8.4</v>
      </c>
      <c r="D323" s="2">
        <v>3.9790000000000001</v>
      </c>
      <c r="E323" s="2">
        <v>1942</v>
      </c>
      <c r="F323" s="2"/>
      <c r="G323" s="2"/>
      <c r="H323" s="15">
        <f t="shared" si="4"/>
        <v>3.6068302771962517E-3</v>
      </c>
    </row>
    <row r="324" spans="1:8" ht="13.5" x14ac:dyDescent="0.25">
      <c r="A324" s="11"/>
      <c r="B324" s="10">
        <v>42772</v>
      </c>
      <c r="C324" s="2">
        <v>8.65</v>
      </c>
      <c r="D324" s="2">
        <v>4.0974000000000004</v>
      </c>
      <c r="E324" s="2">
        <v>100</v>
      </c>
      <c r="F324" s="2"/>
      <c r="G324" s="2"/>
      <c r="H324" s="15">
        <f t="shared" si="4"/>
        <v>2.9756220155818115E-2</v>
      </c>
    </row>
    <row r="325" spans="1:8" ht="13.5" x14ac:dyDescent="0.25">
      <c r="A325" s="11"/>
      <c r="B325" s="10">
        <v>42773</v>
      </c>
      <c r="C325" s="2">
        <v>8.4</v>
      </c>
      <c r="D325" s="2">
        <v>3.9790000000000001</v>
      </c>
      <c r="E325" s="2">
        <v>573</v>
      </c>
      <c r="F325" s="2"/>
      <c r="G325" s="2"/>
      <c r="H325" s="15">
        <f t="shared" si="4"/>
        <v>-2.8896373309903908E-2</v>
      </c>
    </row>
    <row r="326" spans="1:8" ht="13.5" x14ac:dyDescent="0.25">
      <c r="A326" s="11"/>
      <c r="B326" s="10">
        <v>42774</v>
      </c>
      <c r="C326" s="2">
        <v>8.6</v>
      </c>
      <c r="D326" s="2">
        <v>4.0736999999999997</v>
      </c>
      <c r="E326" s="2">
        <v>238</v>
      </c>
      <c r="F326" s="2"/>
      <c r="G326" s="2"/>
      <c r="H326" s="15">
        <f t="shared" si="4"/>
        <v>2.379994973611449E-2</v>
      </c>
    </row>
    <row r="327" spans="1:8" ht="13.5" x14ac:dyDescent="0.25">
      <c r="A327" s="11"/>
      <c r="B327" s="10">
        <v>42775</v>
      </c>
      <c r="C327" s="2">
        <v>8.4</v>
      </c>
      <c r="D327" s="2">
        <v>3.9790000000000001</v>
      </c>
      <c r="E327" s="2">
        <v>1671</v>
      </c>
      <c r="F327" s="2"/>
      <c r="G327" s="2"/>
      <c r="H327" s="15">
        <f t="shared" ref="H327:H390" si="5">(D327-D326)/D326</f>
        <v>-2.3246679922429136E-2</v>
      </c>
    </row>
    <row r="328" spans="1:8" ht="13.5" x14ac:dyDescent="0.25">
      <c r="A328" s="11"/>
      <c r="B328" s="10">
        <v>42776</v>
      </c>
      <c r="C328" s="2">
        <v>8.3800000000000008</v>
      </c>
      <c r="D328" s="2">
        <v>3.9695</v>
      </c>
      <c r="E328" s="2">
        <v>320</v>
      </c>
      <c r="F328" s="2"/>
      <c r="G328" s="2"/>
      <c r="H328" s="15">
        <f t="shared" si="5"/>
        <v>-2.3875345564212274E-3</v>
      </c>
    </row>
    <row r="329" spans="1:8" ht="13.5" x14ac:dyDescent="0.25">
      <c r="A329" s="11"/>
      <c r="B329" s="10">
        <v>42779</v>
      </c>
      <c r="C329" s="2">
        <v>8.5</v>
      </c>
      <c r="D329" s="2">
        <v>4.0263</v>
      </c>
      <c r="E329" s="2">
        <v>189</v>
      </c>
      <c r="F329" s="2"/>
      <c r="G329" s="2"/>
      <c r="H329" s="15">
        <f t="shared" si="5"/>
        <v>1.4309106940420698E-2</v>
      </c>
    </row>
    <row r="330" spans="1:8" ht="13.5" x14ac:dyDescent="0.25">
      <c r="A330" s="11"/>
      <c r="B330" s="10">
        <v>42780</v>
      </c>
      <c r="C330" s="2">
        <v>8.5</v>
      </c>
      <c r="D330" s="2">
        <v>4.0263</v>
      </c>
      <c r="E330" s="2">
        <v>189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8.26</v>
      </c>
      <c r="D331" s="2">
        <v>3.9125999999999999</v>
      </c>
      <c r="E331" s="2">
        <v>915</v>
      </c>
      <c r="F331" s="2"/>
      <c r="G331" s="2"/>
      <c r="H331" s="15">
        <f t="shared" si="5"/>
        <v>-2.8239326428731126E-2</v>
      </c>
    </row>
    <row r="332" spans="1:8" ht="13.5" x14ac:dyDescent="0.25">
      <c r="A332" s="11"/>
      <c r="B332" s="10">
        <v>42782</v>
      </c>
      <c r="C332" s="2">
        <v>8.26</v>
      </c>
      <c r="D332" s="2">
        <v>3.9125999999999999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8.2100000000000009</v>
      </c>
      <c r="D333" s="2">
        <v>3.8889999999999998</v>
      </c>
      <c r="E333" s="2">
        <v>200</v>
      </c>
      <c r="F333" s="2"/>
      <c r="G333" s="2"/>
      <c r="H333" s="15">
        <f t="shared" si="5"/>
        <v>-6.0317947145121058E-3</v>
      </c>
    </row>
    <row r="334" spans="1:8" ht="13.5" x14ac:dyDescent="0.25">
      <c r="A334" s="11"/>
      <c r="B334" s="10">
        <v>42786</v>
      </c>
      <c r="C334" s="2">
        <v>8</v>
      </c>
      <c r="D334" s="2">
        <v>3.7894999999999999</v>
      </c>
      <c r="E334" s="2">
        <v>2825</v>
      </c>
      <c r="F334" s="2"/>
      <c r="G334" s="2"/>
      <c r="H334" s="15">
        <f t="shared" si="5"/>
        <v>-2.5584983286191805E-2</v>
      </c>
    </row>
    <row r="335" spans="1:8" ht="13.5" x14ac:dyDescent="0.25">
      <c r="A335" s="11"/>
      <c r="B335" s="10">
        <v>42787</v>
      </c>
      <c r="C335" s="2">
        <v>8.1999999999999993</v>
      </c>
      <c r="D335" s="2">
        <v>3.8841999999999999</v>
      </c>
      <c r="E335" s="2">
        <v>126</v>
      </c>
      <c r="F335" s="2"/>
      <c r="G335" s="2"/>
      <c r="H335" s="15">
        <f t="shared" si="5"/>
        <v>2.4990104235387257E-2</v>
      </c>
    </row>
    <row r="336" spans="1:8" ht="13.5" x14ac:dyDescent="0.25">
      <c r="A336" s="11"/>
      <c r="B336" s="10">
        <v>42788</v>
      </c>
      <c r="C336" s="2">
        <v>8.3000000000000007</v>
      </c>
      <c r="D336" s="2">
        <v>3.9316</v>
      </c>
      <c r="E336" s="2">
        <v>400</v>
      </c>
      <c r="F336" s="2"/>
      <c r="G336" s="2"/>
      <c r="H336" s="15">
        <f t="shared" si="5"/>
        <v>1.2203285103753698E-2</v>
      </c>
    </row>
    <row r="337" spans="1:8" ht="13.5" x14ac:dyDescent="0.25">
      <c r="A337" s="11"/>
      <c r="B337" s="10">
        <v>42789</v>
      </c>
      <c r="C337" s="2">
        <v>8.15</v>
      </c>
      <c r="D337" s="2">
        <v>3.8605</v>
      </c>
      <c r="E337" s="2">
        <v>1000</v>
      </c>
      <c r="F337" s="2"/>
      <c r="G337" s="2"/>
      <c r="H337" s="15">
        <f t="shared" si="5"/>
        <v>-1.8084240512768322E-2</v>
      </c>
    </row>
    <row r="338" spans="1:8" ht="13.5" x14ac:dyDescent="0.25">
      <c r="A338" s="11"/>
      <c r="B338" s="10">
        <v>42790</v>
      </c>
      <c r="C338" s="2">
        <v>8.15</v>
      </c>
      <c r="D338" s="2">
        <v>3.8605</v>
      </c>
      <c r="E338" s="2">
        <v>428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8.14</v>
      </c>
      <c r="D339" s="2">
        <v>3.8557999999999999</v>
      </c>
      <c r="E339" s="2">
        <v>2284</v>
      </c>
      <c r="F339" s="2"/>
      <c r="G339" s="2"/>
      <c r="H339" s="15">
        <f t="shared" si="5"/>
        <v>-1.2174588783836675E-3</v>
      </c>
    </row>
    <row r="340" spans="1:8" ht="13.5" x14ac:dyDescent="0.25">
      <c r="A340" s="11"/>
      <c r="B340" s="10">
        <v>42794</v>
      </c>
      <c r="C340" s="2">
        <v>8.1</v>
      </c>
      <c r="D340" s="2">
        <v>3.8369</v>
      </c>
      <c r="E340" s="2">
        <v>1340</v>
      </c>
      <c r="F340" s="2"/>
      <c r="G340" s="2"/>
      <c r="H340" s="15">
        <f t="shared" si="5"/>
        <v>-4.9017065200476989E-3</v>
      </c>
    </row>
    <row r="341" spans="1:8" ht="13.5" x14ac:dyDescent="0.25">
      <c r="A341" s="11"/>
      <c r="B341" s="10">
        <v>42795</v>
      </c>
      <c r="C341" s="2">
        <v>8.1</v>
      </c>
      <c r="D341" s="2">
        <v>3.8369</v>
      </c>
      <c r="E341" s="2">
        <v>3378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42796</v>
      </c>
      <c r="C342" s="2">
        <v>8.0500000000000007</v>
      </c>
      <c r="D342" s="2">
        <v>3.8132000000000001</v>
      </c>
      <c r="E342" s="2">
        <v>22</v>
      </c>
      <c r="F342" s="2"/>
      <c r="G342" s="2"/>
      <c r="H342" s="15">
        <f t="shared" si="5"/>
        <v>-6.1768615288383417E-3</v>
      </c>
    </row>
    <row r="343" spans="1:8" ht="13.5" x14ac:dyDescent="0.25">
      <c r="A343" s="11"/>
      <c r="B343" s="10">
        <v>42797</v>
      </c>
      <c r="C343" s="2">
        <v>8.0500000000000007</v>
      </c>
      <c r="D343" s="2">
        <v>3.8132000000000001</v>
      </c>
      <c r="E343" s="2">
        <v>1131</v>
      </c>
      <c r="F343" s="2"/>
      <c r="G343" s="2"/>
      <c r="H343" s="15">
        <f t="shared" si="5"/>
        <v>0</v>
      </c>
    </row>
    <row r="344" spans="1:8" ht="13.5" x14ac:dyDescent="0.25">
      <c r="A344" s="11"/>
      <c r="B344" s="10">
        <v>42800</v>
      </c>
      <c r="C344" s="2">
        <v>8.1999999999999993</v>
      </c>
      <c r="D344" s="2">
        <v>3.8841999999999999</v>
      </c>
      <c r="E344" s="2">
        <v>10</v>
      </c>
      <c r="F344" s="2"/>
      <c r="G344" s="2"/>
      <c r="H344" s="15">
        <f t="shared" si="5"/>
        <v>1.8619532151473755E-2</v>
      </c>
    </row>
    <row r="345" spans="1:8" ht="13.5" x14ac:dyDescent="0.25">
      <c r="A345" s="11"/>
      <c r="B345" s="10">
        <v>42801</v>
      </c>
      <c r="C345" s="2">
        <v>8</v>
      </c>
      <c r="D345" s="2">
        <v>3.7894999999999999</v>
      </c>
      <c r="E345" s="2">
        <v>4177</v>
      </c>
      <c r="F345" s="2"/>
      <c r="G345" s="2"/>
      <c r="H345" s="15">
        <f t="shared" si="5"/>
        <v>-2.438082488028423E-2</v>
      </c>
    </row>
    <row r="346" spans="1:8" ht="13.5" x14ac:dyDescent="0.25">
      <c r="A346" s="11"/>
      <c r="B346" s="10">
        <v>42802</v>
      </c>
      <c r="C346" s="2">
        <v>8.1999999999999993</v>
      </c>
      <c r="D346" s="2">
        <v>3.8841999999999999</v>
      </c>
      <c r="E346" s="2">
        <v>197</v>
      </c>
      <c r="F346" s="2"/>
      <c r="G346" s="2"/>
      <c r="H346" s="15">
        <f t="shared" si="5"/>
        <v>2.4990104235387257E-2</v>
      </c>
    </row>
    <row r="347" spans="1:8" ht="13.5" x14ac:dyDescent="0.25">
      <c r="A347" s="11"/>
      <c r="B347" s="10">
        <v>42803</v>
      </c>
      <c r="C347" s="2">
        <v>8.1999999999999993</v>
      </c>
      <c r="D347" s="2">
        <v>3.8841999999999999</v>
      </c>
      <c r="E347" s="2">
        <v>0</v>
      </c>
      <c r="F347" s="2"/>
      <c r="G347" s="2"/>
      <c r="H347" s="15">
        <f t="shared" si="5"/>
        <v>0</v>
      </c>
    </row>
    <row r="348" spans="1:8" ht="13.5" x14ac:dyDescent="0.25">
      <c r="A348" s="11"/>
      <c r="B348" s="10">
        <v>42804</v>
      </c>
      <c r="C348" s="2">
        <v>8.1999999999999993</v>
      </c>
      <c r="D348" s="2">
        <v>3.8841999999999999</v>
      </c>
      <c r="E348" s="2">
        <v>67</v>
      </c>
      <c r="F348" s="2"/>
      <c r="G348" s="2"/>
      <c r="H348" s="15">
        <f t="shared" si="5"/>
        <v>0</v>
      </c>
    </row>
    <row r="349" spans="1:8" ht="13.5" x14ac:dyDescent="0.25">
      <c r="A349" s="11"/>
      <c r="B349" s="10">
        <v>42807</v>
      </c>
      <c r="C349" s="2">
        <v>8.1999999999999993</v>
      </c>
      <c r="D349" s="2">
        <v>3.8841999999999999</v>
      </c>
      <c r="E349" s="2">
        <v>116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8.19</v>
      </c>
      <c r="D350" s="2">
        <v>3.8795000000000002</v>
      </c>
      <c r="E350" s="2">
        <v>100</v>
      </c>
      <c r="F350" s="2"/>
      <c r="G350" s="2"/>
      <c r="H350" s="15">
        <f t="shared" si="5"/>
        <v>-1.2100303794860471E-3</v>
      </c>
    </row>
    <row r="351" spans="1:8" ht="13.5" x14ac:dyDescent="0.25">
      <c r="A351" s="11"/>
      <c r="B351" s="10">
        <v>42809</v>
      </c>
      <c r="C351" s="2">
        <v>8</v>
      </c>
      <c r="D351" s="2">
        <v>3.7894999999999999</v>
      </c>
      <c r="E351" s="2">
        <v>352</v>
      </c>
      <c r="F351" s="2"/>
      <c r="G351" s="2"/>
      <c r="H351" s="15">
        <f t="shared" si="5"/>
        <v>-2.3198865833226008E-2</v>
      </c>
    </row>
    <row r="352" spans="1:8" ht="13.5" x14ac:dyDescent="0.25">
      <c r="A352" s="11"/>
      <c r="B352" s="10">
        <v>42810</v>
      </c>
      <c r="C352" s="2">
        <v>8</v>
      </c>
      <c r="D352" s="2">
        <v>3.7894999999999999</v>
      </c>
      <c r="E352" s="2">
        <v>0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42811</v>
      </c>
      <c r="C353" s="2">
        <v>8</v>
      </c>
      <c r="D353" s="2">
        <v>3.7894999999999999</v>
      </c>
      <c r="E353" s="2">
        <v>65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8</v>
      </c>
      <c r="D354" s="2">
        <v>3.7894999999999999</v>
      </c>
      <c r="E354" s="2">
        <v>0</v>
      </c>
      <c r="F354" s="2"/>
      <c r="G354" s="2"/>
      <c r="H354" s="15">
        <f t="shared" si="5"/>
        <v>0</v>
      </c>
    </row>
    <row r="355" spans="1:8" ht="13.5" x14ac:dyDescent="0.25">
      <c r="A355" s="11"/>
      <c r="B355" s="10">
        <v>42816</v>
      </c>
      <c r="C355" s="2">
        <v>8</v>
      </c>
      <c r="D355" s="2">
        <v>3.7894999999999999</v>
      </c>
      <c r="E355" s="2">
        <v>70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7.83</v>
      </c>
      <c r="D356" s="2">
        <v>3.7090000000000001</v>
      </c>
      <c r="E356" s="2">
        <v>20393</v>
      </c>
      <c r="F356" s="2"/>
      <c r="G356" s="2"/>
      <c r="H356" s="15">
        <f t="shared" si="5"/>
        <v>-2.1242908035360813E-2</v>
      </c>
    </row>
    <row r="357" spans="1:8" ht="13.5" x14ac:dyDescent="0.25">
      <c r="A357" s="11"/>
      <c r="B357" s="10">
        <v>42818</v>
      </c>
      <c r="C357" s="2">
        <v>7.85</v>
      </c>
      <c r="D357" s="2">
        <v>3.7183999999999999</v>
      </c>
      <c r="E357" s="2">
        <v>2730</v>
      </c>
      <c r="F357" s="2"/>
      <c r="G357" s="2"/>
      <c r="H357" s="15">
        <f t="shared" si="5"/>
        <v>2.5343758425451206E-3</v>
      </c>
    </row>
    <row r="358" spans="1:8" ht="13.5" x14ac:dyDescent="0.25">
      <c r="A358" s="11"/>
      <c r="B358" s="10">
        <v>42821</v>
      </c>
      <c r="C358" s="2">
        <v>7.79</v>
      </c>
      <c r="D358" s="2">
        <v>3.69</v>
      </c>
      <c r="E358" s="2">
        <v>5954</v>
      </c>
      <c r="F358" s="2"/>
      <c r="G358" s="2"/>
      <c r="H358" s="15">
        <f t="shared" si="5"/>
        <v>-7.6376936316695301E-3</v>
      </c>
    </row>
    <row r="359" spans="1:8" ht="13.5" x14ac:dyDescent="0.25">
      <c r="A359" s="11"/>
      <c r="B359" s="10">
        <v>42822</v>
      </c>
      <c r="C359" s="2">
        <v>8.02</v>
      </c>
      <c r="D359" s="2">
        <v>3.7989999999999999</v>
      </c>
      <c r="E359" s="2">
        <v>325</v>
      </c>
      <c r="F359" s="2"/>
      <c r="G359" s="2"/>
      <c r="H359" s="15">
        <f t="shared" si="5"/>
        <v>2.9539295392953926E-2</v>
      </c>
    </row>
    <row r="360" spans="1:8" ht="13.5" x14ac:dyDescent="0.25">
      <c r="A360" s="11"/>
      <c r="B360" s="10">
        <v>42823</v>
      </c>
      <c r="C360" s="2">
        <v>7.8</v>
      </c>
      <c r="D360" s="2">
        <v>3.6947000000000001</v>
      </c>
      <c r="E360" s="2">
        <v>4326</v>
      </c>
      <c r="F360" s="2"/>
      <c r="G360" s="2"/>
      <c r="H360" s="15">
        <f t="shared" si="5"/>
        <v>-2.7454593314029965E-2</v>
      </c>
    </row>
    <row r="361" spans="1:8" ht="13.5" x14ac:dyDescent="0.25">
      <c r="A361" s="11"/>
      <c r="B361" s="10">
        <v>42824</v>
      </c>
      <c r="C361" s="2">
        <v>7.62</v>
      </c>
      <c r="D361" s="2">
        <v>3.6095000000000002</v>
      </c>
      <c r="E361" s="2">
        <v>3677</v>
      </c>
      <c r="F361" s="2"/>
      <c r="G361" s="2"/>
      <c r="H361" s="15">
        <f t="shared" si="5"/>
        <v>-2.3060059003437341E-2</v>
      </c>
    </row>
    <row r="362" spans="1:8" ht="13.5" x14ac:dyDescent="0.25">
      <c r="A362" s="11"/>
      <c r="B362" s="10">
        <v>42825</v>
      </c>
      <c r="C362" s="2">
        <v>7.82</v>
      </c>
      <c r="D362" s="2">
        <v>3.7042000000000002</v>
      </c>
      <c r="E362" s="2">
        <v>786</v>
      </c>
      <c r="F362" s="2"/>
      <c r="G362" s="2"/>
      <c r="H362" s="15">
        <f t="shared" si="5"/>
        <v>2.6236320820058182E-2</v>
      </c>
    </row>
    <row r="363" spans="1:8" ht="13.5" x14ac:dyDescent="0.25">
      <c r="A363" s="11"/>
      <c r="B363" s="10">
        <v>42828</v>
      </c>
      <c r="C363" s="2">
        <v>7.6</v>
      </c>
      <c r="D363" s="2">
        <v>3.6</v>
      </c>
      <c r="E363" s="2">
        <v>119</v>
      </c>
      <c r="F363" s="2"/>
      <c r="G363" s="2"/>
      <c r="H363" s="15">
        <f t="shared" si="5"/>
        <v>-2.8130230549106437E-2</v>
      </c>
    </row>
    <row r="364" spans="1:8" ht="13.5" x14ac:dyDescent="0.25">
      <c r="A364" s="11"/>
      <c r="B364" s="10">
        <v>42829</v>
      </c>
      <c r="C364" s="2">
        <v>7.82</v>
      </c>
      <c r="D364" s="2">
        <v>3.7042000000000002</v>
      </c>
      <c r="E364" s="2">
        <v>1628</v>
      </c>
      <c r="F364" s="2"/>
      <c r="G364" s="2"/>
      <c r="H364" s="15">
        <f t="shared" si="5"/>
        <v>2.8944444444444464E-2</v>
      </c>
    </row>
    <row r="365" spans="1:8" ht="13.5" x14ac:dyDescent="0.25">
      <c r="A365" s="11"/>
      <c r="B365" s="10">
        <v>42830</v>
      </c>
      <c r="C365" s="2">
        <v>8.0500000000000007</v>
      </c>
      <c r="D365" s="2">
        <v>3.8132000000000001</v>
      </c>
      <c r="E365" s="2">
        <v>1944</v>
      </c>
      <c r="F365" s="2"/>
      <c r="G365" s="2"/>
      <c r="H365" s="15">
        <f t="shared" si="5"/>
        <v>2.9426056908374274E-2</v>
      </c>
    </row>
    <row r="366" spans="1:8" ht="13.5" x14ac:dyDescent="0.25">
      <c r="A366" s="11"/>
      <c r="B366" s="10">
        <v>42831</v>
      </c>
      <c r="C366" s="2">
        <v>8.15</v>
      </c>
      <c r="D366" s="2">
        <v>3.8605</v>
      </c>
      <c r="E366" s="2">
        <v>680</v>
      </c>
      <c r="F366" s="2"/>
      <c r="G366" s="2"/>
      <c r="H366" s="15">
        <f t="shared" si="5"/>
        <v>1.2404279869925495E-2</v>
      </c>
    </row>
    <row r="367" spans="1:8" ht="13.5" x14ac:dyDescent="0.25">
      <c r="A367" s="11"/>
      <c r="B367" s="10">
        <v>42832</v>
      </c>
      <c r="C367" s="2">
        <v>8.15</v>
      </c>
      <c r="D367" s="2">
        <v>3.8605</v>
      </c>
      <c r="E367" s="2">
        <v>3967</v>
      </c>
      <c r="F367" s="2"/>
      <c r="G367" s="2"/>
      <c r="H367" s="15">
        <f t="shared" si="5"/>
        <v>0</v>
      </c>
    </row>
    <row r="368" spans="1:8" ht="13.5" x14ac:dyDescent="0.25">
      <c r="A368" s="11"/>
      <c r="B368" s="10">
        <v>42835</v>
      </c>
      <c r="C368" s="2">
        <v>8.16</v>
      </c>
      <c r="D368" s="2">
        <v>3.8653</v>
      </c>
      <c r="E368" s="2">
        <v>41</v>
      </c>
      <c r="F368" s="2"/>
      <c r="G368" s="2"/>
      <c r="H368" s="15">
        <f t="shared" si="5"/>
        <v>1.2433622587747482E-3</v>
      </c>
    </row>
    <row r="369" spans="1:8" ht="13.5" x14ac:dyDescent="0.25">
      <c r="A369" s="11"/>
      <c r="B369" s="10">
        <v>42836</v>
      </c>
      <c r="C369" s="2">
        <v>8.16</v>
      </c>
      <c r="D369" s="2">
        <v>3.8653</v>
      </c>
      <c r="E369" s="2">
        <v>0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42837</v>
      </c>
      <c r="C370" s="2">
        <v>8.16</v>
      </c>
      <c r="D370" s="2">
        <v>3.8653</v>
      </c>
      <c r="E370" s="2">
        <v>1044</v>
      </c>
      <c r="F370" s="2"/>
      <c r="G370" s="2"/>
      <c r="H370" s="15">
        <f t="shared" si="5"/>
        <v>0</v>
      </c>
    </row>
    <row r="371" spans="1:8" ht="13.5" x14ac:dyDescent="0.25">
      <c r="A371" s="11"/>
      <c r="B371" s="10">
        <v>42838</v>
      </c>
      <c r="C371" s="2">
        <v>8.1</v>
      </c>
      <c r="D371" s="2">
        <v>3.8369</v>
      </c>
      <c r="E371" s="2">
        <v>334</v>
      </c>
      <c r="F371" s="2"/>
      <c r="G371" s="2"/>
      <c r="H371" s="15">
        <f t="shared" si="5"/>
        <v>-7.3474245207357722E-3</v>
      </c>
    </row>
    <row r="372" spans="1:8" ht="13.5" x14ac:dyDescent="0.25">
      <c r="A372" s="11"/>
      <c r="B372" s="10">
        <v>42839</v>
      </c>
      <c r="C372" s="2">
        <v>8.1999999999999993</v>
      </c>
      <c r="D372" s="2">
        <v>3.8841999999999999</v>
      </c>
      <c r="E372" s="2">
        <v>1039</v>
      </c>
      <c r="F372" s="2"/>
      <c r="G372" s="2"/>
      <c r="H372" s="15">
        <f t="shared" si="5"/>
        <v>1.2327660350804008E-2</v>
      </c>
    </row>
    <row r="373" spans="1:8" ht="13.5" x14ac:dyDescent="0.25">
      <c r="A373" s="11"/>
      <c r="B373" s="10">
        <v>42842</v>
      </c>
      <c r="C373" s="2">
        <v>8.1999999999999993</v>
      </c>
      <c r="D373" s="2">
        <v>3.8841999999999999</v>
      </c>
      <c r="E373" s="2">
        <v>0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8.1999999999999993</v>
      </c>
      <c r="D374" s="2">
        <v>3.8841999999999999</v>
      </c>
      <c r="E374" s="2">
        <v>0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42844</v>
      </c>
      <c r="C375" s="2">
        <v>8.34</v>
      </c>
      <c r="D375" s="2">
        <v>3.9504999999999999</v>
      </c>
      <c r="E375" s="2">
        <v>120</v>
      </c>
      <c r="F375" s="2"/>
      <c r="G375" s="2"/>
      <c r="H375" s="15">
        <f t="shared" si="5"/>
        <v>1.706915194892128E-2</v>
      </c>
    </row>
    <row r="376" spans="1:8" ht="13.5" x14ac:dyDescent="0.25">
      <c r="A376" s="11"/>
      <c r="B376" s="10">
        <v>42845</v>
      </c>
      <c r="C376" s="2">
        <v>8.34</v>
      </c>
      <c r="D376" s="2">
        <v>3.9504999999999999</v>
      </c>
      <c r="E376" s="2">
        <v>0</v>
      </c>
      <c r="F376" s="2"/>
      <c r="G376" s="2"/>
      <c r="H376" s="15">
        <f t="shared" si="5"/>
        <v>0</v>
      </c>
    </row>
    <row r="377" spans="1:8" ht="13.5" x14ac:dyDescent="0.25">
      <c r="A377" s="11"/>
      <c r="B377" s="10">
        <v>42846</v>
      </c>
      <c r="C377" s="2">
        <v>8.34</v>
      </c>
      <c r="D377" s="2">
        <v>3.9504999999999999</v>
      </c>
      <c r="E377" s="2">
        <v>0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8.34</v>
      </c>
      <c r="D378" s="2">
        <v>3.9504999999999999</v>
      </c>
      <c r="E378" s="2">
        <v>0</v>
      </c>
      <c r="F378" s="2"/>
      <c r="G378" s="2"/>
      <c r="H378" s="15">
        <f t="shared" si="5"/>
        <v>0</v>
      </c>
    </row>
    <row r="379" spans="1:8" ht="13.5" x14ac:dyDescent="0.25">
      <c r="A379" s="11"/>
      <c r="B379" s="10">
        <v>42850</v>
      </c>
      <c r="C379" s="2">
        <v>8.09</v>
      </c>
      <c r="D379" s="2">
        <v>3.8321000000000001</v>
      </c>
      <c r="E379" s="2">
        <v>3247</v>
      </c>
      <c r="F379" s="2"/>
      <c r="G379" s="2"/>
      <c r="H379" s="15">
        <f t="shared" si="5"/>
        <v>-2.9970889760789734E-2</v>
      </c>
    </row>
    <row r="380" spans="1:8" ht="13.5" x14ac:dyDescent="0.25">
      <c r="A380" s="11"/>
      <c r="B380" s="10">
        <v>42851</v>
      </c>
      <c r="C380" s="2">
        <v>8.33</v>
      </c>
      <c r="D380" s="2">
        <v>3.9458000000000002</v>
      </c>
      <c r="E380" s="2">
        <v>268</v>
      </c>
      <c r="F380" s="2"/>
      <c r="G380" s="2"/>
      <c r="H380" s="15">
        <f t="shared" si="5"/>
        <v>2.9670415698964048E-2</v>
      </c>
    </row>
    <row r="381" spans="1:8" ht="13.5" x14ac:dyDescent="0.25">
      <c r="A381" s="11"/>
      <c r="B381" s="10">
        <v>42852</v>
      </c>
      <c r="C381" s="2">
        <v>8.4700000000000006</v>
      </c>
      <c r="D381" s="2">
        <v>4.0121000000000002</v>
      </c>
      <c r="E381" s="2">
        <v>232</v>
      </c>
      <c r="F381" s="2"/>
      <c r="G381" s="2"/>
      <c r="H381" s="15">
        <f t="shared" si="5"/>
        <v>1.6802676263368652E-2</v>
      </c>
    </row>
    <row r="382" spans="1:8" ht="13.5" x14ac:dyDescent="0.25">
      <c r="A382" s="11"/>
      <c r="B382" s="10">
        <v>42853</v>
      </c>
      <c r="C382" s="2">
        <v>8.5399999999999991</v>
      </c>
      <c r="D382" s="2">
        <v>4.0453000000000001</v>
      </c>
      <c r="E382" s="2">
        <v>644</v>
      </c>
      <c r="F382" s="2"/>
      <c r="G382" s="2"/>
      <c r="H382" s="15">
        <f t="shared" si="5"/>
        <v>8.2749682211310516E-3</v>
      </c>
    </row>
    <row r="383" spans="1:8" ht="13.5" x14ac:dyDescent="0.25">
      <c r="A383" s="11"/>
      <c r="B383" s="10">
        <v>42857</v>
      </c>
      <c r="C383" s="2">
        <v>8.5399999999999991</v>
      </c>
      <c r="D383" s="2">
        <v>4.0453000000000001</v>
      </c>
      <c r="E383" s="2">
        <v>0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42858</v>
      </c>
      <c r="C384" s="2">
        <v>8.2899999999999991</v>
      </c>
      <c r="D384" s="2">
        <v>3.9268999999999998</v>
      </c>
      <c r="E384" s="2">
        <v>1525</v>
      </c>
      <c r="F384" s="2"/>
      <c r="G384" s="2"/>
      <c r="H384" s="15">
        <f t="shared" si="5"/>
        <v>-2.9268533854102361E-2</v>
      </c>
    </row>
    <row r="385" spans="1:8" ht="13.5" x14ac:dyDescent="0.25">
      <c r="A385" s="11"/>
      <c r="B385" s="10">
        <v>42859</v>
      </c>
      <c r="C385" s="2">
        <v>8.25</v>
      </c>
      <c r="D385" s="2">
        <v>3.9079000000000002</v>
      </c>
      <c r="E385" s="2">
        <v>504</v>
      </c>
      <c r="F385" s="2"/>
      <c r="G385" s="2"/>
      <c r="H385" s="15">
        <f t="shared" si="5"/>
        <v>-4.8384221650665119E-3</v>
      </c>
    </row>
    <row r="386" spans="1:8" ht="13.5" x14ac:dyDescent="0.25">
      <c r="A386" s="11"/>
      <c r="B386" s="10">
        <v>42860</v>
      </c>
      <c r="C386" s="2">
        <v>8.74</v>
      </c>
      <c r="D386" s="2">
        <v>4.1399999999999997</v>
      </c>
      <c r="E386" s="2">
        <v>3691</v>
      </c>
      <c r="F386" s="2"/>
      <c r="G386" s="2"/>
      <c r="H386" s="15">
        <f t="shared" si="5"/>
        <v>5.9392512602676507E-2</v>
      </c>
    </row>
    <row r="387" spans="1:8" ht="13.5" x14ac:dyDescent="0.25">
      <c r="A387" s="11"/>
      <c r="B387" s="10">
        <v>42863</v>
      </c>
      <c r="C387" s="2">
        <v>8.74</v>
      </c>
      <c r="D387" s="2">
        <v>4.1399999999999997</v>
      </c>
      <c r="E387" s="2">
        <v>845</v>
      </c>
      <c r="F387" s="2"/>
      <c r="G387" s="2"/>
      <c r="H387" s="15">
        <f t="shared" si="5"/>
        <v>0</v>
      </c>
    </row>
    <row r="388" spans="1:8" ht="13.5" x14ac:dyDescent="0.25">
      <c r="A388" s="11"/>
      <c r="B388" s="10">
        <v>42864</v>
      </c>
      <c r="C388" s="2">
        <v>8.9</v>
      </c>
      <c r="D388" s="2">
        <v>4.2157999999999998</v>
      </c>
      <c r="E388" s="2">
        <v>7617</v>
      </c>
      <c r="F388" s="2"/>
      <c r="G388" s="2"/>
      <c r="H388" s="15">
        <f t="shared" si="5"/>
        <v>1.8309178743961374E-2</v>
      </c>
    </row>
    <row r="389" spans="1:8" ht="13.5" x14ac:dyDescent="0.25">
      <c r="A389" s="11"/>
      <c r="B389" s="10">
        <v>42865</v>
      </c>
      <c r="C389" s="2">
        <v>9.16</v>
      </c>
      <c r="D389" s="2">
        <v>4.3390000000000004</v>
      </c>
      <c r="E389" s="2">
        <v>4307</v>
      </c>
      <c r="F389" s="2"/>
      <c r="G389" s="2"/>
      <c r="H389" s="15">
        <f t="shared" si="5"/>
        <v>2.9223397694387934E-2</v>
      </c>
    </row>
    <row r="390" spans="1:8" ht="13.5" x14ac:dyDescent="0.25">
      <c r="A390" s="11"/>
      <c r="B390" s="10">
        <v>42866</v>
      </c>
      <c r="C390" s="2">
        <v>9.16</v>
      </c>
      <c r="D390" s="2">
        <v>4.3390000000000004</v>
      </c>
      <c r="E390" s="2">
        <v>0</v>
      </c>
      <c r="F390" s="2"/>
      <c r="G390" s="2"/>
      <c r="H390" s="15">
        <f t="shared" si="5"/>
        <v>0</v>
      </c>
    </row>
    <row r="391" spans="1:8" ht="13.5" x14ac:dyDescent="0.25">
      <c r="A391" s="11"/>
      <c r="B391" s="10">
        <v>42867</v>
      </c>
      <c r="C391" s="2">
        <v>9.27</v>
      </c>
      <c r="D391" s="2">
        <v>4.3910999999999998</v>
      </c>
      <c r="E391" s="2">
        <v>5260</v>
      </c>
      <c r="F391" s="2"/>
      <c r="G391" s="2"/>
      <c r="H391" s="15">
        <f t="shared" ref="H391:H454" si="6">(D391-D390)/D390</f>
        <v>1.2007374971191372E-2</v>
      </c>
    </row>
    <row r="392" spans="1:8" ht="13.5" x14ac:dyDescent="0.25">
      <c r="A392" s="11"/>
      <c r="B392" s="10">
        <v>42870</v>
      </c>
      <c r="C392" s="2">
        <v>9.27</v>
      </c>
      <c r="D392" s="2">
        <v>4.3910999999999998</v>
      </c>
      <c r="E392" s="2">
        <v>1918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42871</v>
      </c>
      <c r="C393" s="2">
        <v>9.27</v>
      </c>
      <c r="D393" s="2">
        <v>4.3910999999999998</v>
      </c>
      <c r="E393" s="2">
        <v>31</v>
      </c>
      <c r="F393" s="2"/>
      <c r="G393" s="2"/>
      <c r="H393" s="15">
        <f t="shared" si="6"/>
        <v>0</v>
      </c>
    </row>
    <row r="394" spans="1:8" ht="13.5" x14ac:dyDescent="0.25">
      <c r="A394" s="11"/>
      <c r="B394" s="10">
        <v>42872</v>
      </c>
      <c r="C394" s="2">
        <v>9.11</v>
      </c>
      <c r="D394" s="2">
        <v>4.3152999999999997</v>
      </c>
      <c r="E394" s="2">
        <v>263</v>
      </c>
      <c r="F394" s="2"/>
      <c r="G394" s="2"/>
      <c r="H394" s="15">
        <f t="shared" si="6"/>
        <v>-1.7262189428616997E-2</v>
      </c>
    </row>
    <row r="395" spans="1:8" ht="13.5" x14ac:dyDescent="0.25">
      <c r="A395" s="11"/>
      <c r="B395" s="10">
        <v>42873</v>
      </c>
      <c r="C395" s="2">
        <v>9.1199999999999992</v>
      </c>
      <c r="D395" s="2">
        <v>4.32</v>
      </c>
      <c r="E395" s="2">
        <v>6134</v>
      </c>
      <c r="F395" s="2"/>
      <c r="G395" s="2"/>
      <c r="H395" s="15">
        <f t="shared" si="6"/>
        <v>1.0891479155564138E-3</v>
      </c>
    </row>
    <row r="396" spans="1:8" ht="13.5" x14ac:dyDescent="0.25">
      <c r="A396" s="11"/>
      <c r="B396" s="10">
        <v>42874</v>
      </c>
      <c r="C396" s="2">
        <v>9.15</v>
      </c>
      <c r="D396" s="2">
        <v>4.3342000000000001</v>
      </c>
      <c r="E396" s="2">
        <v>8</v>
      </c>
      <c r="F396" s="2"/>
      <c r="G396" s="2"/>
      <c r="H396" s="15">
        <f t="shared" si="6"/>
        <v>3.2870370370369833E-3</v>
      </c>
    </row>
    <row r="397" spans="1:8" ht="13.5" x14ac:dyDescent="0.25">
      <c r="A397" s="11"/>
      <c r="B397" s="10">
        <v>42877</v>
      </c>
      <c r="C397" s="2">
        <v>9.15</v>
      </c>
      <c r="D397" s="2">
        <v>4.3342000000000001</v>
      </c>
      <c r="E397" s="2">
        <v>0</v>
      </c>
      <c r="F397" s="2"/>
      <c r="G397" s="2"/>
      <c r="H397" s="15">
        <f t="shared" si="6"/>
        <v>0</v>
      </c>
    </row>
    <row r="398" spans="1:8" ht="13.5" x14ac:dyDescent="0.25">
      <c r="A398" s="11"/>
      <c r="B398" s="10">
        <v>42878</v>
      </c>
      <c r="C398" s="2">
        <v>9.15</v>
      </c>
      <c r="D398" s="2">
        <v>4.3342000000000001</v>
      </c>
      <c r="E398" s="2">
        <v>17</v>
      </c>
      <c r="F398" s="2"/>
      <c r="G398" s="2"/>
      <c r="H398" s="15">
        <f t="shared" si="6"/>
        <v>0</v>
      </c>
    </row>
    <row r="399" spans="1:8" ht="13.5" x14ac:dyDescent="0.25">
      <c r="A399" s="11"/>
      <c r="B399" s="10">
        <v>42879</v>
      </c>
      <c r="C399" s="2">
        <v>9.1</v>
      </c>
      <c r="D399" s="2">
        <v>4.3105000000000002</v>
      </c>
      <c r="E399" s="2">
        <v>535</v>
      </c>
      <c r="F399" s="2"/>
      <c r="G399" s="2"/>
      <c r="H399" s="15">
        <f t="shared" si="6"/>
        <v>-5.4681371418023698E-3</v>
      </c>
    </row>
    <row r="400" spans="1:8" ht="13.5" x14ac:dyDescent="0.25">
      <c r="A400" s="11"/>
      <c r="B400" s="10">
        <v>42880</v>
      </c>
      <c r="C400" s="2">
        <v>9.02</v>
      </c>
      <c r="D400" s="2">
        <v>4.2725999999999997</v>
      </c>
      <c r="E400" s="2">
        <v>5982</v>
      </c>
      <c r="F400" s="2"/>
      <c r="G400" s="2"/>
      <c r="H400" s="15">
        <f t="shared" si="6"/>
        <v>-8.7924834705951707E-3</v>
      </c>
    </row>
    <row r="401" spans="1:8" ht="13.5" x14ac:dyDescent="0.25">
      <c r="A401" s="11"/>
      <c r="B401" s="10">
        <v>42881</v>
      </c>
      <c r="C401" s="2">
        <v>9.23</v>
      </c>
      <c r="D401" s="2">
        <v>4.3720999999999997</v>
      </c>
      <c r="E401" s="2">
        <v>1011</v>
      </c>
      <c r="F401" s="2"/>
      <c r="G401" s="2"/>
      <c r="H401" s="15">
        <f t="shared" si="6"/>
        <v>2.32879277255067E-2</v>
      </c>
    </row>
    <row r="402" spans="1:8" ht="13.5" x14ac:dyDescent="0.25">
      <c r="A402" s="11"/>
      <c r="B402" s="10">
        <v>42884</v>
      </c>
      <c r="C402" s="2">
        <v>9.1999999999999993</v>
      </c>
      <c r="D402" s="2">
        <v>4.3578999999999999</v>
      </c>
      <c r="E402" s="2">
        <v>11</v>
      </c>
      <c r="F402" s="2"/>
      <c r="G402" s="2"/>
      <c r="H402" s="15">
        <f t="shared" si="6"/>
        <v>-3.2478671576587383E-3</v>
      </c>
    </row>
    <row r="403" spans="1:8" ht="13.5" x14ac:dyDescent="0.25">
      <c r="A403" s="11"/>
      <c r="B403" s="10">
        <v>42885</v>
      </c>
      <c r="C403" s="2">
        <v>9.18</v>
      </c>
      <c r="D403" s="2">
        <v>4.3483999999999998</v>
      </c>
      <c r="E403" s="2">
        <v>19</v>
      </c>
      <c r="F403" s="2"/>
      <c r="G403" s="2"/>
      <c r="H403" s="15">
        <f t="shared" si="6"/>
        <v>-2.1799490580325532E-3</v>
      </c>
    </row>
    <row r="404" spans="1:8" ht="13.5" x14ac:dyDescent="0.25">
      <c r="A404" s="11"/>
      <c r="B404" s="10">
        <v>42886</v>
      </c>
      <c r="C404" s="2">
        <v>9.1</v>
      </c>
      <c r="D404" s="2">
        <v>4.3105000000000002</v>
      </c>
      <c r="E404" s="2">
        <v>562</v>
      </c>
      <c r="F404" s="2"/>
      <c r="G404" s="2"/>
      <c r="H404" s="15">
        <f t="shared" si="6"/>
        <v>-8.7158495078648712E-3</v>
      </c>
    </row>
    <row r="405" spans="1:8" ht="13.5" x14ac:dyDescent="0.25">
      <c r="A405" s="11"/>
      <c r="B405" s="10">
        <v>42887</v>
      </c>
      <c r="C405" s="2">
        <v>9.1</v>
      </c>
      <c r="D405" s="2">
        <v>4.3105000000000002</v>
      </c>
      <c r="E405" s="2">
        <v>1171</v>
      </c>
      <c r="F405" s="2"/>
      <c r="G405" s="2"/>
      <c r="H405" s="15">
        <f t="shared" si="6"/>
        <v>0</v>
      </c>
    </row>
    <row r="406" spans="1:8" ht="13.5" x14ac:dyDescent="0.25">
      <c r="A406" s="11"/>
      <c r="B406" s="10">
        <v>42888</v>
      </c>
      <c r="C406" s="2">
        <v>9.09</v>
      </c>
      <c r="D406" s="2">
        <v>4.3057999999999996</v>
      </c>
      <c r="E406" s="2">
        <v>332</v>
      </c>
      <c r="F406" s="2"/>
      <c r="G406" s="2"/>
      <c r="H406" s="15">
        <f t="shared" si="6"/>
        <v>-1.090360747013245E-3</v>
      </c>
    </row>
    <row r="407" spans="1:8" ht="13.5" x14ac:dyDescent="0.25">
      <c r="A407" s="11"/>
      <c r="B407" s="10">
        <v>42891</v>
      </c>
      <c r="C407" s="2">
        <v>9.06</v>
      </c>
      <c r="D407" s="2">
        <v>4.2915999999999999</v>
      </c>
      <c r="E407" s="2">
        <v>2352</v>
      </c>
      <c r="F407" s="2"/>
      <c r="G407" s="2"/>
      <c r="H407" s="15">
        <f t="shared" si="6"/>
        <v>-3.2978772818058827E-3</v>
      </c>
    </row>
    <row r="408" spans="1:8" ht="13.5" x14ac:dyDescent="0.25">
      <c r="A408" s="11"/>
      <c r="B408" s="10">
        <v>42892</v>
      </c>
      <c r="C408" s="2">
        <v>9.1</v>
      </c>
      <c r="D408" s="2">
        <v>4.3105000000000002</v>
      </c>
      <c r="E408" s="2">
        <v>611</v>
      </c>
      <c r="F408" s="2"/>
      <c r="G408" s="2"/>
      <c r="H408" s="15">
        <f t="shared" si="6"/>
        <v>4.4039519060491104E-3</v>
      </c>
    </row>
    <row r="409" spans="1:8" ht="13.5" x14ac:dyDescent="0.25">
      <c r="A409" s="11"/>
      <c r="B409" s="10">
        <v>42893</v>
      </c>
      <c r="C409" s="2">
        <v>9.1</v>
      </c>
      <c r="D409" s="2">
        <v>4.3105000000000002</v>
      </c>
      <c r="E409" s="2">
        <v>3722</v>
      </c>
      <c r="F409" s="2"/>
      <c r="G409" s="2"/>
      <c r="H409" s="15">
        <f t="shared" si="6"/>
        <v>0</v>
      </c>
    </row>
    <row r="410" spans="1:8" ht="13.5" x14ac:dyDescent="0.25">
      <c r="A410" s="11"/>
      <c r="B410" s="10">
        <v>42894</v>
      </c>
      <c r="C410" s="2">
        <v>9.1</v>
      </c>
      <c r="D410" s="2">
        <v>4.3105000000000002</v>
      </c>
      <c r="E410" s="2">
        <v>2657</v>
      </c>
      <c r="F410" s="2"/>
      <c r="G410" s="2"/>
      <c r="H410" s="15">
        <f t="shared" si="6"/>
        <v>0</v>
      </c>
    </row>
    <row r="411" spans="1:8" ht="13.5" x14ac:dyDescent="0.25">
      <c r="A411" s="11"/>
      <c r="B411" s="10">
        <v>42895</v>
      </c>
      <c r="C411" s="2">
        <v>9.1</v>
      </c>
      <c r="D411" s="2">
        <v>4.3105000000000002</v>
      </c>
      <c r="E411" s="2">
        <v>56</v>
      </c>
      <c r="F411" s="2"/>
      <c r="G411" s="2"/>
      <c r="H411" s="15">
        <f t="shared" si="6"/>
        <v>0</v>
      </c>
    </row>
    <row r="412" spans="1:8" ht="13.5" x14ac:dyDescent="0.25">
      <c r="A412" s="11"/>
      <c r="B412" s="10">
        <v>42898</v>
      </c>
      <c r="C412" s="2">
        <v>9.1</v>
      </c>
      <c r="D412" s="2">
        <v>4.3105000000000002</v>
      </c>
      <c r="E412" s="2">
        <v>400</v>
      </c>
      <c r="F412" s="2"/>
      <c r="G412" s="2"/>
      <c r="H412" s="15">
        <f t="shared" si="6"/>
        <v>0</v>
      </c>
    </row>
    <row r="413" spans="1:8" ht="13.5" x14ac:dyDescent="0.25">
      <c r="A413" s="11"/>
      <c r="B413" s="10">
        <v>42899</v>
      </c>
      <c r="C413" s="2">
        <v>9.1</v>
      </c>
      <c r="D413" s="2">
        <v>4.3105000000000002</v>
      </c>
      <c r="E413" s="2">
        <v>1089</v>
      </c>
      <c r="F413" s="2"/>
      <c r="G413" s="2"/>
      <c r="H413" s="15">
        <f t="shared" si="6"/>
        <v>0</v>
      </c>
    </row>
    <row r="414" spans="1:8" ht="13.5" x14ac:dyDescent="0.25">
      <c r="A414" s="11"/>
      <c r="B414" s="10">
        <v>42900</v>
      </c>
      <c r="C414" s="2">
        <v>9.06</v>
      </c>
      <c r="D414" s="2">
        <v>4.2915999999999999</v>
      </c>
      <c r="E414" s="2">
        <v>370</v>
      </c>
      <c r="F414" s="2"/>
      <c r="G414" s="2"/>
      <c r="H414" s="15">
        <f t="shared" si="6"/>
        <v>-4.3846421528825801E-3</v>
      </c>
    </row>
    <row r="415" spans="1:8" ht="13.5" x14ac:dyDescent="0.25">
      <c r="A415" s="11"/>
      <c r="B415" s="10">
        <v>42901</v>
      </c>
      <c r="C415" s="2">
        <v>9.06</v>
      </c>
      <c r="D415" s="2">
        <v>4.2915999999999999</v>
      </c>
      <c r="E415" s="2">
        <v>0</v>
      </c>
      <c r="F415" s="2"/>
      <c r="G415" s="2"/>
      <c r="H415" s="15">
        <f t="shared" si="6"/>
        <v>0</v>
      </c>
    </row>
    <row r="416" spans="1:8" ht="13.5" x14ac:dyDescent="0.25">
      <c r="A416" s="11"/>
      <c r="B416" s="10">
        <v>42902</v>
      </c>
      <c r="C416" s="2">
        <v>9.09</v>
      </c>
      <c r="D416" s="2">
        <v>4.3057999999999996</v>
      </c>
      <c r="E416" s="2">
        <v>213</v>
      </c>
      <c r="F416" s="2"/>
      <c r="G416" s="2"/>
      <c r="H416" s="15">
        <f t="shared" si="6"/>
        <v>3.3087892627457751E-3</v>
      </c>
    </row>
    <row r="417" spans="1:8" ht="13.5" x14ac:dyDescent="0.25">
      <c r="A417" s="11"/>
      <c r="B417" s="10">
        <v>42905</v>
      </c>
      <c r="C417" s="2">
        <v>9.06</v>
      </c>
      <c r="D417" s="2">
        <v>4.2915999999999999</v>
      </c>
      <c r="E417" s="2">
        <v>932</v>
      </c>
      <c r="F417" s="2"/>
      <c r="G417" s="2"/>
      <c r="H417" s="15">
        <f t="shared" si="6"/>
        <v>-3.2978772818058827E-3</v>
      </c>
    </row>
    <row r="418" spans="1:8" ht="13.5" x14ac:dyDescent="0.25">
      <c r="A418" s="11"/>
      <c r="B418" s="10">
        <v>42906</v>
      </c>
      <c r="C418" s="2">
        <v>9.01</v>
      </c>
      <c r="D418" s="2">
        <v>4.2679</v>
      </c>
      <c r="E418" s="2">
        <v>2461</v>
      </c>
      <c r="F418" s="2"/>
      <c r="G418" s="2"/>
      <c r="H418" s="15">
        <f t="shared" si="6"/>
        <v>-5.5224158821884223E-3</v>
      </c>
    </row>
    <row r="419" spans="1:8" ht="13.5" x14ac:dyDescent="0.25">
      <c r="A419" s="11"/>
      <c r="B419" s="10">
        <v>42907</v>
      </c>
      <c r="C419" s="2">
        <v>9.0299999999999994</v>
      </c>
      <c r="D419" s="2">
        <v>4.2774000000000001</v>
      </c>
      <c r="E419" s="2">
        <v>631</v>
      </c>
      <c r="F419" s="2"/>
      <c r="G419" s="2"/>
      <c r="H419" s="15">
        <f t="shared" si="6"/>
        <v>2.2259190702687654E-3</v>
      </c>
    </row>
    <row r="420" spans="1:8" ht="13.5" x14ac:dyDescent="0.25">
      <c r="A420" s="11"/>
      <c r="B420" s="10">
        <v>42908</v>
      </c>
      <c r="C420" s="2">
        <v>8.9</v>
      </c>
      <c r="D420" s="2">
        <v>4.2157999999999998</v>
      </c>
      <c r="E420" s="2">
        <v>5941</v>
      </c>
      <c r="F420" s="2"/>
      <c r="G420" s="2"/>
      <c r="H420" s="15">
        <f t="shared" si="6"/>
        <v>-1.4401271800626624E-2</v>
      </c>
    </row>
    <row r="421" spans="1:8" ht="13.5" x14ac:dyDescent="0.25">
      <c r="A421" s="11"/>
      <c r="B421" s="10">
        <v>42909</v>
      </c>
      <c r="C421" s="2">
        <v>9</v>
      </c>
      <c r="D421" s="2">
        <v>4.2632000000000003</v>
      </c>
      <c r="E421" s="2">
        <v>200</v>
      </c>
      <c r="F421" s="2"/>
      <c r="G421" s="2"/>
      <c r="H421" s="15">
        <f t="shared" si="6"/>
        <v>1.1243417619431794E-2</v>
      </c>
    </row>
    <row r="422" spans="1:8" ht="13.5" x14ac:dyDescent="0.25">
      <c r="A422" s="11"/>
      <c r="B422" s="10">
        <v>42914</v>
      </c>
      <c r="C422" s="2">
        <v>8.9499999999999993</v>
      </c>
      <c r="D422" s="2">
        <v>4.2394999999999996</v>
      </c>
      <c r="E422" s="2">
        <v>472</v>
      </c>
      <c r="F422" s="2"/>
      <c r="G422" s="2"/>
      <c r="H422" s="15">
        <f t="shared" si="6"/>
        <v>-5.559204353537418E-3</v>
      </c>
    </row>
    <row r="423" spans="1:8" ht="13.5" x14ac:dyDescent="0.25">
      <c r="A423" s="11"/>
      <c r="B423" s="10">
        <v>42915</v>
      </c>
      <c r="C423" s="2">
        <v>9.1</v>
      </c>
      <c r="D423" s="2">
        <v>4.3105000000000002</v>
      </c>
      <c r="E423" s="2">
        <v>5299</v>
      </c>
      <c r="F423" s="2"/>
      <c r="G423" s="2"/>
      <c r="H423" s="15">
        <f t="shared" si="6"/>
        <v>1.6747257931359977E-2</v>
      </c>
    </row>
    <row r="424" spans="1:8" ht="13.5" x14ac:dyDescent="0.25">
      <c r="A424" s="11"/>
      <c r="B424" s="10">
        <v>42916</v>
      </c>
      <c r="C424" s="2">
        <v>8.11</v>
      </c>
      <c r="D424" s="2">
        <v>4.1428000000000003</v>
      </c>
      <c r="E424" s="2">
        <v>7</v>
      </c>
      <c r="F424" s="2"/>
      <c r="G424" s="2"/>
      <c r="H424" s="15">
        <f t="shared" si="6"/>
        <v>-3.8904999420020868E-2</v>
      </c>
    </row>
    <row r="425" spans="1:8" ht="13.5" x14ac:dyDescent="0.25">
      <c r="A425" s="11"/>
      <c r="B425" s="10">
        <v>42919</v>
      </c>
      <c r="C425" s="2">
        <v>8.1300000000000008</v>
      </c>
      <c r="D425" s="2">
        <v>4.2226999999999997</v>
      </c>
      <c r="E425" s="2">
        <v>1004</v>
      </c>
      <c r="F425" s="2"/>
      <c r="G425" s="2"/>
      <c r="H425" s="15">
        <f t="shared" si="6"/>
        <v>1.9286472916867678E-2</v>
      </c>
    </row>
    <row r="426" spans="1:8" ht="13.5" x14ac:dyDescent="0.25">
      <c r="A426" s="11"/>
      <c r="B426" s="10">
        <v>42920</v>
      </c>
      <c r="C426" s="2">
        <v>8.1300000000000008</v>
      </c>
      <c r="D426" s="2">
        <v>4.2226999999999997</v>
      </c>
      <c r="E426" s="2">
        <v>3090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8.3699999999999992</v>
      </c>
      <c r="D427" s="2">
        <v>4.3472999999999997</v>
      </c>
      <c r="E427" s="2">
        <v>5529</v>
      </c>
      <c r="F427" s="2"/>
      <c r="G427" s="2"/>
      <c r="H427" s="15">
        <f t="shared" si="6"/>
        <v>2.9507187344589968E-2</v>
      </c>
    </row>
    <row r="428" spans="1:8" ht="13.5" x14ac:dyDescent="0.25">
      <c r="A428" s="11"/>
      <c r="B428" s="10">
        <v>42922</v>
      </c>
      <c r="C428" s="2">
        <v>8.34</v>
      </c>
      <c r="D428" s="2">
        <v>4.3316999999999997</v>
      </c>
      <c r="E428" s="2">
        <v>575</v>
      </c>
      <c r="F428" s="2"/>
      <c r="G428" s="2"/>
      <c r="H428" s="15">
        <f t="shared" si="6"/>
        <v>-3.5884342005382788E-3</v>
      </c>
    </row>
    <row r="429" spans="1:8" ht="13.5" x14ac:dyDescent="0.25">
      <c r="A429" s="11"/>
      <c r="B429" s="10">
        <v>42923</v>
      </c>
      <c r="C429" s="2">
        <v>8.3000000000000007</v>
      </c>
      <c r="D429" s="2">
        <v>4.3109999999999999</v>
      </c>
      <c r="E429" s="2">
        <v>100</v>
      </c>
      <c r="F429" s="2"/>
      <c r="G429" s="2"/>
      <c r="H429" s="15">
        <f t="shared" si="6"/>
        <v>-4.7787242883855574E-3</v>
      </c>
    </row>
    <row r="430" spans="1:8" ht="13.5" x14ac:dyDescent="0.25">
      <c r="A430" s="11"/>
      <c r="B430" s="10">
        <v>42926</v>
      </c>
      <c r="C430" s="2">
        <v>8.5399999999999991</v>
      </c>
      <c r="D430" s="2">
        <v>4.4356</v>
      </c>
      <c r="E430" s="2">
        <v>621</v>
      </c>
      <c r="F430" s="2"/>
      <c r="G430" s="2"/>
      <c r="H430" s="15">
        <f t="shared" si="6"/>
        <v>2.8902806773370458E-2</v>
      </c>
    </row>
    <row r="431" spans="1:8" ht="13.5" x14ac:dyDescent="0.25">
      <c r="A431" s="11"/>
      <c r="B431" s="10">
        <v>42927</v>
      </c>
      <c r="C431" s="2">
        <v>8.65</v>
      </c>
      <c r="D431" s="2">
        <v>4.4927000000000001</v>
      </c>
      <c r="E431" s="2">
        <v>1888</v>
      </c>
      <c r="F431" s="2"/>
      <c r="G431" s="2"/>
      <c r="H431" s="15">
        <f t="shared" si="6"/>
        <v>1.2873117503832661E-2</v>
      </c>
    </row>
    <row r="432" spans="1:8" ht="13.5" x14ac:dyDescent="0.25">
      <c r="A432" s="11"/>
      <c r="B432" s="10">
        <v>42928</v>
      </c>
      <c r="C432" s="2">
        <v>8.65</v>
      </c>
      <c r="D432" s="2">
        <v>4.4927000000000001</v>
      </c>
      <c r="E432" s="2">
        <v>0</v>
      </c>
      <c r="F432" s="2"/>
      <c r="G432" s="2"/>
      <c r="H432" s="15">
        <f t="shared" si="6"/>
        <v>0</v>
      </c>
    </row>
    <row r="433" spans="1:8" ht="13.5" x14ac:dyDescent="0.25">
      <c r="A433" s="11"/>
      <c r="B433" s="10">
        <v>42929</v>
      </c>
      <c r="C433" s="2">
        <v>8.7799999999999994</v>
      </c>
      <c r="D433" s="2">
        <v>4.5602999999999998</v>
      </c>
      <c r="E433" s="2">
        <v>571</v>
      </c>
      <c r="F433" s="2"/>
      <c r="G433" s="2"/>
      <c r="H433" s="15">
        <f t="shared" si="6"/>
        <v>1.5046631201727171E-2</v>
      </c>
    </row>
    <row r="434" spans="1:8" ht="13.5" x14ac:dyDescent="0.25">
      <c r="A434" s="11"/>
      <c r="B434" s="10">
        <v>42930</v>
      </c>
      <c r="C434" s="2">
        <v>8.7899999999999991</v>
      </c>
      <c r="D434" s="2">
        <v>4.5655000000000001</v>
      </c>
      <c r="E434" s="2">
        <v>585</v>
      </c>
      <c r="F434" s="2"/>
      <c r="G434" s="2"/>
      <c r="H434" s="15">
        <f t="shared" si="6"/>
        <v>1.1402758590444303E-3</v>
      </c>
    </row>
    <row r="435" spans="1:8" ht="13.5" x14ac:dyDescent="0.25">
      <c r="A435" s="11"/>
      <c r="B435" s="10">
        <v>42933</v>
      </c>
      <c r="C435" s="2">
        <v>8.9</v>
      </c>
      <c r="D435" s="2">
        <v>4.6226000000000003</v>
      </c>
      <c r="E435" s="2">
        <v>221</v>
      </c>
      <c r="F435" s="2"/>
      <c r="G435" s="2"/>
      <c r="H435" s="15">
        <f t="shared" si="6"/>
        <v>1.2506844814368668E-2</v>
      </c>
    </row>
    <row r="436" spans="1:8" ht="13.5" x14ac:dyDescent="0.25">
      <c r="A436" s="11"/>
      <c r="B436" s="10">
        <v>42934</v>
      </c>
      <c r="C436" s="2">
        <v>8.9</v>
      </c>
      <c r="D436" s="2">
        <v>4.6226000000000003</v>
      </c>
      <c r="E436" s="2">
        <v>0</v>
      </c>
      <c r="F436" s="2"/>
      <c r="G436" s="2"/>
      <c r="H436" s="15">
        <f t="shared" si="6"/>
        <v>0</v>
      </c>
    </row>
    <row r="437" spans="1:8" ht="13.5" x14ac:dyDescent="0.25">
      <c r="A437" s="11"/>
      <c r="B437" s="10">
        <v>42935</v>
      </c>
      <c r="C437" s="2">
        <v>8.8800000000000008</v>
      </c>
      <c r="D437" s="2">
        <v>4.6121999999999996</v>
      </c>
      <c r="E437" s="2">
        <v>20</v>
      </c>
      <c r="F437" s="2"/>
      <c r="G437" s="2"/>
      <c r="H437" s="15">
        <f t="shared" si="6"/>
        <v>-2.2498161207979558E-3</v>
      </c>
    </row>
    <row r="438" spans="1:8" ht="13.5" x14ac:dyDescent="0.25">
      <c r="A438" s="11"/>
      <c r="B438" s="10">
        <v>42936</v>
      </c>
      <c r="C438" s="2">
        <v>8.8699999999999992</v>
      </c>
      <c r="D438" s="2">
        <v>4.6070000000000002</v>
      </c>
      <c r="E438" s="2">
        <v>139</v>
      </c>
      <c r="F438" s="2"/>
      <c r="G438" s="2"/>
      <c r="H438" s="15">
        <f t="shared" si="6"/>
        <v>-1.1274446034429183E-3</v>
      </c>
    </row>
    <row r="439" spans="1:8" ht="13.5" x14ac:dyDescent="0.25">
      <c r="A439" s="11"/>
      <c r="B439" s="10">
        <v>42937</v>
      </c>
      <c r="C439" s="2">
        <v>8.8699999999999992</v>
      </c>
      <c r="D439" s="2">
        <v>4.6070000000000002</v>
      </c>
      <c r="E439" s="2">
        <v>0</v>
      </c>
      <c r="F439" s="2"/>
      <c r="G439" s="2"/>
      <c r="H439" s="15">
        <f t="shared" si="6"/>
        <v>0</v>
      </c>
    </row>
    <row r="440" spans="1:8" ht="13.5" x14ac:dyDescent="0.25">
      <c r="A440" s="11"/>
      <c r="B440" s="10">
        <v>42940</v>
      </c>
      <c r="C440" s="2">
        <v>8.8699999999999992</v>
      </c>
      <c r="D440" s="2">
        <v>4.6070000000000002</v>
      </c>
      <c r="E440" s="2">
        <v>0</v>
      </c>
      <c r="F440" s="2"/>
      <c r="G440" s="2"/>
      <c r="H440" s="15">
        <f t="shared" si="6"/>
        <v>0</v>
      </c>
    </row>
    <row r="441" spans="1:8" ht="13.5" x14ac:dyDescent="0.25">
      <c r="A441" s="11"/>
      <c r="B441" s="10">
        <v>42942</v>
      </c>
      <c r="C441" s="2">
        <v>8.8699999999999992</v>
      </c>
      <c r="D441" s="2">
        <v>4.6070000000000002</v>
      </c>
      <c r="E441" s="2">
        <v>5</v>
      </c>
      <c r="F441" s="2"/>
      <c r="G441" s="2"/>
      <c r="H441" s="15">
        <f t="shared" si="6"/>
        <v>0</v>
      </c>
    </row>
    <row r="442" spans="1:8" ht="13.5" x14ac:dyDescent="0.25">
      <c r="A442" s="11"/>
      <c r="B442" s="10">
        <v>42943</v>
      </c>
      <c r="C442" s="2">
        <v>8.8699999999999992</v>
      </c>
      <c r="D442" s="2">
        <v>4.6070000000000002</v>
      </c>
      <c r="E442" s="2">
        <v>0</v>
      </c>
      <c r="F442" s="2"/>
      <c r="G442" s="2"/>
      <c r="H442" s="15">
        <f t="shared" si="6"/>
        <v>0</v>
      </c>
    </row>
    <row r="443" spans="1:8" ht="13.5" x14ac:dyDescent="0.25">
      <c r="A443" s="11"/>
      <c r="B443" s="10">
        <v>42944</v>
      </c>
      <c r="C443" s="2">
        <v>8.8699999999999992</v>
      </c>
      <c r="D443" s="2">
        <v>4.6070000000000002</v>
      </c>
      <c r="E443" s="2">
        <v>0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8.8699999999999992</v>
      </c>
      <c r="D444" s="2">
        <v>4.6070000000000002</v>
      </c>
      <c r="E444" s="2">
        <v>230</v>
      </c>
      <c r="F444" s="2"/>
      <c r="G444" s="2"/>
      <c r="H444" s="15">
        <f t="shared" si="6"/>
        <v>0</v>
      </c>
    </row>
    <row r="445" spans="1:8" ht="13.5" x14ac:dyDescent="0.25">
      <c r="A445" s="11"/>
      <c r="B445" s="10">
        <v>42948</v>
      </c>
      <c r="C445" s="2">
        <v>8.75</v>
      </c>
      <c r="D445" s="2">
        <v>4.5446999999999997</v>
      </c>
      <c r="E445" s="2">
        <v>1524</v>
      </c>
      <c r="F445" s="2"/>
      <c r="G445" s="2"/>
      <c r="H445" s="15">
        <f t="shared" si="6"/>
        <v>-1.3522899934881802E-2</v>
      </c>
    </row>
    <row r="446" spans="1:8" ht="13.5" x14ac:dyDescent="0.25">
      <c r="A446" s="11"/>
      <c r="B446" s="10">
        <v>42949</v>
      </c>
      <c r="C446" s="2">
        <v>8.75</v>
      </c>
      <c r="D446" s="2">
        <v>4.5446999999999997</v>
      </c>
      <c r="E446" s="2">
        <v>14</v>
      </c>
      <c r="F446" s="2"/>
      <c r="G446" s="2"/>
      <c r="H446" s="15">
        <f t="shared" si="6"/>
        <v>0</v>
      </c>
    </row>
    <row r="447" spans="1:8" ht="13.5" x14ac:dyDescent="0.25">
      <c r="A447" s="11"/>
      <c r="B447" s="10">
        <v>42950</v>
      </c>
      <c r="C447" s="2">
        <v>8.75</v>
      </c>
      <c r="D447" s="2">
        <v>4.5446999999999997</v>
      </c>
      <c r="E447" s="2">
        <v>225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42951</v>
      </c>
      <c r="C448" s="2">
        <v>8.57</v>
      </c>
      <c r="D448" s="2">
        <v>4.4512</v>
      </c>
      <c r="E448" s="2">
        <v>114</v>
      </c>
      <c r="F448" s="2"/>
      <c r="G448" s="2"/>
      <c r="H448" s="15">
        <f t="shared" si="6"/>
        <v>-2.0573415186920962E-2</v>
      </c>
    </row>
    <row r="449" spans="1:8" ht="13.5" x14ac:dyDescent="0.25">
      <c r="A449" s="11"/>
      <c r="B449" s="10">
        <v>42954</v>
      </c>
      <c r="C449" s="2">
        <v>8.57</v>
      </c>
      <c r="D449" s="2">
        <v>4.4512</v>
      </c>
      <c r="E449" s="2">
        <v>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8.5</v>
      </c>
      <c r="D450" s="2">
        <v>4.4147999999999996</v>
      </c>
      <c r="E450" s="2">
        <v>17</v>
      </c>
      <c r="F450" s="2"/>
      <c r="G450" s="2"/>
      <c r="H450" s="15">
        <f t="shared" si="6"/>
        <v>-8.1775700934580402E-3</v>
      </c>
    </row>
    <row r="451" spans="1:8" ht="13.5" x14ac:dyDescent="0.25">
      <c r="A451" s="11"/>
      <c r="B451" s="10">
        <v>42956</v>
      </c>
      <c r="C451" s="2">
        <v>8.75</v>
      </c>
      <c r="D451" s="2">
        <v>4.5446999999999997</v>
      </c>
      <c r="E451" s="2">
        <v>279</v>
      </c>
      <c r="F451" s="2"/>
      <c r="G451" s="2"/>
      <c r="H451" s="15">
        <f t="shared" si="6"/>
        <v>2.9423756455558607E-2</v>
      </c>
    </row>
    <row r="452" spans="1:8" ht="13.5" x14ac:dyDescent="0.25">
      <c r="A452" s="11"/>
      <c r="B452" s="10">
        <v>42957</v>
      </c>
      <c r="C452" s="2">
        <v>8.75</v>
      </c>
      <c r="D452" s="2">
        <v>4.5446999999999997</v>
      </c>
      <c r="E452" s="2">
        <v>480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8.5</v>
      </c>
      <c r="D453" s="2">
        <v>4.4147999999999996</v>
      </c>
      <c r="E453" s="2">
        <v>249</v>
      </c>
      <c r="F453" s="2"/>
      <c r="G453" s="2"/>
      <c r="H453" s="15">
        <f t="shared" si="6"/>
        <v>-2.8582744735626144E-2</v>
      </c>
    </row>
    <row r="454" spans="1:8" ht="13.5" x14ac:dyDescent="0.25">
      <c r="A454" s="11"/>
      <c r="B454" s="10">
        <v>42961</v>
      </c>
      <c r="C454" s="2">
        <v>8.74</v>
      </c>
      <c r="D454" s="2">
        <v>4.5395000000000003</v>
      </c>
      <c r="E454" s="2">
        <v>100</v>
      </c>
      <c r="F454" s="2"/>
      <c r="G454" s="2"/>
      <c r="H454" s="15">
        <f t="shared" si="6"/>
        <v>2.8245900154027524E-2</v>
      </c>
    </row>
    <row r="455" spans="1:8" ht="13.5" x14ac:dyDescent="0.25">
      <c r="A455" s="11"/>
      <c r="B455" s="10">
        <v>42962</v>
      </c>
      <c r="C455" s="2">
        <v>8.74</v>
      </c>
      <c r="D455" s="2">
        <v>4.5395000000000003</v>
      </c>
      <c r="E455" s="2">
        <v>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8.5</v>
      </c>
      <c r="D456" s="2">
        <v>4.4147999999999996</v>
      </c>
      <c r="E456" s="2">
        <v>224</v>
      </c>
      <c r="F456" s="2"/>
      <c r="G456" s="2"/>
      <c r="H456" s="15">
        <f t="shared" si="7"/>
        <v>-2.7469985681242579E-2</v>
      </c>
    </row>
    <row r="457" spans="1:8" ht="13.5" x14ac:dyDescent="0.25">
      <c r="A457" s="11"/>
      <c r="B457" s="10">
        <v>42964</v>
      </c>
      <c r="C457" s="2">
        <v>8.75</v>
      </c>
      <c r="D457" s="2">
        <v>4.5446999999999997</v>
      </c>
      <c r="E457" s="2">
        <v>300</v>
      </c>
      <c r="F457" s="2"/>
      <c r="G457" s="2"/>
      <c r="H457" s="15">
        <f t="shared" si="7"/>
        <v>2.9423756455558607E-2</v>
      </c>
    </row>
    <row r="458" spans="1:8" ht="13.5" x14ac:dyDescent="0.25">
      <c r="A458" s="11"/>
      <c r="B458" s="10">
        <v>42965</v>
      </c>
      <c r="C458" s="2">
        <v>8.75</v>
      </c>
      <c r="D458" s="2">
        <v>4.5446999999999997</v>
      </c>
      <c r="E458" s="2">
        <v>52</v>
      </c>
      <c r="F458" s="2"/>
      <c r="G458" s="2"/>
      <c r="H458" s="15">
        <f t="shared" si="7"/>
        <v>0</v>
      </c>
    </row>
    <row r="459" spans="1:8" ht="13.5" x14ac:dyDescent="0.25">
      <c r="A459" s="11"/>
      <c r="B459" s="10">
        <v>42968</v>
      </c>
      <c r="C459" s="2">
        <v>8.5</v>
      </c>
      <c r="D459" s="2">
        <v>4.4147999999999996</v>
      </c>
      <c r="E459" s="2">
        <v>20</v>
      </c>
      <c r="F459" s="2"/>
      <c r="G459" s="2"/>
      <c r="H459" s="15">
        <f t="shared" si="7"/>
        <v>-2.8582744735626144E-2</v>
      </c>
    </row>
    <row r="460" spans="1:8" ht="13.5" x14ac:dyDescent="0.25">
      <c r="A460" s="11"/>
      <c r="B460" s="10">
        <v>42969</v>
      </c>
      <c r="C460" s="2">
        <v>8.5</v>
      </c>
      <c r="D460" s="2">
        <v>4.4147999999999996</v>
      </c>
      <c r="E460" s="2">
        <v>0</v>
      </c>
      <c r="F460" s="2"/>
      <c r="G460" s="2"/>
      <c r="H460" s="15">
        <f t="shared" si="7"/>
        <v>0</v>
      </c>
    </row>
    <row r="461" spans="1:8" ht="13.5" x14ac:dyDescent="0.25">
      <c r="A461" s="11"/>
      <c r="B461" s="10">
        <v>42970</v>
      </c>
      <c r="C461" s="2">
        <v>8.74</v>
      </c>
      <c r="D461" s="2">
        <v>4.5395000000000003</v>
      </c>
      <c r="E461" s="2">
        <v>1416</v>
      </c>
      <c r="F461" s="2"/>
      <c r="G461" s="2"/>
      <c r="H461" s="15">
        <f t="shared" si="7"/>
        <v>2.8245900154027524E-2</v>
      </c>
    </row>
    <row r="462" spans="1:8" ht="13.5" x14ac:dyDescent="0.25">
      <c r="A462" s="11"/>
      <c r="B462" s="10">
        <v>42971</v>
      </c>
      <c r="C462" s="2">
        <v>8.75</v>
      </c>
      <c r="D462" s="2">
        <v>4.5446999999999997</v>
      </c>
      <c r="E462" s="2">
        <v>200</v>
      </c>
      <c r="F462" s="2"/>
      <c r="G462" s="2"/>
      <c r="H462" s="15">
        <f t="shared" si="7"/>
        <v>1.1455006057934634E-3</v>
      </c>
    </row>
    <row r="463" spans="1:8" ht="13.5" x14ac:dyDescent="0.25">
      <c r="A463" s="11"/>
      <c r="B463" s="10">
        <v>42972</v>
      </c>
      <c r="C463" s="2">
        <v>8.8800000000000008</v>
      </c>
      <c r="D463" s="2">
        <v>4.6121999999999996</v>
      </c>
      <c r="E463" s="2">
        <v>1074</v>
      </c>
      <c r="F463" s="2"/>
      <c r="G463" s="2"/>
      <c r="H463" s="15">
        <f t="shared" si="7"/>
        <v>1.4852465509274517E-2</v>
      </c>
    </row>
    <row r="464" spans="1:8" ht="13.5" x14ac:dyDescent="0.25">
      <c r="A464" s="11"/>
      <c r="B464" s="10">
        <v>42975</v>
      </c>
      <c r="C464" s="2">
        <v>8.85</v>
      </c>
      <c r="D464" s="2">
        <v>4.5965999999999996</v>
      </c>
      <c r="E464" s="2">
        <v>178</v>
      </c>
      <c r="F464" s="2"/>
      <c r="G464" s="2"/>
      <c r="H464" s="15">
        <f t="shared" si="7"/>
        <v>-3.3823338103291401E-3</v>
      </c>
    </row>
    <row r="465" spans="1:8" ht="13.5" x14ac:dyDescent="0.25">
      <c r="A465" s="11"/>
      <c r="B465" s="10">
        <v>42976</v>
      </c>
      <c r="C465" s="2">
        <v>8.83</v>
      </c>
      <c r="D465" s="2">
        <v>4.5861999999999998</v>
      </c>
      <c r="E465" s="2">
        <v>740</v>
      </c>
      <c r="F465" s="2"/>
      <c r="G465" s="2"/>
      <c r="H465" s="15">
        <f t="shared" si="7"/>
        <v>-2.262541878779912E-3</v>
      </c>
    </row>
    <row r="466" spans="1:8" ht="13.5" x14ac:dyDescent="0.25">
      <c r="A466" s="11"/>
      <c r="B466" s="10">
        <v>42977</v>
      </c>
      <c r="C466" s="2">
        <v>8.94</v>
      </c>
      <c r="D466" s="2">
        <v>4.6433999999999997</v>
      </c>
      <c r="E466" s="2">
        <v>3096</v>
      </c>
      <c r="F466" s="2"/>
      <c r="G466" s="2"/>
      <c r="H466" s="15">
        <f t="shared" si="7"/>
        <v>1.2472199206314578E-2</v>
      </c>
    </row>
    <row r="467" spans="1:8" ht="13.5" x14ac:dyDescent="0.25">
      <c r="A467" s="11"/>
      <c r="B467" s="10">
        <v>42978</v>
      </c>
      <c r="C467" s="2">
        <v>9.2200000000000006</v>
      </c>
      <c r="D467" s="2">
        <v>4.7888000000000002</v>
      </c>
      <c r="E467" s="2">
        <v>4416</v>
      </c>
      <c r="F467" s="2"/>
      <c r="G467" s="2"/>
      <c r="H467" s="15">
        <f t="shared" si="7"/>
        <v>3.1313261834001037E-2</v>
      </c>
    </row>
    <row r="468" spans="1:8" ht="13.5" x14ac:dyDescent="0.25">
      <c r="A468" s="11"/>
      <c r="B468" s="10">
        <v>42982</v>
      </c>
      <c r="C468" s="2">
        <v>9.25</v>
      </c>
      <c r="D468" s="2">
        <v>4.8044000000000002</v>
      </c>
      <c r="E468" s="2">
        <v>3253</v>
      </c>
      <c r="F468" s="2"/>
      <c r="G468" s="2"/>
      <c r="H468" s="15">
        <f t="shared" si="7"/>
        <v>3.2576010691613886E-3</v>
      </c>
    </row>
    <row r="469" spans="1:8" ht="13.5" x14ac:dyDescent="0.25">
      <c r="A469" s="11"/>
      <c r="B469" s="10">
        <v>42983</v>
      </c>
      <c r="C469" s="2">
        <v>9.2899999999999991</v>
      </c>
      <c r="D469" s="2">
        <v>4.8251999999999997</v>
      </c>
      <c r="E469" s="2">
        <v>1906</v>
      </c>
      <c r="F469" s="2"/>
      <c r="G469" s="2"/>
      <c r="H469" s="15">
        <f t="shared" si="7"/>
        <v>4.329364748979994E-3</v>
      </c>
    </row>
    <row r="470" spans="1:8" ht="13.5" x14ac:dyDescent="0.25">
      <c r="A470" s="11"/>
      <c r="B470" s="10">
        <v>42984</v>
      </c>
      <c r="C470" s="2">
        <v>9.2200000000000006</v>
      </c>
      <c r="D470" s="2">
        <v>4.7888000000000002</v>
      </c>
      <c r="E470" s="2">
        <v>110</v>
      </c>
      <c r="F470" s="2"/>
      <c r="G470" s="2"/>
      <c r="H470" s="15">
        <f t="shared" si="7"/>
        <v>-7.5437287573571141E-3</v>
      </c>
    </row>
    <row r="471" spans="1:8" ht="13.5" x14ac:dyDescent="0.25">
      <c r="A471" s="11"/>
      <c r="B471" s="10">
        <v>42985</v>
      </c>
      <c r="C471" s="2">
        <v>9.25</v>
      </c>
      <c r="D471" s="2">
        <v>4.8044000000000002</v>
      </c>
      <c r="E471" s="2">
        <v>555</v>
      </c>
      <c r="F471" s="2"/>
      <c r="G471" s="2"/>
      <c r="H471" s="15">
        <f t="shared" si="7"/>
        <v>3.2576010691613886E-3</v>
      </c>
    </row>
    <row r="472" spans="1:8" ht="13.5" x14ac:dyDescent="0.25">
      <c r="A472" s="11"/>
      <c r="B472" s="10">
        <v>42986</v>
      </c>
      <c r="C472" s="2">
        <v>9.1999999999999993</v>
      </c>
      <c r="D472" s="2">
        <v>4.7784000000000004</v>
      </c>
      <c r="E472" s="2">
        <v>925</v>
      </c>
      <c r="F472" s="2"/>
      <c r="G472" s="2"/>
      <c r="H472" s="15">
        <f t="shared" si="7"/>
        <v>-5.4117059362250855E-3</v>
      </c>
    </row>
    <row r="473" spans="1:8" ht="13.5" x14ac:dyDescent="0.25">
      <c r="A473" s="11"/>
      <c r="B473" s="10">
        <v>42989</v>
      </c>
      <c r="C473" s="2">
        <v>9.1999999999999993</v>
      </c>
      <c r="D473" s="2">
        <v>4.7784000000000004</v>
      </c>
      <c r="E473" s="2">
        <v>1610</v>
      </c>
      <c r="F473" s="2"/>
      <c r="G473" s="2"/>
      <c r="H473" s="15">
        <f t="shared" si="7"/>
        <v>0</v>
      </c>
    </row>
    <row r="474" spans="1:8" ht="13.5" x14ac:dyDescent="0.25">
      <c r="A474" s="11"/>
      <c r="B474" s="10">
        <v>42990</v>
      </c>
      <c r="C474" s="2">
        <v>9.2200000000000006</v>
      </c>
      <c r="D474" s="2">
        <v>4.7888000000000002</v>
      </c>
      <c r="E474" s="2">
        <v>221</v>
      </c>
      <c r="F474" s="2"/>
      <c r="G474" s="2"/>
      <c r="H474" s="15">
        <f t="shared" si="7"/>
        <v>2.1764607399965977E-3</v>
      </c>
    </row>
    <row r="475" spans="1:8" ht="13.5" x14ac:dyDescent="0.25">
      <c r="A475" s="11"/>
      <c r="B475" s="10">
        <v>42991</v>
      </c>
      <c r="C475" s="2">
        <v>9.2200000000000006</v>
      </c>
      <c r="D475" s="2">
        <v>4.7888000000000002</v>
      </c>
      <c r="E475" s="2">
        <v>431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9.2200000000000006</v>
      </c>
      <c r="D476" s="2">
        <v>4.7888000000000002</v>
      </c>
      <c r="E476" s="2">
        <v>0</v>
      </c>
      <c r="F476" s="2"/>
      <c r="G476" s="2"/>
      <c r="H476" s="15">
        <f t="shared" si="7"/>
        <v>0</v>
      </c>
    </row>
    <row r="477" spans="1:8" ht="13.5" x14ac:dyDescent="0.25">
      <c r="A477" s="11"/>
      <c r="B477" s="10">
        <v>42993</v>
      </c>
      <c r="C477" s="2">
        <v>9.1</v>
      </c>
      <c r="D477" s="2">
        <v>4.7264999999999997</v>
      </c>
      <c r="E477" s="2">
        <v>71</v>
      </c>
      <c r="F477" s="2"/>
      <c r="G477" s="2"/>
      <c r="H477" s="15">
        <f t="shared" si="7"/>
        <v>-1.3009522218509954E-2</v>
      </c>
    </row>
    <row r="478" spans="1:8" ht="13.5" x14ac:dyDescent="0.25">
      <c r="A478" s="11"/>
      <c r="B478" s="10">
        <v>42996</v>
      </c>
      <c r="C478" s="2">
        <v>9.1999999999999993</v>
      </c>
      <c r="D478" s="2">
        <v>4.7784000000000004</v>
      </c>
      <c r="E478" s="2">
        <v>367</v>
      </c>
      <c r="F478" s="2"/>
      <c r="G478" s="2"/>
      <c r="H478" s="15">
        <f t="shared" si="7"/>
        <v>1.0980641066328303E-2</v>
      </c>
    </row>
    <row r="479" spans="1:8" ht="13.5" x14ac:dyDescent="0.25">
      <c r="A479" s="11"/>
      <c r="B479" s="10">
        <v>42997</v>
      </c>
      <c r="C479" s="2">
        <v>9.1999999999999993</v>
      </c>
      <c r="D479" s="2">
        <v>4.7784000000000004</v>
      </c>
      <c r="E479" s="2">
        <v>0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9.11</v>
      </c>
      <c r="D480" s="2">
        <v>4.7317</v>
      </c>
      <c r="E480" s="2">
        <v>645</v>
      </c>
      <c r="F480" s="2"/>
      <c r="G480" s="2"/>
      <c r="H480" s="15">
        <f t="shared" si="7"/>
        <v>-9.7731458228696635E-3</v>
      </c>
    </row>
    <row r="481" spans="1:8" ht="13.5" x14ac:dyDescent="0.25">
      <c r="A481" s="11"/>
      <c r="B481" s="10">
        <v>43000</v>
      </c>
      <c r="C481" s="2">
        <v>9.1999999999999993</v>
      </c>
      <c r="D481" s="2">
        <v>4.7784000000000004</v>
      </c>
      <c r="E481" s="2">
        <v>1605</v>
      </c>
      <c r="F481" s="2"/>
      <c r="G481" s="2"/>
      <c r="H481" s="15">
        <f t="shared" si="7"/>
        <v>9.8696028911385777E-3</v>
      </c>
    </row>
    <row r="482" spans="1:8" ht="13.5" x14ac:dyDescent="0.25">
      <c r="A482" s="11"/>
      <c r="B482" s="10">
        <v>43003</v>
      </c>
      <c r="C482" s="2">
        <v>9.25</v>
      </c>
      <c r="D482" s="2">
        <v>4.8044000000000002</v>
      </c>
      <c r="E482" s="2">
        <v>3</v>
      </c>
      <c r="F482" s="2"/>
      <c r="G482" s="2"/>
      <c r="H482" s="15">
        <f t="shared" si="7"/>
        <v>5.4411518499915866E-3</v>
      </c>
    </row>
    <row r="483" spans="1:8" ht="13.5" x14ac:dyDescent="0.25">
      <c r="A483" s="11"/>
      <c r="B483" s="10">
        <v>43004</v>
      </c>
      <c r="C483" s="2">
        <v>9.25</v>
      </c>
      <c r="D483" s="2">
        <v>4.8044000000000002</v>
      </c>
      <c r="E483" s="2">
        <v>376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43005</v>
      </c>
      <c r="C484" s="2">
        <v>9.26</v>
      </c>
      <c r="D484" s="2">
        <v>4.8095999999999997</v>
      </c>
      <c r="E484" s="2">
        <v>828</v>
      </c>
      <c r="F484" s="2"/>
      <c r="G484" s="2"/>
      <c r="H484" s="15">
        <f t="shared" si="7"/>
        <v>1.0823411872449061E-3</v>
      </c>
    </row>
    <row r="485" spans="1:8" ht="13.5" x14ac:dyDescent="0.25">
      <c r="A485" s="11"/>
      <c r="B485" s="10">
        <v>43006</v>
      </c>
      <c r="C485" s="2">
        <v>9.25</v>
      </c>
      <c r="D485" s="2">
        <v>4.8044000000000002</v>
      </c>
      <c r="E485" s="2">
        <v>300</v>
      </c>
      <c r="F485" s="2"/>
      <c r="G485" s="2"/>
      <c r="H485" s="15">
        <f t="shared" si="7"/>
        <v>-1.081170991350513E-3</v>
      </c>
    </row>
    <row r="486" spans="1:8" ht="13.5" x14ac:dyDescent="0.25">
      <c r="A486" s="11"/>
      <c r="B486" s="10">
        <v>43007</v>
      </c>
      <c r="C486" s="2">
        <v>9.25</v>
      </c>
      <c r="D486" s="2">
        <v>4.8044000000000002</v>
      </c>
      <c r="E486" s="2">
        <v>274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9.4499999999999993</v>
      </c>
      <c r="D487" s="2">
        <v>4.9082999999999997</v>
      </c>
      <c r="E487" s="2">
        <v>1723</v>
      </c>
      <c r="F487" s="2"/>
      <c r="G487" s="2"/>
      <c r="H487" s="15">
        <f t="shared" si="7"/>
        <v>2.1626009491299523E-2</v>
      </c>
    </row>
    <row r="488" spans="1:8" ht="13.5" x14ac:dyDescent="0.25">
      <c r="A488" s="11"/>
      <c r="B488" s="10">
        <v>43011</v>
      </c>
      <c r="C488" s="2">
        <v>9.25</v>
      </c>
      <c r="D488" s="2">
        <v>4.8044000000000002</v>
      </c>
      <c r="E488" s="2">
        <v>227</v>
      </c>
      <c r="F488" s="2"/>
      <c r="G488" s="2"/>
      <c r="H488" s="15">
        <f t="shared" si="7"/>
        <v>-2.1168225251105156E-2</v>
      </c>
    </row>
    <row r="489" spans="1:8" ht="13.5" x14ac:dyDescent="0.25">
      <c r="A489" s="11"/>
      <c r="B489" s="10">
        <v>43012</v>
      </c>
      <c r="C489" s="2">
        <v>9.25</v>
      </c>
      <c r="D489" s="2">
        <v>4.8044000000000002</v>
      </c>
      <c r="E489" s="2">
        <v>38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9.25</v>
      </c>
      <c r="D490" s="2">
        <v>4.8044000000000002</v>
      </c>
      <c r="E490" s="2">
        <v>0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9.25</v>
      </c>
      <c r="D491" s="2">
        <v>4.8044000000000002</v>
      </c>
      <c r="E491" s="2">
        <v>0</v>
      </c>
      <c r="F491" s="2"/>
      <c r="G491" s="2"/>
      <c r="H491" s="15">
        <f t="shared" si="7"/>
        <v>0</v>
      </c>
    </row>
    <row r="492" spans="1:8" ht="13.5" x14ac:dyDescent="0.25">
      <c r="A492" s="11"/>
      <c r="B492" s="10">
        <v>43017</v>
      </c>
      <c r="C492" s="2">
        <v>9.3000000000000007</v>
      </c>
      <c r="D492" s="2">
        <v>4.8303000000000003</v>
      </c>
      <c r="E492" s="2">
        <v>977</v>
      </c>
      <c r="F492" s="2"/>
      <c r="G492" s="2"/>
      <c r="H492" s="15">
        <f t="shared" si="7"/>
        <v>5.390891682624268E-3</v>
      </c>
    </row>
    <row r="493" spans="1:8" ht="13.5" x14ac:dyDescent="0.25">
      <c r="A493" s="11"/>
      <c r="B493" s="10">
        <v>43018</v>
      </c>
      <c r="C493" s="2">
        <v>9.3000000000000007</v>
      </c>
      <c r="D493" s="2">
        <v>4.8303000000000003</v>
      </c>
      <c r="E493" s="2">
        <v>10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9.0299999999999994</v>
      </c>
      <c r="D494" s="2">
        <v>4.6901000000000002</v>
      </c>
      <c r="E494" s="2">
        <v>32</v>
      </c>
      <c r="F494" s="2"/>
      <c r="G494" s="2"/>
      <c r="H494" s="15">
        <f t="shared" si="7"/>
        <v>-2.9025112311864706E-2</v>
      </c>
    </row>
    <row r="495" spans="1:8" ht="13.5" x14ac:dyDescent="0.25">
      <c r="A495" s="11"/>
      <c r="B495" s="10">
        <v>43020</v>
      </c>
      <c r="C495" s="2">
        <v>9.25</v>
      </c>
      <c r="D495" s="2">
        <v>4.8044000000000002</v>
      </c>
      <c r="E495" s="2">
        <v>10</v>
      </c>
      <c r="F495" s="2"/>
      <c r="G495" s="2"/>
      <c r="H495" s="15">
        <f t="shared" si="7"/>
        <v>2.4370482505703516E-2</v>
      </c>
    </row>
    <row r="496" spans="1:8" ht="13.5" x14ac:dyDescent="0.25">
      <c r="A496" s="11"/>
      <c r="B496" s="10">
        <v>43021</v>
      </c>
      <c r="C496" s="2">
        <v>9.25</v>
      </c>
      <c r="D496" s="2">
        <v>4.8044000000000002</v>
      </c>
      <c r="E496" s="2">
        <v>0</v>
      </c>
      <c r="F496" s="2"/>
      <c r="G496" s="2"/>
      <c r="H496" s="15">
        <f t="shared" si="7"/>
        <v>0</v>
      </c>
    </row>
    <row r="497" spans="1:8" ht="13.5" x14ac:dyDescent="0.25">
      <c r="A497" s="11"/>
      <c r="B497" s="10">
        <v>43024</v>
      </c>
      <c r="C497" s="2">
        <v>9.25</v>
      </c>
      <c r="D497" s="2">
        <v>4.8044000000000002</v>
      </c>
      <c r="E497" s="2">
        <v>0</v>
      </c>
      <c r="F497" s="2"/>
      <c r="G497" s="2"/>
      <c r="H497" s="15">
        <f t="shared" si="7"/>
        <v>0</v>
      </c>
    </row>
    <row r="498" spans="1:8" ht="13.5" x14ac:dyDescent="0.25">
      <c r="A498" s="11"/>
      <c r="B498" s="10">
        <v>43025</v>
      </c>
      <c r="C498" s="2">
        <v>9.02</v>
      </c>
      <c r="D498" s="2">
        <v>4.6848999999999998</v>
      </c>
      <c r="E498" s="2">
        <v>461</v>
      </c>
      <c r="F498" s="2"/>
      <c r="G498" s="2"/>
      <c r="H498" s="15">
        <f t="shared" si="7"/>
        <v>-2.4873033053034798E-2</v>
      </c>
    </row>
    <row r="499" spans="1:8" ht="13.5" x14ac:dyDescent="0.25">
      <c r="A499" s="11"/>
      <c r="B499" s="10">
        <v>43026</v>
      </c>
      <c r="C499" s="2">
        <v>9.14</v>
      </c>
      <c r="D499" s="2">
        <v>4.7472000000000003</v>
      </c>
      <c r="E499" s="2">
        <v>10</v>
      </c>
      <c r="F499" s="2"/>
      <c r="G499" s="2"/>
      <c r="H499" s="15">
        <f t="shared" si="7"/>
        <v>1.3298042647655333E-2</v>
      </c>
    </row>
    <row r="500" spans="1:8" ht="13.5" x14ac:dyDescent="0.25">
      <c r="A500" s="11"/>
      <c r="B500" s="10">
        <v>43027</v>
      </c>
      <c r="C500" s="2">
        <v>9.1199999999999992</v>
      </c>
      <c r="D500" s="2">
        <v>4.7369000000000003</v>
      </c>
      <c r="E500" s="2">
        <v>860</v>
      </c>
      <c r="F500" s="2"/>
      <c r="G500" s="2"/>
      <c r="H500" s="15">
        <f t="shared" si="7"/>
        <v>-2.1697000337040731E-3</v>
      </c>
    </row>
    <row r="501" spans="1:8" ht="13.5" x14ac:dyDescent="0.25">
      <c r="A501" s="11"/>
      <c r="B501" s="10">
        <v>43028</v>
      </c>
      <c r="C501" s="2">
        <v>9.1</v>
      </c>
      <c r="D501" s="2">
        <v>4.7264999999999997</v>
      </c>
      <c r="E501" s="2">
        <v>818</v>
      </c>
      <c r="F501" s="2"/>
      <c r="G501" s="2"/>
      <c r="H501" s="15">
        <f t="shared" si="7"/>
        <v>-2.1955287213157614E-3</v>
      </c>
    </row>
    <row r="502" spans="1:8" ht="13.5" x14ac:dyDescent="0.25">
      <c r="A502" s="11"/>
      <c r="B502" s="10">
        <v>43031</v>
      </c>
      <c r="C502" s="2">
        <v>9</v>
      </c>
      <c r="D502" s="2">
        <v>4.6745000000000001</v>
      </c>
      <c r="E502" s="2">
        <v>1169</v>
      </c>
      <c r="F502" s="2"/>
      <c r="G502" s="2"/>
      <c r="H502" s="15">
        <f t="shared" si="7"/>
        <v>-1.1001798370887465E-2</v>
      </c>
    </row>
    <row r="503" spans="1:8" ht="13.5" x14ac:dyDescent="0.25">
      <c r="A503" s="11"/>
      <c r="B503" s="10">
        <v>43032</v>
      </c>
      <c r="C503" s="2">
        <v>9</v>
      </c>
      <c r="D503" s="2">
        <v>4.6745000000000001</v>
      </c>
      <c r="E503" s="2">
        <v>204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9.11</v>
      </c>
      <c r="D504" s="2">
        <v>4.7317</v>
      </c>
      <c r="E504" s="2">
        <v>1820</v>
      </c>
      <c r="F504" s="2"/>
      <c r="G504" s="2"/>
      <c r="H504" s="15">
        <f t="shared" si="7"/>
        <v>1.223660284522407E-2</v>
      </c>
    </row>
    <row r="505" spans="1:8" ht="13.5" x14ac:dyDescent="0.25">
      <c r="A505" s="11"/>
      <c r="B505" s="10">
        <v>43034</v>
      </c>
      <c r="C505" s="2">
        <v>9.1199999999999992</v>
      </c>
      <c r="D505" s="2">
        <v>4.7369000000000003</v>
      </c>
      <c r="E505" s="2">
        <v>574</v>
      </c>
      <c r="F505" s="2"/>
      <c r="G505" s="2"/>
      <c r="H505" s="15">
        <f t="shared" si="7"/>
        <v>1.0989707716043526E-3</v>
      </c>
    </row>
    <row r="506" spans="1:8" ht="13.5" x14ac:dyDescent="0.25">
      <c r="A506" s="11"/>
      <c r="B506" s="10">
        <v>43035</v>
      </c>
      <c r="C506" s="2">
        <v>9.1199999999999992</v>
      </c>
      <c r="D506" s="2">
        <v>4.7369000000000003</v>
      </c>
      <c r="E506" s="2">
        <v>347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43038</v>
      </c>
      <c r="C507" s="2">
        <v>9.1199999999999992</v>
      </c>
      <c r="D507" s="2">
        <v>4.7369000000000003</v>
      </c>
      <c r="E507" s="2">
        <v>0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9.14</v>
      </c>
      <c r="D508" s="2">
        <v>4.7472000000000003</v>
      </c>
      <c r="E508" s="2">
        <v>598</v>
      </c>
      <c r="F508" s="2"/>
      <c r="G508" s="2"/>
      <c r="H508" s="15">
        <f t="shared" si="7"/>
        <v>2.1744178682260498E-3</v>
      </c>
    </row>
    <row r="509" spans="1:8" ht="13.5" x14ac:dyDescent="0.25">
      <c r="A509" s="11"/>
      <c r="B509" s="10">
        <v>43040</v>
      </c>
      <c r="C509" s="2">
        <v>9.14</v>
      </c>
      <c r="D509" s="2">
        <v>4.7472000000000003</v>
      </c>
      <c r="E509" s="2">
        <v>866</v>
      </c>
      <c r="F509" s="2"/>
      <c r="G509" s="2"/>
      <c r="H509" s="15">
        <f t="shared" si="7"/>
        <v>0</v>
      </c>
    </row>
    <row r="510" spans="1:8" ht="13.5" x14ac:dyDescent="0.25">
      <c r="A510" s="11"/>
      <c r="B510" s="10">
        <v>43041</v>
      </c>
      <c r="C510" s="2">
        <v>9.1999999999999993</v>
      </c>
      <c r="D510" s="2">
        <v>4.7784000000000004</v>
      </c>
      <c r="E510" s="2">
        <v>637</v>
      </c>
      <c r="F510" s="2"/>
      <c r="G510" s="2"/>
      <c r="H510" s="15">
        <f t="shared" si="7"/>
        <v>6.5722952477249991E-3</v>
      </c>
    </row>
    <row r="511" spans="1:8" ht="13.5" x14ac:dyDescent="0.25">
      <c r="A511" s="11"/>
      <c r="B511" s="10">
        <v>43042</v>
      </c>
      <c r="C511" s="2">
        <v>9.1999999999999993</v>
      </c>
      <c r="D511" s="2">
        <v>4.7784000000000004</v>
      </c>
      <c r="E511" s="2">
        <v>330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9.1999999999999993</v>
      </c>
      <c r="D512" s="2">
        <v>4.7784000000000004</v>
      </c>
      <c r="E512" s="2">
        <v>0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9.1999999999999993</v>
      </c>
      <c r="D513" s="2">
        <v>4.7784000000000004</v>
      </c>
      <c r="E513" s="2">
        <v>5237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9.23</v>
      </c>
      <c r="D514" s="2">
        <v>4.7939999999999996</v>
      </c>
      <c r="E514" s="2">
        <v>732</v>
      </c>
      <c r="F514" s="2"/>
      <c r="G514" s="2"/>
      <c r="H514" s="15">
        <f t="shared" si="7"/>
        <v>3.2646911099948033E-3</v>
      </c>
    </row>
    <row r="515" spans="1:8" ht="13.5" x14ac:dyDescent="0.25">
      <c r="A515" s="11"/>
      <c r="B515" s="10">
        <v>43048</v>
      </c>
      <c r="C515" s="2">
        <v>9.23</v>
      </c>
      <c r="D515" s="2">
        <v>4.7939999999999996</v>
      </c>
      <c r="E515" s="2">
        <v>761</v>
      </c>
      <c r="F515" s="2"/>
      <c r="G515" s="2"/>
      <c r="H515" s="15">
        <f t="shared" si="7"/>
        <v>0</v>
      </c>
    </row>
    <row r="516" spans="1:8" ht="13.5" x14ac:dyDescent="0.25">
      <c r="A516" s="11"/>
      <c r="B516" s="10">
        <v>43049</v>
      </c>
      <c r="C516" s="2">
        <v>9.24</v>
      </c>
      <c r="D516" s="2">
        <v>4.7991999999999999</v>
      </c>
      <c r="E516" s="2">
        <v>100</v>
      </c>
      <c r="F516" s="2"/>
      <c r="G516" s="2"/>
      <c r="H516" s="15">
        <f t="shared" si="7"/>
        <v>1.0846891948269328E-3</v>
      </c>
    </row>
    <row r="517" spans="1:8" ht="13.5" x14ac:dyDescent="0.25">
      <c r="A517" s="11"/>
      <c r="B517" s="10">
        <v>43052</v>
      </c>
      <c r="C517" s="2">
        <v>9.24</v>
      </c>
      <c r="D517" s="2">
        <v>4.7991999999999999</v>
      </c>
      <c r="E517" s="2">
        <v>180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9.2100000000000009</v>
      </c>
      <c r="D518" s="2">
        <v>4.7835999999999999</v>
      </c>
      <c r="E518" s="2">
        <v>553</v>
      </c>
      <c r="F518" s="2"/>
      <c r="G518" s="2"/>
      <c r="H518" s="15">
        <f t="shared" si="7"/>
        <v>-3.2505417569595055E-3</v>
      </c>
    </row>
    <row r="519" spans="1:8" ht="13.5" x14ac:dyDescent="0.25">
      <c r="A519" s="11"/>
      <c r="B519" s="10">
        <v>43054</v>
      </c>
      <c r="C519" s="2">
        <v>9.3000000000000007</v>
      </c>
      <c r="D519" s="2">
        <v>4.8303000000000003</v>
      </c>
      <c r="E519" s="2">
        <v>4842</v>
      </c>
      <c r="F519" s="2"/>
      <c r="G519" s="2"/>
      <c r="H519" s="15">
        <f t="shared" ref="H519:H582" si="8">(D519-D518)/D518</f>
        <v>9.7625219499959046E-3</v>
      </c>
    </row>
    <row r="520" spans="1:8" ht="13.5" x14ac:dyDescent="0.25">
      <c r="A520" s="11"/>
      <c r="B520" s="10">
        <v>43055</v>
      </c>
      <c r="C520" s="2">
        <v>9.3000000000000007</v>
      </c>
      <c r="D520" s="2">
        <v>4.8303000000000003</v>
      </c>
      <c r="E520" s="2">
        <v>1120</v>
      </c>
      <c r="F520" s="2"/>
      <c r="G520" s="2"/>
      <c r="H520" s="15">
        <f t="shared" si="8"/>
        <v>0</v>
      </c>
    </row>
    <row r="521" spans="1:8" ht="13.5" x14ac:dyDescent="0.25">
      <c r="A521" s="11"/>
      <c r="B521" s="10">
        <v>43056</v>
      </c>
      <c r="C521" s="2">
        <v>9.3000000000000007</v>
      </c>
      <c r="D521" s="2">
        <v>4.8303000000000003</v>
      </c>
      <c r="E521" s="2">
        <v>551</v>
      </c>
      <c r="F521" s="2"/>
      <c r="G521" s="2"/>
      <c r="H521" s="15">
        <f t="shared" si="8"/>
        <v>0</v>
      </c>
    </row>
    <row r="522" spans="1:8" ht="13.5" x14ac:dyDescent="0.25">
      <c r="A522" s="11"/>
      <c r="B522" s="10">
        <v>43059</v>
      </c>
      <c r="C522" s="2">
        <v>9.3000000000000007</v>
      </c>
      <c r="D522" s="2">
        <v>4.8303000000000003</v>
      </c>
      <c r="E522" s="2">
        <v>200</v>
      </c>
      <c r="F522" s="2"/>
      <c r="G522" s="2"/>
      <c r="H522" s="15">
        <f t="shared" si="8"/>
        <v>0</v>
      </c>
    </row>
    <row r="523" spans="1:8" ht="13.5" x14ac:dyDescent="0.25">
      <c r="A523" s="11"/>
      <c r="B523" s="10">
        <v>43060</v>
      </c>
      <c r="C523" s="2">
        <v>9.3000000000000007</v>
      </c>
      <c r="D523" s="2">
        <v>4.8303000000000003</v>
      </c>
      <c r="E523" s="2">
        <v>1714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9.3000000000000007</v>
      </c>
      <c r="D524" s="2">
        <v>4.8303000000000003</v>
      </c>
      <c r="E524" s="2">
        <v>500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9.3000000000000007</v>
      </c>
      <c r="D525" s="2">
        <v>4.8303000000000003</v>
      </c>
      <c r="E525" s="2">
        <v>171</v>
      </c>
      <c r="F525" s="2"/>
      <c r="G525" s="2"/>
      <c r="H525" s="15">
        <f t="shared" si="8"/>
        <v>0</v>
      </c>
    </row>
    <row r="526" spans="1:8" ht="13.5" x14ac:dyDescent="0.25">
      <c r="A526" s="11"/>
      <c r="B526" s="10">
        <v>43063</v>
      </c>
      <c r="C526" s="2">
        <v>9.43</v>
      </c>
      <c r="D526" s="2">
        <v>4.8978999999999999</v>
      </c>
      <c r="E526" s="2">
        <v>431</v>
      </c>
      <c r="F526" s="2"/>
      <c r="G526" s="2"/>
      <c r="H526" s="15">
        <f t="shared" si="8"/>
        <v>1.3994989959215713E-2</v>
      </c>
    </row>
    <row r="527" spans="1:8" ht="13.5" x14ac:dyDescent="0.25">
      <c r="A527" s="11"/>
      <c r="B527" s="10">
        <v>43066</v>
      </c>
      <c r="C527" s="2">
        <v>9.43</v>
      </c>
      <c r="D527" s="2">
        <v>4.8978999999999999</v>
      </c>
      <c r="E527" s="2">
        <v>579</v>
      </c>
      <c r="F527" s="2"/>
      <c r="G527" s="2"/>
      <c r="H527" s="15">
        <f t="shared" si="8"/>
        <v>0</v>
      </c>
    </row>
    <row r="528" spans="1:8" ht="13.5" x14ac:dyDescent="0.25">
      <c r="A528" s="11"/>
      <c r="B528" s="10">
        <v>43067</v>
      </c>
      <c r="C528" s="2">
        <v>9.43</v>
      </c>
      <c r="D528" s="2">
        <v>4.8978999999999999</v>
      </c>
      <c r="E528" s="2">
        <v>0</v>
      </c>
      <c r="F528" s="2"/>
      <c r="G528" s="2"/>
      <c r="H528" s="15">
        <f t="shared" si="8"/>
        <v>0</v>
      </c>
    </row>
    <row r="529" spans="1:8" ht="13.5" x14ac:dyDescent="0.25">
      <c r="A529" s="11"/>
      <c r="B529" s="10">
        <v>43068</v>
      </c>
      <c r="C529" s="2">
        <v>9.4499999999999993</v>
      </c>
      <c r="D529" s="2">
        <v>4.9082999999999997</v>
      </c>
      <c r="E529" s="2">
        <v>722</v>
      </c>
      <c r="F529" s="2"/>
      <c r="G529" s="2"/>
      <c r="H529" s="15">
        <f t="shared" si="8"/>
        <v>2.1233589905877504E-3</v>
      </c>
    </row>
    <row r="530" spans="1:8" ht="13.5" x14ac:dyDescent="0.25">
      <c r="A530" s="11"/>
      <c r="B530" s="10">
        <v>43069</v>
      </c>
      <c r="C530" s="2">
        <v>9.4499999999999993</v>
      </c>
      <c r="D530" s="2">
        <v>4.9082999999999997</v>
      </c>
      <c r="E530" s="2">
        <v>1039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9.5</v>
      </c>
      <c r="D531" s="2">
        <v>4.9341999999999997</v>
      </c>
      <c r="E531" s="2">
        <v>450</v>
      </c>
      <c r="F531" s="2"/>
      <c r="G531" s="2"/>
      <c r="H531" s="15">
        <f t="shared" si="8"/>
        <v>5.2767760731821682E-3</v>
      </c>
    </row>
    <row r="532" spans="1:8" ht="13.5" x14ac:dyDescent="0.25">
      <c r="A532" s="11"/>
      <c r="B532" s="10">
        <v>43074</v>
      </c>
      <c r="C532" s="2">
        <v>9.58</v>
      </c>
      <c r="D532" s="2">
        <v>4.9757999999999996</v>
      </c>
      <c r="E532" s="2">
        <v>100</v>
      </c>
      <c r="F532" s="2"/>
      <c r="G532" s="2"/>
      <c r="H532" s="15">
        <f t="shared" si="8"/>
        <v>8.430951319362787E-3</v>
      </c>
    </row>
    <row r="533" spans="1:8" ht="13.5" x14ac:dyDescent="0.25">
      <c r="A533" s="11"/>
      <c r="B533" s="10">
        <v>43075</v>
      </c>
      <c r="C533" s="2">
        <v>9.56</v>
      </c>
      <c r="D533" s="2">
        <v>4.9653999999999998</v>
      </c>
      <c r="E533" s="2">
        <v>280</v>
      </c>
      <c r="F533" s="2"/>
      <c r="G533" s="2"/>
      <c r="H533" s="15">
        <f t="shared" si="8"/>
        <v>-2.0901161622251183E-3</v>
      </c>
    </row>
    <row r="534" spans="1:8" ht="13.5" x14ac:dyDescent="0.25">
      <c r="A534" s="11"/>
      <c r="B534" s="10">
        <v>43076</v>
      </c>
      <c r="C534" s="2">
        <v>9.56</v>
      </c>
      <c r="D534" s="2">
        <v>4.9653999999999998</v>
      </c>
      <c r="E534" s="2">
        <v>150</v>
      </c>
      <c r="F534" s="2"/>
      <c r="G534" s="2"/>
      <c r="H534" s="15">
        <f t="shared" si="8"/>
        <v>0</v>
      </c>
    </row>
    <row r="535" spans="1:8" ht="13.5" x14ac:dyDescent="0.25">
      <c r="A535" s="11"/>
      <c r="B535" s="10">
        <v>43077</v>
      </c>
      <c r="C535" s="2">
        <v>9.56</v>
      </c>
      <c r="D535" s="2">
        <v>4.9653999999999998</v>
      </c>
      <c r="E535" s="2">
        <v>200</v>
      </c>
      <c r="F535" s="2"/>
      <c r="G535" s="2"/>
      <c r="H535" s="15">
        <f t="shared" si="8"/>
        <v>0</v>
      </c>
    </row>
    <row r="536" spans="1:8" ht="13.5" x14ac:dyDescent="0.25">
      <c r="A536" s="11"/>
      <c r="B536" s="10">
        <v>43080</v>
      </c>
      <c r="C536" s="2">
        <v>9.58</v>
      </c>
      <c r="D536" s="2">
        <v>4.9757999999999996</v>
      </c>
      <c r="E536" s="2">
        <v>1003</v>
      </c>
      <c r="F536" s="2"/>
      <c r="G536" s="2"/>
      <c r="H536" s="15">
        <f t="shared" si="8"/>
        <v>2.0944938977725345E-3</v>
      </c>
    </row>
    <row r="537" spans="1:8" ht="13.5" x14ac:dyDescent="0.25">
      <c r="A537" s="11"/>
      <c r="B537" s="10">
        <v>43081</v>
      </c>
      <c r="C537" s="2">
        <v>9.64</v>
      </c>
      <c r="D537" s="2">
        <v>5.0068999999999999</v>
      </c>
      <c r="E537" s="2">
        <v>470</v>
      </c>
      <c r="F537" s="2"/>
      <c r="G537" s="2"/>
      <c r="H537" s="15">
        <f t="shared" si="8"/>
        <v>6.2502512158849532E-3</v>
      </c>
    </row>
    <row r="538" spans="1:8" ht="13.5" x14ac:dyDescent="0.25">
      <c r="A538" s="11"/>
      <c r="B538" s="10">
        <v>43082</v>
      </c>
      <c r="C538" s="2">
        <v>9.5</v>
      </c>
      <c r="D538" s="2">
        <v>4.9341999999999997</v>
      </c>
      <c r="E538" s="2">
        <v>242</v>
      </c>
      <c r="F538" s="2"/>
      <c r="G538" s="2"/>
      <c r="H538" s="15">
        <f t="shared" si="8"/>
        <v>-1.4519962451816535E-2</v>
      </c>
    </row>
    <row r="539" spans="1:8" ht="13.5" x14ac:dyDescent="0.25">
      <c r="A539" s="11"/>
      <c r="B539" s="10">
        <v>43083</v>
      </c>
      <c r="C539" s="2">
        <v>9.65</v>
      </c>
      <c r="D539" s="2">
        <v>5.0121000000000002</v>
      </c>
      <c r="E539" s="2">
        <v>2620</v>
      </c>
      <c r="F539" s="2"/>
      <c r="G539" s="2"/>
      <c r="H539" s="15">
        <f t="shared" si="8"/>
        <v>1.5787767013903071E-2</v>
      </c>
    </row>
    <row r="540" spans="1:8" ht="13.5" x14ac:dyDescent="0.25">
      <c r="A540" s="11"/>
      <c r="B540" s="10">
        <v>43084</v>
      </c>
      <c r="C540" s="2">
        <v>9.5</v>
      </c>
      <c r="D540" s="2">
        <v>4.9341999999999997</v>
      </c>
      <c r="E540" s="2">
        <v>435</v>
      </c>
      <c r="F540" s="2"/>
      <c r="G540" s="2"/>
      <c r="H540" s="15">
        <f t="shared" si="8"/>
        <v>-1.5542387422437805E-2</v>
      </c>
    </row>
    <row r="541" spans="1:8" ht="13.5" x14ac:dyDescent="0.25">
      <c r="A541" s="11"/>
      <c r="B541" s="10">
        <v>43087</v>
      </c>
      <c r="C541" s="2">
        <v>9.65</v>
      </c>
      <c r="D541" s="2">
        <v>5.0121000000000002</v>
      </c>
      <c r="E541" s="2">
        <v>210</v>
      </c>
      <c r="F541" s="2"/>
      <c r="G541" s="2"/>
      <c r="H541" s="15">
        <f t="shared" si="8"/>
        <v>1.5787767013903071E-2</v>
      </c>
    </row>
    <row r="542" spans="1:8" ht="13.5" x14ac:dyDescent="0.25">
      <c r="A542" s="11"/>
      <c r="B542" s="10">
        <v>43088</v>
      </c>
      <c r="C542" s="2">
        <v>9.6999999999999993</v>
      </c>
      <c r="D542" s="2">
        <v>5.0381</v>
      </c>
      <c r="E542" s="2">
        <v>1219</v>
      </c>
      <c r="F542" s="2"/>
      <c r="G542" s="2"/>
      <c r="H542" s="15">
        <f t="shared" si="8"/>
        <v>5.1874463797609389E-3</v>
      </c>
    </row>
    <row r="543" spans="1:8" ht="13.5" x14ac:dyDescent="0.25">
      <c r="A543" s="11"/>
      <c r="B543" s="10">
        <v>43089</v>
      </c>
      <c r="C543" s="2">
        <v>9.75</v>
      </c>
      <c r="D543" s="2">
        <v>5.0640999999999998</v>
      </c>
      <c r="E543" s="2">
        <v>915</v>
      </c>
      <c r="F543" s="2"/>
      <c r="G543" s="2"/>
      <c r="H543" s="15">
        <f t="shared" si="8"/>
        <v>5.1606756515352615E-3</v>
      </c>
    </row>
    <row r="544" spans="1:8" ht="13.5" x14ac:dyDescent="0.25">
      <c r="A544" s="11"/>
      <c r="B544" s="10">
        <v>43090</v>
      </c>
      <c r="C544" s="2">
        <v>9.8000000000000007</v>
      </c>
      <c r="D544" s="2">
        <v>5.09</v>
      </c>
      <c r="E544" s="2">
        <v>393</v>
      </c>
      <c r="F544" s="2"/>
      <c r="G544" s="2"/>
      <c r="H544" s="15">
        <f t="shared" si="8"/>
        <v>5.1144329693331558E-3</v>
      </c>
    </row>
    <row r="545" spans="1:8" ht="13.5" x14ac:dyDescent="0.25">
      <c r="A545" s="11"/>
      <c r="B545" s="10">
        <v>43091</v>
      </c>
      <c r="C545" s="2">
        <v>9.82</v>
      </c>
      <c r="D545" s="2">
        <v>5.1003999999999996</v>
      </c>
      <c r="E545" s="2">
        <v>2492</v>
      </c>
      <c r="F545" s="2"/>
      <c r="G545" s="2"/>
      <c r="H545" s="15">
        <f t="shared" si="8"/>
        <v>2.0432220039292228E-3</v>
      </c>
    </row>
    <row r="546" spans="1:8" ht="13.5" x14ac:dyDescent="0.25">
      <c r="A546" s="11"/>
      <c r="B546" s="10">
        <v>43094</v>
      </c>
      <c r="C546" s="2">
        <v>10.1</v>
      </c>
      <c r="D546" s="2">
        <v>5.2458999999999998</v>
      </c>
      <c r="E546" s="2">
        <v>6860</v>
      </c>
      <c r="F546" s="2"/>
      <c r="G546" s="2"/>
      <c r="H546" s="15">
        <f t="shared" si="8"/>
        <v>2.8527174339267547E-2</v>
      </c>
    </row>
    <row r="547" spans="1:8" ht="13.5" x14ac:dyDescent="0.25">
      <c r="A547" s="11"/>
      <c r="B547" s="10">
        <v>43095</v>
      </c>
      <c r="C547" s="2">
        <v>10.199999999999999</v>
      </c>
      <c r="D547" s="2">
        <v>5.2977999999999996</v>
      </c>
      <c r="E547" s="2">
        <v>6648</v>
      </c>
      <c r="F547" s="2"/>
      <c r="G547" s="2"/>
      <c r="H547" s="15">
        <f t="shared" si="8"/>
        <v>9.893440591700154E-3</v>
      </c>
    </row>
    <row r="548" spans="1:8" ht="13.5" x14ac:dyDescent="0.25">
      <c r="A548" s="11"/>
      <c r="B548" s="10">
        <v>43096</v>
      </c>
      <c r="C548" s="2">
        <v>10.199999999999999</v>
      </c>
      <c r="D548" s="2">
        <v>5.2977999999999996</v>
      </c>
      <c r="E548" s="2">
        <v>504</v>
      </c>
      <c r="F548" s="2"/>
      <c r="G548" s="2"/>
      <c r="H548" s="15">
        <f t="shared" si="8"/>
        <v>0</v>
      </c>
    </row>
    <row r="549" spans="1:8" ht="13.5" x14ac:dyDescent="0.25">
      <c r="A549" s="11"/>
      <c r="B549" s="10">
        <v>43097</v>
      </c>
      <c r="C549" s="2">
        <v>10.44</v>
      </c>
      <c r="D549" s="2">
        <v>5.4225000000000003</v>
      </c>
      <c r="E549" s="2">
        <v>6760</v>
      </c>
      <c r="F549" s="2"/>
      <c r="G549" s="2"/>
      <c r="H549" s="15">
        <f t="shared" si="8"/>
        <v>2.3538072407414533E-2</v>
      </c>
    </row>
    <row r="550" spans="1:8" ht="13.5" x14ac:dyDescent="0.25">
      <c r="A550" s="11"/>
      <c r="B550" s="10">
        <v>43098</v>
      </c>
      <c r="C550" s="2">
        <v>10.55</v>
      </c>
      <c r="D550" s="2">
        <v>5.4795999999999996</v>
      </c>
      <c r="E550" s="2">
        <v>13029</v>
      </c>
      <c r="F550" s="2"/>
      <c r="G550" s="2"/>
      <c r="H550" s="15">
        <f t="shared" si="8"/>
        <v>1.0530198248040435E-2</v>
      </c>
    </row>
    <row r="551" spans="1:8" ht="13.5" x14ac:dyDescent="0.25">
      <c r="A551" s="11"/>
      <c r="B551" s="10">
        <v>43102</v>
      </c>
      <c r="C551" s="2">
        <v>10.7</v>
      </c>
      <c r="D551" s="2">
        <v>5.5575000000000001</v>
      </c>
      <c r="E551" s="2">
        <v>3252</v>
      </c>
      <c r="F551" s="2"/>
      <c r="G551" s="2"/>
      <c r="H551" s="15">
        <f t="shared" si="8"/>
        <v>1.4216366158113827E-2</v>
      </c>
    </row>
    <row r="552" spans="1:8" ht="13.5" x14ac:dyDescent="0.25">
      <c r="A552" s="11"/>
      <c r="B552" s="10">
        <v>43103</v>
      </c>
      <c r="C552" s="2">
        <v>10.71</v>
      </c>
      <c r="D552" s="2">
        <v>5.5627000000000004</v>
      </c>
      <c r="E552" s="2">
        <v>2505</v>
      </c>
      <c r="F552" s="2"/>
      <c r="G552" s="2"/>
      <c r="H552" s="15">
        <f t="shared" si="8"/>
        <v>9.3567251461993978E-4</v>
      </c>
    </row>
    <row r="553" spans="1:8" ht="13.5" x14ac:dyDescent="0.25">
      <c r="A553" s="11"/>
      <c r="B553" s="10">
        <v>43104</v>
      </c>
      <c r="C553" s="2">
        <v>10.9</v>
      </c>
      <c r="D553" s="2">
        <v>5.6614000000000004</v>
      </c>
      <c r="E553" s="2">
        <v>1958</v>
      </c>
      <c r="F553" s="2"/>
      <c r="G553" s="2"/>
      <c r="H553" s="15">
        <f t="shared" si="8"/>
        <v>1.7743182267603862E-2</v>
      </c>
    </row>
    <row r="554" spans="1:8" ht="13.5" x14ac:dyDescent="0.25">
      <c r="A554" s="11"/>
      <c r="B554" s="10">
        <v>43105</v>
      </c>
      <c r="C554" s="2">
        <v>10.99</v>
      </c>
      <c r="D554" s="2">
        <v>5.7081</v>
      </c>
      <c r="E554" s="2">
        <v>61</v>
      </c>
      <c r="F554" s="2"/>
      <c r="G554" s="2"/>
      <c r="H554" s="15">
        <f t="shared" si="8"/>
        <v>8.2488430423569292E-3</v>
      </c>
    </row>
    <row r="555" spans="1:8" ht="13.5" x14ac:dyDescent="0.25">
      <c r="A555" s="11"/>
      <c r="B555" s="10">
        <v>43108</v>
      </c>
      <c r="C555" s="2">
        <v>10.99</v>
      </c>
      <c r="D555" s="2">
        <v>5.7081</v>
      </c>
      <c r="E555" s="2">
        <v>358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43109</v>
      </c>
      <c r="C556" s="2">
        <v>10.99</v>
      </c>
      <c r="D556" s="2">
        <v>5.7081</v>
      </c>
      <c r="E556" s="2">
        <v>310</v>
      </c>
      <c r="F556" s="2"/>
      <c r="G556" s="2"/>
      <c r="H556" s="15">
        <f t="shared" si="8"/>
        <v>0</v>
      </c>
    </row>
    <row r="557" spans="1:8" ht="13.5" x14ac:dyDescent="0.25">
      <c r="A557" s="11"/>
      <c r="B557" s="10">
        <v>43110</v>
      </c>
      <c r="C557" s="2">
        <v>10.99</v>
      </c>
      <c r="D557" s="2">
        <v>5.7081</v>
      </c>
      <c r="E557" s="2">
        <v>18</v>
      </c>
      <c r="F557" s="2"/>
      <c r="G557" s="2"/>
      <c r="H557" s="15">
        <f t="shared" si="8"/>
        <v>0</v>
      </c>
    </row>
    <row r="558" spans="1:8" ht="13.5" x14ac:dyDescent="0.25">
      <c r="A558" s="11"/>
      <c r="B558" s="10">
        <v>43111</v>
      </c>
      <c r="C558" s="2">
        <v>10.9</v>
      </c>
      <c r="D558" s="2">
        <v>5.6614000000000004</v>
      </c>
      <c r="E558" s="2">
        <v>3479</v>
      </c>
      <c r="F558" s="2"/>
      <c r="G558" s="2"/>
      <c r="H558" s="15">
        <f t="shared" si="8"/>
        <v>-8.1813563182143827E-3</v>
      </c>
    </row>
    <row r="559" spans="1:8" ht="13.5" x14ac:dyDescent="0.25">
      <c r="A559" s="11"/>
      <c r="B559" s="10">
        <v>43112</v>
      </c>
      <c r="C559" s="2">
        <v>10.9</v>
      </c>
      <c r="D559" s="2">
        <v>5.6614000000000004</v>
      </c>
      <c r="E559" s="2">
        <v>324</v>
      </c>
      <c r="F559" s="2"/>
      <c r="G559" s="2"/>
      <c r="H559" s="15">
        <f t="shared" si="8"/>
        <v>0</v>
      </c>
    </row>
    <row r="560" spans="1:8" ht="13.5" x14ac:dyDescent="0.25">
      <c r="A560" s="11"/>
      <c r="B560" s="10">
        <v>43115</v>
      </c>
      <c r="C560" s="2">
        <v>10.95</v>
      </c>
      <c r="D560" s="2">
        <v>5.6872999999999996</v>
      </c>
      <c r="E560" s="2">
        <v>500</v>
      </c>
      <c r="F560" s="2"/>
      <c r="G560" s="2"/>
      <c r="H560" s="15">
        <f t="shared" si="8"/>
        <v>4.5748401455468863E-3</v>
      </c>
    </row>
    <row r="561" spans="1:8" ht="13.5" x14ac:dyDescent="0.25">
      <c r="A561" s="11"/>
      <c r="B561" s="10">
        <v>43116</v>
      </c>
      <c r="C561" s="2">
        <v>10.95</v>
      </c>
      <c r="D561" s="2">
        <v>5.6872999999999996</v>
      </c>
      <c r="E561" s="2">
        <v>0</v>
      </c>
      <c r="F561" s="2"/>
      <c r="G561" s="2"/>
      <c r="H561" s="15">
        <f t="shared" si="8"/>
        <v>0</v>
      </c>
    </row>
    <row r="562" spans="1:8" ht="13.5" x14ac:dyDescent="0.25">
      <c r="A562" s="11"/>
      <c r="B562" s="10">
        <v>43117</v>
      </c>
      <c r="C562" s="2">
        <v>11.1</v>
      </c>
      <c r="D562" s="2">
        <v>5.7652999999999999</v>
      </c>
      <c r="E562" s="2">
        <v>5068</v>
      </c>
      <c r="F562" s="2"/>
      <c r="G562" s="2"/>
      <c r="H562" s="15">
        <f t="shared" si="8"/>
        <v>1.3714767991841523E-2</v>
      </c>
    </row>
    <row r="563" spans="1:8" ht="13.5" x14ac:dyDescent="0.25">
      <c r="A563" s="11"/>
      <c r="B563" s="10">
        <v>43118</v>
      </c>
      <c r="C563" s="2">
        <v>11.18</v>
      </c>
      <c r="D563" s="2">
        <v>5.8068</v>
      </c>
      <c r="E563" s="2">
        <v>1265</v>
      </c>
      <c r="F563" s="2"/>
      <c r="G563" s="2"/>
      <c r="H563" s="15">
        <f t="shared" si="8"/>
        <v>7.1982377326418557E-3</v>
      </c>
    </row>
    <row r="564" spans="1:8" ht="13.5" x14ac:dyDescent="0.25">
      <c r="A564" s="11"/>
      <c r="B564" s="10">
        <v>43119</v>
      </c>
      <c r="C564" s="2">
        <v>11.68</v>
      </c>
      <c r="D564" s="2">
        <v>6.0664999999999996</v>
      </c>
      <c r="E564" s="2">
        <v>7042</v>
      </c>
      <c r="F564" s="2"/>
      <c r="G564" s="2"/>
      <c r="H564" s="15">
        <f t="shared" si="8"/>
        <v>4.4723427705448716E-2</v>
      </c>
    </row>
    <row r="565" spans="1:8" ht="13.5" x14ac:dyDescent="0.25">
      <c r="A565" s="11"/>
      <c r="B565" s="10">
        <v>43122</v>
      </c>
      <c r="C565" s="2">
        <v>12.38</v>
      </c>
      <c r="D565" s="2">
        <v>6.4301000000000004</v>
      </c>
      <c r="E565" s="2">
        <v>9181</v>
      </c>
      <c r="F565" s="2"/>
      <c r="G565" s="2"/>
      <c r="H565" s="15">
        <f t="shared" si="8"/>
        <v>5.9935712519574851E-2</v>
      </c>
    </row>
    <row r="566" spans="1:8" ht="13.5" x14ac:dyDescent="0.25">
      <c r="A566" s="11"/>
      <c r="B566" s="10">
        <v>43123</v>
      </c>
      <c r="C566" s="2">
        <v>13.13</v>
      </c>
      <c r="D566" s="2">
        <v>6.8196000000000003</v>
      </c>
      <c r="E566" s="2">
        <v>19070</v>
      </c>
      <c r="F566" s="2"/>
      <c r="G566" s="2"/>
      <c r="H566" s="15">
        <f t="shared" si="8"/>
        <v>6.0574485622307578E-2</v>
      </c>
    </row>
    <row r="567" spans="1:8" ht="13.5" x14ac:dyDescent="0.25">
      <c r="A567" s="11"/>
      <c r="B567" s="10">
        <v>43124</v>
      </c>
      <c r="C567" s="2">
        <v>12.9</v>
      </c>
      <c r="D567" s="2">
        <v>6.7001999999999997</v>
      </c>
      <c r="E567" s="2">
        <v>16378</v>
      </c>
      <c r="F567" s="2"/>
      <c r="G567" s="2"/>
      <c r="H567" s="15">
        <f t="shared" si="8"/>
        <v>-1.7508358261481703E-2</v>
      </c>
    </row>
    <row r="568" spans="1:8" ht="13.5" x14ac:dyDescent="0.25">
      <c r="A568" s="11"/>
      <c r="B568" s="10">
        <v>43125</v>
      </c>
      <c r="C568" s="2">
        <v>12.9</v>
      </c>
      <c r="D568" s="2">
        <v>6.7001999999999997</v>
      </c>
      <c r="E568" s="2">
        <v>1416</v>
      </c>
      <c r="F568" s="2"/>
      <c r="G568" s="2"/>
      <c r="H568" s="15">
        <f t="shared" si="8"/>
        <v>0</v>
      </c>
    </row>
    <row r="569" spans="1:8" ht="13.5" x14ac:dyDescent="0.25">
      <c r="A569" s="11"/>
      <c r="B569" s="10">
        <v>43126</v>
      </c>
      <c r="C569" s="2">
        <v>12.85</v>
      </c>
      <c r="D569" s="2">
        <v>6.6741999999999999</v>
      </c>
      <c r="E569" s="2">
        <v>1384</v>
      </c>
      <c r="F569" s="2"/>
      <c r="G569" s="2"/>
      <c r="H569" s="15">
        <f t="shared" si="8"/>
        <v>-3.8804811796662492E-3</v>
      </c>
    </row>
    <row r="570" spans="1:8" ht="13.5" x14ac:dyDescent="0.25">
      <c r="A570" s="11"/>
      <c r="B570" s="10">
        <v>43129</v>
      </c>
      <c r="C570" s="2">
        <v>12.85</v>
      </c>
      <c r="D570" s="2">
        <v>6.6741999999999999</v>
      </c>
      <c r="E570" s="2">
        <v>407</v>
      </c>
      <c r="F570" s="2"/>
      <c r="G570" s="2"/>
      <c r="H570" s="15">
        <f t="shared" si="8"/>
        <v>0</v>
      </c>
    </row>
    <row r="571" spans="1:8" ht="13.5" x14ac:dyDescent="0.25">
      <c r="A571" s="11"/>
      <c r="B571" s="10">
        <v>43130</v>
      </c>
      <c r="C571" s="2">
        <v>12.77</v>
      </c>
      <c r="D571" s="2">
        <v>6.6326000000000001</v>
      </c>
      <c r="E571" s="2">
        <v>2228</v>
      </c>
      <c r="F571" s="2"/>
      <c r="G571" s="2"/>
      <c r="H571" s="15">
        <f t="shared" si="8"/>
        <v>-6.2329567588624646E-3</v>
      </c>
    </row>
    <row r="572" spans="1:8" ht="13.5" x14ac:dyDescent="0.25">
      <c r="A572" s="11"/>
      <c r="B572" s="10">
        <v>43131</v>
      </c>
      <c r="C572" s="2">
        <v>12.39</v>
      </c>
      <c r="D572" s="2">
        <v>6.4352999999999998</v>
      </c>
      <c r="E572" s="2">
        <v>329</v>
      </c>
      <c r="F572" s="2"/>
      <c r="G572" s="2"/>
      <c r="H572" s="15">
        <f t="shared" si="8"/>
        <v>-2.9747007206826923E-2</v>
      </c>
    </row>
    <row r="573" spans="1:8" ht="13.5" x14ac:dyDescent="0.25">
      <c r="A573" s="11"/>
      <c r="B573" s="10">
        <v>43132</v>
      </c>
      <c r="C573" s="2">
        <v>12.29</v>
      </c>
      <c r="D573" s="2">
        <v>6.3833000000000002</v>
      </c>
      <c r="E573" s="2">
        <v>710</v>
      </c>
      <c r="F573" s="2"/>
      <c r="G573" s="2"/>
      <c r="H573" s="15">
        <f t="shared" si="8"/>
        <v>-8.0804313707208055E-3</v>
      </c>
    </row>
    <row r="574" spans="1:8" ht="13.5" x14ac:dyDescent="0.25">
      <c r="A574" s="11"/>
      <c r="B574" s="10">
        <v>43133</v>
      </c>
      <c r="C574" s="2">
        <v>12.5</v>
      </c>
      <c r="D574" s="2">
        <v>6.4923999999999999</v>
      </c>
      <c r="E574" s="2">
        <v>772</v>
      </c>
      <c r="F574" s="2"/>
      <c r="G574" s="2"/>
      <c r="H574" s="15">
        <f t="shared" si="8"/>
        <v>1.709147306252248E-2</v>
      </c>
    </row>
    <row r="575" spans="1:8" ht="13.5" x14ac:dyDescent="0.25">
      <c r="A575" s="11"/>
      <c r="B575" s="10">
        <v>43136</v>
      </c>
      <c r="C575" s="2">
        <v>12.5</v>
      </c>
      <c r="D575" s="2">
        <v>6.4923999999999999</v>
      </c>
      <c r="E575" s="2">
        <v>2176</v>
      </c>
      <c r="F575" s="2"/>
      <c r="G575" s="2"/>
      <c r="H575" s="15">
        <f t="shared" si="8"/>
        <v>0</v>
      </c>
    </row>
    <row r="576" spans="1:8" ht="13.5" x14ac:dyDescent="0.25">
      <c r="A576" s="11"/>
      <c r="B576" s="10">
        <v>43137</v>
      </c>
      <c r="C576" s="2">
        <v>12.65</v>
      </c>
      <c r="D576" s="2">
        <v>6.5702999999999996</v>
      </c>
      <c r="E576" s="2">
        <v>2784</v>
      </c>
      <c r="F576" s="2"/>
      <c r="G576" s="2"/>
      <c r="H576" s="15">
        <f t="shared" si="8"/>
        <v>1.1998644569034508E-2</v>
      </c>
    </row>
    <row r="577" spans="1:8" ht="13.5" x14ac:dyDescent="0.25">
      <c r="A577" s="11"/>
      <c r="B577" s="10">
        <v>43138</v>
      </c>
      <c r="C577" s="2">
        <v>12.42</v>
      </c>
      <c r="D577" s="2">
        <v>6.4508999999999999</v>
      </c>
      <c r="E577" s="2">
        <v>61</v>
      </c>
      <c r="F577" s="2"/>
      <c r="G577" s="2"/>
      <c r="H577" s="15">
        <f t="shared" si="8"/>
        <v>-1.817268617871326E-2</v>
      </c>
    </row>
    <row r="578" spans="1:8" ht="13.5" x14ac:dyDescent="0.25">
      <c r="A578" s="11"/>
      <c r="B578" s="10">
        <v>43139</v>
      </c>
      <c r="C578" s="2">
        <v>12.75</v>
      </c>
      <c r="D578" s="2">
        <v>6.6223000000000001</v>
      </c>
      <c r="E578" s="2">
        <v>287</v>
      </c>
      <c r="F578" s="2"/>
      <c r="G578" s="2"/>
      <c r="H578" s="15">
        <f t="shared" si="8"/>
        <v>2.6569935977925594E-2</v>
      </c>
    </row>
    <row r="579" spans="1:8" ht="13.5" x14ac:dyDescent="0.25">
      <c r="A579" s="11"/>
      <c r="B579" s="10">
        <v>43140</v>
      </c>
      <c r="C579" s="2">
        <v>12.4</v>
      </c>
      <c r="D579" s="2">
        <v>6.4405000000000001</v>
      </c>
      <c r="E579" s="2">
        <v>434</v>
      </c>
      <c r="F579" s="2"/>
      <c r="G579" s="2"/>
      <c r="H579" s="15">
        <f t="shared" si="8"/>
        <v>-2.7452697703214891E-2</v>
      </c>
    </row>
    <row r="580" spans="1:8" ht="13.5" x14ac:dyDescent="0.25">
      <c r="A580" s="11"/>
      <c r="B580" s="10">
        <v>43143</v>
      </c>
      <c r="C580" s="2">
        <v>12.65</v>
      </c>
      <c r="D580" s="2">
        <v>6.5702999999999996</v>
      </c>
      <c r="E580" s="2">
        <v>65</v>
      </c>
      <c r="F580" s="2"/>
      <c r="G580" s="2"/>
      <c r="H580" s="15">
        <f t="shared" si="8"/>
        <v>2.0153714773697613E-2</v>
      </c>
    </row>
    <row r="581" spans="1:8" ht="13.5" x14ac:dyDescent="0.25">
      <c r="A581" s="11"/>
      <c r="B581" s="10">
        <v>43144</v>
      </c>
      <c r="C581" s="2">
        <v>12.69</v>
      </c>
      <c r="D581" s="2">
        <v>6.5911</v>
      </c>
      <c r="E581" s="2">
        <v>240</v>
      </c>
      <c r="F581" s="2"/>
      <c r="G581" s="2"/>
      <c r="H581" s="15">
        <f t="shared" si="8"/>
        <v>3.1657610763588229E-3</v>
      </c>
    </row>
    <row r="582" spans="1:8" ht="13.5" x14ac:dyDescent="0.25">
      <c r="A582" s="11"/>
      <c r="B582" s="10">
        <v>43145</v>
      </c>
      <c r="C582" s="2">
        <v>12.5</v>
      </c>
      <c r="D582" s="2">
        <v>6.4923999999999999</v>
      </c>
      <c r="E582" s="2">
        <v>3353</v>
      </c>
      <c r="F582" s="2"/>
      <c r="G582" s="2"/>
      <c r="H582" s="15">
        <f t="shared" si="8"/>
        <v>-1.4974738662742184E-2</v>
      </c>
    </row>
    <row r="583" spans="1:8" ht="13.5" x14ac:dyDescent="0.25">
      <c r="A583" s="11"/>
      <c r="B583" s="10">
        <v>43146</v>
      </c>
      <c r="C583" s="2">
        <v>12.68</v>
      </c>
      <c r="D583" s="2">
        <v>6.5858999999999996</v>
      </c>
      <c r="E583" s="2">
        <v>3054</v>
      </c>
      <c r="F583" s="2"/>
      <c r="G583" s="2"/>
      <c r="H583" s="15">
        <f t="shared" ref="H583:H646" si="9">(D583-D582)/D582</f>
        <v>1.4401454007762876E-2</v>
      </c>
    </row>
    <row r="584" spans="1:8" ht="13.5" x14ac:dyDescent="0.25">
      <c r="A584" s="11"/>
      <c r="B584" s="10">
        <v>43147</v>
      </c>
      <c r="C584" s="2">
        <v>12.6</v>
      </c>
      <c r="D584" s="2">
        <v>6.5442999999999998</v>
      </c>
      <c r="E584" s="2">
        <v>175</v>
      </c>
      <c r="F584" s="2"/>
      <c r="G584" s="2"/>
      <c r="H584" s="15">
        <f t="shared" si="9"/>
        <v>-6.3165246967005059E-3</v>
      </c>
    </row>
    <row r="585" spans="1:8" ht="13.5" x14ac:dyDescent="0.25">
      <c r="A585" s="11"/>
      <c r="B585" s="10">
        <v>43150</v>
      </c>
      <c r="C585" s="2">
        <v>12.6</v>
      </c>
      <c r="D585" s="2">
        <v>6.5442999999999998</v>
      </c>
      <c r="E585" s="2">
        <v>528</v>
      </c>
      <c r="F585" s="2"/>
      <c r="G585" s="2"/>
      <c r="H585" s="15">
        <f t="shared" si="9"/>
        <v>0</v>
      </c>
    </row>
    <row r="586" spans="1:8" ht="13.5" x14ac:dyDescent="0.25">
      <c r="A586" s="11"/>
      <c r="B586" s="10">
        <v>43151</v>
      </c>
      <c r="C586" s="2">
        <v>12.65</v>
      </c>
      <c r="D586" s="2">
        <v>6.5702999999999996</v>
      </c>
      <c r="E586" s="2">
        <v>460</v>
      </c>
      <c r="F586" s="2"/>
      <c r="G586" s="2"/>
      <c r="H586" s="15">
        <f t="shared" si="9"/>
        <v>3.9729230016961022E-3</v>
      </c>
    </row>
    <row r="587" spans="1:8" ht="13.5" x14ac:dyDescent="0.25">
      <c r="A587" s="11"/>
      <c r="B587" s="10">
        <v>43152</v>
      </c>
      <c r="C587" s="2">
        <v>12.6</v>
      </c>
      <c r="D587" s="2">
        <v>6.5442999999999998</v>
      </c>
      <c r="E587" s="2">
        <v>582</v>
      </c>
      <c r="F587" s="2"/>
      <c r="G587" s="2"/>
      <c r="H587" s="15">
        <f t="shared" si="9"/>
        <v>-3.9572013454484273E-3</v>
      </c>
    </row>
    <row r="588" spans="1:8" ht="13.5" x14ac:dyDescent="0.25">
      <c r="A588" s="11"/>
      <c r="B588" s="10">
        <v>43153</v>
      </c>
      <c r="C588" s="2">
        <v>12.5</v>
      </c>
      <c r="D588" s="2">
        <v>6.4923999999999999</v>
      </c>
      <c r="E588" s="2">
        <v>1254</v>
      </c>
      <c r="F588" s="2"/>
      <c r="G588" s="2"/>
      <c r="H588" s="15">
        <f t="shared" si="9"/>
        <v>-7.9305655303087939E-3</v>
      </c>
    </row>
    <row r="589" spans="1:8" ht="13.5" x14ac:dyDescent="0.25">
      <c r="A589" s="11"/>
      <c r="B589" s="10">
        <v>43154</v>
      </c>
      <c r="C589" s="2">
        <v>12.83</v>
      </c>
      <c r="D589" s="2">
        <v>6.6638000000000002</v>
      </c>
      <c r="E589" s="2">
        <v>2526</v>
      </c>
      <c r="F589" s="2"/>
      <c r="G589" s="2"/>
      <c r="H589" s="15">
        <f t="shared" si="9"/>
        <v>2.640009857679752E-2</v>
      </c>
    </row>
    <row r="590" spans="1:8" ht="13.5" x14ac:dyDescent="0.25">
      <c r="A590" s="11"/>
      <c r="B590" s="10">
        <v>43157</v>
      </c>
      <c r="C590" s="2">
        <v>12.9</v>
      </c>
      <c r="D590" s="2">
        <v>6.7001999999999997</v>
      </c>
      <c r="E590" s="2">
        <v>119</v>
      </c>
      <c r="F590" s="2"/>
      <c r="G590" s="2"/>
      <c r="H590" s="15">
        <f t="shared" si="9"/>
        <v>5.4623488099882263E-3</v>
      </c>
    </row>
    <row r="591" spans="1:8" ht="13.5" x14ac:dyDescent="0.25">
      <c r="A591" s="11"/>
      <c r="B591" s="10">
        <v>43158</v>
      </c>
      <c r="C591" s="2">
        <v>12.9</v>
      </c>
      <c r="D591" s="2">
        <v>6.7001999999999997</v>
      </c>
      <c r="E591" s="2">
        <v>50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13.01</v>
      </c>
      <c r="D592" s="2">
        <v>6.7572999999999999</v>
      </c>
      <c r="E592" s="2">
        <v>11759</v>
      </c>
      <c r="F592" s="2"/>
      <c r="G592" s="2"/>
      <c r="H592" s="15">
        <f t="shared" si="9"/>
        <v>8.5221336676517354E-3</v>
      </c>
    </row>
    <row r="593" spans="1:8" ht="13.5" x14ac:dyDescent="0.25">
      <c r="A593" s="11"/>
      <c r="B593" s="10">
        <v>43160</v>
      </c>
      <c r="C593" s="2">
        <v>13</v>
      </c>
      <c r="D593" s="2">
        <v>6.7521000000000004</v>
      </c>
      <c r="E593" s="2">
        <v>1020</v>
      </c>
      <c r="F593" s="2"/>
      <c r="G593" s="2"/>
      <c r="H593" s="15">
        <f t="shared" si="9"/>
        <v>-7.6953812913433284E-4</v>
      </c>
    </row>
    <row r="594" spans="1:8" ht="13.5" x14ac:dyDescent="0.25">
      <c r="A594" s="11"/>
      <c r="B594" s="10">
        <v>43161</v>
      </c>
      <c r="C594" s="2">
        <v>12.75</v>
      </c>
      <c r="D594" s="2">
        <v>6.6223000000000001</v>
      </c>
      <c r="E594" s="2">
        <v>1052</v>
      </c>
      <c r="F594" s="2"/>
      <c r="G594" s="2"/>
      <c r="H594" s="15">
        <f t="shared" si="9"/>
        <v>-1.9223648938848707E-2</v>
      </c>
    </row>
    <row r="595" spans="1:8" ht="13.5" x14ac:dyDescent="0.25">
      <c r="A595" s="11"/>
      <c r="B595" s="10">
        <v>43164</v>
      </c>
      <c r="C595" s="2">
        <v>12.75</v>
      </c>
      <c r="D595" s="2">
        <v>6.6223000000000001</v>
      </c>
      <c r="E595" s="2">
        <v>453</v>
      </c>
      <c r="F595" s="2"/>
      <c r="G595" s="2"/>
      <c r="H595" s="15">
        <f t="shared" si="9"/>
        <v>0</v>
      </c>
    </row>
    <row r="596" spans="1:8" ht="13.5" x14ac:dyDescent="0.25">
      <c r="A596" s="11"/>
      <c r="B596" s="10">
        <v>43165</v>
      </c>
      <c r="C596" s="2">
        <v>12.71</v>
      </c>
      <c r="D596" s="2">
        <v>6.6014999999999997</v>
      </c>
      <c r="E596" s="2">
        <v>201</v>
      </c>
      <c r="F596" s="2"/>
      <c r="G596" s="2"/>
      <c r="H596" s="15">
        <f t="shared" si="9"/>
        <v>-3.1409027075185924E-3</v>
      </c>
    </row>
    <row r="597" spans="1:8" ht="13.5" x14ac:dyDescent="0.25">
      <c r="A597" s="11"/>
      <c r="B597" s="10">
        <v>43166</v>
      </c>
      <c r="C597" s="2">
        <v>12.71</v>
      </c>
      <c r="D597" s="2">
        <v>6.6014999999999997</v>
      </c>
      <c r="E597" s="2">
        <v>540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12.9</v>
      </c>
      <c r="D598" s="2">
        <v>6.7001999999999997</v>
      </c>
      <c r="E598" s="2">
        <v>570</v>
      </c>
      <c r="F598" s="2"/>
      <c r="G598" s="2"/>
      <c r="H598" s="15">
        <f t="shared" si="9"/>
        <v>1.4951147466484892E-2</v>
      </c>
    </row>
    <row r="599" spans="1:8" ht="13.5" x14ac:dyDescent="0.25">
      <c r="A599" s="11"/>
      <c r="B599" s="10">
        <v>43168</v>
      </c>
      <c r="C599" s="2">
        <v>13</v>
      </c>
      <c r="D599" s="2">
        <v>6.7521000000000004</v>
      </c>
      <c r="E599" s="2">
        <v>1399</v>
      </c>
      <c r="F599" s="2"/>
      <c r="G599" s="2"/>
      <c r="H599" s="15">
        <f t="shared" si="9"/>
        <v>7.7460374317185644E-3</v>
      </c>
    </row>
    <row r="600" spans="1:8" ht="13.5" x14ac:dyDescent="0.25">
      <c r="A600" s="11"/>
      <c r="B600" s="10">
        <v>43171</v>
      </c>
      <c r="C600" s="2">
        <v>12.8</v>
      </c>
      <c r="D600" s="2">
        <v>6.6482000000000001</v>
      </c>
      <c r="E600" s="2">
        <v>2</v>
      </c>
      <c r="F600" s="2"/>
      <c r="G600" s="2"/>
      <c r="H600" s="15">
        <f t="shared" si="9"/>
        <v>-1.5387805275395849E-2</v>
      </c>
    </row>
    <row r="601" spans="1:8" ht="13.5" x14ac:dyDescent="0.25">
      <c r="A601" s="11"/>
      <c r="B601" s="10">
        <v>43172</v>
      </c>
      <c r="C601" s="2">
        <v>13</v>
      </c>
      <c r="D601" s="2">
        <v>6.7521000000000004</v>
      </c>
      <c r="E601" s="2">
        <v>3355</v>
      </c>
      <c r="F601" s="2"/>
      <c r="G601" s="2"/>
      <c r="H601" s="15">
        <f t="shared" si="9"/>
        <v>1.5628290364309187E-2</v>
      </c>
    </row>
    <row r="602" spans="1:8" ht="13.5" x14ac:dyDescent="0.25">
      <c r="A602" s="11"/>
      <c r="B602" s="10">
        <v>43173</v>
      </c>
      <c r="C602" s="2">
        <v>13</v>
      </c>
      <c r="D602" s="2">
        <v>6.7521000000000004</v>
      </c>
      <c r="E602" s="2">
        <v>400</v>
      </c>
      <c r="F602" s="2"/>
      <c r="G602" s="2"/>
      <c r="H602" s="15">
        <f t="shared" si="9"/>
        <v>0</v>
      </c>
    </row>
    <row r="603" spans="1:8" ht="13.5" x14ac:dyDescent="0.25">
      <c r="A603" s="11"/>
      <c r="B603" s="10">
        <v>43174</v>
      </c>
      <c r="C603" s="2">
        <v>13</v>
      </c>
      <c r="D603" s="2">
        <v>6.7521000000000004</v>
      </c>
      <c r="E603" s="2">
        <v>200</v>
      </c>
      <c r="F603" s="2"/>
      <c r="G603" s="2"/>
      <c r="H603" s="15">
        <f t="shared" si="9"/>
        <v>0</v>
      </c>
    </row>
    <row r="604" spans="1:8" ht="13.5" x14ac:dyDescent="0.25">
      <c r="A604" s="11"/>
      <c r="B604" s="10">
        <v>43175</v>
      </c>
      <c r="C604" s="2">
        <v>13.38</v>
      </c>
      <c r="D604" s="2">
        <v>6.9494999999999996</v>
      </c>
      <c r="E604" s="2">
        <v>7922</v>
      </c>
      <c r="F604" s="2"/>
      <c r="G604" s="2"/>
      <c r="H604" s="15">
        <f t="shared" si="9"/>
        <v>2.9235349002532416E-2</v>
      </c>
    </row>
    <row r="605" spans="1:8" ht="13.5" x14ac:dyDescent="0.25">
      <c r="A605" s="11"/>
      <c r="B605" s="10">
        <v>43178</v>
      </c>
      <c r="C605" s="2">
        <v>13.95</v>
      </c>
      <c r="D605" s="2">
        <v>7.2454999999999998</v>
      </c>
      <c r="E605" s="2">
        <v>514</v>
      </c>
      <c r="F605" s="2"/>
      <c r="G605" s="2"/>
      <c r="H605" s="15">
        <f t="shared" si="9"/>
        <v>4.2592992301604474E-2</v>
      </c>
    </row>
    <row r="606" spans="1:8" ht="13.5" x14ac:dyDescent="0.25">
      <c r="A606" s="11"/>
      <c r="B606" s="10">
        <v>43180</v>
      </c>
      <c r="C606" s="2">
        <v>14.33</v>
      </c>
      <c r="D606" s="2">
        <v>7.4428999999999998</v>
      </c>
      <c r="E606" s="2">
        <v>7133</v>
      </c>
      <c r="F606" s="2"/>
      <c r="G606" s="2"/>
      <c r="H606" s="15">
        <f t="shared" si="9"/>
        <v>2.7244496584086678E-2</v>
      </c>
    </row>
    <row r="607" spans="1:8" ht="13.5" x14ac:dyDescent="0.25">
      <c r="A607" s="11"/>
      <c r="B607" s="10">
        <v>43181</v>
      </c>
      <c r="C607" s="2">
        <v>14.3</v>
      </c>
      <c r="D607" s="2">
        <v>7.4272999999999998</v>
      </c>
      <c r="E607" s="2">
        <v>450</v>
      </c>
      <c r="F607" s="2"/>
      <c r="G607" s="2"/>
      <c r="H607" s="15">
        <f t="shared" si="9"/>
        <v>-2.0959572209757029E-3</v>
      </c>
    </row>
    <row r="608" spans="1:8" ht="13.5" x14ac:dyDescent="0.25">
      <c r="A608" s="11"/>
      <c r="B608" s="10">
        <v>43182</v>
      </c>
      <c r="C608" s="2">
        <v>13.99</v>
      </c>
      <c r="D608" s="2">
        <v>7.2663000000000002</v>
      </c>
      <c r="E608" s="2">
        <v>743</v>
      </c>
      <c r="F608" s="2"/>
      <c r="G608" s="2"/>
      <c r="H608" s="15">
        <f t="shared" si="9"/>
        <v>-2.1676786988542213E-2</v>
      </c>
    </row>
    <row r="609" spans="1:8" ht="13.5" x14ac:dyDescent="0.25">
      <c r="A609" s="11"/>
      <c r="B609" s="10">
        <v>43185</v>
      </c>
      <c r="C609" s="2">
        <v>14.3</v>
      </c>
      <c r="D609" s="2">
        <v>7.4272999999999998</v>
      </c>
      <c r="E609" s="2">
        <v>4675</v>
      </c>
      <c r="F609" s="2"/>
      <c r="G609" s="2"/>
      <c r="H609" s="15">
        <f t="shared" si="9"/>
        <v>2.2157081320617038E-2</v>
      </c>
    </row>
    <row r="610" spans="1:8" ht="13.5" x14ac:dyDescent="0.25">
      <c r="A610" s="11"/>
      <c r="B610" s="10">
        <v>43186</v>
      </c>
      <c r="C610" s="2">
        <v>14.3</v>
      </c>
      <c r="D610" s="2">
        <v>7.4272999999999998</v>
      </c>
      <c r="E610" s="2">
        <v>3392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14.3</v>
      </c>
      <c r="D611" s="2">
        <v>7.4272999999999998</v>
      </c>
      <c r="E611" s="2">
        <v>525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14.49</v>
      </c>
      <c r="D612" s="2">
        <v>7.5259999999999998</v>
      </c>
      <c r="E612" s="2">
        <v>2</v>
      </c>
      <c r="F612" s="2"/>
      <c r="G612" s="2"/>
      <c r="H612" s="15">
        <f t="shared" si="9"/>
        <v>1.3288812892975914E-2</v>
      </c>
    </row>
    <row r="613" spans="1:8" ht="13.5" x14ac:dyDescent="0.25">
      <c r="A613" s="11"/>
      <c r="B613" s="10">
        <v>43189</v>
      </c>
      <c r="C613" s="2">
        <v>14.07</v>
      </c>
      <c r="D613" s="2">
        <v>7.3079000000000001</v>
      </c>
      <c r="E613" s="2">
        <v>700</v>
      </c>
      <c r="F613" s="2"/>
      <c r="G613" s="2"/>
      <c r="H613" s="15">
        <f t="shared" si="9"/>
        <v>-2.8979537602976314E-2</v>
      </c>
    </row>
    <row r="614" spans="1:8" ht="13.5" x14ac:dyDescent="0.25">
      <c r="A614" s="11"/>
      <c r="B614" s="10">
        <v>43192</v>
      </c>
      <c r="C614" s="2">
        <v>14.3</v>
      </c>
      <c r="D614" s="2">
        <v>7.4272999999999998</v>
      </c>
      <c r="E614" s="2">
        <v>5675</v>
      </c>
      <c r="F614" s="2"/>
      <c r="G614" s="2"/>
      <c r="H614" s="15">
        <f t="shared" si="9"/>
        <v>1.6338483011535423E-2</v>
      </c>
    </row>
    <row r="615" spans="1:8" ht="13.5" x14ac:dyDescent="0.25">
      <c r="A615" s="11"/>
      <c r="B615" s="10">
        <v>43193</v>
      </c>
      <c r="C615" s="2">
        <v>14.3</v>
      </c>
      <c r="D615" s="2">
        <v>7.4272999999999998</v>
      </c>
      <c r="E615" s="2">
        <v>160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14.47</v>
      </c>
      <c r="D616" s="2">
        <v>7.5156000000000001</v>
      </c>
      <c r="E616" s="2">
        <v>183</v>
      </c>
      <c r="F616" s="2"/>
      <c r="G616" s="2"/>
      <c r="H616" s="15">
        <f t="shared" si="9"/>
        <v>1.1888573236573219E-2</v>
      </c>
    </row>
    <row r="617" spans="1:8" ht="13.5" x14ac:dyDescent="0.25">
      <c r="A617" s="11"/>
      <c r="B617" s="10">
        <v>43195</v>
      </c>
      <c r="C617" s="2">
        <v>14.4</v>
      </c>
      <c r="D617" s="2">
        <v>7.4791999999999996</v>
      </c>
      <c r="E617" s="2">
        <v>2021</v>
      </c>
      <c r="F617" s="2"/>
      <c r="G617" s="2"/>
      <c r="H617" s="15">
        <f t="shared" si="9"/>
        <v>-4.8432593538773258E-3</v>
      </c>
    </row>
    <row r="618" spans="1:8" ht="13.5" x14ac:dyDescent="0.25">
      <c r="A618" s="11"/>
      <c r="B618" s="10">
        <v>43196</v>
      </c>
      <c r="C618" s="2">
        <v>14.39</v>
      </c>
      <c r="D618" s="2">
        <v>7.4741</v>
      </c>
      <c r="E618" s="2">
        <v>100</v>
      </c>
      <c r="F618" s="2"/>
      <c r="G618" s="2"/>
      <c r="H618" s="15">
        <f t="shared" si="9"/>
        <v>-6.8189111134876203E-4</v>
      </c>
    </row>
    <row r="619" spans="1:8" ht="13.5" x14ac:dyDescent="0.25">
      <c r="A619" s="11"/>
      <c r="B619" s="10">
        <v>43200</v>
      </c>
      <c r="C619" s="2">
        <v>14.39</v>
      </c>
      <c r="D619" s="2">
        <v>7.4741</v>
      </c>
      <c r="E619" s="2">
        <v>3</v>
      </c>
      <c r="F619" s="2"/>
      <c r="G619" s="2"/>
      <c r="H619" s="15">
        <f t="shared" si="9"/>
        <v>0</v>
      </c>
    </row>
    <row r="620" spans="1:8" ht="13.5" x14ac:dyDescent="0.25">
      <c r="A620" s="11"/>
      <c r="B620" s="10">
        <v>43201</v>
      </c>
      <c r="C620" s="2">
        <v>14.39</v>
      </c>
      <c r="D620" s="2">
        <v>7.4741</v>
      </c>
      <c r="E620" s="2">
        <v>0</v>
      </c>
      <c r="F620" s="2"/>
      <c r="G620" s="2"/>
      <c r="H620" s="15">
        <f t="shared" si="9"/>
        <v>0</v>
      </c>
    </row>
    <row r="621" spans="1:8" ht="13.5" x14ac:dyDescent="0.25">
      <c r="A621" s="11"/>
      <c r="B621" s="10">
        <v>43202</v>
      </c>
      <c r="C621" s="2">
        <v>14.39</v>
      </c>
      <c r="D621" s="2">
        <v>7.4741</v>
      </c>
      <c r="E621" s="2">
        <v>230</v>
      </c>
      <c r="F621" s="2"/>
      <c r="G621" s="2"/>
      <c r="H621" s="15">
        <f t="shared" si="9"/>
        <v>0</v>
      </c>
    </row>
    <row r="622" spans="1:8" ht="13.5" x14ac:dyDescent="0.25">
      <c r="A622" s="11"/>
      <c r="B622" s="10">
        <v>43203</v>
      </c>
      <c r="C622" s="2">
        <v>14.5</v>
      </c>
      <c r="D622" s="2">
        <v>7.5312000000000001</v>
      </c>
      <c r="E622" s="2">
        <v>2465</v>
      </c>
      <c r="F622" s="2"/>
      <c r="G622" s="2"/>
      <c r="H622" s="15">
        <f t="shared" si="9"/>
        <v>7.6397158186270117E-3</v>
      </c>
    </row>
    <row r="623" spans="1:8" ht="13.5" x14ac:dyDescent="0.25">
      <c r="A623" s="11"/>
      <c r="B623" s="10">
        <v>43206</v>
      </c>
      <c r="C623" s="2">
        <v>14.1</v>
      </c>
      <c r="D623" s="2">
        <v>7.3234000000000004</v>
      </c>
      <c r="E623" s="2">
        <v>1158</v>
      </c>
      <c r="F623" s="2"/>
      <c r="G623" s="2"/>
      <c r="H623" s="15">
        <f t="shared" si="9"/>
        <v>-2.7591884427448449E-2</v>
      </c>
    </row>
    <row r="624" spans="1:8" ht="13.5" x14ac:dyDescent="0.25">
      <c r="A624" s="11"/>
      <c r="B624" s="10">
        <v>43207</v>
      </c>
      <c r="C624" s="2">
        <v>14.12</v>
      </c>
      <c r="D624" s="2">
        <v>7.3338000000000001</v>
      </c>
      <c r="E624" s="2">
        <v>720</v>
      </c>
      <c r="F624" s="2"/>
      <c r="G624" s="2"/>
      <c r="H624" s="15">
        <f t="shared" si="9"/>
        <v>1.4201054155173474E-3</v>
      </c>
    </row>
    <row r="625" spans="1:8" ht="13.5" x14ac:dyDescent="0.25">
      <c r="A625" s="11"/>
      <c r="B625" s="10">
        <v>43208</v>
      </c>
      <c r="C625" s="2">
        <v>14.47</v>
      </c>
      <c r="D625" s="2">
        <v>7.5156000000000001</v>
      </c>
      <c r="E625" s="2">
        <v>2835</v>
      </c>
      <c r="F625" s="2"/>
      <c r="G625" s="2"/>
      <c r="H625" s="15">
        <f t="shared" si="9"/>
        <v>2.4789331587989849E-2</v>
      </c>
    </row>
    <row r="626" spans="1:8" ht="13.5" x14ac:dyDescent="0.25">
      <c r="A626" s="11"/>
      <c r="B626" s="10">
        <v>43209</v>
      </c>
      <c r="C626" s="2">
        <v>14.9</v>
      </c>
      <c r="D626" s="2">
        <v>7.7389000000000001</v>
      </c>
      <c r="E626" s="2">
        <v>6713</v>
      </c>
      <c r="F626" s="2"/>
      <c r="G626" s="2"/>
      <c r="H626" s="15">
        <f t="shared" si="9"/>
        <v>2.9711533343977865E-2</v>
      </c>
    </row>
    <row r="627" spans="1:8" ht="13.5" x14ac:dyDescent="0.25">
      <c r="A627" s="11"/>
      <c r="B627" s="10">
        <v>43210</v>
      </c>
      <c r="C627" s="2">
        <v>15.4</v>
      </c>
      <c r="D627" s="2">
        <v>7.9985999999999997</v>
      </c>
      <c r="E627" s="2">
        <v>3193</v>
      </c>
      <c r="F627" s="2"/>
      <c r="G627" s="2"/>
      <c r="H627" s="15">
        <f t="shared" si="9"/>
        <v>3.3557740764191241E-2</v>
      </c>
    </row>
    <row r="628" spans="1:8" ht="13.5" x14ac:dyDescent="0.25">
      <c r="A628" s="11"/>
      <c r="B628" s="10">
        <v>43213</v>
      </c>
      <c r="C628" s="2">
        <v>15.4</v>
      </c>
      <c r="D628" s="2">
        <v>7.9985999999999997</v>
      </c>
      <c r="E628" s="2">
        <v>3224</v>
      </c>
      <c r="F628" s="2"/>
      <c r="G628" s="2"/>
      <c r="H628" s="15">
        <f t="shared" si="9"/>
        <v>0</v>
      </c>
    </row>
    <row r="629" spans="1:8" ht="13.5" x14ac:dyDescent="0.25">
      <c r="A629" s="11"/>
      <c r="B629" s="10">
        <v>43214</v>
      </c>
      <c r="C629" s="2">
        <v>15.34</v>
      </c>
      <c r="D629" s="2">
        <v>7.9675000000000002</v>
      </c>
      <c r="E629" s="2">
        <v>482</v>
      </c>
      <c r="F629" s="2"/>
      <c r="G629" s="2"/>
      <c r="H629" s="15">
        <f t="shared" si="9"/>
        <v>-3.8881804315754587E-3</v>
      </c>
    </row>
    <row r="630" spans="1:8" ht="13.5" x14ac:dyDescent="0.25">
      <c r="A630" s="11"/>
      <c r="B630" s="10">
        <v>43215</v>
      </c>
      <c r="C630" s="2">
        <v>15</v>
      </c>
      <c r="D630" s="2">
        <v>7.7908999999999997</v>
      </c>
      <c r="E630" s="2">
        <v>1564</v>
      </c>
      <c r="F630" s="2"/>
      <c r="G630" s="2"/>
      <c r="H630" s="15">
        <f t="shared" si="9"/>
        <v>-2.2165045497332982E-2</v>
      </c>
    </row>
    <row r="631" spans="1:8" ht="13.5" x14ac:dyDescent="0.25">
      <c r="A631" s="11"/>
      <c r="B631" s="10">
        <v>43216</v>
      </c>
      <c r="C631" s="2">
        <v>14.85</v>
      </c>
      <c r="D631" s="2">
        <v>7.7130000000000001</v>
      </c>
      <c r="E631" s="2">
        <v>1637</v>
      </c>
      <c r="F631" s="2"/>
      <c r="G631" s="2"/>
      <c r="H631" s="15">
        <f t="shared" si="9"/>
        <v>-9.9988448061199137E-3</v>
      </c>
    </row>
    <row r="632" spans="1:8" ht="13.5" x14ac:dyDescent="0.25">
      <c r="A632" s="11"/>
      <c r="B632" s="10">
        <v>43217</v>
      </c>
      <c r="C632" s="2">
        <v>14.99</v>
      </c>
      <c r="D632" s="2">
        <v>7.7857000000000003</v>
      </c>
      <c r="E632" s="2">
        <v>96</v>
      </c>
      <c r="F632" s="2"/>
      <c r="G632" s="2"/>
      <c r="H632" s="15">
        <f t="shared" si="9"/>
        <v>9.4256450149099186E-3</v>
      </c>
    </row>
    <row r="633" spans="1:8" ht="13.5" x14ac:dyDescent="0.25">
      <c r="A633" s="11"/>
      <c r="B633" s="10">
        <v>43220</v>
      </c>
      <c r="C633" s="2">
        <v>14.95</v>
      </c>
      <c r="D633" s="2">
        <v>7.7648999999999999</v>
      </c>
      <c r="E633" s="2">
        <v>188</v>
      </c>
      <c r="F633" s="2"/>
      <c r="G633" s="2"/>
      <c r="H633" s="15">
        <f t="shared" si="9"/>
        <v>-2.6715645349808461E-3</v>
      </c>
    </row>
    <row r="634" spans="1:8" ht="13.5" x14ac:dyDescent="0.25">
      <c r="A634" s="11"/>
      <c r="B634" s="10">
        <v>43222</v>
      </c>
      <c r="C634" s="2">
        <v>14.99</v>
      </c>
      <c r="D634" s="2">
        <v>7.7857000000000003</v>
      </c>
      <c r="E634" s="2">
        <v>445</v>
      </c>
      <c r="F634" s="2"/>
      <c r="G634" s="2"/>
      <c r="H634" s="15">
        <f t="shared" si="9"/>
        <v>2.6787209107651576E-3</v>
      </c>
    </row>
    <row r="635" spans="1:8" ht="13.5" x14ac:dyDescent="0.25">
      <c r="A635" s="11"/>
      <c r="B635" s="10">
        <v>43223</v>
      </c>
      <c r="C635" s="2">
        <v>14.55</v>
      </c>
      <c r="D635" s="2">
        <v>7.5571999999999999</v>
      </c>
      <c r="E635" s="2">
        <v>346</v>
      </c>
      <c r="F635" s="2"/>
      <c r="G635" s="2"/>
      <c r="H635" s="15">
        <f t="shared" si="9"/>
        <v>-2.9348677703995834E-2</v>
      </c>
    </row>
    <row r="636" spans="1:8" ht="13.5" x14ac:dyDescent="0.25">
      <c r="A636" s="11"/>
      <c r="B636" s="10">
        <v>43224</v>
      </c>
      <c r="C636" s="2">
        <v>14.12</v>
      </c>
      <c r="D636" s="2">
        <v>7.3338000000000001</v>
      </c>
      <c r="E636" s="2">
        <v>75</v>
      </c>
      <c r="F636" s="2"/>
      <c r="G636" s="2"/>
      <c r="H636" s="15">
        <f t="shared" si="9"/>
        <v>-2.9561213147726646E-2</v>
      </c>
    </row>
    <row r="637" spans="1:8" ht="13.5" x14ac:dyDescent="0.25">
      <c r="A637" s="11"/>
      <c r="B637" s="10">
        <v>43227</v>
      </c>
      <c r="C637" s="2">
        <v>14.19</v>
      </c>
      <c r="D637" s="2">
        <v>7.3701999999999996</v>
      </c>
      <c r="E637" s="2">
        <v>805</v>
      </c>
      <c r="F637" s="2"/>
      <c r="G637" s="2"/>
      <c r="H637" s="15">
        <f t="shared" si="9"/>
        <v>4.9633205159671035E-3</v>
      </c>
    </row>
    <row r="638" spans="1:8" ht="13.5" x14ac:dyDescent="0.25">
      <c r="A638" s="11"/>
      <c r="B638" s="10">
        <v>43228</v>
      </c>
      <c r="C638" s="2">
        <v>14.4</v>
      </c>
      <c r="D638" s="2">
        <v>7.4791999999999996</v>
      </c>
      <c r="E638" s="2">
        <v>587</v>
      </c>
      <c r="F638" s="2"/>
      <c r="G638" s="2"/>
      <c r="H638" s="15">
        <f t="shared" si="9"/>
        <v>1.4789286586524109E-2</v>
      </c>
    </row>
    <row r="639" spans="1:8" ht="13.5" x14ac:dyDescent="0.25">
      <c r="A639" s="11"/>
      <c r="B639" s="10">
        <v>43229</v>
      </c>
      <c r="C639" s="2">
        <v>14.4</v>
      </c>
      <c r="D639" s="2">
        <v>7.4791999999999996</v>
      </c>
      <c r="E639" s="2">
        <v>298</v>
      </c>
      <c r="F639" s="2"/>
      <c r="G639" s="2"/>
      <c r="H639" s="15">
        <f t="shared" si="9"/>
        <v>0</v>
      </c>
    </row>
    <row r="640" spans="1:8" ht="13.5" x14ac:dyDescent="0.25">
      <c r="A640" s="11"/>
      <c r="B640" s="10">
        <v>43230</v>
      </c>
      <c r="C640" s="2">
        <v>14.4</v>
      </c>
      <c r="D640" s="2">
        <v>7.4791999999999996</v>
      </c>
      <c r="E640" s="2">
        <v>508</v>
      </c>
      <c r="F640" s="2"/>
      <c r="G640" s="2"/>
      <c r="H640" s="15">
        <f t="shared" si="9"/>
        <v>0</v>
      </c>
    </row>
    <row r="641" spans="1:8" ht="13.5" x14ac:dyDescent="0.25">
      <c r="A641" s="11"/>
      <c r="B641" s="10">
        <v>43231</v>
      </c>
      <c r="C641" s="2">
        <v>14.44</v>
      </c>
      <c r="D641" s="2">
        <v>7.5</v>
      </c>
      <c r="E641" s="2">
        <v>557</v>
      </c>
      <c r="F641" s="2"/>
      <c r="G641" s="2"/>
      <c r="H641" s="15">
        <f t="shared" si="9"/>
        <v>2.7810461011873429E-3</v>
      </c>
    </row>
    <row r="642" spans="1:8" ht="13.5" x14ac:dyDescent="0.25">
      <c r="A642" s="11"/>
      <c r="B642" s="10">
        <v>43234</v>
      </c>
      <c r="C642" s="2">
        <v>14.82</v>
      </c>
      <c r="D642" s="2">
        <v>7.6974</v>
      </c>
      <c r="E642" s="2">
        <v>735</v>
      </c>
      <c r="F642" s="2"/>
      <c r="G642" s="2"/>
      <c r="H642" s="15">
        <f t="shared" si="9"/>
        <v>2.6320000000000003E-2</v>
      </c>
    </row>
    <row r="643" spans="1:8" ht="13.5" x14ac:dyDescent="0.25">
      <c r="A643" s="11"/>
      <c r="B643" s="10">
        <v>43235</v>
      </c>
      <c r="C643" s="2">
        <v>14.77</v>
      </c>
      <c r="D643" s="2">
        <v>7.6714000000000002</v>
      </c>
      <c r="E643" s="2">
        <v>172</v>
      </c>
      <c r="F643" s="2"/>
      <c r="G643" s="2"/>
      <c r="H643" s="15">
        <f t="shared" si="9"/>
        <v>-3.3777639202847458E-3</v>
      </c>
    </row>
    <row r="644" spans="1:8" ht="13.5" x14ac:dyDescent="0.25">
      <c r="A644" s="11"/>
      <c r="B644" s="10">
        <v>43236</v>
      </c>
      <c r="C644" s="2">
        <v>14.8</v>
      </c>
      <c r="D644" s="2">
        <v>7.6870000000000003</v>
      </c>
      <c r="E644" s="2">
        <v>1837</v>
      </c>
      <c r="F644" s="2"/>
      <c r="G644" s="2"/>
      <c r="H644" s="15">
        <f t="shared" si="9"/>
        <v>2.033527126730461E-3</v>
      </c>
    </row>
    <row r="645" spans="1:8" ht="13.5" x14ac:dyDescent="0.25">
      <c r="A645" s="11"/>
      <c r="B645" s="10">
        <v>43237</v>
      </c>
      <c r="C645" s="2">
        <v>14.41</v>
      </c>
      <c r="D645" s="2">
        <v>7.4843999999999999</v>
      </c>
      <c r="E645" s="2">
        <v>135</v>
      </c>
      <c r="F645" s="2"/>
      <c r="G645" s="2"/>
      <c r="H645" s="15">
        <f t="shared" si="9"/>
        <v>-2.6356185768180086E-2</v>
      </c>
    </row>
    <row r="646" spans="1:8" ht="13.5" x14ac:dyDescent="0.25">
      <c r="A646" s="11"/>
      <c r="B646" s="10">
        <v>43238</v>
      </c>
      <c r="C646" s="2">
        <v>14.6</v>
      </c>
      <c r="D646" s="2">
        <v>7.5831</v>
      </c>
      <c r="E646" s="2">
        <v>27</v>
      </c>
      <c r="F646" s="2"/>
      <c r="G646" s="2"/>
      <c r="H646" s="15">
        <f t="shared" si="9"/>
        <v>1.3187429854096521E-2</v>
      </c>
    </row>
    <row r="647" spans="1:8" ht="13.5" x14ac:dyDescent="0.25">
      <c r="A647" s="11"/>
      <c r="B647" s="10">
        <v>43241</v>
      </c>
      <c r="C647" s="2">
        <v>14.89</v>
      </c>
      <c r="D647" s="2">
        <v>7.7337999999999996</v>
      </c>
      <c r="E647" s="2">
        <v>133</v>
      </c>
      <c r="F647" s="2"/>
      <c r="G647" s="2"/>
      <c r="H647" s="15">
        <f t="shared" ref="H647:H710" si="10">(D647-D646)/D646</f>
        <v>1.9873138953725996E-2</v>
      </c>
    </row>
    <row r="648" spans="1:8" ht="13.5" x14ac:dyDescent="0.25">
      <c r="A648" s="11"/>
      <c r="B648" s="10">
        <v>43242</v>
      </c>
      <c r="C648" s="2">
        <v>14.89</v>
      </c>
      <c r="D648" s="2">
        <v>7.7337999999999996</v>
      </c>
      <c r="E648" s="2">
        <v>2</v>
      </c>
      <c r="F648" s="2"/>
      <c r="G648" s="2"/>
      <c r="H648" s="15">
        <f t="shared" si="10"/>
        <v>0</v>
      </c>
    </row>
    <row r="649" spans="1:8" ht="13.5" x14ac:dyDescent="0.25">
      <c r="A649" s="11"/>
      <c r="B649" s="10">
        <v>43243</v>
      </c>
      <c r="C649" s="2">
        <v>14.85</v>
      </c>
      <c r="D649" s="2">
        <v>7.7130000000000001</v>
      </c>
      <c r="E649" s="2">
        <v>400</v>
      </c>
      <c r="F649" s="2"/>
      <c r="G649" s="2"/>
      <c r="H649" s="15">
        <f t="shared" si="10"/>
        <v>-2.6894928754298644E-3</v>
      </c>
    </row>
    <row r="650" spans="1:8" ht="13.5" x14ac:dyDescent="0.25">
      <c r="A650" s="11"/>
      <c r="B650" s="10">
        <v>43244</v>
      </c>
      <c r="C650" s="2">
        <v>14.6</v>
      </c>
      <c r="D650" s="2">
        <v>7.5831</v>
      </c>
      <c r="E650" s="2">
        <v>710</v>
      </c>
      <c r="F650" s="2"/>
      <c r="G650" s="2"/>
      <c r="H650" s="15">
        <f t="shared" si="10"/>
        <v>-1.684169583819527E-2</v>
      </c>
    </row>
    <row r="651" spans="1:8" ht="13.5" x14ac:dyDescent="0.25">
      <c r="A651" s="11"/>
      <c r="B651" s="10">
        <v>43245</v>
      </c>
      <c r="C651" s="2">
        <v>14.6</v>
      </c>
      <c r="D651" s="2">
        <v>7.5831</v>
      </c>
      <c r="E651" s="2">
        <v>289</v>
      </c>
      <c r="F651" s="2"/>
      <c r="G651" s="2"/>
      <c r="H651" s="15">
        <f t="shared" si="10"/>
        <v>0</v>
      </c>
    </row>
    <row r="652" spans="1:8" ht="13.5" x14ac:dyDescent="0.25">
      <c r="A652" s="11"/>
      <c r="B652" s="10">
        <v>43248</v>
      </c>
      <c r="C652" s="2">
        <v>14.94</v>
      </c>
      <c r="D652" s="2">
        <v>7.7596999999999996</v>
      </c>
      <c r="E652" s="2">
        <v>2</v>
      </c>
      <c r="F652" s="2"/>
      <c r="G652" s="2"/>
      <c r="H652" s="15">
        <f t="shared" si="10"/>
        <v>2.3288628661101613E-2</v>
      </c>
    </row>
    <row r="653" spans="1:8" ht="13.5" x14ac:dyDescent="0.25">
      <c r="A653" s="11"/>
      <c r="B653" s="10">
        <v>43249</v>
      </c>
      <c r="C653" s="2">
        <v>14.65</v>
      </c>
      <c r="D653" s="2">
        <v>7.6090999999999998</v>
      </c>
      <c r="E653" s="2">
        <v>377</v>
      </c>
      <c r="F653" s="2"/>
      <c r="G653" s="2"/>
      <c r="H653" s="15">
        <f t="shared" si="10"/>
        <v>-1.9407966802840296E-2</v>
      </c>
    </row>
    <row r="654" spans="1:8" ht="13.5" x14ac:dyDescent="0.25">
      <c r="A654" s="11"/>
      <c r="B654" s="10">
        <v>43250</v>
      </c>
      <c r="C654" s="2">
        <v>14.65</v>
      </c>
      <c r="D654" s="2">
        <v>7.6090999999999998</v>
      </c>
      <c r="E654" s="2">
        <v>530</v>
      </c>
      <c r="F654" s="2"/>
      <c r="G654" s="2"/>
      <c r="H654" s="15">
        <f t="shared" si="10"/>
        <v>0</v>
      </c>
    </row>
    <row r="655" spans="1:8" ht="13.5" x14ac:dyDescent="0.25">
      <c r="A655" s="11"/>
      <c r="B655" s="10">
        <v>43251</v>
      </c>
      <c r="C655" s="2">
        <v>14.85</v>
      </c>
      <c r="D655" s="2">
        <v>7.7130000000000001</v>
      </c>
      <c r="E655" s="2">
        <v>4170</v>
      </c>
      <c r="F655" s="2"/>
      <c r="G655" s="2"/>
      <c r="H655" s="15">
        <f t="shared" si="10"/>
        <v>1.365470292150193E-2</v>
      </c>
    </row>
    <row r="656" spans="1:8" ht="13.5" x14ac:dyDescent="0.25">
      <c r="A656" s="11"/>
      <c r="B656" s="10">
        <v>43252</v>
      </c>
      <c r="C656" s="2">
        <v>14.95</v>
      </c>
      <c r="D656" s="2">
        <v>7.7648999999999999</v>
      </c>
      <c r="E656" s="2">
        <v>608</v>
      </c>
      <c r="F656" s="2"/>
      <c r="G656" s="2"/>
      <c r="H656" s="15">
        <f t="shared" si="10"/>
        <v>6.7288992609879214E-3</v>
      </c>
    </row>
    <row r="657" spans="1:8" ht="13.5" x14ac:dyDescent="0.25">
      <c r="A657" s="11"/>
      <c r="B657" s="10">
        <v>43255</v>
      </c>
      <c r="C657" s="2">
        <v>14.96</v>
      </c>
      <c r="D657" s="2">
        <v>7.7701000000000002</v>
      </c>
      <c r="E657" s="2">
        <v>835</v>
      </c>
      <c r="F657" s="2"/>
      <c r="G657" s="2"/>
      <c r="H657" s="15">
        <f t="shared" si="10"/>
        <v>6.6968022769131803E-4</v>
      </c>
    </row>
    <row r="658" spans="1:8" ht="13.5" x14ac:dyDescent="0.25">
      <c r="A658" s="11"/>
      <c r="B658" s="10">
        <v>43256</v>
      </c>
      <c r="C658" s="2">
        <v>15</v>
      </c>
      <c r="D658" s="2">
        <v>7.7908999999999997</v>
      </c>
      <c r="E658" s="2">
        <v>2337</v>
      </c>
      <c r="F658" s="2"/>
      <c r="G658" s="2"/>
      <c r="H658" s="15">
        <f t="shared" si="10"/>
        <v>2.6769282248619046E-3</v>
      </c>
    </row>
    <row r="659" spans="1:8" ht="13.5" x14ac:dyDescent="0.25">
      <c r="A659" s="11"/>
      <c r="B659" s="10">
        <v>43257</v>
      </c>
      <c r="C659" s="2">
        <v>15.1</v>
      </c>
      <c r="D659" s="2">
        <v>7.8428000000000004</v>
      </c>
      <c r="E659" s="2">
        <v>4836</v>
      </c>
      <c r="F659" s="2"/>
      <c r="G659" s="2"/>
      <c r="H659" s="15">
        <f t="shared" si="10"/>
        <v>6.6616180415614021E-3</v>
      </c>
    </row>
    <row r="660" spans="1:8" ht="13.5" x14ac:dyDescent="0.25">
      <c r="A660" s="11"/>
      <c r="B660" s="10">
        <v>43258</v>
      </c>
      <c r="C660" s="2">
        <v>15</v>
      </c>
      <c r="D660" s="2">
        <v>7.7908999999999997</v>
      </c>
      <c r="E660" s="2">
        <v>1887</v>
      </c>
      <c r="F660" s="2"/>
      <c r="G660" s="2"/>
      <c r="H660" s="15">
        <f t="shared" si="10"/>
        <v>-6.6175345539859131E-3</v>
      </c>
    </row>
    <row r="661" spans="1:8" ht="13.5" x14ac:dyDescent="0.25">
      <c r="A661" s="11"/>
      <c r="B661" s="10">
        <v>43259</v>
      </c>
      <c r="C661" s="2">
        <v>15</v>
      </c>
      <c r="D661" s="2">
        <v>7.7908999999999997</v>
      </c>
      <c r="E661" s="2">
        <v>670</v>
      </c>
      <c r="F661" s="2"/>
      <c r="G661" s="2"/>
      <c r="H661" s="15">
        <f t="shared" si="10"/>
        <v>0</v>
      </c>
    </row>
    <row r="662" spans="1:8" ht="13.5" x14ac:dyDescent="0.25">
      <c r="A662" s="11"/>
      <c r="B662" s="10">
        <v>43262</v>
      </c>
      <c r="C662" s="2">
        <v>15</v>
      </c>
      <c r="D662" s="2">
        <v>7.7908999999999997</v>
      </c>
      <c r="E662" s="2">
        <v>21</v>
      </c>
      <c r="F662" s="2"/>
      <c r="G662" s="2"/>
      <c r="H662" s="15">
        <f t="shared" si="10"/>
        <v>0</v>
      </c>
    </row>
    <row r="663" spans="1:8" ht="13.5" x14ac:dyDescent="0.25">
      <c r="A663" s="11"/>
      <c r="B663" s="10">
        <v>43263</v>
      </c>
      <c r="C663" s="2">
        <v>15</v>
      </c>
      <c r="D663" s="2">
        <v>7.7908999999999997</v>
      </c>
      <c r="E663" s="2">
        <v>800</v>
      </c>
      <c r="F663" s="2"/>
      <c r="G663" s="2"/>
      <c r="H663" s="15">
        <f t="shared" si="10"/>
        <v>0</v>
      </c>
    </row>
    <row r="664" spans="1:8" ht="13.5" x14ac:dyDescent="0.25">
      <c r="A664" s="11"/>
      <c r="B664" s="10">
        <v>43264</v>
      </c>
      <c r="C664" s="2">
        <v>15</v>
      </c>
      <c r="D664" s="2">
        <v>7.7908999999999997</v>
      </c>
      <c r="E664" s="2">
        <v>1067</v>
      </c>
      <c r="F664" s="2"/>
      <c r="G664" s="2"/>
      <c r="H664" s="15">
        <f t="shared" si="10"/>
        <v>0</v>
      </c>
    </row>
    <row r="665" spans="1:8" ht="13.5" x14ac:dyDescent="0.25">
      <c r="A665" s="11"/>
      <c r="B665" s="10">
        <v>43265</v>
      </c>
      <c r="C665" s="2">
        <v>14.96</v>
      </c>
      <c r="D665" s="2">
        <v>7.7701000000000002</v>
      </c>
      <c r="E665" s="2">
        <v>958</v>
      </c>
      <c r="F665" s="2"/>
      <c r="G665" s="2"/>
      <c r="H665" s="15">
        <f t="shared" si="10"/>
        <v>-2.6697814116468555E-3</v>
      </c>
    </row>
    <row r="666" spans="1:8" ht="13.5" x14ac:dyDescent="0.25">
      <c r="A666" s="11"/>
      <c r="B666" s="10">
        <v>43269</v>
      </c>
      <c r="C666" s="2">
        <v>15</v>
      </c>
      <c r="D666" s="2">
        <v>7.7908999999999997</v>
      </c>
      <c r="E666" s="2">
        <v>400</v>
      </c>
      <c r="F666" s="2"/>
      <c r="G666" s="2"/>
      <c r="H666" s="15">
        <f t="shared" si="10"/>
        <v>2.6769282248619046E-3</v>
      </c>
    </row>
    <row r="667" spans="1:8" ht="13.5" x14ac:dyDescent="0.25">
      <c r="A667" s="11"/>
      <c r="B667" s="10">
        <v>43270</v>
      </c>
      <c r="C667" s="2">
        <v>15.08</v>
      </c>
      <c r="D667" s="2">
        <v>7.8323999999999998</v>
      </c>
      <c r="E667" s="2">
        <v>2</v>
      </c>
      <c r="F667" s="2"/>
      <c r="G667" s="2"/>
      <c r="H667" s="15">
        <f t="shared" si="10"/>
        <v>5.3267273357378601E-3</v>
      </c>
    </row>
    <row r="668" spans="1:8" ht="13.5" x14ac:dyDescent="0.25">
      <c r="A668" s="11"/>
      <c r="B668" s="10">
        <v>43271</v>
      </c>
      <c r="C668" s="2">
        <v>15.14</v>
      </c>
      <c r="D668" s="2">
        <v>7.8635999999999999</v>
      </c>
      <c r="E668" s="2">
        <v>1985</v>
      </c>
      <c r="F668" s="2"/>
      <c r="G668" s="2"/>
      <c r="H668" s="15">
        <f t="shared" si="10"/>
        <v>3.9834533476329247E-3</v>
      </c>
    </row>
    <row r="669" spans="1:8" ht="13.5" x14ac:dyDescent="0.25">
      <c r="A669" s="11"/>
      <c r="B669" s="10">
        <v>43272</v>
      </c>
      <c r="C669" s="2">
        <v>14.98</v>
      </c>
      <c r="D669" s="2">
        <v>7.7805</v>
      </c>
      <c r="E669" s="2">
        <v>10603</v>
      </c>
      <c r="F669" s="2"/>
      <c r="G669" s="2"/>
      <c r="H669" s="15">
        <f t="shared" si="10"/>
        <v>-1.0567678925682887E-2</v>
      </c>
    </row>
    <row r="670" spans="1:8" ht="13.5" x14ac:dyDescent="0.25">
      <c r="A670" s="11"/>
      <c r="B670" s="10">
        <v>43273</v>
      </c>
      <c r="C670" s="2">
        <v>14.98</v>
      </c>
      <c r="D670" s="2">
        <v>7.7805</v>
      </c>
      <c r="E670" s="2">
        <v>365</v>
      </c>
      <c r="F670" s="2"/>
      <c r="G670" s="2"/>
      <c r="H670" s="15">
        <f t="shared" si="10"/>
        <v>0</v>
      </c>
    </row>
    <row r="671" spans="1:8" ht="13.5" x14ac:dyDescent="0.25">
      <c r="A671" s="11"/>
      <c r="B671" s="10">
        <v>43276</v>
      </c>
      <c r="C671" s="2">
        <v>14.8</v>
      </c>
      <c r="D671" s="2">
        <v>7.6870000000000003</v>
      </c>
      <c r="E671" s="2">
        <v>391</v>
      </c>
      <c r="F671" s="2"/>
      <c r="G671" s="2"/>
      <c r="H671" s="15">
        <f t="shared" si="10"/>
        <v>-1.2017222543538294E-2</v>
      </c>
    </row>
    <row r="672" spans="1:8" ht="13.5" x14ac:dyDescent="0.25">
      <c r="A672" s="11"/>
      <c r="B672" s="10">
        <v>43277</v>
      </c>
      <c r="C672" s="2">
        <v>14.8</v>
      </c>
      <c r="D672" s="2">
        <v>7.6870000000000003</v>
      </c>
      <c r="E672" s="2">
        <v>2944</v>
      </c>
      <c r="F672" s="2"/>
      <c r="G672" s="2"/>
      <c r="H672" s="15">
        <f t="shared" si="10"/>
        <v>0</v>
      </c>
    </row>
    <row r="673" spans="1:8" ht="13.5" x14ac:dyDescent="0.25">
      <c r="A673" s="11"/>
      <c r="B673" s="10">
        <v>43278</v>
      </c>
      <c r="C673" s="2">
        <v>14.85</v>
      </c>
      <c r="D673" s="2">
        <v>7.7130000000000001</v>
      </c>
      <c r="E673" s="2">
        <v>137</v>
      </c>
      <c r="F673" s="2"/>
      <c r="G673" s="2"/>
      <c r="H673" s="15">
        <f t="shared" si="10"/>
        <v>3.3823338103291011E-3</v>
      </c>
    </row>
    <row r="674" spans="1:8" ht="13.5" x14ac:dyDescent="0.25">
      <c r="A674" s="11"/>
      <c r="B674" s="10">
        <v>43279</v>
      </c>
      <c r="C674" s="2">
        <v>14.7</v>
      </c>
      <c r="D674" s="2">
        <v>7.6351000000000004</v>
      </c>
      <c r="E674" s="2">
        <v>2841</v>
      </c>
      <c r="F674" s="2"/>
      <c r="G674" s="2"/>
      <c r="H674" s="15">
        <f t="shared" si="10"/>
        <v>-1.0099831453390332E-2</v>
      </c>
    </row>
    <row r="675" spans="1:8" ht="13.5" x14ac:dyDescent="0.25">
      <c r="A675" s="11"/>
      <c r="B675" s="10">
        <v>43280</v>
      </c>
      <c r="C675" s="2">
        <v>13.95</v>
      </c>
      <c r="D675" s="2">
        <v>7.6582999999999997</v>
      </c>
      <c r="E675" s="2">
        <v>2019</v>
      </c>
      <c r="F675" s="2"/>
      <c r="G675" s="2"/>
      <c r="H675" s="15">
        <f t="shared" si="10"/>
        <v>3.0385980537254546E-3</v>
      </c>
    </row>
    <row r="676" spans="1:8" ht="13.5" x14ac:dyDescent="0.25">
      <c r="A676" s="11"/>
      <c r="B676" s="10">
        <v>43283</v>
      </c>
      <c r="C676" s="2">
        <v>13.9</v>
      </c>
      <c r="D676" s="2">
        <v>7.8177000000000003</v>
      </c>
      <c r="E676" s="2">
        <v>62</v>
      </c>
      <c r="F676" s="2"/>
      <c r="G676" s="2"/>
      <c r="H676" s="15">
        <f t="shared" si="10"/>
        <v>2.0814018777013263E-2</v>
      </c>
    </row>
    <row r="677" spans="1:8" ht="13.5" x14ac:dyDescent="0.25">
      <c r="A677" s="11"/>
      <c r="B677" s="10">
        <v>43284</v>
      </c>
      <c r="C677" s="2">
        <v>13.9</v>
      </c>
      <c r="D677" s="2">
        <v>7.8177000000000003</v>
      </c>
      <c r="E677" s="2">
        <v>679</v>
      </c>
      <c r="F677" s="2"/>
      <c r="G677" s="2"/>
      <c r="H677" s="15">
        <f t="shared" si="10"/>
        <v>0</v>
      </c>
    </row>
    <row r="678" spans="1:8" ht="13.5" x14ac:dyDescent="0.25">
      <c r="A678" s="11"/>
      <c r="B678" s="10">
        <v>43285</v>
      </c>
      <c r="C678" s="2">
        <v>13.98</v>
      </c>
      <c r="D678" s="2">
        <v>7.8627000000000002</v>
      </c>
      <c r="E678" s="2">
        <v>938</v>
      </c>
      <c r="F678" s="2"/>
      <c r="G678" s="2"/>
      <c r="H678" s="15">
        <f t="shared" si="10"/>
        <v>5.7561686941171863E-3</v>
      </c>
    </row>
    <row r="679" spans="1:8" ht="13.5" x14ac:dyDescent="0.25">
      <c r="A679" s="11"/>
      <c r="B679" s="10">
        <v>43286</v>
      </c>
      <c r="C679" s="2">
        <v>14.05</v>
      </c>
      <c r="D679" s="2">
        <v>7.9020999999999999</v>
      </c>
      <c r="E679" s="2">
        <v>644</v>
      </c>
      <c r="F679" s="2"/>
      <c r="G679" s="2"/>
      <c r="H679" s="15">
        <f t="shared" si="10"/>
        <v>5.011001309982532E-3</v>
      </c>
    </row>
    <row r="680" spans="1:8" ht="13.5" x14ac:dyDescent="0.25">
      <c r="A680" s="11"/>
      <c r="B680" s="10">
        <v>43287</v>
      </c>
      <c r="C680" s="2">
        <v>14.05</v>
      </c>
      <c r="D680" s="2">
        <v>7.9020999999999999</v>
      </c>
      <c r="E680" s="2">
        <v>1023</v>
      </c>
      <c r="F680" s="2"/>
      <c r="G680" s="2"/>
      <c r="H680" s="15">
        <f t="shared" si="10"/>
        <v>0</v>
      </c>
    </row>
    <row r="681" spans="1:8" ht="13.5" x14ac:dyDescent="0.25">
      <c r="A681" s="11"/>
      <c r="B681" s="10">
        <v>43290</v>
      </c>
      <c r="C681" s="2">
        <v>14.4</v>
      </c>
      <c r="D681" s="2">
        <v>8.0989000000000004</v>
      </c>
      <c r="E681" s="2">
        <v>298</v>
      </c>
      <c r="F681" s="2"/>
      <c r="G681" s="2"/>
      <c r="H681" s="15">
        <f t="shared" si="10"/>
        <v>2.4904772149175605E-2</v>
      </c>
    </row>
    <row r="682" spans="1:8" ht="13.5" x14ac:dyDescent="0.25">
      <c r="A682" s="11"/>
      <c r="B682" s="10">
        <v>43291</v>
      </c>
      <c r="C682" s="2">
        <v>14.82</v>
      </c>
      <c r="D682" s="2">
        <v>8.3351000000000006</v>
      </c>
      <c r="E682" s="2">
        <v>250</v>
      </c>
      <c r="F682" s="2"/>
      <c r="G682" s="2"/>
      <c r="H682" s="15">
        <f t="shared" si="10"/>
        <v>2.9164454432083389E-2</v>
      </c>
    </row>
    <row r="683" spans="1:8" ht="13.5" x14ac:dyDescent="0.25">
      <c r="A683" s="11"/>
      <c r="B683" s="10">
        <v>43292</v>
      </c>
      <c r="C683" s="2">
        <v>14.82</v>
      </c>
      <c r="D683" s="2">
        <v>8.3351000000000006</v>
      </c>
      <c r="E683" s="2">
        <v>0</v>
      </c>
      <c r="F683" s="2"/>
      <c r="G683" s="2"/>
      <c r="H683" s="15">
        <f t="shared" si="10"/>
        <v>0</v>
      </c>
    </row>
    <row r="684" spans="1:8" ht="13.5" x14ac:dyDescent="0.25">
      <c r="A684" s="11"/>
      <c r="B684" s="10">
        <v>43293</v>
      </c>
      <c r="C684" s="2">
        <v>14.8</v>
      </c>
      <c r="D684" s="2">
        <v>8.3239000000000001</v>
      </c>
      <c r="E684" s="2">
        <v>127</v>
      </c>
      <c r="F684" s="2"/>
      <c r="G684" s="2"/>
      <c r="H684" s="15">
        <f t="shared" si="10"/>
        <v>-1.3437151323919979E-3</v>
      </c>
    </row>
    <row r="685" spans="1:8" ht="13.5" x14ac:dyDescent="0.25">
      <c r="A685" s="11"/>
      <c r="B685" s="10">
        <v>43294</v>
      </c>
      <c r="C685" s="2">
        <v>15.2</v>
      </c>
      <c r="D685" s="2">
        <v>8.5488999999999997</v>
      </c>
      <c r="E685" s="2">
        <v>1</v>
      </c>
      <c r="F685" s="2"/>
      <c r="G685" s="2"/>
      <c r="H685" s="15">
        <f t="shared" si="10"/>
        <v>2.7030598637657787E-2</v>
      </c>
    </row>
    <row r="686" spans="1:8" ht="13.5" x14ac:dyDescent="0.25">
      <c r="A686" s="11"/>
      <c r="B686" s="10">
        <v>43297</v>
      </c>
      <c r="C686" s="2">
        <v>15.1</v>
      </c>
      <c r="D686" s="2">
        <v>8.4925999999999995</v>
      </c>
      <c r="E686" s="2">
        <v>5</v>
      </c>
      <c r="F686" s="2"/>
      <c r="G686" s="2"/>
      <c r="H686" s="15">
        <f t="shared" si="10"/>
        <v>-6.585642597293247E-3</v>
      </c>
    </row>
    <row r="687" spans="1:8" ht="13.5" x14ac:dyDescent="0.25">
      <c r="A687" s="11"/>
      <c r="B687" s="10">
        <v>43298</v>
      </c>
      <c r="C687" s="2">
        <v>15.1</v>
      </c>
      <c r="D687" s="2">
        <v>8.4925999999999995</v>
      </c>
      <c r="E687" s="2">
        <v>1300</v>
      </c>
      <c r="F687" s="2"/>
      <c r="G687" s="2"/>
      <c r="H687" s="15">
        <f t="shared" si="10"/>
        <v>0</v>
      </c>
    </row>
    <row r="688" spans="1:8" ht="13.5" x14ac:dyDescent="0.25">
      <c r="A688" s="11"/>
      <c r="B688" s="10">
        <v>43299</v>
      </c>
      <c r="C688" s="2">
        <v>14.9</v>
      </c>
      <c r="D688" s="2">
        <v>8.3801000000000005</v>
      </c>
      <c r="E688" s="2">
        <v>439</v>
      </c>
      <c r="F688" s="2"/>
      <c r="G688" s="2"/>
      <c r="H688" s="15">
        <f t="shared" si="10"/>
        <v>-1.3246826649082607E-2</v>
      </c>
    </row>
    <row r="689" spans="1:8" ht="13.5" x14ac:dyDescent="0.25">
      <c r="A689" s="11"/>
      <c r="B689" s="10">
        <v>43300</v>
      </c>
      <c r="C689" s="2">
        <v>15.2</v>
      </c>
      <c r="D689" s="2">
        <v>8.5488999999999997</v>
      </c>
      <c r="E689" s="2">
        <v>1281</v>
      </c>
      <c r="F689" s="2"/>
      <c r="G689" s="2"/>
      <c r="H689" s="15">
        <f t="shared" si="10"/>
        <v>2.0142957721268142E-2</v>
      </c>
    </row>
    <row r="690" spans="1:8" ht="13.5" x14ac:dyDescent="0.25">
      <c r="A690" s="11"/>
      <c r="B690" s="10">
        <v>43301</v>
      </c>
      <c r="C690" s="2">
        <v>15.55</v>
      </c>
      <c r="D690" s="2">
        <v>8.7456999999999994</v>
      </c>
      <c r="E690" s="2">
        <v>3535</v>
      </c>
      <c r="F690" s="2"/>
      <c r="G690" s="2"/>
      <c r="H690" s="15">
        <f t="shared" si="10"/>
        <v>2.3020505562119063E-2</v>
      </c>
    </row>
    <row r="691" spans="1:8" ht="13.5" x14ac:dyDescent="0.25">
      <c r="A691" s="11"/>
      <c r="B691" s="10">
        <v>43304</v>
      </c>
      <c r="C691" s="2">
        <v>16</v>
      </c>
      <c r="D691" s="2">
        <v>8.9987999999999992</v>
      </c>
      <c r="E691" s="2">
        <v>618</v>
      </c>
      <c r="F691" s="2"/>
      <c r="G691" s="2"/>
      <c r="H691" s="15">
        <f t="shared" si="10"/>
        <v>2.8939936197216905E-2</v>
      </c>
    </row>
    <row r="692" spans="1:8" ht="13.5" x14ac:dyDescent="0.25">
      <c r="A692" s="11"/>
      <c r="B692" s="10">
        <v>43305</v>
      </c>
      <c r="C692" s="2">
        <v>16.48</v>
      </c>
      <c r="D692" s="2">
        <v>9.2688000000000006</v>
      </c>
      <c r="E692" s="2">
        <v>3225</v>
      </c>
      <c r="F692" s="2"/>
      <c r="G692" s="2"/>
      <c r="H692" s="15">
        <f t="shared" si="10"/>
        <v>3.0004000533404608E-2</v>
      </c>
    </row>
    <row r="693" spans="1:8" ht="13.5" x14ac:dyDescent="0.25">
      <c r="A693" s="11"/>
      <c r="B693" s="10">
        <v>43307</v>
      </c>
      <c r="C693" s="2">
        <v>16.399999999999999</v>
      </c>
      <c r="D693" s="2">
        <v>9.2238000000000007</v>
      </c>
      <c r="E693" s="2">
        <v>855</v>
      </c>
      <c r="F693" s="2"/>
      <c r="G693" s="2"/>
      <c r="H693" s="15">
        <f t="shared" si="10"/>
        <v>-4.8549974106680393E-3</v>
      </c>
    </row>
    <row r="694" spans="1:8" ht="13.5" x14ac:dyDescent="0.25">
      <c r="A694" s="11"/>
      <c r="B694" s="10">
        <v>43308</v>
      </c>
      <c r="C694" s="2">
        <v>15.95</v>
      </c>
      <c r="D694" s="2">
        <v>8.9707000000000008</v>
      </c>
      <c r="E694" s="2">
        <v>100</v>
      </c>
      <c r="F694" s="2"/>
      <c r="G694" s="2"/>
      <c r="H694" s="15">
        <f t="shared" si="10"/>
        <v>-2.7439883778919736E-2</v>
      </c>
    </row>
    <row r="695" spans="1:8" ht="13.5" x14ac:dyDescent="0.25">
      <c r="A695" s="11"/>
      <c r="B695" s="10">
        <v>43311</v>
      </c>
      <c r="C695" s="2">
        <v>15.48</v>
      </c>
      <c r="D695" s="2">
        <v>8.7063000000000006</v>
      </c>
      <c r="E695" s="2">
        <v>804</v>
      </c>
      <c r="F695" s="2"/>
      <c r="G695" s="2"/>
      <c r="H695" s="15">
        <f t="shared" si="10"/>
        <v>-2.9473731146956221E-2</v>
      </c>
    </row>
    <row r="696" spans="1:8" ht="13.5" x14ac:dyDescent="0.25">
      <c r="A696" s="11"/>
      <c r="B696" s="10">
        <v>43312</v>
      </c>
      <c r="C696" s="2">
        <v>15.43</v>
      </c>
      <c r="D696" s="2">
        <v>8.6782000000000004</v>
      </c>
      <c r="E696" s="2">
        <v>183</v>
      </c>
      <c r="F696" s="2"/>
      <c r="G696" s="2"/>
      <c r="H696" s="15">
        <f t="shared" si="10"/>
        <v>-3.2275478676361065E-3</v>
      </c>
    </row>
    <row r="697" spans="1:8" ht="13.5" x14ac:dyDescent="0.25">
      <c r="A697" s="11"/>
      <c r="B697" s="10">
        <v>43313</v>
      </c>
      <c r="C697" s="2">
        <v>15.55</v>
      </c>
      <c r="D697" s="2">
        <v>8.7456999999999994</v>
      </c>
      <c r="E697" s="2">
        <v>1527</v>
      </c>
      <c r="F697" s="2"/>
      <c r="G697" s="2"/>
      <c r="H697" s="15">
        <f t="shared" si="10"/>
        <v>7.7781106681107832E-3</v>
      </c>
    </row>
    <row r="698" spans="1:8" ht="13.5" x14ac:dyDescent="0.25">
      <c r="A698" s="11"/>
      <c r="B698" s="10">
        <v>43314</v>
      </c>
      <c r="C698" s="2">
        <v>15.12</v>
      </c>
      <c r="D698" s="2">
        <v>8.5038999999999998</v>
      </c>
      <c r="E698" s="2">
        <v>963</v>
      </c>
      <c r="F698" s="2"/>
      <c r="G698" s="2"/>
      <c r="H698" s="15">
        <f t="shared" si="10"/>
        <v>-2.7647872668854361E-2</v>
      </c>
    </row>
    <row r="699" spans="1:8" ht="13.5" x14ac:dyDescent="0.25">
      <c r="A699" s="11"/>
      <c r="B699" s="10">
        <v>43315</v>
      </c>
      <c r="C699" s="2">
        <v>16.010000000000002</v>
      </c>
      <c r="D699" s="2">
        <v>9.0044000000000004</v>
      </c>
      <c r="E699" s="2">
        <v>2422</v>
      </c>
      <c r="F699" s="2"/>
      <c r="G699" s="2"/>
      <c r="H699" s="15">
        <f t="shared" si="10"/>
        <v>5.8855348722350993E-2</v>
      </c>
    </row>
    <row r="700" spans="1:8" ht="13.5" x14ac:dyDescent="0.25">
      <c r="A700" s="11"/>
      <c r="B700" s="10">
        <v>43318</v>
      </c>
      <c r="C700" s="2">
        <v>16.010000000000002</v>
      </c>
      <c r="D700" s="2">
        <v>9.0044000000000004</v>
      </c>
      <c r="E700" s="2">
        <v>730</v>
      </c>
      <c r="F700" s="2"/>
      <c r="G700" s="2"/>
      <c r="H700" s="15">
        <f t="shared" si="10"/>
        <v>0</v>
      </c>
    </row>
    <row r="701" spans="1:8" ht="13.5" x14ac:dyDescent="0.25">
      <c r="A701" s="11"/>
      <c r="B701" s="10">
        <v>43319</v>
      </c>
      <c r="C701" s="2">
        <v>16.829999999999998</v>
      </c>
      <c r="D701" s="2">
        <v>9.4656000000000002</v>
      </c>
      <c r="E701" s="2">
        <v>4837</v>
      </c>
      <c r="F701" s="2"/>
      <c r="G701" s="2"/>
      <c r="H701" s="15">
        <f t="shared" si="10"/>
        <v>5.1219403847008106E-2</v>
      </c>
    </row>
    <row r="702" spans="1:8" ht="13.5" x14ac:dyDescent="0.25">
      <c r="A702" s="11"/>
      <c r="B702" s="10">
        <v>43320</v>
      </c>
      <c r="C702" s="2">
        <v>17.489999999999998</v>
      </c>
      <c r="D702" s="2">
        <v>9.8368000000000002</v>
      </c>
      <c r="E702" s="2">
        <v>6834</v>
      </c>
      <c r="F702" s="2"/>
      <c r="G702" s="2"/>
      <c r="H702" s="15">
        <f t="shared" si="10"/>
        <v>3.9215686274509803E-2</v>
      </c>
    </row>
    <row r="703" spans="1:8" ht="13.5" x14ac:dyDescent="0.25">
      <c r="A703" s="11"/>
      <c r="B703" s="10">
        <v>43321</v>
      </c>
      <c r="C703" s="2">
        <v>18</v>
      </c>
      <c r="D703" s="2">
        <v>10.1236</v>
      </c>
      <c r="E703" s="2">
        <v>11859</v>
      </c>
      <c r="F703" s="2"/>
      <c r="G703" s="2"/>
      <c r="H703" s="15">
        <f t="shared" si="10"/>
        <v>2.9155823031880235E-2</v>
      </c>
    </row>
    <row r="704" spans="1:8" ht="13.5" x14ac:dyDescent="0.25">
      <c r="A704" s="11"/>
      <c r="B704" s="10">
        <v>43322</v>
      </c>
      <c r="C704" s="2">
        <v>18</v>
      </c>
      <c r="D704" s="2">
        <v>10.1236</v>
      </c>
      <c r="E704" s="2">
        <v>1827</v>
      </c>
      <c r="F704" s="2"/>
      <c r="G704" s="2"/>
      <c r="H704" s="15">
        <f t="shared" si="10"/>
        <v>0</v>
      </c>
    </row>
    <row r="705" spans="1:8" ht="13.5" x14ac:dyDescent="0.25">
      <c r="A705" s="11"/>
      <c r="B705" s="10">
        <v>43326</v>
      </c>
      <c r="C705" s="2">
        <v>17.46</v>
      </c>
      <c r="D705" s="2">
        <v>9.8199000000000005</v>
      </c>
      <c r="E705" s="2">
        <v>645</v>
      </c>
      <c r="F705" s="2"/>
      <c r="G705" s="2"/>
      <c r="H705" s="15">
        <f t="shared" si="10"/>
        <v>-2.9999209767276384E-2</v>
      </c>
    </row>
    <row r="706" spans="1:8" ht="13.5" x14ac:dyDescent="0.25">
      <c r="A706" s="11"/>
      <c r="B706" s="10">
        <v>43327</v>
      </c>
      <c r="C706" s="2">
        <v>17.559999999999999</v>
      </c>
      <c r="D706" s="2">
        <v>9.8762000000000008</v>
      </c>
      <c r="E706" s="2">
        <v>1834</v>
      </c>
      <c r="F706" s="2"/>
      <c r="G706" s="2"/>
      <c r="H706" s="15">
        <f t="shared" si="10"/>
        <v>5.7332559394698756E-3</v>
      </c>
    </row>
    <row r="707" spans="1:8" ht="13.5" x14ac:dyDescent="0.25">
      <c r="A707" s="11"/>
      <c r="B707" s="10">
        <v>43328</v>
      </c>
      <c r="C707" s="2">
        <v>17.07</v>
      </c>
      <c r="D707" s="2">
        <v>9.6006</v>
      </c>
      <c r="E707" s="2">
        <v>2994</v>
      </c>
      <c r="F707" s="2"/>
      <c r="G707" s="2"/>
      <c r="H707" s="15">
        <f t="shared" si="10"/>
        <v>-2.790546971507267E-2</v>
      </c>
    </row>
    <row r="708" spans="1:8" ht="13.5" x14ac:dyDescent="0.25">
      <c r="A708" s="11"/>
      <c r="B708" s="10">
        <v>43329</v>
      </c>
      <c r="C708" s="2">
        <v>18</v>
      </c>
      <c r="D708" s="2">
        <v>10.1236</v>
      </c>
      <c r="E708" s="2">
        <v>5602</v>
      </c>
      <c r="F708" s="2"/>
      <c r="G708" s="2"/>
      <c r="H708" s="15">
        <f t="shared" si="10"/>
        <v>5.4475761931545914E-2</v>
      </c>
    </row>
    <row r="709" spans="1:8" ht="13.5" x14ac:dyDescent="0.25">
      <c r="A709" s="11"/>
      <c r="B709" s="10">
        <v>43332</v>
      </c>
      <c r="C709" s="2">
        <v>19</v>
      </c>
      <c r="D709" s="2">
        <v>10.6861</v>
      </c>
      <c r="E709" s="2">
        <v>9154</v>
      </c>
      <c r="F709" s="2"/>
      <c r="G709" s="2"/>
      <c r="H709" s="15">
        <f t="shared" si="10"/>
        <v>5.5563238373701057E-2</v>
      </c>
    </row>
    <row r="710" spans="1:8" ht="13.5" x14ac:dyDescent="0.25">
      <c r="A710" s="11"/>
      <c r="B710" s="10">
        <v>43335</v>
      </c>
      <c r="C710" s="2">
        <v>18.5</v>
      </c>
      <c r="D710" s="2">
        <v>10.4049</v>
      </c>
      <c r="E710" s="2">
        <v>477</v>
      </c>
      <c r="F710" s="2"/>
      <c r="G710" s="2"/>
      <c r="H710" s="15">
        <f t="shared" si="10"/>
        <v>-2.6314558164344345E-2</v>
      </c>
    </row>
    <row r="711" spans="1:8" ht="13.5" x14ac:dyDescent="0.25">
      <c r="A711" s="11"/>
      <c r="B711" s="10">
        <v>43336</v>
      </c>
      <c r="C711" s="2">
        <v>18.600000000000001</v>
      </c>
      <c r="D711" s="2">
        <v>10.4611</v>
      </c>
      <c r="E711" s="2">
        <v>325</v>
      </c>
      <c r="F711" s="2"/>
      <c r="G711" s="2"/>
      <c r="H711" s="15">
        <f t="shared" ref="H711:H774" si="11">(D711-D710)/D710</f>
        <v>5.4013013099597764E-3</v>
      </c>
    </row>
    <row r="712" spans="1:8" ht="13.5" x14ac:dyDescent="0.25">
      <c r="A712" s="11"/>
      <c r="B712" s="10">
        <v>43339</v>
      </c>
      <c r="C712" s="2">
        <v>19</v>
      </c>
      <c r="D712" s="2">
        <v>10.6861</v>
      </c>
      <c r="E712" s="2">
        <v>4</v>
      </c>
      <c r="F712" s="2"/>
      <c r="G712" s="2"/>
      <c r="H712" s="15">
        <f t="shared" si="11"/>
        <v>2.1508254390073669E-2</v>
      </c>
    </row>
    <row r="713" spans="1:8" ht="13.5" x14ac:dyDescent="0.25">
      <c r="A713" s="11"/>
      <c r="B713" s="10">
        <v>43340</v>
      </c>
      <c r="C713" s="2">
        <v>19</v>
      </c>
      <c r="D713" s="2">
        <v>10.6861</v>
      </c>
      <c r="E713" s="2">
        <v>1240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18.5</v>
      </c>
      <c r="D714" s="2">
        <v>10.4049</v>
      </c>
      <c r="E714" s="2">
        <v>2634</v>
      </c>
      <c r="F714" s="2"/>
      <c r="G714" s="2"/>
      <c r="H714" s="15">
        <f t="shared" si="11"/>
        <v>-2.6314558164344345E-2</v>
      </c>
    </row>
    <row r="715" spans="1:8" ht="13.5" x14ac:dyDescent="0.25">
      <c r="A715" s="11"/>
      <c r="B715" s="10">
        <v>43342</v>
      </c>
      <c r="C715" s="2">
        <v>18.96</v>
      </c>
      <c r="D715" s="2">
        <v>10.663600000000001</v>
      </c>
      <c r="E715" s="2">
        <v>10151</v>
      </c>
      <c r="F715" s="2"/>
      <c r="G715" s="2"/>
      <c r="H715" s="15">
        <f t="shared" si="11"/>
        <v>2.4863285567377009E-2</v>
      </c>
    </row>
    <row r="716" spans="1:8" ht="13.5" x14ac:dyDescent="0.25">
      <c r="A716" s="11"/>
      <c r="B716" s="10">
        <v>43343</v>
      </c>
      <c r="C716" s="2">
        <v>18.97</v>
      </c>
      <c r="D716" s="2">
        <v>10.6692</v>
      </c>
      <c r="E716" s="2">
        <v>2275</v>
      </c>
      <c r="F716" s="2"/>
      <c r="G716" s="2"/>
      <c r="H716" s="15">
        <f t="shared" si="11"/>
        <v>5.2515098090695294E-4</v>
      </c>
    </row>
    <row r="717" spans="1:8" ht="13.5" x14ac:dyDescent="0.25">
      <c r="A717" s="11"/>
      <c r="B717" s="10">
        <v>43346</v>
      </c>
      <c r="C717" s="2">
        <v>18.5</v>
      </c>
      <c r="D717" s="2">
        <v>10.4049</v>
      </c>
      <c r="E717" s="2">
        <v>343</v>
      </c>
      <c r="F717" s="2"/>
      <c r="G717" s="2"/>
      <c r="H717" s="15">
        <f t="shared" si="11"/>
        <v>-2.4772241592621792E-2</v>
      </c>
    </row>
    <row r="718" spans="1:8" ht="13.5" x14ac:dyDescent="0.25">
      <c r="A718" s="11"/>
      <c r="B718" s="10">
        <v>43347</v>
      </c>
      <c r="C718" s="2">
        <v>18.399999999999999</v>
      </c>
      <c r="D718" s="2">
        <v>10.348599999999999</v>
      </c>
      <c r="E718" s="2">
        <v>238</v>
      </c>
      <c r="F718" s="2"/>
      <c r="G718" s="2"/>
      <c r="H718" s="15">
        <f t="shared" si="11"/>
        <v>-5.4109121663831698E-3</v>
      </c>
    </row>
    <row r="719" spans="1:8" ht="13.5" x14ac:dyDescent="0.25">
      <c r="A719" s="11"/>
      <c r="B719" s="10">
        <v>43348</v>
      </c>
      <c r="C719" s="2">
        <v>18</v>
      </c>
      <c r="D719" s="2">
        <v>10.1236</v>
      </c>
      <c r="E719" s="2">
        <v>10704</v>
      </c>
      <c r="F719" s="2"/>
      <c r="G719" s="2"/>
      <c r="H719" s="15">
        <f t="shared" si="11"/>
        <v>-2.1742071391299272E-2</v>
      </c>
    </row>
    <row r="720" spans="1:8" ht="13.5" x14ac:dyDescent="0.25">
      <c r="A720" s="11"/>
      <c r="B720" s="10">
        <v>43349</v>
      </c>
      <c r="C720" s="2">
        <v>18</v>
      </c>
      <c r="D720" s="2">
        <v>10.1236</v>
      </c>
      <c r="E720" s="2">
        <v>4642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18</v>
      </c>
      <c r="D721" s="2">
        <v>10.1236</v>
      </c>
      <c r="E721" s="2">
        <v>199</v>
      </c>
      <c r="F721" s="2"/>
      <c r="G721" s="2"/>
      <c r="H721" s="15">
        <f t="shared" si="11"/>
        <v>0</v>
      </c>
    </row>
    <row r="722" spans="1:8" ht="13.5" x14ac:dyDescent="0.25">
      <c r="A722" s="11"/>
      <c r="B722" s="10">
        <v>43353</v>
      </c>
      <c r="C722" s="2">
        <v>17.5</v>
      </c>
      <c r="D722" s="2">
        <v>9.8423999999999996</v>
      </c>
      <c r="E722" s="2">
        <v>3102</v>
      </c>
      <c r="F722" s="2"/>
      <c r="G722" s="2"/>
      <c r="H722" s="15">
        <f t="shared" si="11"/>
        <v>-2.7776680232328432E-2</v>
      </c>
    </row>
    <row r="723" spans="1:8" ht="13.5" x14ac:dyDescent="0.25">
      <c r="A723" s="11"/>
      <c r="B723" s="10">
        <v>43355</v>
      </c>
      <c r="C723" s="2">
        <v>17</v>
      </c>
      <c r="D723" s="2">
        <v>9.5611999999999995</v>
      </c>
      <c r="E723" s="2">
        <v>951</v>
      </c>
      <c r="F723" s="2"/>
      <c r="G723" s="2"/>
      <c r="H723" s="15">
        <f t="shared" si="11"/>
        <v>-2.8570267414451771E-2</v>
      </c>
    </row>
    <row r="724" spans="1:8" ht="13.5" x14ac:dyDescent="0.25">
      <c r="A724" s="11"/>
      <c r="B724" s="10">
        <v>43356</v>
      </c>
      <c r="C724" s="2">
        <v>16.95</v>
      </c>
      <c r="D724" s="2">
        <v>9.5330999999999992</v>
      </c>
      <c r="E724" s="2">
        <v>209</v>
      </c>
      <c r="F724" s="2"/>
      <c r="G724" s="2"/>
      <c r="H724" s="15">
        <f t="shared" si="11"/>
        <v>-2.9389616366146758E-3</v>
      </c>
    </row>
    <row r="725" spans="1:8" ht="13.5" x14ac:dyDescent="0.25">
      <c r="A725" s="11"/>
      <c r="B725" s="10">
        <v>43357</v>
      </c>
      <c r="C725" s="2">
        <v>16.45</v>
      </c>
      <c r="D725" s="2">
        <v>9.2518999999999991</v>
      </c>
      <c r="E725" s="2">
        <v>5831</v>
      </c>
      <c r="F725" s="2"/>
      <c r="G725" s="2"/>
      <c r="H725" s="15">
        <f t="shared" si="11"/>
        <v>-2.9497225456567133E-2</v>
      </c>
    </row>
    <row r="726" spans="1:8" ht="13.5" x14ac:dyDescent="0.25">
      <c r="A726" s="11"/>
      <c r="B726" s="10">
        <v>43360</v>
      </c>
      <c r="C726" s="2">
        <v>16.440000000000001</v>
      </c>
      <c r="D726" s="2">
        <v>9.2462999999999997</v>
      </c>
      <c r="E726" s="2">
        <v>369</v>
      </c>
      <c r="F726" s="2"/>
      <c r="G726" s="2"/>
      <c r="H726" s="15">
        <f t="shared" si="11"/>
        <v>-6.0528107740025119E-4</v>
      </c>
    </row>
    <row r="727" spans="1:8" ht="13.5" x14ac:dyDescent="0.25">
      <c r="A727" s="11"/>
      <c r="B727" s="10">
        <v>43361</v>
      </c>
      <c r="C727" s="2">
        <v>16.39</v>
      </c>
      <c r="D727" s="2">
        <v>9.2180999999999997</v>
      </c>
      <c r="E727" s="2">
        <v>1604</v>
      </c>
      <c r="F727" s="2"/>
      <c r="G727" s="2"/>
      <c r="H727" s="15">
        <f t="shared" si="11"/>
        <v>-3.0498685960870841E-3</v>
      </c>
    </row>
    <row r="728" spans="1:8" ht="13.5" x14ac:dyDescent="0.25">
      <c r="A728" s="11"/>
      <c r="B728" s="10">
        <v>43362</v>
      </c>
      <c r="C728" s="2">
        <v>16.12</v>
      </c>
      <c r="D728" s="2">
        <v>9.0663</v>
      </c>
      <c r="E728" s="2">
        <v>8444</v>
      </c>
      <c r="F728" s="2"/>
      <c r="G728" s="2"/>
      <c r="H728" s="15">
        <f t="shared" si="11"/>
        <v>-1.6467601783447753E-2</v>
      </c>
    </row>
    <row r="729" spans="1:8" ht="13.5" x14ac:dyDescent="0.25">
      <c r="A729" s="11"/>
      <c r="B729" s="10">
        <v>43363</v>
      </c>
      <c r="C729" s="2">
        <v>16</v>
      </c>
      <c r="D729" s="2">
        <v>8.9987999999999992</v>
      </c>
      <c r="E729" s="2">
        <v>3852</v>
      </c>
      <c r="F729" s="2"/>
      <c r="G729" s="2"/>
      <c r="H729" s="15">
        <f t="shared" si="11"/>
        <v>-7.4451540319646139E-3</v>
      </c>
    </row>
    <row r="730" spans="1:8" ht="13.5" x14ac:dyDescent="0.25">
      <c r="A730" s="11"/>
      <c r="B730" s="10">
        <v>43364</v>
      </c>
      <c r="C730" s="2">
        <v>15.6</v>
      </c>
      <c r="D730" s="2">
        <v>8.7737999999999996</v>
      </c>
      <c r="E730" s="2">
        <v>646</v>
      </c>
      <c r="F730" s="2"/>
      <c r="G730" s="2"/>
      <c r="H730" s="15">
        <f t="shared" si="11"/>
        <v>-2.5003333777837009E-2</v>
      </c>
    </row>
    <row r="731" spans="1:8" ht="13.5" x14ac:dyDescent="0.25">
      <c r="A731" s="11"/>
      <c r="B731" s="10">
        <v>43367</v>
      </c>
      <c r="C731" s="2">
        <v>15.2</v>
      </c>
      <c r="D731" s="2">
        <v>8.5488999999999997</v>
      </c>
      <c r="E731" s="2">
        <v>1079</v>
      </c>
      <c r="F731" s="2"/>
      <c r="G731" s="2"/>
      <c r="H731" s="15">
        <f t="shared" si="11"/>
        <v>-2.5633135015614657E-2</v>
      </c>
    </row>
    <row r="732" spans="1:8" ht="13.5" x14ac:dyDescent="0.25">
      <c r="A732" s="11"/>
      <c r="B732" s="10">
        <v>43368</v>
      </c>
      <c r="C732" s="2">
        <v>15.88</v>
      </c>
      <c r="D732" s="2">
        <v>8.9313000000000002</v>
      </c>
      <c r="E732" s="2">
        <v>12215</v>
      </c>
      <c r="F732" s="2"/>
      <c r="G732" s="2"/>
      <c r="H732" s="15">
        <f t="shared" si="11"/>
        <v>4.4730901051597341E-2</v>
      </c>
    </row>
    <row r="733" spans="1:8" ht="13.5" x14ac:dyDescent="0.25">
      <c r="A733" s="11"/>
      <c r="B733" s="10">
        <v>43369</v>
      </c>
      <c r="C733" s="2">
        <v>15.9</v>
      </c>
      <c r="D733" s="2">
        <v>8.9425000000000008</v>
      </c>
      <c r="E733" s="2">
        <v>12385</v>
      </c>
      <c r="F733" s="2"/>
      <c r="G733" s="2"/>
      <c r="H733" s="15">
        <f t="shared" si="11"/>
        <v>1.2540167724743926E-3</v>
      </c>
    </row>
    <row r="734" spans="1:8" ht="13.5" x14ac:dyDescent="0.25">
      <c r="A734" s="11"/>
      <c r="B734" s="10">
        <v>43370</v>
      </c>
      <c r="C734" s="2">
        <v>15.89</v>
      </c>
      <c r="D734" s="2">
        <v>8.9368999999999996</v>
      </c>
      <c r="E734" s="2">
        <v>100</v>
      </c>
      <c r="F734" s="2"/>
      <c r="G734" s="2"/>
      <c r="H734" s="15">
        <f t="shared" si="11"/>
        <v>-6.2622309197664621E-4</v>
      </c>
    </row>
    <row r="735" spans="1:8" ht="13.5" x14ac:dyDescent="0.25">
      <c r="A735" s="11"/>
      <c r="B735" s="10">
        <v>43371</v>
      </c>
      <c r="C735" s="2">
        <v>15.78</v>
      </c>
      <c r="D735" s="2">
        <v>8.8750999999999998</v>
      </c>
      <c r="E735" s="2">
        <v>4271</v>
      </c>
      <c r="F735" s="2"/>
      <c r="G735" s="2"/>
      <c r="H735" s="15">
        <f t="shared" si="11"/>
        <v>-6.9151495485011419E-3</v>
      </c>
    </row>
    <row r="736" spans="1:8" ht="13.5" x14ac:dyDescent="0.25">
      <c r="A736" s="11"/>
      <c r="B736" s="10">
        <v>43374</v>
      </c>
      <c r="C736" s="2">
        <v>15.31</v>
      </c>
      <c r="D736" s="2">
        <v>8.6106999999999996</v>
      </c>
      <c r="E736" s="2">
        <v>1734</v>
      </c>
      <c r="F736" s="2"/>
      <c r="G736" s="2"/>
      <c r="H736" s="15">
        <f t="shared" si="11"/>
        <v>-2.9791213620128248E-2</v>
      </c>
    </row>
    <row r="737" spans="1:8" ht="13.5" x14ac:dyDescent="0.25">
      <c r="A737" s="11"/>
      <c r="B737" s="10">
        <v>43375</v>
      </c>
      <c r="C737" s="2">
        <v>15</v>
      </c>
      <c r="D737" s="2">
        <v>8.4364000000000008</v>
      </c>
      <c r="E737" s="2">
        <v>1535</v>
      </c>
      <c r="F737" s="2"/>
      <c r="G737" s="2"/>
      <c r="H737" s="15">
        <f t="shared" si="11"/>
        <v>-2.0242256727095218E-2</v>
      </c>
    </row>
    <row r="738" spans="1:8" ht="13.5" x14ac:dyDescent="0.25">
      <c r="A738" s="11"/>
      <c r="B738" s="10">
        <v>43376</v>
      </c>
      <c r="C738" s="2">
        <v>15</v>
      </c>
      <c r="D738" s="2">
        <v>8.4364000000000008</v>
      </c>
      <c r="E738" s="2">
        <v>2144</v>
      </c>
      <c r="F738" s="2"/>
      <c r="G738" s="2"/>
      <c r="H738" s="15">
        <f t="shared" si="11"/>
        <v>0</v>
      </c>
    </row>
    <row r="739" spans="1:8" ht="13.5" x14ac:dyDescent="0.25">
      <c r="A739" s="11"/>
      <c r="B739" s="10">
        <v>43377</v>
      </c>
      <c r="C739" s="2">
        <v>14.6</v>
      </c>
      <c r="D739" s="2">
        <v>8.2113999999999994</v>
      </c>
      <c r="E739" s="2">
        <v>3477</v>
      </c>
      <c r="F739" s="2"/>
      <c r="G739" s="2"/>
      <c r="H739" s="15">
        <f t="shared" si="11"/>
        <v>-2.667014366317403E-2</v>
      </c>
    </row>
    <row r="740" spans="1:8" ht="13.5" x14ac:dyDescent="0.25">
      <c r="A740" s="11"/>
      <c r="B740" s="10">
        <v>43378</v>
      </c>
      <c r="C740" s="2">
        <v>15.2</v>
      </c>
      <c r="D740" s="2">
        <v>8.5488999999999997</v>
      </c>
      <c r="E740" s="2">
        <v>785</v>
      </c>
      <c r="F740" s="2"/>
      <c r="G740" s="2"/>
      <c r="H740" s="15">
        <f t="shared" si="11"/>
        <v>4.1101395620722458E-2</v>
      </c>
    </row>
    <row r="741" spans="1:8" ht="13.5" x14ac:dyDescent="0.25">
      <c r="A741" s="11"/>
      <c r="B741" s="10">
        <v>43381</v>
      </c>
      <c r="C741" s="2">
        <v>15.6</v>
      </c>
      <c r="D741" s="2">
        <v>8.7737999999999996</v>
      </c>
      <c r="E741" s="2">
        <v>100</v>
      </c>
      <c r="F741" s="2"/>
      <c r="G741" s="2"/>
      <c r="H741" s="15">
        <f t="shared" si="11"/>
        <v>2.6307478155084267E-2</v>
      </c>
    </row>
    <row r="742" spans="1:8" ht="13.5" x14ac:dyDescent="0.25">
      <c r="A742" s="11"/>
      <c r="B742" s="10">
        <v>43382</v>
      </c>
      <c r="C742" s="2">
        <v>15.65</v>
      </c>
      <c r="D742" s="2">
        <v>8.8018999999999998</v>
      </c>
      <c r="E742" s="2">
        <v>1407</v>
      </c>
      <c r="F742" s="2"/>
      <c r="G742" s="2"/>
      <c r="H742" s="15">
        <f t="shared" si="11"/>
        <v>3.2027171806971026E-3</v>
      </c>
    </row>
    <row r="743" spans="1:8" ht="13.5" x14ac:dyDescent="0.25">
      <c r="A743" s="11"/>
      <c r="B743" s="10">
        <v>43383</v>
      </c>
      <c r="C743" s="2">
        <v>15.6</v>
      </c>
      <c r="D743" s="2">
        <v>8.7737999999999996</v>
      </c>
      <c r="E743" s="2">
        <v>252</v>
      </c>
      <c r="F743" s="2"/>
      <c r="G743" s="2"/>
      <c r="H743" s="15">
        <f t="shared" si="11"/>
        <v>-3.1924925300219537E-3</v>
      </c>
    </row>
    <row r="744" spans="1:8" ht="13.5" x14ac:dyDescent="0.25">
      <c r="A744" s="11"/>
      <c r="B744" s="10">
        <v>43384</v>
      </c>
      <c r="C744" s="2">
        <v>15.6</v>
      </c>
      <c r="D744" s="2">
        <v>8.7737999999999996</v>
      </c>
      <c r="E744" s="2">
        <v>256</v>
      </c>
      <c r="F744" s="2"/>
      <c r="G744" s="2"/>
      <c r="H744" s="15">
        <f t="shared" si="11"/>
        <v>0</v>
      </c>
    </row>
    <row r="745" spans="1:8" ht="13.5" x14ac:dyDescent="0.25">
      <c r="A745" s="11"/>
      <c r="B745" s="10">
        <v>43385</v>
      </c>
      <c r="C745" s="2">
        <v>15.2</v>
      </c>
      <c r="D745" s="2">
        <v>8.5488999999999997</v>
      </c>
      <c r="E745" s="2">
        <v>420</v>
      </c>
      <c r="F745" s="2"/>
      <c r="G745" s="2"/>
      <c r="H745" s="15">
        <f t="shared" si="11"/>
        <v>-2.5633135015614657E-2</v>
      </c>
    </row>
    <row r="746" spans="1:8" ht="13.5" x14ac:dyDescent="0.25">
      <c r="A746" s="11"/>
      <c r="B746" s="10">
        <v>43389</v>
      </c>
      <c r="C746" s="2">
        <v>15.5</v>
      </c>
      <c r="D746" s="2">
        <v>8.7175999999999991</v>
      </c>
      <c r="E746" s="2">
        <v>10</v>
      </c>
      <c r="F746" s="2"/>
      <c r="G746" s="2"/>
      <c r="H746" s="15">
        <f t="shared" si="11"/>
        <v>1.9733532969153856E-2</v>
      </c>
    </row>
    <row r="747" spans="1:8" ht="13.5" x14ac:dyDescent="0.25">
      <c r="A747" s="11"/>
      <c r="B747" s="10">
        <v>43390</v>
      </c>
      <c r="C747" s="2">
        <v>15.04</v>
      </c>
      <c r="D747" s="2">
        <v>8.4588999999999999</v>
      </c>
      <c r="E747" s="2">
        <v>4175</v>
      </c>
      <c r="F747" s="2"/>
      <c r="G747" s="2"/>
      <c r="H747" s="15">
        <f t="shared" si="11"/>
        <v>-2.9675598788657349E-2</v>
      </c>
    </row>
    <row r="748" spans="1:8" ht="13.5" x14ac:dyDescent="0.25">
      <c r="A748" s="11"/>
      <c r="B748" s="10">
        <v>43391</v>
      </c>
      <c r="C748" s="2">
        <v>15.4</v>
      </c>
      <c r="D748" s="2">
        <v>8.6613000000000007</v>
      </c>
      <c r="E748" s="2">
        <v>1322</v>
      </c>
      <c r="F748" s="2"/>
      <c r="G748" s="2"/>
      <c r="H748" s="15">
        <f t="shared" si="11"/>
        <v>2.3927461017390062E-2</v>
      </c>
    </row>
    <row r="749" spans="1:8" ht="13.5" x14ac:dyDescent="0.25">
      <c r="A749" s="11"/>
      <c r="B749" s="10">
        <v>43392</v>
      </c>
      <c r="C749" s="2">
        <v>15.4</v>
      </c>
      <c r="D749" s="2">
        <v>8.6613000000000007</v>
      </c>
      <c r="E749" s="2">
        <v>14009</v>
      </c>
      <c r="F749" s="2"/>
      <c r="G749" s="2"/>
      <c r="H749" s="15">
        <f t="shared" si="11"/>
        <v>0</v>
      </c>
    </row>
    <row r="750" spans="1:8" ht="13.5" x14ac:dyDescent="0.25">
      <c r="A750" s="11"/>
      <c r="B750" s="10">
        <v>43395</v>
      </c>
      <c r="C750" s="2">
        <v>15.4</v>
      </c>
      <c r="D750" s="2">
        <v>8.6613000000000007</v>
      </c>
      <c r="E750" s="2">
        <v>801</v>
      </c>
      <c r="F750" s="2"/>
      <c r="G750" s="2"/>
      <c r="H750" s="15">
        <f t="shared" si="11"/>
        <v>0</v>
      </c>
    </row>
    <row r="751" spans="1:8" ht="13.5" x14ac:dyDescent="0.25">
      <c r="A751" s="11"/>
      <c r="B751" s="10">
        <v>43396</v>
      </c>
      <c r="C751" s="2">
        <v>14.94</v>
      </c>
      <c r="D751" s="2">
        <v>8.4025999999999996</v>
      </c>
      <c r="E751" s="2">
        <v>3853</v>
      </c>
      <c r="F751" s="2"/>
      <c r="G751" s="2"/>
      <c r="H751" s="15">
        <f t="shared" si="11"/>
        <v>-2.9868495491439048E-2</v>
      </c>
    </row>
    <row r="752" spans="1:8" ht="13.5" x14ac:dyDescent="0.25">
      <c r="A752" s="11"/>
      <c r="B752" s="10">
        <v>43397</v>
      </c>
      <c r="C752" s="2">
        <v>15.19</v>
      </c>
      <c r="D752" s="2">
        <v>8.5432000000000006</v>
      </c>
      <c r="E752" s="2">
        <v>153</v>
      </c>
      <c r="F752" s="2"/>
      <c r="G752" s="2"/>
      <c r="H752" s="15">
        <f t="shared" si="11"/>
        <v>1.6732916002189912E-2</v>
      </c>
    </row>
    <row r="753" spans="1:8" ht="13.5" x14ac:dyDescent="0.25">
      <c r="A753" s="11"/>
      <c r="B753" s="10">
        <v>43398</v>
      </c>
      <c r="C753" s="2">
        <v>15</v>
      </c>
      <c r="D753" s="2">
        <v>8.4364000000000008</v>
      </c>
      <c r="E753" s="2">
        <v>2838</v>
      </c>
      <c r="F753" s="2"/>
      <c r="G753" s="2"/>
      <c r="H753" s="15">
        <f t="shared" si="11"/>
        <v>-1.2501170521584393E-2</v>
      </c>
    </row>
    <row r="754" spans="1:8" ht="13.5" x14ac:dyDescent="0.25">
      <c r="A754" s="11"/>
      <c r="B754" s="10">
        <v>43399</v>
      </c>
      <c r="C754" s="2">
        <v>14.75</v>
      </c>
      <c r="D754" s="2">
        <v>8.2957999999999998</v>
      </c>
      <c r="E754" s="2">
        <v>1333</v>
      </c>
      <c r="F754" s="2"/>
      <c r="G754" s="2"/>
      <c r="H754" s="15">
        <f t="shared" si="11"/>
        <v>-1.6665876440187868E-2</v>
      </c>
    </row>
    <row r="755" spans="1:8" ht="13.5" x14ac:dyDescent="0.25">
      <c r="A755" s="11"/>
      <c r="B755" s="10">
        <v>43402</v>
      </c>
      <c r="C755" s="2">
        <v>15</v>
      </c>
      <c r="D755" s="2">
        <v>8.4364000000000008</v>
      </c>
      <c r="E755" s="2">
        <v>2169</v>
      </c>
      <c r="F755" s="2"/>
      <c r="G755" s="2"/>
      <c r="H755" s="15">
        <f t="shared" si="11"/>
        <v>1.6948335302201228E-2</v>
      </c>
    </row>
    <row r="756" spans="1:8" ht="13.5" x14ac:dyDescent="0.25">
      <c r="A756" s="11"/>
      <c r="B756" s="10">
        <v>43403</v>
      </c>
      <c r="C756" s="2">
        <v>15.45</v>
      </c>
      <c r="D756" s="2">
        <v>8.6895000000000007</v>
      </c>
      <c r="E756" s="2">
        <v>8526</v>
      </c>
      <c r="F756" s="2"/>
      <c r="G756" s="2"/>
      <c r="H756" s="15">
        <f t="shared" si="11"/>
        <v>3.0000948271774675E-2</v>
      </c>
    </row>
    <row r="757" spans="1:8" ht="13.5" x14ac:dyDescent="0.25">
      <c r="A757" s="11"/>
      <c r="B757" s="10">
        <v>43404</v>
      </c>
      <c r="C757" s="2">
        <v>16.3</v>
      </c>
      <c r="D757" s="2">
        <v>9.1675000000000004</v>
      </c>
      <c r="E757" s="2">
        <v>6667</v>
      </c>
      <c r="F757" s="2"/>
      <c r="G757" s="2"/>
      <c r="H757" s="15">
        <f t="shared" si="11"/>
        <v>5.5008918810058087E-2</v>
      </c>
    </row>
    <row r="758" spans="1:8" ht="13.5" x14ac:dyDescent="0.25">
      <c r="A758" s="11"/>
      <c r="B758" s="10">
        <v>43405</v>
      </c>
      <c r="C758" s="2">
        <v>17.2</v>
      </c>
      <c r="D758" s="2">
        <v>9.6737000000000002</v>
      </c>
      <c r="E758" s="2">
        <v>6384</v>
      </c>
      <c r="F758" s="2"/>
      <c r="G758" s="2"/>
      <c r="H758" s="15">
        <f t="shared" si="11"/>
        <v>5.5216798472866077E-2</v>
      </c>
    </row>
    <row r="759" spans="1:8" ht="13.5" x14ac:dyDescent="0.25">
      <c r="A759" s="11"/>
      <c r="B759" s="10">
        <v>43406</v>
      </c>
      <c r="C759" s="2">
        <v>17.440000000000001</v>
      </c>
      <c r="D759" s="2">
        <v>9.8087</v>
      </c>
      <c r="E759" s="2">
        <v>1283</v>
      </c>
      <c r="F759" s="2"/>
      <c r="G759" s="2"/>
      <c r="H759" s="15">
        <f t="shared" si="11"/>
        <v>1.3955363511376183E-2</v>
      </c>
    </row>
    <row r="760" spans="1:8" ht="13.5" x14ac:dyDescent="0.25">
      <c r="A760" s="11"/>
      <c r="B760" s="10">
        <v>43409</v>
      </c>
      <c r="C760" s="2">
        <v>17.440000000000001</v>
      </c>
      <c r="D760" s="2">
        <v>9.8087</v>
      </c>
      <c r="E760" s="2">
        <v>0</v>
      </c>
      <c r="F760" s="2"/>
      <c r="G760" s="2"/>
      <c r="H760" s="15">
        <f t="shared" si="11"/>
        <v>0</v>
      </c>
    </row>
    <row r="761" spans="1:8" ht="13.5" x14ac:dyDescent="0.25">
      <c r="A761" s="11"/>
      <c r="B761" s="10">
        <v>43410</v>
      </c>
      <c r="C761" s="2">
        <v>17.3</v>
      </c>
      <c r="D761" s="2">
        <v>9.7299000000000007</v>
      </c>
      <c r="E761" s="2">
        <v>5</v>
      </c>
      <c r="F761" s="2"/>
      <c r="G761" s="2"/>
      <c r="H761" s="15">
        <f t="shared" si="11"/>
        <v>-8.03368438223203E-3</v>
      </c>
    </row>
    <row r="762" spans="1:8" ht="13.5" x14ac:dyDescent="0.25">
      <c r="A762" s="11"/>
      <c r="B762" s="10">
        <v>43411</v>
      </c>
      <c r="C762" s="2">
        <v>16.829999999999998</v>
      </c>
      <c r="D762" s="2">
        <v>9.4656000000000002</v>
      </c>
      <c r="E762" s="2">
        <v>31742</v>
      </c>
      <c r="F762" s="2"/>
      <c r="G762" s="2"/>
      <c r="H762" s="15">
        <f t="shared" si="11"/>
        <v>-2.7163691302068922E-2</v>
      </c>
    </row>
    <row r="763" spans="1:8" ht="13.5" x14ac:dyDescent="0.25">
      <c r="A763" s="11"/>
      <c r="B763" s="10">
        <v>43412</v>
      </c>
      <c r="C763" s="2">
        <v>16.829999999999998</v>
      </c>
      <c r="D763" s="2">
        <v>9.4656000000000002</v>
      </c>
      <c r="E763" s="2">
        <v>0</v>
      </c>
      <c r="F763" s="2"/>
      <c r="G763" s="2"/>
      <c r="H763" s="15">
        <f t="shared" si="11"/>
        <v>0</v>
      </c>
    </row>
    <row r="764" spans="1:8" ht="13.5" x14ac:dyDescent="0.25">
      <c r="A764" s="11"/>
      <c r="B764" s="10">
        <v>43413</v>
      </c>
      <c r="C764" s="2">
        <v>16.329999999999998</v>
      </c>
      <c r="D764" s="2">
        <v>9.1844000000000001</v>
      </c>
      <c r="E764" s="2">
        <v>1708</v>
      </c>
      <c r="F764" s="2"/>
      <c r="G764" s="2"/>
      <c r="H764" s="15">
        <f t="shared" si="11"/>
        <v>-2.9707572684246123E-2</v>
      </c>
    </row>
    <row r="765" spans="1:8" ht="13.5" x14ac:dyDescent="0.25">
      <c r="A765" s="11"/>
      <c r="B765" s="10">
        <v>43416</v>
      </c>
      <c r="C765" s="2">
        <v>16.57</v>
      </c>
      <c r="D765" s="2">
        <v>9.3193999999999999</v>
      </c>
      <c r="E765" s="2">
        <v>175</v>
      </c>
      <c r="F765" s="2"/>
      <c r="G765" s="2"/>
      <c r="H765" s="15">
        <f t="shared" si="11"/>
        <v>1.4698837158660313E-2</v>
      </c>
    </row>
    <row r="766" spans="1:8" ht="13.5" x14ac:dyDescent="0.25">
      <c r="A766" s="11"/>
      <c r="B766" s="10">
        <v>43417</v>
      </c>
      <c r="C766" s="2">
        <v>16.079999999999998</v>
      </c>
      <c r="D766" s="2">
        <v>9.0437999999999992</v>
      </c>
      <c r="E766" s="2">
        <v>3864</v>
      </c>
      <c r="F766" s="2"/>
      <c r="G766" s="2"/>
      <c r="H766" s="15">
        <f t="shared" si="11"/>
        <v>-2.9572719273773067E-2</v>
      </c>
    </row>
    <row r="767" spans="1:8" ht="13.5" x14ac:dyDescent="0.25">
      <c r="A767" s="11"/>
      <c r="B767" s="10">
        <v>43418</v>
      </c>
      <c r="C767" s="2">
        <v>15.6</v>
      </c>
      <c r="D767" s="2">
        <v>8.7737999999999996</v>
      </c>
      <c r="E767" s="2">
        <v>214</v>
      </c>
      <c r="F767" s="2"/>
      <c r="G767" s="2"/>
      <c r="H767" s="15">
        <f t="shared" si="11"/>
        <v>-2.9854707092151486E-2</v>
      </c>
    </row>
    <row r="768" spans="1:8" ht="13.5" x14ac:dyDescent="0.25">
      <c r="A768" s="11"/>
      <c r="B768" s="10">
        <v>43419</v>
      </c>
      <c r="C768" s="2">
        <v>15.6</v>
      </c>
      <c r="D768" s="2">
        <v>8.7737999999999996</v>
      </c>
      <c r="E768" s="2">
        <v>1827</v>
      </c>
      <c r="F768" s="2"/>
      <c r="G768" s="2"/>
      <c r="H768" s="15">
        <f t="shared" si="11"/>
        <v>0</v>
      </c>
    </row>
    <row r="769" spans="1:8" ht="13.5" x14ac:dyDescent="0.25">
      <c r="A769" s="11"/>
      <c r="B769" s="10">
        <v>43420</v>
      </c>
      <c r="C769" s="2">
        <v>15.78</v>
      </c>
      <c r="D769" s="2">
        <v>8.8750999999999998</v>
      </c>
      <c r="E769" s="2">
        <v>9226</v>
      </c>
      <c r="F769" s="2"/>
      <c r="G769" s="2"/>
      <c r="H769" s="15">
        <f t="shared" si="11"/>
        <v>1.1545738448562786E-2</v>
      </c>
    </row>
    <row r="770" spans="1:8" ht="13.5" x14ac:dyDescent="0.25">
      <c r="A770" s="11"/>
      <c r="B770" s="10">
        <v>43423</v>
      </c>
      <c r="C770" s="2">
        <v>16.25</v>
      </c>
      <c r="D770" s="2">
        <v>9.1394000000000002</v>
      </c>
      <c r="E770" s="2">
        <v>3259</v>
      </c>
      <c r="F770" s="2"/>
      <c r="G770" s="2"/>
      <c r="H770" s="15">
        <f t="shared" si="11"/>
        <v>2.9779946141451977E-2</v>
      </c>
    </row>
    <row r="771" spans="1:8" ht="13.5" x14ac:dyDescent="0.25">
      <c r="A771" s="11"/>
      <c r="B771" s="10">
        <v>43425</v>
      </c>
      <c r="C771" s="2">
        <v>16.72</v>
      </c>
      <c r="D771" s="2">
        <v>9.4037000000000006</v>
      </c>
      <c r="E771" s="2">
        <v>6463</v>
      </c>
      <c r="F771" s="2"/>
      <c r="G771" s="2"/>
      <c r="H771" s="15">
        <f t="shared" si="11"/>
        <v>2.8918747401361185E-2</v>
      </c>
    </row>
    <row r="772" spans="1:8" ht="13.5" x14ac:dyDescent="0.25">
      <c r="A772" s="11"/>
      <c r="B772" s="10">
        <v>43426</v>
      </c>
      <c r="C772" s="2">
        <v>16.7</v>
      </c>
      <c r="D772" s="2">
        <v>9.3925000000000001</v>
      </c>
      <c r="E772" s="2">
        <v>10627</v>
      </c>
      <c r="F772" s="2"/>
      <c r="G772" s="2"/>
      <c r="H772" s="15">
        <f t="shared" si="11"/>
        <v>-1.1910205557387563E-3</v>
      </c>
    </row>
    <row r="773" spans="1:8" ht="13.5" x14ac:dyDescent="0.25">
      <c r="A773" s="11"/>
      <c r="B773" s="10">
        <v>43427</v>
      </c>
      <c r="C773" s="2">
        <v>16.59</v>
      </c>
      <c r="D773" s="2">
        <v>9.3306000000000004</v>
      </c>
      <c r="E773" s="2">
        <v>1211</v>
      </c>
      <c r="F773" s="2"/>
      <c r="G773" s="2"/>
      <c r="H773" s="15">
        <f t="shared" si="11"/>
        <v>-6.590364652648349E-3</v>
      </c>
    </row>
    <row r="774" spans="1:8" ht="13.5" x14ac:dyDescent="0.25">
      <c r="A774" s="11"/>
      <c r="B774" s="10">
        <v>43430</v>
      </c>
      <c r="C774" s="2">
        <v>16.5</v>
      </c>
      <c r="D774" s="2">
        <v>9.2799999999999994</v>
      </c>
      <c r="E774" s="2">
        <v>3629</v>
      </c>
      <c r="F774" s="2"/>
      <c r="G774" s="2"/>
      <c r="H774" s="15">
        <f t="shared" si="11"/>
        <v>-5.4230167406170114E-3</v>
      </c>
    </row>
    <row r="775" spans="1:8" ht="13.5" x14ac:dyDescent="0.25">
      <c r="A775" s="11"/>
      <c r="B775" s="10">
        <v>43431</v>
      </c>
      <c r="C775" s="2">
        <v>16.489999999999998</v>
      </c>
      <c r="D775" s="2">
        <v>9.2744</v>
      </c>
      <c r="E775" s="2">
        <v>2197</v>
      </c>
      <c r="F775" s="2"/>
      <c r="G775" s="2"/>
      <c r="H775" s="15">
        <f t="shared" ref="H775:H838" si="12">(D775-D774)/D774</f>
        <v>-6.0344827586200254E-4</v>
      </c>
    </row>
    <row r="776" spans="1:8" ht="13.5" x14ac:dyDescent="0.25">
      <c r="A776" s="11"/>
      <c r="B776" s="10">
        <v>43432</v>
      </c>
      <c r="C776" s="2">
        <v>16.84</v>
      </c>
      <c r="D776" s="2">
        <v>9.4711999999999996</v>
      </c>
      <c r="E776" s="2">
        <v>2243</v>
      </c>
      <c r="F776" s="2"/>
      <c r="G776" s="2"/>
      <c r="H776" s="15">
        <f t="shared" si="12"/>
        <v>2.1219701544035154E-2</v>
      </c>
    </row>
    <row r="777" spans="1:8" ht="13.5" x14ac:dyDescent="0.25">
      <c r="A777" s="11"/>
      <c r="B777" s="10">
        <v>43433</v>
      </c>
      <c r="C777" s="2">
        <v>16.829999999999998</v>
      </c>
      <c r="D777" s="2">
        <v>9.4656000000000002</v>
      </c>
      <c r="E777" s="2">
        <v>2522</v>
      </c>
      <c r="F777" s="2"/>
      <c r="G777" s="2"/>
      <c r="H777" s="15">
        <f t="shared" si="12"/>
        <v>-5.9126615423593458E-4</v>
      </c>
    </row>
    <row r="778" spans="1:8" ht="13.5" x14ac:dyDescent="0.25">
      <c r="A778" s="11"/>
      <c r="B778" s="10">
        <v>43434</v>
      </c>
      <c r="C778" s="2">
        <v>16.79</v>
      </c>
      <c r="D778" s="2">
        <v>9.4430999999999994</v>
      </c>
      <c r="E778" s="2">
        <v>3167</v>
      </c>
      <c r="F778" s="2"/>
      <c r="G778" s="2"/>
      <c r="H778" s="15">
        <f t="shared" si="12"/>
        <v>-2.3770283975660129E-3</v>
      </c>
    </row>
    <row r="779" spans="1:8" ht="13.5" x14ac:dyDescent="0.25">
      <c r="A779" s="11"/>
      <c r="B779" s="10">
        <v>43437</v>
      </c>
      <c r="C779" s="2">
        <v>16.79</v>
      </c>
      <c r="D779" s="2">
        <v>9.4430999999999994</v>
      </c>
      <c r="E779" s="2">
        <v>1501</v>
      </c>
      <c r="F779" s="2"/>
      <c r="G779" s="2"/>
      <c r="H779" s="15">
        <f t="shared" si="12"/>
        <v>0</v>
      </c>
    </row>
    <row r="780" spans="1:8" ht="13.5" x14ac:dyDescent="0.25">
      <c r="A780" s="11"/>
      <c r="B780" s="10">
        <v>43438</v>
      </c>
      <c r="C780" s="2">
        <v>16.68</v>
      </c>
      <c r="D780" s="2">
        <v>9.3811999999999998</v>
      </c>
      <c r="E780" s="2">
        <v>7003</v>
      </c>
      <c r="F780" s="2"/>
      <c r="G780" s="2"/>
      <c r="H780" s="15">
        <f t="shared" si="12"/>
        <v>-6.555050777816567E-3</v>
      </c>
    </row>
    <row r="781" spans="1:8" ht="13.5" x14ac:dyDescent="0.25">
      <c r="A781" s="11"/>
      <c r="B781" s="10">
        <v>43439</v>
      </c>
      <c r="C781" s="2">
        <v>16.5</v>
      </c>
      <c r="D781" s="2">
        <v>9.2799999999999994</v>
      </c>
      <c r="E781" s="2">
        <v>4610</v>
      </c>
      <c r="F781" s="2"/>
      <c r="G781" s="2"/>
      <c r="H781" s="15">
        <f t="shared" si="12"/>
        <v>-1.0787532511832218E-2</v>
      </c>
    </row>
    <row r="782" spans="1:8" ht="13.5" x14ac:dyDescent="0.25">
      <c r="A782" s="11"/>
      <c r="B782" s="10">
        <v>43440</v>
      </c>
      <c r="C782" s="2">
        <v>16.5</v>
      </c>
      <c r="D782" s="2">
        <v>9.2799999999999994</v>
      </c>
      <c r="E782" s="2">
        <v>2033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16.440000000000001</v>
      </c>
      <c r="D783" s="2">
        <v>9.2462999999999997</v>
      </c>
      <c r="E783" s="2">
        <v>15</v>
      </c>
      <c r="F783" s="2"/>
      <c r="G783" s="2"/>
      <c r="H783" s="15">
        <f t="shared" si="12"/>
        <v>-3.6314655172413387E-3</v>
      </c>
    </row>
    <row r="784" spans="1:8" ht="13.5" x14ac:dyDescent="0.25">
      <c r="A784" s="11"/>
      <c r="B784" s="10">
        <v>43444</v>
      </c>
      <c r="C784" s="2">
        <v>16.399999999999999</v>
      </c>
      <c r="D784" s="2">
        <v>9.2238000000000007</v>
      </c>
      <c r="E784" s="2">
        <v>150</v>
      </c>
      <c r="F784" s="2"/>
      <c r="G784" s="2"/>
      <c r="H784" s="15">
        <f t="shared" si="12"/>
        <v>-2.4334057947502327E-3</v>
      </c>
    </row>
    <row r="785" spans="1:8" ht="13.5" x14ac:dyDescent="0.25">
      <c r="A785" s="11"/>
      <c r="B785" s="10">
        <v>43445</v>
      </c>
      <c r="C785" s="2">
        <v>16.3</v>
      </c>
      <c r="D785" s="2">
        <v>9.1675000000000004</v>
      </c>
      <c r="E785" s="2">
        <v>2144</v>
      </c>
      <c r="F785" s="2"/>
      <c r="G785" s="2"/>
      <c r="H785" s="15">
        <f t="shared" si="12"/>
        <v>-6.1037750168043796E-3</v>
      </c>
    </row>
    <row r="786" spans="1:8" ht="13.5" x14ac:dyDescent="0.25">
      <c r="A786" s="11"/>
      <c r="B786" s="10">
        <v>43446</v>
      </c>
      <c r="C786" s="2">
        <v>15.9</v>
      </c>
      <c r="D786" s="2">
        <v>8.9425000000000008</v>
      </c>
      <c r="E786" s="2">
        <v>2891</v>
      </c>
      <c r="F786" s="2"/>
      <c r="G786" s="2"/>
      <c r="H786" s="15">
        <f t="shared" si="12"/>
        <v>-2.4543223343332383E-2</v>
      </c>
    </row>
    <row r="787" spans="1:8" ht="13.5" x14ac:dyDescent="0.25">
      <c r="A787" s="11"/>
      <c r="B787" s="10">
        <v>43447</v>
      </c>
      <c r="C787" s="2">
        <v>16</v>
      </c>
      <c r="D787" s="2">
        <v>8.9987999999999992</v>
      </c>
      <c r="E787" s="2">
        <v>656</v>
      </c>
      <c r="F787" s="2"/>
      <c r="G787" s="2"/>
      <c r="H787" s="15">
        <f t="shared" si="12"/>
        <v>6.2957785854065931E-3</v>
      </c>
    </row>
    <row r="788" spans="1:8" ht="13.5" x14ac:dyDescent="0.25">
      <c r="A788" s="11"/>
      <c r="B788" s="10">
        <v>43448</v>
      </c>
      <c r="C788" s="2">
        <v>16.29</v>
      </c>
      <c r="D788" s="2">
        <v>9.1618999999999993</v>
      </c>
      <c r="E788" s="2">
        <v>1346</v>
      </c>
      <c r="F788" s="2"/>
      <c r="G788" s="2"/>
      <c r="H788" s="15">
        <f t="shared" si="12"/>
        <v>1.8124638840734324E-2</v>
      </c>
    </row>
    <row r="789" spans="1:8" ht="13.5" x14ac:dyDescent="0.25">
      <c r="A789" s="11"/>
      <c r="B789" s="10">
        <v>43451</v>
      </c>
      <c r="C789" s="2">
        <v>16.2</v>
      </c>
      <c r="D789" s="2">
        <v>9.1113</v>
      </c>
      <c r="E789" s="2">
        <v>450</v>
      </c>
      <c r="F789" s="2"/>
      <c r="G789" s="2"/>
      <c r="H789" s="15">
        <f t="shared" si="12"/>
        <v>-5.5228718933844857E-3</v>
      </c>
    </row>
    <row r="790" spans="1:8" ht="13.5" x14ac:dyDescent="0.25">
      <c r="A790" s="11"/>
      <c r="B790" s="10">
        <v>43452</v>
      </c>
      <c r="C790" s="2">
        <v>16</v>
      </c>
      <c r="D790" s="2">
        <v>8.9987999999999992</v>
      </c>
      <c r="E790" s="2">
        <v>2000</v>
      </c>
      <c r="F790" s="2"/>
      <c r="G790" s="2"/>
      <c r="H790" s="15">
        <f t="shared" si="12"/>
        <v>-1.2347304994896524E-2</v>
      </c>
    </row>
    <row r="791" spans="1:8" ht="13.5" x14ac:dyDescent="0.25">
      <c r="A791" s="11"/>
      <c r="B791" s="10">
        <v>43453</v>
      </c>
      <c r="C791" s="2">
        <v>15.95</v>
      </c>
      <c r="D791" s="2">
        <v>8.9707000000000008</v>
      </c>
      <c r="E791" s="2">
        <v>1079</v>
      </c>
      <c r="F791" s="2"/>
      <c r="G791" s="2"/>
      <c r="H791" s="15">
        <f t="shared" si="12"/>
        <v>-3.1226385740319223E-3</v>
      </c>
    </row>
    <row r="792" spans="1:8" ht="13.5" x14ac:dyDescent="0.25">
      <c r="A792" s="11"/>
      <c r="B792" s="10">
        <v>43454</v>
      </c>
      <c r="C792" s="2">
        <v>16</v>
      </c>
      <c r="D792" s="2">
        <v>8.9987999999999992</v>
      </c>
      <c r="E792" s="2">
        <v>1994</v>
      </c>
      <c r="F792" s="2"/>
      <c r="G792" s="2"/>
      <c r="H792" s="15">
        <f t="shared" si="12"/>
        <v>3.13241998952127E-3</v>
      </c>
    </row>
    <row r="793" spans="1:8" ht="13.5" x14ac:dyDescent="0.25">
      <c r="A793" s="11"/>
      <c r="B793" s="10">
        <v>43455</v>
      </c>
      <c r="C793" s="2">
        <v>16.29</v>
      </c>
      <c r="D793" s="2">
        <v>9.1618999999999993</v>
      </c>
      <c r="E793" s="2">
        <v>760</v>
      </c>
      <c r="F793" s="2"/>
      <c r="G793" s="2"/>
      <c r="H793" s="15">
        <f t="shared" si="12"/>
        <v>1.8124638840734324E-2</v>
      </c>
    </row>
    <row r="794" spans="1:8" ht="13.5" x14ac:dyDescent="0.25">
      <c r="A794" s="11"/>
      <c r="B794" s="10">
        <v>43458</v>
      </c>
      <c r="C794" s="2">
        <v>16.29</v>
      </c>
      <c r="D794" s="2">
        <v>9.1618999999999993</v>
      </c>
      <c r="E794" s="2">
        <v>4152</v>
      </c>
      <c r="F794" s="2"/>
      <c r="G794" s="2"/>
      <c r="H794" s="15">
        <f t="shared" si="12"/>
        <v>0</v>
      </c>
    </row>
    <row r="795" spans="1:8" ht="13.5" x14ac:dyDescent="0.25">
      <c r="A795" s="11"/>
      <c r="B795" s="10">
        <v>43459</v>
      </c>
      <c r="C795" s="2">
        <v>16.3</v>
      </c>
      <c r="D795" s="2">
        <v>9.1675000000000004</v>
      </c>
      <c r="E795" s="2">
        <v>2801</v>
      </c>
      <c r="F795" s="2"/>
      <c r="G795" s="2"/>
      <c r="H795" s="15">
        <f t="shared" si="12"/>
        <v>6.1122692891225178E-4</v>
      </c>
    </row>
    <row r="796" spans="1:8" ht="13.5" x14ac:dyDescent="0.25">
      <c r="A796" s="11"/>
      <c r="B796" s="10">
        <v>43460</v>
      </c>
      <c r="C796" s="2">
        <v>16.78</v>
      </c>
      <c r="D796" s="2">
        <v>9.4375</v>
      </c>
      <c r="E796" s="2">
        <v>1161</v>
      </c>
      <c r="F796" s="2"/>
      <c r="G796" s="2"/>
      <c r="H796" s="15">
        <f t="shared" si="12"/>
        <v>2.9451868011998863E-2</v>
      </c>
    </row>
    <row r="797" spans="1:8" ht="13.5" x14ac:dyDescent="0.25">
      <c r="A797" s="11"/>
      <c r="B797" s="10">
        <v>43461</v>
      </c>
      <c r="C797" s="2">
        <v>16.77</v>
      </c>
      <c r="D797" s="2">
        <v>9.4319000000000006</v>
      </c>
      <c r="E797" s="2">
        <v>50</v>
      </c>
      <c r="F797" s="2"/>
      <c r="G797" s="2"/>
      <c r="H797" s="15">
        <f t="shared" si="12"/>
        <v>-5.9337748344364327E-4</v>
      </c>
    </row>
    <row r="798" spans="1:8" ht="13.5" x14ac:dyDescent="0.25">
      <c r="A798" s="11"/>
      <c r="B798" s="10">
        <v>43462</v>
      </c>
      <c r="C798" s="2">
        <v>16.5</v>
      </c>
      <c r="D798" s="2">
        <v>9.2799999999999994</v>
      </c>
      <c r="E798" s="2">
        <v>2605</v>
      </c>
      <c r="F798" s="2"/>
      <c r="G798" s="2"/>
      <c r="H798" s="15">
        <f t="shared" si="12"/>
        <v>-1.610492053562922E-2</v>
      </c>
    </row>
    <row r="799" spans="1:8" ht="13.5" x14ac:dyDescent="0.25">
      <c r="A799" s="11"/>
      <c r="B799" s="10">
        <v>43465</v>
      </c>
      <c r="C799" s="2">
        <v>16.5</v>
      </c>
      <c r="D799" s="2">
        <v>9.2799999999999994</v>
      </c>
      <c r="E799" s="2">
        <v>4527</v>
      </c>
      <c r="F799" s="2"/>
      <c r="G799" s="2"/>
      <c r="H799" s="15">
        <f t="shared" si="12"/>
        <v>0</v>
      </c>
    </row>
    <row r="800" spans="1:8" ht="13.5" x14ac:dyDescent="0.25">
      <c r="A800" s="11"/>
      <c r="B800" s="10">
        <v>43467</v>
      </c>
      <c r="C800" s="2">
        <v>16.8</v>
      </c>
      <c r="D800" s="2">
        <v>9.4487000000000005</v>
      </c>
      <c r="E800" s="2">
        <v>20</v>
      </c>
      <c r="F800" s="2"/>
      <c r="G800" s="2"/>
      <c r="H800" s="15">
        <f t="shared" si="12"/>
        <v>1.8178879310344957E-2</v>
      </c>
    </row>
    <row r="801" spans="1:8" ht="13.5" x14ac:dyDescent="0.25">
      <c r="A801" s="11"/>
      <c r="B801" s="10">
        <v>43468</v>
      </c>
      <c r="C801" s="2">
        <v>16.7</v>
      </c>
      <c r="D801" s="2">
        <v>9.3925000000000001</v>
      </c>
      <c r="E801" s="2">
        <v>308</v>
      </c>
      <c r="F801" s="2"/>
      <c r="G801" s="2"/>
      <c r="H801" s="15">
        <f t="shared" si="12"/>
        <v>-5.947908177844621E-3</v>
      </c>
    </row>
    <row r="802" spans="1:8" ht="13.5" x14ac:dyDescent="0.25">
      <c r="A802" s="11"/>
      <c r="B802" s="10">
        <v>43469</v>
      </c>
      <c r="C802" s="2">
        <v>16.62</v>
      </c>
      <c r="D802" s="2">
        <v>9.3475000000000001</v>
      </c>
      <c r="E802" s="2">
        <v>450</v>
      </c>
      <c r="F802" s="2"/>
      <c r="G802" s="2"/>
      <c r="H802" s="15">
        <f t="shared" si="12"/>
        <v>-4.7910566941708737E-3</v>
      </c>
    </row>
    <row r="803" spans="1:8" ht="13.5" x14ac:dyDescent="0.25">
      <c r="A803" s="11"/>
      <c r="B803" s="10">
        <v>43472</v>
      </c>
      <c r="C803" s="2">
        <v>16.899999999999999</v>
      </c>
      <c r="D803" s="2">
        <v>9.5050000000000008</v>
      </c>
      <c r="E803" s="2">
        <v>726</v>
      </c>
      <c r="F803" s="2"/>
      <c r="G803" s="2"/>
      <c r="H803" s="15">
        <f t="shared" si="12"/>
        <v>1.6849424979941231E-2</v>
      </c>
    </row>
    <row r="804" spans="1:8" ht="13.5" x14ac:dyDescent="0.25">
      <c r="A804" s="11"/>
      <c r="B804" s="10">
        <v>43473</v>
      </c>
      <c r="C804" s="2">
        <v>16.989999999999998</v>
      </c>
      <c r="D804" s="2">
        <v>9.5556000000000001</v>
      </c>
      <c r="E804" s="2">
        <v>2</v>
      </c>
      <c r="F804" s="2"/>
      <c r="G804" s="2"/>
      <c r="H804" s="15">
        <f t="shared" si="12"/>
        <v>5.3235139400314895E-3</v>
      </c>
    </row>
    <row r="805" spans="1:8" ht="13.5" x14ac:dyDescent="0.25">
      <c r="A805" s="11"/>
      <c r="B805" s="10">
        <v>43474</v>
      </c>
      <c r="C805" s="2">
        <v>16.600000000000001</v>
      </c>
      <c r="D805" s="2">
        <v>9.3361999999999998</v>
      </c>
      <c r="E805" s="2">
        <v>1006</v>
      </c>
      <c r="F805" s="2"/>
      <c r="G805" s="2"/>
      <c r="H805" s="15">
        <f t="shared" si="12"/>
        <v>-2.2960358323914798E-2</v>
      </c>
    </row>
    <row r="806" spans="1:8" ht="13.5" x14ac:dyDescent="0.25">
      <c r="A806" s="11"/>
      <c r="B806" s="10">
        <v>43475</v>
      </c>
      <c r="C806" s="2">
        <v>17</v>
      </c>
      <c r="D806" s="2">
        <v>9.5611999999999995</v>
      </c>
      <c r="E806" s="2">
        <v>15</v>
      </c>
      <c r="F806" s="2"/>
      <c r="G806" s="2"/>
      <c r="H806" s="15">
        <f t="shared" si="12"/>
        <v>2.4099740793898979E-2</v>
      </c>
    </row>
    <row r="807" spans="1:8" ht="13.5" x14ac:dyDescent="0.25">
      <c r="A807" s="11"/>
      <c r="B807" s="10">
        <v>43476</v>
      </c>
      <c r="C807" s="2">
        <v>16.64</v>
      </c>
      <c r="D807" s="2">
        <v>9.3587000000000007</v>
      </c>
      <c r="E807" s="2">
        <v>16</v>
      </c>
      <c r="F807" s="2"/>
      <c r="G807" s="2"/>
      <c r="H807" s="15">
        <f t="shared" si="12"/>
        <v>-2.1179349872400829E-2</v>
      </c>
    </row>
    <row r="808" spans="1:8" ht="13.5" x14ac:dyDescent="0.25">
      <c r="A808" s="11"/>
      <c r="B808" s="10">
        <v>43480</v>
      </c>
      <c r="C808" s="2">
        <v>16.7</v>
      </c>
      <c r="D808" s="2">
        <v>9.3925000000000001</v>
      </c>
      <c r="E808" s="2">
        <v>150</v>
      </c>
      <c r="F808" s="2"/>
      <c r="G808" s="2"/>
      <c r="H808" s="15">
        <f t="shared" si="12"/>
        <v>3.6116127239893773E-3</v>
      </c>
    </row>
    <row r="809" spans="1:8" ht="13.5" x14ac:dyDescent="0.25">
      <c r="A809" s="11"/>
      <c r="B809" s="10">
        <v>43481</v>
      </c>
      <c r="C809" s="2">
        <v>16.899999999999999</v>
      </c>
      <c r="D809" s="2">
        <v>9.5050000000000008</v>
      </c>
      <c r="E809" s="2">
        <v>1118</v>
      </c>
      <c r="F809" s="2"/>
      <c r="G809" s="2"/>
      <c r="H809" s="15">
        <f t="shared" si="12"/>
        <v>1.1977641735427279E-2</v>
      </c>
    </row>
    <row r="810" spans="1:8" ht="13.5" x14ac:dyDescent="0.25">
      <c r="A810" s="11"/>
      <c r="B810" s="10">
        <v>43482</v>
      </c>
      <c r="C810" s="2">
        <v>16.5</v>
      </c>
      <c r="D810" s="2">
        <v>9.2799999999999994</v>
      </c>
      <c r="E810" s="2">
        <v>411</v>
      </c>
      <c r="F810" s="2"/>
      <c r="G810" s="2"/>
      <c r="H810" s="15">
        <f t="shared" si="12"/>
        <v>-2.3671751709626661E-2</v>
      </c>
    </row>
    <row r="811" spans="1:8" ht="13.5" x14ac:dyDescent="0.25">
      <c r="A811" s="11"/>
      <c r="B811" s="10">
        <v>43483</v>
      </c>
      <c r="C811" s="2">
        <v>16.8</v>
      </c>
      <c r="D811" s="2">
        <v>9.4487000000000005</v>
      </c>
      <c r="E811" s="2">
        <v>5078</v>
      </c>
      <c r="F811" s="2"/>
      <c r="G811" s="2"/>
      <c r="H811" s="15">
        <f t="shared" si="12"/>
        <v>1.8178879310344957E-2</v>
      </c>
    </row>
    <row r="812" spans="1:8" ht="13.5" x14ac:dyDescent="0.25">
      <c r="A812" s="11"/>
      <c r="B812" s="10">
        <v>43486</v>
      </c>
      <c r="C812" s="2">
        <v>16.8</v>
      </c>
      <c r="D812" s="2">
        <v>9.4487000000000005</v>
      </c>
      <c r="E812" s="2">
        <v>89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16.8</v>
      </c>
      <c r="D813" s="2">
        <v>9.4487000000000005</v>
      </c>
      <c r="E813" s="2">
        <v>27</v>
      </c>
      <c r="F813" s="2"/>
      <c r="G813" s="2"/>
      <c r="H813" s="15">
        <f t="shared" si="12"/>
        <v>0</v>
      </c>
    </row>
    <row r="814" spans="1:8" ht="13.5" x14ac:dyDescent="0.25">
      <c r="A814" s="11"/>
      <c r="B814" s="10">
        <v>43488</v>
      </c>
      <c r="C814" s="2">
        <v>17</v>
      </c>
      <c r="D814" s="2">
        <v>9.5611999999999995</v>
      </c>
      <c r="E814" s="2">
        <v>767</v>
      </c>
      <c r="F814" s="2"/>
      <c r="G814" s="2"/>
      <c r="H814" s="15">
        <f t="shared" si="12"/>
        <v>1.1906399822197648E-2</v>
      </c>
    </row>
    <row r="815" spans="1:8" ht="13.5" x14ac:dyDescent="0.25">
      <c r="A815" s="11"/>
      <c r="B815" s="10">
        <v>43489</v>
      </c>
      <c r="C815" s="2">
        <v>16.600000000000001</v>
      </c>
      <c r="D815" s="2">
        <v>9.3361999999999998</v>
      </c>
      <c r="E815" s="2">
        <v>591</v>
      </c>
      <c r="F815" s="2"/>
      <c r="G815" s="2"/>
      <c r="H815" s="15">
        <f t="shared" si="12"/>
        <v>-2.3532610969334358E-2</v>
      </c>
    </row>
    <row r="816" spans="1:8" ht="13.5" x14ac:dyDescent="0.25">
      <c r="A816" s="11"/>
      <c r="B816" s="10">
        <v>43490</v>
      </c>
      <c r="C816" s="2">
        <v>16.95</v>
      </c>
      <c r="D816" s="2">
        <v>9.5330999999999992</v>
      </c>
      <c r="E816" s="2">
        <v>19</v>
      </c>
      <c r="F816" s="2"/>
      <c r="G816" s="2"/>
      <c r="H816" s="15">
        <f t="shared" si="12"/>
        <v>2.1089950943638677E-2</v>
      </c>
    </row>
    <row r="817" spans="1:8" ht="13.5" x14ac:dyDescent="0.25">
      <c r="A817" s="11"/>
      <c r="B817" s="10">
        <v>43493</v>
      </c>
      <c r="C817" s="2">
        <v>16.95</v>
      </c>
      <c r="D817" s="2">
        <v>9.5330999999999992</v>
      </c>
      <c r="E817" s="2">
        <v>824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16.95</v>
      </c>
      <c r="D818" s="2">
        <v>9.5330999999999992</v>
      </c>
      <c r="E818" s="2">
        <v>270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16.899999999999999</v>
      </c>
      <c r="D819" s="2">
        <v>9.5050000000000008</v>
      </c>
      <c r="E819" s="2">
        <v>1103</v>
      </c>
      <c r="F819" s="2"/>
      <c r="G819" s="2"/>
      <c r="H819" s="15">
        <f t="shared" si="12"/>
        <v>-2.9476245922101375E-3</v>
      </c>
    </row>
    <row r="820" spans="1:8" ht="13.5" x14ac:dyDescent="0.25">
      <c r="A820" s="11"/>
      <c r="B820" s="10">
        <v>43496</v>
      </c>
      <c r="C820" s="2">
        <v>16.899999999999999</v>
      </c>
      <c r="D820" s="2">
        <v>9.5050000000000008</v>
      </c>
      <c r="E820" s="2">
        <v>0</v>
      </c>
      <c r="F820" s="2"/>
      <c r="G820" s="2"/>
      <c r="H820" s="15">
        <f t="shared" si="12"/>
        <v>0</v>
      </c>
    </row>
    <row r="821" spans="1:8" ht="13.5" x14ac:dyDescent="0.25">
      <c r="A821" s="11"/>
      <c r="B821" s="10">
        <v>43497</v>
      </c>
      <c r="C821" s="2">
        <v>16.89</v>
      </c>
      <c r="D821" s="2">
        <v>9.4992999999999999</v>
      </c>
      <c r="E821" s="2">
        <v>354</v>
      </c>
      <c r="F821" s="2"/>
      <c r="G821" s="2"/>
      <c r="H821" s="15">
        <f t="shared" si="12"/>
        <v>-5.9968437664396912E-4</v>
      </c>
    </row>
    <row r="822" spans="1:8" ht="13.5" x14ac:dyDescent="0.25">
      <c r="A822" s="11"/>
      <c r="B822" s="10">
        <v>43500</v>
      </c>
      <c r="C822" s="2">
        <v>16.399999999999999</v>
      </c>
      <c r="D822" s="2">
        <v>9.2238000000000007</v>
      </c>
      <c r="E822" s="2">
        <v>148</v>
      </c>
      <c r="F822" s="2"/>
      <c r="G822" s="2"/>
      <c r="H822" s="15">
        <f t="shared" si="12"/>
        <v>-2.9002136999568304E-2</v>
      </c>
    </row>
    <row r="823" spans="1:8" ht="13.5" x14ac:dyDescent="0.25">
      <c r="A823" s="11"/>
      <c r="B823" s="10">
        <v>43501</v>
      </c>
      <c r="C823" s="2">
        <v>16.84</v>
      </c>
      <c r="D823" s="2">
        <v>9.4711999999999996</v>
      </c>
      <c r="E823" s="2">
        <v>228</v>
      </c>
      <c r="F823" s="2"/>
      <c r="G823" s="2"/>
      <c r="H823" s="15">
        <f t="shared" si="12"/>
        <v>2.6821917214163243E-2</v>
      </c>
    </row>
    <row r="824" spans="1:8" ht="13.5" x14ac:dyDescent="0.25">
      <c r="A824" s="11"/>
      <c r="B824" s="10">
        <v>43502</v>
      </c>
      <c r="C824" s="2">
        <v>16.399999999999999</v>
      </c>
      <c r="D824" s="2">
        <v>9.2238000000000007</v>
      </c>
      <c r="E824" s="2">
        <v>12</v>
      </c>
      <c r="F824" s="2"/>
      <c r="G824" s="2"/>
      <c r="H824" s="15">
        <f t="shared" si="12"/>
        <v>-2.6121294028211731E-2</v>
      </c>
    </row>
    <row r="825" spans="1:8" ht="13.5" x14ac:dyDescent="0.25">
      <c r="A825" s="11"/>
      <c r="B825" s="10">
        <v>43503</v>
      </c>
      <c r="C825" s="2">
        <v>16.7</v>
      </c>
      <c r="D825" s="2">
        <v>9.3925000000000001</v>
      </c>
      <c r="E825" s="2">
        <v>230</v>
      </c>
      <c r="F825" s="2"/>
      <c r="G825" s="2"/>
      <c r="H825" s="15">
        <f t="shared" si="12"/>
        <v>1.8289642013053123E-2</v>
      </c>
    </row>
    <row r="826" spans="1:8" ht="13.5" x14ac:dyDescent="0.25">
      <c r="A826" s="11"/>
      <c r="B826" s="10">
        <v>43504</v>
      </c>
      <c r="C826" s="2">
        <v>16.649999999999999</v>
      </c>
      <c r="D826" s="2">
        <v>9.3643999999999998</v>
      </c>
      <c r="E826" s="2">
        <v>624</v>
      </c>
      <c r="F826" s="2"/>
      <c r="G826" s="2"/>
      <c r="H826" s="15">
        <f t="shared" si="12"/>
        <v>-2.9917487356933975E-3</v>
      </c>
    </row>
    <row r="827" spans="1:8" ht="13.5" x14ac:dyDescent="0.25">
      <c r="A827" s="11"/>
      <c r="B827" s="10">
        <v>43507</v>
      </c>
      <c r="C827" s="2">
        <v>16.41</v>
      </c>
      <c r="D827" s="2">
        <v>9.2294</v>
      </c>
      <c r="E827" s="2">
        <v>681</v>
      </c>
      <c r="F827" s="2"/>
      <c r="G827" s="2"/>
      <c r="H827" s="15">
        <f t="shared" si="12"/>
        <v>-1.4416300029900452E-2</v>
      </c>
    </row>
    <row r="828" spans="1:8" ht="13.5" x14ac:dyDescent="0.25">
      <c r="A828" s="11"/>
      <c r="B828" s="10">
        <v>43508</v>
      </c>
      <c r="C828" s="2">
        <v>16.3</v>
      </c>
      <c r="D828" s="2">
        <v>9.1675000000000004</v>
      </c>
      <c r="E828" s="2">
        <v>1323</v>
      </c>
      <c r="F828" s="2"/>
      <c r="G828" s="2"/>
      <c r="H828" s="15">
        <f t="shared" si="12"/>
        <v>-6.7068281795132538E-3</v>
      </c>
    </row>
    <row r="829" spans="1:8" ht="13.5" x14ac:dyDescent="0.25">
      <c r="A829" s="11"/>
      <c r="B829" s="10">
        <v>43509</v>
      </c>
      <c r="C829" s="2">
        <v>16.600000000000001</v>
      </c>
      <c r="D829" s="2">
        <v>9.3361999999999998</v>
      </c>
      <c r="E829" s="2">
        <v>30</v>
      </c>
      <c r="F829" s="2"/>
      <c r="G829" s="2"/>
      <c r="H829" s="15">
        <f t="shared" si="12"/>
        <v>1.8401963457867401E-2</v>
      </c>
    </row>
    <row r="830" spans="1:8" ht="13.5" x14ac:dyDescent="0.25">
      <c r="A830" s="11"/>
      <c r="B830" s="10">
        <v>43510</v>
      </c>
      <c r="C830" s="2">
        <v>16.3</v>
      </c>
      <c r="D830" s="2">
        <v>9.1675000000000004</v>
      </c>
      <c r="E830" s="2">
        <v>7</v>
      </c>
      <c r="F830" s="2"/>
      <c r="G830" s="2"/>
      <c r="H830" s="15">
        <f t="shared" si="12"/>
        <v>-1.8069450097469998E-2</v>
      </c>
    </row>
    <row r="831" spans="1:8" ht="13.5" x14ac:dyDescent="0.25">
      <c r="A831" s="11"/>
      <c r="B831" s="10">
        <v>43511</v>
      </c>
      <c r="C831" s="2">
        <v>16.59</v>
      </c>
      <c r="D831" s="2">
        <v>9.3306000000000004</v>
      </c>
      <c r="E831" s="2">
        <v>110</v>
      </c>
      <c r="F831" s="2"/>
      <c r="G831" s="2"/>
      <c r="H831" s="15">
        <f t="shared" si="12"/>
        <v>1.7791109899100082E-2</v>
      </c>
    </row>
    <row r="832" spans="1:8" ht="13.5" x14ac:dyDescent="0.25">
      <c r="A832" s="11"/>
      <c r="B832" s="10">
        <v>43514</v>
      </c>
      <c r="C832" s="2">
        <v>16.5</v>
      </c>
      <c r="D832" s="2">
        <v>9.2799999999999994</v>
      </c>
      <c r="E832" s="2">
        <v>10</v>
      </c>
      <c r="F832" s="2"/>
      <c r="G832" s="2"/>
      <c r="H832" s="15">
        <f t="shared" si="12"/>
        <v>-5.4230167406170114E-3</v>
      </c>
    </row>
    <row r="833" spans="1:8" ht="13.5" x14ac:dyDescent="0.25">
      <c r="A833" s="11"/>
      <c r="B833" s="10">
        <v>43515</v>
      </c>
      <c r="C833" s="2">
        <v>16.100000000000001</v>
      </c>
      <c r="D833" s="2">
        <v>9.0549999999999997</v>
      </c>
      <c r="E833" s="2">
        <v>530</v>
      </c>
      <c r="F833" s="2"/>
      <c r="G833" s="2"/>
      <c r="H833" s="15">
        <f t="shared" si="12"/>
        <v>-2.4245689655172376E-2</v>
      </c>
    </row>
    <row r="834" spans="1:8" ht="13.5" x14ac:dyDescent="0.25">
      <c r="A834" s="11"/>
      <c r="B834" s="10">
        <v>43516</v>
      </c>
      <c r="C834" s="2">
        <v>16.38</v>
      </c>
      <c r="D834" s="2">
        <v>9.2125000000000004</v>
      </c>
      <c r="E834" s="2">
        <v>5087</v>
      </c>
      <c r="F834" s="2"/>
      <c r="G834" s="2"/>
      <c r="H834" s="15">
        <f t="shared" si="12"/>
        <v>1.7393705135284446E-2</v>
      </c>
    </row>
    <row r="835" spans="1:8" ht="13.5" x14ac:dyDescent="0.25">
      <c r="A835" s="11"/>
      <c r="B835" s="10">
        <v>43517</v>
      </c>
      <c r="C835" s="2">
        <v>16.100000000000001</v>
      </c>
      <c r="D835" s="2">
        <v>9.0549999999999997</v>
      </c>
      <c r="E835" s="2">
        <v>11845</v>
      </c>
      <c r="F835" s="2"/>
      <c r="G835" s="2"/>
      <c r="H835" s="15">
        <f t="shared" si="12"/>
        <v>-1.7096336499321643E-2</v>
      </c>
    </row>
    <row r="836" spans="1:8" ht="13.5" x14ac:dyDescent="0.25">
      <c r="A836" s="11"/>
      <c r="B836" s="10">
        <v>43518</v>
      </c>
      <c r="C836" s="2">
        <v>16.100000000000001</v>
      </c>
      <c r="D836" s="2">
        <v>9.0549999999999997</v>
      </c>
      <c r="E836" s="2">
        <v>680</v>
      </c>
      <c r="F836" s="2"/>
      <c r="G836" s="2"/>
      <c r="H836" s="15">
        <f t="shared" si="12"/>
        <v>0</v>
      </c>
    </row>
    <row r="837" spans="1:8" ht="13.5" x14ac:dyDescent="0.25">
      <c r="A837" s="11"/>
      <c r="B837" s="10">
        <v>43521</v>
      </c>
      <c r="C837" s="2">
        <v>16</v>
      </c>
      <c r="D837" s="2">
        <v>8.9987999999999992</v>
      </c>
      <c r="E837" s="2">
        <v>805</v>
      </c>
      <c r="F837" s="2"/>
      <c r="G837" s="2"/>
      <c r="H837" s="15">
        <f t="shared" si="12"/>
        <v>-6.2065157371618412E-3</v>
      </c>
    </row>
    <row r="838" spans="1:8" ht="13.5" x14ac:dyDescent="0.25">
      <c r="A838" s="11"/>
      <c r="B838" s="10">
        <v>43522</v>
      </c>
      <c r="C838" s="2">
        <v>16.48</v>
      </c>
      <c r="D838" s="2">
        <v>9.2688000000000006</v>
      </c>
      <c r="E838" s="2">
        <v>16</v>
      </c>
      <c r="F838" s="2"/>
      <c r="G838" s="2"/>
      <c r="H838" s="15">
        <f t="shared" si="12"/>
        <v>3.0004000533404608E-2</v>
      </c>
    </row>
    <row r="839" spans="1:8" ht="13.5" x14ac:dyDescent="0.25">
      <c r="A839" s="11"/>
      <c r="B839" s="10">
        <v>43523</v>
      </c>
      <c r="C839" s="2">
        <v>16</v>
      </c>
      <c r="D839" s="2">
        <v>8.9987999999999992</v>
      </c>
      <c r="E839" s="2">
        <v>31</v>
      </c>
      <c r="F839" s="2"/>
      <c r="G839" s="2"/>
      <c r="H839" s="15">
        <f t="shared" ref="H839:H902" si="13">(D839-D838)/D838</f>
        <v>-2.912998446400843E-2</v>
      </c>
    </row>
    <row r="840" spans="1:8" ht="13.5" x14ac:dyDescent="0.25">
      <c r="A840" s="11"/>
      <c r="B840" s="10">
        <v>43524</v>
      </c>
      <c r="C840" s="2">
        <v>15.75</v>
      </c>
      <c r="D840" s="2">
        <v>8.8582000000000001</v>
      </c>
      <c r="E840" s="2">
        <v>1288</v>
      </c>
      <c r="F840" s="2"/>
      <c r="G840" s="2"/>
      <c r="H840" s="15">
        <f t="shared" si="13"/>
        <v>-1.5624305462950525E-2</v>
      </c>
    </row>
    <row r="841" spans="1:8" ht="13.5" x14ac:dyDescent="0.25">
      <c r="A841" s="11"/>
      <c r="B841" s="10">
        <v>43525</v>
      </c>
      <c r="C841" s="2">
        <v>16.22</v>
      </c>
      <c r="D841" s="2">
        <v>9.1225000000000005</v>
      </c>
      <c r="E841" s="2">
        <v>1</v>
      </c>
      <c r="F841" s="2"/>
      <c r="G841" s="2"/>
      <c r="H841" s="15">
        <f t="shared" si="13"/>
        <v>2.9836761418798451E-2</v>
      </c>
    </row>
    <row r="842" spans="1:8" ht="13.5" x14ac:dyDescent="0.25">
      <c r="A842" s="11"/>
      <c r="B842" s="10">
        <v>43528</v>
      </c>
      <c r="C842" s="2">
        <v>16.239999999999998</v>
      </c>
      <c r="D842" s="2">
        <v>9.1338000000000008</v>
      </c>
      <c r="E842" s="2">
        <v>400</v>
      </c>
      <c r="F842" s="2"/>
      <c r="G842" s="2"/>
      <c r="H842" s="15">
        <f t="shared" si="13"/>
        <v>1.2386955330227799E-3</v>
      </c>
    </row>
    <row r="843" spans="1:8" ht="13.5" x14ac:dyDescent="0.25">
      <c r="A843" s="11"/>
      <c r="B843" s="10">
        <v>43529</v>
      </c>
      <c r="C843" s="2">
        <v>16.2</v>
      </c>
      <c r="D843" s="2">
        <v>9.1113</v>
      </c>
      <c r="E843" s="2">
        <v>199</v>
      </c>
      <c r="F843" s="2">
        <v>16.096299999999999</v>
      </c>
      <c r="G843" s="2">
        <v>3203.1637000000001</v>
      </c>
      <c r="H843" s="15">
        <f t="shared" si="13"/>
        <v>-2.4633777836169887E-3</v>
      </c>
    </row>
    <row r="844" spans="1:8" ht="13.5" x14ac:dyDescent="0.25">
      <c r="A844" s="11"/>
      <c r="B844" s="10">
        <v>43530</v>
      </c>
      <c r="C844" s="2">
        <v>16.2</v>
      </c>
      <c r="D844" s="2">
        <v>9.1113</v>
      </c>
      <c r="E844" s="2">
        <v>100</v>
      </c>
      <c r="F844" s="2">
        <v>16.2</v>
      </c>
      <c r="G844" s="2">
        <v>1620</v>
      </c>
      <c r="H844" s="15">
        <f t="shared" si="13"/>
        <v>0</v>
      </c>
    </row>
    <row r="845" spans="1:8" ht="13.5" x14ac:dyDescent="0.25">
      <c r="A845" s="11"/>
      <c r="B845" s="10">
        <v>43531</v>
      </c>
      <c r="C845" s="2">
        <v>16</v>
      </c>
      <c r="D845" s="2">
        <v>8.9987999999999992</v>
      </c>
      <c r="E845" s="2">
        <v>500</v>
      </c>
      <c r="F845" s="2">
        <v>16</v>
      </c>
      <c r="G845" s="2">
        <v>8000</v>
      </c>
      <c r="H845" s="15">
        <f t="shared" si="13"/>
        <v>-1.2347304994896524E-2</v>
      </c>
    </row>
    <row r="846" spans="1:8" ht="13.5" x14ac:dyDescent="0.25">
      <c r="A846" s="11"/>
      <c r="B846" s="10">
        <v>43532</v>
      </c>
      <c r="C846" s="2">
        <v>15.75</v>
      </c>
      <c r="D846" s="2">
        <v>8.8582000000000001</v>
      </c>
      <c r="E846" s="2">
        <v>30</v>
      </c>
      <c r="F846" s="2">
        <v>15.75</v>
      </c>
      <c r="G846" s="2">
        <v>472.5</v>
      </c>
      <c r="H846" s="15">
        <f t="shared" si="13"/>
        <v>-1.5624305462950525E-2</v>
      </c>
    </row>
    <row r="847" spans="1:8" ht="13.5" x14ac:dyDescent="0.25">
      <c r="A847" s="11"/>
      <c r="B847" s="10">
        <v>43535</v>
      </c>
      <c r="C847" s="2">
        <v>15.75</v>
      </c>
      <c r="D847" s="2">
        <v>8.8582000000000001</v>
      </c>
      <c r="E847" s="2">
        <v>169</v>
      </c>
      <c r="F847" s="2">
        <v>15.8225</v>
      </c>
      <c r="G847" s="2">
        <v>2674.0025000000001</v>
      </c>
      <c r="H847" s="15">
        <f t="shared" si="13"/>
        <v>0</v>
      </c>
    </row>
    <row r="848" spans="1:8" ht="13.5" x14ac:dyDescent="0.25">
      <c r="A848" s="11"/>
      <c r="B848" s="10">
        <v>43536</v>
      </c>
      <c r="C848" s="2">
        <v>15.75</v>
      </c>
      <c r="D848" s="2">
        <v>8.8582000000000001</v>
      </c>
      <c r="E848" s="2">
        <v>384</v>
      </c>
      <c r="F848" s="2">
        <v>15.75</v>
      </c>
      <c r="G848" s="2">
        <v>6048</v>
      </c>
      <c r="H848" s="15">
        <f t="shared" si="13"/>
        <v>0</v>
      </c>
    </row>
    <row r="849" spans="1:8" ht="13.5" x14ac:dyDescent="0.25">
      <c r="A849" s="11"/>
      <c r="B849" s="10">
        <v>43537</v>
      </c>
      <c r="C849" s="2">
        <v>15.99</v>
      </c>
      <c r="D849" s="2">
        <v>8.9931999999999999</v>
      </c>
      <c r="E849" s="2">
        <v>41</v>
      </c>
      <c r="F849" s="2">
        <v>15.99</v>
      </c>
      <c r="G849" s="2">
        <v>655.59</v>
      </c>
      <c r="H849" s="15">
        <f t="shared" si="13"/>
        <v>1.5240116502223905E-2</v>
      </c>
    </row>
    <row r="850" spans="1:8" ht="13.5" x14ac:dyDescent="0.25">
      <c r="A850" s="11"/>
      <c r="B850" s="10">
        <v>43538</v>
      </c>
      <c r="C850" s="2">
        <v>15.99</v>
      </c>
      <c r="D850" s="2">
        <v>8.9931999999999999</v>
      </c>
      <c r="E850" s="2">
        <v>0</v>
      </c>
      <c r="F850" s="2">
        <v>0</v>
      </c>
      <c r="G850" s="2">
        <v>0</v>
      </c>
      <c r="H850" s="15">
        <f t="shared" si="13"/>
        <v>0</v>
      </c>
    </row>
    <row r="851" spans="1:8" ht="13.5" x14ac:dyDescent="0.25">
      <c r="A851" s="11"/>
      <c r="B851" s="10">
        <v>43539</v>
      </c>
      <c r="C851" s="2">
        <v>16</v>
      </c>
      <c r="D851" s="2">
        <v>8.9987999999999992</v>
      </c>
      <c r="E851" s="2">
        <v>685</v>
      </c>
      <c r="F851" s="2">
        <v>16.1752</v>
      </c>
      <c r="G851" s="2">
        <v>11080.012000000001</v>
      </c>
      <c r="H851" s="15">
        <f t="shared" si="13"/>
        <v>6.2269270115191289E-4</v>
      </c>
    </row>
    <row r="852" spans="1:8" ht="13.5" x14ac:dyDescent="0.25">
      <c r="A852" s="11"/>
      <c r="B852" s="10">
        <v>43542</v>
      </c>
      <c r="C852" s="2">
        <v>16.2</v>
      </c>
      <c r="D852" s="2">
        <v>9.1113</v>
      </c>
      <c r="E852" s="2">
        <v>9</v>
      </c>
      <c r="F852" s="2">
        <v>16.2</v>
      </c>
      <c r="G852" s="2">
        <v>145.80000000000001</v>
      </c>
      <c r="H852" s="15">
        <f t="shared" si="13"/>
        <v>1.2501666888918602E-2</v>
      </c>
    </row>
    <row r="853" spans="1:8" ht="13.5" x14ac:dyDescent="0.25">
      <c r="A853" s="11"/>
      <c r="B853" s="10">
        <v>43543</v>
      </c>
      <c r="C853" s="2">
        <v>16.2</v>
      </c>
      <c r="D853" s="2">
        <v>9.1113</v>
      </c>
      <c r="E853" s="2">
        <v>0</v>
      </c>
      <c r="F853" s="2">
        <v>0</v>
      </c>
      <c r="G853" s="2">
        <v>0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16.2</v>
      </c>
      <c r="D854" s="2">
        <v>9.1113</v>
      </c>
      <c r="E854" s="2">
        <v>0</v>
      </c>
      <c r="F854" s="2">
        <v>0</v>
      </c>
      <c r="G854" s="2">
        <v>0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16.2</v>
      </c>
      <c r="D855" s="2">
        <v>9.1113</v>
      </c>
      <c r="E855" s="2">
        <v>20</v>
      </c>
      <c r="F855" s="2">
        <v>16.157499999999999</v>
      </c>
      <c r="G855" s="2">
        <v>323.14999999999998</v>
      </c>
      <c r="H855" s="15">
        <f t="shared" si="13"/>
        <v>0</v>
      </c>
    </row>
    <row r="856" spans="1:8" ht="13.5" x14ac:dyDescent="0.25">
      <c r="A856" s="11"/>
      <c r="B856" s="10">
        <v>43549</v>
      </c>
      <c r="C856" s="2">
        <v>16.23</v>
      </c>
      <c r="D856" s="2">
        <v>9.1280999999999999</v>
      </c>
      <c r="E856" s="2">
        <v>547</v>
      </c>
      <c r="F856" s="2">
        <v>16.231100000000001</v>
      </c>
      <c r="G856" s="2">
        <v>8878.4117000000006</v>
      </c>
      <c r="H856" s="15">
        <f t="shared" si="13"/>
        <v>1.8438642125711948E-3</v>
      </c>
    </row>
    <row r="857" spans="1:8" ht="13.5" x14ac:dyDescent="0.25">
      <c r="A857" s="11"/>
      <c r="B857" s="10">
        <v>43550</v>
      </c>
      <c r="C857" s="2">
        <v>16.239999999999998</v>
      </c>
      <c r="D857" s="2">
        <v>9.1338000000000008</v>
      </c>
      <c r="E857" s="2">
        <v>1225</v>
      </c>
      <c r="F857" s="2">
        <v>16.239599999999999</v>
      </c>
      <c r="G857" s="2">
        <v>19893.509999999998</v>
      </c>
      <c r="H857" s="15">
        <f t="shared" si="13"/>
        <v>6.2444539389368292E-4</v>
      </c>
    </row>
    <row r="858" spans="1:8" ht="13.5" x14ac:dyDescent="0.25">
      <c r="A858" s="11"/>
      <c r="B858" s="10">
        <v>43551</v>
      </c>
      <c r="C858" s="2">
        <v>16.239999999999998</v>
      </c>
      <c r="D858" s="2">
        <v>9.1338000000000008</v>
      </c>
      <c r="E858" s="2">
        <v>653</v>
      </c>
      <c r="F858" s="2">
        <v>16.239999999999998</v>
      </c>
      <c r="G858" s="2">
        <v>10604.72</v>
      </c>
      <c r="H858" s="15">
        <f t="shared" si="13"/>
        <v>0</v>
      </c>
    </row>
    <row r="859" spans="1:8" ht="13.5" x14ac:dyDescent="0.25">
      <c r="A859" s="11"/>
      <c r="B859" s="10">
        <v>43552</v>
      </c>
      <c r="C859" s="2">
        <v>16.45</v>
      </c>
      <c r="D859" s="2">
        <v>9.2518999999999991</v>
      </c>
      <c r="E859" s="2">
        <v>260</v>
      </c>
      <c r="F859" s="2">
        <v>16.451899999999998</v>
      </c>
      <c r="G859" s="2">
        <v>4277.4939999999997</v>
      </c>
      <c r="H859" s="15">
        <f t="shared" si="13"/>
        <v>1.2929996277562274E-2</v>
      </c>
    </row>
    <row r="860" spans="1:8" ht="13.5" x14ac:dyDescent="0.25">
      <c r="A860" s="11"/>
      <c r="B860" s="10">
        <v>43553</v>
      </c>
      <c r="C860" s="2">
        <v>16.5</v>
      </c>
      <c r="D860" s="2">
        <v>9.2799999999999994</v>
      </c>
      <c r="E860" s="2">
        <v>50</v>
      </c>
      <c r="F860" s="2">
        <v>16.5</v>
      </c>
      <c r="G860" s="2">
        <v>825</v>
      </c>
      <c r="H860" s="15">
        <f t="shared" si="13"/>
        <v>3.0372139776694775E-3</v>
      </c>
    </row>
    <row r="861" spans="1:8" ht="13.5" x14ac:dyDescent="0.25">
      <c r="A861" s="11"/>
      <c r="B861" s="10">
        <v>43556</v>
      </c>
      <c r="C861" s="2">
        <v>16.899999999999999</v>
      </c>
      <c r="D861" s="2">
        <v>9.5050000000000008</v>
      </c>
      <c r="E861" s="2">
        <v>370</v>
      </c>
      <c r="F861" s="2">
        <v>16.899999999999999</v>
      </c>
      <c r="G861" s="2">
        <v>6253</v>
      </c>
      <c r="H861" s="15">
        <f t="shared" si="13"/>
        <v>2.424568965517257E-2</v>
      </c>
    </row>
    <row r="862" spans="1:8" ht="13.5" x14ac:dyDescent="0.25">
      <c r="A862" s="11"/>
      <c r="B862" s="10">
        <v>43557</v>
      </c>
      <c r="C862" s="2">
        <v>16.899999999999999</v>
      </c>
      <c r="D862" s="2">
        <v>9.5050000000000008</v>
      </c>
      <c r="E862" s="2">
        <v>50</v>
      </c>
      <c r="F862" s="2">
        <v>16.899999999999999</v>
      </c>
      <c r="G862" s="2">
        <v>845</v>
      </c>
      <c r="H862" s="15">
        <f t="shared" si="13"/>
        <v>0</v>
      </c>
    </row>
    <row r="863" spans="1:8" ht="13.5" x14ac:dyDescent="0.25">
      <c r="A863" s="11"/>
      <c r="B863" s="10">
        <v>43558</v>
      </c>
      <c r="C863" s="2">
        <v>16.899999999999999</v>
      </c>
      <c r="D863" s="2">
        <v>9.5050000000000008</v>
      </c>
      <c r="E863" s="2">
        <v>0</v>
      </c>
      <c r="F863" s="2">
        <v>0</v>
      </c>
      <c r="G863" s="2">
        <v>0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16.8</v>
      </c>
      <c r="D864" s="2">
        <v>9.4487000000000005</v>
      </c>
      <c r="E864" s="2">
        <v>135</v>
      </c>
      <c r="F864" s="2">
        <v>16.763000000000002</v>
      </c>
      <c r="G864" s="2">
        <v>2263.0050000000001</v>
      </c>
      <c r="H864" s="15">
        <f t="shared" si="13"/>
        <v>-5.9231983166754586E-3</v>
      </c>
    </row>
    <row r="865" spans="1:8" ht="13.5" x14ac:dyDescent="0.25">
      <c r="A865" s="11"/>
      <c r="B865" s="10">
        <v>43560</v>
      </c>
      <c r="C865" s="2">
        <v>16.89</v>
      </c>
      <c r="D865" s="2">
        <v>9.4992999999999999</v>
      </c>
      <c r="E865" s="2">
        <v>4</v>
      </c>
      <c r="F865" s="2">
        <v>16.89</v>
      </c>
      <c r="G865" s="2">
        <v>67.56</v>
      </c>
      <c r="H865" s="15">
        <f t="shared" si="13"/>
        <v>5.355234053361765E-3</v>
      </c>
    </row>
    <row r="866" spans="1:8" ht="13.5" x14ac:dyDescent="0.25">
      <c r="A866" s="11"/>
      <c r="B866" s="10">
        <v>43563</v>
      </c>
      <c r="C866" s="2">
        <v>16.5</v>
      </c>
      <c r="D866" s="2">
        <v>9.2799999999999994</v>
      </c>
      <c r="E866" s="2">
        <v>228</v>
      </c>
      <c r="F866" s="2">
        <v>16.5</v>
      </c>
      <c r="G866" s="2">
        <v>3762</v>
      </c>
      <c r="H866" s="15">
        <f t="shared" si="13"/>
        <v>-2.308591159348589E-2</v>
      </c>
    </row>
    <row r="867" spans="1:8" ht="13.5" x14ac:dyDescent="0.25">
      <c r="A867" s="11"/>
      <c r="B867" s="10">
        <v>43565</v>
      </c>
      <c r="C867" s="2">
        <v>16.5</v>
      </c>
      <c r="D867" s="2">
        <v>9.2799999999999994</v>
      </c>
      <c r="E867" s="2">
        <v>0</v>
      </c>
      <c r="F867" s="2">
        <v>0</v>
      </c>
      <c r="G867" s="2">
        <v>0</v>
      </c>
      <c r="H867" s="15">
        <f t="shared" si="13"/>
        <v>0</v>
      </c>
    </row>
    <row r="868" spans="1:8" ht="13.5" x14ac:dyDescent="0.25">
      <c r="A868" s="11"/>
      <c r="B868" s="10">
        <v>43566</v>
      </c>
      <c r="C868" s="2">
        <v>16.899999999999999</v>
      </c>
      <c r="D868" s="2">
        <v>9.5050000000000008</v>
      </c>
      <c r="E868" s="2">
        <v>331</v>
      </c>
      <c r="F868" s="2">
        <v>16.899999999999999</v>
      </c>
      <c r="G868" s="2">
        <v>5593.9</v>
      </c>
      <c r="H868" s="15">
        <f t="shared" si="13"/>
        <v>2.424568965517257E-2</v>
      </c>
    </row>
    <row r="869" spans="1:8" ht="13.5" x14ac:dyDescent="0.25">
      <c r="A869" s="11"/>
      <c r="B869" s="10">
        <v>43567</v>
      </c>
      <c r="C869" s="2">
        <v>16.850000000000001</v>
      </c>
      <c r="D869" s="2">
        <v>9.4769000000000005</v>
      </c>
      <c r="E869" s="2">
        <v>325</v>
      </c>
      <c r="F869" s="2">
        <v>16.816800000000001</v>
      </c>
      <c r="G869" s="2">
        <v>5465.46</v>
      </c>
      <c r="H869" s="15">
        <f t="shared" si="13"/>
        <v>-2.9563387690689355E-3</v>
      </c>
    </row>
    <row r="870" spans="1:8" ht="13.5" x14ac:dyDescent="0.25">
      <c r="A870" s="11"/>
      <c r="B870" s="10">
        <v>43570</v>
      </c>
      <c r="C870" s="2">
        <v>16.8</v>
      </c>
      <c r="D870" s="2">
        <v>9.4487000000000005</v>
      </c>
      <c r="E870" s="2">
        <v>1000</v>
      </c>
      <c r="F870" s="2">
        <v>16.8</v>
      </c>
      <c r="G870" s="2">
        <v>16800</v>
      </c>
      <c r="H870" s="15">
        <f t="shared" si="13"/>
        <v>-2.975656596566388E-3</v>
      </c>
    </row>
    <row r="871" spans="1:8" ht="13.5" x14ac:dyDescent="0.25">
      <c r="A871" s="11"/>
      <c r="B871" s="10">
        <v>43571</v>
      </c>
      <c r="C871" s="2">
        <v>16.78</v>
      </c>
      <c r="D871" s="2">
        <v>9.4375</v>
      </c>
      <c r="E871" s="2">
        <v>370</v>
      </c>
      <c r="F871" s="2">
        <v>16.765899999999998</v>
      </c>
      <c r="G871" s="2">
        <v>6203.3829999999998</v>
      </c>
      <c r="H871" s="15">
        <f t="shared" si="13"/>
        <v>-1.1853482489655235E-3</v>
      </c>
    </row>
    <row r="872" spans="1:8" ht="13.5" x14ac:dyDescent="0.25">
      <c r="A872" s="11"/>
      <c r="B872" s="10">
        <v>43572</v>
      </c>
      <c r="C872" s="2">
        <v>16.760000000000002</v>
      </c>
      <c r="D872" s="2">
        <v>9.4261999999999997</v>
      </c>
      <c r="E872" s="2">
        <v>120</v>
      </c>
      <c r="F872" s="2">
        <v>16.760000000000002</v>
      </c>
      <c r="G872" s="2">
        <v>2011.2</v>
      </c>
      <c r="H872" s="15">
        <f t="shared" si="13"/>
        <v>-1.1973509933775163E-3</v>
      </c>
    </row>
    <row r="873" spans="1:8" ht="13.5" x14ac:dyDescent="0.25">
      <c r="A873" s="11"/>
      <c r="B873" s="10">
        <v>43573</v>
      </c>
      <c r="C873" s="2">
        <v>16.649999999999999</v>
      </c>
      <c r="D873" s="2">
        <v>9.3643999999999998</v>
      </c>
      <c r="E873" s="2">
        <v>1130</v>
      </c>
      <c r="F873" s="2">
        <v>16.496300000000002</v>
      </c>
      <c r="G873" s="2">
        <v>18640.819</v>
      </c>
      <c r="H873" s="15">
        <f t="shared" si="13"/>
        <v>-6.5561944367825697E-3</v>
      </c>
    </row>
    <row r="874" spans="1:8" ht="13.5" x14ac:dyDescent="0.25">
      <c r="A874" s="11"/>
      <c r="B874" s="10">
        <v>43574</v>
      </c>
      <c r="C874" s="2">
        <v>15.9</v>
      </c>
      <c r="D874" s="2">
        <v>8.9425000000000008</v>
      </c>
      <c r="E874" s="2">
        <v>366</v>
      </c>
      <c r="F874" s="2">
        <v>16.082799999999999</v>
      </c>
      <c r="G874" s="2">
        <v>5886.3047999999999</v>
      </c>
      <c r="H874" s="15">
        <f t="shared" si="13"/>
        <v>-4.5053607278629601E-2</v>
      </c>
    </row>
    <row r="875" spans="1:8" ht="13.5" x14ac:dyDescent="0.25">
      <c r="A875" s="11"/>
      <c r="B875" s="10">
        <v>43577</v>
      </c>
      <c r="C875" s="2">
        <v>16.3</v>
      </c>
      <c r="D875" s="2">
        <v>9.1675000000000004</v>
      </c>
      <c r="E875" s="2">
        <v>129</v>
      </c>
      <c r="F875" s="2">
        <v>15.932700000000001</v>
      </c>
      <c r="G875" s="2">
        <v>2055.3182999999999</v>
      </c>
      <c r="H875" s="15">
        <f t="shared" si="13"/>
        <v>2.5160749231199288E-2</v>
      </c>
    </row>
    <row r="876" spans="1:8" ht="13.5" x14ac:dyDescent="0.25">
      <c r="A876" s="11"/>
      <c r="B876" s="10">
        <v>43578</v>
      </c>
      <c r="C876" s="2">
        <v>15.82</v>
      </c>
      <c r="D876" s="2">
        <v>8.8976000000000006</v>
      </c>
      <c r="E876" s="2">
        <v>500</v>
      </c>
      <c r="F876" s="2">
        <v>15.949</v>
      </c>
      <c r="G876" s="2">
        <v>7974.5</v>
      </c>
      <c r="H876" s="15">
        <f t="shared" si="13"/>
        <v>-2.9440959912735182E-2</v>
      </c>
    </row>
    <row r="877" spans="1:8" ht="13.5" x14ac:dyDescent="0.25">
      <c r="A877" s="11"/>
      <c r="B877" s="10">
        <v>43579</v>
      </c>
      <c r="C877" s="2">
        <v>15.85</v>
      </c>
      <c r="D877" s="2">
        <v>8.9144000000000005</v>
      </c>
      <c r="E877" s="2">
        <v>203</v>
      </c>
      <c r="F877" s="2">
        <v>15.85</v>
      </c>
      <c r="G877" s="2">
        <v>3217.55</v>
      </c>
      <c r="H877" s="15">
        <f t="shared" si="13"/>
        <v>1.8881496133788802E-3</v>
      </c>
    </row>
    <row r="878" spans="1:8" ht="13.5" x14ac:dyDescent="0.25">
      <c r="A878" s="11"/>
      <c r="B878" s="10">
        <v>43580</v>
      </c>
      <c r="C878" s="2">
        <v>15.85</v>
      </c>
      <c r="D878" s="2">
        <v>8.9144000000000005</v>
      </c>
      <c r="E878" s="2">
        <v>750</v>
      </c>
      <c r="F878" s="2">
        <v>15.7247</v>
      </c>
      <c r="G878" s="2">
        <v>11793.525</v>
      </c>
      <c r="H878" s="15">
        <f t="shared" si="13"/>
        <v>0</v>
      </c>
    </row>
    <row r="879" spans="1:8" ht="13.5" x14ac:dyDescent="0.25">
      <c r="A879" s="11"/>
      <c r="B879" s="10">
        <v>43581</v>
      </c>
      <c r="C879" s="2">
        <v>15.84</v>
      </c>
      <c r="D879" s="2">
        <v>8.9087999999999994</v>
      </c>
      <c r="E879" s="2">
        <v>1225</v>
      </c>
      <c r="F879" s="2">
        <v>15.7104</v>
      </c>
      <c r="G879" s="2">
        <v>19245.240000000002</v>
      </c>
      <c r="H879" s="15">
        <f t="shared" si="13"/>
        <v>-6.2819707439661218E-4</v>
      </c>
    </row>
    <row r="880" spans="1:8" ht="13.5" x14ac:dyDescent="0.25">
      <c r="A880" s="11"/>
      <c r="B880" s="10">
        <v>43584</v>
      </c>
      <c r="C880" s="2">
        <v>15.38</v>
      </c>
      <c r="D880" s="2">
        <v>8.6501000000000001</v>
      </c>
      <c r="E880" s="2">
        <v>378</v>
      </c>
      <c r="F880" s="2">
        <v>15.4198</v>
      </c>
      <c r="G880" s="2">
        <v>5828.6844000000001</v>
      </c>
      <c r="H880" s="15">
        <f t="shared" si="13"/>
        <v>-2.903870330459762E-2</v>
      </c>
    </row>
    <row r="881" spans="1:8" ht="13.5" x14ac:dyDescent="0.25">
      <c r="A881" s="11"/>
      <c r="B881" s="10">
        <v>43585</v>
      </c>
      <c r="C881" s="2">
        <v>15.59</v>
      </c>
      <c r="D881" s="2">
        <v>8.7682000000000002</v>
      </c>
      <c r="E881" s="2">
        <v>100</v>
      </c>
      <c r="F881" s="2">
        <v>15.586600000000001</v>
      </c>
      <c r="G881" s="2">
        <v>1558.66</v>
      </c>
      <c r="H881" s="15">
        <f t="shared" si="13"/>
        <v>1.3653021352354319E-2</v>
      </c>
    </row>
    <row r="882" spans="1:8" ht="13.5" x14ac:dyDescent="0.25">
      <c r="A882" s="11"/>
      <c r="B882" s="10">
        <v>43587</v>
      </c>
      <c r="C882" s="2">
        <v>15.5</v>
      </c>
      <c r="D882" s="2">
        <v>8.7175999999999991</v>
      </c>
      <c r="E882" s="2">
        <v>379</v>
      </c>
      <c r="F882" s="2">
        <v>15.5236</v>
      </c>
      <c r="G882" s="2">
        <v>5883.4444000000003</v>
      </c>
      <c r="H882" s="15">
        <f t="shared" si="13"/>
        <v>-5.7708537670218612E-3</v>
      </c>
    </row>
    <row r="883" spans="1:8" ht="13.5" x14ac:dyDescent="0.25">
      <c r="A883" s="11"/>
      <c r="B883" s="10">
        <v>43588</v>
      </c>
      <c r="C883" s="2">
        <v>15.1</v>
      </c>
      <c r="D883" s="2">
        <v>8.4925999999999995</v>
      </c>
      <c r="E883" s="2">
        <v>260</v>
      </c>
      <c r="F883" s="2">
        <v>15.13</v>
      </c>
      <c r="G883" s="2">
        <v>3933.8</v>
      </c>
      <c r="H883" s="15">
        <f t="shared" si="13"/>
        <v>-2.5809855923648671E-2</v>
      </c>
    </row>
    <row r="884" spans="1:8" ht="13.5" x14ac:dyDescent="0.25">
      <c r="A884" s="11"/>
      <c r="B884" s="10">
        <v>43591</v>
      </c>
      <c r="C884" s="2">
        <v>15.47</v>
      </c>
      <c r="D884" s="2">
        <v>8.7006999999999994</v>
      </c>
      <c r="E884" s="2">
        <v>60</v>
      </c>
      <c r="F884" s="2">
        <v>15.5283</v>
      </c>
      <c r="G884" s="2">
        <v>931.69799999999998</v>
      </c>
      <c r="H884" s="15">
        <f t="shared" si="13"/>
        <v>2.4503685561547695E-2</v>
      </c>
    </row>
    <row r="885" spans="1:8" ht="13.5" x14ac:dyDescent="0.25">
      <c r="A885" s="11"/>
      <c r="B885" s="10">
        <v>43592</v>
      </c>
      <c r="C885" s="2">
        <v>15.45</v>
      </c>
      <c r="D885" s="2">
        <v>8.6895000000000007</v>
      </c>
      <c r="E885" s="2">
        <v>201</v>
      </c>
      <c r="F885" s="2">
        <v>15.0122</v>
      </c>
      <c r="G885" s="2">
        <v>3017.4522000000002</v>
      </c>
      <c r="H885" s="15">
        <f t="shared" si="13"/>
        <v>-1.2872527497786118E-3</v>
      </c>
    </row>
    <row r="886" spans="1:8" ht="13.5" x14ac:dyDescent="0.25">
      <c r="A886" s="11"/>
      <c r="B886" s="10">
        <v>43593</v>
      </c>
      <c r="C886" s="2">
        <v>14.99</v>
      </c>
      <c r="D886" s="2">
        <v>8.4306999999999999</v>
      </c>
      <c r="E886" s="2">
        <v>286</v>
      </c>
      <c r="F886" s="2">
        <v>14.9924</v>
      </c>
      <c r="G886" s="2">
        <v>4287.8263999999999</v>
      </c>
      <c r="H886" s="15">
        <f t="shared" si="13"/>
        <v>-2.9783071523102687E-2</v>
      </c>
    </row>
    <row r="887" spans="1:8" ht="13.5" x14ac:dyDescent="0.25">
      <c r="A887" s="11"/>
      <c r="B887" s="10">
        <v>43594</v>
      </c>
      <c r="C887" s="2">
        <v>14.67</v>
      </c>
      <c r="D887" s="2">
        <v>8.2507999999999999</v>
      </c>
      <c r="E887" s="2">
        <v>493</v>
      </c>
      <c r="F887" s="2">
        <v>14.736700000000001</v>
      </c>
      <c r="G887" s="2">
        <v>7265.1931000000004</v>
      </c>
      <c r="H887" s="15">
        <f t="shared" si="13"/>
        <v>-2.1338678876012662E-2</v>
      </c>
    </row>
    <row r="888" spans="1:8" ht="13.5" x14ac:dyDescent="0.25">
      <c r="A888" s="11"/>
      <c r="B888" s="10">
        <v>43595</v>
      </c>
      <c r="C888" s="2">
        <v>14.65</v>
      </c>
      <c r="D888" s="2">
        <v>8.2394999999999996</v>
      </c>
      <c r="E888" s="2">
        <v>731</v>
      </c>
      <c r="F888" s="2">
        <v>14.462300000000001</v>
      </c>
      <c r="G888" s="2">
        <v>10571.9413</v>
      </c>
      <c r="H888" s="15">
        <f t="shared" si="13"/>
        <v>-1.3695641634750946E-3</v>
      </c>
    </row>
    <row r="889" spans="1:8" ht="13.5" x14ac:dyDescent="0.25">
      <c r="A889" s="11"/>
      <c r="B889" s="10">
        <v>43598</v>
      </c>
      <c r="C889" s="2">
        <v>14.64</v>
      </c>
      <c r="D889" s="2">
        <v>8.2339000000000002</v>
      </c>
      <c r="E889" s="2">
        <v>957</v>
      </c>
      <c r="F889" s="2">
        <v>14.492699999999999</v>
      </c>
      <c r="G889" s="2">
        <v>13869.5139</v>
      </c>
      <c r="H889" s="15">
        <f t="shared" si="13"/>
        <v>-6.7965289155887901E-4</v>
      </c>
    </row>
    <row r="890" spans="1:8" ht="13.5" x14ac:dyDescent="0.25">
      <c r="A890" s="11"/>
      <c r="B890" s="10">
        <v>43599</v>
      </c>
      <c r="C890" s="2">
        <v>14.21</v>
      </c>
      <c r="D890" s="2">
        <v>7.9920999999999998</v>
      </c>
      <c r="E890" s="2">
        <v>1562</v>
      </c>
      <c r="F890" s="2">
        <v>14.279299999999999</v>
      </c>
      <c r="G890" s="2">
        <v>22304.266599999999</v>
      </c>
      <c r="H890" s="15">
        <f t="shared" si="13"/>
        <v>-2.9366399883408889E-2</v>
      </c>
    </row>
    <row r="891" spans="1:8" ht="13.5" x14ac:dyDescent="0.25">
      <c r="A891" s="11"/>
      <c r="B891" s="10">
        <v>43600</v>
      </c>
      <c r="C891" s="2">
        <v>14.5</v>
      </c>
      <c r="D891" s="2">
        <v>8.1552000000000007</v>
      </c>
      <c r="E891" s="2">
        <v>280</v>
      </c>
      <c r="F891" s="2">
        <v>14.234999999999999</v>
      </c>
      <c r="G891" s="2">
        <v>3985.8</v>
      </c>
      <c r="H891" s="15">
        <f t="shared" si="13"/>
        <v>2.0407652556900052E-2</v>
      </c>
    </row>
    <row r="892" spans="1:8" ht="13.5" x14ac:dyDescent="0.25">
      <c r="A892" s="11"/>
      <c r="B892" s="10">
        <v>43601</v>
      </c>
      <c r="C892" s="2">
        <v>14.47</v>
      </c>
      <c r="D892" s="2">
        <v>8.1382999999999992</v>
      </c>
      <c r="E892" s="2">
        <v>735</v>
      </c>
      <c r="F892" s="2">
        <v>14.3735</v>
      </c>
      <c r="G892" s="2">
        <v>10564.522499999999</v>
      </c>
      <c r="H892" s="15">
        <f t="shared" si="13"/>
        <v>-2.0722974298608824E-3</v>
      </c>
    </row>
    <row r="893" spans="1:8" ht="13.5" x14ac:dyDescent="0.25">
      <c r="A893" s="11"/>
      <c r="B893" s="10">
        <v>43602</v>
      </c>
      <c r="C893" s="2">
        <v>14.6</v>
      </c>
      <c r="D893" s="2">
        <v>8.2113999999999994</v>
      </c>
      <c r="E893" s="2">
        <v>332</v>
      </c>
      <c r="F893" s="2">
        <v>14.494</v>
      </c>
      <c r="G893" s="2">
        <v>4812.0079999999998</v>
      </c>
      <c r="H893" s="15">
        <f t="shared" si="13"/>
        <v>8.9822198739294666E-3</v>
      </c>
    </row>
    <row r="894" spans="1:8" ht="13.5" x14ac:dyDescent="0.25">
      <c r="A894" s="11"/>
      <c r="B894" s="10">
        <v>43605</v>
      </c>
      <c r="C894" s="2">
        <v>14.65</v>
      </c>
      <c r="D894" s="2">
        <v>8.2394999999999996</v>
      </c>
      <c r="E894" s="2">
        <v>1854</v>
      </c>
      <c r="F894" s="2">
        <v>14.509499999999999</v>
      </c>
      <c r="G894" s="2">
        <v>26900.613000000001</v>
      </c>
      <c r="H894" s="15">
        <f t="shared" si="13"/>
        <v>3.4220717539031392E-3</v>
      </c>
    </row>
    <row r="895" spans="1:8" ht="13.5" x14ac:dyDescent="0.25">
      <c r="A895" s="11"/>
      <c r="B895" s="10">
        <v>43606</v>
      </c>
      <c r="C895" s="2">
        <v>14.85</v>
      </c>
      <c r="D895" s="2">
        <v>8.3520000000000003</v>
      </c>
      <c r="E895" s="2">
        <v>250</v>
      </c>
      <c r="F895" s="2">
        <v>14.85</v>
      </c>
      <c r="G895" s="2">
        <v>3712.5</v>
      </c>
      <c r="H895" s="15">
        <f t="shared" si="13"/>
        <v>1.3653741125068355E-2</v>
      </c>
    </row>
    <row r="896" spans="1:8" ht="13.5" x14ac:dyDescent="0.25">
      <c r="A896" s="11"/>
      <c r="B896" s="10">
        <v>43607</v>
      </c>
      <c r="C896" s="2">
        <v>14.4</v>
      </c>
      <c r="D896" s="2">
        <v>8.0989000000000004</v>
      </c>
      <c r="E896" s="2">
        <v>220</v>
      </c>
      <c r="F896" s="2">
        <v>14.5793</v>
      </c>
      <c r="G896" s="2">
        <v>3207.4459999999999</v>
      </c>
      <c r="H896" s="15">
        <f t="shared" si="13"/>
        <v>-3.0304118773946346E-2</v>
      </c>
    </row>
    <row r="897" spans="1:8" ht="13.5" x14ac:dyDescent="0.25">
      <c r="A897" s="11"/>
      <c r="B897" s="10">
        <v>43608</v>
      </c>
      <c r="C897" s="2">
        <v>14.4</v>
      </c>
      <c r="D897" s="2">
        <v>8.0989000000000004</v>
      </c>
      <c r="E897" s="2">
        <v>1045</v>
      </c>
      <c r="F897" s="2">
        <v>14.3575</v>
      </c>
      <c r="G897" s="2">
        <v>15003.5875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14.4</v>
      </c>
      <c r="D898" s="2">
        <v>8.0989000000000004</v>
      </c>
      <c r="E898" s="2">
        <v>1300</v>
      </c>
      <c r="F898" s="2">
        <v>14.326599999999999</v>
      </c>
      <c r="G898" s="2">
        <v>18624.580000000002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15.03</v>
      </c>
      <c r="D899" s="2">
        <v>8.4532000000000007</v>
      </c>
      <c r="E899" s="2">
        <v>310</v>
      </c>
      <c r="F899" s="2">
        <v>15.0161</v>
      </c>
      <c r="G899" s="2">
        <v>4654.991</v>
      </c>
      <c r="H899" s="15">
        <f t="shared" si="13"/>
        <v>4.3746681648125084E-2</v>
      </c>
    </row>
    <row r="900" spans="1:8" ht="13.5" x14ac:dyDescent="0.25">
      <c r="A900" s="11"/>
      <c r="B900" s="10">
        <v>43613</v>
      </c>
      <c r="C900" s="2">
        <v>15.48</v>
      </c>
      <c r="D900" s="2">
        <v>8.7063000000000006</v>
      </c>
      <c r="E900" s="2">
        <v>133</v>
      </c>
      <c r="F900" s="2">
        <v>15.2928</v>
      </c>
      <c r="G900" s="2">
        <v>2033.9423999999999</v>
      </c>
      <c r="H900" s="15">
        <f t="shared" si="13"/>
        <v>2.9941323995646602E-2</v>
      </c>
    </row>
    <row r="901" spans="1:8" ht="13.5" x14ac:dyDescent="0.25">
      <c r="A901" s="11"/>
      <c r="B901" s="10">
        <v>43614</v>
      </c>
      <c r="C901" s="2">
        <v>15.59</v>
      </c>
      <c r="D901" s="2">
        <v>8.7682000000000002</v>
      </c>
      <c r="E901" s="2">
        <v>40</v>
      </c>
      <c r="F901" s="2">
        <v>15.59</v>
      </c>
      <c r="G901" s="2">
        <v>623.6</v>
      </c>
      <c r="H901" s="15">
        <f t="shared" si="13"/>
        <v>7.1097940571769429E-3</v>
      </c>
    </row>
    <row r="902" spans="1:8" ht="13.5" x14ac:dyDescent="0.25">
      <c r="A902" s="11"/>
      <c r="B902" s="10">
        <v>43615</v>
      </c>
      <c r="C902" s="2">
        <v>15.45</v>
      </c>
      <c r="D902" s="2">
        <v>8.6895000000000007</v>
      </c>
      <c r="E902" s="2">
        <v>1217</v>
      </c>
      <c r="F902" s="2">
        <v>15.309699999999999</v>
      </c>
      <c r="G902" s="2">
        <v>18631.904900000001</v>
      </c>
      <c r="H902" s="15">
        <f t="shared" si="13"/>
        <v>-8.9756164321068803E-3</v>
      </c>
    </row>
    <row r="903" spans="1:8" ht="13.5" x14ac:dyDescent="0.25">
      <c r="A903" s="11"/>
      <c r="B903" s="10">
        <v>43616</v>
      </c>
      <c r="C903" s="2">
        <v>15.49</v>
      </c>
      <c r="D903" s="2">
        <v>8.7119999999999997</v>
      </c>
      <c r="E903" s="2">
        <v>100</v>
      </c>
      <c r="F903" s="2">
        <v>15.49</v>
      </c>
      <c r="G903" s="2">
        <v>1549</v>
      </c>
      <c r="H903" s="15">
        <f t="shared" ref="H903:H966" si="14">(D903-D902)/D902</f>
        <v>2.5893319523561855E-3</v>
      </c>
    </row>
    <row r="904" spans="1:8" ht="13.5" x14ac:dyDescent="0.25">
      <c r="A904" s="11"/>
      <c r="B904" s="10">
        <v>43619</v>
      </c>
      <c r="C904" s="2">
        <v>15.7</v>
      </c>
      <c r="D904" s="2">
        <v>8.8300999999999998</v>
      </c>
      <c r="E904" s="2">
        <v>2</v>
      </c>
      <c r="F904" s="2">
        <v>15.7</v>
      </c>
      <c r="G904" s="2">
        <v>31.4</v>
      </c>
      <c r="H904" s="15">
        <f t="shared" si="14"/>
        <v>1.355601469237834E-2</v>
      </c>
    </row>
    <row r="905" spans="1:8" ht="13.5" x14ac:dyDescent="0.25">
      <c r="A905" s="11"/>
      <c r="B905" s="10">
        <v>43623</v>
      </c>
      <c r="C905" s="2">
        <v>15.7</v>
      </c>
      <c r="D905" s="2">
        <v>8.8300999999999998</v>
      </c>
      <c r="E905" s="2">
        <v>0</v>
      </c>
      <c r="F905" s="2">
        <v>0</v>
      </c>
      <c r="G905" s="2">
        <v>0</v>
      </c>
      <c r="H905" s="15">
        <f t="shared" si="14"/>
        <v>0</v>
      </c>
    </row>
    <row r="906" spans="1:8" ht="13.5" x14ac:dyDescent="0.25">
      <c r="A906" s="11"/>
      <c r="B906" s="10">
        <v>43626</v>
      </c>
      <c r="C906" s="2">
        <v>15.7</v>
      </c>
      <c r="D906" s="2">
        <v>8.8300999999999998</v>
      </c>
      <c r="E906" s="2">
        <v>0</v>
      </c>
      <c r="F906" s="2">
        <v>0</v>
      </c>
      <c r="G906" s="2">
        <v>0</v>
      </c>
      <c r="H906" s="15">
        <f t="shared" si="14"/>
        <v>0</v>
      </c>
    </row>
    <row r="907" spans="1:8" ht="13.5" x14ac:dyDescent="0.25">
      <c r="A907" s="11"/>
      <c r="B907" s="10">
        <v>43627</v>
      </c>
      <c r="C907" s="2">
        <v>15.5</v>
      </c>
      <c r="D907" s="2">
        <v>8.7175999999999991</v>
      </c>
      <c r="E907" s="2">
        <v>111</v>
      </c>
      <c r="F907" s="2">
        <v>15.4757</v>
      </c>
      <c r="G907" s="2">
        <v>1717.8027</v>
      </c>
      <c r="H907" s="15">
        <f t="shared" si="14"/>
        <v>-1.2740512564976695E-2</v>
      </c>
    </row>
    <row r="908" spans="1:8" ht="13.5" x14ac:dyDescent="0.25">
      <c r="A908" s="11"/>
      <c r="B908" s="10">
        <v>43628</v>
      </c>
      <c r="C908" s="2">
        <v>15.6</v>
      </c>
      <c r="D908" s="2">
        <v>8.7737999999999996</v>
      </c>
      <c r="E908" s="2">
        <v>50</v>
      </c>
      <c r="F908" s="2">
        <v>15.6</v>
      </c>
      <c r="G908" s="2">
        <v>780</v>
      </c>
      <c r="H908" s="15">
        <f t="shared" si="14"/>
        <v>6.4467284573736438E-3</v>
      </c>
    </row>
    <row r="909" spans="1:8" ht="13.5" x14ac:dyDescent="0.25">
      <c r="A909" s="11"/>
      <c r="B909" s="10">
        <v>43629</v>
      </c>
      <c r="C909" s="2">
        <v>15.6</v>
      </c>
      <c r="D909" s="2">
        <v>8.7737999999999996</v>
      </c>
      <c r="E909" s="2">
        <v>0</v>
      </c>
      <c r="F909" s="2">
        <v>0</v>
      </c>
      <c r="G909" s="2">
        <v>0</v>
      </c>
      <c r="H909" s="15">
        <f t="shared" si="14"/>
        <v>0</v>
      </c>
    </row>
    <row r="910" spans="1:8" ht="13.5" x14ac:dyDescent="0.25">
      <c r="A910" s="11"/>
      <c r="B910" s="10">
        <v>43630</v>
      </c>
      <c r="C910" s="2">
        <v>15.65</v>
      </c>
      <c r="D910" s="2">
        <v>8.8018999999999998</v>
      </c>
      <c r="E910" s="2">
        <v>307</v>
      </c>
      <c r="F910" s="2">
        <v>15.607799999999999</v>
      </c>
      <c r="G910" s="2">
        <v>4791.5946000000004</v>
      </c>
      <c r="H910" s="15">
        <f t="shared" si="14"/>
        <v>3.2027171806971026E-3</v>
      </c>
    </row>
    <row r="911" spans="1:8" ht="13.5" x14ac:dyDescent="0.25">
      <c r="A911" s="11"/>
      <c r="B911" s="10">
        <v>43633</v>
      </c>
      <c r="C911" s="2">
        <v>15.65</v>
      </c>
      <c r="D911" s="2">
        <v>8.8018999999999998</v>
      </c>
      <c r="E911" s="2">
        <v>95</v>
      </c>
      <c r="F911" s="2">
        <v>15.65</v>
      </c>
      <c r="G911" s="2">
        <v>1486.75</v>
      </c>
      <c r="H911" s="15">
        <f t="shared" si="14"/>
        <v>0</v>
      </c>
    </row>
    <row r="912" spans="1:8" ht="13.5" x14ac:dyDescent="0.25">
      <c r="A912" s="11"/>
      <c r="B912" s="10">
        <v>43634</v>
      </c>
      <c r="C912" s="2">
        <v>15.65</v>
      </c>
      <c r="D912" s="2">
        <v>8.8018999999999998</v>
      </c>
      <c r="E912" s="2">
        <v>218</v>
      </c>
      <c r="F912" s="2">
        <v>15.605399999999999</v>
      </c>
      <c r="G912" s="2">
        <v>3401.9771999999998</v>
      </c>
      <c r="H912" s="15">
        <f t="shared" si="14"/>
        <v>0</v>
      </c>
    </row>
    <row r="913" spans="1:8" ht="13.5" x14ac:dyDescent="0.25">
      <c r="A913" s="11"/>
      <c r="B913" s="10">
        <v>43635</v>
      </c>
      <c r="C913" s="2">
        <v>15.65</v>
      </c>
      <c r="D913" s="2">
        <v>8.8018999999999998</v>
      </c>
      <c r="E913" s="2">
        <v>0</v>
      </c>
      <c r="F913" s="2">
        <v>0</v>
      </c>
      <c r="G913" s="2">
        <v>0</v>
      </c>
      <c r="H913" s="15">
        <f t="shared" si="14"/>
        <v>0</v>
      </c>
    </row>
    <row r="914" spans="1:8" ht="13.5" x14ac:dyDescent="0.25">
      <c r="A914" s="11"/>
      <c r="B914" s="10">
        <v>43636</v>
      </c>
      <c r="C914" s="2">
        <v>15.65</v>
      </c>
      <c r="D914" s="2">
        <v>8.8018999999999998</v>
      </c>
      <c r="E914" s="2">
        <v>0</v>
      </c>
      <c r="F914" s="2">
        <v>0</v>
      </c>
      <c r="G914" s="2">
        <v>0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15.65</v>
      </c>
      <c r="D915" s="2">
        <v>8.8018999999999998</v>
      </c>
      <c r="E915" s="2">
        <v>0</v>
      </c>
      <c r="F915" s="2">
        <v>0</v>
      </c>
      <c r="G915" s="2">
        <v>0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15.65</v>
      </c>
      <c r="D916" s="2">
        <v>8.8018999999999998</v>
      </c>
      <c r="E916" s="2">
        <v>0</v>
      </c>
      <c r="F916" s="2">
        <v>0</v>
      </c>
      <c r="G916" s="2">
        <v>0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15.65</v>
      </c>
      <c r="D917" s="2">
        <v>8.8018999999999998</v>
      </c>
      <c r="E917" s="2">
        <v>0</v>
      </c>
      <c r="F917" s="2">
        <v>0</v>
      </c>
      <c r="G917" s="2">
        <v>0</v>
      </c>
      <c r="H917" s="15">
        <f t="shared" si="14"/>
        <v>0</v>
      </c>
    </row>
    <row r="918" spans="1:8" ht="13.5" x14ac:dyDescent="0.25">
      <c r="A918" s="11"/>
      <c r="B918" s="10">
        <v>43642</v>
      </c>
      <c r="C918" s="2">
        <v>15.65</v>
      </c>
      <c r="D918" s="2">
        <v>8.8018999999999998</v>
      </c>
      <c r="E918" s="2">
        <v>0</v>
      </c>
      <c r="F918" s="2">
        <v>0</v>
      </c>
      <c r="G918" s="2">
        <v>0</v>
      </c>
      <c r="H918" s="15">
        <f t="shared" si="14"/>
        <v>0</v>
      </c>
    </row>
    <row r="919" spans="1:8" ht="13.5" x14ac:dyDescent="0.25">
      <c r="A919" s="11"/>
      <c r="B919" s="10">
        <v>43643</v>
      </c>
      <c r="C919" s="2">
        <v>15.65</v>
      </c>
      <c r="D919" s="2">
        <v>8.8018999999999998</v>
      </c>
      <c r="E919" s="2">
        <v>0</v>
      </c>
      <c r="F919" s="2">
        <v>0</v>
      </c>
      <c r="G919" s="2">
        <v>0</v>
      </c>
      <c r="H919" s="15">
        <f t="shared" si="14"/>
        <v>0</v>
      </c>
    </row>
    <row r="920" spans="1:8" ht="13.5" x14ac:dyDescent="0.25">
      <c r="A920" s="11"/>
      <c r="B920" s="10">
        <v>43644</v>
      </c>
      <c r="C920" s="2">
        <v>15.65</v>
      </c>
      <c r="D920" s="2">
        <v>8.8018999999999998</v>
      </c>
      <c r="E920" s="2">
        <v>0</v>
      </c>
      <c r="F920" s="2">
        <v>0</v>
      </c>
      <c r="G920" s="2">
        <v>0</v>
      </c>
      <c r="H920" s="15">
        <f t="shared" si="14"/>
        <v>0</v>
      </c>
    </row>
    <row r="921" spans="1:8" ht="13.5" x14ac:dyDescent="0.25">
      <c r="A921" s="11"/>
      <c r="B921" s="10">
        <v>43647</v>
      </c>
      <c r="C921" s="2">
        <v>15.6</v>
      </c>
      <c r="D921" s="2">
        <v>8.7737999999999996</v>
      </c>
      <c r="E921" s="2">
        <v>10</v>
      </c>
      <c r="F921" s="2">
        <v>15.6</v>
      </c>
      <c r="G921" s="2">
        <v>156</v>
      </c>
      <c r="H921" s="15">
        <f t="shared" si="14"/>
        <v>-3.1924925300219537E-3</v>
      </c>
    </row>
    <row r="922" spans="1:8" ht="13.5" x14ac:dyDescent="0.25">
      <c r="A922" s="11"/>
      <c r="B922" s="10">
        <v>43648</v>
      </c>
      <c r="C922" s="2">
        <v>15.6</v>
      </c>
      <c r="D922" s="2">
        <v>8.7737999999999996</v>
      </c>
      <c r="E922" s="2">
        <v>26</v>
      </c>
      <c r="F922" s="2">
        <v>15.6</v>
      </c>
      <c r="G922" s="2">
        <v>405.6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15.6</v>
      </c>
      <c r="D923" s="2">
        <v>8.7737999999999996</v>
      </c>
      <c r="E923" s="2">
        <v>39</v>
      </c>
      <c r="F923" s="2">
        <v>15.6013</v>
      </c>
      <c r="G923" s="2">
        <v>608.45069999999998</v>
      </c>
      <c r="H923" s="15">
        <f t="shared" si="14"/>
        <v>0</v>
      </c>
    </row>
    <row r="924" spans="1:8" ht="13.5" x14ac:dyDescent="0.25">
      <c r="A924" s="11"/>
      <c r="B924" s="10">
        <v>43650</v>
      </c>
      <c r="C924" s="2">
        <v>15.6</v>
      </c>
      <c r="D924" s="2">
        <v>8.7737999999999996</v>
      </c>
      <c r="E924" s="2">
        <v>0</v>
      </c>
      <c r="F924" s="2">
        <v>0</v>
      </c>
      <c r="G924" s="2">
        <v>0</v>
      </c>
      <c r="H924" s="15">
        <f t="shared" si="14"/>
        <v>0</v>
      </c>
    </row>
    <row r="925" spans="1:8" ht="13.5" x14ac:dyDescent="0.25">
      <c r="A925" s="11"/>
      <c r="B925" s="10">
        <v>43651</v>
      </c>
      <c r="C925" s="2">
        <v>15.6</v>
      </c>
      <c r="D925" s="2">
        <v>8.7737999999999996</v>
      </c>
      <c r="E925" s="2">
        <v>0</v>
      </c>
      <c r="F925" s="2">
        <v>0</v>
      </c>
      <c r="G925" s="2">
        <v>0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15.3</v>
      </c>
      <c r="D926" s="2">
        <v>8.6051000000000002</v>
      </c>
      <c r="E926" s="2">
        <v>302</v>
      </c>
      <c r="F926" s="2">
        <v>15.3</v>
      </c>
      <c r="G926" s="2">
        <v>4620.6000000000004</v>
      </c>
      <c r="H926" s="15">
        <f t="shared" si="14"/>
        <v>-1.9227700654220452E-2</v>
      </c>
    </row>
    <row r="927" spans="1:8" ht="13.5" x14ac:dyDescent="0.25">
      <c r="A927" s="11"/>
      <c r="B927" s="10">
        <v>43655</v>
      </c>
      <c r="C927" s="2">
        <v>15.25</v>
      </c>
      <c r="D927" s="2">
        <v>8.577</v>
      </c>
      <c r="E927" s="2">
        <v>81</v>
      </c>
      <c r="F927" s="2">
        <v>15.013</v>
      </c>
      <c r="G927" s="2">
        <v>1216.0530000000001</v>
      </c>
      <c r="H927" s="15">
        <f t="shared" si="14"/>
        <v>-3.2655053398566239E-3</v>
      </c>
    </row>
    <row r="928" spans="1:8" ht="13.5" x14ac:dyDescent="0.25">
      <c r="A928" s="11"/>
      <c r="B928" s="10">
        <v>43656</v>
      </c>
      <c r="C928" s="2">
        <v>15.25</v>
      </c>
      <c r="D928" s="2">
        <v>8.577</v>
      </c>
      <c r="E928" s="2">
        <v>278</v>
      </c>
      <c r="F928" s="2">
        <v>15.196899999999999</v>
      </c>
      <c r="G928" s="2">
        <v>4224.7381999999998</v>
      </c>
      <c r="H928" s="15">
        <f t="shared" si="14"/>
        <v>0</v>
      </c>
    </row>
    <row r="929" spans="1:8" ht="13.5" x14ac:dyDescent="0.25">
      <c r="A929" s="11"/>
      <c r="B929" s="10">
        <v>43657</v>
      </c>
      <c r="C929" s="2">
        <v>15.25</v>
      </c>
      <c r="D929" s="2">
        <v>8.577</v>
      </c>
      <c r="E929" s="2">
        <v>31</v>
      </c>
      <c r="F929" s="2">
        <v>15.25</v>
      </c>
      <c r="G929" s="2">
        <v>472.75</v>
      </c>
      <c r="H929" s="15">
        <f t="shared" si="14"/>
        <v>0</v>
      </c>
    </row>
    <row r="930" spans="1:8" ht="13.5" x14ac:dyDescent="0.25">
      <c r="A930" s="11"/>
      <c r="B930" s="10">
        <v>43658</v>
      </c>
      <c r="C930" s="2">
        <v>15.25</v>
      </c>
      <c r="D930" s="2">
        <v>8.577</v>
      </c>
      <c r="E930" s="2">
        <v>32</v>
      </c>
      <c r="F930" s="2">
        <v>15.25</v>
      </c>
      <c r="G930" s="2">
        <v>488</v>
      </c>
      <c r="H930" s="15">
        <f t="shared" si="14"/>
        <v>0</v>
      </c>
    </row>
    <row r="931" spans="1:8" ht="13.5" x14ac:dyDescent="0.25">
      <c r="A931" s="11"/>
      <c r="B931" s="10">
        <v>43661</v>
      </c>
      <c r="C931" s="2">
        <v>14.3</v>
      </c>
      <c r="D931" s="2">
        <v>8.577</v>
      </c>
      <c r="E931" s="2">
        <v>0</v>
      </c>
      <c r="F931" s="2">
        <v>0</v>
      </c>
      <c r="G931" s="2">
        <v>0</v>
      </c>
      <c r="H931" s="15">
        <f t="shared" si="14"/>
        <v>0</v>
      </c>
    </row>
    <row r="932" spans="1:8" ht="13.5" x14ac:dyDescent="0.25">
      <c r="A932" s="11"/>
      <c r="B932" s="10">
        <v>43662</v>
      </c>
      <c r="C932" s="2">
        <v>14.6</v>
      </c>
      <c r="D932" s="2">
        <v>8.7569999999999997</v>
      </c>
      <c r="E932" s="2">
        <v>35</v>
      </c>
      <c r="F932" s="2">
        <v>14.6</v>
      </c>
      <c r="G932" s="2">
        <v>511</v>
      </c>
      <c r="H932" s="15">
        <f t="shared" si="14"/>
        <v>2.0986358866736589E-2</v>
      </c>
    </row>
    <row r="933" spans="1:8" ht="13.5" x14ac:dyDescent="0.25">
      <c r="A933" s="11"/>
      <c r="B933" s="10">
        <v>43663</v>
      </c>
      <c r="C933" s="2">
        <v>14.5</v>
      </c>
      <c r="D933" s="2">
        <v>8.6969999999999992</v>
      </c>
      <c r="E933" s="2">
        <v>1039</v>
      </c>
      <c r="F933" s="2">
        <v>14.42</v>
      </c>
      <c r="G933" s="2">
        <v>14982.38</v>
      </c>
      <c r="H933" s="15">
        <f t="shared" si="14"/>
        <v>-6.8516615279205781E-3</v>
      </c>
    </row>
    <row r="934" spans="1:8" ht="13.5" x14ac:dyDescent="0.25">
      <c r="A934" s="11"/>
      <c r="B934" s="10">
        <v>43664</v>
      </c>
      <c r="C934" s="2">
        <v>14.1</v>
      </c>
      <c r="D934" s="2">
        <v>8.4571000000000005</v>
      </c>
      <c r="E934" s="2">
        <v>319</v>
      </c>
      <c r="F934" s="2">
        <v>14.1661</v>
      </c>
      <c r="G934" s="2">
        <v>4518.9858999999997</v>
      </c>
      <c r="H934" s="15">
        <f t="shared" si="14"/>
        <v>-2.7584224445210841E-2</v>
      </c>
    </row>
    <row r="935" spans="1:8" ht="13.5" x14ac:dyDescent="0.25">
      <c r="A935" s="11"/>
      <c r="B935" s="10">
        <v>43665</v>
      </c>
      <c r="C935" s="2">
        <v>13.68</v>
      </c>
      <c r="D935" s="2">
        <v>8.2050999999999998</v>
      </c>
      <c r="E935" s="2">
        <v>132</v>
      </c>
      <c r="F935" s="2">
        <v>14.0464</v>
      </c>
      <c r="G935" s="2">
        <v>1854.1248000000001</v>
      </c>
      <c r="H935" s="15">
        <f t="shared" si="14"/>
        <v>-2.9797448297879964E-2</v>
      </c>
    </row>
    <row r="936" spans="1:8" ht="13.5" x14ac:dyDescent="0.25">
      <c r="A936" s="11"/>
      <c r="B936" s="10">
        <v>43668</v>
      </c>
      <c r="C936" s="2">
        <v>14.09</v>
      </c>
      <c r="D936" s="2">
        <v>8.4511000000000003</v>
      </c>
      <c r="E936" s="2">
        <v>204</v>
      </c>
      <c r="F936" s="2">
        <v>14.09</v>
      </c>
      <c r="G936" s="2">
        <v>2874.36</v>
      </c>
      <c r="H936" s="15">
        <f t="shared" si="14"/>
        <v>2.99813530609012E-2</v>
      </c>
    </row>
    <row r="937" spans="1:8" ht="13.5" x14ac:dyDescent="0.25">
      <c r="A937" s="11"/>
      <c r="B937" s="10">
        <v>43669</v>
      </c>
      <c r="C937" s="2">
        <v>13.72</v>
      </c>
      <c r="D937" s="2">
        <v>8.2291000000000007</v>
      </c>
      <c r="E937" s="2">
        <v>230</v>
      </c>
      <c r="F937" s="2">
        <v>14.267799999999999</v>
      </c>
      <c r="G937" s="2">
        <v>3281.5940000000001</v>
      </c>
      <c r="H937" s="15">
        <f t="shared" si="14"/>
        <v>-2.6268769745950174E-2</v>
      </c>
    </row>
    <row r="938" spans="1:8" ht="13.5" x14ac:dyDescent="0.25">
      <c r="A938" s="11"/>
      <c r="B938" s="10">
        <v>43670</v>
      </c>
      <c r="C938" s="2">
        <v>14</v>
      </c>
      <c r="D938" s="2">
        <v>8.3971</v>
      </c>
      <c r="E938" s="2">
        <v>305</v>
      </c>
      <c r="F938" s="2">
        <v>14.0364</v>
      </c>
      <c r="G938" s="2">
        <v>4281.1019999999999</v>
      </c>
      <c r="H938" s="15">
        <f t="shared" si="14"/>
        <v>2.0415355263637486E-2</v>
      </c>
    </row>
    <row r="939" spans="1:8" ht="13.5" x14ac:dyDescent="0.25">
      <c r="A939" s="11"/>
      <c r="B939" s="10">
        <v>43672</v>
      </c>
      <c r="C939" s="2">
        <v>14.29</v>
      </c>
      <c r="D939" s="2">
        <v>8.5709999999999997</v>
      </c>
      <c r="E939" s="2">
        <v>878</v>
      </c>
      <c r="F939" s="2">
        <v>14.2643</v>
      </c>
      <c r="G939" s="2">
        <v>12524.055399999999</v>
      </c>
      <c r="H939" s="15">
        <f t="shared" si="14"/>
        <v>2.0709530671303156E-2</v>
      </c>
    </row>
    <row r="940" spans="1:8" ht="13.5" x14ac:dyDescent="0.25">
      <c r="A940" s="11"/>
      <c r="B940" s="10">
        <v>43675</v>
      </c>
      <c r="C940" s="2">
        <v>14.42</v>
      </c>
      <c r="D940" s="2">
        <v>8.6489999999999991</v>
      </c>
      <c r="E940" s="2">
        <v>335</v>
      </c>
      <c r="F940" s="2">
        <v>14.308999999999999</v>
      </c>
      <c r="G940" s="2">
        <v>4793.5150000000003</v>
      </c>
      <c r="H940" s="15">
        <f t="shared" si="14"/>
        <v>9.1004550227510687E-3</v>
      </c>
    </row>
    <row r="941" spans="1:8" ht="13.5" x14ac:dyDescent="0.25">
      <c r="A941" s="11"/>
      <c r="B941" s="10">
        <v>43676</v>
      </c>
      <c r="C941" s="2">
        <v>14.43</v>
      </c>
      <c r="D941" s="2">
        <v>8.6549999999999994</v>
      </c>
      <c r="E941" s="2">
        <v>101</v>
      </c>
      <c r="F941" s="2">
        <v>14.431800000000001</v>
      </c>
      <c r="G941" s="2">
        <v>1457.6117999999999</v>
      </c>
      <c r="H941" s="15">
        <f t="shared" si="14"/>
        <v>6.9372181755118832E-4</v>
      </c>
    </row>
    <row r="942" spans="1:8" ht="13.5" x14ac:dyDescent="0.25">
      <c r="A942" s="11"/>
      <c r="B942" s="10">
        <v>43677</v>
      </c>
      <c r="C942" s="2">
        <v>14.3</v>
      </c>
      <c r="D942" s="2">
        <v>8.577</v>
      </c>
      <c r="E942" s="2">
        <v>200</v>
      </c>
      <c r="F942" s="2">
        <v>14.3</v>
      </c>
      <c r="G942" s="2">
        <v>2860</v>
      </c>
      <c r="H942" s="15">
        <f t="shared" si="14"/>
        <v>-9.0121317157711624E-3</v>
      </c>
    </row>
    <row r="943" spans="1:8" ht="13.5" x14ac:dyDescent="0.25">
      <c r="A943" s="11"/>
      <c r="B943" s="10">
        <v>43678</v>
      </c>
      <c r="C943" s="2">
        <v>14.27</v>
      </c>
      <c r="D943" s="2">
        <v>8.5589999999999993</v>
      </c>
      <c r="E943" s="2">
        <v>893</v>
      </c>
      <c r="F943" s="2">
        <v>14.1739</v>
      </c>
      <c r="G943" s="2">
        <v>12657.2927</v>
      </c>
      <c r="H943" s="15">
        <f t="shared" si="14"/>
        <v>-2.0986358866737415E-3</v>
      </c>
    </row>
    <row r="944" spans="1:8" ht="13.5" x14ac:dyDescent="0.25">
      <c r="A944" s="11"/>
      <c r="B944" s="10">
        <v>43679</v>
      </c>
      <c r="C944" s="2">
        <v>14.27</v>
      </c>
      <c r="D944" s="2">
        <v>8.5589999999999993</v>
      </c>
      <c r="E944" s="2">
        <v>678</v>
      </c>
      <c r="F944" s="2">
        <v>14.2094</v>
      </c>
      <c r="G944" s="2">
        <v>9633.9732000000004</v>
      </c>
      <c r="H944" s="15">
        <f t="shared" si="14"/>
        <v>0</v>
      </c>
    </row>
    <row r="945" spans="1:8" ht="13.5" x14ac:dyDescent="0.25">
      <c r="A945" s="11"/>
      <c r="B945" s="10">
        <v>43682</v>
      </c>
      <c r="C945" s="2">
        <v>14.28</v>
      </c>
      <c r="D945" s="2">
        <v>8.5649999999999995</v>
      </c>
      <c r="E945" s="2">
        <v>101</v>
      </c>
      <c r="F945" s="2">
        <v>14.279</v>
      </c>
      <c r="G945" s="2">
        <v>1442.1790000000001</v>
      </c>
      <c r="H945" s="15">
        <f t="shared" si="14"/>
        <v>7.0101647388716296E-4</v>
      </c>
    </row>
    <row r="946" spans="1:8" ht="13.5" x14ac:dyDescent="0.25">
      <c r="A946" s="11"/>
      <c r="B946" s="10">
        <v>43683</v>
      </c>
      <c r="C946" s="2">
        <v>14.28</v>
      </c>
      <c r="D946" s="2">
        <v>8.5649999999999995</v>
      </c>
      <c r="E946" s="2">
        <v>0</v>
      </c>
      <c r="F946" s="2">
        <v>0</v>
      </c>
      <c r="G946" s="2">
        <v>0</v>
      </c>
      <c r="H946" s="15">
        <f t="shared" si="14"/>
        <v>0</v>
      </c>
    </row>
    <row r="947" spans="1:8" ht="13.5" x14ac:dyDescent="0.25">
      <c r="A947" s="11"/>
      <c r="B947" s="10">
        <v>43684</v>
      </c>
      <c r="C947" s="2">
        <v>14.19</v>
      </c>
      <c r="D947" s="2">
        <v>8.5109999999999992</v>
      </c>
      <c r="E947" s="2">
        <v>550</v>
      </c>
      <c r="F947" s="2">
        <v>14.154</v>
      </c>
      <c r="G947" s="2">
        <v>7784.7</v>
      </c>
      <c r="H947" s="15">
        <f t="shared" si="14"/>
        <v>-6.3047285464098391E-3</v>
      </c>
    </row>
    <row r="948" spans="1:8" ht="13.5" x14ac:dyDescent="0.25">
      <c r="A948" s="11"/>
      <c r="B948" s="10">
        <v>43685</v>
      </c>
      <c r="C948" s="2">
        <v>14.2</v>
      </c>
      <c r="D948" s="2">
        <v>8.5169999999999995</v>
      </c>
      <c r="E948" s="2">
        <v>10</v>
      </c>
      <c r="F948" s="2">
        <v>14.2</v>
      </c>
      <c r="G948" s="2">
        <v>142</v>
      </c>
      <c r="H948" s="15">
        <f t="shared" si="14"/>
        <v>7.049700387733789E-4</v>
      </c>
    </row>
    <row r="949" spans="1:8" ht="13.5" x14ac:dyDescent="0.25">
      <c r="A949" s="11"/>
      <c r="B949" s="10">
        <v>43686</v>
      </c>
      <c r="C949" s="2">
        <v>14.2</v>
      </c>
      <c r="D949" s="2">
        <v>8.5169999999999995</v>
      </c>
      <c r="E949" s="2">
        <v>0</v>
      </c>
      <c r="F949" s="2">
        <v>0</v>
      </c>
      <c r="G949" s="2">
        <v>0</v>
      </c>
      <c r="H949" s="15">
        <f t="shared" si="14"/>
        <v>0</v>
      </c>
    </row>
    <row r="950" spans="1:8" ht="13.5" x14ac:dyDescent="0.25">
      <c r="A950" s="11"/>
      <c r="B950" s="10">
        <v>43691</v>
      </c>
      <c r="C950" s="2">
        <v>14.2</v>
      </c>
      <c r="D950" s="2">
        <v>8.5169999999999995</v>
      </c>
      <c r="E950" s="2">
        <v>0</v>
      </c>
      <c r="F950" s="2">
        <v>0</v>
      </c>
      <c r="G950" s="2">
        <v>0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14.2</v>
      </c>
      <c r="D951" s="2">
        <v>8.5169999999999995</v>
      </c>
      <c r="E951" s="2">
        <v>0</v>
      </c>
      <c r="F951" s="2">
        <v>0</v>
      </c>
      <c r="G951" s="2">
        <v>0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13.78</v>
      </c>
      <c r="D952" s="2">
        <v>8.2651000000000003</v>
      </c>
      <c r="E952" s="2">
        <v>2059</v>
      </c>
      <c r="F952" s="2">
        <v>13.78</v>
      </c>
      <c r="G952" s="2">
        <v>28373.02</v>
      </c>
      <c r="H952" s="15">
        <f t="shared" si="14"/>
        <v>-2.9576141833979001E-2</v>
      </c>
    </row>
    <row r="953" spans="1:8" ht="13.5" x14ac:dyDescent="0.25">
      <c r="A953" s="11"/>
      <c r="B953" s="10">
        <v>43696</v>
      </c>
      <c r="C953" s="2">
        <v>13.5</v>
      </c>
      <c r="D953" s="2">
        <v>8.0972000000000008</v>
      </c>
      <c r="E953" s="2">
        <v>242</v>
      </c>
      <c r="F953" s="2">
        <v>13.5</v>
      </c>
      <c r="G953" s="2">
        <v>3267</v>
      </c>
      <c r="H953" s="15">
        <f t="shared" si="14"/>
        <v>-2.0314333764866667E-2</v>
      </c>
    </row>
    <row r="954" spans="1:8" ht="13.5" x14ac:dyDescent="0.25">
      <c r="A954" s="11"/>
      <c r="B954" s="10">
        <v>43697</v>
      </c>
      <c r="C954" s="2">
        <v>13.5</v>
      </c>
      <c r="D954" s="2">
        <v>8.0972000000000008</v>
      </c>
      <c r="E954" s="2">
        <v>0</v>
      </c>
      <c r="F954" s="2">
        <v>0</v>
      </c>
      <c r="G954" s="2">
        <v>0</v>
      </c>
      <c r="H954" s="15">
        <f t="shared" si="14"/>
        <v>0</v>
      </c>
    </row>
    <row r="955" spans="1:8" ht="13.5" x14ac:dyDescent="0.25">
      <c r="A955" s="11"/>
      <c r="B955" s="10">
        <v>43698</v>
      </c>
      <c r="C955" s="2">
        <v>13.1</v>
      </c>
      <c r="D955" s="2">
        <v>7.8573000000000004</v>
      </c>
      <c r="E955" s="2">
        <v>215</v>
      </c>
      <c r="F955" s="2">
        <v>13.100899999999999</v>
      </c>
      <c r="G955" s="2">
        <v>2816.6934999999999</v>
      </c>
      <c r="H955" s="15">
        <f t="shared" si="14"/>
        <v>-2.962752556439268E-2</v>
      </c>
    </row>
    <row r="956" spans="1:8" ht="13.5" x14ac:dyDescent="0.25">
      <c r="A956" s="11"/>
      <c r="B956" s="10">
        <v>43699</v>
      </c>
      <c r="C956" s="2">
        <v>13.1</v>
      </c>
      <c r="D956" s="2">
        <v>7.8573000000000004</v>
      </c>
      <c r="E956" s="2">
        <v>288</v>
      </c>
      <c r="F956" s="2">
        <v>13.1</v>
      </c>
      <c r="G956" s="2">
        <v>3772.8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13.1</v>
      </c>
      <c r="D957" s="2">
        <v>7.8573000000000004</v>
      </c>
      <c r="E957" s="2">
        <v>280</v>
      </c>
      <c r="F957" s="2">
        <v>13.0732</v>
      </c>
      <c r="G957" s="2">
        <v>3660.4960000000001</v>
      </c>
      <c r="H957" s="15">
        <f t="shared" si="14"/>
        <v>0</v>
      </c>
    </row>
    <row r="958" spans="1:8" ht="13.5" x14ac:dyDescent="0.25">
      <c r="A958" s="11"/>
      <c r="B958" s="10">
        <v>43703</v>
      </c>
      <c r="C958" s="2">
        <v>13.1</v>
      </c>
      <c r="D958" s="2">
        <v>7.8573000000000004</v>
      </c>
      <c r="E958" s="2">
        <v>138</v>
      </c>
      <c r="F958" s="2">
        <v>13.1</v>
      </c>
      <c r="G958" s="2">
        <v>1807.8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13.1</v>
      </c>
      <c r="D959" s="2">
        <v>7.8573000000000004</v>
      </c>
      <c r="E959" s="2">
        <v>0</v>
      </c>
      <c r="F959" s="2">
        <v>0</v>
      </c>
      <c r="G959" s="2">
        <v>0</v>
      </c>
      <c r="H959" s="15">
        <f t="shared" si="14"/>
        <v>0</v>
      </c>
    </row>
    <row r="960" spans="1:8" ht="13.5" x14ac:dyDescent="0.25">
      <c r="A960" s="11"/>
      <c r="B960" s="10">
        <v>43705</v>
      </c>
      <c r="C960" s="2">
        <v>13.46</v>
      </c>
      <c r="D960" s="2">
        <v>8.0731999999999999</v>
      </c>
      <c r="E960" s="2">
        <v>200</v>
      </c>
      <c r="F960" s="2">
        <v>13.46</v>
      </c>
      <c r="G960" s="2">
        <v>2692</v>
      </c>
      <c r="H960" s="15">
        <f t="shared" si="14"/>
        <v>2.7477632265536449E-2</v>
      </c>
    </row>
    <row r="961" spans="1:8" ht="13.5" x14ac:dyDescent="0.25">
      <c r="A961" s="11"/>
      <c r="B961" s="10">
        <v>43706</v>
      </c>
      <c r="C961" s="2">
        <v>13.46</v>
      </c>
      <c r="D961" s="2">
        <v>8.0731999999999999</v>
      </c>
      <c r="E961" s="2">
        <v>240</v>
      </c>
      <c r="F961" s="2">
        <v>13.3042</v>
      </c>
      <c r="G961" s="2">
        <v>3193.0079999999998</v>
      </c>
      <c r="H961" s="15">
        <f t="shared" si="14"/>
        <v>0</v>
      </c>
    </row>
    <row r="962" spans="1:8" ht="13.5" x14ac:dyDescent="0.25">
      <c r="A962" s="11"/>
      <c r="B962" s="10">
        <v>43707</v>
      </c>
      <c r="C962" s="2">
        <v>13.46</v>
      </c>
      <c r="D962" s="2">
        <v>8.0731999999999999</v>
      </c>
      <c r="E962" s="2">
        <v>260</v>
      </c>
      <c r="F962" s="2">
        <v>13.457700000000001</v>
      </c>
      <c r="G962" s="2">
        <v>3499.002</v>
      </c>
      <c r="H962" s="15">
        <f t="shared" si="14"/>
        <v>0</v>
      </c>
    </row>
    <row r="963" spans="1:8" ht="13.5" x14ac:dyDescent="0.25">
      <c r="A963" s="11"/>
      <c r="B963" s="10">
        <v>43710</v>
      </c>
      <c r="C963" s="2">
        <v>13.7</v>
      </c>
      <c r="D963" s="2">
        <v>8.2171000000000003</v>
      </c>
      <c r="E963" s="2">
        <v>130</v>
      </c>
      <c r="F963" s="2">
        <v>13.6515</v>
      </c>
      <c r="G963" s="2">
        <v>1774.6949999999999</v>
      </c>
      <c r="H963" s="15">
        <f t="shared" si="14"/>
        <v>1.7824406678888217E-2</v>
      </c>
    </row>
    <row r="964" spans="1:8" ht="13.5" x14ac:dyDescent="0.25">
      <c r="A964" s="11"/>
      <c r="B964" s="10">
        <v>43711</v>
      </c>
      <c r="C964" s="2">
        <v>13.7</v>
      </c>
      <c r="D964" s="2">
        <v>8.2171000000000003</v>
      </c>
      <c r="E964" s="2">
        <v>210</v>
      </c>
      <c r="F964" s="2">
        <v>13.6805</v>
      </c>
      <c r="G964" s="2">
        <v>2872.9050000000002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13.7</v>
      </c>
      <c r="D965" s="2">
        <v>8.2171000000000003</v>
      </c>
      <c r="E965" s="2">
        <v>0</v>
      </c>
      <c r="F965" s="2">
        <v>0</v>
      </c>
      <c r="G965" s="2">
        <v>0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13.7</v>
      </c>
      <c r="D966" s="2">
        <v>8.2171000000000003</v>
      </c>
      <c r="E966" s="2">
        <v>0</v>
      </c>
      <c r="F966" s="2">
        <v>0</v>
      </c>
      <c r="G966" s="2">
        <v>0</v>
      </c>
      <c r="H966" s="15">
        <f t="shared" si="14"/>
        <v>0</v>
      </c>
    </row>
    <row r="967" spans="1:8" ht="13.5" x14ac:dyDescent="0.25">
      <c r="A967" s="11"/>
      <c r="B967" s="10">
        <v>43714</v>
      </c>
      <c r="C967" s="2">
        <v>13.99</v>
      </c>
      <c r="D967" s="2">
        <v>8.3910999999999998</v>
      </c>
      <c r="E967" s="2">
        <v>2047</v>
      </c>
      <c r="F967" s="2">
        <v>13.9223</v>
      </c>
      <c r="G967" s="2">
        <v>28498.948100000001</v>
      </c>
      <c r="H967" s="15">
        <f t="shared" ref="H967:H1030" si="15">(D967-D966)/D966</f>
        <v>2.1175353835294626E-2</v>
      </c>
    </row>
    <row r="968" spans="1:8" ht="13.5" x14ac:dyDescent="0.25">
      <c r="A968" s="11"/>
      <c r="B968" s="10">
        <v>43717</v>
      </c>
      <c r="C968" s="2">
        <v>13.99</v>
      </c>
      <c r="D968" s="2">
        <v>8.3910999999999998</v>
      </c>
      <c r="E968" s="2">
        <v>50</v>
      </c>
      <c r="F968" s="2">
        <v>13.99</v>
      </c>
      <c r="G968" s="2">
        <v>699.5</v>
      </c>
      <c r="H968" s="15">
        <f t="shared" si="15"/>
        <v>0</v>
      </c>
    </row>
    <row r="969" spans="1:8" ht="13.5" x14ac:dyDescent="0.25">
      <c r="A969" s="11"/>
      <c r="B969" s="10">
        <v>43718</v>
      </c>
      <c r="C969" s="2">
        <v>13.99</v>
      </c>
      <c r="D969" s="2">
        <v>8.3910999999999998</v>
      </c>
      <c r="E969" s="2">
        <v>16</v>
      </c>
      <c r="F969" s="2">
        <v>13.990600000000001</v>
      </c>
      <c r="G969" s="2">
        <v>223.84960000000001</v>
      </c>
      <c r="H969" s="15">
        <f t="shared" si="15"/>
        <v>0</v>
      </c>
    </row>
    <row r="970" spans="1:8" ht="13.5" x14ac:dyDescent="0.25">
      <c r="A970" s="11"/>
      <c r="B970" s="10">
        <v>43719</v>
      </c>
      <c r="C970" s="2">
        <v>14</v>
      </c>
      <c r="D970" s="2">
        <v>8.3971</v>
      </c>
      <c r="E970" s="2">
        <v>200</v>
      </c>
      <c r="F970" s="2">
        <v>14</v>
      </c>
      <c r="G970" s="2">
        <v>2800</v>
      </c>
      <c r="H970" s="15">
        <f t="shared" si="15"/>
        <v>7.150433197078128E-4</v>
      </c>
    </row>
    <row r="971" spans="1:8" ht="13.5" x14ac:dyDescent="0.25">
      <c r="A971" s="11"/>
      <c r="B971" s="10">
        <v>43720</v>
      </c>
      <c r="C971" s="2">
        <v>14.1</v>
      </c>
      <c r="D971" s="2">
        <v>8.4571000000000005</v>
      </c>
      <c r="E971" s="2">
        <v>150</v>
      </c>
      <c r="F971" s="2">
        <v>14.1</v>
      </c>
      <c r="G971" s="2">
        <v>2115</v>
      </c>
      <c r="H971" s="15">
        <f t="shared" si="15"/>
        <v>7.1453239808982267E-3</v>
      </c>
    </row>
    <row r="972" spans="1:8" ht="13.5" x14ac:dyDescent="0.25">
      <c r="A972" s="11"/>
      <c r="B972" s="10">
        <v>43721</v>
      </c>
      <c r="C972" s="2">
        <v>14.1</v>
      </c>
      <c r="D972" s="2">
        <v>8.4571000000000005</v>
      </c>
      <c r="E972" s="2">
        <v>0</v>
      </c>
      <c r="F972" s="2">
        <v>0</v>
      </c>
      <c r="G972" s="2">
        <v>0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14.1</v>
      </c>
      <c r="D973" s="2">
        <v>8.4571000000000005</v>
      </c>
      <c r="E973" s="2">
        <v>0</v>
      </c>
      <c r="F973" s="2">
        <v>0</v>
      </c>
      <c r="G973" s="2">
        <v>0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14.1</v>
      </c>
      <c r="D974" s="2">
        <v>8.4571000000000005</v>
      </c>
      <c r="E974" s="2">
        <v>0</v>
      </c>
      <c r="F974" s="2">
        <v>0</v>
      </c>
      <c r="G974" s="2">
        <v>0</v>
      </c>
      <c r="H974" s="15">
        <f t="shared" si="15"/>
        <v>0</v>
      </c>
    </row>
    <row r="975" spans="1:8" ht="13.5" x14ac:dyDescent="0.25">
      <c r="A975" s="11"/>
      <c r="B975" s="10">
        <v>43726</v>
      </c>
      <c r="C975" s="2">
        <v>14.1</v>
      </c>
      <c r="D975" s="2">
        <v>8.4571000000000005</v>
      </c>
      <c r="E975" s="2">
        <v>0</v>
      </c>
      <c r="F975" s="2">
        <v>0</v>
      </c>
      <c r="G975" s="2">
        <v>0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13.68</v>
      </c>
      <c r="D976" s="2">
        <v>8.2050999999999998</v>
      </c>
      <c r="E976" s="2">
        <v>13</v>
      </c>
      <c r="F976" s="2">
        <v>13.68</v>
      </c>
      <c r="G976" s="2">
        <v>177.84</v>
      </c>
      <c r="H976" s="15">
        <f t="shared" si="15"/>
        <v>-2.9797448297879964E-2</v>
      </c>
    </row>
    <row r="977" spans="1:8" ht="13.5" x14ac:dyDescent="0.25">
      <c r="A977" s="11"/>
      <c r="B977" s="10">
        <v>43728</v>
      </c>
      <c r="C977" s="2">
        <v>13.68</v>
      </c>
      <c r="D977" s="2">
        <v>8.2050999999999998</v>
      </c>
      <c r="E977" s="2">
        <v>0</v>
      </c>
      <c r="F977" s="2">
        <v>0</v>
      </c>
      <c r="G977" s="2">
        <v>0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13.7</v>
      </c>
      <c r="D978" s="2">
        <v>8.2171000000000003</v>
      </c>
      <c r="E978" s="2">
        <v>150</v>
      </c>
      <c r="F978" s="2">
        <v>13.9</v>
      </c>
      <c r="G978" s="2">
        <v>2085</v>
      </c>
      <c r="H978" s="15">
        <f t="shared" si="15"/>
        <v>1.4625050273610869E-3</v>
      </c>
    </row>
    <row r="979" spans="1:8" ht="13.5" x14ac:dyDescent="0.25">
      <c r="A979" s="11"/>
      <c r="B979" s="10">
        <v>43732</v>
      </c>
      <c r="C979" s="2">
        <v>13.3</v>
      </c>
      <c r="D979" s="2">
        <v>7.9771999999999998</v>
      </c>
      <c r="E979" s="2">
        <v>564</v>
      </c>
      <c r="F979" s="2">
        <v>13.382400000000001</v>
      </c>
      <c r="G979" s="2">
        <v>7547.6736000000001</v>
      </c>
      <c r="H979" s="15">
        <f t="shared" si="15"/>
        <v>-2.9195214856823019E-2</v>
      </c>
    </row>
    <row r="980" spans="1:8" ht="13.5" x14ac:dyDescent="0.25">
      <c r="A980" s="11"/>
      <c r="B980" s="10">
        <v>43733</v>
      </c>
      <c r="C980" s="2">
        <v>13.65</v>
      </c>
      <c r="D980" s="2">
        <v>8.1872000000000007</v>
      </c>
      <c r="E980" s="2">
        <v>145</v>
      </c>
      <c r="F980" s="2">
        <v>13.629300000000001</v>
      </c>
      <c r="G980" s="2">
        <v>1976.2484999999999</v>
      </c>
      <c r="H980" s="15">
        <f t="shared" si="15"/>
        <v>2.6325026325026431E-2</v>
      </c>
    </row>
    <row r="981" spans="1:8" ht="13.5" x14ac:dyDescent="0.25">
      <c r="A981" s="11"/>
      <c r="B981" s="10">
        <v>43734</v>
      </c>
      <c r="C981" s="2">
        <v>13.5</v>
      </c>
      <c r="D981" s="2">
        <v>8.0972000000000008</v>
      </c>
      <c r="E981" s="2">
        <v>102</v>
      </c>
      <c r="F981" s="2">
        <v>13.6412</v>
      </c>
      <c r="G981" s="2">
        <v>1391.4023999999999</v>
      </c>
      <c r="H981" s="15">
        <f t="shared" si="15"/>
        <v>-1.0992769200703519E-2</v>
      </c>
    </row>
    <row r="982" spans="1:8" ht="13.5" x14ac:dyDescent="0.25">
      <c r="A982" s="11"/>
      <c r="B982" s="10">
        <v>43735</v>
      </c>
      <c r="C982" s="2">
        <v>13.64</v>
      </c>
      <c r="D982" s="2">
        <v>8.1812000000000005</v>
      </c>
      <c r="E982" s="2">
        <v>125</v>
      </c>
      <c r="F982" s="2">
        <v>13.5532</v>
      </c>
      <c r="G982" s="2">
        <v>1694.15</v>
      </c>
      <c r="H982" s="15">
        <f t="shared" si="15"/>
        <v>1.0373956429382949E-2</v>
      </c>
    </row>
    <row r="983" spans="1:8" ht="13.5" x14ac:dyDescent="0.25">
      <c r="A983" s="11"/>
      <c r="B983" s="10">
        <v>43738</v>
      </c>
      <c r="C983" s="2">
        <v>13.5</v>
      </c>
      <c r="D983" s="2">
        <v>8.0972000000000008</v>
      </c>
      <c r="E983" s="2">
        <v>6009</v>
      </c>
      <c r="F983" s="2">
        <v>13.5</v>
      </c>
      <c r="G983" s="2">
        <v>81121.5</v>
      </c>
      <c r="H983" s="15">
        <f t="shared" si="15"/>
        <v>-1.0267442428983477E-2</v>
      </c>
    </row>
    <row r="984" spans="1:8" ht="13.5" x14ac:dyDescent="0.25">
      <c r="A984" s="11"/>
      <c r="B984" s="10">
        <v>43739</v>
      </c>
      <c r="C984" s="2">
        <v>13.5</v>
      </c>
      <c r="D984" s="2">
        <v>8.0972000000000008</v>
      </c>
      <c r="E984" s="2">
        <v>1100</v>
      </c>
      <c r="F984" s="2">
        <v>13.5</v>
      </c>
      <c r="G984" s="2">
        <v>14850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13.4</v>
      </c>
      <c r="D985" s="2">
        <v>8.0372000000000003</v>
      </c>
      <c r="E985" s="2">
        <v>275</v>
      </c>
      <c r="F985" s="2">
        <v>13.3727</v>
      </c>
      <c r="G985" s="2">
        <v>3677.4924999999998</v>
      </c>
      <c r="H985" s="15">
        <f t="shared" si="15"/>
        <v>-7.4099688781307724E-3</v>
      </c>
    </row>
    <row r="986" spans="1:8" ht="13.5" x14ac:dyDescent="0.25">
      <c r="A986" s="11"/>
      <c r="B986" s="10">
        <v>43741</v>
      </c>
      <c r="C986" s="2">
        <v>13.43</v>
      </c>
      <c r="D986" s="2">
        <v>8.0551999999999992</v>
      </c>
      <c r="E986" s="2">
        <v>50</v>
      </c>
      <c r="F986" s="2">
        <v>13.43</v>
      </c>
      <c r="G986" s="2">
        <v>671.5</v>
      </c>
      <c r="H986" s="15">
        <f t="shared" si="15"/>
        <v>2.2395859254465368E-3</v>
      </c>
    </row>
    <row r="987" spans="1:8" ht="13.5" x14ac:dyDescent="0.25">
      <c r="A987" s="11"/>
      <c r="B987" s="10">
        <v>43742</v>
      </c>
      <c r="C987" s="2">
        <v>13.4</v>
      </c>
      <c r="D987" s="2">
        <v>8.0372000000000003</v>
      </c>
      <c r="E987" s="2">
        <v>855</v>
      </c>
      <c r="F987" s="2">
        <v>13.3392</v>
      </c>
      <c r="G987" s="2">
        <v>11405.016</v>
      </c>
      <c r="H987" s="15">
        <f t="shared" si="15"/>
        <v>-2.2345813884197671E-3</v>
      </c>
    </row>
    <row r="988" spans="1:8" ht="13.5" x14ac:dyDescent="0.25">
      <c r="A988" s="11"/>
      <c r="B988" s="10">
        <v>43745</v>
      </c>
      <c r="C988" s="2">
        <v>13.4</v>
      </c>
      <c r="D988" s="2">
        <v>8.0372000000000003</v>
      </c>
      <c r="E988" s="2">
        <v>145</v>
      </c>
      <c r="F988" s="2">
        <v>13.439</v>
      </c>
      <c r="G988" s="2">
        <v>1948.655</v>
      </c>
      <c r="H988" s="15">
        <f t="shared" si="15"/>
        <v>0</v>
      </c>
    </row>
    <row r="989" spans="1:8" ht="13.5" x14ac:dyDescent="0.25">
      <c r="A989" s="11"/>
      <c r="B989" s="10">
        <v>43746</v>
      </c>
      <c r="C989" s="2">
        <v>13.4</v>
      </c>
      <c r="D989" s="2">
        <v>8.0372000000000003</v>
      </c>
      <c r="E989" s="2">
        <v>0</v>
      </c>
      <c r="F989" s="2">
        <v>0</v>
      </c>
      <c r="G989" s="2">
        <v>0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13.01</v>
      </c>
      <c r="D990" s="2">
        <v>7.8033000000000001</v>
      </c>
      <c r="E990" s="2">
        <v>1189</v>
      </c>
      <c r="F990" s="2">
        <v>13.1015</v>
      </c>
      <c r="G990" s="2">
        <v>15577.683499999999</v>
      </c>
      <c r="H990" s="15">
        <f t="shared" si="15"/>
        <v>-2.9102174886776515E-2</v>
      </c>
    </row>
    <row r="991" spans="1:8" ht="13.5" x14ac:dyDescent="0.25">
      <c r="A991" s="11"/>
      <c r="B991" s="10">
        <v>43748</v>
      </c>
      <c r="C991" s="2">
        <v>12.99</v>
      </c>
      <c r="D991" s="2">
        <v>7.7912999999999997</v>
      </c>
      <c r="E991" s="2">
        <v>325</v>
      </c>
      <c r="F991" s="2">
        <v>12.9946</v>
      </c>
      <c r="G991" s="2">
        <v>4223.2449999999999</v>
      </c>
      <c r="H991" s="15">
        <f t="shared" si="15"/>
        <v>-1.5378109261466886E-3</v>
      </c>
    </row>
    <row r="992" spans="1:8" ht="13.5" x14ac:dyDescent="0.25">
      <c r="A992" s="11"/>
      <c r="B992" s="10">
        <v>43749</v>
      </c>
      <c r="C992" s="2">
        <v>12.8</v>
      </c>
      <c r="D992" s="2">
        <v>7.6772999999999998</v>
      </c>
      <c r="E992" s="2">
        <v>471</v>
      </c>
      <c r="F992" s="2">
        <v>12.805400000000001</v>
      </c>
      <c r="G992" s="2">
        <v>6031.3433999999997</v>
      </c>
      <c r="H992" s="15">
        <f t="shared" si="15"/>
        <v>-1.4631704593585138E-2</v>
      </c>
    </row>
    <row r="993" spans="1:8" ht="13.5" x14ac:dyDescent="0.25">
      <c r="A993" s="11"/>
      <c r="B993" s="10">
        <v>43752</v>
      </c>
      <c r="C993" s="2">
        <v>12.63</v>
      </c>
      <c r="D993" s="2">
        <v>7.5754000000000001</v>
      </c>
      <c r="E993" s="2">
        <v>207</v>
      </c>
      <c r="F993" s="2">
        <v>12.613</v>
      </c>
      <c r="G993" s="2">
        <v>2610.8910000000001</v>
      </c>
      <c r="H993" s="15">
        <f t="shared" si="15"/>
        <v>-1.3272895418962351E-2</v>
      </c>
    </row>
    <row r="994" spans="1:8" ht="13.5" x14ac:dyDescent="0.25">
      <c r="A994" s="11"/>
      <c r="B994" s="10">
        <v>43754</v>
      </c>
      <c r="C994" s="2">
        <v>12.75</v>
      </c>
      <c r="D994" s="2">
        <v>7.6473000000000004</v>
      </c>
      <c r="E994" s="2">
        <v>642</v>
      </c>
      <c r="F994" s="2">
        <v>12.7537</v>
      </c>
      <c r="G994" s="2">
        <v>8187.8753999999999</v>
      </c>
      <c r="H994" s="15">
        <f t="shared" si="15"/>
        <v>9.4912479869050208E-3</v>
      </c>
    </row>
    <row r="995" spans="1:8" ht="13.5" x14ac:dyDescent="0.25">
      <c r="A995" s="11"/>
      <c r="B995" s="10">
        <v>43755</v>
      </c>
      <c r="C995" s="2">
        <v>12.7</v>
      </c>
      <c r="D995" s="2">
        <v>7.6173999999999999</v>
      </c>
      <c r="E995" s="2">
        <v>2523</v>
      </c>
      <c r="F995" s="2">
        <v>12.766500000000001</v>
      </c>
      <c r="G995" s="2">
        <v>32209.879499999999</v>
      </c>
      <c r="H995" s="15">
        <f t="shared" si="15"/>
        <v>-3.9098766885045022E-3</v>
      </c>
    </row>
    <row r="996" spans="1:8" ht="13.5" x14ac:dyDescent="0.25">
      <c r="A996" s="11"/>
      <c r="B996" s="10">
        <v>43756</v>
      </c>
      <c r="C996" s="2">
        <v>12.99</v>
      </c>
      <c r="D996" s="2">
        <v>7.7912999999999997</v>
      </c>
      <c r="E996" s="2">
        <v>50</v>
      </c>
      <c r="F996" s="2">
        <v>12.99</v>
      </c>
      <c r="G996" s="2">
        <v>649.5</v>
      </c>
      <c r="H996" s="15">
        <f t="shared" si="15"/>
        <v>2.2829311838685078E-2</v>
      </c>
    </row>
    <row r="997" spans="1:8" ht="13.5" x14ac:dyDescent="0.25">
      <c r="A997" s="11"/>
      <c r="B997" s="10">
        <v>43759</v>
      </c>
      <c r="C997" s="2">
        <v>12.9</v>
      </c>
      <c r="D997" s="2">
        <v>7.7373000000000003</v>
      </c>
      <c r="E997" s="2">
        <v>10015</v>
      </c>
      <c r="F997" s="2">
        <v>12.968500000000001</v>
      </c>
      <c r="G997" s="2">
        <v>129879.5275</v>
      </c>
      <c r="H997" s="15">
        <f t="shared" si="15"/>
        <v>-6.9308074390665719E-3</v>
      </c>
    </row>
    <row r="998" spans="1:8" ht="13.5" x14ac:dyDescent="0.25">
      <c r="A998" s="11"/>
      <c r="B998" s="10">
        <v>43760</v>
      </c>
      <c r="C998" s="2">
        <v>12.89</v>
      </c>
      <c r="D998" s="2">
        <v>7.7313000000000001</v>
      </c>
      <c r="E998" s="2">
        <v>109</v>
      </c>
      <c r="F998" s="2">
        <v>12.7921</v>
      </c>
      <c r="G998" s="2">
        <v>1394.3389</v>
      </c>
      <c r="H998" s="15">
        <f t="shared" si="15"/>
        <v>-7.754643092551959E-4</v>
      </c>
    </row>
    <row r="999" spans="1:8" ht="13.5" x14ac:dyDescent="0.25">
      <c r="A999" s="11"/>
      <c r="B999" s="10">
        <v>43761</v>
      </c>
      <c r="C999" s="2">
        <v>12.54</v>
      </c>
      <c r="D999" s="2">
        <v>7.5213999999999999</v>
      </c>
      <c r="E999" s="2">
        <v>194</v>
      </c>
      <c r="F999" s="2">
        <v>12.667299999999999</v>
      </c>
      <c r="G999" s="2">
        <v>2457.4562000000001</v>
      </c>
      <c r="H999" s="15">
        <f t="shared" si="15"/>
        <v>-2.7149379793825125E-2</v>
      </c>
    </row>
    <row r="1000" spans="1:8" ht="13.5" x14ac:dyDescent="0.25">
      <c r="A1000" s="11"/>
      <c r="B1000" s="10">
        <v>43762</v>
      </c>
      <c r="C1000" s="2">
        <v>12.7</v>
      </c>
      <c r="D1000" s="2">
        <v>7.6173999999999999</v>
      </c>
      <c r="E1000" s="2">
        <v>2</v>
      </c>
      <c r="F1000" s="2">
        <v>12.63</v>
      </c>
      <c r="G1000" s="2">
        <v>25.26</v>
      </c>
      <c r="H1000" s="15">
        <f t="shared" si="15"/>
        <v>1.2763581248171894E-2</v>
      </c>
    </row>
    <row r="1001" spans="1:8" ht="13.5" x14ac:dyDescent="0.25">
      <c r="A1001" s="11"/>
      <c r="B1001" s="10">
        <v>43763</v>
      </c>
      <c r="C1001" s="2">
        <v>12.7</v>
      </c>
      <c r="D1001" s="2">
        <v>7.6173999999999999</v>
      </c>
      <c r="E1001" s="2">
        <v>180</v>
      </c>
      <c r="F1001" s="2">
        <v>12.7</v>
      </c>
      <c r="G1001" s="2">
        <v>2286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12.52</v>
      </c>
      <c r="D1002" s="2">
        <v>7.5094000000000003</v>
      </c>
      <c r="E1002" s="2">
        <v>160</v>
      </c>
      <c r="F1002" s="2">
        <v>12.6168</v>
      </c>
      <c r="G1002" s="2">
        <v>2018.6880000000001</v>
      </c>
      <c r="H1002" s="15">
        <f t="shared" si="15"/>
        <v>-1.417806600677392E-2</v>
      </c>
    </row>
    <row r="1003" spans="1:8" ht="13.5" x14ac:dyDescent="0.25">
      <c r="A1003" s="11"/>
      <c r="B1003" s="10">
        <v>43767</v>
      </c>
      <c r="C1003" s="2">
        <v>12.6</v>
      </c>
      <c r="D1003" s="2">
        <v>7.5574000000000003</v>
      </c>
      <c r="E1003" s="2">
        <v>4489</v>
      </c>
      <c r="F1003" s="2">
        <v>12.543699999999999</v>
      </c>
      <c r="G1003" s="2">
        <v>56308.669300000001</v>
      </c>
      <c r="H1003" s="15">
        <f t="shared" si="15"/>
        <v>6.3919887074866226E-3</v>
      </c>
    </row>
    <row r="1004" spans="1:8" ht="13.5" x14ac:dyDescent="0.25">
      <c r="A1004" s="11"/>
      <c r="B1004" s="10">
        <v>43768</v>
      </c>
      <c r="C1004" s="2">
        <v>12.9</v>
      </c>
      <c r="D1004" s="2">
        <v>7.7373000000000003</v>
      </c>
      <c r="E1004" s="2">
        <v>565</v>
      </c>
      <c r="F1004" s="2">
        <v>12.7117</v>
      </c>
      <c r="G1004" s="2">
        <v>7182.1104999999998</v>
      </c>
      <c r="H1004" s="15">
        <f t="shared" si="15"/>
        <v>2.380448302326196E-2</v>
      </c>
    </row>
    <row r="1005" spans="1:8" ht="13.5" x14ac:dyDescent="0.25">
      <c r="A1005" s="11"/>
      <c r="B1005" s="10">
        <v>43769</v>
      </c>
      <c r="C1005" s="2">
        <v>12.52</v>
      </c>
      <c r="D1005" s="2">
        <v>7.5094000000000003</v>
      </c>
      <c r="E1005" s="2">
        <v>34</v>
      </c>
      <c r="F1005" s="2">
        <v>13</v>
      </c>
      <c r="G1005" s="2">
        <v>442</v>
      </c>
      <c r="H1005" s="15">
        <f t="shared" si="15"/>
        <v>-2.9454719346542074E-2</v>
      </c>
    </row>
    <row r="1006" spans="1:8" ht="13.5" x14ac:dyDescent="0.25">
      <c r="A1006" s="11"/>
      <c r="B1006" s="10">
        <v>43770</v>
      </c>
      <c r="C1006" s="2">
        <v>12.65</v>
      </c>
      <c r="D1006" s="2">
        <v>7.5873999999999997</v>
      </c>
      <c r="E1006" s="2">
        <v>539</v>
      </c>
      <c r="F1006" s="2">
        <v>12.4495</v>
      </c>
      <c r="G1006" s="2">
        <v>6710.2804999999998</v>
      </c>
      <c r="H1006" s="15">
        <f t="shared" si="15"/>
        <v>1.0386981649665672E-2</v>
      </c>
    </row>
    <row r="1007" spans="1:8" ht="13.5" x14ac:dyDescent="0.25">
      <c r="A1007" s="11"/>
      <c r="B1007" s="10">
        <v>43773</v>
      </c>
      <c r="C1007" s="2">
        <v>12.65</v>
      </c>
      <c r="D1007" s="2">
        <v>7.5873999999999997</v>
      </c>
      <c r="E1007" s="2">
        <v>30</v>
      </c>
      <c r="F1007" s="2">
        <v>12.65</v>
      </c>
      <c r="G1007" s="2">
        <v>379.5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12.95</v>
      </c>
      <c r="D1008" s="2">
        <v>7.7672999999999996</v>
      </c>
      <c r="E1008" s="2">
        <v>5</v>
      </c>
      <c r="F1008" s="2">
        <v>12.95</v>
      </c>
      <c r="G1008" s="2">
        <v>64.75</v>
      </c>
      <c r="H1008" s="15">
        <f t="shared" si="15"/>
        <v>2.371036191580778E-2</v>
      </c>
    </row>
    <row r="1009" spans="1:8" ht="13.5" x14ac:dyDescent="0.25">
      <c r="A1009" s="11"/>
      <c r="B1009" s="10">
        <v>43775</v>
      </c>
      <c r="C1009" s="2">
        <v>12.6</v>
      </c>
      <c r="D1009" s="2">
        <v>7.5574000000000003</v>
      </c>
      <c r="E1009" s="2">
        <v>30</v>
      </c>
      <c r="F1009" s="2">
        <v>12.6</v>
      </c>
      <c r="G1009" s="2">
        <v>378</v>
      </c>
      <c r="H1009" s="15">
        <f t="shared" si="15"/>
        <v>-2.7023547436045899E-2</v>
      </c>
    </row>
    <row r="1010" spans="1:8" ht="13.5" x14ac:dyDescent="0.25">
      <c r="A1010" s="11"/>
      <c r="B1010" s="10">
        <v>43776</v>
      </c>
      <c r="C1010" s="2">
        <v>12.95</v>
      </c>
      <c r="D1010" s="2">
        <v>7.7672999999999996</v>
      </c>
      <c r="E1010" s="2">
        <v>730</v>
      </c>
      <c r="F1010" s="2">
        <v>12.497400000000001</v>
      </c>
      <c r="G1010" s="2">
        <v>9123.1020000000008</v>
      </c>
      <c r="H1010" s="15">
        <f t="shared" si="15"/>
        <v>2.7774102204461758E-2</v>
      </c>
    </row>
    <row r="1011" spans="1:8" ht="13.5" x14ac:dyDescent="0.25">
      <c r="A1011" s="11"/>
      <c r="B1011" s="10">
        <v>43777</v>
      </c>
      <c r="C1011" s="2">
        <v>12.95</v>
      </c>
      <c r="D1011" s="2">
        <v>7.7672999999999996</v>
      </c>
      <c r="E1011" s="2">
        <v>50</v>
      </c>
      <c r="F1011" s="2">
        <v>12.95</v>
      </c>
      <c r="G1011" s="2">
        <v>647.5</v>
      </c>
      <c r="H1011" s="15">
        <f t="shared" si="15"/>
        <v>0</v>
      </c>
    </row>
    <row r="1012" spans="1:8" ht="13.5" x14ac:dyDescent="0.25">
      <c r="A1012" s="11"/>
      <c r="B1012" s="10">
        <v>43780</v>
      </c>
      <c r="C1012" s="2">
        <v>12.95</v>
      </c>
      <c r="D1012" s="2">
        <v>7.7672999999999996</v>
      </c>
      <c r="E1012" s="2">
        <v>0</v>
      </c>
      <c r="F1012" s="2">
        <v>0</v>
      </c>
      <c r="G1012" s="2">
        <v>0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12.95</v>
      </c>
      <c r="D1013" s="2">
        <v>7.7672999999999996</v>
      </c>
      <c r="E1013" s="2">
        <v>0</v>
      </c>
      <c r="F1013" s="2">
        <v>0</v>
      </c>
      <c r="G1013" s="2">
        <v>0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12.75</v>
      </c>
      <c r="D1014" s="2">
        <v>7.6473000000000004</v>
      </c>
      <c r="E1014" s="2">
        <v>608</v>
      </c>
      <c r="F1014" s="2">
        <v>12.7105</v>
      </c>
      <c r="G1014" s="2">
        <v>7727.9840000000004</v>
      </c>
      <c r="H1014" s="15">
        <f t="shared" si="15"/>
        <v>-1.5449383955814662E-2</v>
      </c>
    </row>
    <row r="1015" spans="1:8" ht="13.5" x14ac:dyDescent="0.25">
      <c r="A1015" s="11"/>
      <c r="B1015" s="10">
        <v>43783</v>
      </c>
      <c r="C1015" s="2">
        <v>12.55</v>
      </c>
      <c r="D1015" s="2">
        <v>7.5274000000000001</v>
      </c>
      <c r="E1015" s="2">
        <v>1624</v>
      </c>
      <c r="F1015" s="2">
        <v>12.5573</v>
      </c>
      <c r="G1015" s="2">
        <v>20393.055199999999</v>
      </c>
      <c r="H1015" s="15">
        <f t="shared" si="15"/>
        <v>-1.5678736286009486E-2</v>
      </c>
    </row>
    <row r="1016" spans="1:8" ht="13.5" x14ac:dyDescent="0.25">
      <c r="A1016" s="11"/>
      <c r="B1016" s="10">
        <v>43784</v>
      </c>
      <c r="C1016" s="2">
        <v>12.55</v>
      </c>
      <c r="D1016" s="2">
        <v>7.5274000000000001</v>
      </c>
      <c r="E1016" s="2">
        <v>60</v>
      </c>
      <c r="F1016" s="2">
        <v>12.3833</v>
      </c>
      <c r="G1016" s="2">
        <v>742.99800000000005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12.55</v>
      </c>
      <c r="D1017" s="2">
        <v>7.5274000000000001</v>
      </c>
      <c r="E1017" s="2">
        <v>0</v>
      </c>
      <c r="F1017" s="2">
        <v>0</v>
      </c>
      <c r="G1017" s="2">
        <v>0</v>
      </c>
      <c r="H1017" s="15">
        <f t="shared" si="15"/>
        <v>0</v>
      </c>
    </row>
    <row r="1018" spans="1:8" ht="13.5" x14ac:dyDescent="0.25">
      <c r="A1018" s="11"/>
      <c r="B1018" s="10">
        <v>43788</v>
      </c>
      <c r="C1018" s="2">
        <v>12.55</v>
      </c>
      <c r="D1018" s="2">
        <v>7.5274000000000001</v>
      </c>
      <c r="E1018" s="2">
        <v>0</v>
      </c>
      <c r="F1018" s="2">
        <v>0</v>
      </c>
      <c r="G1018" s="2">
        <v>0</v>
      </c>
      <c r="H1018" s="15">
        <f t="shared" si="15"/>
        <v>0</v>
      </c>
    </row>
    <row r="1019" spans="1:8" ht="13.5" x14ac:dyDescent="0.25">
      <c r="A1019" s="11"/>
      <c r="B1019" s="10">
        <v>43789</v>
      </c>
      <c r="C1019" s="2">
        <v>12.25</v>
      </c>
      <c r="D1019" s="2">
        <v>7.3474000000000004</v>
      </c>
      <c r="E1019" s="2">
        <v>1104</v>
      </c>
      <c r="F1019" s="2">
        <v>12.250400000000001</v>
      </c>
      <c r="G1019" s="2">
        <v>13524.4416</v>
      </c>
      <c r="H1019" s="15">
        <f t="shared" si="15"/>
        <v>-2.3912639158275063E-2</v>
      </c>
    </row>
    <row r="1020" spans="1:8" ht="13.5" x14ac:dyDescent="0.25">
      <c r="A1020" s="11"/>
      <c r="B1020" s="10">
        <v>43790</v>
      </c>
      <c r="C1020" s="2">
        <v>12.2</v>
      </c>
      <c r="D1020" s="2">
        <v>7.3174999999999999</v>
      </c>
      <c r="E1020" s="2">
        <v>839</v>
      </c>
      <c r="F1020" s="2">
        <v>12.2142</v>
      </c>
      <c r="G1020" s="2">
        <v>10247.7138</v>
      </c>
      <c r="H1020" s="15">
        <f t="shared" si="15"/>
        <v>-4.0694667501429728E-3</v>
      </c>
    </row>
    <row r="1021" spans="1:8" ht="13.5" x14ac:dyDescent="0.25">
      <c r="A1021" s="11"/>
      <c r="B1021" s="10">
        <v>43791</v>
      </c>
      <c r="C1021" s="2">
        <v>12</v>
      </c>
      <c r="D1021" s="2">
        <v>7.1974999999999998</v>
      </c>
      <c r="E1021" s="2">
        <v>463</v>
      </c>
      <c r="F1021" s="2">
        <v>12.0114</v>
      </c>
      <c r="G1021" s="2">
        <v>5561.2781999999997</v>
      </c>
      <c r="H1021" s="15">
        <f t="shared" si="15"/>
        <v>-1.6399043389135649E-2</v>
      </c>
    </row>
    <row r="1022" spans="1:8" ht="13.5" x14ac:dyDescent="0.25">
      <c r="A1022" s="11"/>
      <c r="B1022" s="10">
        <v>43794</v>
      </c>
      <c r="C1022" s="2">
        <v>11.75</v>
      </c>
      <c r="D1022" s="2">
        <v>7.0475000000000003</v>
      </c>
      <c r="E1022" s="2">
        <v>362</v>
      </c>
      <c r="F1022" s="2">
        <v>11.708600000000001</v>
      </c>
      <c r="G1022" s="2">
        <v>4238.5132000000003</v>
      </c>
      <c r="H1022" s="15">
        <f t="shared" si="15"/>
        <v>-2.0840569642236816E-2</v>
      </c>
    </row>
    <row r="1023" spans="1:8" ht="13.5" x14ac:dyDescent="0.25">
      <c r="A1023" s="11"/>
      <c r="B1023" s="10">
        <v>43795</v>
      </c>
      <c r="C1023" s="2">
        <v>11.65</v>
      </c>
      <c r="D1023" s="2">
        <v>6.9875999999999996</v>
      </c>
      <c r="E1023" s="2">
        <v>453</v>
      </c>
      <c r="F1023" s="2">
        <v>11.6083</v>
      </c>
      <c r="G1023" s="2">
        <v>5258.5599000000002</v>
      </c>
      <c r="H1023" s="15">
        <f t="shared" si="15"/>
        <v>-8.4994678964172721E-3</v>
      </c>
    </row>
    <row r="1024" spans="1:8" ht="13.5" x14ac:dyDescent="0.25">
      <c r="A1024" s="11"/>
      <c r="B1024" s="10">
        <v>43796</v>
      </c>
      <c r="C1024" s="2">
        <v>11.5</v>
      </c>
      <c r="D1024" s="2">
        <v>6.8975999999999997</v>
      </c>
      <c r="E1024" s="2">
        <v>1485</v>
      </c>
      <c r="F1024" s="2">
        <v>11.5313</v>
      </c>
      <c r="G1024" s="2">
        <v>17123.980500000001</v>
      </c>
      <c r="H1024" s="15">
        <f t="shared" si="15"/>
        <v>-1.2879958784131871E-2</v>
      </c>
    </row>
    <row r="1025" spans="1:8" ht="13.5" x14ac:dyDescent="0.25">
      <c r="A1025" s="11"/>
      <c r="B1025" s="10">
        <v>43797</v>
      </c>
      <c r="C1025" s="2">
        <v>11.49</v>
      </c>
      <c r="D1025" s="2">
        <v>6.8916000000000004</v>
      </c>
      <c r="E1025" s="2">
        <v>455</v>
      </c>
      <c r="F1025" s="2">
        <v>11.492699999999999</v>
      </c>
      <c r="G1025" s="2">
        <v>5229.1785</v>
      </c>
      <c r="H1025" s="15">
        <f t="shared" si="15"/>
        <v>-8.6986778009732937E-4</v>
      </c>
    </row>
    <row r="1026" spans="1:8" ht="13.5" x14ac:dyDescent="0.25">
      <c r="A1026" s="11"/>
      <c r="B1026" s="10">
        <v>43798</v>
      </c>
      <c r="C1026" s="2">
        <v>11.41</v>
      </c>
      <c r="D1026" s="2">
        <v>6.8436000000000003</v>
      </c>
      <c r="E1026" s="2">
        <v>75</v>
      </c>
      <c r="F1026" s="2">
        <v>11.41</v>
      </c>
      <c r="G1026" s="2">
        <v>855.75</v>
      </c>
      <c r="H1026" s="15">
        <f t="shared" si="15"/>
        <v>-6.9650008706251144E-3</v>
      </c>
    </row>
    <row r="1027" spans="1:8" ht="13.5" x14ac:dyDescent="0.25">
      <c r="A1027" s="11"/>
      <c r="B1027" s="10">
        <v>43801</v>
      </c>
      <c r="C1027" s="2">
        <v>11.4</v>
      </c>
      <c r="D1027" s="2">
        <v>6.8376000000000001</v>
      </c>
      <c r="E1027" s="2">
        <v>25</v>
      </c>
      <c r="F1027" s="2">
        <v>11.404</v>
      </c>
      <c r="G1027" s="2">
        <v>285.10000000000002</v>
      </c>
      <c r="H1027" s="15">
        <f t="shared" si="15"/>
        <v>-8.7673154480101512E-4</v>
      </c>
    </row>
    <row r="1028" spans="1:8" ht="13.5" x14ac:dyDescent="0.25">
      <c r="A1028" s="11"/>
      <c r="B1028" s="10">
        <v>43802</v>
      </c>
      <c r="C1028" s="2">
        <v>11.38</v>
      </c>
      <c r="D1028" s="2">
        <v>6.8255999999999997</v>
      </c>
      <c r="E1028" s="2">
        <v>155</v>
      </c>
      <c r="F1028" s="2">
        <v>11.38</v>
      </c>
      <c r="G1028" s="2">
        <v>1763.9</v>
      </c>
      <c r="H1028" s="15">
        <f t="shared" si="15"/>
        <v>-1.7550017550018214E-3</v>
      </c>
    </row>
    <row r="1029" spans="1:8" ht="13.5" x14ac:dyDescent="0.25">
      <c r="A1029" s="11"/>
      <c r="B1029" s="10">
        <v>43803</v>
      </c>
      <c r="C1029" s="2">
        <v>11.1</v>
      </c>
      <c r="D1029" s="2">
        <v>6.6577000000000002</v>
      </c>
      <c r="E1029" s="2">
        <v>501</v>
      </c>
      <c r="F1029" s="2">
        <v>11.099</v>
      </c>
      <c r="G1029" s="2">
        <v>5560.5990000000002</v>
      </c>
      <c r="H1029" s="15">
        <f t="shared" si="15"/>
        <v>-2.4598570089076344E-2</v>
      </c>
    </row>
    <row r="1030" spans="1:8" ht="13.5" x14ac:dyDescent="0.25">
      <c r="A1030" s="11"/>
      <c r="B1030" s="10">
        <v>43804</v>
      </c>
      <c r="C1030" s="2">
        <v>11.08</v>
      </c>
      <c r="D1030" s="2">
        <v>6.6456999999999997</v>
      </c>
      <c r="E1030" s="2">
        <v>90</v>
      </c>
      <c r="F1030" s="2">
        <v>11.027799999999999</v>
      </c>
      <c r="G1030" s="2">
        <v>992.50199999999995</v>
      </c>
      <c r="H1030" s="15">
        <f t="shared" si="15"/>
        <v>-1.8024242606306164E-3</v>
      </c>
    </row>
    <row r="1031" spans="1:8" ht="13.5" x14ac:dyDescent="0.25">
      <c r="A1031" s="11"/>
      <c r="B1031" s="10">
        <v>43805</v>
      </c>
      <c r="C1031" s="2">
        <v>11.08</v>
      </c>
      <c r="D1031" s="2">
        <v>6.6456999999999997</v>
      </c>
      <c r="E1031" s="2">
        <v>119</v>
      </c>
      <c r="F1031" s="2">
        <v>11.0787</v>
      </c>
      <c r="G1031" s="2">
        <v>1318.3652999999999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10.95</v>
      </c>
      <c r="D1032" s="2">
        <v>6.5677000000000003</v>
      </c>
      <c r="E1032" s="2">
        <v>69</v>
      </c>
      <c r="F1032" s="2">
        <v>10.977499999999999</v>
      </c>
      <c r="G1032" s="2">
        <v>757.44749999999999</v>
      </c>
      <c r="H1032" s="15">
        <f t="shared" si="16"/>
        <v>-1.1736912590095763E-2</v>
      </c>
    </row>
    <row r="1033" spans="1:8" ht="13.5" x14ac:dyDescent="0.25">
      <c r="A1033" s="11"/>
      <c r="B1033" s="10">
        <v>43809</v>
      </c>
      <c r="C1033" s="2">
        <v>11.15</v>
      </c>
      <c r="D1033" s="2">
        <v>6.6877000000000004</v>
      </c>
      <c r="E1033" s="2">
        <v>545</v>
      </c>
      <c r="F1033" s="2">
        <v>11.009399999999999</v>
      </c>
      <c r="G1033" s="2">
        <v>6000.1229999999996</v>
      </c>
      <c r="H1033" s="15">
        <f t="shared" si="16"/>
        <v>1.8271236505930554E-2</v>
      </c>
    </row>
    <row r="1034" spans="1:8" ht="13.5" x14ac:dyDescent="0.25">
      <c r="A1034" s="11"/>
      <c r="B1034" s="10">
        <v>43810</v>
      </c>
      <c r="C1034" s="2">
        <v>11.48</v>
      </c>
      <c r="D1034" s="2">
        <v>6.8856000000000002</v>
      </c>
      <c r="E1034" s="2">
        <v>481</v>
      </c>
      <c r="F1034" s="2">
        <v>11.1579</v>
      </c>
      <c r="G1034" s="2">
        <v>5366.9498999999996</v>
      </c>
      <c r="H1034" s="15">
        <f t="shared" si="16"/>
        <v>2.9591638380908194E-2</v>
      </c>
    </row>
    <row r="1035" spans="1:8" ht="13.5" x14ac:dyDescent="0.25">
      <c r="A1035" s="11"/>
      <c r="B1035" s="10">
        <v>43811</v>
      </c>
      <c r="C1035" s="2">
        <v>11.48</v>
      </c>
      <c r="D1035" s="2">
        <v>6.8856000000000002</v>
      </c>
      <c r="E1035" s="2">
        <v>492</v>
      </c>
      <c r="F1035" s="2">
        <v>11.48</v>
      </c>
      <c r="G1035" s="2">
        <v>5648.16</v>
      </c>
      <c r="H1035" s="15">
        <f t="shared" si="16"/>
        <v>0</v>
      </c>
    </row>
    <row r="1036" spans="1:8" ht="13.5" x14ac:dyDescent="0.25">
      <c r="A1036" s="11"/>
      <c r="B1036" s="10">
        <v>43812</v>
      </c>
      <c r="C1036" s="2">
        <v>11.65</v>
      </c>
      <c r="D1036" s="2">
        <v>6.9875999999999996</v>
      </c>
      <c r="E1036" s="2">
        <v>9</v>
      </c>
      <c r="F1036" s="2">
        <v>11.65</v>
      </c>
      <c r="G1036" s="2">
        <v>104.85</v>
      </c>
      <c r="H1036" s="15">
        <f t="shared" si="16"/>
        <v>1.4813523875914869E-2</v>
      </c>
    </row>
    <row r="1037" spans="1:8" ht="13.5" x14ac:dyDescent="0.25">
      <c r="A1037" s="11"/>
      <c r="B1037" s="10">
        <v>43815</v>
      </c>
      <c r="C1037" s="2">
        <v>11.67</v>
      </c>
      <c r="D1037" s="2">
        <v>6.9996</v>
      </c>
      <c r="E1037" s="2">
        <v>13389</v>
      </c>
      <c r="F1037" s="2">
        <v>11.65</v>
      </c>
      <c r="G1037" s="2">
        <v>155981.85</v>
      </c>
      <c r="H1037" s="15">
        <f t="shared" si="16"/>
        <v>1.7173278378843173E-3</v>
      </c>
    </row>
    <row r="1038" spans="1:8" ht="13.5" x14ac:dyDescent="0.25">
      <c r="A1038" s="11"/>
      <c r="B1038" s="10">
        <v>43816</v>
      </c>
      <c r="C1038" s="2">
        <v>11.6</v>
      </c>
      <c r="D1038" s="2">
        <v>6.9576000000000002</v>
      </c>
      <c r="E1038" s="2">
        <v>7594</v>
      </c>
      <c r="F1038" s="2">
        <v>11.6538</v>
      </c>
      <c r="G1038" s="2">
        <v>88498.957200000004</v>
      </c>
      <c r="H1038" s="15">
        <f t="shared" si="16"/>
        <v>-6.0003428767357869E-3</v>
      </c>
    </row>
    <row r="1039" spans="1:8" ht="13.5" x14ac:dyDescent="0.25">
      <c r="A1039" s="11"/>
      <c r="B1039" s="10">
        <v>43817</v>
      </c>
      <c r="C1039" s="2">
        <v>11.65</v>
      </c>
      <c r="D1039" s="2">
        <v>6.9875999999999996</v>
      </c>
      <c r="E1039" s="2">
        <v>719</v>
      </c>
      <c r="F1039" s="2">
        <v>11.65</v>
      </c>
      <c r="G1039" s="2">
        <v>8376.35</v>
      </c>
      <c r="H1039" s="15">
        <f t="shared" si="16"/>
        <v>4.3118316660916639E-3</v>
      </c>
    </row>
    <row r="1040" spans="1:8" ht="13.5" x14ac:dyDescent="0.25">
      <c r="A1040" s="11"/>
      <c r="B1040" s="10">
        <v>43818</v>
      </c>
      <c r="C1040" s="2">
        <v>11.65</v>
      </c>
      <c r="D1040" s="2">
        <v>6.9875999999999996</v>
      </c>
      <c r="E1040" s="2">
        <v>1597</v>
      </c>
      <c r="F1040" s="2">
        <v>11.6166</v>
      </c>
      <c r="G1040" s="2">
        <v>18551.710200000001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11.6</v>
      </c>
      <c r="D1041" s="2">
        <v>6.9576000000000002</v>
      </c>
      <c r="E1041" s="2">
        <v>500</v>
      </c>
      <c r="F1041" s="2">
        <v>11.5562</v>
      </c>
      <c r="G1041" s="2">
        <v>5778.1</v>
      </c>
      <c r="H1041" s="15">
        <f t="shared" si="16"/>
        <v>-4.2933195947105389E-3</v>
      </c>
    </row>
    <row r="1042" spans="1:8" ht="13.5" x14ac:dyDescent="0.25">
      <c r="A1042" s="11"/>
      <c r="B1042" s="10">
        <v>43822</v>
      </c>
      <c r="C1042" s="2">
        <v>11.6</v>
      </c>
      <c r="D1042" s="2">
        <v>6.9576000000000002</v>
      </c>
      <c r="E1042" s="2">
        <v>433</v>
      </c>
      <c r="F1042" s="2">
        <v>11.6</v>
      </c>
      <c r="G1042" s="2">
        <v>5022.8</v>
      </c>
      <c r="H1042" s="15">
        <f t="shared" si="16"/>
        <v>0</v>
      </c>
    </row>
    <row r="1043" spans="1:8" ht="13.5" x14ac:dyDescent="0.25">
      <c r="A1043" s="11"/>
      <c r="B1043" s="10">
        <v>43823</v>
      </c>
      <c r="C1043" s="2">
        <v>11.64</v>
      </c>
      <c r="D1043" s="2">
        <v>6.9816000000000003</v>
      </c>
      <c r="E1043" s="2">
        <v>482</v>
      </c>
      <c r="F1043" s="2">
        <v>11.5747</v>
      </c>
      <c r="G1043" s="2">
        <v>5579.0054</v>
      </c>
      <c r="H1043" s="15">
        <f t="shared" si="16"/>
        <v>3.4494653328734077E-3</v>
      </c>
    </row>
    <row r="1044" spans="1:8" ht="13.5" x14ac:dyDescent="0.25">
      <c r="A1044" s="11"/>
      <c r="B1044" s="10">
        <v>43824</v>
      </c>
      <c r="C1044" s="2">
        <v>11.4</v>
      </c>
      <c r="D1044" s="2">
        <v>6.8376000000000001</v>
      </c>
      <c r="E1044" s="2">
        <v>8270</v>
      </c>
      <c r="F1044" s="2">
        <v>11.4991</v>
      </c>
      <c r="G1044" s="2">
        <v>95097.557000000001</v>
      </c>
      <c r="H1044" s="15">
        <f t="shared" si="16"/>
        <v>-2.062564455139225E-2</v>
      </c>
    </row>
    <row r="1045" spans="1:8" ht="13.5" x14ac:dyDescent="0.25">
      <c r="A1045" s="11"/>
      <c r="B1045" s="10">
        <v>43825</v>
      </c>
      <c r="C1045" s="2">
        <v>11.59</v>
      </c>
      <c r="D1045" s="2">
        <v>6.9516</v>
      </c>
      <c r="E1045" s="2">
        <v>95</v>
      </c>
      <c r="F1045" s="2">
        <v>11.5905</v>
      </c>
      <c r="G1045" s="2">
        <v>1101.0975000000001</v>
      </c>
      <c r="H1045" s="15">
        <f t="shared" si="16"/>
        <v>1.6672516672516655E-2</v>
      </c>
    </row>
    <row r="1046" spans="1:8" ht="13.5" x14ac:dyDescent="0.25">
      <c r="A1046" s="11"/>
      <c r="B1046" s="10">
        <v>43826</v>
      </c>
      <c r="C1046" s="2">
        <v>11.3</v>
      </c>
      <c r="D1046" s="2">
        <v>6.7775999999999996</v>
      </c>
      <c r="E1046" s="2">
        <v>8899</v>
      </c>
      <c r="F1046" s="2">
        <v>11.3009</v>
      </c>
      <c r="G1046" s="2">
        <v>100566.70909999999</v>
      </c>
      <c r="H1046" s="15">
        <f t="shared" si="16"/>
        <v>-2.5030208872777543E-2</v>
      </c>
    </row>
    <row r="1047" spans="1:8" ht="13.5" x14ac:dyDescent="0.25">
      <c r="A1047" s="11"/>
      <c r="B1047" s="10">
        <v>43829</v>
      </c>
      <c r="C1047" s="2">
        <v>11.48</v>
      </c>
      <c r="D1047" s="2">
        <v>6.8856000000000002</v>
      </c>
      <c r="E1047" s="2">
        <v>790</v>
      </c>
      <c r="F1047" s="2">
        <v>11.348000000000001</v>
      </c>
      <c r="G1047" s="2">
        <v>8964.92</v>
      </c>
      <c r="H1047" s="15">
        <f t="shared" si="16"/>
        <v>1.5934844192634641E-2</v>
      </c>
    </row>
    <row r="1048" spans="1:8" ht="13.5" x14ac:dyDescent="0.25">
      <c r="A1048" s="11"/>
      <c r="B1048" s="10">
        <v>43830</v>
      </c>
      <c r="C1048" s="2">
        <v>11.82</v>
      </c>
      <c r="D1048" s="2">
        <v>7.0895000000000001</v>
      </c>
      <c r="E1048" s="2">
        <v>9847</v>
      </c>
      <c r="F1048" s="2">
        <v>11.549099999999999</v>
      </c>
      <c r="G1048" s="2">
        <v>113723.9877</v>
      </c>
      <c r="H1048" s="15">
        <f t="shared" si="16"/>
        <v>2.9612524689206454E-2</v>
      </c>
    </row>
    <row r="1049" spans="1:8" ht="13.5" x14ac:dyDescent="0.25">
      <c r="A1049" s="11"/>
      <c r="B1049" s="10">
        <v>43832</v>
      </c>
      <c r="C1049" s="2">
        <v>11.9</v>
      </c>
      <c r="D1049" s="2">
        <v>7.1375000000000002</v>
      </c>
      <c r="E1049" s="2">
        <v>1351</v>
      </c>
      <c r="F1049" s="2">
        <v>11.966900000000001</v>
      </c>
      <c r="G1049" s="2">
        <v>16167.2819</v>
      </c>
      <c r="H1049" s="15">
        <f t="shared" si="16"/>
        <v>6.7705762042457214E-3</v>
      </c>
    </row>
    <row r="1050" spans="1:8" ht="13.5" x14ac:dyDescent="0.25">
      <c r="A1050" s="11"/>
      <c r="B1050" s="10">
        <v>43833</v>
      </c>
      <c r="C1050" s="2">
        <v>11.9</v>
      </c>
      <c r="D1050" s="2">
        <v>7.1375000000000002</v>
      </c>
      <c r="E1050" s="2">
        <v>982</v>
      </c>
      <c r="F1050" s="2">
        <v>11.9</v>
      </c>
      <c r="G1050" s="2">
        <v>11685.8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11.6</v>
      </c>
      <c r="D1051" s="2">
        <v>6.9576000000000002</v>
      </c>
      <c r="E1051" s="2">
        <v>736</v>
      </c>
      <c r="F1051" s="2">
        <v>11.6007</v>
      </c>
      <c r="G1051" s="2">
        <v>8538.1152000000002</v>
      </c>
      <c r="H1051" s="15">
        <f t="shared" si="16"/>
        <v>-2.5204903677758312E-2</v>
      </c>
    </row>
    <row r="1052" spans="1:8" ht="13.5" x14ac:dyDescent="0.25">
      <c r="A1052" s="11"/>
      <c r="B1052" s="10">
        <v>43837</v>
      </c>
      <c r="C1052" s="2">
        <v>11.6</v>
      </c>
      <c r="D1052" s="2">
        <v>6.9576000000000002</v>
      </c>
      <c r="E1052" s="2">
        <v>454</v>
      </c>
      <c r="F1052" s="2">
        <v>11.5047</v>
      </c>
      <c r="G1052" s="2">
        <v>5223.1337999999996</v>
      </c>
      <c r="H1052" s="15">
        <f t="shared" si="16"/>
        <v>0</v>
      </c>
    </row>
    <row r="1053" spans="1:8" ht="13.5" x14ac:dyDescent="0.25">
      <c r="A1053" s="11"/>
      <c r="B1053" s="10">
        <v>43838</v>
      </c>
      <c r="C1053" s="2">
        <v>11.6</v>
      </c>
      <c r="D1053" s="2">
        <v>6.9576000000000002</v>
      </c>
      <c r="E1053" s="2">
        <v>10</v>
      </c>
      <c r="F1053" s="2">
        <v>11.6</v>
      </c>
      <c r="G1053" s="2">
        <v>116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11.5</v>
      </c>
      <c r="D1054" s="2">
        <v>6.8975999999999997</v>
      </c>
      <c r="E1054" s="2">
        <v>905</v>
      </c>
      <c r="F1054" s="2">
        <v>11.530900000000001</v>
      </c>
      <c r="G1054" s="2">
        <v>10435.4645</v>
      </c>
      <c r="H1054" s="15">
        <f t="shared" si="16"/>
        <v>-8.6236633321835829E-3</v>
      </c>
    </row>
    <row r="1055" spans="1:8" ht="13.5" x14ac:dyDescent="0.25">
      <c r="A1055" s="11"/>
      <c r="B1055" s="10">
        <v>43840</v>
      </c>
      <c r="C1055" s="2">
        <v>11.5</v>
      </c>
      <c r="D1055" s="2">
        <v>6.8975999999999997</v>
      </c>
      <c r="E1055" s="2">
        <v>0</v>
      </c>
      <c r="F1055" s="2">
        <v>0</v>
      </c>
      <c r="G1055" s="2">
        <v>0</v>
      </c>
      <c r="H1055" s="15">
        <f t="shared" si="16"/>
        <v>0</v>
      </c>
    </row>
    <row r="1056" spans="1:8" ht="13.5" x14ac:dyDescent="0.25">
      <c r="A1056" s="11"/>
      <c r="B1056" s="10">
        <v>43843</v>
      </c>
      <c r="C1056" s="2">
        <v>11.18</v>
      </c>
      <c r="D1056" s="2">
        <v>6.7057000000000002</v>
      </c>
      <c r="E1056" s="2">
        <v>2039</v>
      </c>
      <c r="F1056" s="2">
        <v>11.223699999999999</v>
      </c>
      <c r="G1056" s="2">
        <v>22885.124299999999</v>
      </c>
      <c r="H1056" s="15">
        <f t="shared" si="16"/>
        <v>-2.7821271166782579E-2</v>
      </c>
    </row>
    <row r="1057" spans="1:8" ht="13.5" x14ac:dyDescent="0.25">
      <c r="A1057" s="11"/>
      <c r="B1057" s="10">
        <v>43845</v>
      </c>
      <c r="C1057" s="2">
        <v>11.16</v>
      </c>
      <c r="D1057" s="2">
        <v>6.6936999999999998</v>
      </c>
      <c r="E1057" s="2">
        <v>33</v>
      </c>
      <c r="F1057" s="2">
        <v>11.173299999999999</v>
      </c>
      <c r="G1057" s="2">
        <v>368.71890000000002</v>
      </c>
      <c r="H1057" s="15">
        <f t="shared" si="16"/>
        <v>-1.7895223466603716E-3</v>
      </c>
    </row>
    <row r="1058" spans="1:8" ht="13.5" x14ac:dyDescent="0.25">
      <c r="A1058" s="11"/>
      <c r="B1058" s="10">
        <v>43846</v>
      </c>
      <c r="C1058" s="2">
        <v>11.35</v>
      </c>
      <c r="D1058" s="2">
        <v>6.8075999999999999</v>
      </c>
      <c r="E1058" s="2">
        <v>1253</v>
      </c>
      <c r="F1058" s="2">
        <v>11.1997</v>
      </c>
      <c r="G1058" s="2">
        <v>14033.224099999999</v>
      </c>
      <c r="H1058" s="15">
        <f t="shared" si="16"/>
        <v>1.7016000119515384E-2</v>
      </c>
    </row>
    <row r="1059" spans="1:8" ht="13.5" x14ac:dyDescent="0.25">
      <c r="A1059" s="11"/>
      <c r="B1059" s="10">
        <v>43847</v>
      </c>
      <c r="C1059" s="2">
        <v>11.35</v>
      </c>
      <c r="D1059" s="2">
        <v>6.8075999999999999</v>
      </c>
      <c r="E1059" s="2">
        <v>10</v>
      </c>
      <c r="F1059" s="2">
        <v>11.35</v>
      </c>
      <c r="G1059" s="2">
        <v>113.5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11.35</v>
      </c>
      <c r="D1060" s="2">
        <v>6.8075999999999999</v>
      </c>
      <c r="E1060" s="2">
        <v>19</v>
      </c>
      <c r="F1060" s="2">
        <v>11.35</v>
      </c>
      <c r="G1060" s="2">
        <v>215.65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11.4</v>
      </c>
      <c r="D1061" s="2">
        <v>6.8376000000000001</v>
      </c>
      <c r="E1061" s="2">
        <v>250</v>
      </c>
      <c r="F1061" s="2">
        <v>11.285399999999999</v>
      </c>
      <c r="G1061" s="2">
        <v>2821.35</v>
      </c>
      <c r="H1061" s="15">
        <f t="shared" si="16"/>
        <v>4.4068394147717621E-3</v>
      </c>
    </row>
    <row r="1062" spans="1:8" ht="13.5" x14ac:dyDescent="0.25">
      <c r="A1062" s="11"/>
      <c r="B1062" s="10">
        <v>43852</v>
      </c>
      <c r="C1062" s="2">
        <v>11.39</v>
      </c>
      <c r="D1062" s="2">
        <v>6.8315999999999999</v>
      </c>
      <c r="E1062" s="2">
        <v>322</v>
      </c>
      <c r="F1062" s="2">
        <v>11.073499999999999</v>
      </c>
      <c r="G1062" s="2">
        <v>3565.6669999999999</v>
      </c>
      <c r="H1062" s="15">
        <f t="shared" si="16"/>
        <v>-8.7750087750091072E-4</v>
      </c>
    </row>
    <row r="1063" spans="1:8" ht="13.5" x14ac:dyDescent="0.25">
      <c r="A1063" s="11"/>
      <c r="B1063" s="10">
        <v>43853</v>
      </c>
      <c r="C1063" s="2">
        <v>11.5</v>
      </c>
      <c r="D1063" s="2">
        <v>6.8975999999999997</v>
      </c>
      <c r="E1063" s="2">
        <v>11</v>
      </c>
      <c r="F1063" s="2">
        <v>11.4</v>
      </c>
      <c r="G1063" s="2">
        <v>125.4</v>
      </c>
      <c r="H1063" s="15">
        <f t="shared" si="16"/>
        <v>9.6609871772351773E-3</v>
      </c>
    </row>
    <row r="1064" spans="1:8" ht="13.5" x14ac:dyDescent="0.25">
      <c r="A1064" s="11"/>
      <c r="B1064" s="10">
        <v>43854</v>
      </c>
      <c r="C1064" s="2">
        <v>11.16</v>
      </c>
      <c r="D1064" s="2">
        <v>6.6936999999999998</v>
      </c>
      <c r="E1064" s="2">
        <v>70</v>
      </c>
      <c r="F1064" s="2">
        <v>11.349600000000001</v>
      </c>
      <c r="G1064" s="2">
        <v>794.47199999999998</v>
      </c>
      <c r="H1064" s="15">
        <f t="shared" si="16"/>
        <v>-2.9561006726977496E-2</v>
      </c>
    </row>
    <row r="1065" spans="1:8" ht="13.5" x14ac:dyDescent="0.25">
      <c r="A1065" s="11"/>
      <c r="B1065" s="10">
        <v>43857</v>
      </c>
      <c r="C1065" s="2">
        <v>11.4</v>
      </c>
      <c r="D1065" s="2">
        <v>6.8376000000000001</v>
      </c>
      <c r="E1065" s="2">
        <v>756</v>
      </c>
      <c r="F1065" s="2">
        <v>11.3949</v>
      </c>
      <c r="G1065" s="2">
        <v>8614.5444000000007</v>
      </c>
      <c r="H1065" s="15">
        <f t="shared" si="16"/>
        <v>2.1497826314295587E-2</v>
      </c>
    </row>
    <row r="1066" spans="1:8" ht="13.5" x14ac:dyDescent="0.25">
      <c r="A1066" s="11"/>
      <c r="B1066" s="10">
        <v>43858</v>
      </c>
      <c r="C1066" s="2">
        <v>11.49</v>
      </c>
      <c r="D1066" s="2">
        <v>6.8916000000000004</v>
      </c>
      <c r="E1066" s="2">
        <v>671</v>
      </c>
      <c r="F1066" s="2">
        <v>11.2902</v>
      </c>
      <c r="G1066" s="2">
        <v>7575.7241999999997</v>
      </c>
      <c r="H1066" s="15">
        <f t="shared" si="16"/>
        <v>7.8975078975079376E-3</v>
      </c>
    </row>
    <row r="1067" spans="1:8" ht="13.5" x14ac:dyDescent="0.25">
      <c r="A1067" s="11"/>
      <c r="B1067" s="10">
        <v>43859</v>
      </c>
      <c r="C1067" s="2">
        <v>11.2</v>
      </c>
      <c r="D1067" s="2">
        <v>6.7176999999999998</v>
      </c>
      <c r="E1067" s="2">
        <v>1212</v>
      </c>
      <c r="F1067" s="2">
        <v>11.340400000000001</v>
      </c>
      <c r="G1067" s="2">
        <v>13744.5648</v>
      </c>
      <c r="H1067" s="15">
        <f t="shared" si="16"/>
        <v>-2.5233617737535637E-2</v>
      </c>
    </row>
    <row r="1068" spans="1:8" ht="13.5" x14ac:dyDescent="0.25">
      <c r="A1068" s="11"/>
      <c r="B1068" s="10">
        <v>43860</v>
      </c>
      <c r="C1068" s="2">
        <v>11.55</v>
      </c>
      <c r="D1068" s="2">
        <v>6.9276</v>
      </c>
      <c r="E1068" s="2">
        <v>4310</v>
      </c>
      <c r="F1068" s="2">
        <v>11.2043</v>
      </c>
      <c r="G1068" s="2">
        <v>48290.533000000003</v>
      </c>
      <c r="H1068" s="15">
        <f t="shared" si="16"/>
        <v>3.1245813299194694E-2</v>
      </c>
    </row>
    <row r="1069" spans="1:8" ht="13.5" x14ac:dyDescent="0.25">
      <c r="A1069" s="11"/>
      <c r="B1069" s="10">
        <v>43861</v>
      </c>
      <c r="C1069" s="2">
        <v>11.49</v>
      </c>
      <c r="D1069" s="2">
        <v>6.8916000000000004</v>
      </c>
      <c r="E1069" s="2">
        <v>15</v>
      </c>
      <c r="F1069" s="2">
        <v>11.53</v>
      </c>
      <c r="G1069" s="2">
        <v>172.95</v>
      </c>
      <c r="H1069" s="15">
        <f t="shared" si="16"/>
        <v>-5.1966048848085325E-3</v>
      </c>
    </row>
    <row r="1070" spans="1:8" ht="13.5" x14ac:dyDescent="0.25">
      <c r="A1070" s="11"/>
      <c r="B1070" s="10">
        <v>43864</v>
      </c>
      <c r="C1070" s="2">
        <v>11.55</v>
      </c>
      <c r="D1070" s="2">
        <v>6.9276</v>
      </c>
      <c r="E1070" s="2">
        <v>288</v>
      </c>
      <c r="F1070" s="2">
        <v>11.436199999999999</v>
      </c>
      <c r="G1070" s="2">
        <v>3293.6255999999998</v>
      </c>
      <c r="H1070" s="15">
        <f t="shared" si="16"/>
        <v>5.2237506529687712E-3</v>
      </c>
    </row>
    <row r="1071" spans="1:8" ht="13.5" x14ac:dyDescent="0.25">
      <c r="A1071" s="11"/>
      <c r="B1071" s="10">
        <v>43865</v>
      </c>
      <c r="C1071" s="2">
        <v>11.6</v>
      </c>
      <c r="D1071" s="2">
        <v>6.9576000000000002</v>
      </c>
      <c r="E1071" s="2">
        <v>115</v>
      </c>
      <c r="F1071" s="2">
        <v>11.6</v>
      </c>
      <c r="G1071" s="2">
        <v>1334</v>
      </c>
      <c r="H1071" s="15">
        <f t="shared" si="16"/>
        <v>4.3305040706738624E-3</v>
      </c>
    </row>
    <row r="1072" spans="1:8" ht="13.5" x14ac:dyDescent="0.25">
      <c r="A1072" s="11"/>
      <c r="B1072" s="10">
        <v>43866</v>
      </c>
      <c r="C1072" s="2">
        <v>11.54</v>
      </c>
      <c r="D1072" s="2">
        <v>6.9215999999999998</v>
      </c>
      <c r="E1072" s="2">
        <v>111</v>
      </c>
      <c r="F1072" s="2">
        <v>11.5162</v>
      </c>
      <c r="G1072" s="2">
        <v>1278.2982</v>
      </c>
      <c r="H1072" s="15">
        <f t="shared" si="16"/>
        <v>-5.1741979993101756E-3</v>
      </c>
    </row>
    <row r="1073" spans="1:8" ht="13.5" x14ac:dyDescent="0.25">
      <c r="A1073" s="11"/>
      <c r="B1073" s="10">
        <v>43867</v>
      </c>
      <c r="C1073" s="2">
        <v>11.58</v>
      </c>
      <c r="D1073" s="2">
        <v>6.9455999999999998</v>
      </c>
      <c r="E1073" s="2">
        <v>789</v>
      </c>
      <c r="F1073" s="2">
        <v>11.492800000000001</v>
      </c>
      <c r="G1073" s="2">
        <v>9067.8191999999999</v>
      </c>
      <c r="H1073" s="15">
        <f t="shared" si="16"/>
        <v>3.4674063800277425E-3</v>
      </c>
    </row>
    <row r="1074" spans="1:8" ht="13.5" x14ac:dyDescent="0.25">
      <c r="A1074" s="11"/>
      <c r="B1074" s="10">
        <v>43868</v>
      </c>
      <c r="C1074" s="2">
        <v>11.24</v>
      </c>
      <c r="D1074" s="2">
        <v>6.7416999999999998</v>
      </c>
      <c r="E1074" s="2">
        <v>1950</v>
      </c>
      <c r="F1074" s="2">
        <v>11.2822</v>
      </c>
      <c r="G1074" s="2">
        <v>22000.29</v>
      </c>
      <c r="H1074" s="15">
        <f t="shared" si="16"/>
        <v>-2.9356715042616905E-2</v>
      </c>
    </row>
    <row r="1075" spans="1:8" ht="13.5" x14ac:dyDescent="0.25">
      <c r="A1075" s="11"/>
      <c r="B1075" s="10">
        <v>43871</v>
      </c>
      <c r="C1075" s="2">
        <v>11.23</v>
      </c>
      <c r="D1075" s="2">
        <v>6.7356999999999996</v>
      </c>
      <c r="E1075" s="2">
        <v>10732</v>
      </c>
      <c r="F1075" s="2">
        <v>10.9284</v>
      </c>
      <c r="G1075" s="2">
        <v>117283.5888</v>
      </c>
      <c r="H1075" s="15">
        <f t="shared" si="16"/>
        <v>-8.8998323864903923E-4</v>
      </c>
    </row>
    <row r="1076" spans="1:8" ht="13.5" x14ac:dyDescent="0.25">
      <c r="A1076" s="11"/>
      <c r="B1076" s="10">
        <v>43872</v>
      </c>
      <c r="C1076" s="2">
        <v>11.37</v>
      </c>
      <c r="D1076" s="2">
        <v>6.8196000000000003</v>
      </c>
      <c r="E1076" s="2">
        <v>460</v>
      </c>
      <c r="F1076" s="2">
        <v>11.311</v>
      </c>
      <c r="G1076" s="2">
        <v>5203.0600000000004</v>
      </c>
      <c r="H1076" s="15">
        <f t="shared" si="16"/>
        <v>1.2456017934290535E-2</v>
      </c>
    </row>
    <row r="1077" spans="1:8" ht="13.5" x14ac:dyDescent="0.25">
      <c r="A1077" s="11"/>
      <c r="B1077" s="10">
        <v>43873</v>
      </c>
      <c r="C1077" s="2">
        <v>11.43</v>
      </c>
      <c r="D1077" s="2">
        <v>6.8555999999999999</v>
      </c>
      <c r="E1077" s="2">
        <v>230</v>
      </c>
      <c r="F1077" s="2">
        <v>11.3246</v>
      </c>
      <c r="G1077" s="2">
        <v>2604.6579999999999</v>
      </c>
      <c r="H1077" s="15">
        <f t="shared" si="16"/>
        <v>5.2789019883863553E-3</v>
      </c>
    </row>
    <row r="1078" spans="1:8" ht="13.5" x14ac:dyDescent="0.25">
      <c r="A1078" s="11"/>
      <c r="B1078" s="10">
        <v>43874</v>
      </c>
      <c r="C1078" s="2">
        <v>11.45</v>
      </c>
      <c r="D1078" s="2">
        <v>6.8676000000000004</v>
      </c>
      <c r="E1078" s="2">
        <v>400</v>
      </c>
      <c r="F1078" s="2">
        <v>11.426500000000001</v>
      </c>
      <c r="G1078" s="2">
        <v>4570.6000000000004</v>
      </c>
      <c r="H1078" s="15">
        <f t="shared" si="16"/>
        <v>1.7503938386137544E-3</v>
      </c>
    </row>
    <row r="1079" spans="1:8" ht="13.5" x14ac:dyDescent="0.25">
      <c r="A1079" s="11"/>
      <c r="B1079" s="10">
        <v>43875</v>
      </c>
      <c r="C1079" s="2">
        <v>11.45</v>
      </c>
      <c r="D1079" s="2">
        <v>6.8676000000000004</v>
      </c>
      <c r="E1079" s="2">
        <v>452</v>
      </c>
      <c r="F1079" s="2">
        <v>11.4329</v>
      </c>
      <c r="G1079" s="2">
        <v>5167.6707999999999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11.45</v>
      </c>
      <c r="D1080" s="2">
        <v>6.8676000000000004</v>
      </c>
      <c r="E1080" s="2">
        <v>0</v>
      </c>
      <c r="F1080" s="2">
        <v>0</v>
      </c>
      <c r="G1080" s="2">
        <v>0</v>
      </c>
      <c r="H1080" s="15">
        <f t="shared" si="16"/>
        <v>0</v>
      </c>
    </row>
    <row r="1081" spans="1:8" ht="13.5" x14ac:dyDescent="0.25">
      <c r="A1081" s="11"/>
      <c r="B1081" s="10">
        <v>43879</v>
      </c>
      <c r="C1081" s="2">
        <v>11.4</v>
      </c>
      <c r="D1081" s="2">
        <v>6.8376000000000001</v>
      </c>
      <c r="E1081" s="2">
        <v>205</v>
      </c>
      <c r="F1081" s="2">
        <v>11.401199999999999</v>
      </c>
      <c r="G1081" s="2">
        <v>2337.2460000000001</v>
      </c>
      <c r="H1081" s="15">
        <f t="shared" si="16"/>
        <v>-4.3683382841167582E-3</v>
      </c>
    </row>
    <row r="1082" spans="1:8" ht="13.5" x14ac:dyDescent="0.25">
      <c r="A1082" s="11"/>
      <c r="B1082" s="10">
        <v>43880</v>
      </c>
      <c r="C1082" s="2">
        <v>11.38</v>
      </c>
      <c r="D1082" s="2">
        <v>6.8255999999999997</v>
      </c>
      <c r="E1082" s="2">
        <v>715</v>
      </c>
      <c r="F1082" s="2">
        <v>11.325699999999999</v>
      </c>
      <c r="G1082" s="2">
        <v>8097.8755000000001</v>
      </c>
      <c r="H1082" s="15">
        <f t="shared" si="16"/>
        <v>-1.7550017550018214E-3</v>
      </c>
    </row>
    <row r="1083" spans="1:8" ht="13.5" x14ac:dyDescent="0.25">
      <c r="A1083" s="11"/>
      <c r="B1083" s="10">
        <v>43881</v>
      </c>
      <c r="C1083" s="2">
        <v>11.21</v>
      </c>
      <c r="D1083" s="2">
        <v>6.7237</v>
      </c>
      <c r="E1083" s="2">
        <v>1203</v>
      </c>
      <c r="F1083" s="2">
        <v>11.285</v>
      </c>
      <c r="G1083" s="2">
        <v>13575.855</v>
      </c>
      <c r="H1083" s="15">
        <f t="shared" si="16"/>
        <v>-1.4929090482887902E-2</v>
      </c>
    </row>
    <row r="1084" spans="1:8" ht="13.5" x14ac:dyDescent="0.25">
      <c r="A1084" s="11"/>
      <c r="B1084" s="10">
        <v>43882</v>
      </c>
      <c r="C1084" s="2">
        <v>11.4</v>
      </c>
      <c r="D1084" s="2">
        <v>6.8376000000000001</v>
      </c>
      <c r="E1084" s="2">
        <v>1097</v>
      </c>
      <c r="F1084" s="2">
        <v>11.303599999999999</v>
      </c>
      <c r="G1084" s="2">
        <v>12400.049199999999</v>
      </c>
      <c r="H1084" s="15">
        <f t="shared" si="16"/>
        <v>1.6940077635825529E-2</v>
      </c>
    </row>
    <row r="1085" spans="1:8" ht="13.5" x14ac:dyDescent="0.25">
      <c r="A1085" s="11"/>
      <c r="B1085" s="10">
        <v>43885</v>
      </c>
      <c r="C1085" s="2">
        <v>11.4</v>
      </c>
      <c r="D1085" s="2">
        <v>6.8376000000000001</v>
      </c>
      <c r="E1085" s="2">
        <v>75</v>
      </c>
      <c r="F1085" s="2">
        <v>11.4</v>
      </c>
      <c r="G1085" s="2">
        <v>855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11.4</v>
      </c>
      <c r="D1086" s="2">
        <v>6.8376000000000001</v>
      </c>
      <c r="E1086" s="2">
        <v>10</v>
      </c>
      <c r="F1086" s="2">
        <v>11.4</v>
      </c>
      <c r="G1086" s="2">
        <v>114</v>
      </c>
      <c r="H1086" s="15">
        <f t="shared" si="16"/>
        <v>0</v>
      </c>
    </row>
    <row r="1087" spans="1:8" ht="13.5" x14ac:dyDescent="0.25">
      <c r="A1087" s="11"/>
      <c r="B1087" s="10">
        <v>43887</v>
      </c>
      <c r="C1087" s="2">
        <v>11.34</v>
      </c>
      <c r="D1087" s="2">
        <v>6.8015999999999996</v>
      </c>
      <c r="E1087" s="2">
        <v>133</v>
      </c>
      <c r="F1087" s="2">
        <v>11.3451</v>
      </c>
      <c r="G1087" s="2">
        <v>1508.8983000000001</v>
      </c>
      <c r="H1087" s="15">
        <f t="shared" si="16"/>
        <v>-5.2650052650053342E-3</v>
      </c>
    </row>
    <row r="1088" spans="1:8" ht="13.5" x14ac:dyDescent="0.25">
      <c r="A1088" s="11"/>
      <c r="B1088" s="10">
        <v>43888</v>
      </c>
      <c r="C1088" s="2">
        <v>11.16</v>
      </c>
      <c r="D1088" s="2">
        <v>6.6936999999999998</v>
      </c>
      <c r="E1088" s="2">
        <v>4517</v>
      </c>
      <c r="F1088" s="2">
        <v>11.1737</v>
      </c>
      <c r="G1088" s="2">
        <v>50471.602899999998</v>
      </c>
      <c r="H1088" s="15">
        <f t="shared" si="16"/>
        <v>-1.5863914373088667E-2</v>
      </c>
    </row>
    <row r="1089" spans="1:8" ht="13.5" x14ac:dyDescent="0.25">
      <c r="A1089" s="11"/>
      <c r="B1089" s="10">
        <v>43889</v>
      </c>
      <c r="C1089" s="2">
        <v>11.35</v>
      </c>
      <c r="D1089" s="2">
        <v>6.8075999999999999</v>
      </c>
      <c r="E1089" s="2">
        <v>445</v>
      </c>
      <c r="F1089" s="2">
        <v>11.3546</v>
      </c>
      <c r="G1089" s="2">
        <v>5052.7969999999996</v>
      </c>
      <c r="H1089" s="15">
        <f t="shared" si="16"/>
        <v>1.7016000119515384E-2</v>
      </c>
    </row>
    <row r="1090" spans="1:8" ht="13.5" x14ac:dyDescent="0.25">
      <c r="A1090" s="11"/>
      <c r="B1090" s="10">
        <v>43892</v>
      </c>
      <c r="C1090" s="2">
        <v>11.35</v>
      </c>
      <c r="D1090" s="2">
        <v>6.8075999999999999</v>
      </c>
      <c r="E1090" s="2">
        <v>221</v>
      </c>
      <c r="F1090" s="2">
        <v>11.35</v>
      </c>
      <c r="G1090" s="2">
        <v>2508.35</v>
      </c>
      <c r="H1090" s="15">
        <f t="shared" si="16"/>
        <v>0</v>
      </c>
    </row>
    <row r="1091" spans="1:8" ht="13.5" x14ac:dyDescent="0.25">
      <c r="A1091" s="11"/>
      <c r="B1091" s="10">
        <v>43893</v>
      </c>
      <c r="C1091" s="2">
        <v>11.35</v>
      </c>
      <c r="D1091" s="2">
        <v>6.8075999999999999</v>
      </c>
      <c r="E1091" s="2">
        <v>0</v>
      </c>
      <c r="F1091" s="2">
        <v>0</v>
      </c>
      <c r="G1091" s="2">
        <v>0</v>
      </c>
      <c r="H1091" s="15">
        <f t="shared" si="16"/>
        <v>0</v>
      </c>
    </row>
    <row r="1092" spans="1:8" ht="13.5" x14ac:dyDescent="0.25">
      <c r="A1092" s="11"/>
      <c r="B1092" s="10">
        <v>43894</v>
      </c>
      <c r="C1092" s="2">
        <v>11.35</v>
      </c>
      <c r="D1092" s="2">
        <v>6.8075999999999999</v>
      </c>
      <c r="E1092" s="2">
        <v>5</v>
      </c>
      <c r="F1092" s="2">
        <v>11.35</v>
      </c>
      <c r="G1092" s="2">
        <v>56.75</v>
      </c>
      <c r="H1092" s="15">
        <f t="shared" si="16"/>
        <v>0</v>
      </c>
    </row>
    <row r="1093" spans="1:8" ht="13.5" x14ac:dyDescent="0.25">
      <c r="A1093" s="11"/>
      <c r="B1093" s="10">
        <v>43895</v>
      </c>
      <c r="C1093" s="2">
        <v>11.2</v>
      </c>
      <c r="D1093" s="2">
        <v>6.7176999999999998</v>
      </c>
      <c r="E1093" s="2">
        <v>2992</v>
      </c>
      <c r="F1093" s="2">
        <v>11.1492</v>
      </c>
      <c r="G1093" s="2">
        <v>33358.4064</v>
      </c>
      <c r="H1093" s="15">
        <f t="shared" si="16"/>
        <v>-1.3205828779599285E-2</v>
      </c>
    </row>
    <row r="1094" spans="1:8" ht="13.5" x14ac:dyDescent="0.25">
      <c r="A1094" s="11"/>
      <c r="B1094" s="10">
        <v>43896</v>
      </c>
      <c r="C1094" s="2">
        <v>11.34</v>
      </c>
      <c r="D1094" s="2">
        <v>6.8015999999999996</v>
      </c>
      <c r="E1094" s="2">
        <v>200</v>
      </c>
      <c r="F1094" s="2">
        <v>11.345000000000001</v>
      </c>
      <c r="G1094" s="2">
        <v>2269</v>
      </c>
      <c r="H1094" s="15">
        <f t="shared" si="16"/>
        <v>1.2489393691293132E-2</v>
      </c>
    </row>
    <row r="1095" spans="1:8" ht="13.5" x14ac:dyDescent="0.25">
      <c r="A1095" s="11"/>
      <c r="B1095" s="10">
        <v>43899</v>
      </c>
      <c r="C1095" s="2">
        <v>11</v>
      </c>
      <c r="D1095" s="2">
        <v>6.5976999999999997</v>
      </c>
      <c r="E1095" s="2">
        <v>2663</v>
      </c>
      <c r="F1095" s="2">
        <v>11.0694</v>
      </c>
      <c r="G1095" s="2">
        <v>29477.8122</v>
      </c>
      <c r="H1095" s="15">
        <f t="shared" ref="H1095:H1158" si="17">(D1095-D1094)/D1094</f>
        <v>-2.9978240414020228E-2</v>
      </c>
    </row>
    <row r="1096" spans="1:8" ht="13.5" x14ac:dyDescent="0.25">
      <c r="A1096" s="11"/>
      <c r="B1096" s="10">
        <v>43900</v>
      </c>
      <c r="C1096" s="2">
        <v>10.99</v>
      </c>
      <c r="D1096" s="2">
        <v>6.5917000000000003</v>
      </c>
      <c r="E1096" s="2">
        <v>821</v>
      </c>
      <c r="F1096" s="2">
        <v>10.819800000000001</v>
      </c>
      <c r="G1096" s="2">
        <v>8883.0558000000001</v>
      </c>
      <c r="H1096" s="15">
        <f t="shared" si="17"/>
        <v>-9.094078239385452E-4</v>
      </c>
    </row>
    <row r="1097" spans="1:8" ht="13.5" x14ac:dyDescent="0.25">
      <c r="A1097" s="11"/>
      <c r="B1097" s="10">
        <v>43901</v>
      </c>
      <c r="C1097" s="2">
        <v>11.24</v>
      </c>
      <c r="D1097" s="2">
        <v>6.7416999999999998</v>
      </c>
      <c r="E1097" s="2">
        <v>160</v>
      </c>
      <c r="F1097" s="2">
        <v>11.241</v>
      </c>
      <c r="G1097" s="2">
        <v>1798.56</v>
      </c>
      <c r="H1097" s="15">
        <f t="shared" si="17"/>
        <v>2.2755889982857148E-2</v>
      </c>
    </row>
    <row r="1098" spans="1:8" ht="13.5" x14ac:dyDescent="0.25">
      <c r="A1098" s="11"/>
      <c r="B1098" s="10">
        <v>43902</v>
      </c>
      <c r="C1098" s="2">
        <v>11.1</v>
      </c>
      <c r="D1098" s="2">
        <v>6.6577000000000002</v>
      </c>
      <c r="E1098" s="2">
        <v>1543</v>
      </c>
      <c r="F1098" s="2">
        <v>11.0984</v>
      </c>
      <c r="G1098" s="2">
        <v>17124.831200000001</v>
      </c>
      <c r="H1098" s="15">
        <f t="shared" si="17"/>
        <v>-1.2459765341086022E-2</v>
      </c>
    </row>
    <row r="1099" spans="1:8" ht="13.5" x14ac:dyDescent="0.25">
      <c r="A1099" s="11"/>
      <c r="B1099" s="10">
        <v>43903</v>
      </c>
      <c r="C1099" s="2">
        <v>11</v>
      </c>
      <c r="D1099" s="2">
        <v>6.5976999999999997</v>
      </c>
      <c r="E1099" s="2">
        <v>283</v>
      </c>
      <c r="F1099" s="2">
        <v>11.1594</v>
      </c>
      <c r="G1099" s="2">
        <v>3158.1102000000001</v>
      </c>
      <c r="H1099" s="15">
        <f t="shared" si="17"/>
        <v>-9.012121303152815E-3</v>
      </c>
    </row>
    <row r="1100" spans="1:8" ht="13.5" x14ac:dyDescent="0.25">
      <c r="A1100" s="11"/>
      <c r="B1100" s="10">
        <v>43906</v>
      </c>
      <c r="C1100" s="2">
        <v>10.75</v>
      </c>
      <c r="D1100" s="2">
        <v>6.4478</v>
      </c>
      <c r="E1100" s="2">
        <v>529</v>
      </c>
      <c r="F1100" s="2">
        <v>10.6982</v>
      </c>
      <c r="G1100" s="2">
        <v>5659.3477999999996</v>
      </c>
      <c r="H1100" s="15">
        <f t="shared" si="17"/>
        <v>-2.2720038801400444E-2</v>
      </c>
    </row>
    <row r="1101" spans="1:8" ht="13.5" x14ac:dyDescent="0.25">
      <c r="A1101" s="11"/>
      <c r="B1101" s="10">
        <v>43907</v>
      </c>
      <c r="C1101" s="2">
        <v>10.45</v>
      </c>
      <c r="D1101" s="2">
        <v>6.2678000000000003</v>
      </c>
      <c r="E1101" s="2">
        <v>10</v>
      </c>
      <c r="F1101" s="2">
        <v>10.45</v>
      </c>
      <c r="G1101" s="2">
        <v>104.5</v>
      </c>
      <c r="H1101" s="15">
        <f t="shared" si="17"/>
        <v>-2.7916498650702521E-2</v>
      </c>
    </row>
    <row r="1102" spans="1:8" ht="13.5" x14ac:dyDescent="0.25">
      <c r="A1102" s="11"/>
      <c r="B1102" s="10">
        <v>43908</v>
      </c>
      <c r="C1102" s="2">
        <v>10.49</v>
      </c>
      <c r="D1102" s="2">
        <v>6.2918000000000003</v>
      </c>
      <c r="E1102" s="2">
        <v>1016</v>
      </c>
      <c r="F1102" s="2">
        <v>10.1434</v>
      </c>
      <c r="G1102" s="2">
        <v>10305.6944</v>
      </c>
      <c r="H1102" s="15">
        <f t="shared" si="17"/>
        <v>3.8290947381856505E-3</v>
      </c>
    </row>
    <row r="1103" spans="1:8" ht="13.5" x14ac:dyDescent="0.25">
      <c r="A1103" s="11"/>
      <c r="B1103" s="10">
        <v>43909</v>
      </c>
      <c r="C1103" s="2">
        <v>10.19</v>
      </c>
      <c r="D1103" s="2">
        <v>6.1119000000000003</v>
      </c>
      <c r="E1103" s="2">
        <v>781</v>
      </c>
      <c r="F1103" s="2">
        <v>10.2613</v>
      </c>
      <c r="G1103" s="2">
        <v>8014.0753000000004</v>
      </c>
      <c r="H1103" s="15">
        <f t="shared" si="17"/>
        <v>-2.8592771543914292E-2</v>
      </c>
    </row>
    <row r="1104" spans="1:8" ht="13.5" x14ac:dyDescent="0.25">
      <c r="A1104" s="11"/>
      <c r="B1104" s="10">
        <v>43913</v>
      </c>
      <c r="C1104" s="2">
        <v>10.4</v>
      </c>
      <c r="D1104" s="2">
        <v>6.2378</v>
      </c>
      <c r="E1104" s="2">
        <v>405</v>
      </c>
      <c r="F1104" s="2">
        <v>10.276</v>
      </c>
      <c r="G1104" s="2">
        <v>4161.78</v>
      </c>
      <c r="H1104" s="15">
        <f t="shared" si="17"/>
        <v>2.059915901765403E-2</v>
      </c>
    </row>
    <row r="1105" spans="1:8" ht="13.5" x14ac:dyDescent="0.25">
      <c r="A1105" s="11"/>
      <c r="B1105" s="10">
        <v>43914</v>
      </c>
      <c r="C1105" s="2">
        <v>10.4</v>
      </c>
      <c r="D1105" s="2">
        <v>6.2378</v>
      </c>
      <c r="E1105" s="2">
        <v>10</v>
      </c>
      <c r="F1105" s="2">
        <v>10.4</v>
      </c>
      <c r="G1105" s="2">
        <v>104</v>
      </c>
      <c r="H1105" s="15">
        <f t="shared" si="17"/>
        <v>0</v>
      </c>
    </row>
    <row r="1106" spans="1:8" ht="13.5" x14ac:dyDescent="0.25">
      <c r="A1106" s="11"/>
      <c r="B1106" s="10">
        <v>43915</v>
      </c>
      <c r="C1106" s="2">
        <v>10.4</v>
      </c>
      <c r="D1106" s="2">
        <v>6.2378</v>
      </c>
      <c r="E1106" s="2">
        <v>10</v>
      </c>
      <c r="F1106" s="2">
        <v>10.4</v>
      </c>
      <c r="G1106" s="2">
        <v>104</v>
      </c>
      <c r="H1106" s="15">
        <f t="shared" si="17"/>
        <v>0</v>
      </c>
    </row>
    <row r="1107" spans="1:8" ht="13.5" x14ac:dyDescent="0.25">
      <c r="A1107" s="11"/>
      <c r="B1107" s="10">
        <v>43916</v>
      </c>
      <c r="C1107" s="2">
        <v>10.4</v>
      </c>
      <c r="D1107" s="2">
        <v>6.2378</v>
      </c>
      <c r="E1107" s="2">
        <v>10</v>
      </c>
      <c r="F1107" s="2">
        <v>10.4</v>
      </c>
      <c r="G1107" s="2">
        <v>104</v>
      </c>
      <c r="H1107" s="15">
        <f t="shared" si="17"/>
        <v>0</v>
      </c>
    </row>
    <row r="1108" spans="1:8" ht="13.5" x14ac:dyDescent="0.25">
      <c r="A1108" s="11"/>
      <c r="B1108" s="10">
        <v>43917</v>
      </c>
      <c r="C1108" s="2">
        <v>10.69</v>
      </c>
      <c r="D1108" s="2">
        <v>6.4118000000000004</v>
      </c>
      <c r="E1108" s="2">
        <v>252</v>
      </c>
      <c r="F1108" s="2">
        <v>10.6325</v>
      </c>
      <c r="G1108" s="2">
        <v>2679.39</v>
      </c>
      <c r="H1108" s="15">
        <f t="shared" si="17"/>
        <v>2.7894449966334344E-2</v>
      </c>
    </row>
    <row r="1109" spans="1:8" ht="13.5" x14ac:dyDescent="0.25">
      <c r="A1109" s="11"/>
      <c r="B1109" s="10">
        <v>43920</v>
      </c>
      <c r="C1109" s="2">
        <v>10.8</v>
      </c>
      <c r="D1109" s="2">
        <v>6.4776999999999996</v>
      </c>
      <c r="E1109" s="2">
        <v>50</v>
      </c>
      <c r="F1109" s="2">
        <v>10.8</v>
      </c>
      <c r="G1109" s="2">
        <v>540</v>
      </c>
      <c r="H1109" s="15">
        <f t="shared" si="17"/>
        <v>1.0277925075641656E-2</v>
      </c>
    </row>
    <row r="1110" spans="1:8" ht="13.5" x14ac:dyDescent="0.25">
      <c r="A1110" s="11"/>
      <c r="B1110" s="10">
        <v>43921</v>
      </c>
      <c r="C1110" s="2">
        <v>10.9</v>
      </c>
      <c r="D1110" s="2">
        <v>6.5377000000000001</v>
      </c>
      <c r="E1110" s="2">
        <v>573</v>
      </c>
      <c r="F1110" s="2">
        <v>10.795299999999999</v>
      </c>
      <c r="G1110" s="2">
        <v>6185.7069000000001</v>
      </c>
      <c r="H1110" s="15">
        <f t="shared" si="17"/>
        <v>9.2625468916437172E-3</v>
      </c>
    </row>
    <row r="1111" spans="1:8" ht="13.5" x14ac:dyDescent="0.25">
      <c r="A1111" s="11"/>
      <c r="B1111" s="10">
        <v>43922</v>
      </c>
      <c r="C1111" s="2">
        <v>10.9</v>
      </c>
      <c r="D1111" s="2">
        <v>6.5377000000000001</v>
      </c>
      <c r="E1111" s="2">
        <v>1213</v>
      </c>
      <c r="F1111" s="2">
        <v>10.652900000000001</v>
      </c>
      <c r="G1111" s="2">
        <v>12921.967699999999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10.9</v>
      </c>
      <c r="D1112" s="2">
        <v>6.5377000000000001</v>
      </c>
      <c r="E1112" s="2">
        <v>530</v>
      </c>
      <c r="F1112" s="2">
        <v>10.714499999999999</v>
      </c>
      <c r="G1112" s="2">
        <v>5678.6850000000004</v>
      </c>
      <c r="H1112" s="15">
        <f t="shared" si="17"/>
        <v>0</v>
      </c>
    </row>
    <row r="1113" spans="1:8" ht="13.5" x14ac:dyDescent="0.25">
      <c r="A1113" s="11"/>
      <c r="B1113" s="10">
        <v>43924</v>
      </c>
      <c r="C1113" s="2">
        <v>10.62</v>
      </c>
      <c r="D1113" s="2">
        <v>6.3697999999999997</v>
      </c>
      <c r="E1113" s="2">
        <v>240</v>
      </c>
      <c r="F1113" s="2">
        <v>10.84</v>
      </c>
      <c r="G1113" s="2">
        <v>2601.6</v>
      </c>
      <c r="H1113" s="15">
        <f t="shared" si="17"/>
        <v>-2.5681814705477521E-2</v>
      </c>
    </row>
    <row r="1114" spans="1:8" ht="13.5" x14ac:dyDescent="0.25">
      <c r="A1114" s="11"/>
      <c r="B1114" s="10">
        <v>43927</v>
      </c>
      <c r="C1114" s="2">
        <v>10.85</v>
      </c>
      <c r="D1114" s="2">
        <v>6.5076999999999998</v>
      </c>
      <c r="E1114" s="2">
        <v>22</v>
      </c>
      <c r="F1114" s="2">
        <v>10.6227</v>
      </c>
      <c r="G1114" s="2">
        <v>233.6994</v>
      </c>
      <c r="H1114" s="15">
        <f t="shared" si="17"/>
        <v>2.1649031366761929E-2</v>
      </c>
    </row>
    <row r="1115" spans="1:8" ht="13.5" x14ac:dyDescent="0.25">
      <c r="A1115" s="11"/>
      <c r="B1115" s="10">
        <v>43928</v>
      </c>
      <c r="C1115" s="2">
        <v>11</v>
      </c>
      <c r="D1115" s="2">
        <v>6.5976999999999997</v>
      </c>
      <c r="E1115" s="2">
        <v>155</v>
      </c>
      <c r="F1115" s="2">
        <v>10.876099999999999</v>
      </c>
      <c r="G1115" s="2">
        <v>1685.7954999999999</v>
      </c>
      <c r="H1115" s="15">
        <f t="shared" si="17"/>
        <v>1.3829770886795621E-2</v>
      </c>
    </row>
    <row r="1116" spans="1:8" ht="13.5" x14ac:dyDescent="0.25">
      <c r="A1116" s="11"/>
      <c r="B1116" s="10">
        <v>43929</v>
      </c>
      <c r="C1116" s="2">
        <v>11.27</v>
      </c>
      <c r="D1116" s="2">
        <v>6.7595999999999998</v>
      </c>
      <c r="E1116" s="2">
        <v>10</v>
      </c>
      <c r="F1116" s="2">
        <v>11.27</v>
      </c>
      <c r="G1116" s="2">
        <v>112.7</v>
      </c>
      <c r="H1116" s="15">
        <f t="shared" si="17"/>
        <v>2.4538854449277805E-2</v>
      </c>
    </row>
    <row r="1117" spans="1:8" ht="13.5" x14ac:dyDescent="0.25">
      <c r="A1117" s="11"/>
      <c r="B1117" s="10">
        <v>43934</v>
      </c>
      <c r="C1117" s="2">
        <v>11.5</v>
      </c>
      <c r="D1117" s="2">
        <v>6.8975999999999997</v>
      </c>
      <c r="E1117" s="2">
        <v>102</v>
      </c>
      <c r="F1117" s="2">
        <v>11.303900000000001</v>
      </c>
      <c r="G1117" s="2">
        <v>1152.9978000000001</v>
      </c>
      <c r="H1117" s="15">
        <f t="shared" si="17"/>
        <v>2.0415409195810388E-2</v>
      </c>
    </row>
    <row r="1118" spans="1:8" ht="13.5" x14ac:dyDescent="0.25">
      <c r="A1118" s="11"/>
      <c r="B1118" s="10">
        <v>43935</v>
      </c>
      <c r="C1118" s="2">
        <v>11.45</v>
      </c>
      <c r="D1118" s="2">
        <v>6.8676000000000004</v>
      </c>
      <c r="E1118" s="2">
        <v>10</v>
      </c>
      <c r="F1118" s="2">
        <v>11.45</v>
      </c>
      <c r="G1118" s="2">
        <v>114.5</v>
      </c>
      <c r="H1118" s="15">
        <f t="shared" si="17"/>
        <v>-4.3493389004870334E-3</v>
      </c>
    </row>
    <row r="1119" spans="1:8" ht="13.5" x14ac:dyDescent="0.25">
      <c r="A1119" s="11"/>
      <c r="B1119" s="10">
        <v>43936</v>
      </c>
      <c r="C1119" s="2">
        <v>11.5</v>
      </c>
      <c r="D1119" s="2">
        <v>6.8975999999999997</v>
      </c>
      <c r="E1119" s="2">
        <v>125</v>
      </c>
      <c r="F1119" s="2">
        <v>11.4331</v>
      </c>
      <c r="G1119" s="2">
        <v>1429.1375</v>
      </c>
      <c r="H1119" s="15">
        <f t="shared" si="17"/>
        <v>4.3683382841166289E-3</v>
      </c>
    </row>
    <row r="1120" spans="1:8" ht="13.5" x14ac:dyDescent="0.25">
      <c r="A1120" s="11"/>
      <c r="B1120" s="10">
        <v>43937</v>
      </c>
      <c r="C1120" s="2">
        <v>11.49</v>
      </c>
      <c r="D1120" s="2">
        <v>6.8916000000000004</v>
      </c>
      <c r="E1120" s="2">
        <v>5</v>
      </c>
      <c r="F1120" s="2">
        <v>11.49</v>
      </c>
      <c r="G1120" s="2">
        <v>57.45</v>
      </c>
      <c r="H1120" s="15">
        <f t="shared" si="17"/>
        <v>-8.6986778009732937E-4</v>
      </c>
    </row>
    <row r="1121" spans="1:8" ht="13.5" x14ac:dyDescent="0.25">
      <c r="A1121" s="11"/>
      <c r="B1121" s="10">
        <v>43938</v>
      </c>
      <c r="C1121" s="2">
        <v>11.48</v>
      </c>
      <c r="D1121" s="2">
        <v>6.8856000000000002</v>
      </c>
      <c r="E1121" s="2">
        <v>5</v>
      </c>
      <c r="F1121" s="2">
        <v>11.48</v>
      </c>
      <c r="G1121" s="2">
        <v>57.4</v>
      </c>
      <c r="H1121" s="15">
        <f t="shared" si="17"/>
        <v>-8.706251088281715E-4</v>
      </c>
    </row>
    <row r="1122" spans="1:8" ht="13.5" x14ac:dyDescent="0.25">
      <c r="A1122" s="11"/>
      <c r="B1122" s="10">
        <v>43941</v>
      </c>
      <c r="C1122" s="2">
        <v>11.5</v>
      </c>
      <c r="D1122" s="2">
        <v>6.8975999999999997</v>
      </c>
      <c r="E1122" s="2">
        <v>3</v>
      </c>
      <c r="F1122" s="2">
        <v>11.5</v>
      </c>
      <c r="G1122" s="2">
        <v>34.5</v>
      </c>
      <c r="H1122" s="15">
        <f t="shared" si="17"/>
        <v>1.7427675148134608E-3</v>
      </c>
    </row>
    <row r="1123" spans="1:8" ht="13.5" x14ac:dyDescent="0.25">
      <c r="A1123" s="11"/>
      <c r="B1123" s="10">
        <v>43942</v>
      </c>
      <c r="C1123" s="2">
        <v>11.5</v>
      </c>
      <c r="D1123" s="2">
        <v>6.8975999999999997</v>
      </c>
      <c r="E1123" s="2">
        <v>400</v>
      </c>
      <c r="F1123" s="2">
        <v>11.42</v>
      </c>
      <c r="G1123" s="2">
        <v>4568</v>
      </c>
      <c r="H1123" s="15">
        <f t="shared" si="17"/>
        <v>0</v>
      </c>
    </row>
    <row r="1124" spans="1:8" ht="13.5" x14ac:dyDescent="0.25">
      <c r="A1124" s="11"/>
      <c r="B1124" s="10">
        <v>43943</v>
      </c>
      <c r="C1124" s="2">
        <v>11.49</v>
      </c>
      <c r="D1124" s="2">
        <v>6.8916000000000004</v>
      </c>
      <c r="E1124" s="2">
        <v>120</v>
      </c>
      <c r="F1124" s="2">
        <v>11.435</v>
      </c>
      <c r="G1124" s="2">
        <v>1372.2</v>
      </c>
      <c r="H1124" s="15">
        <f t="shared" si="17"/>
        <v>-8.6986778009732937E-4</v>
      </c>
    </row>
    <row r="1125" spans="1:8" ht="13.5" x14ac:dyDescent="0.25">
      <c r="A1125" s="11"/>
      <c r="B1125" s="10">
        <v>43944</v>
      </c>
      <c r="C1125" s="2">
        <v>11.48</v>
      </c>
      <c r="D1125" s="2">
        <v>6.8856000000000002</v>
      </c>
      <c r="E1125" s="2">
        <v>162</v>
      </c>
      <c r="F1125" s="2">
        <v>11.357799999999999</v>
      </c>
      <c r="G1125" s="2">
        <v>1839.9636</v>
      </c>
      <c r="H1125" s="15">
        <f t="shared" si="17"/>
        <v>-8.706251088281715E-4</v>
      </c>
    </row>
    <row r="1126" spans="1:8" ht="13.5" x14ac:dyDescent="0.25">
      <c r="A1126" s="11"/>
      <c r="B1126" s="10">
        <v>43945</v>
      </c>
      <c r="C1126" s="2">
        <v>11.48</v>
      </c>
      <c r="D1126" s="2">
        <v>6.8856000000000002</v>
      </c>
      <c r="E1126" s="2">
        <v>5</v>
      </c>
      <c r="F1126" s="2">
        <v>11.48</v>
      </c>
      <c r="G1126" s="2">
        <v>57.4</v>
      </c>
      <c r="H1126" s="15">
        <f t="shared" si="17"/>
        <v>0</v>
      </c>
    </row>
    <row r="1127" spans="1:8" ht="13.5" x14ac:dyDescent="0.25">
      <c r="A1127" s="11"/>
      <c r="B1127" s="10">
        <v>43948</v>
      </c>
      <c r="C1127" s="2">
        <v>11.48</v>
      </c>
      <c r="D1127" s="2">
        <v>6.8856000000000002</v>
      </c>
      <c r="E1127" s="2">
        <v>15</v>
      </c>
      <c r="F1127" s="2">
        <v>11.6267</v>
      </c>
      <c r="G1127" s="2">
        <v>174.40049999999999</v>
      </c>
      <c r="H1127" s="15">
        <f t="shared" si="17"/>
        <v>0</v>
      </c>
    </row>
    <row r="1128" spans="1:8" ht="13.5" x14ac:dyDescent="0.25">
      <c r="A1128" s="11"/>
      <c r="B1128" s="10">
        <v>43949</v>
      </c>
      <c r="C1128" s="2">
        <v>11.48</v>
      </c>
      <c r="D1128" s="2">
        <v>6.8856000000000002</v>
      </c>
      <c r="E1128" s="2">
        <v>110</v>
      </c>
      <c r="F1128" s="2">
        <v>11.3264</v>
      </c>
      <c r="G1128" s="2">
        <v>1245.904</v>
      </c>
      <c r="H1128" s="15">
        <f t="shared" si="17"/>
        <v>0</v>
      </c>
    </row>
    <row r="1129" spans="1:8" ht="13.5" x14ac:dyDescent="0.25">
      <c r="A1129" s="11"/>
      <c r="B1129" s="10">
        <v>43950</v>
      </c>
      <c r="C1129" s="2">
        <v>11.45</v>
      </c>
      <c r="D1129" s="2">
        <v>6.8676000000000004</v>
      </c>
      <c r="E1129" s="2">
        <v>65</v>
      </c>
      <c r="F1129" s="2">
        <v>11.440799999999999</v>
      </c>
      <c r="G1129" s="2">
        <v>743.65200000000004</v>
      </c>
      <c r="H1129" s="15">
        <f t="shared" si="17"/>
        <v>-2.6141512722202558E-3</v>
      </c>
    </row>
    <row r="1130" spans="1:8" ht="13.5" x14ac:dyDescent="0.25">
      <c r="A1130" s="11"/>
      <c r="B1130" s="10">
        <v>43951</v>
      </c>
      <c r="C1130" s="2">
        <v>11.45</v>
      </c>
      <c r="D1130" s="2">
        <v>6.8676000000000004</v>
      </c>
      <c r="E1130" s="2">
        <v>80</v>
      </c>
      <c r="F1130" s="2">
        <v>11.45</v>
      </c>
      <c r="G1130" s="2">
        <v>916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11.45</v>
      </c>
      <c r="D1131" s="2">
        <v>6.8676000000000004</v>
      </c>
      <c r="E1131" s="2">
        <v>0</v>
      </c>
      <c r="F1131" s="2">
        <v>0</v>
      </c>
      <c r="G1131" s="2">
        <v>0</v>
      </c>
      <c r="H1131" s="15">
        <f t="shared" si="17"/>
        <v>0</v>
      </c>
    </row>
    <row r="1132" spans="1:8" ht="13.5" x14ac:dyDescent="0.25">
      <c r="A1132" s="11"/>
      <c r="B1132" s="10">
        <v>43956</v>
      </c>
      <c r="C1132" s="2">
        <v>11.45</v>
      </c>
      <c r="D1132" s="2">
        <v>6.8676000000000004</v>
      </c>
      <c r="E1132" s="2">
        <v>147</v>
      </c>
      <c r="F1132" s="2">
        <v>11.376899999999999</v>
      </c>
      <c r="G1132" s="2">
        <v>1672.4042999999999</v>
      </c>
      <c r="H1132" s="15">
        <f t="shared" si="17"/>
        <v>0</v>
      </c>
    </row>
    <row r="1133" spans="1:8" ht="13.5" x14ac:dyDescent="0.25">
      <c r="A1133" s="11"/>
      <c r="B1133" s="10">
        <v>43957</v>
      </c>
      <c r="C1133" s="2">
        <v>11.13</v>
      </c>
      <c r="D1133" s="2">
        <v>6.6757</v>
      </c>
      <c r="E1133" s="2">
        <v>2950</v>
      </c>
      <c r="F1133" s="2">
        <v>11.1311</v>
      </c>
      <c r="G1133" s="2">
        <v>32836.745000000003</v>
      </c>
      <c r="H1133" s="15">
        <f t="shared" si="17"/>
        <v>-2.7942803890733357E-2</v>
      </c>
    </row>
    <row r="1134" spans="1:8" ht="13.5" x14ac:dyDescent="0.25">
      <c r="A1134" s="11"/>
      <c r="B1134" s="10">
        <v>43958</v>
      </c>
      <c r="C1134" s="2">
        <v>11.45</v>
      </c>
      <c r="D1134" s="2">
        <v>6.8676000000000004</v>
      </c>
      <c r="E1134" s="2">
        <v>14</v>
      </c>
      <c r="F1134" s="2">
        <v>11.45</v>
      </c>
      <c r="G1134" s="2">
        <v>160.30000000000001</v>
      </c>
      <c r="H1134" s="15">
        <f t="shared" si="17"/>
        <v>2.8746049103464864E-2</v>
      </c>
    </row>
    <row r="1135" spans="1:8" ht="13.5" x14ac:dyDescent="0.25">
      <c r="A1135" s="11"/>
      <c r="B1135" s="10">
        <v>43959</v>
      </c>
      <c r="C1135" s="2">
        <v>11.45</v>
      </c>
      <c r="D1135" s="2">
        <v>6.8676000000000004</v>
      </c>
      <c r="E1135" s="2">
        <v>23</v>
      </c>
      <c r="F1135" s="2">
        <v>11.45</v>
      </c>
      <c r="G1135" s="2">
        <v>263.35000000000002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11.5</v>
      </c>
      <c r="D1136" s="2">
        <v>6.8975999999999997</v>
      </c>
      <c r="E1136" s="2">
        <v>377</v>
      </c>
      <c r="F1136" s="2">
        <v>11.293200000000001</v>
      </c>
      <c r="G1136" s="2">
        <v>4257.5364</v>
      </c>
      <c r="H1136" s="15">
        <f t="shared" si="17"/>
        <v>4.3683382841166289E-3</v>
      </c>
    </row>
    <row r="1137" spans="1:8" ht="13.5" x14ac:dyDescent="0.25">
      <c r="A1137" s="11"/>
      <c r="B1137" s="10">
        <v>43963</v>
      </c>
      <c r="C1137" s="2">
        <v>11.55</v>
      </c>
      <c r="D1137" s="2">
        <v>6.9276</v>
      </c>
      <c r="E1137" s="2">
        <v>578</v>
      </c>
      <c r="F1137" s="2">
        <v>11.4956</v>
      </c>
      <c r="G1137" s="2">
        <v>6644.4567999999999</v>
      </c>
      <c r="H1137" s="15">
        <f t="shared" si="17"/>
        <v>4.3493389004871626E-3</v>
      </c>
    </row>
    <row r="1138" spans="1:8" ht="13.5" x14ac:dyDescent="0.25">
      <c r="A1138" s="11"/>
      <c r="B1138" s="10">
        <v>43964</v>
      </c>
      <c r="C1138" s="2">
        <v>11.55</v>
      </c>
      <c r="D1138" s="2">
        <v>6.9276</v>
      </c>
      <c r="E1138" s="2">
        <v>50</v>
      </c>
      <c r="F1138" s="2">
        <v>11.55</v>
      </c>
      <c r="G1138" s="2">
        <v>577.5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11.49</v>
      </c>
      <c r="D1139" s="2">
        <v>6.8916000000000004</v>
      </c>
      <c r="E1139" s="2">
        <v>705</v>
      </c>
      <c r="F1139" s="2">
        <v>11.579800000000001</v>
      </c>
      <c r="G1139" s="2">
        <v>8163.759</v>
      </c>
      <c r="H1139" s="15">
        <f t="shared" si="17"/>
        <v>-5.1966048848085325E-3</v>
      </c>
    </row>
    <row r="1140" spans="1:8" ht="13.5" x14ac:dyDescent="0.25">
      <c r="A1140" s="11"/>
      <c r="B1140" s="10">
        <v>43966</v>
      </c>
      <c r="C1140" s="2">
        <v>11.5</v>
      </c>
      <c r="D1140" s="2">
        <v>6.8975999999999997</v>
      </c>
      <c r="E1140" s="2">
        <v>98</v>
      </c>
      <c r="F1140" s="2">
        <v>11.6173</v>
      </c>
      <c r="G1140" s="2">
        <v>1138.4954</v>
      </c>
      <c r="H1140" s="15">
        <f t="shared" si="17"/>
        <v>8.7062510882804269E-4</v>
      </c>
    </row>
    <row r="1141" spans="1:8" ht="13.5" x14ac:dyDescent="0.25">
      <c r="A1141" s="11"/>
      <c r="B1141" s="10">
        <v>43969</v>
      </c>
      <c r="C1141" s="2">
        <v>11.49</v>
      </c>
      <c r="D1141" s="2">
        <v>6.8916000000000004</v>
      </c>
      <c r="E1141" s="2">
        <v>15</v>
      </c>
      <c r="F1141" s="2">
        <v>11.656700000000001</v>
      </c>
      <c r="G1141" s="2">
        <v>174.85050000000001</v>
      </c>
      <c r="H1141" s="15">
        <f t="shared" si="17"/>
        <v>-8.6986778009732937E-4</v>
      </c>
    </row>
    <row r="1142" spans="1:8" ht="13.5" x14ac:dyDescent="0.25">
      <c r="A1142" s="11"/>
      <c r="B1142" s="10">
        <v>43970</v>
      </c>
      <c r="C1142" s="2">
        <v>11.5</v>
      </c>
      <c r="D1142" s="2">
        <v>6.8975999999999997</v>
      </c>
      <c r="E1142" s="2">
        <v>5</v>
      </c>
      <c r="F1142" s="2">
        <v>11.5</v>
      </c>
      <c r="G1142" s="2">
        <v>57.5</v>
      </c>
      <c r="H1142" s="15">
        <f t="shared" si="17"/>
        <v>8.7062510882804269E-4</v>
      </c>
    </row>
    <row r="1143" spans="1:8" ht="13.5" x14ac:dyDescent="0.25">
      <c r="A1143" s="11"/>
      <c r="B1143" s="10">
        <v>43971</v>
      </c>
      <c r="C1143" s="2">
        <v>11.5</v>
      </c>
      <c r="D1143" s="2">
        <v>6.8975999999999997</v>
      </c>
      <c r="E1143" s="2">
        <v>5</v>
      </c>
      <c r="F1143" s="2">
        <v>11.5</v>
      </c>
      <c r="G1143" s="2">
        <v>57.5</v>
      </c>
      <c r="H1143" s="15">
        <f t="shared" si="17"/>
        <v>0</v>
      </c>
    </row>
    <row r="1144" spans="1:8" ht="13.5" x14ac:dyDescent="0.25">
      <c r="A1144" s="11"/>
      <c r="B1144" s="10">
        <v>43972</v>
      </c>
      <c r="C1144" s="2">
        <v>11.5</v>
      </c>
      <c r="D1144" s="2">
        <v>6.8975999999999997</v>
      </c>
      <c r="E1144" s="2">
        <v>791</v>
      </c>
      <c r="F1144" s="2">
        <v>11.424899999999999</v>
      </c>
      <c r="G1144" s="2">
        <v>9037.0959000000003</v>
      </c>
      <c r="H1144" s="15">
        <f t="shared" si="17"/>
        <v>0</v>
      </c>
    </row>
    <row r="1145" spans="1:8" ht="13.5" x14ac:dyDescent="0.25">
      <c r="A1145" s="11"/>
      <c r="B1145" s="10">
        <v>43973</v>
      </c>
      <c r="C1145" s="2">
        <v>11.49</v>
      </c>
      <c r="D1145" s="2">
        <v>6.8916000000000004</v>
      </c>
      <c r="E1145" s="2">
        <v>3350</v>
      </c>
      <c r="F1145" s="2">
        <v>11.491899999999999</v>
      </c>
      <c r="G1145" s="2">
        <v>38497.864999999998</v>
      </c>
      <c r="H1145" s="15">
        <f t="shared" si="17"/>
        <v>-8.6986778009732937E-4</v>
      </c>
    </row>
    <row r="1146" spans="1:8" ht="13.5" x14ac:dyDescent="0.25">
      <c r="A1146" s="11"/>
      <c r="B1146" s="10">
        <v>43977</v>
      </c>
      <c r="C1146" s="2">
        <v>11.4</v>
      </c>
      <c r="D1146" s="2">
        <v>6.8376000000000001</v>
      </c>
      <c r="E1146" s="2">
        <v>1742</v>
      </c>
      <c r="F1146" s="2">
        <v>11.428699999999999</v>
      </c>
      <c r="G1146" s="2">
        <v>19908.795399999999</v>
      </c>
      <c r="H1146" s="15">
        <f t="shared" si="17"/>
        <v>-7.8356259794532864E-3</v>
      </c>
    </row>
    <row r="1147" spans="1:8" ht="13.5" x14ac:dyDescent="0.25">
      <c r="A1147" s="11"/>
      <c r="B1147" s="10">
        <v>43978</v>
      </c>
      <c r="C1147" s="2">
        <v>11.5</v>
      </c>
      <c r="D1147" s="2">
        <v>6.8975999999999997</v>
      </c>
      <c r="E1147" s="2">
        <v>1212</v>
      </c>
      <c r="F1147" s="2">
        <v>11.3011</v>
      </c>
      <c r="G1147" s="2">
        <v>13696.933199999999</v>
      </c>
      <c r="H1147" s="15">
        <f t="shared" si="17"/>
        <v>8.7750087750087177E-3</v>
      </c>
    </row>
    <row r="1148" spans="1:8" ht="13.5" x14ac:dyDescent="0.25">
      <c r="A1148" s="11"/>
      <c r="B1148" s="10">
        <v>43979</v>
      </c>
      <c r="C1148" s="2">
        <v>11.5</v>
      </c>
      <c r="D1148" s="2">
        <v>6.8975999999999997</v>
      </c>
      <c r="E1148" s="2">
        <v>1136</v>
      </c>
      <c r="F1148" s="2">
        <v>11.280200000000001</v>
      </c>
      <c r="G1148" s="2">
        <v>12814.307199999999</v>
      </c>
      <c r="H1148" s="15">
        <f t="shared" si="17"/>
        <v>0</v>
      </c>
    </row>
    <row r="1149" spans="1:8" ht="13.5" x14ac:dyDescent="0.25">
      <c r="A1149" s="11"/>
      <c r="B1149" s="10">
        <v>43980</v>
      </c>
      <c r="C1149" s="2">
        <v>11.5</v>
      </c>
      <c r="D1149" s="2">
        <v>6.8975999999999997</v>
      </c>
      <c r="E1149" s="2">
        <v>298</v>
      </c>
      <c r="F1149" s="2">
        <v>11.5</v>
      </c>
      <c r="G1149" s="2">
        <v>3427</v>
      </c>
      <c r="H1149" s="15">
        <f t="shared" si="17"/>
        <v>0</v>
      </c>
    </row>
    <row r="1150" spans="1:8" ht="13.5" x14ac:dyDescent="0.25">
      <c r="A1150" s="11"/>
      <c r="B1150" s="10">
        <v>43983</v>
      </c>
      <c r="C1150" s="2">
        <v>11.7</v>
      </c>
      <c r="D1150" s="2">
        <v>7.0175999999999998</v>
      </c>
      <c r="E1150" s="2">
        <v>2430</v>
      </c>
      <c r="F1150" s="2">
        <v>11.620900000000001</v>
      </c>
      <c r="G1150" s="2">
        <v>28238.787</v>
      </c>
      <c r="H1150" s="15">
        <f t="shared" si="17"/>
        <v>1.7397355601948519E-2</v>
      </c>
    </row>
    <row r="1151" spans="1:8" ht="13.5" x14ac:dyDescent="0.25">
      <c r="A1151" s="11"/>
      <c r="B1151" s="10">
        <v>43984</v>
      </c>
      <c r="C1151" s="2">
        <v>11.89</v>
      </c>
      <c r="D1151" s="2">
        <v>7.1315</v>
      </c>
      <c r="E1151" s="2">
        <v>3136</v>
      </c>
      <c r="F1151" s="2">
        <v>11.716699999999999</v>
      </c>
      <c r="G1151" s="2">
        <v>36743.571199999998</v>
      </c>
      <c r="H1151" s="15">
        <f t="shared" si="17"/>
        <v>1.6230620155038775E-2</v>
      </c>
    </row>
    <row r="1152" spans="1:8" ht="13.5" x14ac:dyDescent="0.25">
      <c r="A1152" s="11"/>
      <c r="B1152" s="10">
        <v>43985</v>
      </c>
      <c r="C1152" s="2">
        <v>11.98</v>
      </c>
      <c r="D1152" s="2">
        <v>7.1855000000000002</v>
      </c>
      <c r="E1152" s="2">
        <v>1269</v>
      </c>
      <c r="F1152" s="2">
        <v>11.985799999999999</v>
      </c>
      <c r="G1152" s="2">
        <v>15209.9802</v>
      </c>
      <c r="H1152" s="15">
        <f t="shared" si="17"/>
        <v>7.5720395428732065E-3</v>
      </c>
    </row>
    <row r="1153" spans="1:8" ht="13.5" x14ac:dyDescent="0.25">
      <c r="A1153" s="11"/>
      <c r="B1153" s="10">
        <v>43986</v>
      </c>
      <c r="C1153" s="2">
        <v>11.89</v>
      </c>
      <c r="D1153" s="2">
        <v>7.1315</v>
      </c>
      <c r="E1153" s="2">
        <v>1370</v>
      </c>
      <c r="F1153" s="2">
        <v>11.857100000000001</v>
      </c>
      <c r="G1153" s="2">
        <v>16244.227000000001</v>
      </c>
      <c r="H1153" s="15">
        <f t="shared" si="17"/>
        <v>-7.5151346461624479E-3</v>
      </c>
    </row>
    <row r="1154" spans="1:8" ht="13.5" x14ac:dyDescent="0.25">
      <c r="A1154" s="11"/>
      <c r="B1154" s="10">
        <v>43987</v>
      </c>
      <c r="C1154" s="2">
        <v>11.88</v>
      </c>
      <c r="D1154" s="2">
        <v>7.1254999999999997</v>
      </c>
      <c r="E1154" s="2">
        <v>1034</v>
      </c>
      <c r="F1154" s="2">
        <v>11.8886</v>
      </c>
      <c r="G1154" s="2">
        <v>12292.812400000001</v>
      </c>
      <c r="H1154" s="15">
        <f t="shared" si="17"/>
        <v>-8.4133772698593949E-4</v>
      </c>
    </row>
    <row r="1155" spans="1:8" ht="13.5" x14ac:dyDescent="0.25">
      <c r="A1155" s="11"/>
      <c r="B1155" s="10">
        <v>43990</v>
      </c>
      <c r="C1155" s="2">
        <v>11.89</v>
      </c>
      <c r="D1155" s="2">
        <v>7.1315</v>
      </c>
      <c r="E1155" s="2">
        <v>631</v>
      </c>
      <c r="F1155" s="2">
        <v>11.7736</v>
      </c>
      <c r="G1155" s="2">
        <v>7429.1415999999999</v>
      </c>
      <c r="H1155" s="15">
        <f t="shared" si="17"/>
        <v>8.4204617219847417E-4</v>
      </c>
    </row>
    <row r="1156" spans="1:8" ht="13.5" x14ac:dyDescent="0.25">
      <c r="A1156" s="11"/>
      <c r="B1156" s="10">
        <v>43991</v>
      </c>
      <c r="C1156" s="2">
        <v>11.8</v>
      </c>
      <c r="D1156" s="2">
        <v>7.0774999999999997</v>
      </c>
      <c r="E1156" s="2">
        <v>878</v>
      </c>
      <c r="F1156" s="2">
        <v>11.845000000000001</v>
      </c>
      <c r="G1156" s="2">
        <v>10399.91</v>
      </c>
      <c r="H1156" s="15">
        <f t="shared" si="17"/>
        <v>-7.5720395428732065E-3</v>
      </c>
    </row>
    <row r="1157" spans="1:8" ht="13.5" x14ac:dyDescent="0.25">
      <c r="A1157" s="11"/>
      <c r="B1157" s="10">
        <v>43992</v>
      </c>
      <c r="C1157" s="2">
        <v>11.88</v>
      </c>
      <c r="D1157" s="2">
        <v>7.1254999999999997</v>
      </c>
      <c r="E1157" s="2">
        <v>1814</v>
      </c>
      <c r="F1157" s="2">
        <v>11.841100000000001</v>
      </c>
      <c r="G1157" s="2">
        <v>21479.755399999998</v>
      </c>
      <c r="H1157" s="15">
        <f t="shared" si="17"/>
        <v>6.782055810667615E-3</v>
      </c>
    </row>
    <row r="1158" spans="1:8" ht="13.5" x14ac:dyDescent="0.25">
      <c r="A1158" s="11"/>
      <c r="B1158" s="10">
        <v>43993</v>
      </c>
      <c r="C1158" s="2">
        <v>12</v>
      </c>
      <c r="D1158" s="2">
        <v>7.1974999999999998</v>
      </c>
      <c r="E1158" s="2">
        <v>831</v>
      </c>
      <c r="F1158" s="2">
        <v>12.007199999999999</v>
      </c>
      <c r="G1158" s="2">
        <v>9977.9832000000006</v>
      </c>
      <c r="H1158" s="15">
        <f t="shared" si="17"/>
        <v>1.0104554066381315E-2</v>
      </c>
    </row>
    <row r="1159" spans="1:8" ht="13.5" x14ac:dyDescent="0.25">
      <c r="A1159" s="11"/>
      <c r="B1159" s="10">
        <v>43994</v>
      </c>
      <c r="C1159" s="2">
        <v>12.2</v>
      </c>
      <c r="D1159" s="2">
        <v>7.3174999999999999</v>
      </c>
      <c r="E1159" s="2">
        <v>1612</v>
      </c>
      <c r="F1159" s="2">
        <v>12.1403</v>
      </c>
      <c r="G1159" s="2">
        <v>19570.1636</v>
      </c>
      <c r="H1159" s="15">
        <f t="shared" ref="H1159:H1222" si="18">(D1159-D1158)/D1158</f>
        <v>1.6672455713789527E-2</v>
      </c>
    </row>
    <row r="1160" spans="1:8" ht="13.5" x14ac:dyDescent="0.25">
      <c r="A1160" s="11"/>
      <c r="B1160" s="10">
        <v>43997</v>
      </c>
      <c r="C1160" s="2">
        <v>12.25</v>
      </c>
      <c r="D1160" s="2">
        <v>7.3474000000000004</v>
      </c>
      <c r="E1160" s="2">
        <v>769</v>
      </c>
      <c r="F1160" s="2">
        <v>12.258800000000001</v>
      </c>
      <c r="G1160" s="2">
        <v>9427.0172000000002</v>
      </c>
      <c r="H1160" s="15">
        <f t="shared" si="18"/>
        <v>4.0860949777930282E-3</v>
      </c>
    </row>
    <row r="1161" spans="1:8" ht="13.5" x14ac:dyDescent="0.25">
      <c r="A1161" s="11"/>
      <c r="B1161" s="10">
        <v>43998</v>
      </c>
      <c r="C1161" s="2">
        <v>12.4</v>
      </c>
      <c r="D1161" s="2">
        <v>7.4374000000000002</v>
      </c>
      <c r="E1161" s="2">
        <v>7244</v>
      </c>
      <c r="F1161" s="2">
        <v>12.278600000000001</v>
      </c>
      <c r="G1161" s="2">
        <v>88946.178400000004</v>
      </c>
      <c r="H1161" s="15">
        <f t="shared" si="18"/>
        <v>1.2249231020497027E-2</v>
      </c>
    </row>
    <row r="1162" spans="1:8" ht="13.5" x14ac:dyDescent="0.25">
      <c r="A1162" s="11"/>
      <c r="B1162" s="10">
        <v>43999</v>
      </c>
      <c r="C1162" s="2">
        <v>12.77</v>
      </c>
      <c r="D1162" s="2">
        <v>7.6593</v>
      </c>
      <c r="E1162" s="2">
        <v>2257</v>
      </c>
      <c r="F1162" s="2">
        <v>12.7638</v>
      </c>
      <c r="G1162" s="2">
        <v>28807.8966</v>
      </c>
      <c r="H1162" s="15">
        <f t="shared" si="18"/>
        <v>2.9835695269852334E-2</v>
      </c>
    </row>
    <row r="1163" spans="1:8" ht="13.5" x14ac:dyDescent="0.25">
      <c r="A1163" s="11"/>
      <c r="B1163" s="10">
        <v>44000</v>
      </c>
      <c r="C1163" s="2">
        <v>13.15</v>
      </c>
      <c r="D1163" s="2">
        <v>7.8872999999999998</v>
      </c>
      <c r="E1163" s="2">
        <v>4045</v>
      </c>
      <c r="F1163" s="2">
        <v>13.1439</v>
      </c>
      <c r="G1163" s="2">
        <v>53167.075499999999</v>
      </c>
      <c r="H1163" s="15">
        <f t="shared" si="18"/>
        <v>2.9767733343778122E-2</v>
      </c>
    </row>
    <row r="1164" spans="1:8" ht="13.5" x14ac:dyDescent="0.25">
      <c r="A1164" s="11"/>
      <c r="B1164" s="10">
        <v>44001</v>
      </c>
      <c r="C1164" s="2">
        <v>12.8</v>
      </c>
      <c r="D1164" s="2">
        <v>7.6772999999999998</v>
      </c>
      <c r="E1164" s="2">
        <v>6432</v>
      </c>
      <c r="F1164" s="2">
        <v>12.954800000000001</v>
      </c>
      <c r="G1164" s="2">
        <v>83325.2736</v>
      </c>
      <c r="H1164" s="15">
        <f t="shared" si="18"/>
        <v>-2.6625080826138219E-2</v>
      </c>
    </row>
    <row r="1165" spans="1:8" ht="13.5" x14ac:dyDescent="0.25">
      <c r="A1165" s="11"/>
      <c r="B1165" s="10">
        <v>44004</v>
      </c>
      <c r="C1165" s="2">
        <v>12.99</v>
      </c>
      <c r="D1165" s="2">
        <v>7.7912999999999997</v>
      </c>
      <c r="E1165" s="2">
        <v>802</v>
      </c>
      <c r="F1165" s="2">
        <v>12.801600000000001</v>
      </c>
      <c r="G1165" s="2">
        <v>10266.8832</v>
      </c>
      <c r="H1165" s="15">
        <f t="shared" si="18"/>
        <v>1.4848970341135539E-2</v>
      </c>
    </row>
    <row r="1166" spans="1:8" ht="13.5" x14ac:dyDescent="0.25">
      <c r="A1166" s="11"/>
      <c r="B1166" s="10">
        <v>44005</v>
      </c>
      <c r="C1166" s="2">
        <v>12.9</v>
      </c>
      <c r="D1166" s="2">
        <v>7.7373000000000003</v>
      </c>
      <c r="E1166" s="2">
        <v>120</v>
      </c>
      <c r="F1166" s="2">
        <v>12.8833</v>
      </c>
      <c r="G1166" s="2">
        <v>1545.9960000000001</v>
      </c>
      <c r="H1166" s="15">
        <f t="shared" si="18"/>
        <v>-6.9308074390665719E-3</v>
      </c>
    </row>
    <row r="1167" spans="1:8" ht="13.5" x14ac:dyDescent="0.25">
      <c r="A1167" s="11"/>
      <c r="B1167" s="10">
        <v>44006</v>
      </c>
      <c r="C1167" s="2">
        <v>12.8</v>
      </c>
      <c r="D1167" s="2">
        <v>7.6772999999999998</v>
      </c>
      <c r="E1167" s="2">
        <v>1925</v>
      </c>
      <c r="F1167" s="2">
        <v>12.7623</v>
      </c>
      <c r="G1167" s="2">
        <v>24567.427500000002</v>
      </c>
      <c r="H1167" s="15">
        <f t="shared" si="18"/>
        <v>-7.7546430925517296E-3</v>
      </c>
    </row>
    <row r="1168" spans="1:8" ht="13.5" x14ac:dyDescent="0.25">
      <c r="A1168" s="11"/>
      <c r="B1168" s="10">
        <v>44007</v>
      </c>
      <c r="C1168" s="2">
        <v>12.8</v>
      </c>
      <c r="D1168" s="2">
        <v>7.6772999999999998</v>
      </c>
      <c r="E1168" s="2">
        <v>100</v>
      </c>
      <c r="F1168" s="2">
        <v>12.7</v>
      </c>
      <c r="G1168" s="2">
        <v>1270</v>
      </c>
      <c r="H1168" s="15">
        <f t="shared" si="18"/>
        <v>0</v>
      </c>
    </row>
    <row r="1169" spans="1:8" ht="13.5" x14ac:dyDescent="0.25">
      <c r="A1169" s="11"/>
      <c r="B1169" s="10">
        <v>44008</v>
      </c>
      <c r="C1169" s="2">
        <v>12.6</v>
      </c>
      <c r="D1169" s="2">
        <v>7.5574000000000003</v>
      </c>
      <c r="E1169" s="2">
        <v>135</v>
      </c>
      <c r="F1169" s="2">
        <v>12.7333</v>
      </c>
      <c r="G1169" s="2">
        <v>1718.9955</v>
      </c>
      <c r="H1169" s="15">
        <f t="shared" si="18"/>
        <v>-1.5617469683352149E-2</v>
      </c>
    </row>
    <row r="1170" spans="1:8" ht="13.5" x14ac:dyDescent="0.25">
      <c r="A1170" s="11"/>
      <c r="B1170" s="10">
        <v>44011</v>
      </c>
      <c r="C1170" s="2">
        <v>12.5</v>
      </c>
      <c r="D1170" s="2">
        <v>7.4973999999999998</v>
      </c>
      <c r="E1170" s="2">
        <v>1645</v>
      </c>
      <c r="F1170" s="2">
        <v>12.5037</v>
      </c>
      <c r="G1170" s="2">
        <v>20568.586500000001</v>
      </c>
      <c r="H1170" s="15">
        <f t="shared" si="18"/>
        <v>-7.9392383623998319E-3</v>
      </c>
    </row>
    <row r="1171" spans="1:8" ht="13.5" x14ac:dyDescent="0.25">
      <c r="A1171" s="11"/>
      <c r="B1171" s="10">
        <v>44012</v>
      </c>
      <c r="C1171" s="2">
        <v>12.7</v>
      </c>
      <c r="D1171" s="2">
        <v>7.6173999999999999</v>
      </c>
      <c r="E1171" s="2">
        <v>1346</v>
      </c>
      <c r="F1171" s="2">
        <v>12.4565</v>
      </c>
      <c r="G1171" s="2">
        <v>16766.449000000001</v>
      </c>
      <c r="H1171" s="15">
        <f t="shared" si="18"/>
        <v>1.6005548590177943E-2</v>
      </c>
    </row>
    <row r="1172" spans="1:8" ht="13.5" x14ac:dyDescent="0.25">
      <c r="A1172" s="11"/>
      <c r="B1172" s="10">
        <v>44013</v>
      </c>
      <c r="C1172" s="2">
        <v>12.7</v>
      </c>
      <c r="D1172" s="2">
        <v>7.6173999999999999</v>
      </c>
      <c r="E1172" s="2">
        <v>5</v>
      </c>
      <c r="F1172" s="2">
        <v>12.7</v>
      </c>
      <c r="G1172" s="2">
        <v>63.5</v>
      </c>
      <c r="H1172" s="15">
        <f t="shared" si="18"/>
        <v>0</v>
      </c>
    </row>
    <row r="1173" spans="1:8" ht="13.5" x14ac:dyDescent="0.25">
      <c r="A1173" s="11"/>
      <c r="B1173" s="10">
        <v>44014</v>
      </c>
      <c r="C1173" s="2">
        <v>12.32</v>
      </c>
      <c r="D1173" s="2">
        <v>7.3894000000000002</v>
      </c>
      <c r="E1173" s="2">
        <v>2447</v>
      </c>
      <c r="F1173" s="2">
        <v>12.37</v>
      </c>
      <c r="G1173" s="2">
        <v>30269.39</v>
      </c>
      <c r="H1173" s="15">
        <f t="shared" si="18"/>
        <v>-2.9931472680967228E-2</v>
      </c>
    </row>
    <row r="1174" spans="1:8" ht="13.5" x14ac:dyDescent="0.25">
      <c r="A1174" s="11"/>
      <c r="B1174" s="10">
        <v>44015</v>
      </c>
      <c r="C1174" s="2">
        <v>12.58</v>
      </c>
      <c r="D1174" s="2">
        <v>7.5453999999999999</v>
      </c>
      <c r="E1174" s="2">
        <v>4166</v>
      </c>
      <c r="F1174" s="2">
        <v>12.372199999999999</v>
      </c>
      <c r="G1174" s="2">
        <v>51542.585200000001</v>
      </c>
      <c r="H1174" s="15">
        <f t="shared" si="18"/>
        <v>2.1111321622865144E-2</v>
      </c>
    </row>
    <row r="1175" spans="1:8" ht="13.5" x14ac:dyDescent="0.25">
      <c r="A1175" s="11"/>
      <c r="B1175" s="10">
        <v>44018</v>
      </c>
      <c r="C1175" s="2">
        <v>12.55</v>
      </c>
      <c r="D1175" s="2">
        <v>7.5274000000000001</v>
      </c>
      <c r="E1175" s="2">
        <v>1581</v>
      </c>
      <c r="F1175" s="2">
        <v>12.3096</v>
      </c>
      <c r="G1175" s="2">
        <v>19461.477599999998</v>
      </c>
      <c r="H1175" s="15">
        <f t="shared" si="18"/>
        <v>-2.3855594136824813E-3</v>
      </c>
    </row>
    <row r="1176" spans="1:8" ht="13.5" x14ac:dyDescent="0.25">
      <c r="A1176" s="11"/>
      <c r="B1176" s="10">
        <v>44019</v>
      </c>
      <c r="C1176" s="2">
        <v>12.33</v>
      </c>
      <c r="D1176" s="2">
        <v>7.3954000000000004</v>
      </c>
      <c r="E1176" s="2">
        <v>4818</v>
      </c>
      <c r="F1176" s="2">
        <v>12.321899999999999</v>
      </c>
      <c r="G1176" s="2">
        <v>59366.914199999999</v>
      </c>
      <c r="H1176" s="15">
        <f t="shared" si="18"/>
        <v>-1.753593538273503E-2</v>
      </c>
    </row>
    <row r="1177" spans="1:8" ht="13.5" x14ac:dyDescent="0.25">
      <c r="A1177" s="11"/>
      <c r="B1177" s="10">
        <v>44020</v>
      </c>
      <c r="C1177" s="2">
        <v>12.6</v>
      </c>
      <c r="D1177" s="2">
        <v>7.5574000000000003</v>
      </c>
      <c r="E1177" s="2">
        <v>1066</v>
      </c>
      <c r="F1177" s="2">
        <v>12.409800000000001</v>
      </c>
      <c r="G1177" s="2">
        <v>13228.846799999999</v>
      </c>
      <c r="H1177" s="15">
        <f t="shared" si="18"/>
        <v>2.1905508829813115E-2</v>
      </c>
    </row>
    <row r="1178" spans="1:8" ht="13.5" x14ac:dyDescent="0.25">
      <c r="A1178" s="11"/>
      <c r="B1178" s="10">
        <v>44021</v>
      </c>
      <c r="C1178" s="2">
        <v>12.6</v>
      </c>
      <c r="D1178" s="2">
        <v>7.5574000000000003</v>
      </c>
      <c r="E1178" s="2">
        <v>5400</v>
      </c>
      <c r="F1178" s="2">
        <v>12.6</v>
      </c>
      <c r="G1178" s="2">
        <v>68040</v>
      </c>
      <c r="H1178" s="15">
        <f t="shared" si="18"/>
        <v>0</v>
      </c>
    </row>
    <row r="1179" spans="1:8" ht="13.5" x14ac:dyDescent="0.25">
      <c r="A1179" s="11"/>
      <c r="B1179" s="10">
        <v>44022</v>
      </c>
      <c r="C1179" s="2">
        <v>12.6</v>
      </c>
      <c r="D1179" s="2">
        <v>7.5574000000000003</v>
      </c>
      <c r="E1179" s="2">
        <v>4099</v>
      </c>
      <c r="F1179" s="2">
        <v>12.577400000000001</v>
      </c>
      <c r="G1179" s="2">
        <v>51554.762600000002</v>
      </c>
      <c r="H1179" s="15">
        <f t="shared" si="18"/>
        <v>0</v>
      </c>
    </row>
    <row r="1180" spans="1:8" ht="13.5" x14ac:dyDescent="0.25">
      <c r="A1180" s="11"/>
      <c r="B1180" s="10">
        <v>44025</v>
      </c>
      <c r="C1180" s="2">
        <v>12.46</v>
      </c>
      <c r="D1180" s="2">
        <v>7.4733999999999998</v>
      </c>
      <c r="E1180" s="2">
        <v>2252</v>
      </c>
      <c r="F1180" s="2">
        <v>12.5288</v>
      </c>
      <c r="G1180" s="2">
        <v>28214.857599999999</v>
      </c>
      <c r="H1180" s="15">
        <f t="shared" si="18"/>
        <v>-1.1114933707359742E-2</v>
      </c>
    </row>
    <row r="1181" spans="1:8" ht="13.5" x14ac:dyDescent="0.25">
      <c r="A1181" s="11"/>
      <c r="B1181" s="10">
        <v>44026</v>
      </c>
      <c r="C1181" s="2">
        <v>12.46</v>
      </c>
      <c r="D1181" s="2">
        <v>7.4733999999999998</v>
      </c>
      <c r="E1181" s="2">
        <v>5904</v>
      </c>
      <c r="F1181" s="2">
        <v>12.4618</v>
      </c>
      <c r="G1181" s="2">
        <v>73574.467199999999</v>
      </c>
      <c r="H1181" s="15">
        <f t="shared" si="18"/>
        <v>0</v>
      </c>
    </row>
    <row r="1182" spans="1:8" ht="13.5" x14ac:dyDescent="0.25">
      <c r="A1182" s="11"/>
      <c r="B1182" s="10">
        <v>44027</v>
      </c>
      <c r="C1182" s="2">
        <v>11.6</v>
      </c>
      <c r="D1182" s="2">
        <v>7.5980999999999996</v>
      </c>
      <c r="E1182" s="2">
        <v>1</v>
      </c>
      <c r="F1182" s="2">
        <v>11.6</v>
      </c>
      <c r="G1182" s="2">
        <v>11.6</v>
      </c>
      <c r="H1182" s="15">
        <f t="shared" si="18"/>
        <v>1.6685845799769825E-2</v>
      </c>
    </row>
    <row r="1183" spans="1:8" ht="13.5" x14ac:dyDescent="0.25">
      <c r="A1183" s="11"/>
      <c r="B1183" s="10">
        <v>44028</v>
      </c>
      <c r="C1183" s="2">
        <v>11.4</v>
      </c>
      <c r="D1183" s="2">
        <v>7.4671000000000003</v>
      </c>
      <c r="E1183" s="2">
        <v>960</v>
      </c>
      <c r="F1183" s="2">
        <v>11.458299999999999</v>
      </c>
      <c r="G1183" s="2">
        <v>10999.968000000001</v>
      </c>
      <c r="H1183" s="15">
        <f t="shared" si="18"/>
        <v>-1.7241152393361412E-2</v>
      </c>
    </row>
    <row r="1184" spans="1:8" ht="13.5" x14ac:dyDescent="0.25">
      <c r="A1184" s="11"/>
      <c r="B1184" s="10">
        <v>44029</v>
      </c>
      <c r="C1184" s="2">
        <v>11.49</v>
      </c>
      <c r="D1184" s="2">
        <v>7.5259999999999998</v>
      </c>
      <c r="E1184" s="2">
        <v>4671</v>
      </c>
      <c r="F1184" s="2">
        <v>11.223699999999999</v>
      </c>
      <c r="G1184" s="2">
        <v>52425.902699999999</v>
      </c>
      <c r="H1184" s="15">
        <f t="shared" si="18"/>
        <v>7.8879350751964623E-3</v>
      </c>
    </row>
    <row r="1185" spans="1:8" ht="13.5" x14ac:dyDescent="0.25">
      <c r="A1185" s="11"/>
      <c r="B1185" s="10">
        <v>44032</v>
      </c>
      <c r="C1185" s="2">
        <v>12</v>
      </c>
      <c r="D1185" s="2">
        <v>7.8601000000000001</v>
      </c>
      <c r="E1185" s="2">
        <v>5811</v>
      </c>
      <c r="F1185" s="2">
        <v>12</v>
      </c>
      <c r="G1185" s="2">
        <v>69732</v>
      </c>
      <c r="H1185" s="15">
        <f t="shared" si="18"/>
        <v>4.4392771724687786E-2</v>
      </c>
    </row>
    <row r="1186" spans="1:8" ht="13.5" x14ac:dyDescent="0.25">
      <c r="A1186" s="11"/>
      <c r="B1186" s="10">
        <v>44033</v>
      </c>
      <c r="C1186" s="2">
        <v>12</v>
      </c>
      <c r="D1186" s="2">
        <v>7.8601000000000001</v>
      </c>
      <c r="E1186" s="2">
        <v>0</v>
      </c>
      <c r="F1186" s="2">
        <v>0</v>
      </c>
      <c r="G1186" s="2">
        <v>0</v>
      </c>
      <c r="H1186" s="15">
        <f t="shared" si="18"/>
        <v>0</v>
      </c>
    </row>
    <row r="1187" spans="1:8" ht="13.5" x14ac:dyDescent="0.25">
      <c r="A1187" s="11"/>
      <c r="B1187" s="10">
        <v>44034</v>
      </c>
      <c r="C1187" s="2">
        <v>11.9</v>
      </c>
      <c r="D1187" s="2">
        <v>7.7946</v>
      </c>
      <c r="E1187" s="2">
        <v>2225</v>
      </c>
      <c r="F1187" s="2">
        <v>11.8757</v>
      </c>
      <c r="G1187" s="2">
        <v>26423.432499999999</v>
      </c>
      <c r="H1187" s="15">
        <f t="shared" si="18"/>
        <v>-8.3332273126296239E-3</v>
      </c>
    </row>
    <row r="1188" spans="1:8" ht="13.5" x14ac:dyDescent="0.25">
      <c r="A1188" s="11"/>
      <c r="B1188" s="10">
        <v>44035</v>
      </c>
      <c r="C1188" s="2">
        <v>11.9</v>
      </c>
      <c r="D1188" s="2">
        <v>7.7946</v>
      </c>
      <c r="E1188" s="2">
        <v>0</v>
      </c>
      <c r="F1188" s="2">
        <v>0</v>
      </c>
      <c r="G1188" s="2">
        <v>0</v>
      </c>
      <c r="H1188" s="15">
        <f t="shared" si="18"/>
        <v>0</v>
      </c>
    </row>
    <row r="1189" spans="1:8" ht="13.5" x14ac:dyDescent="0.25">
      <c r="A1189" s="11"/>
      <c r="B1189" s="10">
        <v>44036</v>
      </c>
      <c r="C1189" s="2">
        <v>11.9</v>
      </c>
      <c r="D1189" s="2">
        <v>7.7946</v>
      </c>
      <c r="E1189" s="2">
        <v>59</v>
      </c>
      <c r="F1189" s="2">
        <v>11.680999999999999</v>
      </c>
      <c r="G1189" s="2">
        <v>689.17899999999997</v>
      </c>
      <c r="H1189" s="15">
        <f t="shared" si="18"/>
        <v>0</v>
      </c>
    </row>
    <row r="1190" spans="1:8" ht="13.5" x14ac:dyDescent="0.25">
      <c r="A1190" s="11"/>
      <c r="B1190" s="10">
        <v>44039</v>
      </c>
      <c r="C1190" s="2">
        <v>11.94</v>
      </c>
      <c r="D1190" s="2">
        <v>7.8208000000000002</v>
      </c>
      <c r="E1190" s="2">
        <v>3</v>
      </c>
      <c r="F1190" s="2">
        <v>11.94</v>
      </c>
      <c r="G1190" s="2">
        <v>35.82</v>
      </c>
      <c r="H1190" s="15">
        <f t="shared" si="18"/>
        <v>3.3613014137993257E-3</v>
      </c>
    </row>
    <row r="1191" spans="1:8" ht="13.5" x14ac:dyDescent="0.25">
      <c r="A1191" s="11"/>
      <c r="B1191" s="10">
        <v>44040</v>
      </c>
      <c r="C1191" s="2">
        <v>11.94</v>
      </c>
      <c r="D1191" s="2">
        <v>7.8208000000000002</v>
      </c>
      <c r="E1191" s="2">
        <v>400</v>
      </c>
      <c r="F1191" s="2">
        <v>11.94</v>
      </c>
      <c r="G1191" s="2">
        <v>4776</v>
      </c>
      <c r="H1191" s="15">
        <f t="shared" si="18"/>
        <v>0</v>
      </c>
    </row>
    <row r="1192" spans="1:8" ht="13.5" x14ac:dyDescent="0.25">
      <c r="A1192" s="11"/>
      <c r="B1192" s="10">
        <v>44041</v>
      </c>
      <c r="C1192" s="2">
        <v>11.94</v>
      </c>
      <c r="D1192" s="2">
        <v>7.8208000000000002</v>
      </c>
      <c r="E1192" s="2">
        <v>0</v>
      </c>
      <c r="F1192" s="2">
        <v>0</v>
      </c>
      <c r="G1192" s="2">
        <v>0</v>
      </c>
      <c r="H1192" s="15">
        <f t="shared" si="18"/>
        <v>0</v>
      </c>
    </row>
    <row r="1193" spans="1:8" ht="13.5" x14ac:dyDescent="0.25">
      <c r="A1193" s="11"/>
      <c r="B1193" s="10">
        <v>44042</v>
      </c>
      <c r="C1193" s="2">
        <v>11.94</v>
      </c>
      <c r="D1193" s="2">
        <v>7.8208000000000002</v>
      </c>
      <c r="E1193" s="2">
        <v>0</v>
      </c>
      <c r="F1193" s="2">
        <v>0</v>
      </c>
      <c r="G1193" s="2">
        <v>0</v>
      </c>
      <c r="H1193" s="15">
        <f t="shared" si="18"/>
        <v>0</v>
      </c>
    </row>
    <row r="1194" spans="1:8" ht="13.5" x14ac:dyDescent="0.25">
      <c r="A1194" s="11"/>
      <c r="B1194" s="10">
        <v>44046</v>
      </c>
      <c r="C1194" s="2">
        <v>11.94</v>
      </c>
      <c r="D1194" s="2">
        <v>7.8208000000000002</v>
      </c>
      <c r="E1194" s="2">
        <v>10</v>
      </c>
      <c r="F1194" s="2">
        <v>11.94</v>
      </c>
      <c r="G1194" s="2">
        <v>119.4</v>
      </c>
      <c r="H1194" s="15">
        <f t="shared" si="18"/>
        <v>0</v>
      </c>
    </row>
    <row r="1195" spans="1:8" ht="13.5" x14ac:dyDescent="0.25">
      <c r="A1195" s="11"/>
      <c r="B1195" s="10">
        <v>44047</v>
      </c>
      <c r="C1195" s="2">
        <v>11.9</v>
      </c>
      <c r="D1195" s="2">
        <v>7.7946</v>
      </c>
      <c r="E1195" s="2">
        <v>738</v>
      </c>
      <c r="F1195" s="2">
        <v>11.8584</v>
      </c>
      <c r="G1195" s="2">
        <v>8751.4992000000002</v>
      </c>
      <c r="H1195" s="15">
        <f t="shared" si="18"/>
        <v>-3.3500409165303068E-3</v>
      </c>
    </row>
    <row r="1196" spans="1:8" ht="13.5" x14ac:dyDescent="0.25">
      <c r="A1196" s="11"/>
      <c r="B1196" s="10">
        <v>44048</v>
      </c>
      <c r="C1196" s="2">
        <v>11.85</v>
      </c>
      <c r="D1196" s="2">
        <v>7.7618999999999998</v>
      </c>
      <c r="E1196" s="2">
        <v>1103</v>
      </c>
      <c r="F1196" s="2">
        <v>11.7742</v>
      </c>
      <c r="G1196" s="2">
        <v>12986.9426</v>
      </c>
      <c r="H1196" s="15">
        <f t="shared" si="18"/>
        <v>-4.1952120698945643E-3</v>
      </c>
    </row>
    <row r="1197" spans="1:8" ht="13.5" x14ac:dyDescent="0.25">
      <c r="A1197" s="11"/>
      <c r="B1197" s="10">
        <v>44049</v>
      </c>
      <c r="C1197" s="2">
        <v>11.87</v>
      </c>
      <c r="D1197" s="2">
        <v>7.7750000000000004</v>
      </c>
      <c r="E1197" s="2">
        <v>320</v>
      </c>
      <c r="F1197" s="2">
        <v>11.8047</v>
      </c>
      <c r="G1197" s="2">
        <v>3777.5039999999999</v>
      </c>
      <c r="H1197" s="15">
        <f t="shared" si="18"/>
        <v>1.6877310967676157E-3</v>
      </c>
    </row>
    <row r="1198" spans="1:8" ht="13.5" x14ac:dyDescent="0.25">
      <c r="A1198" s="11"/>
      <c r="B1198" s="10">
        <v>44050</v>
      </c>
      <c r="C1198" s="2">
        <v>11.85</v>
      </c>
      <c r="D1198" s="2">
        <v>7.7618999999999998</v>
      </c>
      <c r="E1198" s="2">
        <v>100</v>
      </c>
      <c r="F1198" s="2">
        <v>11.85</v>
      </c>
      <c r="G1198" s="2">
        <v>1185</v>
      </c>
      <c r="H1198" s="15">
        <f t="shared" si="18"/>
        <v>-1.6848874598071454E-3</v>
      </c>
    </row>
    <row r="1199" spans="1:8" ht="13.5" x14ac:dyDescent="0.25">
      <c r="A1199" s="11"/>
      <c r="B1199" s="10">
        <v>44053</v>
      </c>
      <c r="C1199" s="2">
        <v>11.85</v>
      </c>
      <c r="D1199" s="2">
        <v>7.7618999999999998</v>
      </c>
      <c r="E1199" s="2">
        <v>410</v>
      </c>
      <c r="F1199" s="2">
        <v>11.85</v>
      </c>
      <c r="G1199" s="2">
        <v>4858.5</v>
      </c>
      <c r="H1199" s="15">
        <f t="shared" si="18"/>
        <v>0</v>
      </c>
    </row>
    <row r="1200" spans="1:8" ht="13.5" x14ac:dyDescent="0.25">
      <c r="A1200" s="11"/>
      <c r="B1200" s="10">
        <v>44054</v>
      </c>
      <c r="C1200" s="2">
        <v>11.85</v>
      </c>
      <c r="D1200" s="2">
        <v>7.7618999999999998</v>
      </c>
      <c r="E1200" s="2">
        <v>200</v>
      </c>
      <c r="F1200" s="2">
        <v>11.85</v>
      </c>
      <c r="G1200" s="2">
        <v>2370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11.84</v>
      </c>
      <c r="D1201" s="2">
        <v>7.7553000000000001</v>
      </c>
      <c r="E1201" s="2">
        <v>582</v>
      </c>
      <c r="F1201" s="2">
        <v>11.808199999999999</v>
      </c>
      <c r="G1201" s="2">
        <v>6872.3724000000002</v>
      </c>
      <c r="H1201" s="15">
        <f t="shared" si="18"/>
        <v>-8.5030727012712316E-4</v>
      </c>
    </row>
    <row r="1202" spans="1:8" ht="13.5" x14ac:dyDescent="0.25">
      <c r="A1202" s="11"/>
      <c r="B1202" s="10">
        <v>44057</v>
      </c>
      <c r="C1202" s="2">
        <v>11.85</v>
      </c>
      <c r="D1202" s="2">
        <v>7.7618999999999998</v>
      </c>
      <c r="E1202" s="2">
        <v>250</v>
      </c>
      <c r="F1202" s="2">
        <v>11.8416</v>
      </c>
      <c r="G1202" s="2">
        <v>2960.4</v>
      </c>
      <c r="H1202" s="15">
        <f t="shared" si="18"/>
        <v>8.5103090789520933E-4</v>
      </c>
    </row>
    <row r="1203" spans="1:8" ht="13.5" x14ac:dyDescent="0.25">
      <c r="A1203" s="11"/>
      <c r="B1203" s="10">
        <v>44060</v>
      </c>
      <c r="C1203" s="2">
        <v>11.83</v>
      </c>
      <c r="D1203" s="2">
        <v>7.7488000000000001</v>
      </c>
      <c r="E1203" s="2">
        <v>1</v>
      </c>
      <c r="F1203" s="2">
        <v>11.83</v>
      </c>
      <c r="G1203" s="2">
        <v>11.83</v>
      </c>
      <c r="H1203" s="15">
        <f t="shared" si="18"/>
        <v>-1.6877310967675012E-3</v>
      </c>
    </row>
    <row r="1204" spans="1:8" ht="13.5" x14ac:dyDescent="0.25">
      <c r="A1204" s="11"/>
      <c r="B1204" s="10">
        <v>44061</v>
      </c>
      <c r="C1204" s="2">
        <v>11.56</v>
      </c>
      <c r="D1204" s="2">
        <v>7.5719000000000003</v>
      </c>
      <c r="E1204" s="2">
        <v>92</v>
      </c>
      <c r="F1204" s="2">
        <v>11.7058</v>
      </c>
      <c r="G1204" s="2">
        <v>1076.9336000000001</v>
      </c>
      <c r="H1204" s="15">
        <f t="shared" si="18"/>
        <v>-2.2829341317365248E-2</v>
      </c>
    </row>
    <row r="1205" spans="1:8" ht="13.5" x14ac:dyDescent="0.25">
      <c r="A1205" s="11"/>
      <c r="B1205" s="10">
        <v>44062</v>
      </c>
      <c r="C1205" s="2">
        <v>11.55</v>
      </c>
      <c r="D1205" s="2">
        <v>7.5654000000000003</v>
      </c>
      <c r="E1205" s="2">
        <v>724</v>
      </c>
      <c r="F1205" s="2">
        <v>11.5526</v>
      </c>
      <c r="G1205" s="2">
        <v>8364.0823999999993</v>
      </c>
      <c r="H1205" s="15">
        <f t="shared" si="18"/>
        <v>-8.5843711617955207E-4</v>
      </c>
    </row>
    <row r="1206" spans="1:8" ht="13.5" x14ac:dyDescent="0.25">
      <c r="A1206" s="11"/>
      <c r="B1206" s="10">
        <v>44064</v>
      </c>
      <c r="C1206" s="2">
        <v>11.85</v>
      </c>
      <c r="D1206" s="2">
        <v>7.7618999999999998</v>
      </c>
      <c r="E1206" s="2">
        <v>2106</v>
      </c>
      <c r="F1206" s="2">
        <v>11.843999999999999</v>
      </c>
      <c r="G1206" s="2">
        <v>24943.464</v>
      </c>
      <c r="H1206" s="15">
        <f t="shared" si="18"/>
        <v>2.5973510984217549E-2</v>
      </c>
    </row>
    <row r="1207" spans="1:8" ht="13.5" x14ac:dyDescent="0.25">
      <c r="A1207" s="11"/>
      <c r="B1207" s="10">
        <v>44067</v>
      </c>
      <c r="C1207" s="2">
        <v>11.84</v>
      </c>
      <c r="D1207" s="2">
        <v>7.7553000000000001</v>
      </c>
      <c r="E1207" s="2">
        <v>1429</v>
      </c>
      <c r="F1207" s="2">
        <v>11.6989</v>
      </c>
      <c r="G1207" s="2">
        <v>16717.7281</v>
      </c>
      <c r="H1207" s="15">
        <f t="shared" si="18"/>
        <v>-8.5030727012712316E-4</v>
      </c>
    </row>
    <row r="1208" spans="1:8" ht="13.5" x14ac:dyDescent="0.25">
      <c r="A1208" s="11"/>
      <c r="B1208" s="10">
        <v>44068</v>
      </c>
      <c r="C1208" s="2">
        <v>11.8</v>
      </c>
      <c r="D1208" s="2">
        <v>7.7290999999999999</v>
      </c>
      <c r="E1208" s="2">
        <v>350</v>
      </c>
      <c r="F1208" s="2">
        <v>11.8</v>
      </c>
      <c r="G1208" s="2">
        <v>4130</v>
      </c>
      <c r="H1208" s="15">
        <f t="shared" si="18"/>
        <v>-3.3783348161902471E-3</v>
      </c>
    </row>
    <row r="1209" spans="1:8" ht="13.5" x14ac:dyDescent="0.25">
      <c r="A1209" s="11"/>
      <c r="B1209" s="10">
        <v>44069</v>
      </c>
      <c r="C1209" s="2">
        <v>12.1</v>
      </c>
      <c r="D1209" s="2">
        <v>7.9256000000000002</v>
      </c>
      <c r="E1209" s="2">
        <v>1430</v>
      </c>
      <c r="F1209" s="2">
        <v>12.079000000000001</v>
      </c>
      <c r="G1209" s="2">
        <v>17272.97</v>
      </c>
      <c r="H1209" s="15">
        <f t="shared" si="18"/>
        <v>2.5423399878381745E-2</v>
      </c>
    </row>
    <row r="1210" spans="1:8" ht="13.5" x14ac:dyDescent="0.25">
      <c r="A1210" s="11"/>
      <c r="B1210" s="10">
        <v>44070</v>
      </c>
      <c r="C1210" s="2">
        <v>12.1</v>
      </c>
      <c r="D1210" s="2">
        <v>7.9256000000000002</v>
      </c>
      <c r="E1210" s="2">
        <v>210</v>
      </c>
      <c r="F1210" s="2">
        <v>12.1</v>
      </c>
      <c r="G1210" s="2">
        <v>2541</v>
      </c>
      <c r="H1210" s="15">
        <f t="shared" si="18"/>
        <v>0</v>
      </c>
    </row>
    <row r="1211" spans="1:8" ht="13.5" x14ac:dyDescent="0.25">
      <c r="A1211" s="11"/>
      <c r="B1211" s="10">
        <v>44071</v>
      </c>
      <c r="C1211" s="2">
        <v>11.74</v>
      </c>
      <c r="D1211" s="2">
        <v>7.6898</v>
      </c>
      <c r="E1211" s="2">
        <v>333</v>
      </c>
      <c r="F1211" s="2">
        <v>11.9618</v>
      </c>
      <c r="G1211" s="2">
        <v>3983.2793999999999</v>
      </c>
      <c r="H1211" s="15">
        <f t="shared" si="18"/>
        <v>-2.9751690723730725E-2</v>
      </c>
    </row>
    <row r="1212" spans="1:8" ht="13.5" x14ac:dyDescent="0.25">
      <c r="A1212" s="11"/>
      <c r="B1212" s="10">
        <v>44074</v>
      </c>
      <c r="C1212" s="2">
        <v>11.53</v>
      </c>
      <c r="D1212" s="2">
        <v>7.5522</v>
      </c>
      <c r="E1212" s="2">
        <v>95</v>
      </c>
      <c r="F1212" s="2">
        <v>11.9679</v>
      </c>
      <c r="G1212" s="2">
        <v>1136.9504999999999</v>
      </c>
      <c r="H1212" s="15">
        <f t="shared" si="18"/>
        <v>-1.7893833389685029E-2</v>
      </c>
    </row>
    <row r="1213" spans="1:8" ht="13.5" x14ac:dyDescent="0.25">
      <c r="A1213" s="11"/>
      <c r="B1213" s="10">
        <v>44075</v>
      </c>
      <c r="C1213" s="2">
        <v>11.61</v>
      </c>
      <c r="D1213" s="2">
        <v>7.6047000000000002</v>
      </c>
      <c r="E1213" s="2">
        <v>603</v>
      </c>
      <c r="F1213" s="2">
        <v>11.839399999999999</v>
      </c>
      <c r="G1213" s="2">
        <v>7139.1581999999999</v>
      </c>
      <c r="H1213" s="15">
        <f t="shared" si="18"/>
        <v>6.9516167474378606E-3</v>
      </c>
    </row>
    <row r="1214" spans="1:8" ht="13.5" x14ac:dyDescent="0.25">
      <c r="A1214" s="11"/>
      <c r="B1214" s="10">
        <v>44076</v>
      </c>
      <c r="C1214" s="2">
        <v>11.94</v>
      </c>
      <c r="D1214" s="2">
        <v>7.8208000000000002</v>
      </c>
      <c r="E1214" s="2">
        <v>478</v>
      </c>
      <c r="F1214" s="2">
        <v>11.865</v>
      </c>
      <c r="G1214" s="2">
        <v>5671.47</v>
      </c>
      <c r="H1214" s="15">
        <f t="shared" si="18"/>
        <v>2.8416637079700706E-2</v>
      </c>
    </row>
    <row r="1215" spans="1:8" ht="13.5" x14ac:dyDescent="0.25">
      <c r="A1215" s="11"/>
      <c r="B1215" s="10">
        <v>44077</v>
      </c>
      <c r="C1215" s="2">
        <v>12</v>
      </c>
      <c r="D1215" s="2">
        <v>7.8601000000000001</v>
      </c>
      <c r="E1215" s="2">
        <v>217</v>
      </c>
      <c r="F1215" s="2">
        <v>11.984299999999999</v>
      </c>
      <c r="G1215" s="2">
        <v>2600.5931</v>
      </c>
      <c r="H1215" s="15">
        <f t="shared" si="18"/>
        <v>5.025061374795403E-3</v>
      </c>
    </row>
    <row r="1216" spans="1:8" ht="13.5" x14ac:dyDescent="0.25">
      <c r="A1216" s="11"/>
      <c r="B1216" s="10">
        <v>44078</v>
      </c>
      <c r="C1216" s="2">
        <v>11.9</v>
      </c>
      <c r="D1216" s="2">
        <v>7.7946</v>
      </c>
      <c r="E1216" s="2">
        <v>290</v>
      </c>
      <c r="F1216" s="2">
        <v>11.9331</v>
      </c>
      <c r="G1216" s="2">
        <v>3460.5990000000002</v>
      </c>
      <c r="H1216" s="15">
        <f t="shared" si="18"/>
        <v>-8.3332273126296239E-3</v>
      </c>
    </row>
    <row r="1217" spans="1:8" ht="13.5" x14ac:dyDescent="0.25">
      <c r="A1217" s="11"/>
      <c r="B1217" s="10">
        <v>44081</v>
      </c>
      <c r="C1217" s="2">
        <v>11.9</v>
      </c>
      <c r="D1217" s="2">
        <v>7.7946</v>
      </c>
      <c r="E1217" s="2">
        <v>670</v>
      </c>
      <c r="F1217" s="2">
        <v>11.888400000000001</v>
      </c>
      <c r="G1217" s="2">
        <v>7965.2280000000001</v>
      </c>
      <c r="H1217" s="15">
        <f t="shared" si="18"/>
        <v>0</v>
      </c>
    </row>
    <row r="1218" spans="1:8" ht="13.5" x14ac:dyDescent="0.25">
      <c r="A1218" s="11"/>
      <c r="B1218" s="10">
        <v>44082</v>
      </c>
      <c r="C1218" s="2">
        <v>11.98</v>
      </c>
      <c r="D1218" s="2">
        <v>7.8470000000000004</v>
      </c>
      <c r="E1218" s="2">
        <v>265</v>
      </c>
      <c r="F1218" s="2">
        <v>11.942600000000001</v>
      </c>
      <c r="G1218" s="2">
        <v>3164.7890000000002</v>
      </c>
      <c r="H1218" s="15">
        <f t="shared" si="18"/>
        <v>6.7226028275986513E-3</v>
      </c>
    </row>
    <row r="1219" spans="1:8" ht="13.5" x14ac:dyDescent="0.25">
      <c r="A1219" s="11"/>
      <c r="B1219" s="10">
        <v>44083</v>
      </c>
      <c r="C1219" s="2">
        <v>11.94</v>
      </c>
      <c r="D1219" s="2">
        <v>7.8208000000000002</v>
      </c>
      <c r="E1219" s="2">
        <v>340</v>
      </c>
      <c r="F1219" s="2">
        <v>11.9353</v>
      </c>
      <c r="G1219" s="2">
        <v>4058.002</v>
      </c>
      <c r="H1219" s="15">
        <f t="shared" si="18"/>
        <v>-3.3388556136103253E-3</v>
      </c>
    </row>
    <row r="1220" spans="1:8" ht="13.5" x14ac:dyDescent="0.25">
      <c r="A1220" s="11"/>
      <c r="B1220" s="10">
        <v>44084</v>
      </c>
      <c r="C1220" s="2">
        <v>11.97</v>
      </c>
      <c r="D1220" s="2">
        <v>7.8404999999999996</v>
      </c>
      <c r="E1220" s="2">
        <v>787</v>
      </c>
      <c r="F1220" s="2">
        <v>11.9343</v>
      </c>
      <c r="G1220" s="2">
        <v>9392.2940999999992</v>
      </c>
      <c r="H1220" s="15">
        <f t="shared" si="18"/>
        <v>2.5189238952536036E-3</v>
      </c>
    </row>
    <row r="1221" spans="1:8" ht="13.5" x14ac:dyDescent="0.25">
      <c r="A1221" s="11"/>
      <c r="B1221" s="10">
        <v>44085</v>
      </c>
      <c r="C1221" s="2">
        <v>11.97</v>
      </c>
      <c r="D1221" s="2">
        <v>7.8404999999999996</v>
      </c>
      <c r="E1221" s="2">
        <v>3832</v>
      </c>
      <c r="F1221" s="2">
        <v>11.853199999999999</v>
      </c>
      <c r="G1221" s="2">
        <v>45421.462399999997</v>
      </c>
      <c r="H1221" s="15">
        <f t="shared" si="18"/>
        <v>0</v>
      </c>
    </row>
    <row r="1222" spans="1:8" ht="13.5" x14ac:dyDescent="0.25">
      <c r="A1222" s="11"/>
      <c r="B1222" s="10">
        <v>44088</v>
      </c>
      <c r="C1222" s="2">
        <v>11.96</v>
      </c>
      <c r="D1222" s="2">
        <v>7.8338999999999999</v>
      </c>
      <c r="E1222" s="2">
        <v>100</v>
      </c>
      <c r="F1222" s="2">
        <v>11.96</v>
      </c>
      <c r="G1222" s="2">
        <v>1196</v>
      </c>
      <c r="H1222" s="15">
        <f t="shared" si="18"/>
        <v>-8.4178304955037533E-4</v>
      </c>
    </row>
    <row r="1223" spans="1:8" ht="13.5" x14ac:dyDescent="0.25">
      <c r="A1223" s="11"/>
      <c r="B1223" s="10">
        <v>44089</v>
      </c>
      <c r="C1223" s="2">
        <v>11.96</v>
      </c>
      <c r="D1223" s="2">
        <v>7.8338999999999999</v>
      </c>
      <c r="E1223" s="2">
        <v>202</v>
      </c>
      <c r="F1223" s="2">
        <v>11.923299999999999</v>
      </c>
      <c r="G1223" s="2">
        <v>2408.5066000000002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11.96</v>
      </c>
      <c r="D1224" s="2">
        <v>7.8338999999999999</v>
      </c>
      <c r="E1224" s="2">
        <v>145</v>
      </c>
      <c r="F1224" s="2">
        <v>11.9579</v>
      </c>
      <c r="G1224" s="2">
        <v>1733.8955000000001</v>
      </c>
      <c r="H1224" s="15">
        <f t="shared" si="19"/>
        <v>0</v>
      </c>
    </row>
    <row r="1225" spans="1:8" ht="13.5" x14ac:dyDescent="0.25">
      <c r="A1225" s="11"/>
      <c r="B1225" s="10">
        <v>44091</v>
      </c>
      <c r="C1225" s="2">
        <v>11.98</v>
      </c>
      <c r="D1225" s="2">
        <v>7.8470000000000004</v>
      </c>
      <c r="E1225" s="2">
        <v>637</v>
      </c>
      <c r="F1225" s="2">
        <v>11.9717</v>
      </c>
      <c r="G1225" s="2">
        <v>7625.9728999999998</v>
      </c>
      <c r="H1225" s="15">
        <f t="shared" si="19"/>
        <v>1.6722194564649225E-3</v>
      </c>
    </row>
    <row r="1226" spans="1:8" ht="13.5" x14ac:dyDescent="0.25">
      <c r="A1226" s="11"/>
      <c r="B1226" s="10">
        <v>44092</v>
      </c>
      <c r="C1226" s="2">
        <v>12.19</v>
      </c>
      <c r="D1226" s="2">
        <v>7.9846000000000004</v>
      </c>
      <c r="E1226" s="2">
        <v>2495</v>
      </c>
      <c r="F1226" s="2">
        <v>11.981999999999999</v>
      </c>
      <c r="G1226" s="2">
        <v>29895.09</v>
      </c>
      <c r="H1226" s="15">
        <f t="shared" si="19"/>
        <v>1.7535363833312084E-2</v>
      </c>
    </row>
    <row r="1227" spans="1:8" ht="13.5" x14ac:dyDescent="0.25">
      <c r="A1227" s="11"/>
      <c r="B1227" s="10">
        <v>44095</v>
      </c>
      <c r="C1227" s="2">
        <v>12.1</v>
      </c>
      <c r="D1227" s="2">
        <v>7.9256000000000002</v>
      </c>
      <c r="E1227" s="2">
        <v>5260</v>
      </c>
      <c r="F1227" s="2">
        <v>12.0776</v>
      </c>
      <c r="G1227" s="2">
        <v>63528.175999999999</v>
      </c>
      <c r="H1227" s="15">
        <f t="shared" si="19"/>
        <v>-7.3892242566941562E-3</v>
      </c>
    </row>
    <row r="1228" spans="1:8" ht="13.5" x14ac:dyDescent="0.25">
      <c r="A1228" s="11"/>
      <c r="B1228" s="10">
        <v>44096</v>
      </c>
      <c r="C1228" s="2">
        <v>12.29</v>
      </c>
      <c r="D1228" s="2">
        <v>8.0501000000000005</v>
      </c>
      <c r="E1228" s="2">
        <v>8</v>
      </c>
      <c r="F1228" s="2">
        <v>12.237500000000001</v>
      </c>
      <c r="G1228" s="2">
        <v>97.9</v>
      </c>
      <c r="H1228" s="15">
        <f t="shared" si="19"/>
        <v>1.5708589885939268E-2</v>
      </c>
    </row>
    <row r="1229" spans="1:8" ht="13.5" x14ac:dyDescent="0.25">
      <c r="A1229" s="11"/>
      <c r="B1229" s="10">
        <v>44097</v>
      </c>
      <c r="C1229" s="2">
        <v>12.28</v>
      </c>
      <c r="D1229" s="2">
        <v>8.0434999999999999</v>
      </c>
      <c r="E1229" s="2">
        <v>7</v>
      </c>
      <c r="F1229" s="2">
        <v>12.28</v>
      </c>
      <c r="G1229" s="2">
        <v>85.96</v>
      </c>
      <c r="H1229" s="15">
        <f t="shared" si="19"/>
        <v>-8.1986559173185484E-4</v>
      </c>
    </row>
    <row r="1230" spans="1:8" ht="13.5" x14ac:dyDescent="0.25">
      <c r="A1230" s="11"/>
      <c r="B1230" s="10">
        <v>44098</v>
      </c>
      <c r="C1230" s="2">
        <v>12.25</v>
      </c>
      <c r="D1230" s="2">
        <v>8.0238999999999994</v>
      </c>
      <c r="E1230" s="2">
        <v>3</v>
      </c>
      <c r="F1230" s="2">
        <v>12.25</v>
      </c>
      <c r="G1230" s="2">
        <v>36.75</v>
      </c>
      <c r="H1230" s="15">
        <f t="shared" si="19"/>
        <v>-2.4367501709455469E-3</v>
      </c>
    </row>
    <row r="1231" spans="1:8" ht="13.5" x14ac:dyDescent="0.25">
      <c r="A1231" s="11"/>
      <c r="B1231" s="10">
        <v>44099</v>
      </c>
      <c r="C1231" s="2">
        <v>12.24</v>
      </c>
      <c r="D1231" s="2">
        <v>8.0173000000000005</v>
      </c>
      <c r="E1231" s="2">
        <v>984</v>
      </c>
      <c r="F1231" s="2">
        <v>11.9983</v>
      </c>
      <c r="G1231" s="2">
        <v>11806.3272</v>
      </c>
      <c r="H1231" s="15">
        <f t="shared" si="19"/>
        <v>-8.2254265382156178E-4</v>
      </c>
    </row>
    <row r="1232" spans="1:8" ht="13.5" x14ac:dyDescent="0.25">
      <c r="A1232" s="11"/>
      <c r="B1232" s="10">
        <v>44102</v>
      </c>
      <c r="C1232" s="2">
        <v>12.19</v>
      </c>
      <c r="D1232" s="2">
        <v>7.9846000000000004</v>
      </c>
      <c r="E1232" s="2">
        <v>238</v>
      </c>
      <c r="F1232" s="2">
        <v>11.961600000000001</v>
      </c>
      <c r="G1232" s="2">
        <v>2846.8607999999999</v>
      </c>
      <c r="H1232" s="15">
        <f t="shared" si="19"/>
        <v>-4.0786798548139861E-3</v>
      </c>
    </row>
    <row r="1233" spans="1:8" ht="13.5" x14ac:dyDescent="0.25">
      <c r="A1233" s="11"/>
      <c r="B1233" s="10">
        <v>44103</v>
      </c>
      <c r="C1233" s="2">
        <v>12</v>
      </c>
      <c r="D1233" s="2">
        <v>7.8601000000000001</v>
      </c>
      <c r="E1233" s="2">
        <v>44</v>
      </c>
      <c r="F1233" s="2">
        <v>11.9991</v>
      </c>
      <c r="G1233" s="2">
        <v>527.96040000000005</v>
      </c>
      <c r="H1233" s="15">
        <f t="shared" si="19"/>
        <v>-1.5592515592515626E-2</v>
      </c>
    </row>
    <row r="1234" spans="1:8" ht="13.5" x14ac:dyDescent="0.25">
      <c r="A1234" s="11"/>
      <c r="B1234" s="10">
        <v>44104</v>
      </c>
      <c r="C1234" s="2">
        <v>12.25</v>
      </c>
      <c r="D1234" s="2">
        <v>8.0238999999999994</v>
      </c>
      <c r="E1234" s="2">
        <v>308</v>
      </c>
      <c r="F1234" s="2">
        <v>11.9581</v>
      </c>
      <c r="G1234" s="2">
        <v>3683.0947999999999</v>
      </c>
      <c r="H1234" s="15">
        <f t="shared" si="19"/>
        <v>2.0839429523797314E-2</v>
      </c>
    </row>
    <row r="1235" spans="1:8" ht="13.5" x14ac:dyDescent="0.25">
      <c r="A1235" s="11"/>
      <c r="B1235" s="10">
        <v>44105</v>
      </c>
      <c r="C1235" s="2">
        <v>12.14</v>
      </c>
      <c r="D1235" s="2">
        <v>7.9518000000000004</v>
      </c>
      <c r="E1235" s="2">
        <v>330</v>
      </c>
      <c r="F1235" s="2">
        <v>11.944599999999999</v>
      </c>
      <c r="G1235" s="2">
        <v>3941.7179999999998</v>
      </c>
      <c r="H1235" s="15">
        <f t="shared" si="19"/>
        <v>-8.9856553546279177E-3</v>
      </c>
    </row>
    <row r="1236" spans="1:8" ht="13.5" x14ac:dyDescent="0.25">
      <c r="A1236" s="11"/>
      <c r="B1236" s="10">
        <v>44106</v>
      </c>
      <c r="C1236" s="2">
        <v>11.6</v>
      </c>
      <c r="D1236" s="2">
        <v>7.5980999999999996</v>
      </c>
      <c r="E1236" s="2">
        <v>2689</v>
      </c>
      <c r="F1236" s="2">
        <v>11.752700000000001</v>
      </c>
      <c r="G1236" s="2">
        <v>31603.010300000002</v>
      </c>
      <c r="H1236" s="15">
        <f t="shared" si="19"/>
        <v>-4.4480494982268262E-2</v>
      </c>
    </row>
    <row r="1237" spans="1:8" ht="13.5" x14ac:dyDescent="0.25">
      <c r="A1237" s="11"/>
      <c r="B1237" s="10">
        <v>44109</v>
      </c>
      <c r="C1237" s="2">
        <v>11.94</v>
      </c>
      <c r="D1237" s="2">
        <v>7.8208000000000002</v>
      </c>
      <c r="E1237" s="2">
        <v>804</v>
      </c>
      <c r="F1237" s="2">
        <v>11.641500000000001</v>
      </c>
      <c r="G1237" s="2">
        <v>9359.7659999999996</v>
      </c>
      <c r="H1237" s="15">
        <f t="shared" si="19"/>
        <v>2.9309959068714624E-2</v>
      </c>
    </row>
    <row r="1238" spans="1:8" ht="13.5" x14ac:dyDescent="0.25">
      <c r="A1238" s="11"/>
      <c r="B1238" s="10">
        <v>44110</v>
      </c>
      <c r="C1238" s="2">
        <v>12</v>
      </c>
      <c r="D1238" s="2">
        <v>7.8601000000000001</v>
      </c>
      <c r="E1238" s="2">
        <v>1</v>
      </c>
      <c r="F1238" s="2">
        <v>12</v>
      </c>
      <c r="G1238" s="2">
        <v>12</v>
      </c>
      <c r="H1238" s="15">
        <f t="shared" si="19"/>
        <v>5.025061374795403E-3</v>
      </c>
    </row>
    <row r="1239" spans="1:8" ht="13.5" x14ac:dyDescent="0.25">
      <c r="A1239" s="11"/>
      <c r="B1239" s="10">
        <v>44111</v>
      </c>
      <c r="C1239" s="2">
        <v>12.1</v>
      </c>
      <c r="D1239" s="2">
        <v>7.9256000000000002</v>
      </c>
      <c r="E1239" s="2">
        <v>102</v>
      </c>
      <c r="F1239" s="2">
        <v>11.835000000000001</v>
      </c>
      <c r="G1239" s="2">
        <v>1207.17</v>
      </c>
      <c r="H1239" s="15">
        <f t="shared" si="19"/>
        <v>8.3332273126296239E-3</v>
      </c>
    </row>
    <row r="1240" spans="1:8" ht="13.5" x14ac:dyDescent="0.25">
      <c r="A1240" s="11"/>
      <c r="B1240" s="10">
        <v>44112</v>
      </c>
      <c r="C1240" s="2">
        <v>11.74</v>
      </c>
      <c r="D1240" s="2">
        <v>7.6898</v>
      </c>
      <c r="E1240" s="2">
        <v>10884</v>
      </c>
      <c r="F1240" s="2">
        <v>11.767300000000001</v>
      </c>
      <c r="G1240" s="2">
        <v>128075.2932</v>
      </c>
      <c r="H1240" s="15">
        <f t="shared" si="19"/>
        <v>-2.9751690723730725E-2</v>
      </c>
    </row>
    <row r="1241" spans="1:8" ht="13.5" x14ac:dyDescent="0.25">
      <c r="A1241" s="11"/>
      <c r="B1241" s="10">
        <v>44113</v>
      </c>
      <c r="C1241" s="2">
        <v>11.85</v>
      </c>
      <c r="D1241" s="2">
        <v>7.7618999999999998</v>
      </c>
      <c r="E1241" s="2">
        <v>63</v>
      </c>
      <c r="F1241" s="2">
        <v>11.85</v>
      </c>
      <c r="G1241" s="2">
        <v>746.55</v>
      </c>
      <c r="H1241" s="15">
        <f t="shared" si="19"/>
        <v>9.3760565944497679E-3</v>
      </c>
    </row>
    <row r="1242" spans="1:8" ht="13.5" x14ac:dyDescent="0.25">
      <c r="A1242" s="11"/>
      <c r="B1242" s="10">
        <v>44116</v>
      </c>
      <c r="C1242" s="2">
        <v>12.18</v>
      </c>
      <c r="D1242" s="2">
        <v>7.9779999999999998</v>
      </c>
      <c r="E1242" s="2">
        <v>161</v>
      </c>
      <c r="F1242" s="2">
        <v>11.918799999999999</v>
      </c>
      <c r="G1242" s="2">
        <v>1918.9268</v>
      </c>
      <c r="H1242" s="15">
        <f t="shared" si="19"/>
        <v>2.7841121374921084E-2</v>
      </c>
    </row>
    <row r="1243" spans="1:8" ht="13.5" x14ac:dyDescent="0.25">
      <c r="A1243" s="11"/>
      <c r="B1243" s="10">
        <v>44117</v>
      </c>
      <c r="C1243" s="2">
        <v>12.19</v>
      </c>
      <c r="D1243" s="2">
        <v>7.9846000000000004</v>
      </c>
      <c r="E1243" s="2">
        <v>3017</v>
      </c>
      <c r="F1243" s="2">
        <v>11.8461</v>
      </c>
      <c r="G1243" s="2">
        <v>35739.683700000001</v>
      </c>
      <c r="H1243" s="15">
        <f t="shared" si="19"/>
        <v>8.2727500626731082E-4</v>
      </c>
    </row>
    <row r="1244" spans="1:8" ht="13.5" x14ac:dyDescent="0.25">
      <c r="A1244" s="11"/>
      <c r="B1244" s="10">
        <v>44118</v>
      </c>
      <c r="C1244" s="2">
        <v>11.98</v>
      </c>
      <c r="D1244" s="2">
        <v>7.8470000000000004</v>
      </c>
      <c r="E1244" s="2">
        <v>1910</v>
      </c>
      <c r="F1244" s="2">
        <v>11.7578</v>
      </c>
      <c r="G1244" s="2">
        <v>22457.398000000001</v>
      </c>
      <c r="H1244" s="15">
        <f t="shared" si="19"/>
        <v>-1.7233173859679877E-2</v>
      </c>
    </row>
    <row r="1245" spans="1:8" ht="13.5" x14ac:dyDescent="0.25">
      <c r="A1245" s="11"/>
      <c r="B1245" s="10">
        <v>44120</v>
      </c>
      <c r="C1245" s="2">
        <v>12</v>
      </c>
      <c r="D1245" s="2">
        <v>7.8601000000000001</v>
      </c>
      <c r="E1245" s="2">
        <v>566</v>
      </c>
      <c r="F1245" s="2">
        <v>11.7051</v>
      </c>
      <c r="G1245" s="2">
        <v>6625.0865999999996</v>
      </c>
      <c r="H1245" s="15">
        <f t="shared" si="19"/>
        <v>1.669427806805106E-3</v>
      </c>
    </row>
    <row r="1246" spans="1:8" ht="13.5" x14ac:dyDescent="0.25">
      <c r="A1246" s="11"/>
      <c r="B1246" s="10">
        <v>44123</v>
      </c>
      <c r="C1246" s="2">
        <v>12</v>
      </c>
      <c r="D1246" s="2">
        <v>7.8601000000000001</v>
      </c>
      <c r="E1246" s="2">
        <v>0</v>
      </c>
      <c r="F1246" s="2">
        <v>0</v>
      </c>
      <c r="G1246" s="2">
        <v>0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11.95</v>
      </c>
      <c r="D1247" s="2">
        <v>7.8273999999999999</v>
      </c>
      <c r="E1247" s="2">
        <v>114</v>
      </c>
      <c r="F1247" s="2">
        <v>11.95</v>
      </c>
      <c r="G1247" s="2">
        <v>1362.3</v>
      </c>
      <c r="H1247" s="15">
        <f t="shared" si="19"/>
        <v>-4.1602524140914457E-3</v>
      </c>
    </row>
    <row r="1248" spans="1:8" ht="13.5" x14ac:dyDescent="0.25">
      <c r="A1248" s="11"/>
      <c r="B1248" s="10">
        <v>44125</v>
      </c>
      <c r="C1248" s="2">
        <v>12.2</v>
      </c>
      <c r="D1248" s="2">
        <v>7.9911000000000003</v>
      </c>
      <c r="E1248" s="2">
        <v>1414</v>
      </c>
      <c r="F1248" s="2">
        <v>11.785500000000001</v>
      </c>
      <c r="G1248" s="2">
        <v>16664.697</v>
      </c>
      <c r="H1248" s="15">
        <f t="shared" si="19"/>
        <v>2.0913713365868666E-2</v>
      </c>
    </row>
    <row r="1249" spans="1:8" ht="13.5" x14ac:dyDescent="0.25">
      <c r="A1249" s="11"/>
      <c r="B1249" s="10">
        <v>44126</v>
      </c>
      <c r="C1249" s="2">
        <v>11.84</v>
      </c>
      <c r="D1249" s="2">
        <v>7.7553000000000001</v>
      </c>
      <c r="E1249" s="2">
        <v>25</v>
      </c>
      <c r="F1249" s="2">
        <v>11.84</v>
      </c>
      <c r="G1249" s="2">
        <v>296</v>
      </c>
      <c r="H1249" s="15">
        <f t="shared" si="19"/>
        <v>-2.9507827458047104E-2</v>
      </c>
    </row>
    <row r="1250" spans="1:8" ht="13.5" x14ac:dyDescent="0.25">
      <c r="A1250" s="11"/>
      <c r="B1250" s="10">
        <v>44127</v>
      </c>
      <c r="C1250" s="2">
        <v>12.1</v>
      </c>
      <c r="D1250" s="2">
        <v>7.9256000000000002</v>
      </c>
      <c r="E1250" s="2">
        <v>244</v>
      </c>
      <c r="F1250" s="2">
        <v>11.8491</v>
      </c>
      <c r="G1250" s="2">
        <v>2891.1804000000002</v>
      </c>
      <c r="H1250" s="15">
        <f t="shared" si="19"/>
        <v>2.1959176305236434E-2</v>
      </c>
    </row>
    <row r="1251" spans="1:8" ht="13.5" x14ac:dyDescent="0.25">
      <c r="A1251" s="11"/>
      <c r="B1251" s="10">
        <v>44130</v>
      </c>
      <c r="C1251" s="2">
        <v>12.12</v>
      </c>
      <c r="D1251" s="2">
        <v>7.9386999999999999</v>
      </c>
      <c r="E1251" s="2">
        <v>978</v>
      </c>
      <c r="F1251" s="2">
        <v>11.822100000000001</v>
      </c>
      <c r="G1251" s="2">
        <v>11562.013800000001</v>
      </c>
      <c r="H1251" s="15">
        <f t="shared" si="19"/>
        <v>1.6528717068738856E-3</v>
      </c>
    </row>
    <row r="1252" spans="1:8" ht="13.5" x14ac:dyDescent="0.25">
      <c r="A1252" s="11"/>
      <c r="B1252" s="10">
        <v>44131</v>
      </c>
      <c r="C1252" s="2">
        <v>12.1</v>
      </c>
      <c r="D1252" s="2">
        <v>7.9256000000000002</v>
      </c>
      <c r="E1252" s="2">
        <v>253</v>
      </c>
      <c r="F1252" s="2">
        <v>11.8256</v>
      </c>
      <c r="G1252" s="2">
        <v>2991.8768</v>
      </c>
      <c r="H1252" s="15">
        <f t="shared" si="19"/>
        <v>-1.6501442301635868E-3</v>
      </c>
    </row>
    <row r="1253" spans="1:8" ht="13.5" x14ac:dyDescent="0.25">
      <c r="A1253" s="11"/>
      <c r="B1253" s="10">
        <v>44132</v>
      </c>
      <c r="C1253" s="2">
        <v>11.8</v>
      </c>
      <c r="D1253" s="2">
        <v>7.7290999999999999</v>
      </c>
      <c r="E1253" s="2">
        <v>789</v>
      </c>
      <c r="F1253" s="2">
        <v>11.7966</v>
      </c>
      <c r="G1253" s="2">
        <v>9307.5174000000006</v>
      </c>
      <c r="H1253" s="15">
        <f t="shared" si="19"/>
        <v>-2.4793075603108956E-2</v>
      </c>
    </row>
    <row r="1254" spans="1:8" ht="13.5" x14ac:dyDescent="0.25">
      <c r="A1254" s="11"/>
      <c r="B1254" s="10">
        <v>44134</v>
      </c>
      <c r="C1254" s="2">
        <v>12.05</v>
      </c>
      <c r="D1254" s="2">
        <v>7.8929</v>
      </c>
      <c r="E1254" s="2">
        <v>48</v>
      </c>
      <c r="F1254" s="2">
        <v>11.7438</v>
      </c>
      <c r="G1254" s="2">
        <v>563.70240000000001</v>
      </c>
      <c r="H1254" s="15">
        <f t="shared" si="19"/>
        <v>2.1192635623811334E-2</v>
      </c>
    </row>
    <row r="1255" spans="1:8" ht="13.5" x14ac:dyDescent="0.25">
      <c r="A1255" s="11"/>
      <c r="B1255" s="10">
        <v>44137</v>
      </c>
      <c r="C1255" s="2">
        <v>12.04</v>
      </c>
      <c r="D1255" s="2">
        <v>7.8863000000000003</v>
      </c>
      <c r="E1255" s="2">
        <v>802</v>
      </c>
      <c r="F1255" s="2">
        <v>11.737</v>
      </c>
      <c r="G1255" s="2">
        <v>9413.0740000000005</v>
      </c>
      <c r="H1255" s="15">
        <f t="shared" si="19"/>
        <v>-8.3619455459966769E-4</v>
      </c>
    </row>
    <row r="1256" spans="1:8" ht="13.5" x14ac:dyDescent="0.25">
      <c r="A1256" s="11"/>
      <c r="B1256" s="10">
        <v>44138</v>
      </c>
      <c r="C1256" s="2">
        <v>12.04</v>
      </c>
      <c r="D1256" s="2">
        <v>7.8863000000000003</v>
      </c>
      <c r="E1256" s="2">
        <v>0</v>
      </c>
      <c r="F1256" s="2">
        <v>0</v>
      </c>
      <c r="G1256" s="2">
        <v>0</v>
      </c>
      <c r="H1256" s="15">
        <f t="shared" si="19"/>
        <v>0</v>
      </c>
    </row>
    <row r="1257" spans="1:8" ht="13.5" x14ac:dyDescent="0.25">
      <c r="A1257" s="11"/>
      <c r="B1257" s="10">
        <v>44139</v>
      </c>
      <c r="C1257" s="2">
        <v>11.99</v>
      </c>
      <c r="D1257" s="2">
        <v>7.8536000000000001</v>
      </c>
      <c r="E1257" s="2">
        <v>82</v>
      </c>
      <c r="F1257" s="2">
        <v>11.995100000000001</v>
      </c>
      <c r="G1257" s="2">
        <v>983.59820000000002</v>
      </c>
      <c r="H1257" s="15">
        <f t="shared" si="19"/>
        <v>-4.1464311527586034E-3</v>
      </c>
    </row>
    <row r="1258" spans="1:8" ht="13.5" x14ac:dyDescent="0.25">
      <c r="A1258" s="11"/>
      <c r="B1258" s="10">
        <v>44140</v>
      </c>
      <c r="C1258" s="2">
        <v>11.9</v>
      </c>
      <c r="D1258" s="2">
        <v>7.7946</v>
      </c>
      <c r="E1258" s="2">
        <v>107</v>
      </c>
      <c r="F1258" s="2">
        <v>11.7019</v>
      </c>
      <c r="G1258" s="2">
        <v>1252.1033</v>
      </c>
      <c r="H1258" s="15">
        <f t="shared" si="19"/>
        <v>-7.5124783538759498E-3</v>
      </c>
    </row>
    <row r="1259" spans="1:8" ht="13.5" x14ac:dyDescent="0.25">
      <c r="A1259" s="11"/>
      <c r="B1259" s="10">
        <v>44141</v>
      </c>
      <c r="C1259" s="2">
        <v>11.9</v>
      </c>
      <c r="D1259" s="2">
        <v>7.7946</v>
      </c>
      <c r="E1259" s="2">
        <v>152</v>
      </c>
      <c r="F1259" s="2">
        <v>11.711600000000001</v>
      </c>
      <c r="G1259" s="2">
        <v>1780.1632</v>
      </c>
      <c r="H1259" s="15">
        <f t="shared" si="19"/>
        <v>0</v>
      </c>
    </row>
    <row r="1260" spans="1:8" ht="13.5" x14ac:dyDescent="0.25">
      <c r="A1260" s="11"/>
      <c r="B1260" s="10">
        <v>44144</v>
      </c>
      <c r="C1260" s="2">
        <v>11.9</v>
      </c>
      <c r="D1260" s="2">
        <v>7.7946</v>
      </c>
      <c r="E1260" s="2">
        <v>0</v>
      </c>
      <c r="F1260" s="2">
        <v>0</v>
      </c>
      <c r="G1260" s="2">
        <v>0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11.9</v>
      </c>
      <c r="D1261" s="2">
        <v>7.7946</v>
      </c>
      <c r="E1261" s="2">
        <v>200</v>
      </c>
      <c r="F1261" s="2">
        <v>11.702999999999999</v>
      </c>
      <c r="G1261" s="2">
        <v>2340.6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11.9</v>
      </c>
      <c r="D1262" s="2">
        <v>7.7946</v>
      </c>
      <c r="E1262" s="2">
        <v>120</v>
      </c>
      <c r="F1262" s="2">
        <v>11.7333</v>
      </c>
      <c r="G1262" s="2">
        <v>1407.9960000000001</v>
      </c>
      <c r="H1262" s="15">
        <f t="shared" si="19"/>
        <v>0</v>
      </c>
    </row>
    <row r="1263" spans="1:8" ht="13.5" x14ac:dyDescent="0.25">
      <c r="A1263" s="11"/>
      <c r="B1263" s="10">
        <v>44147</v>
      </c>
      <c r="C1263" s="2">
        <v>11.9</v>
      </c>
      <c r="D1263" s="2">
        <v>7.7946</v>
      </c>
      <c r="E1263" s="2">
        <v>0</v>
      </c>
      <c r="F1263" s="2">
        <v>0</v>
      </c>
      <c r="G1263" s="2">
        <v>0</v>
      </c>
      <c r="H1263" s="15">
        <f t="shared" si="19"/>
        <v>0</v>
      </c>
    </row>
    <row r="1264" spans="1:8" ht="13.5" x14ac:dyDescent="0.25">
      <c r="A1264" s="11"/>
      <c r="B1264" s="10">
        <v>44148</v>
      </c>
      <c r="C1264" s="2">
        <v>11.9</v>
      </c>
      <c r="D1264" s="2">
        <v>7.7946</v>
      </c>
      <c r="E1264" s="2">
        <v>1199</v>
      </c>
      <c r="F1264" s="2">
        <v>11.8969</v>
      </c>
      <c r="G1264" s="2">
        <v>14264.383099999999</v>
      </c>
      <c r="H1264" s="15">
        <f t="shared" si="19"/>
        <v>0</v>
      </c>
    </row>
    <row r="1265" spans="1:8" ht="13.5" x14ac:dyDescent="0.25">
      <c r="A1265" s="11"/>
      <c r="B1265" s="10">
        <v>44151</v>
      </c>
      <c r="C1265" s="2">
        <v>12.18</v>
      </c>
      <c r="D1265" s="2">
        <v>7.9779999999999998</v>
      </c>
      <c r="E1265" s="2">
        <v>2474</v>
      </c>
      <c r="F1265" s="2">
        <v>12.001799999999999</v>
      </c>
      <c r="G1265" s="2">
        <v>29692.4532</v>
      </c>
      <c r="H1265" s="15">
        <f t="shared" si="19"/>
        <v>2.3529109896595051E-2</v>
      </c>
    </row>
    <row r="1266" spans="1:8" ht="13.5" x14ac:dyDescent="0.25">
      <c r="A1266" s="11"/>
      <c r="B1266" s="10">
        <v>44152</v>
      </c>
      <c r="C1266" s="2">
        <v>12.19</v>
      </c>
      <c r="D1266" s="2">
        <v>7.9846000000000004</v>
      </c>
      <c r="E1266" s="2">
        <v>146</v>
      </c>
      <c r="F1266" s="2">
        <v>12.106199999999999</v>
      </c>
      <c r="G1266" s="2">
        <v>1767.5052000000001</v>
      </c>
      <c r="H1266" s="15">
        <f t="shared" si="19"/>
        <v>8.2727500626731082E-4</v>
      </c>
    </row>
    <row r="1267" spans="1:8" ht="13.5" x14ac:dyDescent="0.25">
      <c r="A1267" s="11"/>
      <c r="B1267" s="10">
        <v>44153</v>
      </c>
      <c r="C1267" s="2">
        <v>12.17</v>
      </c>
      <c r="D1267" s="2">
        <v>7.9714999999999998</v>
      </c>
      <c r="E1267" s="2">
        <v>266</v>
      </c>
      <c r="F1267" s="2">
        <v>12.161199999999999</v>
      </c>
      <c r="G1267" s="2">
        <v>3234.8791999999999</v>
      </c>
      <c r="H1267" s="15">
        <f t="shared" si="19"/>
        <v>-1.6406582671643609E-3</v>
      </c>
    </row>
    <row r="1268" spans="1:8" ht="13.5" x14ac:dyDescent="0.25">
      <c r="A1268" s="11"/>
      <c r="B1268" s="10">
        <v>44154</v>
      </c>
      <c r="C1268" s="2">
        <v>12.16</v>
      </c>
      <c r="D1268" s="2">
        <v>7.9649000000000001</v>
      </c>
      <c r="E1268" s="2">
        <v>1204</v>
      </c>
      <c r="F1268" s="2">
        <v>12.000299999999999</v>
      </c>
      <c r="G1268" s="2">
        <v>14448.361199999999</v>
      </c>
      <c r="H1268" s="15">
        <f t="shared" si="19"/>
        <v>-8.2794957034431629E-4</v>
      </c>
    </row>
    <row r="1269" spans="1:8" ht="13.5" x14ac:dyDescent="0.25">
      <c r="A1269" s="11"/>
      <c r="B1269" s="10">
        <v>44155</v>
      </c>
      <c r="C1269" s="2">
        <v>12.19</v>
      </c>
      <c r="D1269" s="2">
        <v>7.9846000000000004</v>
      </c>
      <c r="E1269" s="2">
        <v>624</v>
      </c>
      <c r="F1269" s="2">
        <v>12.1601</v>
      </c>
      <c r="G1269" s="2">
        <v>7587.9023999999999</v>
      </c>
      <c r="H1269" s="15">
        <f t="shared" si="19"/>
        <v>2.4733518311592451E-3</v>
      </c>
    </row>
    <row r="1270" spans="1:8" ht="13.5" x14ac:dyDescent="0.25">
      <c r="A1270" s="11"/>
      <c r="B1270" s="10">
        <v>44158</v>
      </c>
      <c r="C1270" s="2">
        <v>12.15</v>
      </c>
      <c r="D1270" s="2">
        <v>7.9584000000000001</v>
      </c>
      <c r="E1270" s="2">
        <v>1419</v>
      </c>
      <c r="F1270" s="2">
        <v>12.0008</v>
      </c>
      <c r="G1270" s="2">
        <v>17029.135200000001</v>
      </c>
      <c r="H1270" s="15">
        <f t="shared" si="19"/>
        <v>-3.2813165343286103E-3</v>
      </c>
    </row>
    <row r="1271" spans="1:8" ht="13.5" x14ac:dyDescent="0.25">
      <c r="A1271" s="11"/>
      <c r="B1271" s="10">
        <v>44159</v>
      </c>
      <c r="C1271" s="2">
        <v>12</v>
      </c>
      <c r="D1271" s="2">
        <v>7.8601000000000001</v>
      </c>
      <c r="E1271" s="2">
        <v>1747</v>
      </c>
      <c r="F1271" s="2">
        <v>12</v>
      </c>
      <c r="G1271" s="2">
        <v>20964</v>
      </c>
      <c r="H1271" s="15">
        <f t="shared" si="19"/>
        <v>-1.2351728990751917E-2</v>
      </c>
    </row>
    <row r="1272" spans="1:8" ht="13.5" x14ac:dyDescent="0.25">
      <c r="A1272" s="11"/>
      <c r="B1272" s="10">
        <v>44160</v>
      </c>
      <c r="C1272" s="2">
        <v>11.85</v>
      </c>
      <c r="D1272" s="2">
        <v>7.7618999999999998</v>
      </c>
      <c r="E1272" s="2">
        <v>3706</v>
      </c>
      <c r="F1272" s="2">
        <v>11.9984</v>
      </c>
      <c r="G1272" s="2">
        <v>44466.070399999997</v>
      </c>
      <c r="H1272" s="15">
        <f t="shared" si="19"/>
        <v>-1.2493479726721071E-2</v>
      </c>
    </row>
    <row r="1273" spans="1:8" ht="13.5" x14ac:dyDescent="0.25">
      <c r="A1273" s="11"/>
      <c r="B1273" s="10">
        <v>44161</v>
      </c>
      <c r="C1273" s="2">
        <v>11.8</v>
      </c>
      <c r="D1273" s="2">
        <v>7.7290999999999999</v>
      </c>
      <c r="E1273" s="2">
        <v>958</v>
      </c>
      <c r="F1273" s="2">
        <v>11.86</v>
      </c>
      <c r="G1273" s="2">
        <v>11361.88</v>
      </c>
      <c r="H1273" s="15">
        <f t="shared" si="19"/>
        <v>-4.2257694636622404E-3</v>
      </c>
    </row>
    <row r="1274" spans="1:8" ht="13.5" x14ac:dyDescent="0.25">
      <c r="A1274" s="11"/>
      <c r="B1274" s="10">
        <v>44162</v>
      </c>
      <c r="C1274" s="2">
        <v>12.1</v>
      </c>
      <c r="D1274" s="2">
        <v>7.9256000000000002</v>
      </c>
      <c r="E1274" s="2">
        <v>112</v>
      </c>
      <c r="F1274" s="2">
        <v>12.1089</v>
      </c>
      <c r="G1274" s="2">
        <v>1356.1967999999999</v>
      </c>
      <c r="H1274" s="15">
        <f t="shared" si="19"/>
        <v>2.5423399878381745E-2</v>
      </c>
    </row>
    <row r="1275" spans="1:8" ht="13.5" x14ac:dyDescent="0.25">
      <c r="A1275" s="11"/>
      <c r="B1275" s="10">
        <v>44165</v>
      </c>
      <c r="C1275" s="2">
        <v>12.1</v>
      </c>
      <c r="D1275" s="2">
        <v>7.9256000000000002</v>
      </c>
      <c r="E1275" s="2">
        <v>232</v>
      </c>
      <c r="F1275" s="2">
        <v>11.857799999999999</v>
      </c>
      <c r="G1275" s="2">
        <v>2751.0095999999999</v>
      </c>
      <c r="H1275" s="15">
        <f t="shared" si="19"/>
        <v>0</v>
      </c>
    </row>
    <row r="1276" spans="1:8" ht="13.5" x14ac:dyDescent="0.25">
      <c r="A1276" s="11"/>
      <c r="B1276" s="10">
        <v>44166</v>
      </c>
      <c r="C1276" s="2">
        <v>12</v>
      </c>
      <c r="D1276" s="2">
        <v>7.8601000000000001</v>
      </c>
      <c r="E1276" s="2">
        <v>11</v>
      </c>
      <c r="F1276" s="2">
        <v>12.0245</v>
      </c>
      <c r="G1276" s="2">
        <v>132.26949999999999</v>
      </c>
      <c r="H1276" s="15">
        <f t="shared" si="19"/>
        <v>-8.2643585343696521E-3</v>
      </c>
    </row>
    <row r="1277" spans="1:8" ht="13.5" x14ac:dyDescent="0.25">
      <c r="A1277" s="11"/>
      <c r="B1277" s="10">
        <v>44167</v>
      </c>
      <c r="C1277" s="2">
        <v>11.91</v>
      </c>
      <c r="D1277" s="2">
        <v>7.8011999999999997</v>
      </c>
      <c r="E1277" s="2">
        <v>613</v>
      </c>
      <c r="F1277" s="2">
        <v>11.9117</v>
      </c>
      <c r="G1277" s="2">
        <v>7301.8720999999996</v>
      </c>
      <c r="H1277" s="15">
        <f t="shared" si="19"/>
        <v>-7.4935433391433185E-3</v>
      </c>
    </row>
    <row r="1278" spans="1:8" ht="13.5" x14ac:dyDescent="0.25">
      <c r="A1278" s="11"/>
      <c r="B1278" s="10">
        <v>44168</v>
      </c>
      <c r="C1278" s="2">
        <v>11.91</v>
      </c>
      <c r="D1278" s="2">
        <v>7.8011999999999997</v>
      </c>
      <c r="E1278" s="2">
        <v>99</v>
      </c>
      <c r="F1278" s="2">
        <v>11.941700000000001</v>
      </c>
      <c r="G1278" s="2">
        <v>1182.2283</v>
      </c>
      <c r="H1278" s="15">
        <f t="shared" si="19"/>
        <v>0</v>
      </c>
    </row>
    <row r="1279" spans="1:8" ht="13.5" x14ac:dyDescent="0.25">
      <c r="A1279" s="11"/>
      <c r="B1279" s="10">
        <v>44169</v>
      </c>
      <c r="C1279" s="2">
        <v>11.9</v>
      </c>
      <c r="D1279" s="2">
        <v>7.7946</v>
      </c>
      <c r="E1279" s="2">
        <v>41</v>
      </c>
      <c r="F1279" s="2">
        <v>11.9229</v>
      </c>
      <c r="G1279" s="2">
        <v>488.83890000000002</v>
      </c>
      <c r="H1279" s="15">
        <f t="shared" si="19"/>
        <v>-8.4602368866324633E-4</v>
      </c>
    </row>
    <row r="1280" spans="1:8" ht="13.5" x14ac:dyDescent="0.25">
      <c r="A1280" s="11"/>
      <c r="B1280" s="10">
        <v>44172</v>
      </c>
      <c r="C1280" s="2">
        <v>11.88</v>
      </c>
      <c r="D1280" s="2">
        <v>7.7815000000000003</v>
      </c>
      <c r="E1280" s="2">
        <v>45</v>
      </c>
      <c r="F1280" s="2">
        <v>11.853300000000001</v>
      </c>
      <c r="G1280" s="2">
        <v>533.39850000000001</v>
      </c>
      <c r="H1280" s="15">
        <f t="shared" si="19"/>
        <v>-1.6806507068996058E-3</v>
      </c>
    </row>
    <row r="1281" spans="1:8" ht="13.5" x14ac:dyDescent="0.25">
      <c r="A1281" s="11"/>
      <c r="B1281" s="10">
        <v>44173</v>
      </c>
      <c r="C1281" s="2">
        <v>11.76</v>
      </c>
      <c r="D1281" s="2">
        <v>7.7028999999999996</v>
      </c>
      <c r="E1281" s="2">
        <v>270</v>
      </c>
      <c r="F1281" s="2">
        <v>11.786300000000001</v>
      </c>
      <c r="G1281" s="2">
        <v>3182.3009999999999</v>
      </c>
      <c r="H1281" s="15">
        <f t="shared" si="19"/>
        <v>-1.0100880293002721E-2</v>
      </c>
    </row>
    <row r="1282" spans="1:8" ht="13.5" x14ac:dyDescent="0.25">
      <c r="A1282" s="11"/>
      <c r="B1282" s="10">
        <v>44174</v>
      </c>
      <c r="C1282" s="2">
        <v>11.88</v>
      </c>
      <c r="D1282" s="2">
        <v>7.7815000000000003</v>
      </c>
      <c r="E1282" s="2">
        <v>5</v>
      </c>
      <c r="F1282" s="2">
        <v>11.88</v>
      </c>
      <c r="G1282" s="2">
        <v>59.4</v>
      </c>
      <c r="H1282" s="15">
        <f t="shared" si="19"/>
        <v>1.0203949162004008E-2</v>
      </c>
    </row>
    <row r="1283" spans="1:8" ht="13.5" x14ac:dyDescent="0.25">
      <c r="A1283" s="11"/>
      <c r="B1283" s="10">
        <v>44175</v>
      </c>
      <c r="C1283" s="2">
        <v>11.8</v>
      </c>
      <c r="D1283" s="2">
        <v>7.7290999999999999</v>
      </c>
      <c r="E1283" s="2">
        <v>1041</v>
      </c>
      <c r="F1283" s="2">
        <v>11.7935</v>
      </c>
      <c r="G1283" s="2">
        <v>12277.0335</v>
      </c>
      <c r="H1283" s="15">
        <f t="shared" si="19"/>
        <v>-6.7339201953351465E-3</v>
      </c>
    </row>
    <row r="1284" spans="1:8" ht="13.5" x14ac:dyDescent="0.25">
      <c r="A1284" s="11"/>
      <c r="B1284" s="10">
        <v>44176</v>
      </c>
      <c r="C1284" s="2">
        <v>11.88</v>
      </c>
      <c r="D1284" s="2">
        <v>7.7815000000000003</v>
      </c>
      <c r="E1284" s="2">
        <v>138</v>
      </c>
      <c r="F1284" s="2">
        <v>11.790900000000001</v>
      </c>
      <c r="G1284" s="2">
        <v>1627.1442</v>
      </c>
      <c r="H1284" s="15">
        <f t="shared" si="19"/>
        <v>6.7795733009018448E-3</v>
      </c>
    </row>
    <row r="1285" spans="1:8" ht="13.5" x14ac:dyDescent="0.25">
      <c r="A1285" s="11"/>
      <c r="B1285" s="10">
        <v>44179</v>
      </c>
      <c r="C1285" s="2">
        <v>12</v>
      </c>
      <c r="D1285" s="2">
        <v>7.8601000000000001</v>
      </c>
      <c r="E1285" s="2">
        <v>1066</v>
      </c>
      <c r="F1285" s="2">
        <v>11.8805</v>
      </c>
      <c r="G1285" s="2">
        <v>12664.612999999999</v>
      </c>
      <c r="H1285" s="15">
        <f t="shared" si="19"/>
        <v>1.0100880293002606E-2</v>
      </c>
    </row>
    <row r="1286" spans="1:8" ht="13.5" x14ac:dyDescent="0.25">
      <c r="A1286" s="11"/>
      <c r="B1286" s="10">
        <v>44180</v>
      </c>
      <c r="C1286" s="2">
        <v>12</v>
      </c>
      <c r="D1286" s="2">
        <v>7.8601000000000001</v>
      </c>
      <c r="E1286" s="2">
        <v>8</v>
      </c>
      <c r="F1286" s="2">
        <v>12</v>
      </c>
      <c r="G1286" s="2">
        <v>96</v>
      </c>
      <c r="H1286" s="15">
        <f t="shared" si="19"/>
        <v>0</v>
      </c>
    </row>
    <row r="1287" spans="1:8" ht="13.5" x14ac:dyDescent="0.25">
      <c r="A1287" s="11"/>
      <c r="B1287" s="10">
        <v>44181</v>
      </c>
      <c r="C1287" s="2">
        <v>12.05</v>
      </c>
      <c r="D1287" s="2">
        <v>7.8929</v>
      </c>
      <c r="E1287" s="2">
        <v>2226</v>
      </c>
      <c r="F1287" s="2">
        <v>12.000299999999999</v>
      </c>
      <c r="G1287" s="2">
        <v>26712.667799999999</v>
      </c>
      <c r="H1287" s="15">
        <f t="shared" ref="H1287:H1350" si="20">(D1287-D1286)/D1286</f>
        <v>4.1729748985381791E-3</v>
      </c>
    </row>
    <row r="1288" spans="1:8" ht="13.5" x14ac:dyDescent="0.25">
      <c r="A1288" s="11"/>
      <c r="B1288" s="10">
        <v>44182</v>
      </c>
      <c r="C1288" s="2">
        <v>12</v>
      </c>
      <c r="D1288" s="2">
        <v>7.8601000000000001</v>
      </c>
      <c r="E1288" s="2">
        <v>13</v>
      </c>
      <c r="F1288" s="2">
        <v>12</v>
      </c>
      <c r="G1288" s="2">
        <v>156</v>
      </c>
      <c r="H1288" s="15">
        <f t="shared" si="20"/>
        <v>-4.1556335440712461E-3</v>
      </c>
    </row>
    <row r="1289" spans="1:8" ht="13.5" x14ac:dyDescent="0.25">
      <c r="A1289" s="11"/>
      <c r="B1289" s="10">
        <v>44183</v>
      </c>
      <c r="C1289" s="2">
        <v>12</v>
      </c>
      <c r="D1289" s="2">
        <v>7.8601000000000001</v>
      </c>
      <c r="E1289" s="2">
        <v>5</v>
      </c>
      <c r="F1289" s="2">
        <v>12</v>
      </c>
      <c r="G1289" s="2">
        <v>60</v>
      </c>
      <c r="H1289" s="15">
        <f t="shared" si="20"/>
        <v>0</v>
      </c>
    </row>
    <row r="1290" spans="1:8" ht="13.5" x14ac:dyDescent="0.25">
      <c r="A1290" s="11"/>
      <c r="B1290" s="10">
        <v>44186</v>
      </c>
      <c r="C1290" s="2">
        <v>12</v>
      </c>
      <c r="D1290" s="2">
        <v>7.8601000000000001</v>
      </c>
      <c r="E1290" s="2">
        <v>0</v>
      </c>
      <c r="F1290" s="2">
        <v>0</v>
      </c>
      <c r="G1290" s="2">
        <v>0</v>
      </c>
      <c r="H1290" s="15">
        <f t="shared" si="20"/>
        <v>0</v>
      </c>
    </row>
    <row r="1291" spans="1:8" ht="13.5" x14ac:dyDescent="0.25">
      <c r="A1291" s="11"/>
      <c r="B1291" s="10">
        <v>44187</v>
      </c>
      <c r="C1291" s="2">
        <v>11.95</v>
      </c>
      <c r="D1291" s="2">
        <v>7.8273999999999999</v>
      </c>
      <c r="E1291" s="2">
        <v>125</v>
      </c>
      <c r="F1291" s="2">
        <v>11.9809</v>
      </c>
      <c r="G1291" s="2">
        <v>1497.6125</v>
      </c>
      <c r="H1291" s="15">
        <f t="shared" si="20"/>
        <v>-4.1602524140914457E-3</v>
      </c>
    </row>
    <row r="1292" spans="1:8" ht="13.5" x14ac:dyDescent="0.25">
      <c r="A1292" s="11"/>
      <c r="B1292" s="10">
        <v>44188</v>
      </c>
      <c r="C1292" s="2">
        <v>11.95</v>
      </c>
      <c r="D1292" s="2">
        <v>7.8273999999999999</v>
      </c>
      <c r="E1292" s="2">
        <v>3</v>
      </c>
      <c r="F1292" s="2">
        <v>11.95</v>
      </c>
      <c r="G1292" s="2">
        <v>35.85</v>
      </c>
      <c r="H1292" s="15">
        <f t="shared" si="20"/>
        <v>0</v>
      </c>
    </row>
    <row r="1293" spans="1:8" ht="13.5" x14ac:dyDescent="0.25">
      <c r="A1293" s="11"/>
      <c r="B1293" s="10">
        <v>44189</v>
      </c>
      <c r="C1293" s="2">
        <v>11.9</v>
      </c>
      <c r="D1293" s="2">
        <v>7.7946</v>
      </c>
      <c r="E1293" s="2">
        <v>603</v>
      </c>
      <c r="F1293" s="2">
        <v>11.819599999999999</v>
      </c>
      <c r="G1293" s="2">
        <v>7127.2187999999996</v>
      </c>
      <c r="H1293" s="15">
        <f t="shared" si="20"/>
        <v>-4.1904080537598616E-3</v>
      </c>
    </row>
    <row r="1294" spans="1:8" ht="13.5" x14ac:dyDescent="0.25">
      <c r="A1294" s="11"/>
      <c r="B1294" s="10">
        <v>44190</v>
      </c>
      <c r="C1294" s="2">
        <v>11.98</v>
      </c>
      <c r="D1294" s="2">
        <v>7.8470000000000004</v>
      </c>
      <c r="E1294" s="2">
        <v>232</v>
      </c>
      <c r="F1294" s="2">
        <v>11.9941</v>
      </c>
      <c r="G1294" s="2">
        <v>2782.6311999999998</v>
      </c>
      <c r="H1294" s="15">
        <f t="shared" si="20"/>
        <v>6.7226028275986513E-3</v>
      </c>
    </row>
    <row r="1295" spans="1:8" ht="13.5" x14ac:dyDescent="0.25">
      <c r="A1295" s="11"/>
      <c r="B1295" s="10">
        <v>44193</v>
      </c>
      <c r="C1295" s="2">
        <v>11.98</v>
      </c>
      <c r="D1295" s="2">
        <v>7.8470000000000004</v>
      </c>
      <c r="E1295" s="2">
        <v>0</v>
      </c>
      <c r="F1295" s="2">
        <v>0</v>
      </c>
      <c r="G1295" s="2">
        <v>0</v>
      </c>
      <c r="H1295" s="15">
        <f t="shared" si="20"/>
        <v>0</v>
      </c>
    </row>
    <row r="1296" spans="1:8" ht="13.5" x14ac:dyDescent="0.25">
      <c r="A1296" s="11"/>
      <c r="B1296" s="10">
        <v>44194</v>
      </c>
      <c r="C1296" s="2">
        <v>12</v>
      </c>
      <c r="D1296" s="2">
        <v>7.8601000000000001</v>
      </c>
      <c r="E1296" s="2">
        <v>491</v>
      </c>
      <c r="F1296" s="2">
        <v>11.981</v>
      </c>
      <c r="G1296" s="2">
        <v>5882.6710000000003</v>
      </c>
      <c r="H1296" s="15">
        <f t="shared" si="20"/>
        <v>1.669427806805106E-3</v>
      </c>
    </row>
    <row r="1297" spans="1:8" ht="13.5" x14ac:dyDescent="0.25">
      <c r="A1297" s="11"/>
      <c r="B1297" s="10">
        <v>44195</v>
      </c>
      <c r="C1297" s="2">
        <v>12</v>
      </c>
      <c r="D1297" s="2">
        <v>7.8601000000000001</v>
      </c>
      <c r="E1297" s="2">
        <v>0</v>
      </c>
      <c r="F1297" s="2">
        <v>0</v>
      </c>
      <c r="G1297" s="2">
        <v>0</v>
      </c>
      <c r="H1297" s="15">
        <f t="shared" si="20"/>
        <v>0</v>
      </c>
    </row>
    <row r="1298" spans="1:8" ht="13.5" x14ac:dyDescent="0.25">
      <c r="A1298" s="11"/>
      <c r="B1298" s="10">
        <v>44196</v>
      </c>
      <c r="C1298" s="2">
        <v>11.8</v>
      </c>
      <c r="D1298" s="2">
        <v>7.7290999999999999</v>
      </c>
      <c r="E1298" s="2">
        <v>569</v>
      </c>
      <c r="F1298" s="2">
        <v>11.9231</v>
      </c>
      <c r="G1298" s="2">
        <v>6784.2439000000004</v>
      </c>
      <c r="H1298" s="15">
        <f t="shared" si="20"/>
        <v>-1.6666454625259248E-2</v>
      </c>
    </row>
    <row r="1299" spans="1:8" ht="13.5" x14ac:dyDescent="0.25">
      <c r="A1299" s="11"/>
      <c r="B1299" s="10">
        <v>44200</v>
      </c>
      <c r="C1299" s="2">
        <v>12.1</v>
      </c>
      <c r="D1299" s="2">
        <v>7.9256000000000002</v>
      </c>
      <c r="E1299" s="2">
        <v>18</v>
      </c>
      <c r="F1299" s="2">
        <v>12.04</v>
      </c>
      <c r="G1299" s="2">
        <v>216.72</v>
      </c>
      <c r="H1299" s="15">
        <f t="shared" si="20"/>
        <v>2.5423399878381745E-2</v>
      </c>
    </row>
    <row r="1300" spans="1:8" ht="13.5" x14ac:dyDescent="0.25">
      <c r="A1300" s="11"/>
      <c r="B1300" s="10">
        <v>44201</v>
      </c>
      <c r="C1300" s="2">
        <v>12.1</v>
      </c>
      <c r="D1300" s="2">
        <v>7.9256000000000002</v>
      </c>
      <c r="E1300" s="2">
        <v>0</v>
      </c>
      <c r="F1300" s="2">
        <v>0</v>
      </c>
      <c r="G1300" s="2">
        <v>0</v>
      </c>
      <c r="H1300" s="15">
        <f t="shared" si="20"/>
        <v>0</v>
      </c>
    </row>
    <row r="1301" spans="1:8" ht="13.5" x14ac:dyDescent="0.25">
      <c r="A1301" s="11"/>
      <c r="B1301" s="10">
        <v>44202</v>
      </c>
      <c r="C1301" s="2">
        <v>11.8</v>
      </c>
      <c r="D1301" s="2">
        <v>7.7290999999999999</v>
      </c>
      <c r="E1301" s="2">
        <v>37</v>
      </c>
      <c r="F1301" s="2">
        <v>11.8108</v>
      </c>
      <c r="G1301" s="2">
        <v>436.99959999999999</v>
      </c>
      <c r="H1301" s="15">
        <f t="shared" si="20"/>
        <v>-2.4793075603108956E-2</v>
      </c>
    </row>
    <row r="1302" spans="1:8" ht="13.5" x14ac:dyDescent="0.25">
      <c r="A1302" s="11"/>
      <c r="B1302" s="10">
        <v>44203</v>
      </c>
      <c r="C1302" s="2">
        <v>11.9</v>
      </c>
      <c r="D1302" s="2">
        <v>7.7946</v>
      </c>
      <c r="E1302" s="2">
        <v>178</v>
      </c>
      <c r="F1302" s="2">
        <v>11.804500000000001</v>
      </c>
      <c r="G1302" s="2">
        <v>2101.201</v>
      </c>
      <c r="H1302" s="15">
        <f t="shared" si="20"/>
        <v>8.4744666261272489E-3</v>
      </c>
    </row>
    <row r="1303" spans="1:8" ht="13.5" x14ac:dyDescent="0.25">
      <c r="A1303" s="11"/>
      <c r="B1303" s="10">
        <v>44204</v>
      </c>
      <c r="C1303" s="2">
        <v>11.8</v>
      </c>
      <c r="D1303" s="2">
        <v>7.7290999999999999</v>
      </c>
      <c r="E1303" s="2">
        <v>127</v>
      </c>
      <c r="F1303" s="2">
        <v>11.8</v>
      </c>
      <c r="G1303" s="2">
        <v>1498.6</v>
      </c>
      <c r="H1303" s="15">
        <f t="shared" si="20"/>
        <v>-8.4032535344982576E-3</v>
      </c>
    </row>
    <row r="1304" spans="1:8" ht="13.5" x14ac:dyDescent="0.25">
      <c r="A1304" s="11"/>
      <c r="B1304" s="10">
        <v>44207</v>
      </c>
      <c r="C1304" s="2">
        <v>11.7</v>
      </c>
      <c r="D1304" s="2">
        <v>7.6635999999999997</v>
      </c>
      <c r="E1304" s="2">
        <v>85</v>
      </c>
      <c r="F1304" s="2">
        <v>11.7182</v>
      </c>
      <c r="G1304" s="2">
        <v>996.04700000000003</v>
      </c>
      <c r="H1304" s="15">
        <f t="shared" si="20"/>
        <v>-8.4744666261272489E-3</v>
      </c>
    </row>
    <row r="1305" spans="1:8" ht="13.5" x14ac:dyDescent="0.25">
      <c r="A1305" s="11"/>
      <c r="B1305" s="10">
        <v>44208</v>
      </c>
      <c r="C1305" s="2">
        <v>11.8</v>
      </c>
      <c r="D1305" s="2">
        <v>7.7290999999999999</v>
      </c>
      <c r="E1305" s="2">
        <v>2057</v>
      </c>
      <c r="F1305" s="2">
        <v>11.8</v>
      </c>
      <c r="G1305" s="2">
        <v>24272.6</v>
      </c>
      <c r="H1305" s="15">
        <f t="shared" si="20"/>
        <v>8.5468970196774519E-3</v>
      </c>
    </row>
    <row r="1306" spans="1:8" ht="13.5" x14ac:dyDescent="0.25">
      <c r="A1306" s="11"/>
      <c r="B1306" s="10">
        <v>44209</v>
      </c>
      <c r="C1306" s="2">
        <v>11.9</v>
      </c>
      <c r="D1306" s="2">
        <v>7.7946</v>
      </c>
      <c r="E1306" s="2">
        <v>141</v>
      </c>
      <c r="F1306" s="2">
        <v>11.8028</v>
      </c>
      <c r="G1306" s="2">
        <v>1664.1948</v>
      </c>
      <c r="H1306" s="15">
        <f t="shared" si="20"/>
        <v>8.4744666261272489E-3</v>
      </c>
    </row>
    <row r="1307" spans="1:8" ht="13.5" x14ac:dyDescent="0.25">
      <c r="A1307" s="11"/>
      <c r="B1307" s="10">
        <v>44211</v>
      </c>
      <c r="C1307" s="2">
        <v>12</v>
      </c>
      <c r="D1307" s="2">
        <v>7.8601000000000001</v>
      </c>
      <c r="E1307" s="2">
        <v>675</v>
      </c>
      <c r="F1307" s="2">
        <v>12.003</v>
      </c>
      <c r="G1307" s="2">
        <v>8102.0249999999996</v>
      </c>
      <c r="H1307" s="15">
        <f t="shared" si="20"/>
        <v>8.4032535344982576E-3</v>
      </c>
    </row>
    <row r="1308" spans="1:8" ht="13.5" x14ac:dyDescent="0.25">
      <c r="A1308" s="11"/>
      <c r="B1308" s="10">
        <v>44214</v>
      </c>
      <c r="C1308" s="2">
        <v>12.1</v>
      </c>
      <c r="D1308" s="2">
        <v>7.9256000000000002</v>
      </c>
      <c r="E1308" s="2">
        <v>410</v>
      </c>
      <c r="F1308" s="2">
        <v>12.0776</v>
      </c>
      <c r="G1308" s="2">
        <v>4951.8159999999998</v>
      </c>
      <c r="H1308" s="15">
        <f t="shared" si="20"/>
        <v>8.3332273126296239E-3</v>
      </c>
    </row>
    <row r="1309" spans="1:8" ht="13.5" x14ac:dyDescent="0.25">
      <c r="A1309" s="11"/>
      <c r="B1309" s="10">
        <v>44215</v>
      </c>
      <c r="C1309" s="2">
        <v>12.1</v>
      </c>
      <c r="D1309" s="2">
        <v>7.9256000000000002</v>
      </c>
      <c r="E1309" s="2">
        <v>299</v>
      </c>
      <c r="F1309" s="2">
        <v>11.9841</v>
      </c>
      <c r="G1309" s="2">
        <v>3583.2458999999999</v>
      </c>
      <c r="H1309" s="15">
        <f t="shared" si="20"/>
        <v>0</v>
      </c>
    </row>
    <row r="1310" spans="1:8" ht="13.5" x14ac:dyDescent="0.25">
      <c r="A1310" s="11"/>
      <c r="B1310" s="10">
        <v>44216</v>
      </c>
      <c r="C1310" s="2">
        <v>12.1</v>
      </c>
      <c r="D1310" s="2">
        <v>7.9256000000000002</v>
      </c>
      <c r="E1310" s="2">
        <v>100</v>
      </c>
      <c r="F1310" s="2">
        <v>12.1</v>
      </c>
      <c r="G1310" s="2">
        <v>1210</v>
      </c>
      <c r="H1310" s="15">
        <f t="shared" si="20"/>
        <v>0</v>
      </c>
    </row>
    <row r="1311" spans="1:8" ht="13.5" x14ac:dyDescent="0.25">
      <c r="A1311" s="11"/>
      <c r="B1311" s="10">
        <v>44217</v>
      </c>
      <c r="C1311" s="2">
        <v>12.1</v>
      </c>
      <c r="D1311" s="2">
        <v>7.9256000000000002</v>
      </c>
      <c r="E1311" s="2">
        <v>0</v>
      </c>
      <c r="F1311" s="2">
        <v>0</v>
      </c>
      <c r="G1311" s="2">
        <v>0</v>
      </c>
      <c r="H1311" s="15">
        <f t="shared" si="20"/>
        <v>0</v>
      </c>
    </row>
    <row r="1312" spans="1:8" ht="13.5" x14ac:dyDescent="0.25">
      <c r="A1312" s="11"/>
      <c r="B1312" s="10">
        <v>44218</v>
      </c>
      <c r="C1312" s="2">
        <v>12</v>
      </c>
      <c r="D1312" s="2">
        <v>7.8601000000000001</v>
      </c>
      <c r="E1312" s="2">
        <v>2</v>
      </c>
      <c r="F1312" s="2">
        <v>12</v>
      </c>
      <c r="G1312" s="2">
        <v>24</v>
      </c>
      <c r="H1312" s="15">
        <f t="shared" si="20"/>
        <v>-8.2643585343696521E-3</v>
      </c>
    </row>
    <row r="1313" spans="1:8" ht="13.5" x14ac:dyDescent="0.25">
      <c r="A1313" s="11"/>
      <c r="B1313" s="10">
        <v>44221</v>
      </c>
      <c r="C1313" s="2">
        <v>12</v>
      </c>
      <c r="D1313" s="2">
        <v>7.8601000000000001</v>
      </c>
      <c r="E1313" s="2">
        <v>4</v>
      </c>
      <c r="F1313" s="2">
        <v>12</v>
      </c>
      <c r="G1313" s="2">
        <v>48</v>
      </c>
      <c r="H1313" s="15">
        <f t="shared" si="20"/>
        <v>0</v>
      </c>
    </row>
    <row r="1314" spans="1:8" ht="13.5" x14ac:dyDescent="0.25">
      <c r="A1314" s="11"/>
      <c r="B1314" s="10">
        <v>44222</v>
      </c>
      <c r="C1314" s="2">
        <v>12</v>
      </c>
      <c r="D1314" s="2">
        <v>7.8601000000000001</v>
      </c>
      <c r="E1314" s="2">
        <v>83</v>
      </c>
      <c r="F1314" s="2">
        <v>12.0036</v>
      </c>
      <c r="G1314" s="2">
        <v>996.29880000000003</v>
      </c>
      <c r="H1314" s="15">
        <f t="shared" si="20"/>
        <v>0</v>
      </c>
    </row>
    <row r="1315" spans="1:8" ht="13.5" x14ac:dyDescent="0.25">
      <c r="A1315" s="11"/>
      <c r="B1315" s="10">
        <v>44223</v>
      </c>
      <c r="C1315" s="2">
        <v>11.8</v>
      </c>
      <c r="D1315" s="2">
        <v>7.7290999999999999</v>
      </c>
      <c r="E1315" s="2">
        <v>3438</v>
      </c>
      <c r="F1315" s="2">
        <v>11.789899999999999</v>
      </c>
      <c r="G1315" s="2">
        <v>40533.676200000002</v>
      </c>
      <c r="H1315" s="15">
        <f t="shared" si="20"/>
        <v>-1.6666454625259248E-2</v>
      </c>
    </row>
    <row r="1316" spans="1:8" ht="13.5" x14ac:dyDescent="0.25">
      <c r="A1316" s="11"/>
      <c r="B1316" s="10">
        <v>44224</v>
      </c>
      <c r="C1316" s="2">
        <v>11.7</v>
      </c>
      <c r="D1316" s="2">
        <v>7.6635999999999997</v>
      </c>
      <c r="E1316" s="2">
        <v>300</v>
      </c>
      <c r="F1316" s="2">
        <v>11.7037</v>
      </c>
      <c r="G1316" s="2">
        <v>3511.11</v>
      </c>
      <c r="H1316" s="15">
        <f t="shared" si="20"/>
        <v>-8.4744666261272489E-3</v>
      </c>
    </row>
    <row r="1317" spans="1:8" ht="13.5" x14ac:dyDescent="0.25">
      <c r="A1317" s="11"/>
      <c r="B1317" s="10">
        <v>44225</v>
      </c>
      <c r="C1317" s="2">
        <v>12</v>
      </c>
      <c r="D1317" s="2">
        <v>7.8601000000000001</v>
      </c>
      <c r="E1317" s="2">
        <v>46</v>
      </c>
      <c r="F1317" s="2">
        <v>11.811299999999999</v>
      </c>
      <c r="G1317" s="2">
        <v>543.31979999999999</v>
      </c>
      <c r="H1317" s="15">
        <f t="shared" si="20"/>
        <v>2.5640691059032356E-2</v>
      </c>
    </row>
    <row r="1318" spans="1:8" ht="13.5" x14ac:dyDescent="0.25">
      <c r="A1318" s="11"/>
      <c r="B1318" s="10">
        <v>44228</v>
      </c>
      <c r="C1318" s="2">
        <v>11.95</v>
      </c>
      <c r="D1318" s="2">
        <v>7.8273999999999999</v>
      </c>
      <c r="E1318" s="2">
        <v>44</v>
      </c>
      <c r="F1318" s="2">
        <v>12.0489</v>
      </c>
      <c r="G1318" s="2">
        <v>530.15160000000003</v>
      </c>
      <c r="H1318" s="15">
        <f t="shared" si="20"/>
        <v>-4.1602524140914457E-3</v>
      </c>
    </row>
    <row r="1319" spans="1:8" ht="13.5" x14ac:dyDescent="0.25">
      <c r="A1319" s="11"/>
      <c r="B1319" s="10">
        <v>44229</v>
      </c>
      <c r="C1319" s="2">
        <v>11.95</v>
      </c>
      <c r="D1319" s="2">
        <v>7.8273999999999999</v>
      </c>
      <c r="E1319" s="2">
        <v>1224</v>
      </c>
      <c r="F1319" s="2">
        <v>11.7522</v>
      </c>
      <c r="G1319" s="2">
        <v>14384.692800000001</v>
      </c>
      <c r="H1319" s="15">
        <f t="shared" si="20"/>
        <v>0</v>
      </c>
    </row>
    <row r="1320" spans="1:8" ht="13.5" x14ac:dyDescent="0.25">
      <c r="A1320" s="11"/>
      <c r="B1320" s="10">
        <v>44230</v>
      </c>
      <c r="C1320" s="2">
        <v>11.95</v>
      </c>
      <c r="D1320" s="2">
        <v>7.8273999999999999</v>
      </c>
      <c r="E1320" s="2">
        <v>58</v>
      </c>
      <c r="F1320" s="2">
        <v>11.923400000000001</v>
      </c>
      <c r="G1320" s="2">
        <v>691.55719999999997</v>
      </c>
      <c r="H1320" s="15">
        <f t="shared" si="20"/>
        <v>0</v>
      </c>
    </row>
    <row r="1321" spans="1:8" ht="13.5" x14ac:dyDescent="0.25">
      <c r="A1321" s="11"/>
      <c r="B1321" s="10">
        <v>44231</v>
      </c>
      <c r="C1321" s="2">
        <v>11.95</v>
      </c>
      <c r="D1321" s="2">
        <v>7.8273999999999999</v>
      </c>
      <c r="E1321" s="2">
        <v>200</v>
      </c>
      <c r="F1321" s="2">
        <v>11.95</v>
      </c>
      <c r="G1321" s="2">
        <v>2390</v>
      </c>
      <c r="H1321" s="15">
        <f t="shared" si="20"/>
        <v>0</v>
      </c>
    </row>
    <row r="1322" spans="1:8" ht="13.5" x14ac:dyDescent="0.25">
      <c r="A1322" s="11"/>
      <c r="B1322" s="10">
        <v>44232</v>
      </c>
      <c r="C1322" s="2">
        <v>11.9</v>
      </c>
      <c r="D1322" s="2">
        <v>7.7946</v>
      </c>
      <c r="E1322" s="2">
        <v>1242</v>
      </c>
      <c r="F1322" s="2">
        <v>11.728400000000001</v>
      </c>
      <c r="G1322" s="2">
        <v>14566.6728</v>
      </c>
      <c r="H1322" s="15">
        <f t="shared" si="20"/>
        <v>-4.1904080537598616E-3</v>
      </c>
    </row>
    <row r="1323" spans="1:8" ht="13.5" x14ac:dyDescent="0.25">
      <c r="A1323" s="11"/>
      <c r="B1323" s="10">
        <v>44235</v>
      </c>
      <c r="C1323" s="2">
        <v>11.9</v>
      </c>
      <c r="D1323" s="2">
        <v>7.7946</v>
      </c>
      <c r="E1323" s="2">
        <v>0</v>
      </c>
      <c r="F1323" s="2">
        <v>0</v>
      </c>
      <c r="G1323" s="2">
        <v>0</v>
      </c>
      <c r="H1323" s="15">
        <f t="shared" si="20"/>
        <v>0</v>
      </c>
    </row>
    <row r="1324" spans="1:8" ht="13.5" x14ac:dyDescent="0.25">
      <c r="A1324" s="11"/>
      <c r="B1324" s="10">
        <v>44236</v>
      </c>
      <c r="C1324" s="2">
        <v>11.7</v>
      </c>
      <c r="D1324" s="2">
        <v>7.6635999999999997</v>
      </c>
      <c r="E1324" s="2">
        <v>71</v>
      </c>
      <c r="F1324" s="2">
        <v>11.893700000000001</v>
      </c>
      <c r="G1324" s="2">
        <v>844.45270000000005</v>
      </c>
      <c r="H1324" s="15">
        <f t="shared" si="20"/>
        <v>-1.6806507068996515E-2</v>
      </c>
    </row>
    <row r="1325" spans="1:8" ht="13.5" x14ac:dyDescent="0.25">
      <c r="A1325" s="11"/>
      <c r="B1325" s="10">
        <v>44237</v>
      </c>
      <c r="C1325" s="2">
        <v>11.94</v>
      </c>
      <c r="D1325" s="2">
        <v>7.8208000000000002</v>
      </c>
      <c r="E1325" s="2">
        <v>398</v>
      </c>
      <c r="F1325" s="2">
        <v>11.728400000000001</v>
      </c>
      <c r="G1325" s="2">
        <v>4667.9031999999997</v>
      </c>
      <c r="H1325" s="15">
        <f t="shared" si="20"/>
        <v>2.0512552847225907E-2</v>
      </c>
    </row>
    <row r="1326" spans="1:8" ht="13.5" x14ac:dyDescent="0.25">
      <c r="A1326" s="11"/>
      <c r="B1326" s="10">
        <v>44238</v>
      </c>
      <c r="C1326" s="2">
        <v>11.94</v>
      </c>
      <c r="D1326" s="2">
        <v>7.8208000000000002</v>
      </c>
      <c r="E1326" s="2">
        <v>0</v>
      </c>
      <c r="F1326" s="2">
        <v>0</v>
      </c>
      <c r="G1326" s="2">
        <v>0</v>
      </c>
      <c r="H1326" s="15">
        <f t="shared" si="20"/>
        <v>0</v>
      </c>
    </row>
    <row r="1327" spans="1:8" ht="13.5" x14ac:dyDescent="0.25">
      <c r="A1327" s="11"/>
      <c r="B1327" s="10">
        <v>44239</v>
      </c>
      <c r="C1327" s="2">
        <v>11.9</v>
      </c>
      <c r="D1327" s="2">
        <v>7.7946</v>
      </c>
      <c r="E1327" s="2">
        <v>5</v>
      </c>
      <c r="F1327" s="2">
        <v>11.9</v>
      </c>
      <c r="G1327" s="2">
        <v>59.5</v>
      </c>
      <c r="H1327" s="15">
        <f t="shared" si="20"/>
        <v>-3.3500409165303068E-3</v>
      </c>
    </row>
    <row r="1328" spans="1:8" ht="13.5" x14ac:dyDescent="0.25">
      <c r="A1328" s="11"/>
      <c r="B1328" s="10">
        <v>44242</v>
      </c>
      <c r="C1328" s="2">
        <v>11.95</v>
      </c>
      <c r="D1328" s="2">
        <v>7.8273999999999999</v>
      </c>
      <c r="E1328" s="2">
        <v>880</v>
      </c>
      <c r="F1328" s="2">
        <v>11.9496</v>
      </c>
      <c r="G1328" s="2">
        <v>10515.647999999999</v>
      </c>
      <c r="H1328" s="15">
        <f t="shared" si="20"/>
        <v>4.2080414646036924E-3</v>
      </c>
    </row>
    <row r="1329" spans="1:8" ht="13.5" x14ac:dyDescent="0.25">
      <c r="A1329" s="11"/>
      <c r="B1329" s="10">
        <v>44243</v>
      </c>
      <c r="C1329" s="2">
        <v>11.95</v>
      </c>
      <c r="D1329" s="2">
        <v>7.8273999999999999</v>
      </c>
      <c r="E1329" s="2">
        <v>0</v>
      </c>
      <c r="F1329" s="2">
        <v>0</v>
      </c>
      <c r="G1329" s="2">
        <v>0</v>
      </c>
      <c r="H1329" s="15">
        <f t="shared" si="20"/>
        <v>0</v>
      </c>
    </row>
    <row r="1330" spans="1:8" ht="13.5" x14ac:dyDescent="0.25">
      <c r="A1330" s="11"/>
      <c r="B1330" s="10">
        <v>44244</v>
      </c>
      <c r="C1330" s="2">
        <v>11.9</v>
      </c>
      <c r="D1330" s="2">
        <v>7.7946</v>
      </c>
      <c r="E1330" s="2">
        <v>251</v>
      </c>
      <c r="F1330" s="2">
        <v>11.9</v>
      </c>
      <c r="G1330" s="2">
        <v>2986.9</v>
      </c>
      <c r="H1330" s="15">
        <f t="shared" si="20"/>
        <v>-4.1904080537598616E-3</v>
      </c>
    </row>
    <row r="1331" spans="1:8" ht="13.5" x14ac:dyDescent="0.25">
      <c r="A1331" s="11"/>
      <c r="B1331" s="10">
        <v>44245</v>
      </c>
      <c r="C1331" s="2">
        <v>11.95</v>
      </c>
      <c r="D1331" s="2">
        <v>7.8273999999999999</v>
      </c>
      <c r="E1331" s="2">
        <v>100</v>
      </c>
      <c r="F1331" s="2">
        <v>11.7279</v>
      </c>
      <c r="G1331" s="2">
        <v>1172.79</v>
      </c>
      <c r="H1331" s="15">
        <f t="shared" si="20"/>
        <v>4.2080414646036924E-3</v>
      </c>
    </row>
    <row r="1332" spans="1:8" ht="13.5" x14ac:dyDescent="0.25">
      <c r="A1332" s="11"/>
      <c r="B1332" s="10">
        <v>44246</v>
      </c>
      <c r="C1332" s="2">
        <v>11.95</v>
      </c>
      <c r="D1332" s="2">
        <v>7.8273999999999999</v>
      </c>
      <c r="E1332" s="2">
        <v>0</v>
      </c>
      <c r="F1332" s="2">
        <v>0</v>
      </c>
      <c r="G1332" s="2">
        <v>0</v>
      </c>
      <c r="H1332" s="15">
        <f t="shared" si="20"/>
        <v>0</v>
      </c>
    </row>
    <row r="1333" spans="1:8" ht="13.5" x14ac:dyDescent="0.25">
      <c r="A1333" s="11"/>
      <c r="B1333" s="10">
        <v>44249</v>
      </c>
      <c r="C1333" s="2">
        <v>11.95</v>
      </c>
      <c r="D1333" s="2">
        <v>7.8273999999999999</v>
      </c>
      <c r="E1333" s="2">
        <v>0</v>
      </c>
      <c r="F1333" s="2">
        <v>0</v>
      </c>
      <c r="G1333" s="2">
        <v>0</v>
      </c>
      <c r="H1333" s="15">
        <f t="shared" si="20"/>
        <v>0</v>
      </c>
    </row>
    <row r="1334" spans="1:8" ht="13.5" x14ac:dyDescent="0.25">
      <c r="A1334" s="11"/>
      <c r="B1334" s="10">
        <v>44250</v>
      </c>
      <c r="C1334" s="2">
        <v>11.95</v>
      </c>
      <c r="D1334" s="2">
        <v>7.8273999999999999</v>
      </c>
      <c r="E1334" s="2">
        <v>0</v>
      </c>
      <c r="F1334" s="2">
        <v>0</v>
      </c>
      <c r="G1334" s="2">
        <v>0</v>
      </c>
      <c r="H1334" s="15">
        <f t="shared" si="20"/>
        <v>0</v>
      </c>
    </row>
    <row r="1335" spans="1:8" ht="13.5" x14ac:dyDescent="0.25">
      <c r="A1335" s="11"/>
      <c r="B1335" s="10">
        <v>44251</v>
      </c>
      <c r="C1335" s="2">
        <v>11.95</v>
      </c>
      <c r="D1335" s="2">
        <v>7.8273999999999999</v>
      </c>
      <c r="E1335" s="2">
        <v>0</v>
      </c>
      <c r="F1335" s="2">
        <v>0</v>
      </c>
      <c r="G1335" s="2">
        <v>0</v>
      </c>
      <c r="H1335" s="15">
        <f t="shared" si="20"/>
        <v>0</v>
      </c>
    </row>
    <row r="1336" spans="1:8" ht="13.5" x14ac:dyDescent="0.25">
      <c r="A1336" s="11"/>
      <c r="B1336" s="10">
        <v>44252</v>
      </c>
      <c r="C1336" s="2">
        <v>11.95</v>
      </c>
      <c r="D1336" s="2">
        <v>7.8273999999999999</v>
      </c>
      <c r="E1336" s="2">
        <v>0</v>
      </c>
      <c r="F1336" s="2">
        <v>0</v>
      </c>
      <c r="G1336" s="2">
        <v>0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11.9</v>
      </c>
      <c r="D1337" s="2">
        <v>7.7946</v>
      </c>
      <c r="E1337" s="2">
        <v>2752</v>
      </c>
      <c r="F1337" s="2">
        <v>11.940300000000001</v>
      </c>
      <c r="G1337" s="2">
        <v>32859.705600000001</v>
      </c>
      <c r="H1337" s="15">
        <f t="shared" si="20"/>
        <v>-4.1904080537598616E-3</v>
      </c>
    </row>
    <row r="1338" spans="1:8" ht="13.5" x14ac:dyDescent="0.25">
      <c r="A1338" s="11"/>
      <c r="B1338" s="10">
        <v>44256</v>
      </c>
      <c r="C1338" s="2">
        <v>11.75</v>
      </c>
      <c r="D1338" s="2">
        <v>7.6963999999999997</v>
      </c>
      <c r="E1338" s="2">
        <v>12</v>
      </c>
      <c r="F1338" s="2">
        <v>11.75</v>
      </c>
      <c r="G1338" s="2">
        <v>141</v>
      </c>
      <c r="H1338" s="15">
        <f t="shared" si="20"/>
        <v>-1.2598465604392822E-2</v>
      </c>
    </row>
    <row r="1339" spans="1:8" ht="13.5" x14ac:dyDescent="0.25">
      <c r="A1339" s="11"/>
      <c r="B1339" s="10">
        <v>44257</v>
      </c>
      <c r="C1339" s="2">
        <v>12.09</v>
      </c>
      <c r="D1339" s="2">
        <v>7.9191000000000003</v>
      </c>
      <c r="E1339" s="2">
        <v>1750</v>
      </c>
      <c r="F1339" s="2">
        <v>12.022</v>
      </c>
      <c r="G1339" s="2">
        <v>21038.5</v>
      </c>
      <c r="H1339" s="15">
        <f t="shared" si="20"/>
        <v>2.8935606257471099E-2</v>
      </c>
    </row>
    <row r="1340" spans="1:8" ht="13.5" x14ac:dyDescent="0.25">
      <c r="A1340" s="11"/>
      <c r="B1340" s="10">
        <v>44258</v>
      </c>
      <c r="C1340" s="2">
        <v>12</v>
      </c>
      <c r="D1340" s="2">
        <v>7.8601000000000001</v>
      </c>
      <c r="E1340" s="2">
        <v>3000</v>
      </c>
      <c r="F1340" s="2">
        <v>12</v>
      </c>
      <c r="G1340" s="2">
        <v>36000</v>
      </c>
      <c r="H1340" s="15">
        <f t="shared" si="20"/>
        <v>-7.4503415792198813E-3</v>
      </c>
    </row>
    <row r="1341" spans="1:8" ht="13.5" x14ac:dyDescent="0.25">
      <c r="A1341" s="11"/>
      <c r="B1341" s="10">
        <v>44259</v>
      </c>
      <c r="C1341" s="2">
        <v>12</v>
      </c>
      <c r="D1341" s="2">
        <v>7.8601000000000001</v>
      </c>
      <c r="E1341" s="2">
        <v>0</v>
      </c>
      <c r="F1341" s="2">
        <v>0</v>
      </c>
      <c r="G1341" s="2">
        <v>0</v>
      </c>
      <c r="H1341" s="15">
        <f t="shared" si="20"/>
        <v>0</v>
      </c>
    </row>
    <row r="1342" spans="1:8" ht="13.5" x14ac:dyDescent="0.25">
      <c r="A1342" s="11"/>
      <c r="B1342" s="10">
        <v>44260</v>
      </c>
      <c r="C1342" s="2">
        <v>12</v>
      </c>
      <c r="D1342" s="2">
        <v>7.8601000000000001</v>
      </c>
      <c r="E1342" s="2">
        <v>170</v>
      </c>
      <c r="F1342" s="2">
        <v>12</v>
      </c>
      <c r="G1342" s="2">
        <v>2040</v>
      </c>
      <c r="H1342" s="15">
        <f t="shared" si="20"/>
        <v>0</v>
      </c>
    </row>
    <row r="1343" spans="1:8" ht="13.5" x14ac:dyDescent="0.25">
      <c r="A1343" s="11"/>
      <c r="B1343" s="10">
        <v>44263</v>
      </c>
      <c r="C1343" s="2">
        <v>11.75</v>
      </c>
      <c r="D1343" s="2">
        <v>7.6963999999999997</v>
      </c>
      <c r="E1343" s="2">
        <v>180</v>
      </c>
      <c r="F1343" s="2">
        <v>11.75</v>
      </c>
      <c r="G1343" s="2">
        <v>2115</v>
      </c>
      <c r="H1343" s="15">
        <f t="shared" si="20"/>
        <v>-2.0826707039350696E-2</v>
      </c>
    </row>
    <row r="1344" spans="1:8" ht="13.5" x14ac:dyDescent="0.25">
      <c r="A1344" s="11"/>
      <c r="B1344" s="10">
        <v>44264</v>
      </c>
      <c r="C1344" s="2">
        <v>11.97</v>
      </c>
      <c r="D1344" s="2">
        <v>7.8404999999999996</v>
      </c>
      <c r="E1344" s="2">
        <v>853</v>
      </c>
      <c r="F1344" s="2">
        <v>11.9643</v>
      </c>
      <c r="G1344" s="2">
        <v>10205.5479</v>
      </c>
      <c r="H1344" s="15">
        <f t="shared" si="20"/>
        <v>1.8723039343069472E-2</v>
      </c>
    </row>
    <row r="1345" spans="1:8" ht="13.5" x14ac:dyDescent="0.25">
      <c r="A1345" s="11"/>
      <c r="B1345" s="10">
        <v>44265</v>
      </c>
      <c r="C1345" s="2">
        <v>11.97</v>
      </c>
      <c r="D1345" s="2">
        <v>7.8404999999999996</v>
      </c>
      <c r="E1345" s="2">
        <v>0</v>
      </c>
      <c r="F1345" s="2">
        <v>0</v>
      </c>
      <c r="G1345" s="2">
        <v>0</v>
      </c>
      <c r="H1345" s="15">
        <f t="shared" si="20"/>
        <v>0</v>
      </c>
    </row>
    <row r="1346" spans="1:8" ht="13.5" x14ac:dyDescent="0.25">
      <c r="A1346" s="11"/>
      <c r="B1346" s="10">
        <v>44266</v>
      </c>
      <c r="C1346" s="2">
        <v>11.81</v>
      </c>
      <c r="D1346" s="2">
        <v>7.7356999999999996</v>
      </c>
      <c r="E1346" s="2">
        <v>140</v>
      </c>
      <c r="F1346" s="2">
        <v>11.8081</v>
      </c>
      <c r="G1346" s="2">
        <v>1653.134</v>
      </c>
      <c r="H1346" s="15">
        <f t="shared" si="20"/>
        <v>-1.3366494483770169E-2</v>
      </c>
    </row>
    <row r="1347" spans="1:8" ht="13.5" x14ac:dyDescent="0.25">
      <c r="A1347" s="11"/>
      <c r="B1347" s="10">
        <v>44267</v>
      </c>
      <c r="C1347" s="2">
        <v>11.97</v>
      </c>
      <c r="D1347" s="2">
        <v>7.8404999999999996</v>
      </c>
      <c r="E1347" s="2">
        <v>200</v>
      </c>
      <c r="F1347" s="2">
        <v>11.97</v>
      </c>
      <c r="G1347" s="2">
        <v>2394</v>
      </c>
      <c r="H1347" s="15">
        <f t="shared" si="20"/>
        <v>1.3547578111870937E-2</v>
      </c>
    </row>
    <row r="1348" spans="1:8" ht="13.5" x14ac:dyDescent="0.25">
      <c r="A1348" s="11"/>
      <c r="B1348" s="10">
        <v>44270</v>
      </c>
      <c r="C1348" s="2">
        <v>12.05</v>
      </c>
      <c r="D1348" s="2">
        <v>7.8929</v>
      </c>
      <c r="E1348" s="2">
        <v>10</v>
      </c>
      <c r="F1348" s="2">
        <v>12.05</v>
      </c>
      <c r="G1348" s="2">
        <v>120.5</v>
      </c>
      <c r="H1348" s="15">
        <f t="shared" si="20"/>
        <v>6.6832472418851411E-3</v>
      </c>
    </row>
    <row r="1349" spans="1:8" ht="13.5" x14ac:dyDescent="0.25">
      <c r="A1349" s="11"/>
      <c r="B1349" s="10">
        <v>44271</v>
      </c>
      <c r="C1349" s="2">
        <v>12.04</v>
      </c>
      <c r="D1349" s="2">
        <v>7.8863000000000003</v>
      </c>
      <c r="E1349" s="2">
        <v>2773</v>
      </c>
      <c r="F1349" s="2">
        <v>12.04</v>
      </c>
      <c r="G1349" s="2">
        <v>33386.92</v>
      </c>
      <c r="H1349" s="15">
        <f t="shared" si="20"/>
        <v>-8.3619455459966769E-4</v>
      </c>
    </row>
    <row r="1350" spans="1:8" ht="13.5" x14ac:dyDescent="0.25">
      <c r="A1350" s="11"/>
      <c r="B1350" s="10">
        <v>44272</v>
      </c>
      <c r="C1350" s="2">
        <v>11.81</v>
      </c>
      <c r="D1350" s="2">
        <v>7.7356999999999996</v>
      </c>
      <c r="E1350" s="2">
        <v>928</v>
      </c>
      <c r="F1350" s="2">
        <v>11.809200000000001</v>
      </c>
      <c r="G1350" s="2">
        <v>10958.937599999999</v>
      </c>
      <c r="H1350" s="15">
        <f t="shared" si="20"/>
        <v>-1.9096407694356127E-2</v>
      </c>
    </row>
    <row r="1351" spans="1:8" ht="13.5" x14ac:dyDescent="0.25">
      <c r="A1351" s="11"/>
      <c r="B1351" s="10">
        <v>44273</v>
      </c>
      <c r="C1351" s="2">
        <v>11.81</v>
      </c>
      <c r="D1351" s="2">
        <v>7.7356999999999996</v>
      </c>
      <c r="E1351" s="2">
        <v>0</v>
      </c>
      <c r="F1351" s="2">
        <v>0</v>
      </c>
      <c r="G1351" s="2">
        <v>0</v>
      </c>
      <c r="H1351" s="15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11.82</v>
      </c>
      <c r="D1352" s="2">
        <v>7.7422000000000004</v>
      </c>
      <c r="E1352" s="2">
        <v>521</v>
      </c>
      <c r="F1352" s="2">
        <v>11.82</v>
      </c>
      <c r="G1352" s="2">
        <v>6158.22</v>
      </c>
      <c r="H1352" s="15">
        <f t="shared" si="21"/>
        <v>8.4026009281653095E-4</v>
      </c>
    </row>
    <row r="1353" spans="1:8" ht="13.5" x14ac:dyDescent="0.25">
      <c r="A1353" s="11"/>
      <c r="B1353" s="10">
        <v>44277</v>
      </c>
      <c r="C1353" s="2">
        <v>11.82</v>
      </c>
      <c r="D1353" s="2">
        <v>7.7422000000000004</v>
      </c>
      <c r="E1353" s="2">
        <v>739</v>
      </c>
      <c r="F1353" s="2">
        <v>11.82</v>
      </c>
      <c r="G1353" s="2">
        <v>8734.98</v>
      </c>
      <c r="H1353" s="15">
        <f t="shared" si="21"/>
        <v>0</v>
      </c>
    </row>
    <row r="1354" spans="1:8" ht="13.5" x14ac:dyDescent="0.25">
      <c r="A1354" s="11"/>
      <c r="B1354" s="10">
        <v>44278</v>
      </c>
      <c r="C1354" s="2">
        <v>11.98</v>
      </c>
      <c r="D1354" s="2">
        <v>7.8470000000000004</v>
      </c>
      <c r="E1354" s="2">
        <v>52</v>
      </c>
      <c r="F1354" s="2">
        <v>11.98</v>
      </c>
      <c r="G1354" s="2">
        <v>622.96</v>
      </c>
      <c r="H1354" s="15">
        <f t="shared" si="21"/>
        <v>1.3536204179690528E-2</v>
      </c>
    </row>
    <row r="1355" spans="1:8" ht="13.5" x14ac:dyDescent="0.25">
      <c r="A1355" s="11"/>
      <c r="B1355" s="10">
        <v>44279</v>
      </c>
      <c r="C1355" s="2">
        <v>11.98</v>
      </c>
      <c r="D1355" s="2">
        <v>7.8470000000000004</v>
      </c>
      <c r="E1355" s="2">
        <v>1673</v>
      </c>
      <c r="F1355" s="2">
        <v>11.9704</v>
      </c>
      <c r="G1355" s="2">
        <v>20026.479200000002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11.9</v>
      </c>
      <c r="D1356" s="2">
        <v>7.7946</v>
      </c>
      <c r="E1356" s="2">
        <v>1208</v>
      </c>
      <c r="F1356" s="2">
        <v>11.9527</v>
      </c>
      <c r="G1356" s="2">
        <v>14438.8616</v>
      </c>
      <c r="H1356" s="15">
        <f t="shared" si="21"/>
        <v>-6.6777112272206505E-3</v>
      </c>
    </row>
    <row r="1357" spans="1:8" ht="13.5" x14ac:dyDescent="0.25">
      <c r="A1357" s="11"/>
      <c r="B1357" s="10">
        <v>44281</v>
      </c>
      <c r="C1357" s="2">
        <v>11.82</v>
      </c>
      <c r="D1357" s="2">
        <v>7.7422000000000004</v>
      </c>
      <c r="E1357" s="2">
        <v>53</v>
      </c>
      <c r="F1357" s="2">
        <v>11.851699999999999</v>
      </c>
      <c r="G1357" s="2">
        <v>628.14009999999996</v>
      </c>
      <c r="H1357" s="15">
        <f t="shared" si="21"/>
        <v>-6.7226028275985368E-3</v>
      </c>
    </row>
    <row r="1358" spans="1:8" ht="13.5" x14ac:dyDescent="0.25">
      <c r="A1358" s="11"/>
      <c r="B1358" s="10">
        <v>44284</v>
      </c>
      <c r="C1358" s="2">
        <v>11.82</v>
      </c>
      <c r="D1358" s="2">
        <v>7.7422000000000004</v>
      </c>
      <c r="E1358" s="2">
        <v>481</v>
      </c>
      <c r="F1358" s="2">
        <v>11.82</v>
      </c>
      <c r="G1358" s="2">
        <v>5685.42</v>
      </c>
      <c r="H1358" s="15">
        <f t="shared" si="21"/>
        <v>0</v>
      </c>
    </row>
    <row r="1359" spans="1:8" ht="13.5" x14ac:dyDescent="0.25">
      <c r="A1359" s="11"/>
      <c r="B1359" s="10">
        <v>44285</v>
      </c>
      <c r="C1359" s="2">
        <v>11.82</v>
      </c>
      <c r="D1359" s="2">
        <v>7.7422000000000004</v>
      </c>
      <c r="E1359" s="2">
        <v>8</v>
      </c>
      <c r="F1359" s="2">
        <v>11.82</v>
      </c>
      <c r="G1359" s="2">
        <v>94.56</v>
      </c>
      <c r="H1359" s="15">
        <f t="shared" si="21"/>
        <v>0</v>
      </c>
    </row>
    <row r="1360" spans="1:8" ht="13.5" x14ac:dyDescent="0.25">
      <c r="A1360" s="11"/>
      <c r="B1360" s="10">
        <v>44286</v>
      </c>
      <c r="C1360" s="2">
        <v>11.9</v>
      </c>
      <c r="D1360" s="2">
        <v>7.7946</v>
      </c>
      <c r="E1360" s="2">
        <v>87</v>
      </c>
      <c r="F1360" s="2">
        <v>11.9</v>
      </c>
      <c r="G1360" s="2">
        <v>1035.3</v>
      </c>
      <c r="H1360" s="15">
        <f t="shared" si="21"/>
        <v>6.7681020898452066E-3</v>
      </c>
    </row>
    <row r="1361" spans="1:8" ht="13.5" x14ac:dyDescent="0.25">
      <c r="A1361" s="11"/>
      <c r="B1361" s="10">
        <v>44287</v>
      </c>
      <c r="C1361" s="2">
        <v>11.9</v>
      </c>
      <c r="D1361" s="2">
        <v>7.7946</v>
      </c>
      <c r="E1361" s="2">
        <v>324</v>
      </c>
      <c r="F1361" s="2">
        <v>11.8743</v>
      </c>
      <c r="G1361" s="2">
        <v>3847.2732000000001</v>
      </c>
      <c r="H1361" s="15">
        <f t="shared" si="21"/>
        <v>0</v>
      </c>
    </row>
    <row r="1362" spans="1:8" ht="13.5" x14ac:dyDescent="0.25">
      <c r="A1362" s="11"/>
      <c r="B1362" s="10">
        <v>44288</v>
      </c>
      <c r="C1362" s="2">
        <v>11.9</v>
      </c>
      <c r="D1362" s="2">
        <v>7.7946</v>
      </c>
      <c r="E1362" s="2">
        <v>1088</v>
      </c>
      <c r="F1362" s="2">
        <v>11.8339</v>
      </c>
      <c r="G1362" s="2">
        <v>12875.2832</v>
      </c>
      <c r="H1362" s="15">
        <f t="shared" si="21"/>
        <v>0</v>
      </c>
    </row>
    <row r="1363" spans="1:8" ht="13.5" x14ac:dyDescent="0.25">
      <c r="A1363" s="11"/>
      <c r="B1363" s="10">
        <v>44291</v>
      </c>
      <c r="C1363" s="2">
        <v>11.8</v>
      </c>
      <c r="D1363" s="2">
        <v>7.7290999999999999</v>
      </c>
      <c r="E1363" s="2">
        <v>1163</v>
      </c>
      <c r="F1363" s="2">
        <v>11.8248</v>
      </c>
      <c r="G1363" s="2">
        <v>13752.242399999999</v>
      </c>
      <c r="H1363" s="15">
        <f t="shared" si="21"/>
        <v>-8.4032535344982576E-3</v>
      </c>
    </row>
    <row r="1364" spans="1:8" ht="13.5" x14ac:dyDescent="0.25">
      <c r="A1364" s="11"/>
      <c r="B1364" s="10">
        <v>44292</v>
      </c>
      <c r="C1364" s="2">
        <v>11.81</v>
      </c>
      <c r="D1364" s="2">
        <v>7.7356999999999996</v>
      </c>
      <c r="E1364" s="2">
        <v>1087</v>
      </c>
      <c r="F1364" s="2">
        <v>11.81</v>
      </c>
      <c r="G1364" s="2">
        <v>12837.47</v>
      </c>
      <c r="H1364" s="15">
        <f t="shared" si="21"/>
        <v>8.5391572110591371E-4</v>
      </c>
    </row>
    <row r="1365" spans="1:8" ht="13.5" x14ac:dyDescent="0.25">
      <c r="A1365" s="11"/>
      <c r="B1365" s="10">
        <v>44293</v>
      </c>
      <c r="C1365" s="2">
        <v>11.9</v>
      </c>
      <c r="D1365" s="2">
        <v>7.7946</v>
      </c>
      <c r="E1365" s="2">
        <v>1954</v>
      </c>
      <c r="F1365" s="2">
        <v>11.8744</v>
      </c>
      <c r="G1365" s="2">
        <v>23202.577600000001</v>
      </c>
      <c r="H1365" s="15">
        <f t="shared" si="21"/>
        <v>7.6140491487519425E-3</v>
      </c>
    </row>
    <row r="1366" spans="1:8" ht="13.5" x14ac:dyDescent="0.25">
      <c r="A1366" s="11"/>
      <c r="B1366" s="10">
        <v>44294</v>
      </c>
      <c r="C1366" s="2">
        <v>12.05</v>
      </c>
      <c r="D1366" s="2">
        <v>7.8929</v>
      </c>
      <c r="E1366" s="2">
        <v>1500</v>
      </c>
      <c r="F1366" s="2">
        <v>12.0174</v>
      </c>
      <c r="G1366" s="2">
        <v>18026.099999999999</v>
      </c>
      <c r="H1366" s="15">
        <f t="shared" si="21"/>
        <v>1.2611294999101949E-2</v>
      </c>
    </row>
    <row r="1367" spans="1:8" ht="13.5" x14ac:dyDescent="0.25">
      <c r="A1367" s="11"/>
      <c r="B1367" s="10">
        <v>44298</v>
      </c>
      <c r="C1367" s="2">
        <v>12.2</v>
      </c>
      <c r="D1367" s="2">
        <v>7.9911000000000003</v>
      </c>
      <c r="E1367" s="2">
        <v>1009</v>
      </c>
      <c r="F1367" s="2">
        <v>12.153499999999999</v>
      </c>
      <c r="G1367" s="2">
        <v>12262.8815</v>
      </c>
      <c r="H1367" s="15">
        <f t="shared" si="21"/>
        <v>1.2441561403286535E-2</v>
      </c>
    </row>
    <row r="1368" spans="1:8" ht="13.5" x14ac:dyDescent="0.25">
      <c r="A1368" s="11"/>
      <c r="B1368" s="10">
        <v>44299</v>
      </c>
      <c r="C1368" s="2">
        <v>12.2</v>
      </c>
      <c r="D1368" s="2">
        <v>7.9911000000000003</v>
      </c>
      <c r="E1368" s="2">
        <v>0</v>
      </c>
      <c r="F1368" s="2">
        <v>0</v>
      </c>
      <c r="G1368" s="2">
        <v>0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12.2</v>
      </c>
      <c r="D1369" s="2">
        <v>7.9911000000000003</v>
      </c>
      <c r="E1369" s="2">
        <v>521</v>
      </c>
      <c r="F1369" s="2">
        <v>12.200900000000001</v>
      </c>
      <c r="G1369" s="2">
        <v>6356.6688999999997</v>
      </c>
      <c r="H1369" s="15">
        <f t="shared" si="21"/>
        <v>0</v>
      </c>
    </row>
    <row r="1370" spans="1:8" ht="13.5" x14ac:dyDescent="0.25">
      <c r="A1370" s="11"/>
      <c r="B1370" s="10">
        <v>44301</v>
      </c>
      <c r="C1370" s="2">
        <v>12.2</v>
      </c>
      <c r="D1370" s="2">
        <v>7.9911000000000003</v>
      </c>
      <c r="E1370" s="2">
        <v>162</v>
      </c>
      <c r="F1370" s="2">
        <v>12.2</v>
      </c>
      <c r="G1370" s="2">
        <v>1976.4</v>
      </c>
      <c r="H1370" s="15">
        <f t="shared" si="21"/>
        <v>0</v>
      </c>
    </row>
    <row r="1371" spans="1:8" ht="13.5" x14ac:dyDescent="0.25">
      <c r="A1371" s="11"/>
      <c r="B1371" s="10">
        <v>44302</v>
      </c>
      <c r="C1371" s="2">
        <v>12.2</v>
      </c>
      <c r="D1371" s="2">
        <v>7.9911000000000003</v>
      </c>
      <c r="E1371" s="2">
        <v>150</v>
      </c>
      <c r="F1371" s="2">
        <v>12.2067</v>
      </c>
      <c r="G1371" s="2">
        <v>1831.0050000000001</v>
      </c>
      <c r="H1371" s="15">
        <f t="shared" si="21"/>
        <v>0</v>
      </c>
    </row>
    <row r="1372" spans="1:8" ht="13.5" x14ac:dyDescent="0.25">
      <c r="A1372" s="11"/>
      <c r="B1372" s="10">
        <v>44305</v>
      </c>
      <c r="C1372" s="2">
        <v>12.34</v>
      </c>
      <c r="D1372" s="2">
        <v>8.0828000000000007</v>
      </c>
      <c r="E1372" s="2">
        <v>691</v>
      </c>
      <c r="F1372" s="2">
        <v>12.34</v>
      </c>
      <c r="G1372" s="2">
        <v>8526.94</v>
      </c>
      <c r="H1372" s="15">
        <f t="shared" si="21"/>
        <v>1.1475266233685015E-2</v>
      </c>
    </row>
    <row r="1373" spans="1:8" ht="13.5" x14ac:dyDescent="0.25">
      <c r="A1373" s="11"/>
      <c r="B1373" s="10">
        <v>44306</v>
      </c>
      <c r="C1373" s="2">
        <v>12.5</v>
      </c>
      <c r="D1373" s="2">
        <v>8.1875999999999998</v>
      </c>
      <c r="E1373" s="2">
        <v>254</v>
      </c>
      <c r="F1373" s="2">
        <v>12.3963</v>
      </c>
      <c r="G1373" s="2">
        <v>3148.6601999999998</v>
      </c>
      <c r="H1373" s="15">
        <f t="shared" si="21"/>
        <v>1.296580392933131E-2</v>
      </c>
    </row>
    <row r="1374" spans="1:8" ht="13.5" x14ac:dyDescent="0.25">
      <c r="A1374" s="11"/>
      <c r="B1374" s="10">
        <v>44307</v>
      </c>
      <c r="C1374" s="2">
        <v>12.5</v>
      </c>
      <c r="D1374" s="2">
        <v>8.1875999999999998</v>
      </c>
      <c r="E1374" s="2">
        <v>0</v>
      </c>
      <c r="F1374" s="2">
        <v>0</v>
      </c>
      <c r="G1374" s="2">
        <v>0</v>
      </c>
      <c r="H1374" s="15">
        <f t="shared" si="21"/>
        <v>0</v>
      </c>
    </row>
    <row r="1375" spans="1:8" ht="13.5" x14ac:dyDescent="0.25">
      <c r="A1375" s="11"/>
      <c r="B1375" s="10">
        <v>44308</v>
      </c>
      <c r="C1375" s="2">
        <v>12.49</v>
      </c>
      <c r="D1375" s="2">
        <v>8.1811000000000007</v>
      </c>
      <c r="E1375" s="2">
        <v>465</v>
      </c>
      <c r="F1375" s="2">
        <v>12.220800000000001</v>
      </c>
      <c r="G1375" s="2">
        <v>5682.6719999999996</v>
      </c>
      <c r="H1375" s="15">
        <f t="shared" si="21"/>
        <v>-7.9388343348466733E-4</v>
      </c>
    </row>
    <row r="1376" spans="1:8" ht="13.5" x14ac:dyDescent="0.25">
      <c r="A1376" s="11"/>
      <c r="B1376" s="10">
        <v>44309</v>
      </c>
      <c r="C1376" s="2">
        <v>12.56</v>
      </c>
      <c r="D1376" s="2">
        <v>8.2269000000000005</v>
      </c>
      <c r="E1376" s="2">
        <v>100</v>
      </c>
      <c r="F1376" s="2">
        <v>12.5006</v>
      </c>
      <c r="G1376" s="2">
        <v>1250.06</v>
      </c>
      <c r="H1376" s="15">
        <f t="shared" si="21"/>
        <v>5.5982691814059037E-3</v>
      </c>
    </row>
    <row r="1377" spans="1:8" ht="13.5" x14ac:dyDescent="0.25">
      <c r="A1377" s="11"/>
      <c r="B1377" s="10">
        <v>44312</v>
      </c>
      <c r="C1377" s="2">
        <v>12.56</v>
      </c>
      <c r="D1377" s="2">
        <v>8.2269000000000005</v>
      </c>
      <c r="E1377" s="2">
        <v>9</v>
      </c>
      <c r="F1377" s="2">
        <v>12.56</v>
      </c>
      <c r="G1377" s="2">
        <v>113.04</v>
      </c>
      <c r="H1377" s="15">
        <f t="shared" si="21"/>
        <v>0</v>
      </c>
    </row>
    <row r="1378" spans="1:8" ht="13.5" x14ac:dyDescent="0.25">
      <c r="A1378" s="11"/>
      <c r="B1378" s="10">
        <v>44313</v>
      </c>
      <c r="C1378" s="2">
        <v>12.56</v>
      </c>
      <c r="D1378" s="2">
        <v>8.2269000000000005</v>
      </c>
      <c r="E1378" s="2">
        <v>0</v>
      </c>
      <c r="F1378" s="2">
        <v>0</v>
      </c>
      <c r="G1378" s="2">
        <v>0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12.5</v>
      </c>
      <c r="D1379" s="2">
        <v>8.1875999999999998</v>
      </c>
      <c r="E1379" s="2">
        <v>245</v>
      </c>
      <c r="F1379" s="2">
        <v>12.2211</v>
      </c>
      <c r="G1379" s="2">
        <v>2994.1695</v>
      </c>
      <c r="H1379" s="15">
        <f t="shared" si="21"/>
        <v>-4.7770119972286983E-3</v>
      </c>
    </row>
    <row r="1380" spans="1:8" ht="13.5" x14ac:dyDescent="0.25">
      <c r="A1380" s="11"/>
      <c r="B1380" s="10">
        <v>44315</v>
      </c>
      <c r="C1380" s="2">
        <v>12.5</v>
      </c>
      <c r="D1380" s="2">
        <v>8.1875999999999998</v>
      </c>
      <c r="E1380" s="2">
        <v>0</v>
      </c>
      <c r="F1380" s="2">
        <v>0</v>
      </c>
      <c r="G1380" s="2">
        <v>0</v>
      </c>
      <c r="H1380" s="15">
        <f t="shared" si="21"/>
        <v>0</v>
      </c>
    </row>
    <row r="1381" spans="1:8" ht="13.5" x14ac:dyDescent="0.25">
      <c r="A1381" s="11"/>
      <c r="B1381" s="10">
        <v>44316</v>
      </c>
      <c r="C1381" s="2">
        <v>12.3</v>
      </c>
      <c r="D1381" s="2">
        <v>8.0565999999999995</v>
      </c>
      <c r="E1381" s="2">
        <v>1071</v>
      </c>
      <c r="F1381" s="2">
        <v>12.401899999999999</v>
      </c>
      <c r="G1381" s="2">
        <v>13282.4349</v>
      </c>
      <c r="H1381" s="15">
        <f t="shared" si="21"/>
        <v>-1.5999804582539478E-2</v>
      </c>
    </row>
    <row r="1382" spans="1:8" ht="13.5" x14ac:dyDescent="0.25">
      <c r="A1382" s="11"/>
      <c r="B1382" s="10">
        <v>44319</v>
      </c>
      <c r="C1382" s="2">
        <v>12.3</v>
      </c>
      <c r="D1382" s="2">
        <v>8.0565999999999995</v>
      </c>
      <c r="E1382" s="2">
        <v>100</v>
      </c>
      <c r="F1382" s="2">
        <v>12.3</v>
      </c>
      <c r="G1382" s="2">
        <v>1230</v>
      </c>
      <c r="H1382" s="15">
        <f t="shared" si="21"/>
        <v>0</v>
      </c>
    </row>
    <row r="1383" spans="1:8" ht="13.5" x14ac:dyDescent="0.25">
      <c r="A1383" s="11"/>
      <c r="B1383" s="10">
        <v>44320</v>
      </c>
      <c r="C1383" s="2">
        <v>12.3</v>
      </c>
      <c r="D1383" s="2">
        <v>8.0565999999999995</v>
      </c>
      <c r="E1383" s="2">
        <v>8954</v>
      </c>
      <c r="F1383" s="2">
        <v>12.3004</v>
      </c>
      <c r="G1383" s="2">
        <v>110137.7816</v>
      </c>
      <c r="H1383" s="15">
        <f t="shared" si="21"/>
        <v>0</v>
      </c>
    </row>
    <row r="1384" spans="1:8" ht="13.5" x14ac:dyDescent="0.25">
      <c r="A1384" s="11"/>
      <c r="B1384" s="10">
        <v>44321</v>
      </c>
      <c r="C1384" s="2">
        <v>12.32</v>
      </c>
      <c r="D1384" s="2">
        <v>8.0696999999999992</v>
      </c>
      <c r="E1384" s="2">
        <v>254</v>
      </c>
      <c r="F1384" s="2">
        <v>12.3134</v>
      </c>
      <c r="G1384" s="2">
        <v>3127.6035999999999</v>
      </c>
      <c r="H1384" s="15">
        <f t="shared" si="21"/>
        <v>1.6259960777498781E-3</v>
      </c>
    </row>
    <row r="1385" spans="1:8" ht="13.5" x14ac:dyDescent="0.25">
      <c r="A1385" s="11"/>
      <c r="B1385" s="10">
        <v>44322</v>
      </c>
      <c r="C1385" s="2">
        <v>12.63</v>
      </c>
      <c r="D1385" s="2">
        <v>8.2728000000000002</v>
      </c>
      <c r="E1385" s="2">
        <v>1322</v>
      </c>
      <c r="F1385" s="2">
        <v>12.3437</v>
      </c>
      <c r="G1385" s="2">
        <v>16318.3714</v>
      </c>
      <c r="H1385" s="15">
        <f t="shared" si="21"/>
        <v>2.5168221866984024E-2</v>
      </c>
    </row>
    <row r="1386" spans="1:8" ht="13.5" x14ac:dyDescent="0.25">
      <c r="A1386" s="11"/>
      <c r="B1386" s="10">
        <v>44323</v>
      </c>
      <c r="C1386" s="2">
        <v>12.88</v>
      </c>
      <c r="D1386" s="2">
        <v>8.4365000000000006</v>
      </c>
      <c r="E1386" s="2">
        <v>409</v>
      </c>
      <c r="F1386" s="2">
        <v>12.342499999999999</v>
      </c>
      <c r="G1386" s="2">
        <v>5048.0825000000004</v>
      </c>
      <c r="H1386" s="15">
        <f t="shared" si="21"/>
        <v>1.9787738129774732E-2</v>
      </c>
    </row>
    <row r="1387" spans="1:8" ht="13.5" x14ac:dyDescent="0.25">
      <c r="A1387" s="11"/>
      <c r="B1387" s="10">
        <v>44326</v>
      </c>
      <c r="C1387" s="2">
        <v>12.88</v>
      </c>
      <c r="D1387" s="2">
        <v>8.4365000000000006</v>
      </c>
      <c r="E1387" s="2">
        <v>0</v>
      </c>
      <c r="F1387" s="2">
        <v>0</v>
      </c>
      <c r="G1387" s="2">
        <v>0</v>
      </c>
      <c r="H1387" s="15">
        <f t="shared" si="21"/>
        <v>0</v>
      </c>
    </row>
    <row r="1388" spans="1:8" ht="13.5" x14ac:dyDescent="0.25">
      <c r="A1388" s="11"/>
      <c r="B1388" s="10">
        <v>44327</v>
      </c>
      <c r="C1388" s="2">
        <v>12.88</v>
      </c>
      <c r="D1388" s="2">
        <v>8.4365000000000006</v>
      </c>
      <c r="E1388" s="2">
        <v>0</v>
      </c>
      <c r="F1388" s="2">
        <v>0</v>
      </c>
      <c r="G1388" s="2">
        <v>0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12.88</v>
      </c>
      <c r="D1389" s="2">
        <v>8.4365000000000006</v>
      </c>
      <c r="E1389" s="2">
        <v>231</v>
      </c>
      <c r="F1389" s="2">
        <v>12.8309</v>
      </c>
      <c r="G1389" s="2">
        <v>2963.9378999999999</v>
      </c>
      <c r="H1389" s="15">
        <f t="shared" si="21"/>
        <v>0</v>
      </c>
    </row>
    <row r="1390" spans="1:8" ht="13.5" x14ac:dyDescent="0.25">
      <c r="A1390" s="11"/>
      <c r="B1390" s="10">
        <v>44334</v>
      </c>
      <c r="C1390" s="2">
        <v>12.88</v>
      </c>
      <c r="D1390" s="2">
        <v>8.4365000000000006</v>
      </c>
      <c r="E1390" s="2">
        <v>150</v>
      </c>
      <c r="F1390" s="2">
        <v>12.8264</v>
      </c>
      <c r="G1390" s="2">
        <v>1923.96</v>
      </c>
      <c r="H1390" s="15">
        <f t="shared" si="21"/>
        <v>0</v>
      </c>
    </row>
    <row r="1391" spans="1:8" ht="13.5" x14ac:dyDescent="0.25">
      <c r="A1391" s="11"/>
      <c r="B1391" s="10">
        <v>44335</v>
      </c>
      <c r="C1391" s="2">
        <v>12.88</v>
      </c>
      <c r="D1391" s="2">
        <v>8.4365000000000006</v>
      </c>
      <c r="E1391" s="2">
        <v>50</v>
      </c>
      <c r="F1391" s="2">
        <v>12.88</v>
      </c>
      <c r="G1391" s="2">
        <v>644</v>
      </c>
      <c r="H1391" s="15">
        <f t="shared" si="21"/>
        <v>0</v>
      </c>
    </row>
    <row r="1392" spans="1:8" ht="13.5" x14ac:dyDescent="0.25">
      <c r="A1392" s="11"/>
      <c r="B1392" s="10">
        <v>44336</v>
      </c>
      <c r="C1392" s="2">
        <v>12.88</v>
      </c>
      <c r="D1392" s="2">
        <v>8.4365000000000006</v>
      </c>
      <c r="E1392" s="2">
        <v>440</v>
      </c>
      <c r="F1392" s="2">
        <v>12.88</v>
      </c>
      <c r="G1392" s="2">
        <v>5667.2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12.96</v>
      </c>
      <c r="D1393" s="2">
        <v>8.4888999999999992</v>
      </c>
      <c r="E1393" s="2">
        <v>1055</v>
      </c>
      <c r="F1393" s="2">
        <v>12.898</v>
      </c>
      <c r="G1393" s="2">
        <v>13607.39</v>
      </c>
      <c r="H1393" s="15">
        <f t="shared" si="21"/>
        <v>6.2111065015111322E-3</v>
      </c>
    </row>
    <row r="1394" spans="1:8" ht="13.5" x14ac:dyDescent="0.25">
      <c r="A1394" s="11"/>
      <c r="B1394" s="10">
        <v>44340</v>
      </c>
      <c r="C1394" s="2">
        <v>12.8</v>
      </c>
      <c r="D1394" s="2">
        <v>8.3841000000000001</v>
      </c>
      <c r="E1394" s="2">
        <v>618</v>
      </c>
      <c r="F1394" s="2">
        <v>12.802300000000001</v>
      </c>
      <c r="G1394" s="2">
        <v>7911.8213999999998</v>
      </c>
      <c r="H1394" s="15">
        <f t="shared" si="21"/>
        <v>-1.2345533579144427E-2</v>
      </c>
    </row>
    <row r="1395" spans="1:8" ht="13.5" x14ac:dyDescent="0.25">
      <c r="A1395" s="11"/>
      <c r="B1395" s="10">
        <v>44341</v>
      </c>
      <c r="C1395" s="2">
        <v>12.75</v>
      </c>
      <c r="D1395" s="2">
        <v>8.3513999999999999</v>
      </c>
      <c r="E1395" s="2">
        <v>417</v>
      </c>
      <c r="F1395" s="2">
        <v>12.7501</v>
      </c>
      <c r="G1395" s="2">
        <v>5316.7916999999998</v>
      </c>
      <c r="H1395" s="15">
        <f t="shared" si="21"/>
        <v>-3.9002397395069446E-3</v>
      </c>
    </row>
    <row r="1396" spans="1:8" ht="13.5" x14ac:dyDescent="0.25">
      <c r="A1396" s="11"/>
      <c r="B1396" s="10">
        <v>44342</v>
      </c>
      <c r="C1396" s="2">
        <v>12.78</v>
      </c>
      <c r="D1396" s="2">
        <v>8.3710000000000004</v>
      </c>
      <c r="E1396" s="2">
        <v>153</v>
      </c>
      <c r="F1396" s="2">
        <v>12.7522</v>
      </c>
      <c r="G1396" s="2">
        <v>1951.0866000000001</v>
      </c>
      <c r="H1396" s="15">
        <f t="shared" si="21"/>
        <v>2.3469118950116756E-3</v>
      </c>
    </row>
    <row r="1397" spans="1:8" ht="13.5" x14ac:dyDescent="0.25">
      <c r="A1397" s="11"/>
      <c r="B1397" s="10">
        <v>44343</v>
      </c>
      <c r="C1397" s="2">
        <v>12.8</v>
      </c>
      <c r="D1397" s="2">
        <v>8.3841000000000001</v>
      </c>
      <c r="E1397" s="2">
        <v>326</v>
      </c>
      <c r="F1397" s="2">
        <v>12.721399999999999</v>
      </c>
      <c r="G1397" s="2">
        <v>4147.1764000000003</v>
      </c>
      <c r="H1397" s="15">
        <f t="shared" si="21"/>
        <v>1.5649265320749812E-3</v>
      </c>
    </row>
    <row r="1398" spans="1:8" ht="13.5" x14ac:dyDescent="0.25">
      <c r="A1398" s="11"/>
      <c r="B1398" s="10">
        <v>44344</v>
      </c>
      <c r="C1398" s="2">
        <v>12.72</v>
      </c>
      <c r="D1398" s="2">
        <v>8.3316999999999997</v>
      </c>
      <c r="E1398" s="2">
        <v>15266</v>
      </c>
      <c r="F1398" s="2">
        <v>12.720599999999999</v>
      </c>
      <c r="G1398" s="2">
        <v>194192.6796</v>
      </c>
      <c r="H1398" s="15">
        <f t="shared" si="21"/>
        <v>-6.2499254541334721E-3</v>
      </c>
    </row>
    <row r="1399" spans="1:8" ht="13.5" x14ac:dyDescent="0.25">
      <c r="A1399" s="11"/>
      <c r="B1399" s="10">
        <v>44347</v>
      </c>
      <c r="C1399" s="2">
        <v>12.8</v>
      </c>
      <c r="D1399" s="2">
        <v>8.3841000000000001</v>
      </c>
      <c r="E1399" s="2">
        <v>3182</v>
      </c>
      <c r="F1399" s="2">
        <v>12.799799999999999</v>
      </c>
      <c r="G1399" s="2">
        <v>40728.963600000003</v>
      </c>
      <c r="H1399" s="15">
        <f t="shared" si="21"/>
        <v>6.2892326896072165E-3</v>
      </c>
    </row>
    <row r="1400" spans="1:8" ht="13.5" x14ac:dyDescent="0.25">
      <c r="A1400" s="11"/>
      <c r="B1400" s="10">
        <v>44348</v>
      </c>
      <c r="C1400" s="2">
        <v>12.8</v>
      </c>
      <c r="D1400" s="2">
        <v>8.3841000000000001</v>
      </c>
      <c r="E1400" s="2">
        <v>1515</v>
      </c>
      <c r="F1400" s="2">
        <v>12.7964</v>
      </c>
      <c r="G1400" s="2">
        <v>19386.545999999998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12.8</v>
      </c>
      <c r="D1401" s="2">
        <v>8.3841000000000001</v>
      </c>
      <c r="E1401" s="2">
        <v>2473</v>
      </c>
      <c r="F1401" s="2">
        <v>12.7889</v>
      </c>
      <c r="G1401" s="2">
        <v>31626.949700000001</v>
      </c>
      <c r="H1401" s="15">
        <f t="shared" si="21"/>
        <v>0</v>
      </c>
    </row>
    <row r="1402" spans="1:8" ht="13.5" x14ac:dyDescent="0.25">
      <c r="A1402" s="11"/>
      <c r="B1402" s="10">
        <v>44350</v>
      </c>
      <c r="C1402" s="2">
        <v>12.8</v>
      </c>
      <c r="D1402" s="2">
        <v>8.3841000000000001</v>
      </c>
      <c r="E1402" s="2">
        <v>1211</v>
      </c>
      <c r="F1402" s="2">
        <v>12.7807</v>
      </c>
      <c r="G1402" s="2">
        <v>15477.4277</v>
      </c>
      <c r="H1402" s="15">
        <f t="shared" si="21"/>
        <v>0</v>
      </c>
    </row>
    <row r="1403" spans="1:8" ht="13.5" x14ac:dyDescent="0.25">
      <c r="A1403" s="11"/>
      <c r="B1403" s="10">
        <v>44351</v>
      </c>
      <c r="C1403" s="2">
        <v>12.72</v>
      </c>
      <c r="D1403" s="2">
        <v>8.3316999999999997</v>
      </c>
      <c r="E1403" s="2">
        <v>1001</v>
      </c>
      <c r="F1403" s="2">
        <v>12.7265</v>
      </c>
      <c r="G1403" s="2">
        <v>12739.226500000001</v>
      </c>
      <c r="H1403" s="15">
        <f t="shared" si="21"/>
        <v>-6.2499254541334721E-3</v>
      </c>
    </row>
    <row r="1404" spans="1:8" ht="13.5" x14ac:dyDescent="0.25">
      <c r="A1404" s="11"/>
      <c r="B1404" s="10">
        <v>44354</v>
      </c>
      <c r="C1404" s="2">
        <v>12.72</v>
      </c>
      <c r="D1404" s="2">
        <v>8.3316999999999997</v>
      </c>
      <c r="E1404" s="2">
        <v>126</v>
      </c>
      <c r="F1404" s="2">
        <v>12.732200000000001</v>
      </c>
      <c r="G1404" s="2">
        <v>1604.2572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12.78</v>
      </c>
      <c r="D1405" s="2">
        <v>8.3710000000000004</v>
      </c>
      <c r="E1405" s="2">
        <v>13</v>
      </c>
      <c r="F1405" s="2">
        <v>12.770799999999999</v>
      </c>
      <c r="G1405" s="2">
        <v>166.0204</v>
      </c>
      <c r="H1405" s="15">
        <f t="shared" si="21"/>
        <v>4.7169245172054659E-3</v>
      </c>
    </row>
    <row r="1406" spans="1:8" ht="13.5" x14ac:dyDescent="0.25">
      <c r="A1406" s="11"/>
      <c r="B1406" s="10">
        <v>44356</v>
      </c>
      <c r="C1406" s="2">
        <v>12.78</v>
      </c>
      <c r="D1406" s="2">
        <v>8.3710000000000004</v>
      </c>
      <c r="E1406" s="2">
        <v>465</v>
      </c>
      <c r="F1406" s="2">
        <v>12.7309</v>
      </c>
      <c r="G1406" s="2">
        <v>5919.8684999999996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12.73</v>
      </c>
      <c r="D1407" s="2">
        <v>8.3383000000000003</v>
      </c>
      <c r="E1407" s="2">
        <v>690</v>
      </c>
      <c r="F1407" s="2">
        <v>12.730700000000001</v>
      </c>
      <c r="G1407" s="2">
        <v>8784.1830000000009</v>
      </c>
      <c r="H1407" s="15">
        <f t="shared" si="21"/>
        <v>-3.9063433281567523E-3</v>
      </c>
    </row>
    <row r="1408" spans="1:8" ht="13.5" x14ac:dyDescent="0.25">
      <c r="A1408" s="11"/>
      <c r="B1408" s="10">
        <v>44358</v>
      </c>
      <c r="C1408" s="2">
        <v>12.89</v>
      </c>
      <c r="D1408" s="2">
        <v>8.4430999999999994</v>
      </c>
      <c r="E1408" s="2">
        <v>931</v>
      </c>
      <c r="F1408" s="2">
        <v>12.8118</v>
      </c>
      <c r="G1408" s="2">
        <v>11927.7858</v>
      </c>
      <c r="H1408" s="15">
        <f t="shared" si="21"/>
        <v>1.2568509168535446E-2</v>
      </c>
    </row>
    <row r="1409" spans="1:8" ht="13.5" x14ac:dyDescent="0.25">
      <c r="A1409" s="11"/>
      <c r="B1409" s="10">
        <v>44361</v>
      </c>
      <c r="C1409" s="2">
        <v>12.82</v>
      </c>
      <c r="D1409" s="2">
        <v>8.3971999999999998</v>
      </c>
      <c r="E1409" s="2">
        <v>165</v>
      </c>
      <c r="F1409" s="2">
        <v>12.851800000000001</v>
      </c>
      <c r="G1409" s="2">
        <v>2120.547</v>
      </c>
      <c r="H1409" s="15">
        <f t="shared" si="21"/>
        <v>-5.4363918465965833E-3</v>
      </c>
    </row>
    <row r="1410" spans="1:8" ht="13.5" x14ac:dyDescent="0.25">
      <c r="A1410" s="11"/>
      <c r="B1410" s="10">
        <v>44362</v>
      </c>
      <c r="C1410" s="2">
        <v>12.83</v>
      </c>
      <c r="D1410" s="2">
        <v>8.4038000000000004</v>
      </c>
      <c r="E1410" s="2">
        <v>1712</v>
      </c>
      <c r="F1410" s="2">
        <v>12.8505</v>
      </c>
      <c r="G1410" s="2">
        <v>22000.056</v>
      </c>
      <c r="H1410" s="15">
        <f t="shared" si="21"/>
        <v>7.8597627780696013E-4</v>
      </c>
    </row>
    <row r="1411" spans="1:8" ht="13.5" x14ac:dyDescent="0.25">
      <c r="A1411" s="11"/>
      <c r="B1411" s="10">
        <v>44363</v>
      </c>
      <c r="C1411" s="2">
        <v>12.83</v>
      </c>
      <c r="D1411" s="2">
        <v>8.4038000000000004</v>
      </c>
      <c r="E1411" s="2">
        <v>1699</v>
      </c>
      <c r="F1411" s="2">
        <v>12.808299999999999</v>
      </c>
      <c r="G1411" s="2">
        <v>21761.3017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12.83</v>
      </c>
      <c r="D1412" s="2">
        <v>8.4038000000000004</v>
      </c>
      <c r="E1412" s="2">
        <v>106</v>
      </c>
      <c r="F1412" s="2">
        <v>12.8012</v>
      </c>
      <c r="G1412" s="2">
        <v>1356.9272000000001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12.84</v>
      </c>
      <c r="D1413" s="2">
        <v>8.4102999999999994</v>
      </c>
      <c r="E1413" s="2">
        <v>296</v>
      </c>
      <c r="F1413" s="2">
        <v>12.8309</v>
      </c>
      <c r="G1413" s="2">
        <v>3797.9463999999998</v>
      </c>
      <c r="H1413" s="15">
        <f t="shared" si="21"/>
        <v>7.7345962540744208E-4</v>
      </c>
    </row>
    <row r="1414" spans="1:8" ht="13.5" x14ac:dyDescent="0.25">
      <c r="A1414" s="11"/>
      <c r="B1414" s="10">
        <v>44368</v>
      </c>
      <c r="C1414" s="2">
        <v>12.8</v>
      </c>
      <c r="D1414" s="2">
        <v>8.3841000000000001</v>
      </c>
      <c r="E1414" s="2">
        <v>783</v>
      </c>
      <c r="F1414" s="2">
        <v>12.8131</v>
      </c>
      <c r="G1414" s="2">
        <v>10032.657300000001</v>
      </c>
      <c r="H1414" s="15">
        <f t="shared" si="21"/>
        <v>-3.1152277564414272E-3</v>
      </c>
    </row>
    <row r="1415" spans="1:8" ht="13.5" x14ac:dyDescent="0.25">
      <c r="A1415" s="11"/>
      <c r="B1415" s="10">
        <v>44369</v>
      </c>
      <c r="C1415" s="2">
        <v>12.84</v>
      </c>
      <c r="D1415" s="2">
        <v>8.4102999999999994</v>
      </c>
      <c r="E1415" s="2">
        <v>1365</v>
      </c>
      <c r="F1415" s="2">
        <v>12.817600000000001</v>
      </c>
      <c r="G1415" s="2">
        <v>17496.024000000001</v>
      </c>
      <c r="H1415" s="15">
        <f t="shared" ref="H1415:H1478" si="22">(D1415-D1414)/D1414</f>
        <v>3.1249627270666302E-3</v>
      </c>
    </row>
    <row r="1416" spans="1:8" ht="13.5" x14ac:dyDescent="0.25">
      <c r="A1416" s="11"/>
      <c r="B1416" s="10">
        <v>44370</v>
      </c>
      <c r="C1416" s="2">
        <v>12.86</v>
      </c>
      <c r="D1416" s="2">
        <v>8.4234000000000009</v>
      </c>
      <c r="E1416" s="2">
        <v>423</v>
      </c>
      <c r="F1416" s="2">
        <v>12.843400000000001</v>
      </c>
      <c r="G1416" s="2">
        <v>5432.7582000000002</v>
      </c>
      <c r="H1416" s="15">
        <f t="shared" si="22"/>
        <v>1.5576138782209248E-3</v>
      </c>
    </row>
    <row r="1417" spans="1:8" ht="13.5" x14ac:dyDescent="0.25">
      <c r="A1417" s="11"/>
      <c r="B1417" s="10">
        <v>44371</v>
      </c>
      <c r="C1417" s="2">
        <v>12.86</v>
      </c>
      <c r="D1417" s="2">
        <v>8.4234000000000009</v>
      </c>
      <c r="E1417" s="2">
        <v>776</v>
      </c>
      <c r="F1417" s="2">
        <v>12.837</v>
      </c>
      <c r="G1417" s="2">
        <v>9961.5120000000006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13</v>
      </c>
      <c r="D1418" s="2">
        <v>8.5151000000000003</v>
      </c>
      <c r="E1418" s="2">
        <v>247</v>
      </c>
      <c r="F1418" s="2">
        <v>12.8789</v>
      </c>
      <c r="G1418" s="2">
        <v>3181.0882999999999</v>
      </c>
      <c r="H1418" s="15">
        <f t="shared" si="22"/>
        <v>1.0886340432604344E-2</v>
      </c>
    </row>
    <row r="1419" spans="1:8" ht="13.5" x14ac:dyDescent="0.25">
      <c r="A1419" s="11"/>
      <c r="B1419" s="10">
        <v>44375</v>
      </c>
      <c r="C1419" s="2">
        <v>13</v>
      </c>
      <c r="D1419" s="2">
        <v>8.5151000000000003</v>
      </c>
      <c r="E1419" s="2">
        <v>529</v>
      </c>
      <c r="F1419" s="2">
        <v>12.999499999999999</v>
      </c>
      <c r="G1419" s="2">
        <v>6876.7354999999998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12.99</v>
      </c>
      <c r="D1420" s="2">
        <v>8.5085999999999995</v>
      </c>
      <c r="E1420" s="2">
        <v>335</v>
      </c>
      <c r="F1420" s="2">
        <v>12.9025</v>
      </c>
      <c r="G1420" s="2">
        <v>4322.3374999999996</v>
      </c>
      <c r="H1420" s="15">
        <f t="shared" si="22"/>
        <v>-7.6334981386018224E-4</v>
      </c>
    </row>
    <row r="1421" spans="1:8" ht="13.5" x14ac:dyDescent="0.25">
      <c r="A1421" s="11"/>
      <c r="B1421" s="10">
        <v>44377</v>
      </c>
      <c r="C1421" s="2">
        <v>12.95</v>
      </c>
      <c r="D1421" s="2">
        <v>8.4824000000000002</v>
      </c>
      <c r="E1421" s="2">
        <v>140</v>
      </c>
      <c r="F1421" s="2">
        <v>12.95</v>
      </c>
      <c r="G1421" s="2">
        <v>1813</v>
      </c>
      <c r="H1421" s="15">
        <f t="shared" si="22"/>
        <v>-3.0792374773757534E-3</v>
      </c>
    </row>
    <row r="1422" spans="1:8" ht="13.5" x14ac:dyDescent="0.25">
      <c r="A1422" s="11"/>
      <c r="B1422" s="10">
        <v>44378</v>
      </c>
      <c r="C1422" s="2">
        <v>12.95</v>
      </c>
      <c r="D1422" s="2">
        <v>8.4824000000000002</v>
      </c>
      <c r="E1422" s="2">
        <v>953</v>
      </c>
      <c r="F1422" s="2">
        <v>12.948600000000001</v>
      </c>
      <c r="G1422" s="2">
        <v>12340.015799999999</v>
      </c>
      <c r="H1422" s="15">
        <f t="shared" si="22"/>
        <v>0</v>
      </c>
    </row>
    <row r="1423" spans="1:8" ht="13.5" x14ac:dyDescent="0.25">
      <c r="A1423" s="11"/>
      <c r="B1423" s="10">
        <v>44379</v>
      </c>
      <c r="C1423" s="2">
        <v>12.9</v>
      </c>
      <c r="D1423" s="2">
        <v>8.4496000000000002</v>
      </c>
      <c r="E1423" s="2">
        <v>230</v>
      </c>
      <c r="F1423" s="2">
        <v>12.922800000000001</v>
      </c>
      <c r="G1423" s="2">
        <v>2972.2440000000001</v>
      </c>
      <c r="H1423" s="15">
        <f t="shared" si="22"/>
        <v>-3.8668301424125175E-3</v>
      </c>
    </row>
    <row r="1424" spans="1:8" ht="13.5" x14ac:dyDescent="0.25">
      <c r="A1424" s="11"/>
      <c r="B1424" s="10">
        <v>44382</v>
      </c>
      <c r="C1424" s="2">
        <v>12.9</v>
      </c>
      <c r="D1424" s="2">
        <v>8.4496000000000002</v>
      </c>
      <c r="E1424" s="2">
        <v>100</v>
      </c>
      <c r="F1424" s="2">
        <v>12.9</v>
      </c>
      <c r="G1424" s="2">
        <v>1290</v>
      </c>
      <c r="H1424" s="15">
        <f t="shared" si="22"/>
        <v>0</v>
      </c>
    </row>
    <row r="1425" spans="1:8" ht="13.5" x14ac:dyDescent="0.25">
      <c r="A1425" s="11"/>
      <c r="B1425" s="10">
        <v>44383</v>
      </c>
      <c r="C1425" s="2">
        <v>12.95</v>
      </c>
      <c r="D1425" s="2">
        <v>8.4824000000000002</v>
      </c>
      <c r="E1425" s="2">
        <v>514</v>
      </c>
      <c r="F1425" s="2">
        <v>12.95</v>
      </c>
      <c r="G1425" s="2">
        <v>6656.3</v>
      </c>
      <c r="H1425" s="15">
        <f t="shared" si="22"/>
        <v>3.8818405604998983E-3</v>
      </c>
    </row>
    <row r="1426" spans="1:8" ht="13.5" x14ac:dyDescent="0.25">
      <c r="A1426" s="11"/>
      <c r="B1426" s="10">
        <v>44384</v>
      </c>
      <c r="C1426" s="2">
        <v>13</v>
      </c>
      <c r="D1426" s="2">
        <v>8.5151000000000003</v>
      </c>
      <c r="E1426" s="2">
        <v>10</v>
      </c>
      <c r="F1426" s="2">
        <v>12.994999999999999</v>
      </c>
      <c r="G1426" s="2">
        <v>129.94999999999999</v>
      </c>
      <c r="H1426" s="15">
        <f t="shared" si="22"/>
        <v>3.8550410261247023E-3</v>
      </c>
    </row>
    <row r="1427" spans="1:8" ht="13.5" x14ac:dyDescent="0.25">
      <c r="A1427" s="11"/>
      <c r="B1427" s="10">
        <v>44385</v>
      </c>
      <c r="C1427" s="2">
        <v>13</v>
      </c>
      <c r="D1427" s="2">
        <v>8.5151000000000003</v>
      </c>
      <c r="E1427" s="2">
        <v>800</v>
      </c>
      <c r="F1427" s="2">
        <v>13</v>
      </c>
      <c r="G1427" s="2">
        <v>10400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13</v>
      </c>
      <c r="D1428" s="2">
        <v>8.5151000000000003</v>
      </c>
      <c r="E1428" s="2">
        <v>145</v>
      </c>
      <c r="F1428" s="2">
        <v>13</v>
      </c>
      <c r="G1428" s="2">
        <v>1885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11.95</v>
      </c>
      <c r="D1429" s="2">
        <v>8.5153999999999996</v>
      </c>
      <c r="E1429" s="2">
        <v>15</v>
      </c>
      <c r="F1429" s="2">
        <v>12.05</v>
      </c>
      <c r="G1429" s="2">
        <v>180.75</v>
      </c>
      <c r="H1429" s="15">
        <f t="shared" si="22"/>
        <v>3.5231529870383297E-5</v>
      </c>
    </row>
    <row r="1430" spans="1:8" ht="13.5" x14ac:dyDescent="0.25">
      <c r="A1430" s="11"/>
      <c r="B1430" s="10">
        <v>44390</v>
      </c>
      <c r="C1430" s="2">
        <v>11.95</v>
      </c>
      <c r="D1430" s="2">
        <v>8.5153999999999996</v>
      </c>
      <c r="E1430" s="2">
        <v>65</v>
      </c>
      <c r="F1430" s="2">
        <v>11.9246</v>
      </c>
      <c r="G1430" s="2">
        <v>775.09900000000005</v>
      </c>
      <c r="H1430" s="15">
        <f t="shared" si="22"/>
        <v>0</v>
      </c>
    </row>
    <row r="1431" spans="1:8" ht="13.5" x14ac:dyDescent="0.25">
      <c r="A1431" s="11"/>
      <c r="B1431" s="10">
        <v>44391</v>
      </c>
      <c r="C1431" s="2">
        <v>11.95</v>
      </c>
      <c r="D1431" s="2">
        <v>8.5153999999999996</v>
      </c>
      <c r="E1431" s="2">
        <v>252</v>
      </c>
      <c r="F1431" s="2">
        <v>11.951599999999999</v>
      </c>
      <c r="G1431" s="2">
        <v>3011.8031999999998</v>
      </c>
      <c r="H1431" s="15">
        <f t="shared" si="22"/>
        <v>0</v>
      </c>
    </row>
    <row r="1432" spans="1:8" ht="13.5" x14ac:dyDescent="0.25">
      <c r="A1432" s="11"/>
      <c r="B1432" s="10">
        <v>44392</v>
      </c>
      <c r="C1432" s="2">
        <v>11.95</v>
      </c>
      <c r="D1432" s="2">
        <v>8.5153999999999996</v>
      </c>
      <c r="E1432" s="2">
        <v>66</v>
      </c>
      <c r="F1432" s="2">
        <v>11.95</v>
      </c>
      <c r="G1432" s="2">
        <v>788.7</v>
      </c>
      <c r="H1432" s="15">
        <f t="shared" si="22"/>
        <v>0</v>
      </c>
    </row>
    <row r="1433" spans="1:8" ht="13.5" x14ac:dyDescent="0.25">
      <c r="A1433" s="11"/>
      <c r="B1433" s="10">
        <v>44393</v>
      </c>
      <c r="C1433" s="2">
        <v>12.25</v>
      </c>
      <c r="D1433" s="2">
        <v>8.7292000000000005</v>
      </c>
      <c r="E1433" s="2">
        <v>200</v>
      </c>
      <c r="F1433" s="2">
        <v>11.9945</v>
      </c>
      <c r="G1433" s="2">
        <v>2398.9</v>
      </c>
      <c r="H1433" s="15">
        <f t="shared" si="22"/>
        <v>2.5107452380393275E-2</v>
      </c>
    </row>
    <row r="1434" spans="1:8" ht="13.5" x14ac:dyDescent="0.25">
      <c r="A1434" s="11"/>
      <c r="B1434" s="10">
        <v>44396</v>
      </c>
      <c r="C1434" s="2">
        <v>12.25</v>
      </c>
      <c r="D1434" s="2">
        <v>8.7292000000000005</v>
      </c>
      <c r="E1434" s="2">
        <v>200</v>
      </c>
      <c r="F1434" s="2">
        <v>11.9945</v>
      </c>
      <c r="G1434" s="2">
        <v>2398.9</v>
      </c>
      <c r="H1434" s="15">
        <f t="shared" si="22"/>
        <v>0</v>
      </c>
    </row>
    <row r="1435" spans="1:8" ht="13.5" x14ac:dyDescent="0.25">
      <c r="A1435" s="11"/>
      <c r="B1435" s="10">
        <v>44399</v>
      </c>
      <c r="C1435" s="2">
        <v>12.25</v>
      </c>
      <c r="D1435" s="2">
        <v>8.7292000000000005</v>
      </c>
      <c r="E1435" s="2">
        <v>618</v>
      </c>
      <c r="F1435" s="2">
        <v>12.25</v>
      </c>
      <c r="G1435" s="2">
        <v>7570.5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11.89</v>
      </c>
      <c r="D1436" s="2">
        <v>8.4725999999999999</v>
      </c>
      <c r="E1436" s="2">
        <v>675</v>
      </c>
      <c r="F1436" s="2">
        <v>11.8918</v>
      </c>
      <c r="G1436" s="2">
        <v>8026.9650000000001</v>
      </c>
      <c r="H1436" s="15">
        <f t="shared" si="22"/>
        <v>-2.9395591806809396E-2</v>
      </c>
    </row>
    <row r="1437" spans="1:8" ht="13.5" x14ac:dyDescent="0.25">
      <c r="A1437" s="11"/>
      <c r="B1437" s="10">
        <v>44403</v>
      </c>
      <c r="C1437" s="2">
        <v>11.89</v>
      </c>
      <c r="D1437" s="2">
        <v>8.4725999999999999</v>
      </c>
      <c r="E1437" s="2">
        <v>106</v>
      </c>
      <c r="F1437" s="2">
        <v>11.89</v>
      </c>
      <c r="G1437" s="2">
        <v>1260.3399999999999</v>
      </c>
      <c r="H1437" s="15">
        <f t="shared" si="22"/>
        <v>0</v>
      </c>
    </row>
    <row r="1438" spans="1:8" ht="13.5" x14ac:dyDescent="0.25">
      <c r="A1438" s="11"/>
      <c r="B1438" s="10">
        <v>44404</v>
      </c>
      <c r="C1438" s="2">
        <v>11.89</v>
      </c>
      <c r="D1438" s="2">
        <v>8.4725999999999999</v>
      </c>
      <c r="E1438" s="2">
        <v>0</v>
      </c>
      <c r="F1438" s="2">
        <v>0</v>
      </c>
      <c r="G1438" s="2">
        <v>0</v>
      </c>
      <c r="H1438" s="15">
        <f t="shared" si="22"/>
        <v>0</v>
      </c>
    </row>
    <row r="1439" spans="1:8" ht="13.5" x14ac:dyDescent="0.25">
      <c r="A1439" s="11"/>
      <c r="B1439" s="10">
        <v>44405</v>
      </c>
      <c r="C1439" s="2">
        <v>11.89</v>
      </c>
      <c r="D1439" s="2">
        <v>8.4725999999999999</v>
      </c>
      <c r="E1439" s="2">
        <v>403</v>
      </c>
      <c r="F1439" s="2">
        <v>11.645300000000001</v>
      </c>
      <c r="G1439" s="2">
        <v>4693.0559000000003</v>
      </c>
      <c r="H1439" s="15">
        <f t="shared" si="22"/>
        <v>0</v>
      </c>
    </row>
    <row r="1440" spans="1:8" ht="13.5" x14ac:dyDescent="0.25">
      <c r="A1440" s="11"/>
      <c r="B1440" s="10">
        <v>44406</v>
      </c>
      <c r="C1440" s="2">
        <v>11.89</v>
      </c>
      <c r="D1440" s="2">
        <v>8.4725999999999999</v>
      </c>
      <c r="E1440" s="2">
        <v>477</v>
      </c>
      <c r="F1440" s="2">
        <v>11.622299999999999</v>
      </c>
      <c r="G1440" s="2">
        <v>5543.8370999999997</v>
      </c>
      <c r="H1440" s="15">
        <f t="shared" si="22"/>
        <v>0</v>
      </c>
    </row>
    <row r="1441" spans="1:8" ht="13.5" x14ac:dyDescent="0.25">
      <c r="A1441" s="11"/>
      <c r="B1441" s="10">
        <v>44407</v>
      </c>
      <c r="C1441" s="2">
        <v>11.64</v>
      </c>
      <c r="D1441" s="2">
        <v>8.2944999999999993</v>
      </c>
      <c r="E1441" s="2">
        <v>290</v>
      </c>
      <c r="F1441" s="2">
        <v>11.6494</v>
      </c>
      <c r="G1441" s="2">
        <v>3378.326</v>
      </c>
      <c r="H1441" s="15">
        <f t="shared" si="22"/>
        <v>-2.1020702027712931E-2</v>
      </c>
    </row>
    <row r="1442" spans="1:8" ht="13.5" x14ac:dyDescent="0.25">
      <c r="A1442" s="11"/>
      <c r="B1442" s="10">
        <v>44410</v>
      </c>
      <c r="C1442" s="2">
        <v>11.89</v>
      </c>
      <c r="D1442" s="2">
        <v>8.4725999999999999</v>
      </c>
      <c r="E1442" s="2">
        <v>5</v>
      </c>
      <c r="F1442" s="2">
        <v>11.89</v>
      </c>
      <c r="G1442" s="2">
        <v>59.45</v>
      </c>
      <c r="H1442" s="15">
        <f t="shared" si="22"/>
        <v>2.1472059798661836E-2</v>
      </c>
    </row>
    <row r="1443" spans="1:8" ht="13.5" x14ac:dyDescent="0.25">
      <c r="A1443" s="11"/>
      <c r="B1443" s="10">
        <v>44411</v>
      </c>
      <c r="C1443" s="2">
        <v>11.61</v>
      </c>
      <c r="D1443" s="2">
        <v>8.2730999999999995</v>
      </c>
      <c r="E1443" s="2">
        <v>64</v>
      </c>
      <c r="F1443" s="2">
        <v>11.6538</v>
      </c>
      <c r="G1443" s="2">
        <v>745.84320000000002</v>
      </c>
      <c r="H1443" s="15">
        <f t="shared" si="22"/>
        <v>-2.3546491041710981E-2</v>
      </c>
    </row>
    <row r="1444" spans="1:8" ht="13.5" x14ac:dyDescent="0.25">
      <c r="A1444" s="11"/>
      <c r="B1444" s="10">
        <v>44412</v>
      </c>
      <c r="C1444" s="2">
        <v>11.95</v>
      </c>
      <c r="D1444" s="2">
        <v>8.5153999999999996</v>
      </c>
      <c r="E1444" s="2">
        <v>20</v>
      </c>
      <c r="F1444" s="2">
        <v>11.935</v>
      </c>
      <c r="G1444" s="2">
        <v>238.7</v>
      </c>
      <c r="H1444" s="15">
        <f t="shared" si="22"/>
        <v>2.9287691433682681E-2</v>
      </c>
    </row>
    <row r="1445" spans="1:8" ht="13.5" x14ac:dyDescent="0.25">
      <c r="A1445" s="11"/>
      <c r="B1445" s="10">
        <v>44413</v>
      </c>
      <c r="C1445" s="2">
        <v>11.95</v>
      </c>
      <c r="D1445" s="2">
        <v>8.5153999999999996</v>
      </c>
      <c r="E1445" s="2">
        <v>15</v>
      </c>
      <c r="F1445" s="2">
        <v>11.95</v>
      </c>
      <c r="G1445" s="2">
        <v>179.25</v>
      </c>
      <c r="H1445" s="15">
        <f t="shared" si="22"/>
        <v>0</v>
      </c>
    </row>
    <row r="1446" spans="1:8" ht="13.5" x14ac:dyDescent="0.25">
      <c r="A1446" s="11"/>
      <c r="B1446" s="10">
        <v>44414</v>
      </c>
      <c r="C1446" s="2">
        <v>11.9</v>
      </c>
      <c r="D1446" s="2">
        <v>8.4797999999999991</v>
      </c>
      <c r="E1446" s="2">
        <v>9</v>
      </c>
      <c r="F1446" s="2">
        <v>11.9222</v>
      </c>
      <c r="G1446" s="2">
        <v>107.2998</v>
      </c>
      <c r="H1446" s="15">
        <f t="shared" si="22"/>
        <v>-4.180660920215201E-3</v>
      </c>
    </row>
    <row r="1447" spans="1:8" ht="13.5" x14ac:dyDescent="0.25">
      <c r="A1447" s="11"/>
      <c r="B1447" s="10">
        <v>44417</v>
      </c>
      <c r="C1447" s="2">
        <v>11.9</v>
      </c>
      <c r="D1447" s="2">
        <v>8.4797999999999991</v>
      </c>
      <c r="E1447" s="2">
        <v>0</v>
      </c>
      <c r="F1447" s="2">
        <v>0</v>
      </c>
      <c r="G1447" s="2">
        <v>0</v>
      </c>
      <c r="H1447" s="15">
        <f t="shared" si="22"/>
        <v>0</v>
      </c>
    </row>
    <row r="1448" spans="1:8" ht="13.5" x14ac:dyDescent="0.25">
      <c r="A1448" s="11"/>
      <c r="B1448" s="10">
        <v>44419</v>
      </c>
      <c r="C1448" s="2">
        <v>11.95</v>
      </c>
      <c r="D1448" s="2">
        <v>8.5153999999999996</v>
      </c>
      <c r="E1448" s="2">
        <v>895</v>
      </c>
      <c r="F1448" s="2">
        <v>11.9107</v>
      </c>
      <c r="G1448" s="2">
        <v>10660.076499999999</v>
      </c>
      <c r="H1448" s="15">
        <f t="shared" si="22"/>
        <v>4.198212221986429E-3</v>
      </c>
    </row>
    <row r="1449" spans="1:8" ht="13.5" x14ac:dyDescent="0.25">
      <c r="A1449" s="11"/>
      <c r="B1449" s="10">
        <v>44420</v>
      </c>
      <c r="C1449" s="2">
        <v>11.95</v>
      </c>
      <c r="D1449" s="2">
        <v>8.5153999999999996</v>
      </c>
      <c r="E1449" s="2">
        <v>5</v>
      </c>
      <c r="F1449" s="2">
        <v>11.95</v>
      </c>
      <c r="G1449" s="2">
        <v>59.75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11.95</v>
      </c>
      <c r="D1450" s="2">
        <v>8.5153999999999996</v>
      </c>
      <c r="E1450" s="2">
        <v>53</v>
      </c>
      <c r="F1450" s="2">
        <v>11.676399999999999</v>
      </c>
      <c r="G1450" s="2">
        <v>618.8492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11.76</v>
      </c>
      <c r="D1451" s="2">
        <v>8.3800000000000008</v>
      </c>
      <c r="E1451" s="2">
        <v>2104</v>
      </c>
      <c r="F1451" s="2">
        <v>11.8385</v>
      </c>
      <c r="G1451" s="2">
        <v>24908.204000000002</v>
      </c>
      <c r="H1451" s="15">
        <f t="shared" si="22"/>
        <v>-1.5900603612278796E-2</v>
      </c>
    </row>
    <row r="1452" spans="1:8" ht="13.5" x14ac:dyDescent="0.25">
      <c r="A1452" s="11"/>
      <c r="B1452" s="10">
        <v>44426</v>
      </c>
      <c r="C1452" s="2">
        <v>11.65</v>
      </c>
      <c r="D1452" s="2">
        <v>8.3016000000000005</v>
      </c>
      <c r="E1452" s="2">
        <v>2059</v>
      </c>
      <c r="F1452" s="2">
        <v>11.7079</v>
      </c>
      <c r="G1452" s="2">
        <v>24106.5661</v>
      </c>
      <c r="H1452" s="15">
        <f t="shared" si="22"/>
        <v>-9.3556085918854708E-3</v>
      </c>
    </row>
    <row r="1453" spans="1:8" ht="13.5" x14ac:dyDescent="0.25">
      <c r="A1453" s="11"/>
      <c r="B1453" s="10">
        <v>44427</v>
      </c>
      <c r="C1453" s="2">
        <v>11.65</v>
      </c>
      <c r="D1453" s="2">
        <v>8.3016000000000005</v>
      </c>
      <c r="E1453" s="2">
        <v>2272</v>
      </c>
      <c r="F1453" s="2">
        <v>11.6511</v>
      </c>
      <c r="G1453" s="2">
        <v>26471.299200000001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11.9</v>
      </c>
      <c r="D1454" s="2">
        <v>8.4797999999999991</v>
      </c>
      <c r="E1454" s="2">
        <v>34</v>
      </c>
      <c r="F1454" s="2">
        <v>11.6965</v>
      </c>
      <c r="G1454" s="2">
        <v>397.68099999999998</v>
      </c>
      <c r="H1454" s="15">
        <f t="shared" si="22"/>
        <v>2.1465741543798614E-2</v>
      </c>
    </row>
    <row r="1455" spans="1:8" ht="13.5" x14ac:dyDescent="0.25">
      <c r="A1455" s="11"/>
      <c r="B1455" s="10">
        <v>44431</v>
      </c>
      <c r="C1455" s="2">
        <v>11.9</v>
      </c>
      <c r="D1455" s="2">
        <v>8.4797999999999991</v>
      </c>
      <c r="E1455" s="2">
        <v>49</v>
      </c>
      <c r="F1455" s="2">
        <v>11.9</v>
      </c>
      <c r="G1455" s="2">
        <v>583.1</v>
      </c>
      <c r="H1455" s="15">
        <f t="shared" si="22"/>
        <v>0</v>
      </c>
    </row>
    <row r="1456" spans="1:8" ht="13.5" x14ac:dyDescent="0.25">
      <c r="A1456" s="11"/>
      <c r="B1456" s="10">
        <v>44432</v>
      </c>
      <c r="C1456" s="2">
        <v>12.24</v>
      </c>
      <c r="D1456" s="2">
        <v>8.7219999999999995</v>
      </c>
      <c r="E1456" s="2">
        <v>107</v>
      </c>
      <c r="F1456" s="2">
        <v>11.9064</v>
      </c>
      <c r="G1456" s="2">
        <v>1273.9848</v>
      </c>
      <c r="H1456" s="15">
        <f t="shared" si="22"/>
        <v>2.8561994386660114E-2</v>
      </c>
    </row>
    <row r="1457" spans="1:8" ht="13.5" x14ac:dyDescent="0.25">
      <c r="A1457" s="11"/>
      <c r="B1457" s="10">
        <v>44433</v>
      </c>
      <c r="C1457" s="2">
        <v>11.97</v>
      </c>
      <c r="D1457" s="2">
        <v>8.5296000000000003</v>
      </c>
      <c r="E1457" s="2">
        <v>509</v>
      </c>
      <c r="F1457" s="2">
        <v>12.172499999999999</v>
      </c>
      <c r="G1457" s="2">
        <v>6195.8024999999998</v>
      </c>
      <c r="H1457" s="15">
        <f t="shared" si="22"/>
        <v>-2.205916074294878E-2</v>
      </c>
    </row>
    <row r="1458" spans="1:8" ht="13.5" x14ac:dyDescent="0.25">
      <c r="A1458" s="11"/>
      <c r="B1458" s="10">
        <v>44434</v>
      </c>
      <c r="C1458" s="2">
        <v>12.24</v>
      </c>
      <c r="D1458" s="2">
        <v>8.7219999999999995</v>
      </c>
      <c r="E1458" s="2">
        <v>1713</v>
      </c>
      <c r="F1458" s="2">
        <v>11.9648</v>
      </c>
      <c r="G1458" s="2">
        <v>20495.702399999998</v>
      </c>
      <c r="H1458" s="15">
        <f t="shared" si="22"/>
        <v>2.2556743575314109E-2</v>
      </c>
    </row>
    <row r="1459" spans="1:8" ht="13.5" x14ac:dyDescent="0.25">
      <c r="A1459" s="11"/>
      <c r="B1459" s="10">
        <v>44435</v>
      </c>
      <c r="C1459" s="2">
        <v>11.96</v>
      </c>
      <c r="D1459" s="2">
        <v>8.5225000000000009</v>
      </c>
      <c r="E1459" s="2">
        <v>124</v>
      </c>
      <c r="F1459" s="2">
        <v>11.96</v>
      </c>
      <c r="G1459" s="2">
        <v>1483.04</v>
      </c>
      <c r="H1459" s="15">
        <f t="shared" si="22"/>
        <v>-2.2873194221508679E-2</v>
      </c>
    </row>
    <row r="1460" spans="1:8" ht="13.5" x14ac:dyDescent="0.25">
      <c r="A1460" s="11"/>
      <c r="B1460" s="10">
        <v>44438</v>
      </c>
      <c r="C1460" s="2">
        <v>11.96</v>
      </c>
      <c r="D1460" s="2">
        <v>8.5225000000000009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11.96</v>
      </c>
      <c r="D1461" s="2">
        <v>8.5225000000000009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44440</v>
      </c>
      <c r="C1462" s="2">
        <v>11.9</v>
      </c>
      <c r="D1462" s="2">
        <v>8.4797999999999991</v>
      </c>
      <c r="E1462" s="2">
        <v>105</v>
      </c>
      <c r="F1462" s="2">
        <v>11.875999999999999</v>
      </c>
      <c r="G1462" s="2">
        <v>1246.98</v>
      </c>
      <c r="H1462" s="15">
        <f t="shared" si="22"/>
        <v>-5.0102669404519483E-3</v>
      </c>
    </row>
    <row r="1463" spans="1:8" ht="13.5" x14ac:dyDescent="0.25">
      <c r="A1463" s="11"/>
      <c r="B1463" s="10">
        <v>44441</v>
      </c>
      <c r="C1463" s="2">
        <v>11.95</v>
      </c>
      <c r="D1463" s="2">
        <v>8.5153999999999996</v>
      </c>
      <c r="E1463" s="2">
        <v>964</v>
      </c>
      <c r="F1463" s="2">
        <v>11.946</v>
      </c>
      <c r="G1463" s="2">
        <v>11515.944</v>
      </c>
      <c r="H1463" s="15">
        <f t="shared" si="22"/>
        <v>4.198212221986429E-3</v>
      </c>
    </row>
    <row r="1464" spans="1:8" ht="13.5" x14ac:dyDescent="0.25">
      <c r="A1464" s="11"/>
      <c r="B1464" s="10">
        <v>44442</v>
      </c>
      <c r="C1464" s="2">
        <v>11.95</v>
      </c>
      <c r="D1464" s="2">
        <v>8.5153999999999996</v>
      </c>
      <c r="E1464" s="2">
        <v>600</v>
      </c>
      <c r="F1464" s="2">
        <v>11.962</v>
      </c>
      <c r="G1464" s="2">
        <v>7177.2</v>
      </c>
      <c r="H1464" s="15">
        <f t="shared" si="22"/>
        <v>0</v>
      </c>
    </row>
    <row r="1465" spans="1:8" ht="13.5" x14ac:dyDescent="0.25">
      <c r="A1465" s="11"/>
      <c r="B1465" s="10">
        <v>44445</v>
      </c>
      <c r="C1465" s="2">
        <v>12.18</v>
      </c>
      <c r="D1465" s="2">
        <v>8.6792999999999996</v>
      </c>
      <c r="E1465" s="2">
        <v>411</v>
      </c>
      <c r="F1465" s="2">
        <v>11.956</v>
      </c>
      <c r="G1465" s="2">
        <v>4913.9160000000002</v>
      </c>
      <c r="H1465" s="15">
        <f t="shared" si="22"/>
        <v>1.9247481034361268E-2</v>
      </c>
    </row>
    <row r="1466" spans="1:8" ht="13.5" x14ac:dyDescent="0.25">
      <c r="A1466" s="11"/>
      <c r="B1466" s="10">
        <v>44446</v>
      </c>
      <c r="C1466" s="2">
        <v>12.18</v>
      </c>
      <c r="D1466" s="2">
        <v>8.6792999999999996</v>
      </c>
      <c r="E1466" s="2">
        <v>1150</v>
      </c>
      <c r="F1466" s="2">
        <v>12.026999999999999</v>
      </c>
      <c r="G1466" s="2">
        <v>13831.05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12.22</v>
      </c>
      <c r="D1467" s="2">
        <v>8.7078000000000007</v>
      </c>
      <c r="E1467" s="2">
        <v>190</v>
      </c>
      <c r="F1467" s="2">
        <v>12.157999999999999</v>
      </c>
      <c r="G1467" s="2">
        <v>2310.02</v>
      </c>
      <c r="H1467" s="15">
        <f t="shared" si="22"/>
        <v>3.2836749507450004E-3</v>
      </c>
    </row>
    <row r="1468" spans="1:8" ht="13.5" x14ac:dyDescent="0.25">
      <c r="A1468" s="11"/>
      <c r="B1468" s="10">
        <v>44448</v>
      </c>
      <c r="C1468" s="2">
        <v>12.49</v>
      </c>
      <c r="D1468" s="2">
        <v>8.9001999999999999</v>
      </c>
      <c r="E1468" s="2">
        <v>535</v>
      </c>
      <c r="F1468" s="2">
        <v>12.231999999999999</v>
      </c>
      <c r="G1468" s="2">
        <v>6544.12</v>
      </c>
      <c r="H1468" s="15">
        <f t="shared" si="22"/>
        <v>2.2095133099060523E-2</v>
      </c>
    </row>
    <row r="1469" spans="1:8" ht="13.5" x14ac:dyDescent="0.25">
      <c r="A1469" s="11"/>
      <c r="B1469" s="10">
        <v>44449</v>
      </c>
      <c r="C1469" s="2">
        <v>12.32</v>
      </c>
      <c r="D1469" s="2">
        <v>8.7790999999999997</v>
      </c>
      <c r="E1469" s="2">
        <v>467</v>
      </c>
      <c r="F1469" s="2">
        <v>12.622999999999999</v>
      </c>
      <c r="G1469" s="2">
        <v>5894.9409999999998</v>
      </c>
      <c r="H1469" s="15">
        <f t="shared" si="22"/>
        <v>-1.360643581043125E-2</v>
      </c>
    </row>
    <row r="1470" spans="1:8" ht="13.5" x14ac:dyDescent="0.25">
      <c r="A1470" s="11"/>
      <c r="B1470" s="10">
        <v>44452</v>
      </c>
      <c r="C1470" s="2">
        <v>12.89</v>
      </c>
      <c r="D1470" s="2">
        <v>9.1852</v>
      </c>
      <c r="E1470" s="2">
        <v>687</v>
      </c>
      <c r="F1470" s="2">
        <v>12.723000000000001</v>
      </c>
      <c r="G1470" s="2">
        <v>8740.7009999999991</v>
      </c>
      <c r="H1470" s="15">
        <f t="shared" si="22"/>
        <v>4.625758904671326E-2</v>
      </c>
    </row>
    <row r="1471" spans="1:8" ht="13.5" x14ac:dyDescent="0.25">
      <c r="A1471" s="11"/>
      <c r="B1471" s="10">
        <v>44453</v>
      </c>
      <c r="C1471" s="2">
        <v>13</v>
      </c>
      <c r="D1471" s="2">
        <v>9.2636000000000003</v>
      </c>
      <c r="E1471" s="2">
        <v>194</v>
      </c>
      <c r="F1471" s="2">
        <v>12.962999999999999</v>
      </c>
      <c r="G1471" s="2">
        <v>2514.8220000000001</v>
      </c>
      <c r="H1471" s="15">
        <f t="shared" si="22"/>
        <v>8.5354701040805045E-3</v>
      </c>
    </row>
    <row r="1472" spans="1:8" ht="13.5" x14ac:dyDescent="0.25">
      <c r="A1472" s="11"/>
      <c r="B1472" s="10">
        <v>44454</v>
      </c>
      <c r="C1472" s="2">
        <v>12.98</v>
      </c>
      <c r="D1472" s="2">
        <v>9.2493999999999996</v>
      </c>
      <c r="E1472" s="2">
        <v>3081</v>
      </c>
      <c r="F1472" s="2">
        <v>12.994999999999999</v>
      </c>
      <c r="G1472" s="2">
        <v>40037.595000000001</v>
      </c>
      <c r="H1472" s="15">
        <f t="shared" si="22"/>
        <v>-1.532881385206686E-3</v>
      </c>
    </row>
    <row r="1473" spans="1:8" ht="13.5" x14ac:dyDescent="0.25">
      <c r="A1473" s="11"/>
      <c r="B1473" s="10">
        <v>44455</v>
      </c>
      <c r="C1473" s="2">
        <v>12.98</v>
      </c>
      <c r="D1473" s="2">
        <v>9.2493999999999996</v>
      </c>
      <c r="E1473" s="2">
        <v>475</v>
      </c>
      <c r="F1473" s="2">
        <v>12.981</v>
      </c>
      <c r="G1473" s="2">
        <v>6165.9750000000004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12.97</v>
      </c>
      <c r="D1474" s="2">
        <v>9.2422000000000004</v>
      </c>
      <c r="E1474" s="2">
        <v>715</v>
      </c>
      <c r="F1474" s="2">
        <v>12.821</v>
      </c>
      <c r="G1474" s="2">
        <v>9167.0149999999994</v>
      </c>
      <c r="H1474" s="15">
        <f t="shared" si="22"/>
        <v>-7.7842887106182104E-4</v>
      </c>
    </row>
    <row r="1475" spans="1:8" ht="13.5" x14ac:dyDescent="0.25">
      <c r="A1475" s="11"/>
      <c r="B1475" s="10">
        <v>44459</v>
      </c>
      <c r="C1475" s="2">
        <v>13</v>
      </c>
      <c r="D1475" s="2">
        <v>9.2636000000000003</v>
      </c>
      <c r="E1475" s="2">
        <v>973</v>
      </c>
      <c r="F1475" s="2">
        <v>12.827</v>
      </c>
      <c r="G1475" s="2">
        <v>12480.671</v>
      </c>
      <c r="H1475" s="15">
        <f t="shared" si="22"/>
        <v>2.315466014585257E-3</v>
      </c>
    </row>
    <row r="1476" spans="1:8" ht="13.5" x14ac:dyDescent="0.25">
      <c r="A1476" s="11"/>
      <c r="B1476" s="10">
        <v>44460</v>
      </c>
      <c r="C1476" s="2">
        <v>13</v>
      </c>
      <c r="D1476" s="2">
        <v>9.2636000000000003</v>
      </c>
      <c r="E1476" s="2">
        <v>5</v>
      </c>
      <c r="F1476" s="2">
        <v>12.994</v>
      </c>
      <c r="G1476" s="2">
        <v>64.97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12.98</v>
      </c>
      <c r="D1477" s="2">
        <v>9.2493999999999996</v>
      </c>
      <c r="E1477" s="2">
        <v>1044</v>
      </c>
      <c r="F1477" s="2">
        <v>12.842000000000001</v>
      </c>
      <c r="G1477" s="2">
        <v>13407.048000000001</v>
      </c>
      <c r="H1477" s="15">
        <f t="shared" si="22"/>
        <v>-1.532881385206686E-3</v>
      </c>
    </row>
    <row r="1478" spans="1:8" ht="13.5" x14ac:dyDescent="0.25">
      <c r="A1478" s="11"/>
      <c r="B1478" s="10">
        <v>44462</v>
      </c>
      <c r="C1478" s="2">
        <v>13.63</v>
      </c>
      <c r="D1478" s="2">
        <v>9.7125000000000004</v>
      </c>
      <c r="E1478" s="2">
        <v>9224</v>
      </c>
      <c r="F1478" s="2">
        <v>13.176</v>
      </c>
      <c r="G1478" s="2">
        <v>121535.424</v>
      </c>
      <c r="H1478" s="15">
        <f t="shared" si="22"/>
        <v>5.0068112526217998E-2</v>
      </c>
    </row>
    <row r="1479" spans="1:8" ht="13.5" x14ac:dyDescent="0.25">
      <c r="A1479" s="11"/>
      <c r="B1479" s="10">
        <v>44463</v>
      </c>
      <c r="C1479" s="2">
        <v>13.5</v>
      </c>
      <c r="D1479" s="2">
        <v>9.6198999999999995</v>
      </c>
      <c r="E1479" s="2">
        <v>170</v>
      </c>
      <c r="F1479" s="2">
        <v>13.359</v>
      </c>
      <c r="G1479" s="2">
        <v>2271.0300000000002</v>
      </c>
      <c r="H1479" s="15">
        <f t="shared" ref="H1479:H1542" si="23">(D1479-D1478)/D1478</f>
        <v>-9.5341055341056271E-3</v>
      </c>
    </row>
    <row r="1480" spans="1:8" ht="13.5" x14ac:dyDescent="0.25">
      <c r="A1480" s="11"/>
      <c r="B1480" s="10">
        <v>44466</v>
      </c>
      <c r="C1480" s="2">
        <v>13.5</v>
      </c>
      <c r="D1480" s="2">
        <v>9.6198999999999995</v>
      </c>
      <c r="E1480" s="2">
        <v>29</v>
      </c>
      <c r="F1480" s="2">
        <v>13.5</v>
      </c>
      <c r="G1480" s="2">
        <v>391.5</v>
      </c>
      <c r="H1480" s="15">
        <f t="shared" si="23"/>
        <v>0</v>
      </c>
    </row>
    <row r="1481" spans="1:8" ht="13.5" x14ac:dyDescent="0.25">
      <c r="A1481" s="11"/>
      <c r="B1481" s="10">
        <v>44467</v>
      </c>
      <c r="C1481" s="2">
        <v>13.5</v>
      </c>
      <c r="D1481" s="2">
        <v>9.6198999999999995</v>
      </c>
      <c r="E1481" s="2">
        <v>5</v>
      </c>
      <c r="F1481" s="2">
        <v>13.5</v>
      </c>
      <c r="G1481" s="2">
        <v>67.5</v>
      </c>
      <c r="H1481" s="15">
        <f t="shared" si="23"/>
        <v>0</v>
      </c>
    </row>
    <row r="1482" spans="1:8" ht="13.5" x14ac:dyDescent="0.25">
      <c r="A1482" s="11"/>
      <c r="B1482" s="10">
        <v>44468</v>
      </c>
      <c r="C1482" s="2">
        <v>13.45</v>
      </c>
      <c r="D1482" s="2">
        <v>9.5843000000000007</v>
      </c>
      <c r="E1482" s="2">
        <v>20</v>
      </c>
      <c r="F1482" s="2">
        <v>13.395</v>
      </c>
      <c r="G1482" s="2">
        <v>267.89999999999998</v>
      </c>
      <c r="H1482" s="15">
        <f t="shared" si="23"/>
        <v>-3.700662169045286E-3</v>
      </c>
    </row>
    <row r="1483" spans="1:8" ht="13.5" x14ac:dyDescent="0.25">
      <c r="A1483" s="11"/>
      <c r="B1483" s="10">
        <v>44469</v>
      </c>
      <c r="C1483" s="2">
        <v>13.2</v>
      </c>
      <c r="D1483" s="2">
        <v>9.4061000000000003</v>
      </c>
      <c r="E1483" s="2">
        <v>1265</v>
      </c>
      <c r="F1483" s="2">
        <v>13.141999999999999</v>
      </c>
      <c r="G1483" s="2">
        <v>16624.63</v>
      </c>
      <c r="H1483" s="15">
        <f t="shared" si="23"/>
        <v>-1.8592907150235316E-2</v>
      </c>
    </row>
    <row r="1484" spans="1:8" ht="13.5" x14ac:dyDescent="0.25">
      <c r="A1484" s="11"/>
      <c r="B1484" s="10">
        <v>44470</v>
      </c>
      <c r="C1484" s="2">
        <v>13</v>
      </c>
      <c r="D1484" s="2">
        <v>9.2636000000000003</v>
      </c>
      <c r="E1484" s="2">
        <v>2608</v>
      </c>
      <c r="F1484" s="2">
        <v>12.863</v>
      </c>
      <c r="G1484" s="2">
        <v>33546.703999999998</v>
      </c>
      <c r="H1484" s="15">
        <f t="shared" si="23"/>
        <v>-1.5149743251719635E-2</v>
      </c>
    </row>
    <row r="1485" spans="1:8" ht="13.5" x14ac:dyDescent="0.25">
      <c r="A1485" s="11"/>
      <c r="B1485" s="10">
        <v>44473</v>
      </c>
      <c r="C1485" s="2">
        <v>13</v>
      </c>
      <c r="D1485" s="2">
        <v>9.2636000000000003</v>
      </c>
      <c r="E1485" s="2">
        <v>868</v>
      </c>
      <c r="F1485" s="2">
        <v>12.833</v>
      </c>
      <c r="G1485" s="2">
        <v>11139.044</v>
      </c>
      <c r="H1485" s="15">
        <f t="shared" si="23"/>
        <v>0</v>
      </c>
    </row>
    <row r="1486" spans="1:8" ht="13.5" x14ac:dyDescent="0.25">
      <c r="A1486" s="11"/>
      <c r="B1486" s="10">
        <v>44474</v>
      </c>
      <c r="C1486" s="2">
        <v>12.99</v>
      </c>
      <c r="D1486" s="2">
        <v>9.2565000000000008</v>
      </c>
      <c r="E1486" s="2">
        <v>2717</v>
      </c>
      <c r="F1486" s="2">
        <v>12.984</v>
      </c>
      <c r="G1486" s="2">
        <v>35277.527999999998</v>
      </c>
      <c r="H1486" s="15">
        <f t="shared" si="23"/>
        <v>-7.6644069260324707E-4</v>
      </c>
    </row>
    <row r="1487" spans="1:8" ht="13.5" x14ac:dyDescent="0.25">
      <c r="A1487" s="11"/>
      <c r="B1487" s="10">
        <v>44475</v>
      </c>
      <c r="C1487" s="2">
        <v>12.99</v>
      </c>
      <c r="D1487" s="2">
        <v>9.2565000000000008</v>
      </c>
      <c r="E1487" s="2">
        <v>0</v>
      </c>
      <c r="F1487" s="2">
        <v>0</v>
      </c>
      <c r="G1487" s="2">
        <v>0</v>
      </c>
      <c r="H1487" s="15">
        <f t="shared" si="23"/>
        <v>0</v>
      </c>
    </row>
    <row r="1488" spans="1:8" ht="13.5" x14ac:dyDescent="0.25">
      <c r="A1488" s="11"/>
      <c r="B1488" s="10">
        <v>44476</v>
      </c>
      <c r="C1488" s="2">
        <v>12.99</v>
      </c>
      <c r="D1488" s="2">
        <v>9.2565000000000008</v>
      </c>
      <c r="E1488" s="2">
        <v>152</v>
      </c>
      <c r="F1488" s="2">
        <v>12.866</v>
      </c>
      <c r="G1488" s="2">
        <v>1955.6320000000001</v>
      </c>
      <c r="H1488" s="15">
        <f t="shared" si="23"/>
        <v>0</v>
      </c>
    </row>
    <row r="1489" spans="1:8" ht="13.5" x14ac:dyDescent="0.25">
      <c r="A1489" s="11"/>
      <c r="B1489" s="10">
        <v>44477</v>
      </c>
      <c r="C1489" s="2">
        <v>13</v>
      </c>
      <c r="D1489" s="2">
        <v>9.2636000000000003</v>
      </c>
      <c r="E1489" s="2">
        <v>99</v>
      </c>
      <c r="F1489" s="2">
        <v>12.999000000000001</v>
      </c>
      <c r="G1489" s="2">
        <v>1286.9010000000001</v>
      </c>
      <c r="H1489" s="15">
        <f t="shared" si="23"/>
        <v>7.6702857451514499E-4</v>
      </c>
    </row>
    <row r="1490" spans="1:8" ht="13.5" x14ac:dyDescent="0.25">
      <c r="A1490" s="11"/>
      <c r="B1490" s="10">
        <v>44480</v>
      </c>
      <c r="C1490" s="2">
        <v>13</v>
      </c>
      <c r="D1490" s="2">
        <v>9.2636000000000003</v>
      </c>
      <c r="E1490" s="2">
        <v>221</v>
      </c>
      <c r="F1490" s="2">
        <v>12.944000000000001</v>
      </c>
      <c r="G1490" s="2">
        <v>2860.6239999999998</v>
      </c>
      <c r="H1490" s="15">
        <f t="shared" si="23"/>
        <v>0</v>
      </c>
    </row>
    <row r="1491" spans="1:8" ht="13.5" x14ac:dyDescent="0.25">
      <c r="A1491" s="11"/>
      <c r="B1491" s="10">
        <v>44481</v>
      </c>
      <c r="C1491" s="2">
        <v>12.8</v>
      </c>
      <c r="D1491" s="2">
        <v>9.1211000000000002</v>
      </c>
      <c r="E1491" s="2">
        <v>143</v>
      </c>
      <c r="F1491" s="2">
        <v>12.802</v>
      </c>
      <c r="G1491" s="2">
        <v>1830.6859999999999</v>
      </c>
      <c r="H1491" s="15">
        <f t="shared" si="23"/>
        <v>-1.5382788548728363E-2</v>
      </c>
    </row>
    <row r="1492" spans="1:8" ht="13.5" x14ac:dyDescent="0.25">
      <c r="A1492" s="11"/>
      <c r="B1492" s="10">
        <v>44482</v>
      </c>
      <c r="C1492" s="2">
        <v>12.8</v>
      </c>
      <c r="D1492" s="2">
        <v>9.1211000000000002</v>
      </c>
      <c r="E1492" s="2">
        <v>2111</v>
      </c>
      <c r="F1492" s="2">
        <v>12.834</v>
      </c>
      <c r="G1492" s="2">
        <v>27092.574000000001</v>
      </c>
      <c r="H1492" s="15">
        <f t="shared" si="23"/>
        <v>0</v>
      </c>
    </row>
    <row r="1493" spans="1:8" ht="13.5" x14ac:dyDescent="0.25">
      <c r="A1493" s="11"/>
      <c r="B1493" s="10">
        <v>44483</v>
      </c>
      <c r="C1493" s="2">
        <v>12.79</v>
      </c>
      <c r="D1493" s="2">
        <v>9.1140000000000008</v>
      </c>
      <c r="E1493" s="2">
        <v>1881</v>
      </c>
      <c r="F1493" s="2">
        <v>12.789</v>
      </c>
      <c r="G1493" s="2">
        <v>24056.109</v>
      </c>
      <c r="H1493" s="15">
        <f t="shared" si="23"/>
        <v>-7.7841488416961107E-4</v>
      </c>
    </row>
    <row r="1494" spans="1:8" ht="13.5" x14ac:dyDescent="0.25">
      <c r="A1494" s="11"/>
      <c r="B1494" s="10">
        <v>44488</v>
      </c>
      <c r="C1494" s="2">
        <v>13</v>
      </c>
      <c r="D1494" s="2">
        <v>9.2636000000000003</v>
      </c>
      <c r="E1494" s="2">
        <v>58</v>
      </c>
      <c r="F1494" s="2">
        <v>13</v>
      </c>
      <c r="G1494" s="2">
        <v>754</v>
      </c>
      <c r="H1494" s="15">
        <f t="shared" si="23"/>
        <v>1.6414307658547234E-2</v>
      </c>
    </row>
    <row r="1495" spans="1:8" ht="13.5" x14ac:dyDescent="0.25">
      <c r="A1495" s="11"/>
      <c r="B1495" s="10">
        <v>44489</v>
      </c>
      <c r="C1495" s="2">
        <v>13</v>
      </c>
      <c r="D1495" s="2">
        <v>9.2636000000000003</v>
      </c>
      <c r="E1495" s="2">
        <v>1593</v>
      </c>
      <c r="F1495" s="2">
        <v>12.815</v>
      </c>
      <c r="G1495" s="2">
        <v>20414.294999999998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13.3</v>
      </c>
      <c r="D1496" s="2">
        <v>9.4773999999999994</v>
      </c>
      <c r="E1496" s="2">
        <v>1804</v>
      </c>
      <c r="F1496" s="2">
        <v>13.041</v>
      </c>
      <c r="G1496" s="2">
        <v>23525.964</v>
      </c>
      <c r="H1496" s="15">
        <f t="shared" si="23"/>
        <v>2.3079580292758656E-2</v>
      </c>
    </row>
    <row r="1497" spans="1:8" ht="13.5" x14ac:dyDescent="0.25">
      <c r="A1497" s="11"/>
      <c r="B1497" s="10">
        <v>44491</v>
      </c>
      <c r="C1497" s="2">
        <v>13</v>
      </c>
      <c r="D1497" s="2">
        <v>9.2636000000000003</v>
      </c>
      <c r="E1497" s="2">
        <v>1127</v>
      </c>
      <c r="F1497" s="2">
        <v>12.999000000000001</v>
      </c>
      <c r="G1497" s="2">
        <v>14649.873</v>
      </c>
      <c r="H1497" s="15">
        <f t="shared" si="23"/>
        <v>-2.2558929664253817E-2</v>
      </c>
    </row>
    <row r="1498" spans="1:8" ht="13.5" x14ac:dyDescent="0.25">
      <c r="A1498" s="11"/>
      <c r="B1498" s="10">
        <v>44494</v>
      </c>
      <c r="C1498" s="2">
        <v>13</v>
      </c>
      <c r="D1498" s="2">
        <v>9.2636000000000003</v>
      </c>
      <c r="E1498" s="2">
        <v>306</v>
      </c>
      <c r="F1498" s="2">
        <v>12.848000000000001</v>
      </c>
      <c r="G1498" s="2">
        <v>3931.4879999999998</v>
      </c>
      <c r="H1498" s="15">
        <f t="shared" si="23"/>
        <v>0</v>
      </c>
    </row>
    <row r="1499" spans="1:8" ht="13.5" x14ac:dyDescent="0.25">
      <c r="A1499" s="11"/>
      <c r="B1499" s="10">
        <v>44495</v>
      </c>
      <c r="C1499" s="2">
        <v>12.8</v>
      </c>
      <c r="D1499" s="2">
        <v>9.1211000000000002</v>
      </c>
      <c r="E1499" s="2">
        <v>2583</v>
      </c>
      <c r="F1499" s="2">
        <v>12.8</v>
      </c>
      <c r="G1499" s="2">
        <v>33062.400000000001</v>
      </c>
      <c r="H1499" s="15">
        <f t="shared" si="23"/>
        <v>-1.5382788548728363E-2</v>
      </c>
    </row>
    <row r="1500" spans="1:8" ht="13.5" x14ac:dyDescent="0.25">
      <c r="A1500" s="11"/>
      <c r="B1500" s="10">
        <v>44496</v>
      </c>
      <c r="C1500" s="2">
        <v>12.99</v>
      </c>
      <c r="D1500" s="2">
        <v>9.2565000000000008</v>
      </c>
      <c r="E1500" s="2">
        <v>530</v>
      </c>
      <c r="F1500" s="2">
        <v>12.811</v>
      </c>
      <c r="G1500" s="2">
        <v>6789.83</v>
      </c>
      <c r="H1500" s="15">
        <f t="shared" si="23"/>
        <v>1.484470074881326E-2</v>
      </c>
    </row>
    <row r="1501" spans="1:8" ht="13.5" x14ac:dyDescent="0.25">
      <c r="A1501" s="11"/>
      <c r="B1501" s="10">
        <v>44497</v>
      </c>
      <c r="C1501" s="2">
        <v>12.98</v>
      </c>
      <c r="D1501" s="2">
        <v>9.2493999999999996</v>
      </c>
      <c r="E1501" s="2">
        <v>1</v>
      </c>
      <c r="F1501" s="2">
        <v>12.98</v>
      </c>
      <c r="G1501" s="2">
        <v>12.98</v>
      </c>
      <c r="H1501" s="15">
        <f t="shared" si="23"/>
        <v>-7.6702857451533689E-4</v>
      </c>
    </row>
    <row r="1502" spans="1:8" ht="13.5" x14ac:dyDescent="0.25">
      <c r="A1502" s="11"/>
      <c r="B1502" s="10">
        <v>44498</v>
      </c>
      <c r="C1502" s="2">
        <v>12.98</v>
      </c>
      <c r="D1502" s="2">
        <v>9.2493999999999996</v>
      </c>
      <c r="E1502" s="2">
        <v>0</v>
      </c>
      <c r="F1502" s="2">
        <v>0</v>
      </c>
      <c r="G1502" s="2">
        <v>0</v>
      </c>
      <c r="H1502" s="15">
        <f t="shared" si="23"/>
        <v>0</v>
      </c>
    </row>
    <row r="1503" spans="1:8" ht="13.5" x14ac:dyDescent="0.25">
      <c r="A1503" s="11"/>
      <c r="B1503" s="10">
        <v>44501</v>
      </c>
      <c r="C1503" s="2">
        <v>12.98</v>
      </c>
      <c r="D1503" s="2">
        <v>9.2493999999999996</v>
      </c>
      <c r="E1503" s="2">
        <v>81</v>
      </c>
      <c r="F1503" s="2">
        <v>12.865</v>
      </c>
      <c r="G1503" s="2">
        <v>1042.0650000000001</v>
      </c>
      <c r="H1503" s="15">
        <f t="shared" si="23"/>
        <v>0</v>
      </c>
    </row>
    <row r="1504" spans="1:8" ht="13.5" x14ac:dyDescent="0.25">
      <c r="A1504" s="11"/>
      <c r="B1504" s="10">
        <v>44502</v>
      </c>
      <c r="C1504" s="2">
        <v>12.97</v>
      </c>
      <c r="D1504" s="2">
        <v>9.2422000000000004</v>
      </c>
      <c r="E1504" s="2">
        <v>750</v>
      </c>
      <c r="F1504" s="2">
        <v>12.773999999999999</v>
      </c>
      <c r="G1504" s="2">
        <v>9580.5</v>
      </c>
      <c r="H1504" s="15">
        <f t="shared" si="23"/>
        <v>-7.7842887106182104E-4</v>
      </c>
    </row>
    <row r="1505" spans="1:8" ht="13.5" x14ac:dyDescent="0.25">
      <c r="A1505" s="11"/>
      <c r="B1505" s="10">
        <v>44503</v>
      </c>
      <c r="C1505" s="2">
        <v>12.97</v>
      </c>
      <c r="D1505" s="2">
        <v>9.2422000000000004</v>
      </c>
      <c r="E1505" s="2">
        <v>2</v>
      </c>
      <c r="F1505" s="2">
        <v>12.97</v>
      </c>
      <c r="G1505" s="2">
        <v>25.94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12.97</v>
      </c>
      <c r="D1506" s="2">
        <v>9.2422000000000004</v>
      </c>
      <c r="E1506" s="2">
        <v>0</v>
      </c>
      <c r="F1506" s="2">
        <v>0</v>
      </c>
      <c r="G1506" s="2">
        <v>0</v>
      </c>
      <c r="H1506" s="15">
        <f t="shared" si="23"/>
        <v>0</v>
      </c>
    </row>
    <row r="1507" spans="1:8" ht="13.5" x14ac:dyDescent="0.25">
      <c r="A1507" s="11"/>
      <c r="B1507" s="10">
        <v>44505</v>
      </c>
      <c r="C1507" s="2">
        <v>12.98</v>
      </c>
      <c r="D1507" s="2">
        <v>9.2493999999999996</v>
      </c>
      <c r="E1507" s="2">
        <v>7</v>
      </c>
      <c r="F1507" s="2">
        <v>12.943</v>
      </c>
      <c r="G1507" s="2">
        <v>90.600999999999999</v>
      </c>
      <c r="H1507" s="15">
        <f t="shared" si="23"/>
        <v>7.7903529462673466E-4</v>
      </c>
    </row>
    <row r="1508" spans="1:8" ht="13.5" x14ac:dyDescent="0.25">
      <c r="A1508" s="11"/>
      <c r="B1508" s="10">
        <v>44508</v>
      </c>
      <c r="C1508" s="2">
        <v>12.98</v>
      </c>
      <c r="D1508" s="2">
        <v>9.2493999999999996</v>
      </c>
      <c r="E1508" s="2">
        <v>0</v>
      </c>
      <c r="F1508" s="2">
        <v>0</v>
      </c>
      <c r="G1508" s="2">
        <v>0</v>
      </c>
      <c r="H1508" s="15">
        <f t="shared" si="23"/>
        <v>0</v>
      </c>
    </row>
    <row r="1509" spans="1:8" ht="13.5" x14ac:dyDescent="0.25">
      <c r="A1509" s="11"/>
      <c r="B1509" s="10">
        <v>44509</v>
      </c>
      <c r="C1509" s="2">
        <v>12.98</v>
      </c>
      <c r="D1509" s="2">
        <v>9.2493999999999996</v>
      </c>
      <c r="E1509" s="2">
        <v>0</v>
      </c>
      <c r="F1509" s="2">
        <v>0</v>
      </c>
      <c r="G1509" s="2">
        <v>0</v>
      </c>
      <c r="H1509" s="15">
        <f t="shared" si="23"/>
        <v>0</v>
      </c>
    </row>
    <row r="1510" spans="1:8" ht="13.5" x14ac:dyDescent="0.25">
      <c r="A1510" s="11"/>
      <c r="B1510" s="10">
        <v>44510</v>
      </c>
      <c r="C1510" s="2">
        <v>12.98</v>
      </c>
      <c r="D1510" s="2">
        <v>9.2493999999999996</v>
      </c>
      <c r="E1510" s="2">
        <v>0</v>
      </c>
      <c r="F1510" s="2">
        <v>0</v>
      </c>
      <c r="G1510" s="2">
        <v>0</v>
      </c>
      <c r="H1510" s="15">
        <f t="shared" si="23"/>
        <v>0</v>
      </c>
    </row>
    <row r="1511" spans="1:8" ht="13.5" x14ac:dyDescent="0.25">
      <c r="A1511" s="11"/>
      <c r="B1511" s="10">
        <v>44511</v>
      </c>
      <c r="C1511" s="2">
        <v>12.98</v>
      </c>
      <c r="D1511" s="2">
        <v>9.2493999999999996</v>
      </c>
      <c r="E1511" s="2">
        <v>0</v>
      </c>
      <c r="F1511" s="2">
        <v>0</v>
      </c>
      <c r="G1511" s="2">
        <v>0</v>
      </c>
      <c r="H1511" s="15">
        <f t="shared" si="23"/>
        <v>0</v>
      </c>
    </row>
    <row r="1512" spans="1:8" ht="13.5" x14ac:dyDescent="0.25">
      <c r="A1512" s="11"/>
      <c r="B1512" s="10">
        <v>44512</v>
      </c>
      <c r="C1512" s="2">
        <v>12.95</v>
      </c>
      <c r="D1512" s="2">
        <v>9.2279999999999998</v>
      </c>
      <c r="E1512" s="2">
        <v>55</v>
      </c>
      <c r="F1512" s="2">
        <v>12.904999999999999</v>
      </c>
      <c r="G1512" s="2">
        <v>709.77499999999998</v>
      </c>
      <c r="H1512" s="15">
        <f t="shared" si="23"/>
        <v>-2.3136635889895413E-3</v>
      </c>
    </row>
    <row r="1513" spans="1:8" ht="13.5" x14ac:dyDescent="0.25">
      <c r="A1513" s="11"/>
      <c r="B1513" s="10">
        <v>44515</v>
      </c>
      <c r="C1513" s="2">
        <v>12.96</v>
      </c>
      <c r="D1513" s="2">
        <v>9.2350999999999992</v>
      </c>
      <c r="E1513" s="2">
        <v>130</v>
      </c>
      <c r="F1513" s="2">
        <v>12.907</v>
      </c>
      <c r="G1513" s="2">
        <v>1677.91</v>
      </c>
      <c r="H1513" s="15">
        <f t="shared" si="23"/>
        <v>7.6939748591237978E-4</v>
      </c>
    </row>
    <row r="1514" spans="1:8" ht="13.5" x14ac:dyDescent="0.25">
      <c r="A1514" s="11"/>
      <c r="B1514" s="10">
        <v>44516</v>
      </c>
      <c r="C1514" s="2">
        <v>12.96</v>
      </c>
      <c r="D1514" s="2">
        <v>9.2350999999999992</v>
      </c>
      <c r="E1514" s="2">
        <v>0</v>
      </c>
      <c r="F1514" s="2">
        <v>0</v>
      </c>
      <c r="G1514" s="2">
        <v>0</v>
      </c>
      <c r="H1514" s="15">
        <f t="shared" si="23"/>
        <v>0</v>
      </c>
    </row>
    <row r="1515" spans="1:8" ht="13.5" x14ac:dyDescent="0.25">
      <c r="A1515" s="11"/>
      <c r="B1515" s="10">
        <v>44517</v>
      </c>
      <c r="C1515" s="2">
        <v>12.98</v>
      </c>
      <c r="D1515" s="2">
        <v>9.2493999999999996</v>
      </c>
      <c r="E1515" s="2">
        <v>1990</v>
      </c>
      <c r="F1515" s="2">
        <v>12.914</v>
      </c>
      <c r="G1515" s="2">
        <v>25698.86</v>
      </c>
      <c r="H1515" s="15">
        <f t="shared" si="23"/>
        <v>1.54844019014417E-3</v>
      </c>
    </row>
    <row r="1516" spans="1:8" ht="13.5" x14ac:dyDescent="0.25">
      <c r="A1516" s="11"/>
      <c r="B1516" s="10">
        <v>44518</v>
      </c>
      <c r="C1516" s="2">
        <v>12.98</v>
      </c>
      <c r="D1516" s="2">
        <v>9.2493999999999996</v>
      </c>
      <c r="E1516" s="2">
        <v>0</v>
      </c>
      <c r="F1516" s="2">
        <v>0</v>
      </c>
      <c r="G1516" s="2">
        <v>0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12.98</v>
      </c>
      <c r="D1517" s="2">
        <v>9.2493999999999996</v>
      </c>
      <c r="E1517" s="2">
        <v>1</v>
      </c>
      <c r="F1517" s="2">
        <v>12.98</v>
      </c>
      <c r="G1517" s="2">
        <v>12.98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12.98</v>
      </c>
      <c r="D1518" s="2">
        <v>9.2493999999999996</v>
      </c>
      <c r="E1518" s="2">
        <v>0</v>
      </c>
      <c r="F1518" s="2">
        <v>0</v>
      </c>
      <c r="G1518" s="2">
        <v>0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12.97</v>
      </c>
      <c r="D1519" s="2">
        <v>9.2422000000000004</v>
      </c>
      <c r="E1519" s="2">
        <v>708</v>
      </c>
      <c r="F1519" s="2">
        <v>12.912000000000001</v>
      </c>
      <c r="G1519" s="2">
        <v>9141.6959999999999</v>
      </c>
      <c r="H1519" s="15">
        <f t="shared" si="23"/>
        <v>-7.7842887106182104E-4</v>
      </c>
    </row>
    <row r="1520" spans="1:8" ht="13.5" x14ac:dyDescent="0.25">
      <c r="A1520" s="11"/>
      <c r="B1520" s="10">
        <v>44524</v>
      </c>
      <c r="C1520" s="2">
        <v>12.97</v>
      </c>
      <c r="D1520" s="2">
        <v>9.2422000000000004</v>
      </c>
      <c r="E1520" s="2">
        <v>4</v>
      </c>
      <c r="F1520" s="2">
        <v>12.97</v>
      </c>
      <c r="G1520" s="2">
        <v>51.88</v>
      </c>
      <c r="H1520" s="15">
        <f t="shared" si="23"/>
        <v>0</v>
      </c>
    </row>
    <row r="1521" spans="1:8" ht="13.5" x14ac:dyDescent="0.25">
      <c r="A1521" s="11"/>
      <c r="B1521" s="10">
        <v>44525</v>
      </c>
      <c r="C1521" s="2">
        <v>12.94</v>
      </c>
      <c r="D1521" s="2">
        <v>9.2209000000000003</v>
      </c>
      <c r="E1521" s="2">
        <v>283</v>
      </c>
      <c r="F1521" s="2">
        <v>12.94</v>
      </c>
      <c r="G1521" s="2">
        <v>3662.02</v>
      </c>
      <c r="H1521" s="15">
        <f t="shared" si="23"/>
        <v>-2.3046460799376876E-3</v>
      </c>
    </row>
    <row r="1522" spans="1:8" ht="13.5" x14ac:dyDescent="0.25">
      <c r="A1522" s="11"/>
      <c r="B1522" s="10">
        <v>44526</v>
      </c>
      <c r="C1522" s="2">
        <v>12.97</v>
      </c>
      <c r="D1522" s="2">
        <v>9.2422000000000004</v>
      </c>
      <c r="E1522" s="2">
        <v>621</v>
      </c>
      <c r="F1522" s="2">
        <v>12.941000000000001</v>
      </c>
      <c r="G1522" s="2">
        <v>8036.3609999999999</v>
      </c>
      <c r="H1522" s="15">
        <f t="shared" si="23"/>
        <v>2.3099697426498603E-3</v>
      </c>
    </row>
    <row r="1523" spans="1:8" ht="13.5" x14ac:dyDescent="0.25">
      <c r="A1523" s="11"/>
      <c r="B1523" s="10">
        <v>44529</v>
      </c>
      <c r="C1523" s="2">
        <v>12.98</v>
      </c>
      <c r="D1523" s="2">
        <v>9.2493999999999996</v>
      </c>
      <c r="E1523" s="2">
        <v>1605</v>
      </c>
      <c r="F1523" s="2">
        <v>12.946</v>
      </c>
      <c r="G1523" s="2">
        <v>20778.330000000002</v>
      </c>
      <c r="H1523" s="15">
        <f t="shared" si="23"/>
        <v>7.7903529462673466E-4</v>
      </c>
    </row>
    <row r="1524" spans="1:8" ht="13.5" x14ac:dyDescent="0.25">
      <c r="A1524" s="11"/>
      <c r="B1524" s="10">
        <v>44530</v>
      </c>
      <c r="C1524" s="2">
        <v>12.97</v>
      </c>
      <c r="D1524" s="2">
        <v>9.2422000000000004</v>
      </c>
      <c r="E1524" s="2">
        <v>6646</v>
      </c>
      <c r="F1524" s="2">
        <v>12.945</v>
      </c>
      <c r="G1524" s="2">
        <v>86032.47</v>
      </c>
      <c r="H1524" s="15">
        <f t="shared" si="23"/>
        <v>-7.7842887106182104E-4</v>
      </c>
    </row>
    <row r="1525" spans="1:8" ht="13.5" x14ac:dyDescent="0.25">
      <c r="A1525" s="11"/>
      <c r="B1525" s="10">
        <v>44531</v>
      </c>
      <c r="C1525" s="2">
        <v>12.98</v>
      </c>
      <c r="D1525" s="2">
        <v>9.2493999999999996</v>
      </c>
      <c r="E1525" s="2">
        <v>824</v>
      </c>
      <c r="F1525" s="2">
        <v>12.920999999999999</v>
      </c>
      <c r="G1525" s="2">
        <v>10646.904</v>
      </c>
      <c r="H1525" s="15">
        <f t="shared" si="23"/>
        <v>7.7903529462673466E-4</v>
      </c>
    </row>
    <row r="1526" spans="1:8" ht="13.5" x14ac:dyDescent="0.25">
      <c r="A1526" s="11"/>
      <c r="B1526" s="10">
        <v>44532</v>
      </c>
      <c r="C1526" s="2">
        <v>12.9</v>
      </c>
      <c r="D1526" s="2">
        <v>9.1923999999999992</v>
      </c>
      <c r="E1526" s="2">
        <v>1070</v>
      </c>
      <c r="F1526" s="2">
        <v>12.911</v>
      </c>
      <c r="G1526" s="2">
        <v>13814.77</v>
      </c>
      <c r="H1526" s="15">
        <f t="shared" si="23"/>
        <v>-6.1625618959068032E-3</v>
      </c>
    </row>
    <row r="1527" spans="1:8" ht="13.5" x14ac:dyDescent="0.25">
      <c r="A1527" s="11"/>
      <c r="B1527" s="10">
        <v>44533</v>
      </c>
      <c r="C1527" s="2">
        <v>12.95</v>
      </c>
      <c r="D1527" s="2">
        <v>9.2279999999999998</v>
      </c>
      <c r="E1527" s="2">
        <v>11</v>
      </c>
      <c r="F1527" s="2">
        <v>12.95</v>
      </c>
      <c r="G1527" s="2">
        <v>142.44999999999999</v>
      </c>
      <c r="H1527" s="15">
        <f t="shared" si="23"/>
        <v>3.8727644575954619E-3</v>
      </c>
    </row>
    <row r="1528" spans="1:8" ht="13.5" x14ac:dyDescent="0.25">
      <c r="A1528" s="11"/>
      <c r="B1528" s="10">
        <v>44536</v>
      </c>
      <c r="C1528" s="2">
        <v>12.9</v>
      </c>
      <c r="D1528" s="2">
        <v>9.1923999999999992</v>
      </c>
      <c r="E1528" s="2">
        <v>2408</v>
      </c>
      <c r="F1528" s="2">
        <v>12.798</v>
      </c>
      <c r="G1528" s="2">
        <v>30817.583999999999</v>
      </c>
      <c r="H1528" s="15">
        <f t="shared" si="23"/>
        <v>-3.8578240138708842E-3</v>
      </c>
    </row>
    <row r="1529" spans="1:8" ht="13.5" x14ac:dyDescent="0.25">
      <c r="A1529" s="11"/>
      <c r="B1529" s="10">
        <v>44537</v>
      </c>
      <c r="C1529" s="2">
        <v>12.78</v>
      </c>
      <c r="D1529" s="2">
        <v>9.1067999999999998</v>
      </c>
      <c r="E1529" s="2">
        <v>139</v>
      </c>
      <c r="F1529" s="2">
        <v>12.784000000000001</v>
      </c>
      <c r="G1529" s="2">
        <v>1776.9760000000001</v>
      </c>
      <c r="H1529" s="15">
        <f t="shared" si="23"/>
        <v>-9.3120403811843989E-3</v>
      </c>
    </row>
    <row r="1530" spans="1:8" ht="13.5" x14ac:dyDescent="0.25">
      <c r="A1530" s="11"/>
      <c r="B1530" s="10">
        <v>44538</v>
      </c>
      <c r="C1530" s="2">
        <v>12.75</v>
      </c>
      <c r="D1530" s="2">
        <v>9.0854999999999997</v>
      </c>
      <c r="E1530" s="2">
        <v>7962</v>
      </c>
      <c r="F1530" s="2">
        <v>12.750999999999999</v>
      </c>
      <c r="G1530" s="2">
        <v>101523.462</v>
      </c>
      <c r="H1530" s="15">
        <f t="shared" si="23"/>
        <v>-2.3389115825537066E-3</v>
      </c>
    </row>
    <row r="1531" spans="1:8" ht="13.5" x14ac:dyDescent="0.25">
      <c r="A1531" s="11"/>
      <c r="B1531" s="10">
        <v>44539</v>
      </c>
      <c r="C1531" s="2">
        <v>12.5</v>
      </c>
      <c r="D1531" s="2">
        <v>8.9072999999999993</v>
      </c>
      <c r="E1531" s="2">
        <v>1685</v>
      </c>
      <c r="F1531" s="2">
        <v>12.486000000000001</v>
      </c>
      <c r="G1531" s="2">
        <v>21038.91</v>
      </c>
      <c r="H1531" s="15">
        <f t="shared" si="23"/>
        <v>-1.961367013372961E-2</v>
      </c>
    </row>
    <row r="1532" spans="1:8" ht="13.5" x14ac:dyDescent="0.25">
      <c r="A1532" s="11"/>
      <c r="B1532" s="10">
        <v>44540</v>
      </c>
      <c r="C1532" s="2">
        <v>12.21</v>
      </c>
      <c r="D1532" s="2">
        <v>8.7006999999999994</v>
      </c>
      <c r="E1532" s="2">
        <v>22</v>
      </c>
      <c r="F1532" s="2">
        <v>12.782999999999999</v>
      </c>
      <c r="G1532" s="2">
        <v>281.226</v>
      </c>
      <c r="H1532" s="15">
        <f t="shared" si="23"/>
        <v>-2.3194458477877686E-2</v>
      </c>
    </row>
    <row r="1533" spans="1:8" ht="13.5" x14ac:dyDescent="0.25">
      <c r="A1533" s="11"/>
      <c r="B1533" s="10">
        <v>44543</v>
      </c>
      <c r="C1533" s="2">
        <v>12.9</v>
      </c>
      <c r="D1533" s="2">
        <v>9.1923999999999992</v>
      </c>
      <c r="E1533" s="2">
        <v>13</v>
      </c>
      <c r="F1533" s="2">
        <v>12.741</v>
      </c>
      <c r="G1533" s="2">
        <v>165.63300000000001</v>
      </c>
      <c r="H1533" s="15">
        <f t="shared" si="23"/>
        <v>5.651269438091186E-2</v>
      </c>
    </row>
    <row r="1534" spans="1:8" ht="13.5" x14ac:dyDescent="0.25">
      <c r="A1534" s="11"/>
      <c r="B1534" s="10">
        <v>44544</v>
      </c>
      <c r="C1534" s="2">
        <v>12.65</v>
      </c>
      <c r="D1534" s="2">
        <v>9.0142000000000007</v>
      </c>
      <c r="E1534" s="2">
        <v>109</v>
      </c>
      <c r="F1534" s="2">
        <v>12.637</v>
      </c>
      <c r="G1534" s="2">
        <v>1377.433</v>
      </c>
      <c r="H1534" s="15">
        <f t="shared" si="23"/>
        <v>-1.9385579391671227E-2</v>
      </c>
    </row>
    <row r="1535" spans="1:8" ht="13.5" x14ac:dyDescent="0.25">
      <c r="A1535" s="11"/>
      <c r="B1535" s="10">
        <v>44545</v>
      </c>
      <c r="C1535" s="2">
        <v>12.85</v>
      </c>
      <c r="D1535" s="2">
        <v>9.1567000000000007</v>
      </c>
      <c r="E1535" s="2">
        <v>75</v>
      </c>
      <c r="F1535" s="2">
        <v>12.85</v>
      </c>
      <c r="G1535" s="2">
        <v>963.75</v>
      </c>
      <c r="H1535" s="15">
        <f t="shared" si="23"/>
        <v>1.5808391204987692E-2</v>
      </c>
    </row>
    <row r="1536" spans="1:8" ht="13.5" x14ac:dyDescent="0.25">
      <c r="A1536" s="11"/>
      <c r="B1536" s="10">
        <v>44546</v>
      </c>
      <c r="C1536" s="2">
        <v>12.85</v>
      </c>
      <c r="D1536" s="2">
        <v>9.1567000000000007</v>
      </c>
      <c r="E1536" s="2">
        <v>0</v>
      </c>
      <c r="F1536" s="2">
        <v>0</v>
      </c>
      <c r="G1536" s="2">
        <v>0</v>
      </c>
      <c r="H1536" s="15">
        <f t="shared" si="23"/>
        <v>0</v>
      </c>
    </row>
    <row r="1537" spans="1:8" ht="13.5" x14ac:dyDescent="0.25">
      <c r="A1537" s="11"/>
      <c r="B1537" s="10">
        <v>44550</v>
      </c>
      <c r="C1537" s="2">
        <v>12.85</v>
      </c>
      <c r="D1537" s="2">
        <v>9.1567000000000007</v>
      </c>
      <c r="E1537" s="2">
        <v>741</v>
      </c>
      <c r="F1537" s="2">
        <v>12.98</v>
      </c>
      <c r="G1537" s="2">
        <v>9618.18</v>
      </c>
      <c r="H1537" s="15">
        <f t="shared" si="23"/>
        <v>0</v>
      </c>
    </row>
    <row r="1538" spans="1:8" ht="13.5" x14ac:dyDescent="0.25">
      <c r="A1538" s="11"/>
      <c r="B1538" s="10">
        <v>44551</v>
      </c>
      <c r="C1538" s="2">
        <v>12.85</v>
      </c>
      <c r="D1538" s="2">
        <v>9.1567000000000007</v>
      </c>
      <c r="E1538" s="2">
        <v>1</v>
      </c>
      <c r="F1538" s="2">
        <v>12.85</v>
      </c>
      <c r="G1538" s="2">
        <v>12.85</v>
      </c>
      <c r="H1538" s="15">
        <f t="shared" si="23"/>
        <v>0</v>
      </c>
    </row>
    <row r="1539" spans="1:8" ht="13.5" x14ac:dyDescent="0.25">
      <c r="A1539" s="11"/>
      <c r="B1539" s="10">
        <v>44552</v>
      </c>
      <c r="C1539" s="2">
        <v>12.35</v>
      </c>
      <c r="D1539" s="2">
        <v>8.8003999999999998</v>
      </c>
      <c r="E1539" s="2">
        <v>4000</v>
      </c>
      <c r="F1539" s="2">
        <v>12.327999999999999</v>
      </c>
      <c r="G1539" s="2">
        <v>49312</v>
      </c>
      <c r="H1539" s="15">
        <f t="shared" si="23"/>
        <v>-3.8911398211146038E-2</v>
      </c>
    </row>
    <row r="1540" spans="1:8" ht="13.5" x14ac:dyDescent="0.25">
      <c r="A1540" s="11"/>
      <c r="B1540" s="10">
        <v>44553</v>
      </c>
      <c r="C1540" s="2">
        <v>12.25</v>
      </c>
      <c r="D1540" s="2">
        <v>8.7292000000000005</v>
      </c>
      <c r="E1540" s="2">
        <v>3463</v>
      </c>
      <c r="F1540" s="2">
        <v>12.266999999999999</v>
      </c>
      <c r="G1540" s="2">
        <v>42480.620999999999</v>
      </c>
      <c r="H1540" s="15">
        <f t="shared" si="23"/>
        <v>-8.0905413390299601E-3</v>
      </c>
    </row>
    <row r="1541" spans="1:8" ht="13.5" x14ac:dyDescent="0.25">
      <c r="A1541" s="11"/>
      <c r="B1541" s="10">
        <v>44554</v>
      </c>
      <c r="C1541" s="2">
        <v>12.33</v>
      </c>
      <c r="D1541" s="2">
        <v>8.7861999999999991</v>
      </c>
      <c r="E1541" s="2">
        <v>133</v>
      </c>
      <c r="F1541" s="2">
        <v>12.33</v>
      </c>
      <c r="G1541" s="2">
        <v>1639.89</v>
      </c>
      <c r="H1541" s="15">
        <f t="shared" si="23"/>
        <v>6.5298080007330115E-3</v>
      </c>
    </row>
    <row r="1542" spans="1:8" ht="13.5" x14ac:dyDescent="0.25">
      <c r="A1542" s="11"/>
      <c r="B1542" s="10">
        <v>44557</v>
      </c>
      <c r="C1542" s="2">
        <v>12.32</v>
      </c>
      <c r="D1542" s="2">
        <v>8.7790999999999997</v>
      </c>
      <c r="E1542" s="2">
        <v>4497</v>
      </c>
      <c r="F1542" s="2">
        <v>12.253</v>
      </c>
      <c r="G1542" s="2">
        <v>55101.741000000002</v>
      </c>
      <c r="H1542" s="15">
        <f t="shared" si="23"/>
        <v>-8.080854066603811E-4</v>
      </c>
    </row>
    <row r="1543" spans="1:8" ht="13.5" x14ac:dyDescent="0.25">
      <c r="A1543" s="11"/>
      <c r="B1543" s="10">
        <v>44558</v>
      </c>
      <c r="C1543" s="2">
        <v>12.8</v>
      </c>
      <c r="D1543" s="2">
        <v>9.1211000000000002</v>
      </c>
      <c r="E1543" s="2">
        <v>2416</v>
      </c>
      <c r="F1543" s="2">
        <v>12.316000000000001</v>
      </c>
      <c r="G1543" s="2">
        <v>29755.455999999998</v>
      </c>
      <c r="H1543" s="15">
        <f t="shared" ref="H1543:H1606" si="24">(D1543-D1542)/D1542</f>
        <v>3.8956157237074476E-2</v>
      </c>
    </row>
    <row r="1544" spans="1:8" ht="13.5" x14ac:dyDescent="0.25">
      <c r="A1544" s="11"/>
      <c r="B1544" s="10">
        <v>44559</v>
      </c>
      <c r="C1544" s="2">
        <v>12.78</v>
      </c>
      <c r="D1544" s="2">
        <v>9.1067999999999998</v>
      </c>
      <c r="E1544" s="2">
        <v>2311</v>
      </c>
      <c r="F1544" s="2">
        <v>12.313000000000001</v>
      </c>
      <c r="G1544" s="2">
        <v>28455.343000000001</v>
      </c>
      <c r="H1544" s="15">
        <f t="shared" si="24"/>
        <v>-1.5677933582572742E-3</v>
      </c>
    </row>
    <row r="1545" spans="1:8" ht="13.5" x14ac:dyDescent="0.25">
      <c r="A1545" s="11"/>
      <c r="B1545" s="10">
        <v>44560</v>
      </c>
      <c r="C1545" s="2">
        <v>12.85</v>
      </c>
      <c r="D1545" s="2">
        <v>9.1567000000000007</v>
      </c>
      <c r="E1545" s="2">
        <v>15666</v>
      </c>
      <c r="F1545" s="2">
        <v>12.782</v>
      </c>
      <c r="G1545" s="2">
        <v>200242.81200000001</v>
      </c>
      <c r="H1545" s="15">
        <f t="shared" si="24"/>
        <v>5.4794219703958522E-3</v>
      </c>
    </row>
    <row r="1546" spans="1:8" ht="13.5" x14ac:dyDescent="0.25">
      <c r="A1546" s="11"/>
      <c r="B1546" s="10">
        <v>44561</v>
      </c>
      <c r="C1546" s="2">
        <v>12.85</v>
      </c>
      <c r="D1546" s="2">
        <v>9.1567000000000007</v>
      </c>
      <c r="E1546" s="2">
        <v>1120</v>
      </c>
      <c r="F1546" s="2">
        <v>12.845000000000001</v>
      </c>
      <c r="G1546" s="2">
        <v>14386.4</v>
      </c>
      <c r="H1546" s="15">
        <f t="shared" si="24"/>
        <v>0</v>
      </c>
    </row>
    <row r="1547" spans="1:8" ht="13.5" x14ac:dyDescent="0.25">
      <c r="A1547" s="11"/>
      <c r="B1547" s="10">
        <v>44564</v>
      </c>
      <c r="C1547" s="2">
        <v>13.5</v>
      </c>
      <c r="D1547" s="2">
        <v>9.6198999999999995</v>
      </c>
      <c r="E1547" s="2">
        <v>160</v>
      </c>
      <c r="F1547" s="2">
        <v>13.420999999999999</v>
      </c>
      <c r="G1547" s="2">
        <v>2147.36</v>
      </c>
      <c r="H1547" s="15">
        <f t="shared" si="24"/>
        <v>5.0585909770987224E-2</v>
      </c>
    </row>
    <row r="1548" spans="1:8" ht="13.5" x14ac:dyDescent="0.25">
      <c r="A1548" s="11"/>
      <c r="B1548" s="10">
        <v>44565</v>
      </c>
      <c r="C1548" s="2">
        <v>13.45</v>
      </c>
      <c r="D1548" s="2">
        <v>9.5843000000000007</v>
      </c>
      <c r="E1548" s="2">
        <v>2349</v>
      </c>
      <c r="F1548" s="2">
        <v>12.875</v>
      </c>
      <c r="G1548" s="2">
        <v>30243.375</v>
      </c>
      <c r="H1548" s="15">
        <f t="shared" si="24"/>
        <v>-3.700662169045286E-3</v>
      </c>
    </row>
    <row r="1549" spans="1:8" ht="13.5" x14ac:dyDescent="0.25">
      <c r="A1549" s="11"/>
      <c r="B1549" s="10">
        <v>44566</v>
      </c>
      <c r="C1549" s="2">
        <v>13.01</v>
      </c>
      <c r="D1549" s="2">
        <v>9.2706999999999997</v>
      </c>
      <c r="E1549" s="2">
        <v>3187</v>
      </c>
      <c r="F1549" s="2">
        <v>13.282999999999999</v>
      </c>
      <c r="G1549" s="2">
        <v>42332.921000000002</v>
      </c>
      <c r="H1549" s="15">
        <f t="shared" si="24"/>
        <v>-3.2720177790762077E-2</v>
      </c>
    </row>
    <row r="1550" spans="1:8" ht="13.5" x14ac:dyDescent="0.25">
      <c r="A1550" s="11"/>
      <c r="B1550" s="10">
        <v>44567</v>
      </c>
      <c r="C1550" s="2">
        <v>12.85</v>
      </c>
      <c r="D1550" s="2">
        <v>9.1567000000000007</v>
      </c>
      <c r="E1550" s="2">
        <v>554</v>
      </c>
      <c r="F1550" s="2">
        <v>12.815</v>
      </c>
      <c r="G1550" s="2">
        <v>7099.51</v>
      </c>
      <c r="H1550" s="15">
        <f t="shared" si="24"/>
        <v>-1.2296806066424217E-2</v>
      </c>
    </row>
    <row r="1551" spans="1:8" ht="13.5" x14ac:dyDescent="0.25">
      <c r="A1551" s="11"/>
      <c r="B1551" s="10">
        <v>44568</v>
      </c>
      <c r="C1551" s="2">
        <v>13</v>
      </c>
      <c r="D1551" s="2">
        <v>9.2636000000000003</v>
      </c>
      <c r="E1551" s="2">
        <v>80</v>
      </c>
      <c r="F1551" s="2">
        <v>12.888</v>
      </c>
      <c r="G1551" s="2">
        <v>1031.04</v>
      </c>
      <c r="H1551" s="15">
        <f t="shared" si="24"/>
        <v>1.1674511559841378E-2</v>
      </c>
    </row>
    <row r="1552" spans="1:8" ht="13.5" x14ac:dyDescent="0.25">
      <c r="A1552" s="11"/>
      <c r="B1552" s="10">
        <v>44571</v>
      </c>
      <c r="C1552" s="2">
        <v>12.84</v>
      </c>
      <c r="D1552" s="2">
        <v>9.1495999999999995</v>
      </c>
      <c r="E1552" s="2">
        <v>1693</v>
      </c>
      <c r="F1552" s="2">
        <v>12.845000000000001</v>
      </c>
      <c r="G1552" s="2">
        <v>21746.584999999999</v>
      </c>
      <c r="H1552" s="15">
        <f t="shared" si="24"/>
        <v>-1.2306230838982767E-2</v>
      </c>
    </row>
    <row r="1553" spans="1:8" ht="13.5" x14ac:dyDescent="0.25">
      <c r="A1553" s="11"/>
      <c r="B1553" s="10">
        <v>44572</v>
      </c>
      <c r="C1553" s="2">
        <v>12.99</v>
      </c>
      <c r="D1553" s="2">
        <v>9.2565000000000008</v>
      </c>
      <c r="E1553" s="2">
        <v>70</v>
      </c>
      <c r="F1553" s="2">
        <v>12.885</v>
      </c>
      <c r="G1553" s="2">
        <v>901.95</v>
      </c>
      <c r="H1553" s="15">
        <f t="shared" si="24"/>
        <v>1.1683570866486113E-2</v>
      </c>
    </row>
    <row r="1554" spans="1:8" ht="13.5" x14ac:dyDescent="0.25">
      <c r="A1554" s="11"/>
      <c r="B1554" s="10">
        <v>44573</v>
      </c>
      <c r="C1554" s="2">
        <v>12.99</v>
      </c>
      <c r="D1554" s="2">
        <v>9.2565000000000008</v>
      </c>
      <c r="E1554" s="2">
        <v>0</v>
      </c>
      <c r="F1554" s="2">
        <v>0</v>
      </c>
      <c r="G1554" s="2">
        <v>0</v>
      </c>
      <c r="H1554" s="15">
        <f t="shared" si="24"/>
        <v>0</v>
      </c>
    </row>
    <row r="1555" spans="1:8" ht="13.5" x14ac:dyDescent="0.25">
      <c r="A1555" s="11"/>
      <c r="B1555" s="10">
        <v>44574</v>
      </c>
      <c r="C1555" s="2">
        <v>12.99</v>
      </c>
      <c r="D1555" s="2">
        <v>9.2565000000000008</v>
      </c>
      <c r="E1555" s="2">
        <v>0</v>
      </c>
      <c r="F1555" s="2">
        <v>0</v>
      </c>
      <c r="G1555" s="2">
        <v>0</v>
      </c>
      <c r="H1555" s="15">
        <f t="shared" si="24"/>
        <v>0</v>
      </c>
    </row>
    <row r="1556" spans="1:8" ht="13.5" x14ac:dyDescent="0.25">
      <c r="A1556" s="11"/>
      <c r="B1556" s="10">
        <v>44575</v>
      </c>
      <c r="C1556" s="2">
        <v>12.74</v>
      </c>
      <c r="D1556" s="2">
        <v>9.0783000000000005</v>
      </c>
      <c r="E1556" s="2">
        <v>300</v>
      </c>
      <c r="F1556" s="2">
        <v>12.888999999999999</v>
      </c>
      <c r="G1556" s="2">
        <v>3866.7</v>
      </c>
      <c r="H1556" s="15">
        <f t="shared" si="24"/>
        <v>-1.9251336898395758E-2</v>
      </c>
    </row>
    <row r="1557" spans="1:8" ht="13.5" x14ac:dyDescent="0.25">
      <c r="A1557" s="11"/>
      <c r="B1557" s="10">
        <v>44578</v>
      </c>
      <c r="C1557" s="2">
        <v>12.89</v>
      </c>
      <c r="D1557" s="2">
        <v>9.1852</v>
      </c>
      <c r="E1557" s="2">
        <v>150</v>
      </c>
      <c r="F1557" s="2">
        <v>12.84</v>
      </c>
      <c r="G1557" s="2">
        <v>1926</v>
      </c>
      <c r="H1557" s="15">
        <f t="shared" si="24"/>
        <v>1.1775332386019358E-2</v>
      </c>
    </row>
    <row r="1558" spans="1:8" ht="13.5" x14ac:dyDescent="0.25">
      <c r="A1558" s="11"/>
      <c r="B1558" s="10">
        <v>44579</v>
      </c>
      <c r="C1558" s="2">
        <v>12.89</v>
      </c>
      <c r="D1558" s="2">
        <v>9.1852</v>
      </c>
      <c r="E1558" s="2">
        <v>0</v>
      </c>
      <c r="F1558" s="2">
        <v>0</v>
      </c>
      <c r="G1558" s="2">
        <v>0</v>
      </c>
      <c r="H1558" s="15">
        <f t="shared" si="24"/>
        <v>0</v>
      </c>
    </row>
    <row r="1559" spans="1:8" ht="13.5" x14ac:dyDescent="0.25">
      <c r="A1559" s="11"/>
      <c r="B1559" s="10">
        <v>44580</v>
      </c>
      <c r="C1559" s="2">
        <v>12.89</v>
      </c>
      <c r="D1559" s="2">
        <v>9.1852</v>
      </c>
      <c r="E1559" s="2">
        <v>438</v>
      </c>
      <c r="F1559" s="2">
        <v>12.891999999999999</v>
      </c>
      <c r="G1559" s="2">
        <v>5646.6959999999999</v>
      </c>
      <c r="H1559" s="15">
        <f t="shared" si="24"/>
        <v>0</v>
      </c>
    </row>
    <row r="1560" spans="1:8" ht="13.5" x14ac:dyDescent="0.25">
      <c r="A1560" s="11"/>
      <c r="B1560" s="10">
        <v>44581</v>
      </c>
      <c r="C1560" s="2">
        <v>12.89</v>
      </c>
      <c r="D1560" s="2">
        <v>9.1852</v>
      </c>
      <c r="E1560" s="2">
        <v>167</v>
      </c>
      <c r="F1560" s="2">
        <v>12.89</v>
      </c>
      <c r="G1560" s="2">
        <v>2152.63</v>
      </c>
      <c r="H1560" s="15">
        <f t="shared" si="24"/>
        <v>0</v>
      </c>
    </row>
    <row r="1561" spans="1:8" ht="13.5" x14ac:dyDescent="0.25">
      <c r="A1561" s="11"/>
      <c r="B1561" s="10">
        <v>44582</v>
      </c>
      <c r="C1561" s="2">
        <v>12.96</v>
      </c>
      <c r="D1561" s="2">
        <v>9.2350999999999992</v>
      </c>
      <c r="E1561" s="2">
        <v>320</v>
      </c>
      <c r="F1561" s="2">
        <v>12.945</v>
      </c>
      <c r="G1561" s="2">
        <v>4142.3999999999996</v>
      </c>
      <c r="H1561" s="15">
        <f t="shared" si="24"/>
        <v>5.432652527979703E-3</v>
      </c>
    </row>
    <row r="1562" spans="1:8" ht="13.5" x14ac:dyDescent="0.25">
      <c r="A1562" s="11"/>
      <c r="B1562" s="10">
        <v>44585</v>
      </c>
      <c r="C1562" s="2">
        <v>12.96</v>
      </c>
      <c r="D1562" s="2">
        <v>9.2350999999999992</v>
      </c>
      <c r="E1562" s="2">
        <v>346</v>
      </c>
      <c r="F1562" s="2">
        <v>12.964</v>
      </c>
      <c r="G1562" s="2">
        <v>4485.5439999999999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12.85</v>
      </c>
      <c r="D1563" s="2">
        <v>9.1567000000000007</v>
      </c>
      <c r="E1563" s="2">
        <v>100</v>
      </c>
      <c r="F1563" s="2">
        <v>12.851000000000001</v>
      </c>
      <c r="G1563" s="2">
        <v>1285.0999999999999</v>
      </c>
      <c r="H1563" s="15">
        <f t="shared" si="24"/>
        <v>-8.4893504130976894E-3</v>
      </c>
    </row>
    <row r="1564" spans="1:8" ht="13.5" x14ac:dyDescent="0.25">
      <c r="A1564" s="11"/>
      <c r="B1564" s="10">
        <v>44587</v>
      </c>
      <c r="C1564" s="2">
        <v>12.85</v>
      </c>
      <c r="D1564" s="2">
        <v>9.1567000000000007</v>
      </c>
      <c r="E1564" s="2">
        <v>0</v>
      </c>
      <c r="F1564" s="2">
        <v>0</v>
      </c>
      <c r="G1564" s="2">
        <v>0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12.9</v>
      </c>
      <c r="D1565" s="2">
        <v>9.1923999999999992</v>
      </c>
      <c r="E1565" s="2">
        <v>1201</v>
      </c>
      <c r="F1565" s="2">
        <v>12.874000000000001</v>
      </c>
      <c r="G1565" s="2">
        <v>15461.674000000001</v>
      </c>
      <c r="H1565" s="15">
        <f t="shared" si="24"/>
        <v>3.8987844965979565E-3</v>
      </c>
    </row>
    <row r="1566" spans="1:8" ht="13.5" x14ac:dyDescent="0.25">
      <c r="A1566" s="11"/>
      <c r="B1566" s="10">
        <v>44589</v>
      </c>
      <c r="C1566" s="2">
        <v>12.9</v>
      </c>
      <c r="D1566" s="2">
        <v>9.1923999999999992</v>
      </c>
      <c r="E1566" s="2">
        <v>693</v>
      </c>
      <c r="F1566" s="2">
        <v>12.861000000000001</v>
      </c>
      <c r="G1566" s="2">
        <v>8912.6730000000007</v>
      </c>
      <c r="H1566" s="15">
        <f t="shared" si="24"/>
        <v>0</v>
      </c>
    </row>
    <row r="1567" spans="1:8" ht="13.5" x14ac:dyDescent="0.25">
      <c r="A1567" s="11"/>
      <c r="B1567" s="10">
        <v>44592</v>
      </c>
      <c r="C1567" s="2">
        <v>12.95</v>
      </c>
      <c r="D1567" s="2">
        <v>9.2279999999999998</v>
      </c>
      <c r="E1567" s="2">
        <v>795</v>
      </c>
      <c r="F1567" s="2">
        <v>12.916</v>
      </c>
      <c r="G1567" s="2">
        <v>10268.219999999999</v>
      </c>
      <c r="H1567" s="15">
        <f t="shared" si="24"/>
        <v>3.8727644575954619E-3</v>
      </c>
    </row>
    <row r="1568" spans="1:8" ht="13.5" x14ac:dyDescent="0.25">
      <c r="A1568" s="11"/>
      <c r="B1568" s="10">
        <v>44593</v>
      </c>
      <c r="C1568" s="2">
        <v>12.97</v>
      </c>
      <c r="D1568" s="2">
        <v>9.2422000000000004</v>
      </c>
      <c r="E1568" s="2">
        <v>503</v>
      </c>
      <c r="F1568" s="2">
        <v>12.98</v>
      </c>
      <c r="G1568" s="2">
        <v>6528.94</v>
      </c>
      <c r="H1568" s="15">
        <f t="shared" si="24"/>
        <v>1.5387949718249519E-3</v>
      </c>
    </row>
    <row r="1569" spans="1:8" ht="13.5" x14ac:dyDescent="0.25">
      <c r="A1569" s="11"/>
      <c r="B1569" s="10">
        <v>44594</v>
      </c>
      <c r="C1569" s="2">
        <v>13</v>
      </c>
      <c r="D1569" s="2">
        <v>9.2636000000000003</v>
      </c>
      <c r="E1569" s="2">
        <v>823</v>
      </c>
      <c r="F1569" s="2">
        <v>13.112</v>
      </c>
      <c r="G1569" s="2">
        <v>10791.175999999999</v>
      </c>
      <c r="H1569" s="15">
        <f t="shared" si="24"/>
        <v>2.315466014585257E-3</v>
      </c>
    </row>
    <row r="1570" spans="1:8" ht="13.5" x14ac:dyDescent="0.25">
      <c r="A1570" s="11"/>
      <c r="B1570" s="10">
        <v>44595</v>
      </c>
      <c r="C1570" s="2">
        <v>13.01</v>
      </c>
      <c r="D1570" s="2">
        <v>9.2706999999999997</v>
      </c>
      <c r="E1570" s="2">
        <v>653</v>
      </c>
      <c r="F1570" s="2">
        <v>13.010999999999999</v>
      </c>
      <c r="G1570" s="2">
        <v>8496.1830000000009</v>
      </c>
      <c r="H1570" s="15">
        <f t="shared" si="24"/>
        <v>7.6644069260324707E-4</v>
      </c>
    </row>
    <row r="1571" spans="1:8" ht="13.5" x14ac:dyDescent="0.25">
      <c r="A1571" s="11"/>
      <c r="B1571" s="10">
        <v>44596</v>
      </c>
      <c r="C1571" s="2">
        <v>13.27</v>
      </c>
      <c r="D1571" s="2">
        <v>9.4559999999999995</v>
      </c>
      <c r="E1571" s="2">
        <v>575</v>
      </c>
      <c r="F1571" s="2">
        <v>13.112</v>
      </c>
      <c r="G1571" s="2">
        <v>7539.4</v>
      </c>
      <c r="H1571" s="15">
        <f t="shared" si="24"/>
        <v>1.9987703193933556E-2</v>
      </c>
    </row>
    <row r="1572" spans="1:8" ht="13.5" x14ac:dyDescent="0.25">
      <c r="A1572" s="11"/>
      <c r="B1572" s="10">
        <v>44599</v>
      </c>
      <c r="C1572" s="2">
        <v>13.7</v>
      </c>
      <c r="D1572" s="2">
        <v>9.7623999999999995</v>
      </c>
      <c r="E1572" s="2">
        <v>350</v>
      </c>
      <c r="F1572" s="2">
        <v>13.529</v>
      </c>
      <c r="G1572" s="2">
        <v>4735.1499999999996</v>
      </c>
      <c r="H1572" s="15">
        <f t="shared" si="24"/>
        <v>3.2402707275803723E-2</v>
      </c>
    </row>
    <row r="1573" spans="1:8" ht="13.5" x14ac:dyDescent="0.25">
      <c r="A1573" s="11"/>
      <c r="B1573" s="10">
        <v>44600</v>
      </c>
      <c r="C1573" s="2">
        <v>13.68</v>
      </c>
      <c r="D1573" s="2">
        <v>9.7482000000000006</v>
      </c>
      <c r="E1573" s="2">
        <v>181</v>
      </c>
      <c r="F1573" s="2">
        <v>13.561</v>
      </c>
      <c r="G1573" s="2">
        <v>2454.5410000000002</v>
      </c>
      <c r="H1573" s="15">
        <f t="shared" si="24"/>
        <v>-1.454560354011194E-3</v>
      </c>
    </row>
    <row r="1574" spans="1:8" ht="13.5" x14ac:dyDescent="0.25">
      <c r="A1574" s="11"/>
      <c r="B1574" s="10">
        <v>44601</v>
      </c>
      <c r="C1574" s="2">
        <v>13.66</v>
      </c>
      <c r="D1574" s="2">
        <v>9.7339000000000002</v>
      </c>
      <c r="E1574" s="2">
        <v>110</v>
      </c>
      <c r="F1574" s="2">
        <v>13.637</v>
      </c>
      <c r="G1574" s="2">
        <v>1500.07</v>
      </c>
      <c r="H1574" s="15">
        <f t="shared" si="24"/>
        <v>-1.4669374858948753E-3</v>
      </c>
    </row>
    <row r="1575" spans="1:8" ht="13.5" x14ac:dyDescent="0.25">
      <c r="A1575" s="11"/>
      <c r="B1575" s="10">
        <v>44602</v>
      </c>
      <c r="C1575" s="2">
        <v>13.4</v>
      </c>
      <c r="D1575" s="2">
        <v>9.5486000000000004</v>
      </c>
      <c r="E1575" s="2">
        <v>305</v>
      </c>
      <c r="F1575" s="2">
        <v>13.398</v>
      </c>
      <c r="G1575" s="2">
        <v>4086.39</v>
      </c>
      <c r="H1575" s="15">
        <f t="shared" si="24"/>
        <v>-1.9036562939828826E-2</v>
      </c>
    </row>
    <row r="1576" spans="1:8" ht="13.5" x14ac:dyDescent="0.25">
      <c r="A1576" s="11"/>
      <c r="B1576" s="10">
        <v>44603</v>
      </c>
      <c r="C1576" s="2">
        <v>13.4</v>
      </c>
      <c r="D1576" s="2">
        <v>9.5486000000000004</v>
      </c>
      <c r="E1576" s="2">
        <v>2927</v>
      </c>
      <c r="F1576" s="2">
        <v>13.416</v>
      </c>
      <c r="G1576" s="2">
        <v>39268.631999999998</v>
      </c>
      <c r="H1576" s="15">
        <f t="shared" si="24"/>
        <v>0</v>
      </c>
    </row>
    <row r="1577" spans="1:8" ht="13.5" x14ac:dyDescent="0.25">
      <c r="A1577" s="11"/>
      <c r="B1577" s="10">
        <v>44606</v>
      </c>
      <c r="C1577" s="2">
        <v>13.64</v>
      </c>
      <c r="D1577" s="2">
        <v>9.7196999999999996</v>
      </c>
      <c r="E1577" s="2">
        <v>1363</v>
      </c>
      <c r="F1577" s="2">
        <v>13.419</v>
      </c>
      <c r="G1577" s="2">
        <v>18290.097000000002</v>
      </c>
      <c r="H1577" s="15">
        <f t="shared" si="24"/>
        <v>1.7918857214670122E-2</v>
      </c>
    </row>
    <row r="1578" spans="1:8" ht="13.5" x14ac:dyDescent="0.25">
      <c r="A1578" s="11"/>
      <c r="B1578" s="10">
        <v>44607</v>
      </c>
      <c r="C1578" s="2">
        <v>13.64</v>
      </c>
      <c r="D1578" s="2">
        <v>9.7196999999999996</v>
      </c>
      <c r="E1578" s="2">
        <v>0</v>
      </c>
      <c r="F1578" s="2">
        <v>0</v>
      </c>
      <c r="G1578" s="2">
        <v>0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13.64</v>
      </c>
      <c r="D1579" s="2">
        <v>9.7196999999999996</v>
      </c>
      <c r="E1579" s="2">
        <v>0</v>
      </c>
      <c r="F1579" s="2">
        <v>0</v>
      </c>
      <c r="G1579" s="2">
        <v>0</v>
      </c>
      <c r="H1579" s="15">
        <f t="shared" si="24"/>
        <v>0</v>
      </c>
    </row>
    <row r="1580" spans="1:8" ht="13.5" x14ac:dyDescent="0.25">
      <c r="A1580" s="11"/>
      <c r="B1580" s="10">
        <v>44609</v>
      </c>
      <c r="C1580" s="2">
        <v>13.64</v>
      </c>
      <c r="D1580" s="2">
        <v>9.7196999999999996</v>
      </c>
      <c r="E1580" s="2">
        <v>0</v>
      </c>
      <c r="F1580" s="2">
        <v>0</v>
      </c>
      <c r="G1580" s="2">
        <v>0</v>
      </c>
      <c r="H1580" s="15">
        <f t="shared" si="24"/>
        <v>0</v>
      </c>
    </row>
    <row r="1581" spans="1:8" ht="13.5" x14ac:dyDescent="0.25">
      <c r="A1581" s="11"/>
      <c r="B1581" s="10">
        <v>44610</v>
      </c>
      <c r="C1581" s="2">
        <v>13.64</v>
      </c>
      <c r="D1581" s="2">
        <v>9.7196999999999996</v>
      </c>
      <c r="E1581" s="2">
        <v>0</v>
      </c>
      <c r="F1581" s="2">
        <v>0</v>
      </c>
      <c r="G1581" s="2">
        <v>0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13.64</v>
      </c>
      <c r="D1582" s="2">
        <v>9.7196999999999996</v>
      </c>
      <c r="E1582" s="2">
        <v>30</v>
      </c>
      <c r="F1582" s="2">
        <v>13.64</v>
      </c>
      <c r="G1582" s="2">
        <v>409.2</v>
      </c>
      <c r="H1582" s="15">
        <f t="shared" si="24"/>
        <v>0</v>
      </c>
    </row>
    <row r="1583" spans="1:8" ht="13.5" x14ac:dyDescent="0.25">
      <c r="A1583" s="11"/>
      <c r="B1583" s="10">
        <v>44614</v>
      </c>
      <c r="C1583" s="2">
        <v>13.5</v>
      </c>
      <c r="D1583" s="2">
        <v>9.6198999999999995</v>
      </c>
      <c r="E1583" s="2">
        <v>380</v>
      </c>
      <c r="F1583" s="2">
        <v>13.574</v>
      </c>
      <c r="G1583" s="2">
        <v>5158.12</v>
      </c>
      <c r="H1583" s="15">
        <f t="shared" si="24"/>
        <v>-1.0267806619545882E-2</v>
      </c>
    </row>
    <row r="1584" spans="1:8" ht="13.5" x14ac:dyDescent="0.25">
      <c r="A1584" s="11"/>
      <c r="B1584" s="10">
        <v>44615</v>
      </c>
      <c r="C1584" s="2">
        <v>13.7</v>
      </c>
      <c r="D1584" s="2">
        <v>9.7623999999999995</v>
      </c>
      <c r="E1584" s="2">
        <v>5433</v>
      </c>
      <c r="F1584" s="2">
        <v>13.667999999999999</v>
      </c>
      <c r="G1584" s="2">
        <v>74258.244000000006</v>
      </c>
      <c r="H1584" s="15">
        <f t="shared" si="24"/>
        <v>1.4813043794634047E-2</v>
      </c>
    </row>
    <row r="1585" spans="1:8" ht="13.5" x14ac:dyDescent="0.25">
      <c r="A1585" s="11"/>
      <c r="B1585" s="10">
        <v>44616</v>
      </c>
      <c r="C1585" s="2">
        <v>13.73</v>
      </c>
      <c r="D1585" s="2">
        <v>9.7837999999999994</v>
      </c>
      <c r="E1585" s="2">
        <v>3</v>
      </c>
      <c r="F1585" s="2">
        <v>13.73</v>
      </c>
      <c r="G1585" s="2">
        <v>41.19</v>
      </c>
      <c r="H1585" s="15">
        <f t="shared" si="24"/>
        <v>2.1920839137916765E-3</v>
      </c>
    </row>
    <row r="1586" spans="1:8" ht="13.5" x14ac:dyDescent="0.25">
      <c r="A1586" s="11"/>
      <c r="B1586" s="10">
        <v>44617</v>
      </c>
      <c r="C1586" s="2">
        <v>13.73</v>
      </c>
      <c r="D1586" s="2">
        <v>9.7837999999999994</v>
      </c>
      <c r="E1586" s="2">
        <v>0</v>
      </c>
      <c r="F1586" s="2">
        <v>0</v>
      </c>
      <c r="G1586" s="2">
        <v>0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13.73</v>
      </c>
      <c r="D1587" s="2">
        <v>9.7837999999999994</v>
      </c>
      <c r="E1587" s="2">
        <v>95</v>
      </c>
      <c r="F1587" s="2">
        <v>13.731999999999999</v>
      </c>
      <c r="G1587" s="2">
        <v>1304.54</v>
      </c>
      <c r="H1587" s="15">
        <f t="shared" si="24"/>
        <v>0</v>
      </c>
    </row>
    <row r="1588" spans="1:8" ht="13.5" x14ac:dyDescent="0.25">
      <c r="A1588" s="11"/>
      <c r="B1588" s="10">
        <v>44621</v>
      </c>
      <c r="C1588" s="2">
        <v>13.7</v>
      </c>
      <c r="D1588" s="2">
        <v>9.7623999999999995</v>
      </c>
      <c r="E1588" s="2">
        <v>101</v>
      </c>
      <c r="F1588" s="2">
        <v>13.477</v>
      </c>
      <c r="G1588" s="2">
        <v>1361.1769999999999</v>
      </c>
      <c r="H1588" s="15">
        <f t="shared" si="24"/>
        <v>-2.1872891923383412E-3</v>
      </c>
    </row>
    <row r="1589" spans="1:8" ht="13.5" x14ac:dyDescent="0.25">
      <c r="A1589" s="11"/>
      <c r="B1589" s="10">
        <v>44622</v>
      </c>
      <c r="C1589" s="2">
        <v>13.7</v>
      </c>
      <c r="D1589" s="2">
        <v>9.7623999999999995</v>
      </c>
      <c r="E1589" s="2">
        <v>0</v>
      </c>
      <c r="F1589" s="2">
        <v>0</v>
      </c>
      <c r="G1589" s="2">
        <v>0</v>
      </c>
      <c r="H1589" s="15">
        <f t="shared" si="24"/>
        <v>0</v>
      </c>
    </row>
    <row r="1590" spans="1:8" ht="13.5" x14ac:dyDescent="0.25">
      <c r="A1590" s="11"/>
      <c r="B1590" s="10">
        <v>44623</v>
      </c>
      <c r="C1590" s="2">
        <v>13.7</v>
      </c>
      <c r="D1590" s="2">
        <v>9.7623999999999995</v>
      </c>
      <c r="E1590" s="2">
        <v>0</v>
      </c>
      <c r="F1590" s="2">
        <v>0</v>
      </c>
      <c r="G1590" s="2">
        <v>0</v>
      </c>
      <c r="H1590" s="15">
        <f t="shared" si="24"/>
        <v>0</v>
      </c>
    </row>
    <row r="1591" spans="1:8" ht="13.5" x14ac:dyDescent="0.25">
      <c r="A1591" s="11"/>
      <c r="B1591" s="10">
        <v>44624</v>
      </c>
      <c r="C1591" s="2">
        <v>13.6</v>
      </c>
      <c r="D1591" s="2">
        <v>9.6912000000000003</v>
      </c>
      <c r="E1591" s="2">
        <v>300</v>
      </c>
      <c r="F1591" s="2">
        <v>13.6</v>
      </c>
      <c r="G1591" s="2">
        <v>4080</v>
      </c>
      <c r="H1591" s="15">
        <f t="shared" si="24"/>
        <v>-7.2932885356059235E-3</v>
      </c>
    </row>
    <row r="1592" spans="1:8" ht="13.5" x14ac:dyDescent="0.25">
      <c r="A1592" s="11"/>
      <c r="B1592" s="10">
        <v>44627</v>
      </c>
      <c r="C1592" s="2">
        <v>13.42</v>
      </c>
      <c r="D1592" s="2">
        <v>9.5629000000000008</v>
      </c>
      <c r="E1592" s="2">
        <v>255</v>
      </c>
      <c r="F1592" s="2">
        <v>13.358000000000001</v>
      </c>
      <c r="G1592" s="2">
        <v>3406.29</v>
      </c>
      <c r="H1592" s="15">
        <f t="shared" si="24"/>
        <v>-1.3238814594683776E-2</v>
      </c>
    </row>
    <row r="1593" spans="1:8" ht="13.5" x14ac:dyDescent="0.25">
      <c r="A1593" s="11"/>
      <c r="B1593" s="10">
        <v>44628</v>
      </c>
      <c r="C1593" s="2">
        <v>13.5</v>
      </c>
      <c r="D1593" s="2">
        <v>9.6198999999999995</v>
      </c>
      <c r="E1593" s="2">
        <v>551</v>
      </c>
      <c r="F1593" s="2">
        <v>13.5</v>
      </c>
      <c r="G1593" s="2">
        <v>7438.5</v>
      </c>
      <c r="H1593" s="15">
        <f t="shared" si="24"/>
        <v>5.9605349841573797E-3</v>
      </c>
    </row>
    <row r="1594" spans="1:8" ht="13.5" x14ac:dyDescent="0.25">
      <c r="A1594" s="11"/>
      <c r="B1594" s="10">
        <v>44629</v>
      </c>
      <c r="C1594" s="2">
        <v>13.5</v>
      </c>
      <c r="D1594" s="2">
        <v>9.6198999999999995</v>
      </c>
      <c r="E1594" s="2">
        <v>60</v>
      </c>
      <c r="F1594" s="2">
        <v>13.5</v>
      </c>
      <c r="G1594" s="2">
        <v>810</v>
      </c>
      <c r="H1594" s="15">
        <f t="shared" si="24"/>
        <v>0</v>
      </c>
    </row>
    <row r="1595" spans="1:8" ht="13.5" x14ac:dyDescent="0.25">
      <c r="A1595" s="11"/>
      <c r="B1595" s="10">
        <v>44630</v>
      </c>
      <c r="C1595" s="2">
        <v>13.73</v>
      </c>
      <c r="D1595" s="2">
        <v>9.7837999999999994</v>
      </c>
      <c r="E1595" s="2">
        <v>7</v>
      </c>
      <c r="F1595" s="2">
        <v>13.73</v>
      </c>
      <c r="G1595" s="2">
        <v>96.11</v>
      </c>
      <c r="H1595" s="15">
        <f t="shared" si="24"/>
        <v>1.7037599143442234E-2</v>
      </c>
    </row>
    <row r="1596" spans="1:8" ht="13.5" x14ac:dyDescent="0.25">
      <c r="A1596" s="11"/>
      <c r="B1596" s="10">
        <v>44631</v>
      </c>
      <c r="C1596" s="2">
        <v>13.73</v>
      </c>
      <c r="D1596" s="2">
        <v>9.7837999999999994</v>
      </c>
      <c r="E1596" s="2">
        <v>0</v>
      </c>
      <c r="F1596" s="2">
        <v>0</v>
      </c>
      <c r="G1596" s="2">
        <v>0</v>
      </c>
      <c r="H1596" s="15">
        <f t="shared" si="24"/>
        <v>0</v>
      </c>
    </row>
    <row r="1597" spans="1:8" ht="13.5" x14ac:dyDescent="0.25">
      <c r="A1597" s="11"/>
      <c r="B1597" s="10">
        <v>44634</v>
      </c>
      <c r="C1597" s="2">
        <v>13.5</v>
      </c>
      <c r="D1597" s="2">
        <v>9.6198999999999995</v>
      </c>
      <c r="E1597" s="2">
        <v>311</v>
      </c>
      <c r="F1597" s="2">
        <v>13.42</v>
      </c>
      <c r="G1597" s="2">
        <v>4173.62</v>
      </c>
      <c r="H1597" s="15">
        <f t="shared" si="24"/>
        <v>-1.6752182178703567E-2</v>
      </c>
    </row>
    <row r="1598" spans="1:8" ht="13.5" x14ac:dyDescent="0.25">
      <c r="A1598" s="11"/>
      <c r="B1598" s="10">
        <v>44635</v>
      </c>
      <c r="C1598" s="2">
        <v>13.5</v>
      </c>
      <c r="D1598" s="2">
        <v>9.6198999999999995</v>
      </c>
      <c r="E1598" s="2">
        <v>0</v>
      </c>
      <c r="F1598" s="2">
        <v>0</v>
      </c>
      <c r="G1598" s="2">
        <v>0</v>
      </c>
      <c r="H1598" s="15">
        <f t="shared" si="24"/>
        <v>0</v>
      </c>
    </row>
    <row r="1599" spans="1:8" ht="13.5" x14ac:dyDescent="0.25">
      <c r="A1599" s="11"/>
      <c r="B1599" s="10">
        <v>44636</v>
      </c>
      <c r="C1599" s="2">
        <v>13.5</v>
      </c>
      <c r="D1599" s="2">
        <v>9.6198999999999995</v>
      </c>
      <c r="E1599" s="2">
        <v>19</v>
      </c>
      <c r="F1599" s="2">
        <v>13.5</v>
      </c>
      <c r="G1599" s="2">
        <v>256.5</v>
      </c>
      <c r="H1599" s="15">
        <f t="shared" si="24"/>
        <v>0</v>
      </c>
    </row>
    <row r="1600" spans="1:8" ht="13.5" x14ac:dyDescent="0.25">
      <c r="A1600" s="11"/>
      <c r="B1600" s="10">
        <v>44637</v>
      </c>
      <c r="C1600" s="2">
        <v>13.5</v>
      </c>
      <c r="D1600" s="2">
        <v>9.6198999999999995</v>
      </c>
      <c r="E1600" s="2">
        <v>0</v>
      </c>
      <c r="F1600" s="2">
        <v>0</v>
      </c>
      <c r="G1600" s="2">
        <v>0</v>
      </c>
      <c r="H1600" s="15">
        <f t="shared" si="24"/>
        <v>0</v>
      </c>
    </row>
    <row r="1601" spans="1:8" ht="13.5" x14ac:dyDescent="0.25">
      <c r="A1601" s="11"/>
      <c r="B1601" s="10">
        <v>44638</v>
      </c>
      <c r="C1601" s="2">
        <v>13.5</v>
      </c>
      <c r="D1601" s="2">
        <v>9.6198999999999995</v>
      </c>
      <c r="E1601" s="2">
        <v>0</v>
      </c>
      <c r="F1601" s="2">
        <v>0</v>
      </c>
      <c r="G1601" s="2">
        <v>0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13.6</v>
      </c>
      <c r="D1602" s="2">
        <v>9.6912000000000003</v>
      </c>
      <c r="E1602" s="2">
        <v>2000</v>
      </c>
      <c r="F1602" s="2">
        <v>13.598000000000001</v>
      </c>
      <c r="G1602" s="2">
        <v>27196</v>
      </c>
      <c r="H1602" s="15">
        <f t="shared" si="24"/>
        <v>7.4117194565432917E-3</v>
      </c>
    </row>
    <row r="1603" spans="1:8" ht="13.5" x14ac:dyDescent="0.25">
      <c r="A1603" s="11"/>
      <c r="B1603" s="10">
        <v>44642</v>
      </c>
      <c r="C1603" s="2">
        <v>13.6</v>
      </c>
      <c r="D1603" s="2">
        <v>9.6912000000000003</v>
      </c>
      <c r="E1603" s="2">
        <v>0</v>
      </c>
      <c r="F1603" s="2">
        <v>0</v>
      </c>
      <c r="G1603" s="2">
        <v>0</v>
      </c>
      <c r="H1603" s="15">
        <f t="shared" si="24"/>
        <v>0</v>
      </c>
    </row>
    <row r="1604" spans="1:8" ht="13.5" x14ac:dyDescent="0.25">
      <c r="A1604" s="11"/>
      <c r="B1604" s="10">
        <v>44643</v>
      </c>
      <c r="C1604" s="2">
        <v>13.72</v>
      </c>
      <c r="D1604" s="2">
        <v>9.7766999999999999</v>
      </c>
      <c r="E1604" s="2">
        <v>255</v>
      </c>
      <c r="F1604" s="2">
        <v>13.72</v>
      </c>
      <c r="G1604" s="2">
        <v>3498.6</v>
      </c>
      <c r="H1604" s="15">
        <f t="shared" si="24"/>
        <v>8.8224368499256727E-3</v>
      </c>
    </row>
    <row r="1605" spans="1:8" ht="13.5" x14ac:dyDescent="0.25">
      <c r="A1605" s="11"/>
      <c r="B1605" s="10">
        <v>44644</v>
      </c>
      <c r="C1605" s="2">
        <v>13.72</v>
      </c>
      <c r="D1605" s="2">
        <v>9.7766999999999999</v>
      </c>
      <c r="E1605" s="2">
        <v>0</v>
      </c>
      <c r="F1605" s="2">
        <v>0</v>
      </c>
      <c r="G1605" s="2">
        <v>0</v>
      </c>
      <c r="H1605" s="15">
        <f t="shared" si="24"/>
        <v>0</v>
      </c>
    </row>
    <row r="1606" spans="1:8" ht="13.5" x14ac:dyDescent="0.25">
      <c r="A1606" s="11"/>
      <c r="B1606" s="10">
        <v>44645</v>
      </c>
      <c r="C1606" s="2">
        <v>13.72</v>
      </c>
      <c r="D1606" s="2">
        <v>9.7766999999999999</v>
      </c>
      <c r="E1606" s="2">
        <v>0</v>
      </c>
      <c r="F1606" s="2">
        <v>0</v>
      </c>
      <c r="G1606" s="2">
        <v>0</v>
      </c>
      <c r="H1606" s="15">
        <f t="shared" si="24"/>
        <v>0</v>
      </c>
    </row>
    <row r="1607" spans="1:8" ht="13.5" x14ac:dyDescent="0.25">
      <c r="A1607" s="11"/>
      <c r="B1607" s="10">
        <v>44648</v>
      </c>
      <c r="C1607" s="2">
        <v>13.4</v>
      </c>
      <c r="D1607" s="2">
        <v>9.5486000000000004</v>
      </c>
      <c r="E1607" s="2">
        <v>371</v>
      </c>
      <c r="F1607" s="2">
        <v>13.4</v>
      </c>
      <c r="G1607" s="2">
        <v>4971.3999999999996</v>
      </c>
      <c r="H1607" s="15">
        <f t="shared" ref="H1607:H1670" si="25">(D1607-D1606)/D1606</f>
        <v>-2.3330980801292821E-2</v>
      </c>
    </row>
    <row r="1608" spans="1:8" ht="13.5" x14ac:dyDescent="0.25">
      <c r="A1608" s="11"/>
      <c r="B1608" s="10">
        <v>44649</v>
      </c>
      <c r="C1608" s="2">
        <v>13.5</v>
      </c>
      <c r="D1608" s="2">
        <v>9.6198999999999995</v>
      </c>
      <c r="E1608" s="2">
        <v>820</v>
      </c>
      <c r="F1608" s="2">
        <v>13.260999999999999</v>
      </c>
      <c r="G1608" s="2">
        <v>10874.02</v>
      </c>
      <c r="H1608" s="15">
        <f t="shared" si="25"/>
        <v>7.4670632344007526E-3</v>
      </c>
    </row>
    <row r="1609" spans="1:8" ht="13.5" x14ac:dyDescent="0.25">
      <c r="A1609" s="11"/>
      <c r="B1609" s="10">
        <v>44650</v>
      </c>
      <c r="C1609" s="2">
        <v>13.4</v>
      </c>
      <c r="D1609" s="2">
        <v>9.5486000000000004</v>
      </c>
      <c r="E1609" s="2">
        <v>75</v>
      </c>
      <c r="F1609" s="2">
        <v>13.4</v>
      </c>
      <c r="G1609" s="2">
        <v>1005</v>
      </c>
      <c r="H1609" s="15">
        <f t="shared" si="25"/>
        <v>-7.4117194565431069E-3</v>
      </c>
    </row>
    <row r="1610" spans="1:8" ht="13.5" x14ac:dyDescent="0.25">
      <c r="A1610" s="11"/>
      <c r="B1610" s="10">
        <v>44651</v>
      </c>
      <c r="C1610" s="2">
        <v>13.5</v>
      </c>
      <c r="D1610" s="2">
        <v>9.6198999999999995</v>
      </c>
      <c r="E1610" s="2">
        <v>650</v>
      </c>
      <c r="F1610" s="2">
        <v>13.3</v>
      </c>
      <c r="G1610" s="2">
        <v>8645</v>
      </c>
      <c r="H1610" s="15">
        <f t="shared" si="25"/>
        <v>7.4670632344007526E-3</v>
      </c>
    </row>
    <row r="1611" spans="1:8" ht="13.5" x14ac:dyDescent="0.25">
      <c r="A1611" s="11"/>
      <c r="B1611" s="10">
        <v>44652</v>
      </c>
      <c r="C1611" s="2">
        <v>13.5</v>
      </c>
      <c r="D1611" s="2">
        <v>9.6198999999999995</v>
      </c>
      <c r="E1611" s="2">
        <v>0</v>
      </c>
      <c r="F1611" s="2">
        <v>0</v>
      </c>
      <c r="G1611" s="2">
        <v>0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13.25</v>
      </c>
      <c r="D1612" s="2">
        <v>9.4418000000000006</v>
      </c>
      <c r="E1612" s="2">
        <v>280</v>
      </c>
      <c r="F1612" s="2">
        <v>13.257999999999999</v>
      </c>
      <c r="G1612" s="2">
        <v>3712.24</v>
      </c>
      <c r="H1612" s="15">
        <f t="shared" si="25"/>
        <v>-1.8513705963679333E-2</v>
      </c>
    </row>
    <row r="1613" spans="1:8" ht="13.5" x14ac:dyDescent="0.25">
      <c r="A1613" s="11"/>
      <c r="B1613" s="10">
        <v>44656</v>
      </c>
      <c r="C1613" s="2">
        <v>13.25</v>
      </c>
      <c r="D1613" s="2">
        <v>9.4418000000000006</v>
      </c>
      <c r="E1613" s="2">
        <v>0</v>
      </c>
      <c r="F1613" s="2">
        <v>0</v>
      </c>
      <c r="G1613" s="2">
        <v>0</v>
      </c>
      <c r="H1613" s="15">
        <f t="shared" si="25"/>
        <v>0</v>
      </c>
    </row>
    <row r="1614" spans="1:8" ht="13.5" x14ac:dyDescent="0.25">
      <c r="A1614" s="11"/>
      <c r="B1614" s="10">
        <v>44657</v>
      </c>
      <c r="C1614" s="2">
        <v>13.25</v>
      </c>
      <c r="D1614" s="2">
        <v>9.4418000000000006</v>
      </c>
      <c r="E1614" s="2">
        <v>4</v>
      </c>
      <c r="F1614" s="2">
        <v>13.25</v>
      </c>
      <c r="G1614" s="2">
        <v>53</v>
      </c>
      <c r="H1614" s="15">
        <f t="shared" si="25"/>
        <v>0</v>
      </c>
    </row>
    <row r="1615" spans="1:8" ht="13.5" x14ac:dyDescent="0.25">
      <c r="A1615" s="11"/>
      <c r="B1615" s="10">
        <v>44658</v>
      </c>
      <c r="C1615" s="2">
        <v>13.25</v>
      </c>
      <c r="D1615" s="2">
        <v>9.4418000000000006</v>
      </c>
      <c r="E1615" s="2">
        <v>0</v>
      </c>
      <c r="F1615" s="2">
        <v>0</v>
      </c>
      <c r="G1615" s="2">
        <v>0</v>
      </c>
      <c r="H1615" s="15">
        <f t="shared" si="25"/>
        <v>0</v>
      </c>
    </row>
    <row r="1616" spans="1:8" ht="13.5" x14ac:dyDescent="0.25">
      <c r="A1616" s="11"/>
      <c r="B1616" s="10">
        <v>44659</v>
      </c>
      <c r="C1616" s="2">
        <v>13.5</v>
      </c>
      <c r="D1616" s="2">
        <v>9.6198999999999995</v>
      </c>
      <c r="E1616" s="2">
        <v>252</v>
      </c>
      <c r="F1616" s="2">
        <v>13.252000000000001</v>
      </c>
      <c r="G1616" s="2">
        <v>3339.5039999999999</v>
      </c>
      <c r="H1616" s="15">
        <f t="shared" si="25"/>
        <v>1.8862928678853481E-2</v>
      </c>
    </row>
    <row r="1617" spans="1:8" ht="13.5" x14ac:dyDescent="0.25">
      <c r="A1617" s="11"/>
      <c r="B1617" s="10">
        <v>44662</v>
      </c>
      <c r="C1617" s="2">
        <v>13.49</v>
      </c>
      <c r="D1617" s="2">
        <v>9.6128</v>
      </c>
      <c r="E1617" s="2">
        <v>92</v>
      </c>
      <c r="F1617" s="2">
        <v>13.49</v>
      </c>
      <c r="G1617" s="2">
        <v>1241.08</v>
      </c>
      <c r="H1617" s="15">
        <f t="shared" si="25"/>
        <v>-7.3805341011855014E-4</v>
      </c>
    </row>
    <row r="1618" spans="1:8" ht="13.5" x14ac:dyDescent="0.25">
      <c r="A1618" s="11"/>
      <c r="B1618" s="10">
        <v>44663</v>
      </c>
      <c r="C1618" s="2">
        <v>13.49</v>
      </c>
      <c r="D1618" s="2">
        <v>9.6128</v>
      </c>
      <c r="E1618" s="2">
        <v>200</v>
      </c>
      <c r="F1618" s="2">
        <v>13.49</v>
      </c>
      <c r="G1618" s="2">
        <v>2698</v>
      </c>
      <c r="H1618" s="15">
        <f t="shared" si="25"/>
        <v>0</v>
      </c>
    </row>
    <row r="1619" spans="1:8" ht="13.5" x14ac:dyDescent="0.25">
      <c r="A1619" s="11"/>
      <c r="B1619" s="10">
        <v>44664</v>
      </c>
      <c r="C1619" s="2">
        <v>13.49</v>
      </c>
      <c r="D1619" s="2">
        <v>9.6128</v>
      </c>
      <c r="E1619" s="2">
        <v>157</v>
      </c>
      <c r="F1619" s="2">
        <v>13.301</v>
      </c>
      <c r="G1619" s="2">
        <v>2088.2570000000001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13.4</v>
      </c>
      <c r="D1620" s="2">
        <v>9.5486000000000004</v>
      </c>
      <c r="E1620" s="2">
        <v>20</v>
      </c>
      <c r="F1620" s="2">
        <v>13.4</v>
      </c>
      <c r="G1620" s="2">
        <v>268</v>
      </c>
      <c r="H1620" s="15">
        <f t="shared" si="25"/>
        <v>-6.678595206391435E-3</v>
      </c>
    </row>
    <row r="1621" spans="1:8" ht="13.5" x14ac:dyDescent="0.25">
      <c r="A1621" s="11"/>
      <c r="B1621" s="10">
        <v>44666</v>
      </c>
      <c r="C1621" s="2">
        <v>13.49</v>
      </c>
      <c r="D1621" s="2">
        <v>9.6128</v>
      </c>
      <c r="E1621" s="2">
        <v>1601</v>
      </c>
      <c r="F1621" s="2">
        <v>13.4</v>
      </c>
      <c r="G1621" s="2">
        <v>21453.4</v>
      </c>
      <c r="H1621" s="15">
        <f t="shared" si="25"/>
        <v>6.7234987327984821E-3</v>
      </c>
    </row>
    <row r="1622" spans="1:8" ht="13.5" x14ac:dyDescent="0.25">
      <c r="A1622" s="11"/>
      <c r="B1622" s="10">
        <v>44669</v>
      </c>
      <c r="C1622" s="2">
        <v>14.24</v>
      </c>
      <c r="D1622" s="2">
        <v>10.1472</v>
      </c>
      <c r="E1622" s="2">
        <v>874</v>
      </c>
      <c r="F1622" s="2">
        <v>13.602</v>
      </c>
      <c r="G1622" s="2">
        <v>11888.147999999999</v>
      </c>
      <c r="H1622" s="15">
        <f t="shared" si="25"/>
        <v>5.5592543275632463E-2</v>
      </c>
    </row>
    <row r="1623" spans="1:8" ht="13.5" x14ac:dyDescent="0.25">
      <c r="A1623" s="11"/>
      <c r="B1623" s="10">
        <v>44670</v>
      </c>
      <c r="C1623" s="2">
        <v>14.24</v>
      </c>
      <c r="D1623" s="2">
        <v>10.1472</v>
      </c>
      <c r="E1623" s="2">
        <v>0</v>
      </c>
      <c r="F1623" s="2">
        <v>0</v>
      </c>
      <c r="G1623" s="2">
        <v>0</v>
      </c>
      <c r="H1623" s="15">
        <f t="shared" si="25"/>
        <v>0</v>
      </c>
    </row>
    <row r="1624" spans="1:8" ht="13.5" x14ac:dyDescent="0.25">
      <c r="A1624" s="11"/>
      <c r="B1624" s="10">
        <v>44671</v>
      </c>
      <c r="C1624" s="2">
        <v>14.24</v>
      </c>
      <c r="D1624" s="2">
        <v>10.1472</v>
      </c>
      <c r="E1624" s="2">
        <v>0</v>
      </c>
      <c r="F1624" s="2">
        <v>0</v>
      </c>
      <c r="G1624" s="2">
        <v>0</v>
      </c>
      <c r="H1624" s="15">
        <f t="shared" si="25"/>
        <v>0</v>
      </c>
    </row>
    <row r="1625" spans="1:8" ht="13.5" x14ac:dyDescent="0.25">
      <c r="A1625" s="11"/>
      <c r="B1625" s="10">
        <v>44672</v>
      </c>
      <c r="C1625" s="2">
        <v>14.4</v>
      </c>
      <c r="D1625" s="2">
        <v>10.261200000000001</v>
      </c>
      <c r="E1625" s="2">
        <v>316</v>
      </c>
      <c r="F1625" s="2">
        <v>14.244</v>
      </c>
      <c r="G1625" s="2">
        <v>4501.1040000000003</v>
      </c>
      <c r="H1625" s="15">
        <f t="shared" si="25"/>
        <v>1.1234626300851543E-2</v>
      </c>
    </row>
    <row r="1626" spans="1:8" ht="13.5" x14ac:dyDescent="0.25">
      <c r="A1626" s="11"/>
      <c r="B1626" s="10">
        <v>44673</v>
      </c>
      <c r="C1626" s="2">
        <v>14.52</v>
      </c>
      <c r="D1626" s="2">
        <v>10.3467</v>
      </c>
      <c r="E1626" s="2">
        <v>153</v>
      </c>
      <c r="F1626" s="2">
        <v>14.507</v>
      </c>
      <c r="G1626" s="2">
        <v>2219.5709999999999</v>
      </c>
      <c r="H1626" s="15">
        <f t="shared" si="25"/>
        <v>8.3323587884457651E-3</v>
      </c>
    </row>
    <row r="1627" spans="1:8" ht="13.5" x14ac:dyDescent="0.25">
      <c r="A1627" s="11"/>
      <c r="B1627" s="10">
        <v>44676</v>
      </c>
      <c r="C1627" s="2">
        <v>14.52</v>
      </c>
      <c r="D1627" s="2">
        <v>10.3467</v>
      </c>
      <c r="E1627" s="2">
        <v>0</v>
      </c>
      <c r="F1627" s="2">
        <v>0</v>
      </c>
      <c r="G1627" s="2">
        <v>0</v>
      </c>
      <c r="H1627" s="15">
        <f t="shared" si="25"/>
        <v>0</v>
      </c>
    </row>
    <row r="1628" spans="1:8" ht="13.5" x14ac:dyDescent="0.25">
      <c r="A1628" s="11"/>
      <c r="B1628" s="10">
        <v>44677</v>
      </c>
      <c r="C1628" s="2">
        <v>14.52</v>
      </c>
      <c r="D1628" s="2">
        <v>10.3467</v>
      </c>
      <c r="E1628" s="2">
        <v>0</v>
      </c>
      <c r="F1628" s="2">
        <v>0</v>
      </c>
      <c r="G1628" s="2">
        <v>0</v>
      </c>
      <c r="H1628" s="15">
        <f t="shared" si="25"/>
        <v>0</v>
      </c>
    </row>
    <row r="1629" spans="1:8" ht="13.5" x14ac:dyDescent="0.25">
      <c r="A1629" s="11"/>
      <c r="B1629" s="10">
        <v>44678</v>
      </c>
      <c r="C1629" s="2">
        <v>14.52</v>
      </c>
      <c r="D1629" s="2">
        <v>10.3467</v>
      </c>
      <c r="E1629" s="2">
        <v>0</v>
      </c>
      <c r="F1629" s="2">
        <v>0</v>
      </c>
      <c r="G1629" s="2">
        <v>0</v>
      </c>
      <c r="H1629" s="15">
        <f t="shared" si="25"/>
        <v>0</v>
      </c>
    </row>
    <row r="1630" spans="1:8" ht="13.5" x14ac:dyDescent="0.25">
      <c r="A1630" s="11"/>
      <c r="B1630" s="10">
        <v>44679</v>
      </c>
      <c r="C1630" s="2">
        <v>14.52</v>
      </c>
      <c r="D1630" s="2">
        <v>10.3467</v>
      </c>
      <c r="E1630" s="2">
        <v>0</v>
      </c>
      <c r="F1630" s="2">
        <v>0</v>
      </c>
      <c r="G1630" s="2">
        <v>0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14.52</v>
      </c>
      <c r="D1631" s="2">
        <v>10.3467</v>
      </c>
      <c r="E1631" s="2">
        <v>650</v>
      </c>
      <c r="F1631" s="2">
        <v>14.516999999999999</v>
      </c>
      <c r="G1631" s="2">
        <v>9436.0499999999993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14.49</v>
      </c>
      <c r="D1632" s="2">
        <v>10.3254</v>
      </c>
      <c r="E1632" s="2">
        <v>512</v>
      </c>
      <c r="F1632" s="2">
        <v>14.478999999999999</v>
      </c>
      <c r="G1632" s="2">
        <v>7413.2479999999996</v>
      </c>
      <c r="H1632" s="15">
        <f t="shared" si="25"/>
        <v>-2.0586273884427011E-3</v>
      </c>
    </row>
    <row r="1633" spans="1:8" ht="13.5" x14ac:dyDescent="0.25">
      <c r="A1633" s="11"/>
      <c r="B1633" s="10">
        <v>44686</v>
      </c>
      <c r="C1633" s="2">
        <v>14.5</v>
      </c>
      <c r="D1633" s="2">
        <v>10.3325</v>
      </c>
      <c r="E1633" s="2">
        <v>149</v>
      </c>
      <c r="F1633" s="2">
        <v>14.497</v>
      </c>
      <c r="G1633" s="2">
        <v>2160.0529999999999</v>
      </c>
      <c r="H1633" s="15">
        <f t="shared" si="25"/>
        <v>6.8762469250580505E-4</v>
      </c>
    </row>
    <row r="1634" spans="1:8" ht="13.5" x14ac:dyDescent="0.25">
      <c r="A1634" s="11"/>
      <c r="B1634" s="10">
        <v>44687</v>
      </c>
      <c r="C1634" s="2">
        <v>13.63</v>
      </c>
      <c r="D1634" s="2">
        <v>9.7125000000000004</v>
      </c>
      <c r="E1634" s="2">
        <v>70</v>
      </c>
      <c r="F1634" s="2">
        <v>14.45</v>
      </c>
      <c r="G1634" s="2">
        <v>1011.5</v>
      </c>
      <c r="H1634" s="15">
        <f t="shared" si="25"/>
        <v>-6.0004839099927341E-2</v>
      </c>
    </row>
    <row r="1635" spans="1:8" ht="13.5" x14ac:dyDescent="0.25">
      <c r="A1635" s="11"/>
      <c r="B1635" s="10">
        <v>44690</v>
      </c>
      <c r="C1635" s="2">
        <v>13.95</v>
      </c>
      <c r="D1635" s="2">
        <v>9.9405999999999999</v>
      </c>
      <c r="E1635" s="2">
        <v>50</v>
      </c>
      <c r="F1635" s="2">
        <v>13.99</v>
      </c>
      <c r="G1635" s="2">
        <v>699.5</v>
      </c>
      <c r="H1635" s="15">
        <f t="shared" si="25"/>
        <v>2.3485199485199434E-2</v>
      </c>
    </row>
    <row r="1636" spans="1:8" ht="13.5" x14ac:dyDescent="0.25">
      <c r="A1636" s="11"/>
      <c r="B1636" s="10">
        <v>44691</v>
      </c>
      <c r="C1636" s="2">
        <v>13.94</v>
      </c>
      <c r="D1636" s="2">
        <v>9.9334000000000007</v>
      </c>
      <c r="E1636" s="2">
        <v>20</v>
      </c>
      <c r="F1636" s="2">
        <v>13.94</v>
      </c>
      <c r="G1636" s="2">
        <v>278.8</v>
      </c>
      <c r="H1636" s="15">
        <f t="shared" si="25"/>
        <v>-7.2430235599452825E-4</v>
      </c>
    </row>
    <row r="1637" spans="1:8" ht="13.5" x14ac:dyDescent="0.25">
      <c r="A1637" s="11"/>
      <c r="B1637" s="10">
        <v>44692</v>
      </c>
      <c r="C1637" s="2">
        <v>14</v>
      </c>
      <c r="D1637" s="2">
        <v>9.9762000000000004</v>
      </c>
      <c r="E1637" s="2">
        <v>4</v>
      </c>
      <c r="F1637" s="2">
        <v>14</v>
      </c>
      <c r="G1637" s="2">
        <v>56</v>
      </c>
      <c r="H1637" s="15">
        <f t="shared" si="25"/>
        <v>4.3086959147924904E-3</v>
      </c>
    </row>
    <row r="1638" spans="1:8" ht="13.5" x14ac:dyDescent="0.25">
      <c r="A1638" s="11"/>
      <c r="B1638" s="10">
        <v>44693</v>
      </c>
      <c r="C1638" s="2">
        <v>14</v>
      </c>
      <c r="D1638" s="2">
        <v>9.9762000000000004</v>
      </c>
      <c r="E1638" s="2">
        <v>0</v>
      </c>
      <c r="F1638" s="2">
        <v>0</v>
      </c>
      <c r="G1638" s="2">
        <v>0</v>
      </c>
      <c r="H1638" s="15">
        <f t="shared" si="25"/>
        <v>0</v>
      </c>
    </row>
    <row r="1639" spans="1:8" ht="13.5" x14ac:dyDescent="0.25">
      <c r="A1639" s="11"/>
      <c r="B1639" s="10">
        <v>44694</v>
      </c>
      <c r="C1639" s="2">
        <v>13.7</v>
      </c>
      <c r="D1639" s="2">
        <v>9.7623999999999995</v>
      </c>
      <c r="E1639" s="2">
        <v>286</v>
      </c>
      <c r="F1639" s="2">
        <v>13.737</v>
      </c>
      <c r="G1639" s="2">
        <v>3928.7820000000002</v>
      </c>
      <c r="H1639" s="15">
        <f t="shared" si="25"/>
        <v>-2.1431005793789305E-2</v>
      </c>
    </row>
    <row r="1640" spans="1:8" ht="13.5" x14ac:dyDescent="0.25">
      <c r="A1640" s="11"/>
      <c r="B1640" s="10">
        <v>44697</v>
      </c>
      <c r="C1640" s="2">
        <v>13.51</v>
      </c>
      <c r="D1640" s="2">
        <v>9.6270000000000007</v>
      </c>
      <c r="E1640" s="2">
        <v>887</v>
      </c>
      <c r="F1640" s="2">
        <v>13.507</v>
      </c>
      <c r="G1640" s="2">
        <v>11980.709000000001</v>
      </c>
      <c r="H1640" s="15">
        <f t="shared" si="25"/>
        <v>-1.3869540276980953E-2</v>
      </c>
    </row>
    <row r="1641" spans="1:8" ht="13.5" x14ac:dyDescent="0.25">
      <c r="A1641" s="11"/>
      <c r="B1641" s="10">
        <v>44698</v>
      </c>
      <c r="C1641" s="2">
        <v>13.7</v>
      </c>
      <c r="D1641" s="2">
        <v>9.7623999999999995</v>
      </c>
      <c r="E1641" s="2">
        <v>764</v>
      </c>
      <c r="F1641" s="2">
        <v>13.702</v>
      </c>
      <c r="G1641" s="2">
        <v>10468.328</v>
      </c>
      <c r="H1641" s="15">
        <f t="shared" si="25"/>
        <v>1.4064609951178857E-2</v>
      </c>
    </row>
    <row r="1642" spans="1:8" ht="13.5" x14ac:dyDescent="0.25">
      <c r="A1642" s="11"/>
      <c r="B1642" s="10">
        <v>44699</v>
      </c>
      <c r="C1642" s="2">
        <v>13.7</v>
      </c>
      <c r="D1642" s="2">
        <v>9.7623999999999995</v>
      </c>
      <c r="E1642" s="2">
        <v>0</v>
      </c>
      <c r="F1642" s="2">
        <v>0</v>
      </c>
      <c r="G1642" s="2">
        <v>0</v>
      </c>
      <c r="H1642" s="15">
        <f t="shared" si="25"/>
        <v>0</v>
      </c>
    </row>
    <row r="1643" spans="1:8" ht="13.5" x14ac:dyDescent="0.25">
      <c r="A1643" s="11"/>
      <c r="B1643" s="10">
        <v>44700</v>
      </c>
      <c r="C1643" s="2">
        <v>13.7</v>
      </c>
      <c r="D1643" s="2">
        <v>9.7623999999999995</v>
      </c>
      <c r="E1643" s="2">
        <v>174</v>
      </c>
      <c r="F1643" s="2">
        <v>13.7</v>
      </c>
      <c r="G1643" s="2">
        <v>2383.8000000000002</v>
      </c>
      <c r="H1643" s="15">
        <f t="shared" si="25"/>
        <v>0</v>
      </c>
    </row>
    <row r="1644" spans="1:8" ht="13.5" x14ac:dyDescent="0.25">
      <c r="A1644" s="11"/>
      <c r="B1644" s="10">
        <v>44701</v>
      </c>
      <c r="C1644" s="2">
        <v>13.7</v>
      </c>
      <c r="D1644" s="2">
        <v>9.7623999999999995</v>
      </c>
      <c r="E1644" s="2">
        <v>109</v>
      </c>
      <c r="F1644" s="2">
        <v>13.641999999999999</v>
      </c>
      <c r="G1644" s="2">
        <v>1486.9780000000001</v>
      </c>
      <c r="H1644" s="15">
        <f t="shared" si="25"/>
        <v>0</v>
      </c>
    </row>
    <row r="1645" spans="1:8" ht="13.5" x14ac:dyDescent="0.25">
      <c r="A1645" s="11"/>
      <c r="B1645" s="10">
        <v>44704</v>
      </c>
      <c r="C1645" s="2">
        <v>13.7</v>
      </c>
      <c r="D1645" s="2">
        <v>9.7623999999999995</v>
      </c>
      <c r="E1645" s="2">
        <v>0</v>
      </c>
      <c r="F1645" s="2">
        <v>0</v>
      </c>
      <c r="G1645" s="2">
        <v>0</v>
      </c>
      <c r="H1645" s="15">
        <f t="shared" si="25"/>
        <v>0</v>
      </c>
    </row>
    <row r="1646" spans="1:8" ht="13.5" x14ac:dyDescent="0.25">
      <c r="A1646" s="11"/>
      <c r="B1646" s="10">
        <v>44705</v>
      </c>
      <c r="C1646" s="2">
        <v>13.6</v>
      </c>
      <c r="D1646" s="2">
        <v>9.6912000000000003</v>
      </c>
      <c r="E1646" s="2">
        <v>108</v>
      </c>
      <c r="F1646" s="2">
        <v>13.601000000000001</v>
      </c>
      <c r="G1646" s="2">
        <v>1468.9079999999999</v>
      </c>
      <c r="H1646" s="15">
        <f t="shared" si="25"/>
        <v>-7.2932885356059235E-3</v>
      </c>
    </row>
    <row r="1647" spans="1:8" ht="13.5" x14ac:dyDescent="0.25">
      <c r="A1647" s="11"/>
      <c r="B1647" s="10">
        <v>44706</v>
      </c>
      <c r="C1647" s="2">
        <v>13.6</v>
      </c>
      <c r="D1647" s="2">
        <v>9.6912000000000003</v>
      </c>
      <c r="E1647" s="2">
        <v>2470</v>
      </c>
      <c r="F1647" s="2">
        <v>13.6</v>
      </c>
      <c r="G1647" s="2">
        <v>33592</v>
      </c>
      <c r="H1647" s="15">
        <f t="shared" si="25"/>
        <v>0</v>
      </c>
    </row>
    <row r="1648" spans="1:8" ht="13.5" x14ac:dyDescent="0.25">
      <c r="A1648" s="11"/>
      <c r="B1648" s="10">
        <v>44707</v>
      </c>
      <c r="C1648" s="2">
        <v>13.6</v>
      </c>
      <c r="D1648" s="2">
        <v>9.6912000000000003</v>
      </c>
      <c r="E1648" s="2">
        <v>0</v>
      </c>
      <c r="F1648" s="2">
        <v>0</v>
      </c>
      <c r="G1648" s="2">
        <v>0</v>
      </c>
      <c r="H1648" s="15">
        <f t="shared" si="25"/>
        <v>0</v>
      </c>
    </row>
    <row r="1649" spans="1:8" ht="13.5" x14ac:dyDescent="0.25">
      <c r="A1649" s="11"/>
      <c r="B1649" s="10">
        <v>44708</v>
      </c>
      <c r="C1649" s="2">
        <v>13.7</v>
      </c>
      <c r="D1649" s="2">
        <v>9.7623999999999995</v>
      </c>
      <c r="E1649" s="2">
        <v>125</v>
      </c>
      <c r="F1649" s="2">
        <v>13.7</v>
      </c>
      <c r="G1649" s="2">
        <v>1712.5</v>
      </c>
      <c r="H1649" s="15">
        <f t="shared" si="25"/>
        <v>7.3468713884760669E-3</v>
      </c>
    </row>
    <row r="1650" spans="1:8" ht="13.5" x14ac:dyDescent="0.25">
      <c r="A1650" s="11"/>
      <c r="B1650" s="10">
        <v>44711</v>
      </c>
      <c r="C1650" s="2">
        <v>13.7</v>
      </c>
      <c r="D1650" s="2">
        <v>9.7623999999999995</v>
      </c>
      <c r="E1650" s="2">
        <v>17</v>
      </c>
      <c r="F1650" s="2">
        <v>13.7</v>
      </c>
      <c r="G1650" s="2">
        <v>232.9</v>
      </c>
      <c r="H1650" s="15">
        <f t="shared" si="25"/>
        <v>0</v>
      </c>
    </row>
    <row r="1651" spans="1:8" ht="13.5" x14ac:dyDescent="0.25">
      <c r="A1651" s="11"/>
      <c r="B1651" s="10">
        <v>44712</v>
      </c>
      <c r="C1651" s="2">
        <v>13.7</v>
      </c>
      <c r="D1651" s="2">
        <v>9.7623999999999995</v>
      </c>
      <c r="E1651" s="2">
        <v>229</v>
      </c>
      <c r="F1651" s="2">
        <v>13.666</v>
      </c>
      <c r="G1651" s="2">
        <v>3129.5140000000001</v>
      </c>
      <c r="H1651" s="15">
        <f t="shared" si="25"/>
        <v>0</v>
      </c>
    </row>
    <row r="1652" spans="1:8" ht="13.5" x14ac:dyDescent="0.25">
      <c r="A1652" s="11"/>
      <c r="B1652" s="10">
        <v>44713</v>
      </c>
      <c r="C1652" s="2">
        <v>13.7</v>
      </c>
      <c r="D1652" s="2">
        <v>9.7623999999999995</v>
      </c>
      <c r="E1652" s="2">
        <v>0</v>
      </c>
      <c r="F1652" s="2">
        <v>0</v>
      </c>
      <c r="G1652" s="2">
        <v>0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13.6</v>
      </c>
      <c r="D1653" s="2">
        <v>9.6912000000000003</v>
      </c>
      <c r="E1653" s="2">
        <v>1424</v>
      </c>
      <c r="F1653" s="2">
        <v>13.593999999999999</v>
      </c>
      <c r="G1653" s="2">
        <v>19357.856</v>
      </c>
      <c r="H1653" s="15">
        <f t="shared" si="25"/>
        <v>-7.2932885356059235E-3</v>
      </c>
    </row>
    <row r="1654" spans="1:8" ht="13.5" x14ac:dyDescent="0.25">
      <c r="A1654" s="11"/>
      <c r="B1654" s="10">
        <v>44715</v>
      </c>
      <c r="C1654" s="2">
        <v>13.6</v>
      </c>
      <c r="D1654" s="2">
        <v>9.6912000000000003</v>
      </c>
      <c r="E1654" s="2">
        <v>99</v>
      </c>
      <c r="F1654" s="2">
        <v>13.6</v>
      </c>
      <c r="G1654" s="2">
        <v>1346.4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13.6</v>
      </c>
      <c r="D1655" s="2">
        <v>9.6912000000000003</v>
      </c>
      <c r="E1655" s="2">
        <v>76</v>
      </c>
      <c r="F1655" s="2">
        <v>13.606</v>
      </c>
      <c r="G1655" s="2">
        <v>1034.056</v>
      </c>
      <c r="H1655" s="15">
        <f t="shared" si="25"/>
        <v>0</v>
      </c>
    </row>
    <row r="1656" spans="1:8" ht="13.5" x14ac:dyDescent="0.25">
      <c r="A1656" s="11"/>
      <c r="B1656" s="10">
        <v>44719</v>
      </c>
      <c r="C1656" s="2">
        <v>13.6</v>
      </c>
      <c r="D1656" s="2">
        <v>9.6912000000000003</v>
      </c>
      <c r="E1656" s="2">
        <v>0</v>
      </c>
      <c r="F1656" s="2">
        <v>0</v>
      </c>
      <c r="G1656" s="2">
        <v>0</v>
      </c>
      <c r="H1656" s="15">
        <f t="shared" si="25"/>
        <v>0</v>
      </c>
    </row>
    <row r="1657" spans="1:8" ht="13.5" x14ac:dyDescent="0.25">
      <c r="A1657" s="11"/>
      <c r="B1657" s="10">
        <v>44720</v>
      </c>
      <c r="C1657" s="2">
        <v>13.6</v>
      </c>
      <c r="D1657" s="2">
        <v>9.6912000000000003</v>
      </c>
      <c r="E1657" s="2">
        <v>86</v>
      </c>
      <c r="F1657" s="2">
        <v>13.6</v>
      </c>
      <c r="G1657" s="2">
        <v>1169.5999999999999</v>
      </c>
      <c r="H1657" s="15">
        <f t="shared" si="25"/>
        <v>0</v>
      </c>
    </row>
    <row r="1658" spans="1:8" ht="13.5" x14ac:dyDescent="0.25">
      <c r="A1658" s="11"/>
      <c r="B1658" s="10">
        <v>44721</v>
      </c>
      <c r="C1658" s="2">
        <v>13.5</v>
      </c>
      <c r="D1658" s="2">
        <v>9.6198999999999995</v>
      </c>
      <c r="E1658" s="2">
        <v>1722</v>
      </c>
      <c r="F1658" s="2">
        <v>13.478</v>
      </c>
      <c r="G1658" s="2">
        <v>23209.116000000002</v>
      </c>
      <c r="H1658" s="15">
        <f t="shared" si="25"/>
        <v>-7.3571900280667828E-3</v>
      </c>
    </row>
    <row r="1659" spans="1:8" ht="13.5" x14ac:dyDescent="0.25">
      <c r="A1659" s="11"/>
      <c r="B1659" s="10">
        <v>44722</v>
      </c>
      <c r="C1659" s="2">
        <v>13.3</v>
      </c>
      <c r="D1659" s="2">
        <v>9.4773999999999994</v>
      </c>
      <c r="E1659" s="2">
        <v>11</v>
      </c>
      <c r="F1659" s="2">
        <v>13.3</v>
      </c>
      <c r="G1659" s="2">
        <v>146.30000000000001</v>
      </c>
      <c r="H1659" s="15">
        <f t="shared" si="25"/>
        <v>-1.4813043794634047E-2</v>
      </c>
    </row>
    <row r="1660" spans="1:8" ht="13.5" x14ac:dyDescent="0.25">
      <c r="A1660" s="11"/>
      <c r="B1660" s="10">
        <v>44725</v>
      </c>
      <c r="C1660" s="2">
        <v>13.25</v>
      </c>
      <c r="D1660" s="2">
        <v>9.4418000000000006</v>
      </c>
      <c r="E1660" s="2">
        <v>1342</v>
      </c>
      <c r="F1660" s="2">
        <v>13.265000000000001</v>
      </c>
      <c r="G1660" s="2">
        <v>17801.63</v>
      </c>
      <c r="H1660" s="15">
        <f t="shared" si="25"/>
        <v>-3.7563044716904157E-3</v>
      </c>
    </row>
    <row r="1661" spans="1:8" ht="13.5" x14ac:dyDescent="0.25">
      <c r="A1661" s="11"/>
      <c r="B1661" s="10">
        <v>44726</v>
      </c>
      <c r="C1661" s="2">
        <v>13.25</v>
      </c>
      <c r="D1661" s="2">
        <v>9.4418000000000006</v>
      </c>
      <c r="E1661" s="2">
        <v>0</v>
      </c>
      <c r="F1661" s="2">
        <v>0</v>
      </c>
      <c r="G1661" s="2">
        <v>0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13.58</v>
      </c>
      <c r="D1662" s="2">
        <v>9.6768999999999998</v>
      </c>
      <c r="E1662" s="2">
        <v>211</v>
      </c>
      <c r="F1662" s="2">
        <v>13.287000000000001</v>
      </c>
      <c r="G1662" s="2">
        <v>2803.5569999999998</v>
      </c>
      <c r="H1662" s="15">
        <f t="shared" si="25"/>
        <v>2.4899913152153105E-2</v>
      </c>
    </row>
    <row r="1663" spans="1:8" ht="13.5" x14ac:dyDescent="0.25">
      <c r="A1663" s="11"/>
      <c r="B1663" s="10">
        <v>44728</v>
      </c>
      <c r="C1663" s="2">
        <v>13.59</v>
      </c>
      <c r="D1663" s="2">
        <v>9.6839999999999993</v>
      </c>
      <c r="E1663" s="2">
        <v>730</v>
      </c>
      <c r="F1663" s="2">
        <v>13.59</v>
      </c>
      <c r="G1663" s="2">
        <v>9920.7000000000007</v>
      </c>
      <c r="H1663" s="15">
        <f t="shared" si="25"/>
        <v>7.3370604222420816E-4</v>
      </c>
    </row>
    <row r="1664" spans="1:8" ht="13.5" x14ac:dyDescent="0.25">
      <c r="A1664" s="11"/>
      <c r="B1664" s="10">
        <v>44729</v>
      </c>
      <c r="C1664" s="2">
        <v>13.59</v>
      </c>
      <c r="D1664" s="2">
        <v>9.6839999999999993</v>
      </c>
      <c r="E1664" s="2">
        <v>0</v>
      </c>
      <c r="F1664" s="2">
        <v>0</v>
      </c>
      <c r="G1664" s="2">
        <v>0</v>
      </c>
      <c r="H1664" s="15">
        <f t="shared" si="25"/>
        <v>0</v>
      </c>
    </row>
    <row r="1665" spans="1:8" ht="13.5" x14ac:dyDescent="0.25">
      <c r="A1665" s="11"/>
      <c r="B1665" s="10">
        <v>44732</v>
      </c>
      <c r="C1665" s="2">
        <v>13.59</v>
      </c>
      <c r="D1665" s="2">
        <v>9.6839999999999993</v>
      </c>
      <c r="E1665" s="2">
        <v>0</v>
      </c>
      <c r="F1665" s="2">
        <v>0</v>
      </c>
      <c r="G1665" s="2">
        <v>0</v>
      </c>
      <c r="H1665" s="15">
        <f t="shared" si="25"/>
        <v>0</v>
      </c>
    </row>
    <row r="1666" spans="1:8" ht="13.5" x14ac:dyDescent="0.25">
      <c r="A1666" s="11"/>
      <c r="B1666" s="10">
        <v>44733</v>
      </c>
      <c r="C1666" s="2">
        <v>13.59</v>
      </c>
      <c r="D1666" s="2">
        <v>9.6839999999999993</v>
      </c>
      <c r="E1666" s="2">
        <v>0</v>
      </c>
      <c r="F1666" s="2">
        <v>0</v>
      </c>
      <c r="G1666" s="2">
        <v>0</v>
      </c>
      <c r="H1666" s="15">
        <f t="shared" si="25"/>
        <v>0</v>
      </c>
    </row>
    <row r="1667" spans="1:8" ht="13.5" x14ac:dyDescent="0.25">
      <c r="A1667" s="11"/>
      <c r="B1667" s="10">
        <v>44734</v>
      </c>
      <c r="C1667" s="2">
        <v>13.55</v>
      </c>
      <c r="D1667" s="2">
        <v>9.6555</v>
      </c>
      <c r="E1667" s="2">
        <v>41</v>
      </c>
      <c r="F1667" s="2">
        <v>13.55</v>
      </c>
      <c r="G1667" s="2">
        <v>555.54999999999995</v>
      </c>
      <c r="H1667" s="15">
        <f t="shared" si="25"/>
        <v>-2.9429987608425552E-3</v>
      </c>
    </row>
    <row r="1668" spans="1:8" ht="13.5" x14ac:dyDescent="0.25">
      <c r="A1668" s="11"/>
      <c r="B1668" s="10">
        <v>44735</v>
      </c>
      <c r="C1668" s="2">
        <v>13.55</v>
      </c>
      <c r="D1668" s="2">
        <v>9.6555</v>
      </c>
      <c r="E1668" s="2">
        <v>0</v>
      </c>
      <c r="F1668" s="2">
        <v>0</v>
      </c>
      <c r="G1668" s="2">
        <v>0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13.55</v>
      </c>
      <c r="D1669" s="2">
        <v>9.6555</v>
      </c>
      <c r="E1669" s="2">
        <v>0</v>
      </c>
      <c r="F1669" s="2">
        <v>0</v>
      </c>
      <c r="G1669" s="2">
        <v>0</v>
      </c>
      <c r="H1669" s="15">
        <f t="shared" si="25"/>
        <v>0</v>
      </c>
    </row>
    <row r="1670" spans="1:8" ht="13.5" x14ac:dyDescent="0.25">
      <c r="A1670" s="11"/>
      <c r="B1670" s="10">
        <v>44739</v>
      </c>
      <c r="C1670" s="2">
        <v>13.28</v>
      </c>
      <c r="D1670" s="2">
        <v>9.4631000000000007</v>
      </c>
      <c r="E1670" s="2">
        <v>34</v>
      </c>
      <c r="F1670" s="2">
        <v>13.28</v>
      </c>
      <c r="G1670" s="2">
        <v>451.52</v>
      </c>
      <c r="H1670" s="15">
        <f t="shared" si="25"/>
        <v>-1.9926466780591293E-2</v>
      </c>
    </row>
    <row r="1671" spans="1:8" ht="13.5" x14ac:dyDescent="0.25">
      <c r="A1671" s="11"/>
      <c r="B1671" s="10">
        <v>44740</v>
      </c>
      <c r="C1671" s="2">
        <v>13.28</v>
      </c>
      <c r="D1671" s="2">
        <v>9.4631000000000007</v>
      </c>
      <c r="E1671" s="2">
        <v>312</v>
      </c>
      <c r="F1671" s="2">
        <v>13.298999999999999</v>
      </c>
      <c r="G1671" s="2">
        <v>4149.2879999999996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13.55</v>
      </c>
      <c r="D1672" s="2">
        <v>9.6555</v>
      </c>
      <c r="E1672" s="2">
        <v>1058</v>
      </c>
      <c r="F1672" s="2">
        <v>13.502000000000001</v>
      </c>
      <c r="G1672" s="2">
        <v>14285.116</v>
      </c>
      <c r="H1672" s="15">
        <f t="shared" si="26"/>
        <v>2.0331603808477056E-2</v>
      </c>
    </row>
    <row r="1673" spans="1:8" ht="13.5" x14ac:dyDescent="0.25">
      <c r="A1673" s="11"/>
      <c r="B1673" s="10">
        <v>44742</v>
      </c>
      <c r="C1673" s="2">
        <v>13.55</v>
      </c>
      <c r="D1673" s="2">
        <v>9.6555</v>
      </c>
      <c r="E1673" s="2">
        <v>0</v>
      </c>
      <c r="F1673" s="2">
        <v>0</v>
      </c>
      <c r="G1673" s="2">
        <v>0</v>
      </c>
      <c r="H1673" s="15">
        <f t="shared" si="26"/>
        <v>0</v>
      </c>
    </row>
    <row r="1674" spans="1:8" ht="13.5" x14ac:dyDescent="0.25">
      <c r="A1674" s="11"/>
      <c r="B1674" s="10">
        <v>44743</v>
      </c>
      <c r="C1674" s="2">
        <v>13.55</v>
      </c>
      <c r="D1674" s="2">
        <v>9.6555</v>
      </c>
      <c r="E1674" s="2">
        <v>370</v>
      </c>
      <c r="F1674" s="2">
        <v>13.55</v>
      </c>
      <c r="G1674" s="2">
        <v>5013.5</v>
      </c>
      <c r="H1674" s="15">
        <f t="shared" si="26"/>
        <v>0</v>
      </c>
    </row>
    <row r="1675" spans="1:8" ht="13.5" x14ac:dyDescent="0.25">
      <c r="A1675" s="11"/>
      <c r="B1675" s="10">
        <v>44746</v>
      </c>
      <c r="C1675" s="2">
        <v>13.55</v>
      </c>
      <c r="D1675" s="2">
        <v>9.6555</v>
      </c>
      <c r="E1675" s="2">
        <v>0</v>
      </c>
      <c r="F1675" s="2">
        <v>0</v>
      </c>
      <c r="G1675" s="2">
        <v>0</v>
      </c>
      <c r="H1675" s="15">
        <f t="shared" si="26"/>
        <v>0</v>
      </c>
    </row>
    <row r="1676" spans="1:8" ht="13.5" x14ac:dyDescent="0.25">
      <c r="A1676" s="11"/>
      <c r="B1676" s="10">
        <v>44747</v>
      </c>
      <c r="C1676" s="2">
        <v>13.3</v>
      </c>
      <c r="D1676" s="2">
        <v>9.4773999999999994</v>
      </c>
      <c r="E1676" s="2">
        <v>329</v>
      </c>
      <c r="F1676" s="2">
        <v>13.323</v>
      </c>
      <c r="G1676" s="2">
        <v>4383.2669999999998</v>
      </c>
      <c r="H1676" s="15">
        <f t="shared" si="26"/>
        <v>-1.8445445600952886E-2</v>
      </c>
    </row>
    <row r="1677" spans="1:8" ht="13.5" x14ac:dyDescent="0.25">
      <c r="A1677" s="11"/>
      <c r="B1677" s="10">
        <v>44748</v>
      </c>
      <c r="C1677" s="2">
        <v>13.3</v>
      </c>
      <c r="D1677" s="2">
        <v>9.4773999999999994</v>
      </c>
      <c r="E1677" s="2">
        <v>2646</v>
      </c>
      <c r="F1677" s="2">
        <v>13.32</v>
      </c>
      <c r="G1677" s="2">
        <v>35244.720000000001</v>
      </c>
      <c r="H1677" s="15">
        <f t="shared" si="26"/>
        <v>0</v>
      </c>
    </row>
    <row r="1678" spans="1:8" ht="13.5" x14ac:dyDescent="0.25">
      <c r="A1678" s="11"/>
      <c r="B1678" s="10">
        <v>44749</v>
      </c>
      <c r="C1678" s="2">
        <v>13.24</v>
      </c>
      <c r="D1678" s="2">
        <v>9.4345999999999997</v>
      </c>
      <c r="E1678" s="2">
        <v>980</v>
      </c>
      <c r="F1678" s="2">
        <v>13.242000000000001</v>
      </c>
      <c r="G1678" s="2">
        <v>12977.16</v>
      </c>
      <c r="H1678" s="15">
        <f t="shared" si="26"/>
        <v>-4.5160064996728772E-3</v>
      </c>
    </row>
    <row r="1679" spans="1:8" ht="13.5" x14ac:dyDescent="0.25">
      <c r="A1679" s="11"/>
      <c r="B1679" s="10">
        <v>44750</v>
      </c>
      <c r="C1679" s="2">
        <v>13.3</v>
      </c>
      <c r="D1679" s="2">
        <v>9.4773999999999994</v>
      </c>
      <c r="E1679" s="2">
        <v>15</v>
      </c>
      <c r="F1679" s="2">
        <v>13.266999999999999</v>
      </c>
      <c r="G1679" s="2">
        <v>199.005</v>
      </c>
      <c r="H1679" s="15">
        <f t="shared" si="26"/>
        <v>4.5364933330506573E-3</v>
      </c>
    </row>
    <row r="1680" spans="1:8" ht="13.5" x14ac:dyDescent="0.25">
      <c r="A1680" s="11"/>
      <c r="B1680" s="10">
        <v>44753</v>
      </c>
      <c r="C1680" s="2">
        <v>13.55</v>
      </c>
      <c r="D1680" s="2">
        <v>9.6555</v>
      </c>
      <c r="E1680" s="2">
        <v>3105</v>
      </c>
      <c r="F1680" s="2">
        <v>13.55</v>
      </c>
      <c r="G1680" s="2">
        <v>42072.75</v>
      </c>
      <c r="H1680" s="15">
        <f t="shared" si="26"/>
        <v>1.8792073775508115E-2</v>
      </c>
    </row>
    <row r="1681" spans="1:8" ht="13.5" x14ac:dyDescent="0.25">
      <c r="A1681" s="11"/>
      <c r="B1681" s="10">
        <v>44754</v>
      </c>
      <c r="C1681" s="2">
        <v>13.55</v>
      </c>
      <c r="D1681" s="2">
        <v>9.6555</v>
      </c>
      <c r="E1681" s="2">
        <v>6000</v>
      </c>
      <c r="F1681" s="2">
        <v>13.55</v>
      </c>
      <c r="G1681" s="2">
        <v>81300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13.5</v>
      </c>
      <c r="D1682" s="2">
        <v>9.6198999999999995</v>
      </c>
      <c r="E1682" s="2">
        <v>350</v>
      </c>
      <c r="F1682" s="2">
        <v>13.5</v>
      </c>
      <c r="G1682" s="2">
        <v>4725</v>
      </c>
      <c r="H1682" s="15">
        <f t="shared" si="26"/>
        <v>-3.6870177618974179E-3</v>
      </c>
    </row>
    <row r="1683" spans="1:8" ht="13.5" x14ac:dyDescent="0.25">
      <c r="A1683" s="11"/>
      <c r="B1683" s="10">
        <v>44756</v>
      </c>
      <c r="C1683" s="2">
        <v>13.55</v>
      </c>
      <c r="D1683" s="2">
        <v>9.6555</v>
      </c>
      <c r="E1683" s="2">
        <v>1076</v>
      </c>
      <c r="F1683" s="2">
        <v>13.515000000000001</v>
      </c>
      <c r="G1683" s="2">
        <v>14542.14</v>
      </c>
      <c r="H1683" s="15">
        <f t="shared" si="26"/>
        <v>3.7006621690454707E-3</v>
      </c>
    </row>
    <row r="1684" spans="1:8" ht="13.5" x14ac:dyDescent="0.25">
      <c r="A1684" s="11"/>
      <c r="B1684" s="10">
        <v>44757</v>
      </c>
      <c r="C1684" s="2">
        <v>12.69</v>
      </c>
      <c r="D1684" s="2">
        <v>9.8451000000000004</v>
      </c>
      <c r="E1684" s="2">
        <v>38</v>
      </c>
      <c r="F1684" s="2">
        <v>12.69</v>
      </c>
      <c r="G1684" s="2">
        <v>482.22</v>
      </c>
      <c r="H1684" s="15">
        <f t="shared" si="26"/>
        <v>1.9636476619543309E-2</v>
      </c>
    </row>
    <row r="1685" spans="1:8" ht="13.5" x14ac:dyDescent="0.25">
      <c r="A1685" s="11"/>
      <c r="B1685" s="10">
        <v>44760</v>
      </c>
      <c r="C1685" s="2">
        <v>12.69</v>
      </c>
      <c r="D1685" s="2">
        <v>9.8451000000000004</v>
      </c>
      <c r="E1685" s="2">
        <v>44</v>
      </c>
      <c r="F1685" s="2">
        <v>12.695</v>
      </c>
      <c r="G1685" s="2">
        <v>558.58000000000004</v>
      </c>
      <c r="H1685" s="15">
        <f t="shared" si="26"/>
        <v>0</v>
      </c>
    </row>
    <row r="1686" spans="1:8" ht="13.5" x14ac:dyDescent="0.25">
      <c r="A1686" s="11"/>
      <c r="B1686" s="10">
        <v>44761</v>
      </c>
      <c r="C1686" s="2">
        <v>12.5</v>
      </c>
      <c r="D1686" s="2">
        <v>9.6976999999999993</v>
      </c>
      <c r="E1686" s="2">
        <v>610</v>
      </c>
      <c r="F1686" s="2">
        <v>12.516</v>
      </c>
      <c r="G1686" s="2">
        <v>7634.76</v>
      </c>
      <c r="H1686" s="15">
        <f t="shared" si="26"/>
        <v>-1.497191496277347E-2</v>
      </c>
    </row>
    <row r="1687" spans="1:8" ht="13.5" x14ac:dyDescent="0.25">
      <c r="A1687" s="11"/>
      <c r="B1687" s="10">
        <v>44762</v>
      </c>
      <c r="C1687" s="2">
        <v>12.5</v>
      </c>
      <c r="D1687" s="2">
        <v>9.6976999999999993</v>
      </c>
      <c r="E1687" s="2">
        <v>252</v>
      </c>
      <c r="F1687" s="2">
        <v>12.252000000000001</v>
      </c>
      <c r="G1687" s="2">
        <v>3087.5039999999999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12.25</v>
      </c>
      <c r="D1688" s="2">
        <v>9.5037000000000003</v>
      </c>
      <c r="E1688" s="2">
        <v>657</v>
      </c>
      <c r="F1688" s="2">
        <v>12.25</v>
      </c>
      <c r="G1688" s="2">
        <v>8048.25</v>
      </c>
      <c r="H1688" s="15">
        <f t="shared" si="26"/>
        <v>-2.0004743392763136E-2</v>
      </c>
    </row>
    <row r="1689" spans="1:8" ht="13.5" x14ac:dyDescent="0.25">
      <c r="A1689" s="11"/>
      <c r="B1689" s="10">
        <v>44764</v>
      </c>
      <c r="C1689" s="2">
        <v>12.25</v>
      </c>
      <c r="D1689" s="2">
        <v>9.5037000000000003</v>
      </c>
      <c r="E1689" s="2">
        <v>404</v>
      </c>
      <c r="F1689" s="2">
        <v>12.250999999999999</v>
      </c>
      <c r="G1689" s="2">
        <v>4949.4040000000005</v>
      </c>
      <c r="H1689" s="15">
        <f t="shared" si="26"/>
        <v>0</v>
      </c>
    </row>
    <row r="1690" spans="1:8" ht="13.5" x14ac:dyDescent="0.25">
      <c r="A1690" s="11"/>
      <c r="B1690" s="10">
        <v>44768</v>
      </c>
      <c r="C1690" s="2">
        <v>12.2</v>
      </c>
      <c r="D1690" s="2">
        <v>9.4649000000000001</v>
      </c>
      <c r="E1690" s="2">
        <v>3037</v>
      </c>
      <c r="F1690" s="2">
        <v>12.496</v>
      </c>
      <c r="G1690" s="2">
        <v>37950.351999999999</v>
      </c>
      <c r="H1690" s="15">
        <f t="shared" si="26"/>
        <v>-4.08262045308671E-3</v>
      </c>
    </row>
    <row r="1691" spans="1:8" ht="13.5" x14ac:dyDescent="0.25">
      <c r="A1691" s="11"/>
      <c r="B1691" s="10">
        <v>44769</v>
      </c>
      <c r="C1691" s="2">
        <v>12.2</v>
      </c>
      <c r="D1691" s="2">
        <v>9.4649000000000001</v>
      </c>
      <c r="E1691" s="2">
        <v>0</v>
      </c>
      <c r="F1691" s="2">
        <v>0</v>
      </c>
      <c r="G1691" s="2">
        <v>0</v>
      </c>
      <c r="H1691" s="15">
        <f t="shared" si="26"/>
        <v>0</v>
      </c>
    </row>
    <row r="1692" spans="1:8" ht="13.5" x14ac:dyDescent="0.25">
      <c r="A1692" s="11"/>
      <c r="B1692" s="10">
        <v>44770</v>
      </c>
      <c r="C1692" s="2">
        <v>12.5</v>
      </c>
      <c r="D1692" s="2">
        <v>9.6976999999999993</v>
      </c>
      <c r="E1692" s="2">
        <v>628</v>
      </c>
      <c r="F1692" s="2">
        <v>12.5</v>
      </c>
      <c r="G1692" s="2">
        <v>7850</v>
      </c>
      <c r="H1692" s="15">
        <f t="shared" si="26"/>
        <v>2.4596139420384709E-2</v>
      </c>
    </row>
    <row r="1693" spans="1:8" ht="13.5" x14ac:dyDescent="0.25">
      <c r="A1693" s="11"/>
      <c r="B1693" s="10">
        <v>44771</v>
      </c>
      <c r="C1693" s="2">
        <v>12.51</v>
      </c>
      <c r="D1693" s="2">
        <v>9.7053999999999991</v>
      </c>
      <c r="E1693" s="2">
        <v>669</v>
      </c>
      <c r="F1693" s="2">
        <v>12.519</v>
      </c>
      <c r="G1693" s="2">
        <v>8375.2109999999993</v>
      </c>
      <c r="H1693" s="15">
        <f t="shared" si="26"/>
        <v>7.9400270167151162E-4</v>
      </c>
    </row>
    <row r="1694" spans="1:8" ht="13.5" x14ac:dyDescent="0.25">
      <c r="A1694" s="11"/>
      <c r="B1694" s="10">
        <v>44774</v>
      </c>
      <c r="C1694" s="2">
        <v>12.7</v>
      </c>
      <c r="D1694" s="2">
        <v>9.8528000000000002</v>
      </c>
      <c r="E1694" s="2">
        <v>5891</v>
      </c>
      <c r="F1694" s="2">
        <v>12.693</v>
      </c>
      <c r="G1694" s="2">
        <v>74774.463000000003</v>
      </c>
      <c r="H1694" s="15">
        <f t="shared" si="26"/>
        <v>1.5187421435489635E-2</v>
      </c>
    </row>
    <row r="1695" spans="1:8" ht="13.5" x14ac:dyDescent="0.25">
      <c r="A1695" s="11"/>
      <c r="B1695" s="10">
        <v>44775</v>
      </c>
      <c r="C1695" s="2">
        <v>12.7</v>
      </c>
      <c r="D1695" s="2">
        <v>9.8528000000000002</v>
      </c>
      <c r="E1695" s="2">
        <v>0</v>
      </c>
      <c r="F1695" s="2">
        <v>0</v>
      </c>
      <c r="G1695" s="2">
        <v>0</v>
      </c>
      <c r="H1695" s="15">
        <f t="shared" si="26"/>
        <v>0</v>
      </c>
    </row>
    <row r="1696" spans="1:8" ht="13.5" x14ac:dyDescent="0.25">
      <c r="A1696" s="11"/>
      <c r="B1696" s="10">
        <v>44776</v>
      </c>
      <c r="C1696" s="2">
        <v>12.52</v>
      </c>
      <c r="D1696" s="2">
        <v>9.7132000000000005</v>
      </c>
      <c r="E1696" s="2">
        <v>11570</v>
      </c>
      <c r="F1696" s="2">
        <v>12.52</v>
      </c>
      <c r="G1696" s="2">
        <v>144856.4</v>
      </c>
      <c r="H1696" s="15">
        <f t="shared" si="26"/>
        <v>-1.4168561221175678E-2</v>
      </c>
    </row>
    <row r="1697" spans="1:8" ht="13.5" x14ac:dyDescent="0.25">
      <c r="A1697" s="11"/>
      <c r="B1697" s="10">
        <v>44777</v>
      </c>
      <c r="C1697" s="2">
        <v>12.52</v>
      </c>
      <c r="D1697" s="2">
        <v>9.7132000000000005</v>
      </c>
      <c r="E1697" s="2">
        <v>0</v>
      </c>
      <c r="F1697" s="2">
        <v>0</v>
      </c>
      <c r="G1697" s="2">
        <v>0</v>
      </c>
      <c r="H1697" s="15">
        <f t="shared" si="26"/>
        <v>0</v>
      </c>
    </row>
    <row r="1698" spans="1:8" ht="13.5" x14ac:dyDescent="0.25">
      <c r="A1698" s="11"/>
      <c r="B1698" s="10">
        <v>44778</v>
      </c>
      <c r="C1698" s="2">
        <v>12.65</v>
      </c>
      <c r="D1698" s="2">
        <v>9.8140999999999998</v>
      </c>
      <c r="E1698" s="2">
        <v>5</v>
      </c>
      <c r="F1698" s="2">
        <v>12.61</v>
      </c>
      <c r="G1698" s="2">
        <v>63.05</v>
      </c>
      <c r="H1698" s="15">
        <f t="shared" si="26"/>
        <v>1.0387925709343916E-2</v>
      </c>
    </row>
    <row r="1699" spans="1:8" ht="13.5" x14ac:dyDescent="0.25">
      <c r="A1699" s="11"/>
      <c r="B1699" s="10">
        <v>44781</v>
      </c>
      <c r="C1699" s="2">
        <v>12.65</v>
      </c>
      <c r="D1699" s="2">
        <v>9.8140999999999998</v>
      </c>
      <c r="E1699" s="2">
        <v>0</v>
      </c>
      <c r="F1699" s="2">
        <v>0</v>
      </c>
      <c r="G1699" s="2">
        <v>0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12.8</v>
      </c>
      <c r="D1700" s="2">
        <v>9.9304000000000006</v>
      </c>
      <c r="E1700" s="2">
        <v>6</v>
      </c>
      <c r="F1700" s="2">
        <v>12.8</v>
      </c>
      <c r="G1700" s="2">
        <v>76.8</v>
      </c>
      <c r="H1700" s="15">
        <f t="shared" si="26"/>
        <v>1.1850297021632216E-2</v>
      </c>
    </row>
    <row r="1701" spans="1:8" ht="13.5" x14ac:dyDescent="0.25">
      <c r="A1701" s="11"/>
      <c r="B1701" s="10">
        <v>44783</v>
      </c>
      <c r="C1701" s="2">
        <v>12.8</v>
      </c>
      <c r="D1701" s="2">
        <v>9.9304000000000006</v>
      </c>
      <c r="E1701" s="2">
        <v>269</v>
      </c>
      <c r="F1701" s="2">
        <v>12.8</v>
      </c>
      <c r="G1701" s="2">
        <v>3443.2</v>
      </c>
      <c r="H1701" s="15">
        <f t="shared" si="26"/>
        <v>0</v>
      </c>
    </row>
    <row r="1702" spans="1:8" ht="13.5" x14ac:dyDescent="0.25">
      <c r="A1702" s="11"/>
      <c r="B1702" s="10">
        <v>44784</v>
      </c>
      <c r="C1702" s="2">
        <v>12.7</v>
      </c>
      <c r="D1702" s="2">
        <v>9.8528000000000002</v>
      </c>
      <c r="E1702" s="2">
        <v>20</v>
      </c>
      <c r="F1702" s="2">
        <v>12.7</v>
      </c>
      <c r="G1702" s="2">
        <v>254</v>
      </c>
      <c r="H1702" s="15">
        <f t="shared" si="26"/>
        <v>-7.8143881414646267E-3</v>
      </c>
    </row>
    <row r="1703" spans="1:8" ht="13.5" x14ac:dyDescent="0.25">
      <c r="A1703" s="11"/>
      <c r="B1703" s="10">
        <v>44785</v>
      </c>
      <c r="C1703" s="2">
        <v>12.7</v>
      </c>
      <c r="D1703" s="2">
        <v>9.8528000000000002</v>
      </c>
      <c r="E1703" s="2">
        <v>24</v>
      </c>
      <c r="F1703" s="2">
        <v>12.692</v>
      </c>
      <c r="G1703" s="2">
        <v>304.608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12.6</v>
      </c>
      <c r="D1704" s="2">
        <v>9.7752999999999997</v>
      </c>
      <c r="E1704" s="2">
        <v>160</v>
      </c>
      <c r="F1704" s="2">
        <v>12.603</v>
      </c>
      <c r="G1704" s="2">
        <v>2016.48</v>
      </c>
      <c r="H1704" s="15">
        <f t="shared" si="26"/>
        <v>-7.8657843455667998E-3</v>
      </c>
    </row>
    <row r="1705" spans="1:8" ht="13.5" x14ac:dyDescent="0.25">
      <c r="A1705" s="11"/>
      <c r="B1705" s="10">
        <v>44789</v>
      </c>
      <c r="C1705" s="2">
        <v>12.65</v>
      </c>
      <c r="D1705" s="2">
        <v>9.8140999999999998</v>
      </c>
      <c r="E1705" s="2">
        <v>355</v>
      </c>
      <c r="F1705" s="2">
        <v>12.65</v>
      </c>
      <c r="G1705" s="2">
        <v>4490.75</v>
      </c>
      <c r="H1705" s="15">
        <f t="shared" si="26"/>
        <v>3.9691876464149614E-3</v>
      </c>
    </row>
    <row r="1706" spans="1:8" ht="13.5" x14ac:dyDescent="0.25">
      <c r="A1706" s="11"/>
      <c r="B1706" s="10">
        <v>44790</v>
      </c>
      <c r="C1706" s="2">
        <v>12.7</v>
      </c>
      <c r="D1706" s="2">
        <v>9.8528000000000002</v>
      </c>
      <c r="E1706" s="2">
        <v>127</v>
      </c>
      <c r="F1706" s="2">
        <v>12.7</v>
      </c>
      <c r="G1706" s="2">
        <v>1612.9</v>
      </c>
      <c r="H1706" s="15">
        <f t="shared" si="26"/>
        <v>3.9433060596489131E-3</v>
      </c>
    </row>
    <row r="1707" spans="1:8" ht="13.5" x14ac:dyDescent="0.25">
      <c r="A1707" s="11"/>
      <c r="B1707" s="10">
        <v>44791</v>
      </c>
      <c r="C1707" s="2">
        <v>12.8</v>
      </c>
      <c r="D1707" s="2">
        <v>9.9304000000000006</v>
      </c>
      <c r="E1707" s="2">
        <v>10</v>
      </c>
      <c r="F1707" s="2">
        <v>12.8</v>
      </c>
      <c r="G1707" s="2">
        <v>128</v>
      </c>
      <c r="H1707" s="15">
        <f t="shared" si="26"/>
        <v>7.8759337447223462E-3</v>
      </c>
    </row>
    <row r="1708" spans="1:8" ht="13.5" x14ac:dyDescent="0.25">
      <c r="A1708" s="11"/>
      <c r="B1708" s="10">
        <v>44792</v>
      </c>
      <c r="C1708" s="2">
        <v>12.8</v>
      </c>
      <c r="D1708" s="2">
        <v>9.9304000000000006</v>
      </c>
      <c r="E1708" s="2">
        <v>175</v>
      </c>
      <c r="F1708" s="2">
        <v>12.723000000000001</v>
      </c>
      <c r="G1708" s="2">
        <v>2226.5250000000001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12.8</v>
      </c>
      <c r="D1709" s="2">
        <v>9.9304000000000006</v>
      </c>
      <c r="E1709" s="2">
        <v>156</v>
      </c>
      <c r="F1709" s="2">
        <v>12.8</v>
      </c>
      <c r="G1709" s="2">
        <v>1996.8</v>
      </c>
      <c r="H1709" s="15">
        <f t="shared" si="26"/>
        <v>0</v>
      </c>
    </row>
    <row r="1710" spans="1:8" ht="13.5" x14ac:dyDescent="0.25">
      <c r="A1710" s="11"/>
      <c r="B1710" s="10">
        <v>44796</v>
      </c>
      <c r="C1710" s="2">
        <v>12.8</v>
      </c>
      <c r="D1710" s="2">
        <v>9.9304000000000006</v>
      </c>
      <c r="E1710" s="2">
        <v>10</v>
      </c>
      <c r="F1710" s="2">
        <v>12.8</v>
      </c>
      <c r="G1710" s="2">
        <v>128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12.75</v>
      </c>
      <c r="D1711" s="2">
        <v>9.8916000000000004</v>
      </c>
      <c r="E1711" s="2">
        <v>304</v>
      </c>
      <c r="F1711" s="2">
        <v>12.715999999999999</v>
      </c>
      <c r="G1711" s="2">
        <v>3865.6640000000002</v>
      </c>
      <c r="H1711" s="15">
        <f t="shared" si="26"/>
        <v>-3.9071940707323134E-3</v>
      </c>
    </row>
    <row r="1712" spans="1:8" ht="13.5" x14ac:dyDescent="0.25">
      <c r="A1712" s="11"/>
      <c r="B1712" s="10">
        <v>44798</v>
      </c>
      <c r="C1712" s="2">
        <v>12.75</v>
      </c>
      <c r="D1712" s="2">
        <v>9.8916000000000004</v>
      </c>
      <c r="E1712" s="2">
        <v>127</v>
      </c>
      <c r="F1712" s="2">
        <v>12.728999999999999</v>
      </c>
      <c r="G1712" s="2">
        <v>1616.5830000000001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12.75</v>
      </c>
      <c r="D1713" s="2">
        <v>9.8916000000000004</v>
      </c>
      <c r="E1713" s="2">
        <v>807</v>
      </c>
      <c r="F1713" s="2">
        <v>12.712999999999999</v>
      </c>
      <c r="G1713" s="2">
        <v>10259.391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12.75</v>
      </c>
      <c r="D1714" s="2">
        <v>9.8916000000000004</v>
      </c>
      <c r="E1714" s="2">
        <v>81</v>
      </c>
      <c r="F1714" s="2">
        <v>12.739000000000001</v>
      </c>
      <c r="G1714" s="2">
        <v>1031.8589999999999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12.8</v>
      </c>
      <c r="D1715" s="2">
        <v>9.9304000000000006</v>
      </c>
      <c r="E1715" s="2">
        <v>235</v>
      </c>
      <c r="F1715" s="2">
        <v>12.750999999999999</v>
      </c>
      <c r="G1715" s="2">
        <v>2996.4850000000001</v>
      </c>
      <c r="H1715" s="15">
        <f t="shared" si="26"/>
        <v>3.9225201180800038E-3</v>
      </c>
    </row>
    <row r="1716" spans="1:8" ht="13.5" x14ac:dyDescent="0.25">
      <c r="A1716" s="11"/>
      <c r="B1716" s="10">
        <v>44804</v>
      </c>
      <c r="C1716" s="2">
        <v>12.99</v>
      </c>
      <c r="D1716" s="2">
        <v>10.0778</v>
      </c>
      <c r="E1716" s="2">
        <v>5992</v>
      </c>
      <c r="F1716" s="2">
        <v>12.798999999999999</v>
      </c>
      <c r="G1716" s="2">
        <v>76691.607999999993</v>
      </c>
      <c r="H1716" s="15">
        <f t="shared" si="26"/>
        <v>1.4843309433658192E-2</v>
      </c>
    </row>
    <row r="1717" spans="1:8" ht="13.5" x14ac:dyDescent="0.25">
      <c r="A1717" s="11"/>
      <c r="B1717" s="10">
        <v>44805</v>
      </c>
      <c r="C1717" s="2">
        <v>12.99</v>
      </c>
      <c r="D1717" s="2">
        <v>10.0778</v>
      </c>
      <c r="E1717" s="2">
        <v>106</v>
      </c>
      <c r="F1717" s="2">
        <v>12.967000000000001</v>
      </c>
      <c r="G1717" s="2">
        <v>1374.502</v>
      </c>
      <c r="H1717" s="15">
        <f t="shared" si="26"/>
        <v>0</v>
      </c>
    </row>
    <row r="1718" spans="1:8" ht="13.5" x14ac:dyDescent="0.25">
      <c r="A1718" s="11"/>
      <c r="B1718" s="10">
        <v>44806</v>
      </c>
      <c r="C1718" s="2">
        <v>12.99</v>
      </c>
      <c r="D1718" s="2">
        <v>10.0778</v>
      </c>
      <c r="E1718" s="2">
        <v>248</v>
      </c>
      <c r="F1718" s="2">
        <v>12.99</v>
      </c>
      <c r="G1718" s="2">
        <v>3221.52</v>
      </c>
      <c r="H1718" s="15">
        <f t="shared" si="26"/>
        <v>0</v>
      </c>
    </row>
    <row r="1719" spans="1:8" ht="13.5" x14ac:dyDescent="0.25">
      <c r="A1719" s="11"/>
      <c r="B1719" s="10">
        <v>44809</v>
      </c>
      <c r="C1719" s="2">
        <v>13.39</v>
      </c>
      <c r="D1719" s="2">
        <v>10.388199999999999</v>
      </c>
      <c r="E1719" s="2">
        <v>1118</v>
      </c>
      <c r="F1719" s="2">
        <v>12.993</v>
      </c>
      <c r="G1719" s="2">
        <v>14526.174000000001</v>
      </c>
      <c r="H1719" s="15">
        <f t="shared" si="26"/>
        <v>3.0800373097302939E-2</v>
      </c>
    </row>
    <row r="1720" spans="1:8" ht="13.5" x14ac:dyDescent="0.25">
      <c r="A1720" s="11"/>
      <c r="B1720" s="10">
        <v>44810</v>
      </c>
      <c r="C1720" s="2">
        <v>13.39</v>
      </c>
      <c r="D1720" s="2">
        <v>10.388199999999999</v>
      </c>
      <c r="E1720" s="2">
        <v>339</v>
      </c>
      <c r="F1720" s="2">
        <v>13.05</v>
      </c>
      <c r="G1720" s="2">
        <v>4423.95</v>
      </c>
      <c r="H1720" s="15">
        <f t="shared" si="26"/>
        <v>0</v>
      </c>
    </row>
    <row r="1721" spans="1:8" ht="13.5" x14ac:dyDescent="0.25">
      <c r="A1721" s="11"/>
      <c r="B1721" s="10">
        <v>44811</v>
      </c>
      <c r="C1721" s="2">
        <v>13.4</v>
      </c>
      <c r="D1721" s="2">
        <v>10.395899999999999</v>
      </c>
      <c r="E1721" s="2">
        <v>30</v>
      </c>
      <c r="F1721" s="2">
        <v>13.395</v>
      </c>
      <c r="G1721" s="2">
        <v>401.85</v>
      </c>
      <c r="H1721" s="15">
        <f t="shared" si="26"/>
        <v>7.412256213780846E-4</v>
      </c>
    </row>
    <row r="1722" spans="1:8" ht="13.5" x14ac:dyDescent="0.25">
      <c r="A1722" s="11"/>
      <c r="B1722" s="10">
        <v>44812</v>
      </c>
      <c r="C1722" s="2">
        <v>13.4</v>
      </c>
      <c r="D1722" s="2">
        <v>10.395899999999999</v>
      </c>
      <c r="E1722" s="2">
        <v>24</v>
      </c>
      <c r="F1722" s="2">
        <v>13.4</v>
      </c>
      <c r="G1722" s="2">
        <v>321.60000000000002</v>
      </c>
      <c r="H1722" s="15">
        <f t="shared" si="26"/>
        <v>0</v>
      </c>
    </row>
    <row r="1723" spans="1:8" ht="13.5" x14ac:dyDescent="0.25">
      <c r="A1723" s="11"/>
      <c r="B1723" s="10">
        <v>44813</v>
      </c>
      <c r="C1723" s="2">
        <v>13.38</v>
      </c>
      <c r="D1723" s="2">
        <v>10.3804</v>
      </c>
      <c r="E1723" s="2">
        <v>115</v>
      </c>
      <c r="F1723" s="2">
        <v>13.308999999999999</v>
      </c>
      <c r="G1723" s="2">
        <v>1530.5350000000001</v>
      </c>
      <c r="H1723" s="15">
        <f t="shared" si="26"/>
        <v>-1.4909724025817298E-3</v>
      </c>
    </row>
    <row r="1724" spans="1:8" ht="13.5" x14ac:dyDescent="0.25">
      <c r="A1724" s="11"/>
      <c r="B1724" s="10">
        <v>44816</v>
      </c>
      <c r="C1724" s="2">
        <v>13.41</v>
      </c>
      <c r="D1724" s="2">
        <v>10.403700000000001</v>
      </c>
      <c r="E1724" s="2">
        <v>985</v>
      </c>
      <c r="F1724" s="2">
        <v>13.4</v>
      </c>
      <c r="G1724" s="2">
        <v>13199</v>
      </c>
      <c r="H1724" s="15">
        <f t="shared" si="26"/>
        <v>2.2446148510655434E-3</v>
      </c>
    </row>
    <row r="1725" spans="1:8" ht="13.5" x14ac:dyDescent="0.25">
      <c r="A1725" s="11"/>
      <c r="B1725" s="10">
        <v>44817</v>
      </c>
      <c r="C1725" s="2">
        <v>13.39</v>
      </c>
      <c r="D1725" s="2">
        <v>10.388199999999999</v>
      </c>
      <c r="E1725" s="2">
        <v>112</v>
      </c>
      <c r="F1725" s="2">
        <v>13.39</v>
      </c>
      <c r="G1725" s="2">
        <v>1499.68</v>
      </c>
      <c r="H1725" s="15">
        <f t="shared" si="26"/>
        <v>-1.4898545709700567E-3</v>
      </c>
    </row>
    <row r="1726" spans="1:8" ht="13.5" x14ac:dyDescent="0.25">
      <c r="A1726" s="11"/>
      <c r="B1726" s="10">
        <v>44818</v>
      </c>
      <c r="C1726" s="2">
        <v>13.38</v>
      </c>
      <c r="D1726" s="2">
        <v>10.3804</v>
      </c>
      <c r="E1726" s="2">
        <v>6</v>
      </c>
      <c r="F1726" s="2">
        <v>13.38</v>
      </c>
      <c r="G1726" s="2">
        <v>80.28</v>
      </c>
      <c r="H1726" s="15">
        <f t="shared" si="26"/>
        <v>-7.5085192814920633E-4</v>
      </c>
    </row>
    <row r="1727" spans="1:8" ht="13.5" x14ac:dyDescent="0.25">
      <c r="A1727" s="11"/>
      <c r="B1727" s="10">
        <v>44819</v>
      </c>
      <c r="C1727" s="2">
        <v>13.3</v>
      </c>
      <c r="D1727" s="2">
        <v>10.318300000000001</v>
      </c>
      <c r="E1727" s="2">
        <v>20</v>
      </c>
      <c r="F1727" s="2">
        <v>13.3</v>
      </c>
      <c r="G1727" s="2">
        <v>266</v>
      </c>
      <c r="H1727" s="15">
        <f t="shared" si="26"/>
        <v>-5.9824284227967279E-3</v>
      </c>
    </row>
    <row r="1728" spans="1:8" ht="13.5" x14ac:dyDescent="0.25">
      <c r="A1728" s="11"/>
      <c r="B1728" s="10">
        <v>44820</v>
      </c>
      <c r="C1728" s="2">
        <v>13.38</v>
      </c>
      <c r="D1728" s="2">
        <v>10.3804</v>
      </c>
      <c r="E1728" s="2">
        <v>55</v>
      </c>
      <c r="F1728" s="2">
        <v>13.303000000000001</v>
      </c>
      <c r="G1728" s="2">
        <v>731.66499999999996</v>
      </c>
      <c r="H1728" s="15">
        <f t="shared" si="26"/>
        <v>6.0184332690461752E-3</v>
      </c>
    </row>
    <row r="1729" spans="1:8" ht="13.5" x14ac:dyDescent="0.25">
      <c r="A1729" s="11"/>
      <c r="B1729" s="10">
        <v>44823</v>
      </c>
      <c r="C1729" s="2">
        <v>13.38</v>
      </c>
      <c r="D1729" s="2">
        <v>10.3804</v>
      </c>
      <c r="E1729" s="2">
        <v>0</v>
      </c>
      <c r="F1729" s="2">
        <v>0</v>
      </c>
      <c r="G1729" s="2">
        <v>0</v>
      </c>
      <c r="H1729" s="15">
        <f t="shared" si="26"/>
        <v>0</v>
      </c>
    </row>
    <row r="1730" spans="1:8" ht="13.5" x14ac:dyDescent="0.25">
      <c r="A1730" s="11"/>
      <c r="B1730" s="10">
        <v>44824</v>
      </c>
      <c r="C1730" s="2">
        <v>13.1</v>
      </c>
      <c r="D1730" s="2">
        <v>10.1632</v>
      </c>
      <c r="E1730" s="2">
        <v>260</v>
      </c>
      <c r="F1730" s="2">
        <v>13.108000000000001</v>
      </c>
      <c r="G1730" s="2">
        <v>3408.08</v>
      </c>
      <c r="H1730" s="15">
        <f t="shared" si="26"/>
        <v>-2.0924049169588847E-2</v>
      </c>
    </row>
    <row r="1731" spans="1:8" ht="13.5" x14ac:dyDescent="0.25">
      <c r="A1731" s="11"/>
      <c r="B1731" s="10">
        <v>44825</v>
      </c>
      <c r="C1731" s="2">
        <v>13.29</v>
      </c>
      <c r="D1731" s="2">
        <v>10.310600000000001</v>
      </c>
      <c r="E1731" s="2">
        <v>10</v>
      </c>
      <c r="F1731" s="2">
        <v>13.29</v>
      </c>
      <c r="G1731" s="2">
        <v>132.9</v>
      </c>
      <c r="H1731" s="15">
        <f t="shared" si="26"/>
        <v>1.4503306045340158E-2</v>
      </c>
    </row>
    <row r="1732" spans="1:8" ht="13.5" x14ac:dyDescent="0.25">
      <c r="A1732" s="11"/>
      <c r="B1732" s="10">
        <v>44826</v>
      </c>
      <c r="C1732" s="2">
        <v>13.2</v>
      </c>
      <c r="D1732" s="2">
        <v>10.2408</v>
      </c>
      <c r="E1732" s="2">
        <v>305</v>
      </c>
      <c r="F1732" s="2">
        <v>13.201000000000001</v>
      </c>
      <c r="G1732" s="2">
        <v>4026.3049999999998</v>
      </c>
      <c r="H1732" s="15">
        <f t="shared" si="26"/>
        <v>-6.7697321203422445E-3</v>
      </c>
    </row>
    <row r="1733" spans="1:8" ht="13.5" x14ac:dyDescent="0.25">
      <c r="A1733" s="11"/>
      <c r="B1733" s="10">
        <v>44827</v>
      </c>
      <c r="C1733" s="2">
        <v>13.15</v>
      </c>
      <c r="D1733" s="2">
        <v>10.202</v>
      </c>
      <c r="E1733" s="2">
        <v>1583</v>
      </c>
      <c r="F1733" s="2">
        <v>13.2</v>
      </c>
      <c r="G1733" s="2">
        <v>20895.599999999999</v>
      </c>
      <c r="H1733" s="15">
        <f t="shared" si="26"/>
        <v>-3.7887665026169995E-3</v>
      </c>
    </row>
    <row r="1734" spans="1:8" ht="13.5" x14ac:dyDescent="0.25">
      <c r="A1734" s="11"/>
      <c r="B1734" s="10">
        <v>44830</v>
      </c>
      <c r="C1734" s="2">
        <v>13.18</v>
      </c>
      <c r="D1734" s="2">
        <v>10.225199999999999</v>
      </c>
      <c r="E1734" s="2">
        <v>6</v>
      </c>
      <c r="F1734" s="2">
        <v>13.18</v>
      </c>
      <c r="G1734" s="2">
        <v>79.08</v>
      </c>
      <c r="H1734" s="15">
        <f t="shared" si="26"/>
        <v>2.2740639090373673E-3</v>
      </c>
    </row>
    <row r="1735" spans="1:8" ht="13.5" x14ac:dyDescent="0.25">
      <c r="A1735" s="11"/>
      <c r="B1735" s="10">
        <v>44831</v>
      </c>
      <c r="C1735" s="2">
        <v>13.2</v>
      </c>
      <c r="D1735" s="2">
        <v>10.2408</v>
      </c>
      <c r="E1735" s="2">
        <v>1385</v>
      </c>
      <c r="F1735" s="2">
        <v>13.122</v>
      </c>
      <c r="G1735" s="2">
        <v>18173.97</v>
      </c>
      <c r="H1735" s="15">
        <f t="shared" ref="H1735:H1798" si="27">(D1735-D1734)/D1734</f>
        <v>1.5256425302195506E-3</v>
      </c>
    </row>
    <row r="1736" spans="1:8" ht="13.5" x14ac:dyDescent="0.25">
      <c r="A1736" s="11"/>
      <c r="B1736" s="10">
        <v>44832</v>
      </c>
      <c r="C1736" s="2">
        <v>13.2</v>
      </c>
      <c r="D1736" s="2">
        <v>10.2408</v>
      </c>
      <c r="E1736" s="2">
        <v>549</v>
      </c>
      <c r="F1736" s="2">
        <v>13.196</v>
      </c>
      <c r="G1736" s="2">
        <v>7244.6040000000003</v>
      </c>
      <c r="H1736" s="15">
        <f t="shared" si="27"/>
        <v>0</v>
      </c>
    </row>
    <row r="1737" spans="1:8" ht="13.5" x14ac:dyDescent="0.25">
      <c r="A1737" s="11"/>
      <c r="B1737" s="10">
        <v>44833</v>
      </c>
      <c r="C1737" s="2">
        <v>13.2</v>
      </c>
      <c r="D1737" s="2">
        <v>10.2408</v>
      </c>
      <c r="E1737" s="2">
        <v>346</v>
      </c>
      <c r="F1737" s="2">
        <v>13.16</v>
      </c>
      <c r="G1737" s="2">
        <v>4553.3599999999997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13.15</v>
      </c>
      <c r="D1738" s="2">
        <v>10.202</v>
      </c>
      <c r="E1738" s="2">
        <v>410</v>
      </c>
      <c r="F1738" s="2">
        <v>13.124000000000001</v>
      </c>
      <c r="G1738" s="2">
        <v>5380.84</v>
      </c>
      <c r="H1738" s="15">
        <f t="shared" si="27"/>
        <v>-3.7887665026169995E-3</v>
      </c>
    </row>
    <row r="1739" spans="1:8" ht="13.5" x14ac:dyDescent="0.25">
      <c r="A1739" s="11"/>
      <c r="B1739" s="10">
        <v>44837</v>
      </c>
      <c r="C1739" s="2">
        <v>13.15</v>
      </c>
      <c r="D1739" s="2">
        <v>10.202</v>
      </c>
      <c r="E1739" s="2">
        <v>0</v>
      </c>
      <c r="F1739" s="2">
        <v>0</v>
      </c>
      <c r="G1739" s="2">
        <v>0</v>
      </c>
      <c r="H1739" s="15">
        <f t="shared" si="27"/>
        <v>0</v>
      </c>
    </row>
    <row r="1740" spans="1:8" ht="13.5" x14ac:dyDescent="0.25">
      <c r="A1740" s="11"/>
      <c r="B1740" s="10">
        <v>44838</v>
      </c>
      <c r="C1740" s="2">
        <v>13.15</v>
      </c>
      <c r="D1740" s="2">
        <v>10.202</v>
      </c>
      <c r="E1740" s="2">
        <v>825</v>
      </c>
      <c r="F1740" s="2">
        <v>13.106</v>
      </c>
      <c r="G1740" s="2">
        <v>10812.45</v>
      </c>
      <c r="H1740" s="15">
        <f t="shared" si="27"/>
        <v>0</v>
      </c>
    </row>
    <row r="1741" spans="1:8" ht="13.5" x14ac:dyDescent="0.25">
      <c r="A1741" s="11"/>
      <c r="B1741" s="10">
        <v>44839</v>
      </c>
      <c r="C1741" s="2">
        <v>13.15</v>
      </c>
      <c r="D1741" s="2">
        <v>10.202</v>
      </c>
      <c r="E1741" s="2">
        <v>1515</v>
      </c>
      <c r="F1741" s="2">
        <v>13.15</v>
      </c>
      <c r="G1741" s="2">
        <v>19922.25</v>
      </c>
      <c r="H1741" s="15">
        <f t="shared" si="27"/>
        <v>0</v>
      </c>
    </row>
    <row r="1742" spans="1:8" ht="13.5" x14ac:dyDescent="0.25">
      <c r="A1742" s="11"/>
      <c r="B1742" s="10">
        <v>44840</v>
      </c>
      <c r="C1742" s="2">
        <v>13.18</v>
      </c>
      <c r="D1742" s="2">
        <v>10.225199999999999</v>
      </c>
      <c r="E1742" s="2">
        <v>537</v>
      </c>
      <c r="F1742" s="2">
        <v>13.009</v>
      </c>
      <c r="G1742" s="2">
        <v>6985.8329999999996</v>
      </c>
      <c r="H1742" s="15">
        <f t="shared" si="27"/>
        <v>2.2740639090373673E-3</v>
      </c>
    </row>
    <row r="1743" spans="1:8" ht="13.5" x14ac:dyDescent="0.25">
      <c r="A1743" s="11"/>
      <c r="B1743" s="10">
        <v>44841</v>
      </c>
      <c r="C1743" s="2">
        <v>13.14</v>
      </c>
      <c r="D1743" s="2">
        <v>10.1942</v>
      </c>
      <c r="E1743" s="2">
        <v>157</v>
      </c>
      <c r="F1743" s="2">
        <v>12.959</v>
      </c>
      <c r="G1743" s="2">
        <v>2034.5630000000001</v>
      </c>
      <c r="H1743" s="15">
        <f t="shared" si="27"/>
        <v>-3.0317255408206008E-3</v>
      </c>
    </row>
    <row r="1744" spans="1:8" ht="13.5" x14ac:dyDescent="0.25">
      <c r="A1744" s="11"/>
      <c r="B1744" s="10">
        <v>44844</v>
      </c>
      <c r="C1744" s="2">
        <v>13.15</v>
      </c>
      <c r="D1744" s="2">
        <v>10.202</v>
      </c>
      <c r="E1744" s="2">
        <v>104</v>
      </c>
      <c r="F1744" s="2">
        <v>12.958</v>
      </c>
      <c r="G1744" s="2">
        <v>1347.6320000000001</v>
      </c>
      <c r="H1744" s="15">
        <f t="shared" si="27"/>
        <v>7.6514096250805208E-4</v>
      </c>
    </row>
    <row r="1745" spans="1:8" ht="13.5" x14ac:dyDescent="0.25">
      <c r="A1745" s="11"/>
      <c r="B1745" s="10">
        <v>44845</v>
      </c>
      <c r="C1745" s="2">
        <v>12.95</v>
      </c>
      <c r="D1745" s="2">
        <v>10.046799999999999</v>
      </c>
      <c r="E1745" s="2">
        <v>53</v>
      </c>
      <c r="F1745" s="2">
        <v>12.95</v>
      </c>
      <c r="G1745" s="2">
        <v>686.35</v>
      </c>
      <c r="H1745" s="15">
        <f t="shared" si="27"/>
        <v>-1.521270339149193E-2</v>
      </c>
    </row>
    <row r="1746" spans="1:8" ht="13.5" x14ac:dyDescent="0.25">
      <c r="A1746" s="11"/>
      <c r="B1746" s="10">
        <v>44846</v>
      </c>
      <c r="C1746" s="2">
        <v>13.15</v>
      </c>
      <c r="D1746" s="2">
        <v>10.202</v>
      </c>
      <c r="E1746" s="2">
        <v>245</v>
      </c>
      <c r="F1746" s="2">
        <v>12.958</v>
      </c>
      <c r="G1746" s="2">
        <v>3174.71</v>
      </c>
      <c r="H1746" s="15">
        <f t="shared" si="27"/>
        <v>1.5447704741808404E-2</v>
      </c>
    </row>
    <row r="1747" spans="1:8" ht="13.5" x14ac:dyDescent="0.25">
      <c r="A1747" s="11"/>
      <c r="B1747" s="10">
        <v>44847</v>
      </c>
      <c r="C1747" s="2">
        <v>13.14</v>
      </c>
      <c r="D1747" s="2">
        <v>10.1942</v>
      </c>
      <c r="E1747" s="2">
        <v>502</v>
      </c>
      <c r="F1747" s="2">
        <v>12.955</v>
      </c>
      <c r="G1747" s="2">
        <v>6503.41</v>
      </c>
      <c r="H1747" s="15">
        <f t="shared" si="27"/>
        <v>-7.6455596941772056E-4</v>
      </c>
    </row>
    <row r="1748" spans="1:8" ht="13.5" x14ac:dyDescent="0.25">
      <c r="A1748" s="11"/>
      <c r="B1748" s="10">
        <v>44848</v>
      </c>
      <c r="C1748" s="2">
        <v>12.9</v>
      </c>
      <c r="D1748" s="2">
        <v>10.007999999999999</v>
      </c>
      <c r="E1748" s="2">
        <v>212</v>
      </c>
      <c r="F1748" s="2">
        <v>12.853</v>
      </c>
      <c r="G1748" s="2">
        <v>2724.8359999999998</v>
      </c>
      <c r="H1748" s="15">
        <f t="shared" si="27"/>
        <v>-1.8265288105001005E-2</v>
      </c>
    </row>
    <row r="1749" spans="1:8" ht="13.5" x14ac:dyDescent="0.25">
      <c r="A1749" s="11"/>
      <c r="B1749" s="10">
        <v>44851</v>
      </c>
      <c r="C1749" s="2">
        <v>12.9</v>
      </c>
      <c r="D1749" s="2">
        <v>10.007999999999999</v>
      </c>
      <c r="E1749" s="2">
        <v>94</v>
      </c>
      <c r="F1749" s="2">
        <v>12.9</v>
      </c>
      <c r="G1749" s="2">
        <v>1212.5999999999999</v>
      </c>
      <c r="H1749" s="15">
        <f t="shared" si="27"/>
        <v>0</v>
      </c>
    </row>
    <row r="1750" spans="1:8" ht="13.5" x14ac:dyDescent="0.25">
      <c r="A1750" s="11"/>
      <c r="B1750" s="10">
        <v>44852</v>
      </c>
      <c r="C1750" s="2">
        <v>12.8</v>
      </c>
      <c r="D1750" s="2">
        <v>9.9304000000000006</v>
      </c>
      <c r="E1750" s="2">
        <v>2540</v>
      </c>
      <c r="F1750" s="2">
        <v>12.79</v>
      </c>
      <c r="G1750" s="2">
        <v>32486.6</v>
      </c>
      <c r="H1750" s="15">
        <f t="shared" si="27"/>
        <v>-7.753796962429913E-3</v>
      </c>
    </row>
    <row r="1751" spans="1:8" ht="13.5" x14ac:dyDescent="0.25">
      <c r="A1751" s="11"/>
      <c r="B1751" s="10">
        <v>44853</v>
      </c>
      <c r="C1751" s="2">
        <v>12.8</v>
      </c>
      <c r="D1751" s="2">
        <v>9.9304000000000006</v>
      </c>
      <c r="E1751" s="2">
        <v>282</v>
      </c>
      <c r="F1751" s="2">
        <v>12.801</v>
      </c>
      <c r="G1751" s="2">
        <v>3609.8820000000001</v>
      </c>
      <c r="H1751" s="15">
        <f t="shared" si="27"/>
        <v>0</v>
      </c>
    </row>
    <row r="1752" spans="1:8" ht="13.5" x14ac:dyDescent="0.25">
      <c r="A1752" s="11"/>
      <c r="B1752" s="10">
        <v>44854</v>
      </c>
      <c r="C1752" s="2">
        <v>12.85</v>
      </c>
      <c r="D1752" s="2">
        <v>9.9692000000000007</v>
      </c>
      <c r="E1752" s="2">
        <v>5</v>
      </c>
      <c r="F1752" s="2">
        <v>12.85</v>
      </c>
      <c r="G1752" s="2">
        <v>64.25</v>
      </c>
      <c r="H1752" s="15">
        <f t="shared" si="27"/>
        <v>3.9071940707323134E-3</v>
      </c>
    </row>
    <row r="1753" spans="1:8" ht="13.5" x14ac:dyDescent="0.25">
      <c r="A1753" s="11"/>
      <c r="B1753" s="10">
        <v>44855</v>
      </c>
      <c r="C1753" s="2">
        <v>12.9</v>
      </c>
      <c r="D1753" s="2">
        <v>10.007999999999999</v>
      </c>
      <c r="E1753" s="2">
        <v>10</v>
      </c>
      <c r="F1753" s="2">
        <v>12.9</v>
      </c>
      <c r="G1753" s="2">
        <v>129</v>
      </c>
      <c r="H1753" s="15">
        <f t="shared" si="27"/>
        <v>3.8919873209483599E-3</v>
      </c>
    </row>
    <row r="1754" spans="1:8" ht="13.5" x14ac:dyDescent="0.25">
      <c r="A1754" s="11"/>
      <c r="B1754" s="10">
        <v>44858</v>
      </c>
      <c r="C1754" s="2">
        <v>13</v>
      </c>
      <c r="D1754" s="2">
        <v>10.085599999999999</v>
      </c>
      <c r="E1754" s="2">
        <v>5</v>
      </c>
      <c r="F1754" s="2">
        <v>13</v>
      </c>
      <c r="G1754" s="2">
        <v>65</v>
      </c>
      <c r="H1754" s="15">
        <f t="shared" si="27"/>
        <v>7.7537969624300899E-3</v>
      </c>
    </row>
    <row r="1755" spans="1:8" ht="13.5" x14ac:dyDescent="0.25">
      <c r="A1755" s="11"/>
      <c r="B1755" s="10">
        <v>44859</v>
      </c>
      <c r="C1755" s="2">
        <v>13</v>
      </c>
      <c r="D1755" s="2">
        <v>10.085599999999999</v>
      </c>
      <c r="E1755" s="2">
        <v>5</v>
      </c>
      <c r="F1755" s="2">
        <v>13</v>
      </c>
      <c r="G1755" s="2">
        <v>65</v>
      </c>
      <c r="H1755" s="15">
        <f t="shared" si="27"/>
        <v>0</v>
      </c>
    </row>
    <row r="1756" spans="1:8" ht="13.5" x14ac:dyDescent="0.25">
      <c r="A1756" s="11"/>
      <c r="B1756" s="10">
        <v>44860</v>
      </c>
      <c r="C1756" s="2">
        <v>13</v>
      </c>
      <c r="D1756" s="2">
        <v>10.085599999999999</v>
      </c>
      <c r="E1756" s="2">
        <v>0</v>
      </c>
      <c r="F1756" s="2">
        <v>0</v>
      </c>
      <c r="G1756" s="2">
        <v>0</v>
      </c>
      <c r="H1756" s="15">
        <f t="shared" si="27"/>
        <v>0</v>
      </c>
    </row>
    <row r="1757" spans="1:8" ht="13.5" x14ac:dyDescent="0.25">
      <c r="A1757" s="11"/>
      <c r="B1757" s="10">
        <v>44861</v>
      </c>
      <c r="C1757" s="2">
        <v>13</v>
      </c>
      <c r="D1757" s="2">
        <v>10.085599999999999</v>
      </c>
      <c r="E1757" s="2">
        <v>216</v>
      </c>
      <c r="F1757" s="2">
        <v>12.993</v>
      </c>
      <c r="G1757" s="2">
        <v>2806.4879999999998</v>
      </c>
      <c r="H1757" s="15">
        <f t="shared" si="27"/>
        <v>0</v>
      </c>
    </row>
    <row r="1758" spans="1:8" ht="13.5" x14ac:dyDescent="0.25">
      <c r="A1758" s="11"/>
      <c r="B1758" s="10">
        <v>44862</v>
      </c>
      <c r="C1758" s="2">
        <v>13</v>
      </c>
      <c r="D1758" s="2">
        <v>10.085599999999999</v>
      </c>
      <c r="E1758" s="2">
        <v>22</v>
      </c>
      <c r="F1758" s="2">
        <v>13</v>
      </c>
      <c r="G1758" s="2">
        <v>286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13</v>
      </c>
      <c r="D1759" s="2">
        <v>10.085599999999999</v>
      </c>
      <c r="E1759" s="2">
        <v>0</v>
      </c>
      <c r="F1759" s="2">
        <v>0</v>
      </c>
      <c r="G1759" s="2">
        <v>0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12.99</v>
      </c>
      <c r="D1760" s="2">
        <v>10.0778</v>
      </c>
      <c r="E1760" s="2">
        <v>4</v>
      </c>
      <c r="F1760" s="2">
        <v>12.99</v>
      </c>
      <c r="G1760" s="2">
        <v>51.96</v>
      </c>
      <c r="H1760" s="15">
        <f t="shared" si="27"/>
        <v>-7.7337986832707879E-4</v>
      </c>
    </row>
    <row r="1761" spans="1:8" ht="13.5" x14ac:dyDescent="0.25">
      <c r="A1761" s="11"/>
      <c r="B1761" s="10">
        <v>44867</v>
      </c>
      <c r="C1761" s="2">
        <v>12.51</v>
      </c>
      <c r="D1761" s="2">
        <v>9.7053999999999991</v>
      </c>
      <c r="E1761" s="2">
        <v>345</v>
      </c>
      <c r="F1761" s="2">
        <v>12.590999999999999</v>
      </c>
      <c r="G1761" s="2">
        <v>4343.8950000000004</v>
      </c>
      <c r="H1761" s="15">
        <f t="shared" si="27"/>
        <v>-3.695250947627466E-2</v>
      </c>
    </row>
    <row r="1762" spans="1:8" ht="13.5" x14ac:dyDescent="0.25">
      <c r="A1762" s="11"/>
      <c r="B1762" s="10">
        <v>44868</v>
      </c>
      <c r="C1762" s="2">
        <v>12.7</v>
      </c>
      <c r="D1762" s="2">
        <v>9.8528000000000002</v>
      </c>
      <c r="E1762" s="2">
        <v>73</v>
      </c>
      <c r="F1762" s="2">
        <v>12.7</v>
      </c>
      <c r="G1762" s="2">
        <v>927.1</v>
      </c>
      <c r="H1762" s="15">
        <f t="shared" si="27"/>
        <v>1.5187421435489635E-2</v>
      </c>
    </row>
    <row r="1763" spans="1:8" ht="13.5" x14ac:dyDescent="0.25">
      <c r="A1763" s="11"/>
      <c r="B1763" s="10">
        <v>44869</v>
      </c>
      <c r="C1763" s="2">
        <v>12.7</v>
      </c>
      <c r="D1763" s="2">
        <v>9.8528000000000002</v>
      </c>
      <c r="E1763" s="2">
        <v>39</v>
      </c>
      <c r="F1763" s="2">
        <v>12.597</v>
      </c>
      <c r="G1763" s="2">
        <v>491.28300000000002</v>
      </c>
      <c r="H1763" s="15">
        <f t="shared" si="27"/>
        <v>0</v>
      </c>
    </row>
    <row r="1764" spans="1:8" ht="13.5" x14ac:dyDescent="0.25">
      <c r="A1764" s="11"/>
      <c r="B1764" s="10">
        <v>44872</v>
      </c>
      <c r="C1764" s="2">
        <v>12.6</v>
      </c>
      <c r="D1764" s="2">
        <v>9.7752999999999997</v>
      </c>
      <c r="E1764" s="2">
        <v>717</v>
      </c>
      <c r="F1764" s="2">
        <v>12.625999999999999</v>
      </c>
      <c r="G1764" s="2">
        <v>9052.8420000000006</v>
      </c>
      <c r="H1764" s="15">
        <f t="shared" si="27"/>
        <v>-7.8657843455667998E-3</v>
      </c>
    </row>
    <row r="1765" spans="1:8" ht="13.5" x14ac:dyDescent="0.25">
      <c r="A1765" s="11"/>
      <c r="B1765" s="10">
        <v>44873</v>
      </c>
      <c r="C1765" s="2">
        <v>12.98</v>
      </c>
      <c r="D1765" s="2">
        <v>10.0701</v>
      </c>
      <c r="E1765" s="2">
        <v>100</v>
      </c>
      <c r="F1765" s="2">
        <v>12.701000000000001</v>
      </c>
      <c r="G1765" s="2">
        <v>1270.0999999999999</v>
      </c>
      <c r="H1765" s="15">
        <f t="shared" si="27"/>
        <v>3.0157642220699152E-2</v>
      </c>
    </row>
    <row r="1766" spans="1:8" ht="13.5" x14ac:dyDescent="0.25">
      <c r="A1766" s="11"/>
      <c r="B1766" s="10">
        <v>44874</v>
      </c>
      <c r="C1766" s="2">
        <v>12.98</v>
      </c>
      <c r="D1766" s="2">
        <v>10.0701</v>
      </c>
      <c r="E1766" s="2">
        <v>5013</v>
      </c>
      <c r="F1766" s="2">
        <v>12.551</v>
      </c>
      <c r="G1766" s="2">
        <v>62918.163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12.51</v>
      </c>
      <c r="D1767" s="2">
        <v>9.7053999999999991</v>
      </c>
      <c r="E1767" s="2">
        <v>20913</v>
      </c>
      <c r="F1767" s="2">
        <v>12.273999999999999</v>
      </c>
      <c r="G1767" s="2">
        <v>256686.16200000001</v>
      </c>
      <c r="H1767" s="15">
        <f t="shared" si="27"/>
        <v>-3.6216124964002436E-2</v>
      </c>
    </row>
    <row r="1768" spans="1:8" ht="13.5" x14ac:dyDescent="0.25">
      <c r="A1768" s="11"/>
      <c r="B1768" s="10">
        <v>44876</v>
      </c>
      <c r="C1768" s="2">
        <v>12.65</v>
      </c>
      <c r="D1768" s="2">
        <v>9.8140999999999998</v>
      </c>
      <c r="E1768" s="2">
        <v>10280</v>
      </c>
      <c r="F1768" s="2">
        <v>12.32</v>
      </c>
      <c r="G1768" s="2">
        <v>126649.60000000001</v>
      </c>
      <c r="H1768" s="15">
        <f t="shared" si="27"/>
        <v>1.1199950542996754E-2</v>
      </c>
    </row>
    <row r="1769" spans="1:8" ht="13.5" x14ac:dyDescent="0.25">
      <c r="A1769" s="11"/>
      <c r="B1769" s="10">
        <v>44879</v>
      </c>
      <c r="C1769" s="2">
        <v>12.5</v>
      </c>
      <c r="D1769" s="2">
        <v>9.6976999999999993</v>
      </c>
      <c r="E1769" s="2">
        <v>5468</v>
      </c>
      <c r="F1769" s="2">
        <v>12.265000000000001</v>
      </c>
      <c r="G1769" s="2">
        <v>67065.02</v>
      </c>
      <c r="H1769" s="15">
        <f t="shared" si="27"/>
        <v>-1.1860486442974955E-2</v>
      </c>
    </row>
    <row r="1770" spans="1:8" ht="13.5" x14ac:dyDescent="0.25">
      <c r="A1770" s="11"/>
      <c r="B1770" s="10">
        <v>44880</v>
      </c>
      <c r="C1770" s="2">
        <v>12.5</v>
      </c>
      <c r="D1770" s="2">
        <v>9.6976999999999993</v>
      </c>
      <c r="E1770" s="2">
        <v>2002</v>
      </c>
      <c r="F1770" s="2">
        <v>12.26</v>
      </c>
      <c r="G1770" s="2">
        <v>24544.52</v>
      </c>
      <c r="H1770" s="15">
        <f t="shared" si="27"/>
        <v>0</v>
      </c>
    </row>
    <row r="1771" spans="1:8" ht="13.5" x14ac:dyDescent="0.25">
      <c r="A1771" s="11"/>
      <c r="B1771" s="10">
        <v>44881</v>
      </c>
      <c r="C1771" s="2">
        <v>12.22</v>
      </c>
      <c r="D1771" s="2">
        <v>9.4804999999999993</v>
      </c>
      <c r="E1771" s="2">
        <v>761</v>
      </c>
      <c r="F1771" s="2">
        <v>12.259</v>
      </c>
      <c r="G1771" s="2">
        <v>9329.0990000000002</v>
      </c>
      <c r="H1771" s="15">
        <f t="shared" si="27"/>
        <v>-2.2397063221176162E-2</v>
      </c>
    </row>
    <row r="1772" spans="1:8" ht="13.5" x14ac:dyDescent="0.25">
      <c r="A1772" s="11"/>
      <c r="B1772" s="10">
        <v>44882</v>
      </c>
      <c r="C1772" s="2">
        <v>12.22</v>
      </c>
      <c r="D1772" s="2">
        <v>9.4804999999999993</v>
      </c>
      <c r="E1772" s="2">
        <v>2102</v>
      </c>
      <c r="F1772" s="2">
        <v>12.206</v>
      </c>
      <c r="G1772" s="2">
        <v>25657.011999999999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12.4</v>
      </c>
      <c r="D1773" s="2">
        <v>9.6201000000000008</v>
      </c>
      <c r="E1773" s="2">
        <v>101</v>
      </c>
      <c r="F1773" s="2">
        <v>12.183999999999999</v>
      </c>
      <c r="G1773" s="2">
        <v>1230.5840000000001</v>
      </c>
      <c r="H1773" s="15">
        <f t="shared" si="27"/>
        <v>1.4724961763620221E-2</v>
      </c>
    </row>
    <row r="1774" spans="1:8" ht="13.5" x14ac:dyDescent="0.25">
      <c r="A1774" s="11"/>
      <c r="B1774" s="10">
        <v>44886</v>
      </c>
      <c r="C1774" s="2">
        <v>12.4</v>
      </c>
      <c r="D1774" s="2">
        <v>9.6201000000000008</v>
      </c>
      <c r="E1774" s="2">
        <v>0</v>
      </c>
      <c r="F1774" s="2">
        <v>0</v>
      </c>
      <c r="G1774" s="2">
        <v>0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12.4</v>
      </c>
      <c r="D1775" s="2">
        <v>9.6201000000000008</v>
      </c>
      <c r="E1775" s="2">
        <v>668</v>
      </c>
      <c r="F1775" s="2">
        <v>12.2</v>
      </c>
      <c r="G1775" s="2">
        <v>8149.6</v>
      </c>
      <c r="H1775" s="15">
        <f t="shared" si="27"/>
        <v>0</v>
      </c>
    </row>
    <row r="1776" spans="1:8" ht="13.5" x14ac:dyDescent="0.25">
      <c r="A1776" s="11"/>
      <c r="B1776" s="10">
        <v>44888</v>
      </c>
      <c r="C1776" s="2">
        <v>12.2</v>
      </c>
      <c r="D1776" s="2">
        <v>9.4649000000000001</v>
      </c>
      <c r="E1776" s="2">
        <v>2041</v>
      </c>
      <c r="F1776" s="2">
        <v>12.106</v>
      </c>
      <c r="G1776" s="2">
        <v>24708.346000000001</v>
      </c>
      <c r="H1776" s="15">
        <f t="shared" si="27"/>
        <v>-1.6132888431513254E-2</v>
      </c>
    </row>
    <row r="1777" spans="1:8" ht="13.5" x14ac:dyDescent="0.25">
      <c r="A1777" s="11"/>
      <c r="B1777" s="10">
        <v>44889</v>
      </c>
      <c r="C1777" s="2">
        <v>12.2</v>
      </c>
      <c r="D1777" s="2">
        <v>9.4649000000000001</v>
      </c>
      <c r="E1777" s="2">
        <v>60</v>
      </c>
      <c r="F1777" s="2">
        <v>12.2</v>
      </c>
      <c r="G1777" s="2">
        <v>732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12.25</v>
      </c>
      <c r="D1778" s="2">
        <v>9.5037000000000003</v>
      </c>
      <c r="E1778" s="2">
        <v>1108</v>
      </c>
      <c r="F1778" s="2">
        <v>12.25</v>
      </c>
      <c r="G1778" s="2">
        <v>13573</v>
      </c>
      <c r="H1778" s="15">
        <f t="shared" si="27"/>
        <v>4.0993565700641497E-3</v>
      </c>
    </row>
    <row r="1779" spans="1:8" ht="13.5" x14ac:dyDescent="0.25">
      <c r="A1779" s="11"/>
      <c r="B1779" s="10">
        <v>44893</v>
      </c>
      <c r="C1779" s="2">
        <v>12.44</v>
      </c>
      <c r="D1779" s="2">
        <v>9.6510999999999996</v>
      </c>
      <c r="E1779" s="2">
        <v>3001</v>
      </c>
      <c r="F1779" s="2">
        <v>12.2</v>
      </c>
      <c r="G1779" s="2">
        <v>36612.199999999997</v>
      </c>
      <c r="H1779" s="15">
        <f t="shared" si="27"/>
        <v>1.5509748834664321E-2</v>
      </c>
    </row>
    <row r="1780" spans="1:8" ht="13.5" x14ac:dyDescent="0.25">
      <c r="A1780" s="11"/>
      <c r="B1780" s="10">
        <v>44894</v>
      </c>
      <c r="C1780" s="2">
        <v>12.2</v>
      </c>
      <c r="D1780" s="2">
        <v>9.4649000000000001</v>
      </c>
      <c r="E1780" s="2">
        <v>3022</v>
      </c>
      <c r="F1780" s="2">
        <v>12.2</v>
      </c>
      <c r="G1780" s="2">
        <v>36868.400000000001</v>
      </c>
      <c r="H1780" s="15">
        <f t="shared" si="27"/>
        <v>-1.9293137569810642E-2</v>
      </c>
    </row>
    <row r="1781" spans="1:8" ht="13.5" x14ac:dyDescent="0.25">
      <c r="A1781" s="11"/>
      <c r="B1781" s="10">
        <v>44895</v>
      </c>
      <c r="C1781" s="2">
        <v>12.2</v>
      </c>
      <c r="D1781" s="2">
        <v>9.4649000000000001</v>
      </c>
      <c r="E1781" s="2">
        <v>3956</v>
      </c>
      <c r="F1781" s="2">
        <v>12.201000000000001</v>
      </c>
      <c r="G1781" s="2">
        <v>48267.156000000003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12.2</v>
      </c>
      <c r="D1782" s="2">
        <v>9.4649000000000001</v>
      </c>
      <c r="E1782" s="2">
        <v>1209</v>
      </c>
      <c r="F1782" s="2">
        <v>12.2</v>
      </c>
      <c r="G1782" s="2">
        <v>14749.8</v>
      </c>
      <c r="H1782" s="15">
        <f t="shared" si="27"/>
        <v>0</v>
      </c>
    </row>
    <row r="1783" spans="1:8" ht="13.5" x14ac:dyDescent="0.25">
      <c r="A1783" s="11"/>
      <c r="B1783" s="10">
        <v>44897</v>
      </c>
      <c r="C1783" s="2">
        <v>12.2</v>
      </c>
      <c r="D1783" s="2">
        <v>9.4649000000000001</v>
      </c>
      <c r="E1783" s="2">
        <v>245</v>
      </c>
      <c r="F1783" s="2">
        <v>12.2</v>
      </c>
      <c r="G1783" s="2">
        <v>2989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12.16</v>
      </c>
      <c r="D1784" s="2">
        <v>9.4338999999999995</v>
      </c>
      <c r="E1784" s="2">
        <v>594</v>
      </c>
      <c r="F1784" s="2">
        <v>12.170999999999999</v>
      </c>
      <c r="G1784" s="2">
        <v>7229.5739999999996</v>
      </c>
      <c r="H1784" s="15">
        <f t="shared" si="27"/>
        <v>-3.2752591152574863E-3</v>
      </c>
    </row>
    <row r="1785" spans="1:8" ht="13.5" x14ac:dyDescent="0.25">
      <c r="A1785" s="11"/>
      <c r="B1785" s="10">
        <v>44901</v>
      </c>
      <c r="C1785" s="2">
        <v>12.09</v>
      </c>
      <c r="D1785" s="2">
        <v>9.3795999999999999</v>
      </c>
      <c r="E1785" s="2">
        <v>10848</v>
      </c>
      <c r="F1785" s="2">
        <v>12.082000000000001</v>
      </c>
      <c r="G1785" s="2">
        <v>131065.53599999999</v>
      </c>
      <c r="H1785" s="15">
        <f t="shared" si="27"/>
        <v>-5.7558379885306789E-3</v>
      </c>
    </row>
    <row r="1786" spans="1:8" ht="13.5" x14ac:dyDescent="0.25">
      <c r="A1786" s="11"/>
      <c r="B1786" s="10">
        <v>44902</v>
      </c>
      <c r="C1786" s="2">
        <v>12.15</v>
      </c>
      <c r="D1786" s="2">
        <v>9.4260999999999999</v>
      </c>
      <c r="E1786" s="2">
        <v>573</v>
      </c>
      <c r="F1786" s="2">
        <v>12.148</v>
      </c>
      <c r="G1786" s="2">
        <v>6960.8040000000001</v>
      </c>
      <c r="H1786" s="15">
        <f t="shared" si="27"/>
        <v>4.9575674868864326E-3</v>
      </c>
    </row>
    <row r="1787" spans="1:8" ht="13.5" x14ac:dyDescent="0.25">
      <c r="A1787" s="11"/>
      <c r="B1787" s="10">
        <v>44903</v>
      </c>
      <c r="C1787" s="2">
        <v>12.2</v>
      </c>
      <c r="D1787" s="2">
        <v>9.4649000000000001</v>
      </c>
      <c r="E1787" s="2">
        <v>1241</v>
      </c>
      <c r="F1787" s="2">
        <v>12.092000000000001</v>
      </c>
      <c r="G1787" s="2">
        <v>15006.172</v>
      </c>
      <c r="H1787" s="15">
        <f t="shared" si="27"/>
        <v>4.1162304664707746E-3</v>
      </c>
    </row>
    <row r="1788" spans="1:8" ht="13.5" x14ac:dyDescent="0.25">
      <c r="A1788" s="11"/>
      <c r="B1788" s="10">
        <v>44904</v>
      </c>
      <c r="C1788" s="2">
        <v>12.1</v>
      </c>
      <c r="D1788" s="2">
        <v>9.3873999999999995</v>
      </c>
      <c r="E1788" s="2">
        <v>34</v>
      </c>
      <c r="F1788" s="2">
        <v>12.1</v>
      </c>
      <c r="G1788" s="2">
        <v>411.4</v>
      </c>
      <c r="H1788" s="15">
        <f t="shared" si="27"/>
        <v>-8.1881477881436213E-3</v>
      </c>
    </row>
    <row r="1789" spans="1:8" ht="13.5" x14ac:dyDescent="0.25">
      <c r="A1789" s="11"/>
      <c r="B1789" s="10">
        <v>44907</v>
      </c>
      <c r="C1789" s="2">
        <v>12.11</v>
      </c>
      <c r="D1789" s="2">
        <v>9.3950999999999993</v>
      </c>
      <c r="E1789" s="2">
        <v>1699</v>
      </c>
      <c r="F1789" s="2">
        <v>12.11</v>
      </c>
      <c r="G1789" s="2">
        <v>20574.89</v>
      </c>
      <c r="H1789" s="15">
        <f t="shared" si="27"/>
        <v>8.2024841809231715E-4</v>
      </c>
    </row>
    <row r="1790" spans="1:8" ht="13.5" x14ac:dyDescent="0.25">
      <c r="A1790" s="11"/>
      <c r="B1790" s="10">
        <v>44908</v>
      </c>
      <c r="C1790" s="2">
        <v>12.42</v>
      </c>
      <c r="D1790" s="2">
        <v>9.6356000000000002</v>
      </c>
      <c r="E1790" s="2">
        <v>1706</v>
      </c>
      <c r="F1790" s="2">
        <v>12.121</v>
      </c>
      <c r="G1790" s="2">
        <v>20678.425999999999</v>
      </c>
      <c r="H1790" s="15">
        <f t="shared" si="27"/>
        <v>2.5598450255984593E-2</v>
      </c>
    </row>
    <row r="1791" spans="1:8" ht="13.5" x14ac:dyDescent="0.25">
      <c r="A1791" s="11"/>
      <c r="B1791" s="10">
        <v>44909</v>
      </c>
      <c r="C1791" s="2">
        <v>12.44</v>
      </c>
      <c r="D1791" s="2">
        <v>9.6510999999999996</v>
      </c>
      <c r="E1791" s="2">
        <v>2571</v>
      </c>
      <c r="F1791" s="2">
        <v>12.323</v>
      </c>
      <c r="G1791" s="2">
        <v>31682.433000000001</v>
      </c>
      <c r="H1791" s="15">
        <f t="shared" si="27"/>
        <v>1.6086180414296362E-3</v>
      </c>
    </row>
    <row r="1792" spans="1:8" ht="13.5" x14ac:dyDescent="0.25">
      <c r="A1792" s="11"/>
      <c r="B1792" s="10">
        <v>44910</v>
      </c>
      <c r="C1792" s="2">
        <v>12.44</v>
      </c>
      <c r="D1792" s="2">
        <v>9.6510999999999996</v>
      </c>
      <c r="E1792" s="2">
        <v>68</v>
      </c>
      <c r="F1792" s="2">
        <v>12.430999999999999</v>
      </c>
      <c r="G1792" s="2">
        <v>845.30799999999999</v>
      </c>
      <c r="H1792" s="15">
        <f t="shared" si="27"/>
        <v>0</v>
      </c>
    </row>
    <row r="1793" spans="1:8" ht="13.5" x14ac:dyDescent="0.25">
      <c r="A1793" s="11"/>
      <c r="B1793" s="10">
        <v>44911</v>
      </c>
      <c r="C1793" s="2">
        <v>12.44</v>
      </c>
      <c r="D1793" s="2">
        <v>9.6510999999999996</v>
      </c>
      <c r="E1793" s="2">
        <v>0</v>
      </c>
      <c r="F1793" s="2">
        <v>0</v>
      </c>
      <c r="G1793" s="2">
        <v>0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12.42</v>
      </c>
      <c r="D1794" s="2">
        <v>9.6356000000000002</v>
      </c>
      <c r="E1794" s="2">
        <v>10</v>
      </c>
      <c r="F1794" s="2">
        <v>12.42</v>
      </c>
      <c r="G1794" s="2">
        <v>124.2</v>
      </c>
      <c r="H1794" s="15">
        <f t="shared" si="27"/>
        <v>-1.6060345452849317E-3</v>
      </c>
    </row>
    <row r="1795" spans="1:8" ht="13.5" x14ac:dyDescent="0.25">
      <c r="A1795" s="11"/>
      <c r="B1795" s="10">
        <v>44915</v>
      </c>
      <c r="C1795" s="2">
        <v>12.3</v>
      </c>
      <c r="D1795" s="2">
        <v>9.5425000000000004</v>
      </c>
      <c r="E1795" s="2">
        <v>20040</v>
      </c>
      <c r="F1795" s="2">
        <v>12.3</v>
      </c>
      <c r="G1795" s="2">
        <v>246492</v>
      </c>
      <c r="H1795" s="15">
        <f t="shared" si="27"/>
        <v>-9.6620864294906118E-3</v>
      </c>
    </row>
    <row r="1796" spans="1:8" ht="13.5" x14ac:dyDescent="0.25">
      <c r="A1796" s="11"/>
      <c r="B1796" s="10">
        <v>44916</v>
      </c>
      <c r="C1796" s="2">
        <v>12.2</v>
      </c>
      <c r="D1796" s="2">
        <v>9.4649000000000001</v>
      </c>
      <c r="E1796" s="2">
        <v>1709</v>
      </c>
      <c r="F1796" s="2">
        <v>12.2</v>
      </c>
      <c r="G1796" s="2">
        <v>20849.8</v>
      </c>
      <c r="H1796" s="15">
        <f t="shared" si="27"/>
        <v>-8.1320408697930658E-3</v>
      </c>
    </row>
    <row r="1797" spans="1:8" ht="13.5" x14ac:dyDescent="0.25">
      <c r="A1797" s="11"/>
      <c r="B1797" s="10">
        <v>44917</v>
      </c>
      <c r="C1797" s="2">
        <v>12.2</v>
      </c>
      <c r="D1797" s="2">
        <v>9.4649000000000001</v>
      </c>
      <c r="E1797" s="2">
        <v>34</v>
      </c>
      <c r="F1797" s="2">
        <v>12.231999999999999</v>
      </c>
      <c r="G1797" s="2">
        <v>415.88799999999998</v>
      </c>
      <c r="H1797" s="15">
        <f t="shared" si="27"/>
        <v>0</v>
      </c>
    </row>
    <row r="1798" spans="1:8" ht="13.5" x14ac:dyDescent="0.25">
      <c r="A1798" s="11"/>
      <c r="B1798" s="10">
        <v>44918</v>
      </c>
      <c r="C1798" s="2">
        <v>12.17</v>
      </c>
      <c r="D1798" s="2">
        <v>9.4417000000000009</v>
      </c>
      <c r="E1798" s="2">
        <v>1110</v>
      </c>
      <c r="F1798" s="2">
        <v>12.182</v>
      </c>
      <c r="G1798" s="2">
        <v>13522.02</v>
      </c>
      <c r="H1798" s="15">
        <f t="shared" si="27"/>
        <v>-2.4511616604506355E-3</v>
      </c>
    </row>
    <row r="1799" spans="1:8" ht="13.5" x14ac:dyDescent="0.25">
      <c r="A1799" s="11"/>
      <c r="B1799" s="10">
        <v>44921</v>
      </c>
      <c r="C1799" s="2">
        <v>12.15</v>
      </c>
      <c r="D1799" s="2">
        <v>9.4260999999999999</v>
      </c>
      <c r="E1799" s="2">
        <v>647</v>
      </c>
      <c r="F1799" s="2">
        <v>12.151</v>
      </c>
      <c r="G1799" s="2">
        <v>7861.6970000000001</v>
      </c>
      <c r="H1799" s="15">
        <f t="shared" ref="H1799:H1862" si="28">(D1799-D1798)/D1798</f>
        <v>-1.6522448287915254E-3</v>
      </c>
    </row>
    <row r="1800" spans="1:8" ht="13.5" x14ac:dyDescent="0.25">
      <c r="A1800" s="11"/>
      <c r="B1800" s="10">
        <v>44922</v>
      </c>
      <c r="C1800" s="2">
        <v>12.42</v>
      </c>
      <c r="D1800" s="2">
        <v>9.6356000000000002</v>
      </c>
      <c r="E1800" s="2">
        <v>1523</v>
      </c>
      <c r="F1800" s="2">
        <v>12.141999999999999</v>
      </c>
      <c r="G1800" s="2">
        <v>18492.266</v>
      </c>
      <c r="H1800" s="15">
        <f t="shared" si="28"/>
        <v>2.2225522750660427E-2</v>
      </c>
    </row>
    <row r="1801" spans="1:8" ht="13.5" x14ac:dyDescent="0.25">
      <c r="A1801" s="11"/>
      <c r="B1801" s="10">
        <v>44923</v>
      </c>
      <c r="C1801" s="2">
        <v>12.42</v>
      </c>
      <c r="D1801" s="2">
        <v>9.6356000000000002</v>
      </c>
      <c r="E1801" s="2">
        <v>3</v>
      </c>
      <c r="F1801" s="2">
        <v>12.42</v>
      </c>
      <c r="G1801" s="2">
        <v>37.26</v>
      </c>
      <c r="H1801" s="15">
        <f t="shared" si="28"/>
        <v>0</v>
      </c>
    </row>
    <row r="1802" spans="1:8" ht="13.5" x14ac:dyDescent="0.25">
      <c r="A1802" s="11"/>
      <c r="B1802" s="10">
        <v>44924</v>
      </c>
      <c r="C1802" s="2">
        <v>12.41</v>
      </c>
      <c r="D1802" s="2">
        <v>9.6279000000000003</v>
      </c>
      <c r="E1802" s="2">
        <v>55</v>
      </c>
      <c r="F1802" s="2">
        <v>12.231</v>
      </c>
      <c r="G1802" s="2">
        <v>672.70500000000004</v>
      </c>
      <c r="H1802" s="15">
        <f t="shared" si="28"/>
        <v>-7.9911993025860533E-4</v>
      </c>
    </row>
    <row r="1803" spans="1:8" ht="13.5" x14ac:dyDescent="0.25">
      <c r="A1803" s="11"/>
      <c r="B1803" s="10">
        <v>44925</v>
      </c>
      <c r="C1803" s="2">
        <v>12.41</v>
      </c>
      <c r="D1803" s="2">
        <v>9.6279000000000003</v>
      </c>
      <c r="E1803" s="2">
        <v>87</v>
      </c>
      <c r="F1803" s="2">
        <v>12.41</v>
      </c>
      <c r="G1803" s="2">
        <v>1079.67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12.42</v>
      </c>
      <c r="D1804" s="2">
        <v>9.6356000000000002</v>
      </c>
      <c r="E1804" s="2">
        <v>16</v>
      </c>
      <c r="F1804" s="2">
        <v>12.42</v>
      </c>
      <c r="G1804" s="2">
        <v>198.72</v>
      </c>
      <c r="H1804" s="15">
        <f t="shared" si="28"/>
        <v>7.9975903364179295E-4</v>
      </c>
    </row>
    <row r="1805" spans="1:8" ht="13.5" x14ac:dyDescent="0.25">
      <c r="A1805" s="11"/>
      <c r="B1805" s="10">
        <v>44929</v>
      </c>
      <c r="C1805" s="2">
        <v>12.4</v>
      </c>
      <c r="D1805" s="2">
        <v>9.6201000000000008</v>
      </c>
      <c r="E1805" s="2">
        <v>661</v>
      </c>
      <c r="F1805" s="2">
        <v>12.4</v>
      </c>
      <c r="G1805" s="2">
        <v>8196.4</v>
      </c>
      <c r="H1805" s="15">
        <f t="shared" si="28"/>
        <v>-1.6086180414296362E-3</v>
      </c>
    </row>
    <row r="1806" spans="1:8" ht="13.5" x14ac:dyDescent="0.25">
      <c r="A1806" s="11"/>
      <c r="B1806" s="10">
        <v>44930</v>
      </c>
      <c r="C1806" s="2">
        <v>12.15</v>
      </c>
      <c r="D1806" s="2">
        <v>9.4260999999999999</v>
      </c>
      <c r="E1806" s="2">
        <v>5479</v>
      </c>
      <c r="F1806" s="2">
        <v>12.180999999999999</v>
      </c>
      <c r="G1806" s="2">
        <v>66739.698999999993</v>
      </c>
      <c r="H1806" s="15">
        <f t="shared" si="28"/>
        <v>-2.0166110539391567E-2</v>
      </c>
    </row>
    <row r="1807" spans="1:8" ht="13.5" x14ac:dyDescent="0.25">
      <c r="A1807" s="11"/>
      <c r="B1807" s="10">
        <v>44931</v>
      </c>
      <c r="C1807" s="2">
        <v>12.15</v>
      </c>
      <c r="D1807" s="2">
        <v>9.4260999999999999</v>
      </c>
      <c r="E1807" s="2">
        <v>1698</v>
      </c>
      <c r="F1807" s="2">
        <v>12.179</v>
      </c>
      <c r="G1807" s="2">
        <v>20679.941999999999</v>
      </c>
      <c r="H1807" s="15">
        <f t="shared" si="28"/>
        <v>0</v>
      </c>
    </row>
    <row r="1808" spans="1:8" ht="13.5" x14ac:dyDescent="0.25">
      <c r="A1808" s="11"/>
      <c r="B1808" s="10">
        <v>44932</v>
      </c>
      <c r="C1808" s="2">
        <v>12.2</v>
      </c>
      <c r="D1808" s="2">
        <v>9.4649000000000001</v>
      </c>
      <c r="E1808" s="2">
        <v>1923</v>
      </c>
      <c r="F1808" s="2">
        <v>12.209</v>
      </c>
      <c r="G1808" s="2">
        <v>23477.906999999999</v>
      </c>
      <c r="H1808" s="15">
        <f t="shared" si="28"/>
        <v>4.1162304664707746E-3</v>
      </c>
    </row>
    <row r="1809" spans="1:8" ht="13.5" x14ac:dyDescent="0.25">
      <c r="A1809" s="11"/>
      <c r="B1809" s="10">
        <v>44935</v>
      </c>
      <c r="C1809" s="2">
        <v>12.3</v>
      </c>
      <c r="D1809" s="2">
        <v>9.5425000000000004</v>
      </c>
      <c r="E1809" s="2">
        <v>3916</v>
      </c>
      <c r="F1809" s="2">
        <v>12.15</v>
      </c>
      <c r="G1809" s="2">
        <v>47579.4</v>
      </c>
      <c r="H1809" s="15">
        <f t="shared" si="28"/>
        <v>8.1987131401282994E-3</v>
      </c>
    </row>
    <row r="1810" spans="1:8" ht="13.5" x14ac:dyDescent="0.25">
      <c r="A1810" s="11"/>
      <c r="B1810" s="10">
        <v>44936</v>
      </c>
      <c r="C1810" s="2">
        <v>12.4</v>
      </c>
      <c r="D1810" s="2">
        <v>9.6201000000000008</v>
      </c>
      <c r="E1810" s="2">
        <v>784</v>
      </c>
      <c r="F1810" s="2">
        <v>12.157999999999999</v>
      </c>
      <c r="G1810" s="2">
        <v>9531.8719999999994</v>
      </c>
      <c r="H1810" s="15">
        <f t="shared" si="28"/>
        <v>8.1320408697930658E-3</v>
      </c>
    </row>
    <row r="1811" spans="1:8" ht="13.5" x14ac:dyDescent="0.25">
      <c r="A1811" s="11"/>
      <c r="B1811" s="10">
        <v>44937</v>
      </c>
      <c r="C1811" s="2">
        <v>12.39</v>
      </c>
      <c r="D1811" s="2">
        <v>9.6122999999999994</v>
      </c>
      <c r="E1811" s="2">
        <v>368</v>
      </c>
      <c r="F1811" s="2">
        <v>12.301</v>
      </c>
      <c r="G1811" s="2">
        <v>4526.768</v>
      </c>
      <c r="H1811" s="15">
        <f t="shared" si="28"/>
        <v>-8.1080238251175774E-4</v>
      </c>
    </row>
    <row r="1812" spans="1:8" ht="13.5" x14ac:dyDescent="0.25">
      <c r="A1812" s="11"/>
      <c r="B1812" s="10">
        <v>44938</v>
      </c>
      <c r="C1812" s="2">
        <v>12.39</v>
      </c>
      <c r="D1812" s="2">
        <v>9.6122999999999994</v>
      </c>
      <c r="E1812" s="2">
        <v>1609</v>
      </c>
      <c r="F1812" s="2">
        <v>12.38</v>
      </c>
      <c r="G1812" s="2">
        <v>19919.419999999998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12.39</v>
      </c>
      <c r="D1813" s="2">
        <v>9.6122999999999994</v>
      </c>
      <c r="E1813" s="2">
        <v>170</v>
      </c>
      <c r="F1813" s="2">
        <v>12.39</v>
      </c>
      <c r="G1813" s="2">
        <v>2106.3000000000002</v>
      </c>
      <c r="H1813" s="15">
        <f t="shared" si="28"/>
        <v>0</v>
      </c>
    </row>
    <row r="1814" spans="1:8" ht="13.5" x14ac:dyDescent="0.25">
      <c r="A1814" s="11"/>
      <c r="B1814" s="10">
        <v>44942</v>
      </c>
      <c r="C1814" s="2">
        <v>12.39</v>
      </c>
      <c r="D1814" s="2">
        <v>9.6122999999999994</v>
      </c>
      <c r="E1814" s="2">
        <v>882</v>
      </c>
      <c r="F1814" s="2">
        <v>12.353</v>
      </c>
      <c r="G1814" s="2">
        <v>10895.346</v>
      </c>
      <c r="H1814" s="15">
        <f t="shared" si="28"/>
        <v>0</v>
      </c>
    </row>
    <row r="1815" spans="1:8" ht="13.5" x14ac:dyDescent="0.25">
      <c r="A1815" s="11"/>
      <c r="B1815" s="10">
        <v>44943</v>
      </c>
      <c r="C1815" s="2">
        <v>12.3</v>
      </c>
      <c r="D1815" s="2">
        <v>9.5425000000000004</v>
      </c>
      <c r="E1815" s="2">
        <v>601</v>
      </c>
      <c r="F1815" s="2">
        <v>12.368</v>
      </c>
      <c r="G1815" s="2">
        <v>7433.1679999999997</v>
      </c>
      <c r="H1815" s="15">
        <f t="shared" si="28"/>
        <v>-7.2615294986630649E-3</v>
      </c>
    </row>
    <row r="1816" spans="1:8" ht="13.5" x14ac:dyDescent="0.25">
      <c r="A1816" s="11"/>
      <c r="B1816" s="10">
        <v>44944</v>
      </c>
      <c r="C1816" s="2">
        <v>12.39</v>
      </c>
      <c r="D1816" s="2">
        <v>9.6122999999999994</v>
      </c>
      <c r="E1816" s="2">
        <v>1</v>
      </c>
      <c r="F1816" s="2">
        <v>12.39</v>
      </c>
      <c r="G1816" s="2">
        <v>12.39</v>
      </c>
      <c r="H1816" s="15">
        <f t="shared" si="28"/>
        <v>7.3146450091693968E-3</v>
      </c>
    </row>
    <row r="1817" spans="1:8" ht="13.5" x14ac:dyDescent="0.25">
      <c r="A1817" s="11"/>
      <c r="B1817" s="10">
        <v>44945</v>
      </c>
      <c r="C1817" s="2">
        <v>12.7</v>
      </c>
      <c r="D1817" s="2">
        <v>9.8528000000000002</v>
      </c>
      <c r="E1817" s="2">
        <v>1817</v>
      </c>
      <c r="F1817" s="2">
        <v>12.43</v>
      </c>
      <c r="G1817" s="2">
        <v>22585.31</v>
      </c>
      <c r="H1817" s="15">
        <f t="shared" si="28"/>
        <v>2.5020026424477058E-2</v>
      </c>
    </row>
    <row r="1818" spans="1:8" ht="13.5" x14ac:dyDescent="0.25">
      <c r="A1818" s="11"/>
      <c r="B1818" s="10">
        <v>44946</v>
      </c>
      <c r="C1818" s="2">
        <v>12.9</v>
      </c>
      <c r="D1818" s="2">
        <v>10.007999999999999</v>
      </c>
      <c r="E1818" s="2">
        <v>3994</v>
      </c>
      <c r="F1818" s="2">
        <v>12.734</v>
      </c>
      <c r="G1818" s="2">
        <v>50859.595999999998</v>
      </c>
      <c r="H1818" s="15">
        <f t="shared" si="28"/>
        <v>1.5751867489444512E-2</v>
      </c>
    </row>
    <row r="1819" spans="1:8" ht="13.5" x14ac:dyDescent="0.25">
      <c r="A1819" s="11"/>
      <c r="B1819" s="10">
        <v>44949</v>
      </c>
      <c r="C1819" s="2">
        <v>13.1</v>
      </c>
      <c r="D1819" s="2">
        <v>10.1632</v>
      </c>
      <c r="E1819" s="2">
        <v>537</v>
      </c>
      <c r="F1819" s="2">
        <v>12.882999999999999</v>
      </c>
      <c r="G1819" s="2">
        <v>6918.1710000000003</v>
      </c>
      <c r="H1819" s="15">
        <f t="shared" si="28"/>
        <v>1.550759392486018E-2</v>
      </c>
    </row>
    <row r="1820" spans="1:8" ht="13.5" x14ac:dyDescent="0.25">
      <c r="A1820" s="11"/>
      <c r="B1820" s="10">
        <v>44950</v>
      </c>
      <c r="C1820" s="2">
        <v>13.09</v>
      </c>
      <c r="D1820" s="2">
        <v>10.1554</v>
      </c>
      <c r="E1820" s="2">
        <v>126</v>
      </c>
      <c r="F1820" s="2">
        <v>13.000999999999999</v>
      </c>
      <c r="G1820" s="2">
        <v>1638.126</v>
      </c>
      <c r="H1820" s="15">
        <f t="shared" si="28"/>
        <v>-7.6747481108308262E-4</v>
      </c>
    </row>
    <row r="1821" spans="1:8" ht="13.5" x14ac:dyDescent="0.25">
      <c r="A1821" s="11"/>
      <c r="B1821" s="10">
        <v>44951</v>
      </c>
      <c r="C1821" s="2">
        <v>12.95</v>
      </c>
      <c r="D1821" s="2">
        <v>10.046799999999999</v>
      </c>
      <c r="E1821" s="2">
        <v>1313</v>
      </c>
      <c r="F1821" s="2">
        <v>12.798999999999999</v>
      </c>
      <c r="G1821" s="2">
        <v>16805.087</v>
      </c>
      <c r="H1821" s="15">
        <f t="shared" si="28"/>
        <v>-1.0693818067235256E-2</v>
      </c>
    </row>
    <row r="1822" spans="1:8" ht="13.5" x14ac:dyDescent="0.25">
      <c r="A1822" s="11"/>
      <c r="B1822" s="10">
        <v>44952</v>
      </c>
      <c r="C1822" s="2">
        <v>12.95</v>
      </c>
      <c r="D1822" s="2">
        <v>10.046799999999999</v>
      </c>
      <c r="E1822" s="2">
        <v>163</v>
      </c>
      <c r="F1822" s="2">
        <v>12.754</v>
      </c>
      <c r="G1822" s="2">
        <v>2078.902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12.78</v>
      </c>
      <c r="D1823" s="2">
        <v>9.9148999999999994</v>
      </c>
      <c r="E1823" s="2">
        <v>2062</v>
      </c>
      <c r="F1823" s="2">
        <v>12.762</v>
      </c>
      <c r="G1823" s="2">
        <v>26315.243999999999</v>
      </c>
      <c r="H1823" s="15">
        <f t="shared" si="28"/>
        <v>-1.3128558346936329E-2</v>
      </c>
    </row>
    <row r="1824" spans="1:8" ht="13.5" x14ac:dyDescent="0.25">
      <c r="A1824" s="11"/>
      <c r="B1824" s="10">
        <v>44956</v>
      </c>
      <c r="C1824" s="2">
        <v>12.78</v>
      </c>
      <c r="D1824" s="2">
        <v>9.9148999999999994</v>
      </c>
      <c r="E1824" s="2">
        <v>592</v>
      </c>
      <c r="F1824" s="2">
        <v>12.738</v>
      </c>
      <c r="G1824" s="2">
        <v>7540.8959999999997</v>
      </c>
      <c r="H1824" s="15">
        <f t="shared" si="28"/>
        <v>0</v>
      </c>
    </row>
    <row r="1825" spans="1:8" ht="13.5" x14ac:dyDescent="0.25">
      <c r="A1825" s="11"/>
      <c r="B1825" s="10">
        <v>44957</v>
      </c>
      <c r="C1825" s="2">
        <v>12.84</v>
      </c>
      <c r="D1825" s="2">
        <v>9.9614999999999991</v>
      </c>
      <c r="E1825" s="2">
        <v>1361</v>
      </c>
      <c r="F1825" s="2">
        <v>12.831</v>
      </c>
      <c r="G1825" s="2">
        <v>17462.991000000002</v>
      </c>
      <c r="H1825" s="15">
        <f t="shared" si="28"/>
        <v>4.6999969742508507E-3</v>
      </c>
    </row>
    <row r="1826" spans="1:8" ht="13.5" x14ac:dyDescent="0.25">
      <c r="A1826" s="11"/>
      <c r="B1826" s="10">
        <v>44958</v>
      </c>
      <c r="C1826" s="2">
        <v>12.84</v>
      </c>
      <c r="D1826" s="2">
        <v>9.9614999999999991</v>
      </c>
      <c r="E1826" s="2">
        <v>0</v>
      </c>
      <c r="F1826" s="2">
        <v>0</v>
      </c>
      <c r="G1826" s="2">
        <v>0</v>
      </c>
      <c r="H1826" s="15">
        <f t="shared" si="28"/>
        <v>0</v>
      </c>
    </row>
    <row r="1827" spans="1:8" ht="13.5" x14ac:dyDescent="0.25">
      <c r="A1827" s="11"/>
      <c r="B1827" s="10">
        <v>44959</v>
      </c>
      <c r="C1827" s="2">
        <v>12.83</v>
      </c>
      <c r="D1827" s="2">
        <v>9.9536999999999995</v>
      </c>
      <c r="E1827" s="2">
        <v>351</v>
      </c>
      <c r="F1827" s="2">
        <v>12.672000000000001</v>
      </c>
      <c r="G1827" s="2">
        <v>4447.8720000000003</v>
      </c>
      <c r="H1827" s="15">
        <f t="shared" si="28"/>
        <v>-7.8301460623395936E-4</v>
      </c>
    </row>
    <row r="1828" spans="1:8" ht="13.5" x14ac:dyDescent="0.25">
      <c r="A1828" s="11"/>
      <c r="B1828" s="10">
        <v>44960</v>
      </c>
      <c r="C1828" s="2">
        <v>12.82</v>
      </c>
      <c r="D1828" s="2">
        <v>9.9459</v>
      </c>
      <c r="E1828" s="2">
        <v>1</v>
      </c>
      <c r="F1828" s="2">
        <v>12.82</v>
      </c>
      <c r="G1828" s="2">
        <v>12.82</v>
      </c>
      <c r="H1828" s="15">
        <f t="shared" si="28"/>
        <v>-7.8362819855928802E-4</v>
      </c>
    </row>
    <row r="1829" spans="1:8" ht="13.5" x14ac:dyDescent="0.25">
      <c r="A1829" s="11"/>
      <c r="B1829" s="10">
        <v>44963</v>
      </c>
      <c r="C1829" s="2">
        <v>12.82</v>
      </c>
      <c r="D1829" s="2">
        <v>9.9459</v>
      </c>
      <c r="E1829" s="2">
        <v>9</v>
      </c>
      <c r="F1829" s="2">
        <v>12.704000000000001</v>
      </c>
      <c r="G1829" s="2">
        <v>114.336</v>
      </c>
      <c r="H1829" s="15">
        <f t="shared" si="28"/>
        <v>0</v>
      </c>
    </row>
    <row r="1830" spans="1:8" ht="13.5" x14ac:dyDescent="0.25">
      <c r="A1830" s="11"/>
      <c r="B1830" s="10">
        <v>44964</v>
      </c>
      <c r="C1830" s="2">
        <v>12.65</v>
      </c>
      <c r="D1830" s="2">
        <v>9.8140999999999998</v>
      </c>
      <c r="E1830" s="2">
        <v>1389</v>
      </c>
      <c r="F1830" s="2">
        <v>12.683</v>
      </c>
      <c r="G1830" s="2">
        <v>17616.687000000002</v>
      </c>
      <c r="H1830" s="15">
        <f t="shared" si="28"/>
        <v>-1.3251691651836449E-2</v>
      </c>
    </row>
    <row r="1831" spans="1:8" ht="13.5" x14ac:dyDescent="0.25">
      <c r="A1831" s="11"/>
      <c r="B1831" s="10">
        <v>44965</v>
      </c>
      <c r="C1831" s="2">
        <v>12.88</v>
      </c>
      <c r="D1831" s="2">
        <v>9.9924999999999997</v>
      </c>
      <c r="E1831" s="2">
        <v>886</v>
      </c>
      <c r="F1831" s="2">
        <v>12.879</v>
      </c>
      <c r="G1831" s="2">
        <v>11410.794</v>
      </c>
      <c r="H1831" s="15">
        <f t="shared" si="28"/>
        <v>1.8177927675487298E-2</v>
      </c>
    </row>
    <row r="1832" spans="1:8" ht="13.5" x14ac:dyDescent="0.25">
      <c r="A1832" s="11"/>
      <c r="B1832" s="10">
        <v>44966</v>
      </c>
      <c r="C1832" s="2">
        <v>12.79</v>
      </c>
      <c r="D1832" s="2">
        <v>9.9227000000000007</v>
      </c>
      <c r="E1832" s="2">
        <v>100</v>
      </c>
      <c r="F1832" s="2">
        <v>12.79</v>
      </c>
      <c r="G1832" s="2">
        <v>1279</v>
      </c>
      <c r="H1832" s="15">
        <f t="shared" si="28"/>
        <v>-6.9852389291967954E-3</v>
      </c>
    </row>
    <row r="1833" spans="1:8" ht="13.5" x14ac:dyDescent="0.25">
      <c r="A1833" s="11"/>
      <c r="B1833" s="10">
        <v>44967</v>
      </c>
      <c r="C1833" s="2">
        <v>12.79</v>
      </c>
      <c r="D1833" s="2">
        <v>9.9227000000000007</v>
      </c>
      <c r="E1833" s="2">
        <v>1151</v>
      </c>
      <c r="F1833" s="2">
        <v>12.79</v>
      </c>
      <c r="G1833" s="2">
        <v>14721.29</v>
      </c>
      <c r="H1833" s="15">
        <f t="shared" si="28"/>
        <v>0</v>
      </c>
    </row>
    <row r="1834" spans="1:8" ht="13.5" x14ac:dyDescent="0.25">
      <c r="A1834" s="11"/>
      <c r="B1834" s="10">
        <v>44970</v>
      </c>
      <c r="C1834" s="2">
        <v>12.79</v>
      </c>
      <c r="D1834" s="2">
        <v>9.9227000000000007</v>
      </c>
      <c r="E1834" s="2">
        <v>3539</v>
      </c>
      <c r="F1834" s="2">
        <v>12.65</v>
      </c>
      <c r="G1834" s="2">
        <v>44768.35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12.6</v>
      </c>
      <c r="D1835" s="2">
        <v>9.7752999999999997</v>
      </c>
      <c r="E1835" s="2">
        <v>4835</v>
      </c>
      <c r="F1835" s="2">
        <v>12.6</v>
      </c>
      <c r="G1835" s="2">
        <v>60921</v>
      </c>
      <c r="H1835" s="15">
        <f t="shared" si="28"/>
        <v>-1.4854827819041296E-2</v>
      </c>
    </row>
    <row r="1836" spans="1:8" ht="13.5" x14ac:dyDescent="0.25">
      <c r="A1836" s="11"/>
      <c r="B1836" s="10">
        <v>44972</v>
      </c>
      <c r="C1836" s="2">
        <v>12.78</v>
      </c>
      <c r="D1836" s="2">
        <v>9.9148999999999994</v>
      </c>
      <c r="E1836" s="2">
        <v>6</v>
      </c>
      <c r="F1836" s="2">
        <v>12.78</v>
      </c>
      <c r="G1836" s="2">
        <v>76.680000000000007</v>
      </c>
      <c r="H1836" s="15">
        <f t="shared" si="28"/>
        <v>1.4280891635039306E-2</v>
      </c>
    </row>
    <row r="1837" spans="1:8" ht="13.5" x14ac:dyDescent="0.25">
      <c r="A1837" s="11"/>
      <c r="B1837" s="10">
        <v>44973</v>
      </c>
      <c r="C1837" s="2">
        <v>12.6</v>
      </c>
      <c r="D1837" s="2">
        <v>9.7752999999999997</v>
      </c>
      <c r="E1837" s="2">
        <v>168</v>
      </c>
      <c r="F1837" s="2">
        <v>12.648999999999999</v>
      </c>
      <c r="G1837" s="2">
        <v>2125.0320000000002</v>
      </c>
      <c r="H1837" s="15">
        <f t="shared" si="28"/>
        <v>-1.4079819261918904E-2</v>
      </c>
    </row>
    <row r="1838" spans="1:8" ht="13.5" x14ac:dyDescent="0.25">
      <c r="A1838" s="11"/>
      <c r="B1838" s="10">
        <v>44974</v>
      </c>
      <c r="C1838" s="2">
        <v>12.79</v>
      </c>
      <c r="D1838" s="2">
        <v>9.9227000000000007</v>
      </c>
      <c r="E1838" s="2">
        <v>547</v>
      </c>
      <c r="F1838" s="2">
        <v>12.784000000000001</v>
      </c>
      <c r="G1838" s="2">
        <v>6992.848</v>
      </c>
      <c r="H1838" s="15">
        <f t="shared" si="28"/>
        <v>1.5078821110349666E-2</v>
      </c>
    </row>
    <row r="1839" spans="1:8" ht="13.5" x14ac:dyDescent="0.25">
      <c r="A1839" s="11"/>
      <c r="B1839" s="10">
        <v>44977</v>
      </c>
      <c r="C1839" s="2">
        <v>12.7</v>
      </c>
      <c r="D1839" s="2">
        <v>9.8528000000000002</v>
      </c>
      <c r="E1839" s="2">
        <v>2216</v>
      </c>
      <c r="F1839" s="2">
        <v>12.7</v>
      </c>
      <c r="G1839" s="2">
        <v>28143.200000000001</v>
      </c>
      <c r="H1839" s="15">
        <f t="shared" si="28"/>
        <v>-7.0444536265331526E-3</v>
      </c>
    </row>
    <row r="1840" spans="1:8" ht="13.5" x14ac:dyDescent="0.25">
      <c r="A1840" s="11"/>
      <c r="B1840" s="10">
        <v>44978</v>
      </c>
      <c r="C1840" s="2">
        <v>12.7</v>
      </c>
      <c r="D1840" s="2">
        <v>9.8528000000000002</v>
      </c>
      <c r="E1840" s="2">
        <v>2562</v>
      </c>
      <c r="F1840" s="2">
        <v>12.7</v>
      </c>
      <c r="G1840" s="2">
        <v>32537.4</v>
      </c>
      <c r="H1840" s="15">
        <f t="shared" si="28"/>
        <v>0</v>
      </c>
    </row>
    <row r="1841" spans="1:8" ht="13.5" x14ac:dyDescent="0.25">
      <c r="A1841" s="11"/>
      <c r="B1841" s="10">
        <v>44979</v>
      </c>
      <c r="C1841" s="2">
        <v>12.6</v>
      </c>
      <c r="D1841" s="2">
        <v>9.7752999999999997</v>
      </c>
      <c r="E1841" s="2">
        <v>705</v>
      </c>
      <c r="F1841" s="2">
        <v>12.65</v>
      </c>
      <c r="G1841" s="2">
        <v>8918.25</v>
      </c>
      <c r="H1841" s="15">
        <f t="shared" si="28"/>
        <v>-7.8657843455667998E-3</v>
      </c>
    </row>
    <row r="1842" spans="1:8" ht="13.5" x14ac:dyDescent="0.25">
      <c r="A1842" s="11"/>
      <c r="B1842" s="10">
        <v>44980</v>
      </c>
      <c r="C1842" s="2">
        <v>12.75</v>
      </c>
      <c r="D1842" s="2">
        <v>9.8916000000000004</v>
      </c>
      <c r="E1842" s="2">
        <v>1071</v>
      </c>
      <c r="F1842" s="2">
        <v>12.698</v>
      </c>
      <c r="G1842" s="2">
        <v>13599.558000000001</v>
      </c>
      <c r="H1842" s="15">
        <f t="shared" si="28"/>
        <v>1.1897333074176827E-2</v>
      </c>
    </row>
    <row r="1843" spans="1:8" ht="13.5" x14ac:dyDescent="0.25">
      <c r="A1843" s="11"/>
      <c r="B1843" s="10">
        <v>44981</v>
      </c>
      <c r="C1843" s="2">
        <v>12.7</v>
      </c>
      <c r="D1843" s="2">
        <v>9.8528000000000002</v>
      </c>
      <c r="E1843" s="2">
        <v>173</v>
      </c>
      <c r="F1843" s="2">
        <v>12.698</v>
      </c>
      <c r="G1843" s="2">
        <v>2196.7539999999999</v>
      </c>
      <c r="H1843" s="15">
        <f t="shared" si="28"/>
        <v>-3.9225201180800038E-3</v>
      </c>
    </row>
    <row r="1844" spans="1:8" ht="13.5" x14ac:dyDescent="0.25">
      <c r="A1844" s="11"/>
      <c r="B1844" s="10">
        <v>44984</v>
      </c>
      <c r="C1844" s="2">
        <v>12.7</v>
      </c>
      <c r="D1844" s="2">
        <v>9.8528000000000002</v>
      </c>
      <c r="E1844" s="2">
        <v>511</v>
      </c>
      <c r="F1844" s="2">
        <v>12.698</v>
      </c>
      <c r="G1844" s="2">
        <v>6488.6779999999999</v>
      </c>
      <c r="H1844" s="15">
        <f t="shared" si="28"/>
        <v>0</v>
      </c>
    </row>
    <row r="1845" spans="1:8" ht="13.5" x14ac:dyDescent="0.25">
      <c r="A1845" s="11"/>
      <c r="B1845" s="10">
        <v>44985</v>
      </c>
      <c r="C1845" s="2">
        <v>12.7</v>
      </c>
      <c r="D1845" s="2">
        <v>9.8528000000000002</v>
      </c>
      <c r="E1845" s="2">
        <v>681</v>
      </c>
      <c r="F1845" s="2">
        <v>12.7</v>
      </c>
      <c r="G1845" s="2">
        <v>8648.7000000000007</v>
      </c>
      <c r="H1845" s="15">
        <f t="shared" si="28"/>
        <v>0</v>
      </c>
    </row>
    <row r="1846" spans="1:8" ht="13.5" x14ac:dyDescent="0.25">
      <c r="A1846" s="11"/>
      <c r="B1846" s="10">
        <v>44986</v>
      </c>
      <c r="C1846" s="2">
        <v>12.7</v>
      </c>
      <c r="D1846" s="2">
        <v>9.8528000000000002</v>
      </c>
      <c r="E1846" s="2">
        <v>0</v>
      </c>
      <c r="F1846" s="2">
        <v>0</v>
      </c>
      <c r="G1846" s="2">
        <v>0</v>
      </c>
      <c r="H1846" s="15">
        <f t="shared" si="28"/>
        <v>0</v>
      </c>
    </row>
    <row r="1847" spans="1:8" ht="13.5" x14ac:dyDescent="0.25">
      <c r="A1847" s="11"/>
      <c r="B1847" s="10">
        <v>44987</v>
      </c>
      <c r="C1847" s="2">
        <v>12.69</v>
      </c>
      <c r="D1847" s="2">
        <v>9.8451000000000004</v>
      </c>
      <c r="E1847" s="2">
        <v>146</v>
      </c>
      <c r="F1847" s="2">
        <v>12.662000000000001</v>
      </c>
      <c r="G1847" s="2">
        <v>1848.652</v>
      </c>
      <c r="H1847" s="15">
        <f t="shared" si="28"/>
        <v>-7.8150373497887075E-4</v>
      </c>
    </row>
    <row r="1848" spans="1:8" ht="13.5" x14ac:dyDescent="0.25">
      <c r="A1848" s="11"/>
      <c r="B1848" s="10">
        <v>44988</v>
      </c>
      <c r="C1848" s="2">
        <v>12.7</v>
      </c>
      <c r="D1848" s="2">
        <v>9.8528000000000002</v>
      </c>
      <c r="E1848" s="2">
        <v>803</v>
      </c>
      <c r="F1848" s="2">
        <v>12.7</v>
      </c>
      <c r="G1848" s="2">
        <v>10198.1</v>
      </c>
      <c r="H1848" s="15">
        <f t="shared" si="28"/>
        <v>7.8211496074187341E-4</v>
      </c>
    </row>
    <row r="1849" spans="1:8" ht="13.5" x14ac:dyDescent="0.25">
      <c r="A1849" s="11"/>
      <c r="B1849" s="10">
        <v>44991</v>
      </c>
      <c r="C1849" s="2">
        <v>12.75</v>
      </c>
      <c r="D1849" s="2">
        <v>9.8916000000000004</v>
      </c>
      <c r="E1849" s="2">
        <v>102</v>
      </c>
      <c r="F1849" s="2">
        <v>12.74</v>
      </c>
      <c r="G1849" s="2">
        <v>1299.48</v>
      </c>
      <c r="H1849" s="15">
        <f t="shared" si="28"/>
        <v>3.9379668723611731E-3</v>
      </c>
    </row>
    <row r="1850" spans="1:8" ht="13.5" x14ac:dyDescent="0.25">
      <c r="A1850" s="11"/>
      <c r="B1850" s="10">
        <v>44992</v>
      </c>
      <c r="C1850" s="2">
        <v>12.7</v>
      </c>
      <c r="D1850" s="2">
        <v>9.8528000000000002</v>
      </c>
      <c r="E1850" s="2">
        <v>1456</v>
      </c>
      <c r="F1850" s="2">
        <v>12.701000000000001</v>
      </c>
      <c r="G1850" s="2">
        <v>18492.655999999999</v>
      </c>
      <c r="H1850" s="15">
        <f t="shared" si="28"/>
        <v>-3.9225201180800038E-3</v>
      </c>
    </row>
    <row r="1851" spans="1:8" ht="13.5" x14ac:dyDescent="0.25">
      <c r="A1851" s="11"/>
      <c r="B1851" s="10">
        <v>44993</v>
      </c>
      <c r="C1851" s="2">
        <v>12.8</v>
      </c>
      <c r="D1851" s="2">
        <v>9.9304000000000006</v>
      </c>
      <c r="E1851" s="2">
        <v>482</v>
      </c>
      <c r="F1851" s="2">
        <v>12.805999999999999</v>
      </c>
      <c r="G1851" s="2">
        <v>6172.4920000000002</v>
      </c>
      <c r="H1851" s="15">
        <f t="shared" si="28"/>
        <v>7.8759337447223462E-3</v>
      </c>
    </row>
    <row r="1852" spans="1:8" ht="13.5" x14ac:dyDescent="0.25">
      <c r="A1852" s="11"/>
      <c r="B1852" s="10">
        <v>44994</v>
      </c>
      <c r="C1852" s="2">
        <v>12.9</v>
      </c>
      <c r="D1852" s="2">
        <v>10.007999999999999</v>
      </c>
      <c r="E1852" s="2">
        <v>6</v>
      </c>
      <c r="F1852" s="2">
        <v>12.907999999999999</v>
      </c>
      <c r="G1852" s="2">
        <v>77.447999999999993</v>
      </c>
      <c r="H1852" s="15">
        <f t="shared" si="28"/>
        <v>7.814388141464448E-3</v>
      </c>
    </row>
    <row r="1853" spans="1:8" ht="13.5" x14ac:dyDescent="0.25">
      <c r="A1853" s="11"/>
      <c r="B1853" s="10">
        <v>44995</v>
      </c>
      <c r="C1853" s="2">
        <v>12.85</v>
      </c>
      <c r="D1853" s="2">
        <v>9.9692000000000007</v>
      </c>
      <c r="E1853" s="2">
        <v>295</v>
      </c>
      <c r="F1853" s="2">
        <v>12.79</v>
      </c>
      <c r="G1853" s="2">
        <v>3773.05</v>
      </c>
      <c r="H1853" s="15">
        <f t="shared" si="28"/>
        <v>-3.8768984812148676E-3</v>
      </c>
    </row>
    <row r="1854" spans="1:8" ht="13.5" x14ac:dyDescent="0.25">
      <c r="A1854" s="11"/>
      <c r="B1854" s="10">
        <v>44998</v>
      </c>
      <c r="C1854" s="2">
        <v>12.9</v>
      </c>
      <c r="D1854" s="2">
        <v>10.007999999999999</v>
      </c>
      <c r="E1854" s="2">
        <v>1</v>
      </c>
      <c r="F1854" s="2">
        <v>12.9</v>
      </c>
      <c r="G1854" s="2">
        <v>12.9</v>
      </c>
      <c r="H1854" s="15">
        <f t="shared" si="28"/>
        <v>3.8919873209483599E-3</v>
      </c>
    </row>
    <row r="1855" spans="1:8" ht="13.5" x14ac:dyDescent="0.25">
      <c r="A1855" s="11"/>
      <c r="B1855" s="10">
        <v>44999</v>
      </c>
      <c r="C1855" s="2">
        <v>12.71</v>
      </c>
      <c r="D1855" s="2">
        <v>9.8605999999999998</v>
      </c>
      <c r="E1855" s="2">
        <v>41</v>
      </c>
      <c r="F1855" s="2">
        <v>12.759</v>
      </c>
      <c r="G1855" s="2">
        <v>523.11900000000003</v>
      </c>
      <c r="H1855" s="15">
        <f t="shared" si="28"/>
        <v>-1.4728217426059086E-2</v>
      </c>
    </row>
    <row r="1856" spans="1:8" ht="13.5" x14ac:dyDescent="0.25">
      <c r="A1856" s="11"/>
      <c r="B1856" s="10">
        <v>45000</v>
      </c>
      <c r="C1856" s="2">
        <v>12.9</v>
      </c>
      <c r="D1856" s="2">
        <v>10.007999999999999</v>
      </c>
      <c r="E1856" s="2">
        <v>615</v>
      </c>
      <c r="F1856" s="2">
        <v>12.9</v>
      </c>
      <c r="G1856" s="2">
        <v>7933.5</v>
      </c>
      <c r="H1856" s="15">
        <f t="shared" si="28"/>
        <v>1.4948380423097917E-2</v>
      </c>
    </row>
    <row r="1857" spans="1:8" ht="13.5" x14ac:dyDescent="0.25">
      <c r="A1857" s="11"/>
      <c r="B1857" s="10">
        <v>45001</v>
      </c>
      <c r="C1857" s="2">
        <v>12.9</v>
      </c>
      <c r="D1857" s="2">
        <v>10.007999999999999</v>
      </c>
      <c r="E1857" s="2">
        <v>49</v>
      </c>
      <c r="F1857" s="2">
        <v>12.901</v>
      </c>
      <c r="G1857" s="2">
        <v>632.149</v>
      </c>
      <c r="H1857" s="15">
        <f t="shared" si="28"/>
        <v>0</v>
      </c>
    </row>
    <row r="1858" spans="1:8" ht="13.5" x14ac:dyDescent="0.25">
      <c r="A1858" s="11"/>
      <c r="B1858" s="10">
        <v>45002</v>
      </c>
      <c r="C1858" s="2">
        <v>12.95</v>
      </c>
      <c r="D1858" s="2">
        <v>10.046799999999999</v>
      </c>
      <c r="E1858" s="2">
        <v>5127</v>
      </c>
      <c r="F1858" s="2">
        <v>12.901</v>
      </c>
      <c r="G1858" s="2">
        <v>66143.426999999996</v>
      </c>
      <c r="H1858" s="15">
        <f t="shared" si="28"/>
        <v>3.876898481215045E-3</v>
      </c>
    </row>
    <row r="1859" spans="1:8" ht="13.5" x14ac:dyDescent="0.25">
      <c r="A1859" s="11"/>
      <c r="B1859" s="10">
        <v>45006</v>
      </c>
      <c r="C1859" s="2">
        <v>13.4</v>
      </c>
      <c r="D1859" s="2">
        <v>10.395899999999999</v>
      </c>
      <c r="E1859" s="2">
        <v>1520</v>
      </c>
      <c r="F1859" s="2">
        <v>12.994</v>
      </c>
      <c r="G1859" s="2">
        <v>19750.88</v>
      </c>
      <c r="H1859" s="15">
        <f t="shared" si="28"/>
        <v>3.4747382251065016E-2</v>
      </c>
    </row>
    <row r="1860" spans="1:8" ht="13.5" x14ac:dyDescent="0.25">
      <c r="A1860" s="11"/>
      <c r="B1860" s="10">
        <v>45007</v>
      </c>
      <c r="C1860" s="2">
        <v>13.2</v>
      </c>
      <c r="D1860" s="2">
        <v>10.2408</v>
      </c>
      <c r="E1860" s="2">
        <v>272</v>
      </c>
      <c r="F1860" s="2">
        <v>13.201000000000001</v>
      </c>
      <c r="G1860" s="2">
        <v>3590.672</v>
      </c>
      <c r="H1860" s="15">
        <f t="shared" si="28"/>
        <v>-1.4919343202608638E-2</v>
      </c>
    </row>
    <row r="1861" spans="1:8" ht="13.5" x14ac:dyDescent="0.25">
      <c r="A1861" s="11"/>
      <c r="B1861" s="10">
        <v>45008</v>
      </c>
      <c r="C1861" s="2">
        <v>13.3</v>
      </c>
      <c r="D1861" s="2">
        <v>10.318300000000001</v>
      </c>
      <c r="E1861" s="2">
        <v>3</v>
      </c>
      <c r="F1861" s="2">
        <v>13.367000000000001</v>
      </c>
      <c r="G1861" s="2">
        <v>40.100999999999999</v>
      </c>
      <c r="H1861" s="15">
        <f t="shared" si="28"/>
        <v>7.5677681431138748E-3</v>
      </c>
    </row>
    <row r="1862" spans="1:8" ht="13.5" x14ac:dyDescent="0.25">
      <c r="A1862" s="11"/>
      <c r="B1862" s="10">
        <v>45009</v>
      </c>
      <c r="C1862" s="2">
        <v>13.36</v>
      </c>
      <c r="D1862" s="2">
        <v>10.3649</v>
      </c>
      <c r="E1862" s="2">
        <v>35</v>
      </c>
      <c r="F1862" s="2">
        <v>13.345000000000001</v>
      </c>
      <c r="G1862" s="2">
        <v>467.07499999999999</v>
      </c>
      <c r="H1862" s="15">
        <f t="shared" si="28"/>
        <v>4.5162478315226105E-3</v>
      </c>
    </row>
    <row r="1863" spans="1:8" ht="13.5" x14ac:dyDescent="0.25">
      <c r="A1863" s="11"/>
      <c r="B1863" s="10">
        <v>45012</v>
      </c>
      <c r="C1863" s="2">
        <v>13.66</v>
      </c>
      <c r="D1863" s="2">
        <v>10.5976</v>
      </c>
      <c r="E1863" s="2">
        <v>121</v>
      </c>
      <c r="F1863" s="2">
        <v>13.391</v>
      </c>
      <c r="G1863" s="2">
        <v>1620.3109999999999</v>
      </c>
      <c r="H1863" s="15">
        <f t="shared" ref="H1863:H1926" si="29">(D1863-D1862)/D1862</f>
        <v>2.2450771353317394E-2</v>
      </c>
    </row>
    <row r="1864" spans="1:8" ht="13.5" x14ac:dyDescent="0.25">
      <c r="A1864" s="11"/>
      <c r="B1864" s="10">
        <v>45013</v>
      </c>
      <c r="C1864" s="2">
        <v>13.5</v>
      </c>
      <c r="D1864" s="2">
        <v>10.4735</v>
      </c>
      <c r="E1864" s="2">
        <v>10</v>
      </c>
      <c r="F1864" s="2">
        <v>13.55</v>
      </c>
      <c r="G1864" s="2">
        <v>135.5</v>
      </c>
      <c r="H1864" s="15">
        <f t="shared" si="29"/>
        <v>-1.1710198535517507E-2</v>
      </c>
    </row>
    <row r="1865" spans="1:8" ht="13.5" x14ac:dyDescent="0.25">
      <c r="A1865" s="11"/>
      <c r="B1865" s="10">
        <v>45014</v>
      </c>
      <c r="C1865" s="2">
        <v>13.5</v>
      </c>
      <c r="D1865" s="2">
        <v>10.4735</v>
      </c>
      <c r="E1865" s="2">
        <v>5</v>
      </c>
      <c r="F1865" s="2">
        <v>13.5</v>
      </c>
      <c r="G1865" s="2">
        <v>67.5</v>
      </c>
      <c r="H1865" s="15">
        <f t="shared" si="29"/>
        <v>0</v>
      </c>
    </row>
    <row r="1866" spans="1:8" ht="13.5" x14ac:dyDescent="0.25">
      <c r="A1866" s="11"/>
      <c r="B1866" s="10">
        <v>45015</v>
      </c>
      <c r="C1866" s="2">
        <v>13.5</v>
      </c>
      <c r="D1866" s="2">
        <v>10.4735</v>
      </c>
      <c r="E1866" s="2">
        <v>0</v>
      </c>
      <c r="F1866" s="2">
        <v>0</v>
      </c>
      <c r="G1866" s="2">
        <v>0</v>
      </c>
      <c r="H1866" s="15">
        <f t="shared" si="29"/>
        <v>0</v>
      </c>
    </row>
    <row r="1867" spans="1:8" ht="13.5" x14ac:dyDescent="0.25">
      <c r="A1867" s="11"/>
      <c r="B1867" s="10">
        <v>45016</v>
      </c>
      <c r="C1867" s="2">
        <v>13.49</v>
      </c>
      <c r="D1867" s="2">
        <v>10.4657</v>
      </c>
      <c r="E1867" s="2">
        <v>241</v>
      </c>
      <c r="F1867" s="2">
        <v>13.076000000000001</v>
      </c>
      <c r="G1867" s="2">
        <v>3151.3159999999998</v>
      </c>
      <c r="H1867" s="15">
        <f t="shared" si="29"/>
        <v>-7.4473671647487332E-4</v>
      </c>
    </row>
    <row r="1868" spans="1:8" ht="13.5" x14ac:dyDescent="0.25">
      <c r="A1868" s="11"/>
      <c r="B1868" s="10">
        <v>45019</v>
      </c>
      <c r="C1868" s="2">
        <v>13.5</v>
      </c>
      <c r="D1868" s="2">
        <v>10.4735</v>
      </c>
      <c r="E1868" s="2">
        <v>1</v>
      </c>
      <c r="F1868" s="2">
        <v>13.5</v>
      </c>
      <c r="G1868" s="2">
        <v>13.5</v>
      </c>
      <c r="H1868" s="15">
        <f t="shared" si="29"/>
        <v>7.452917626149789E-4</v>
      </c>
    </row>
    <row r="1869" spans="1:8" ht="13.5" x14ac:dyDescent="0.25">
      <c r="A1869" s="11"/>
      <c r="B1869" s="10">
        <v>45020</v>
      </c>
      <c r="C1869" s="2">
        <v>13.45</v>
      </c>
      <c r="D1869" s="2">
        <v>10.434699999999999</v>
      </c>
      <c r="E1869" s="2">
        <v>10</v>
      </c>
      <c r="F1869" s="2">
        <v>13.234999999999999</v>
      </c>
      <c r="G1869" s="2">
        <v>132.35</v>
      </c>
      <c r="H1869" s="15">
        <f t="shared" si="29"/>
        <v>-3.7045877691316339E-3</v>
      </c>
    </row>
    <row r="1870" spans="1:8" ht="13.5" x14ac:dyDescent="0.25">
      <c r="A1870" s="11"/>
      <c r="B1870" s="10">
        <v>45021</v>
      </c>
      <c r="C1870" s="2">
        <v>13.4</v>
      </c>
      <c r="D1870" s="2">
        <v>10.395899999999999</v>
      </c>
      <c r="E1870" s="2">
        <v>418</v>
      </c>
      <c r="F1870" s="2">
        <v>13.401</v>
      </c>
      <c r="G1870" s="2">
        <v>5601.6180000000004</v>
      </c>
      <c r="H1870" s="15">
        <f t="shared" si="29"/>
        <v>-3.7183627703719483E-3</v>
      </c>
    </row>
    <row r="1871" spans="1:8" ht="13.5" x14ac:dyDescent="0.25">
      <c r="A1871" s="11"/>
      <c r="B1871" s="10">
        <v>45022</v>
      </c>
      <c r="C1871" s="2">
        <v>13.25</v>
      </c>
      <c r="D1871" s="2">
        <v>10.279500000000001</v>
      </c>
      <c r="E1871" s="2">
        <v>125</v>
      </c>
      <c r="F1871" s="2">
        <v>13.11</v>
      </c>
      <c r="G1871" s="2">
        <v>1638.75</v>
      </c>
      <c r="H1871" s="15">
        <f t="shared" si="29"/>
        <v>-1.1196721784549557E-2</v>
      </c>
    </row>
    <row r="1872" spans="1:8" ht="13.5" x14ac:dyDescent="0.25">
      <c r="A1872" s="11"/>
      <c r="B1872" s="10">
        <v>45023</v>
      </c>
      <c r="C1872" s="2">
        <v>13.25</v>
      </c>
      <c r="D1872" s="2">
        <v>10.279500000000001</v>
      </c>
      <c r="E1872" s="2">
        <v>597</v>
      </c>
      <c r="F1872" s="2">
        <v>13.09</v>
      </c>
      <c r="G1872" s="2">
        <v>7814.73</v>
      </c>
      <c r="H1872" s="15">
        <f t="shared" si="29"/>
        <v>0</v>
      </c>
    </row>
    <row r="1873" spans="1:8" ht="13.5" x14ac:dyDescent="0.25">
      <c r="A1873" s="11"/>
      <c r="B1873" s="10">
        <v>45026</v>
      </c>
      <c r="C1873" s="2">
        <v>13.3</v>
      </c>
      <c r="D1873" s="2">
        <v>10.318300000000001</v>
      </c>
      <c r="E1873" s="2">
        <v>114</v>
      </c>
      <c r="F1873" s="2">
        <v>13.112</v>
      </c>
      <c r="G1873" s="2">
        <v>1494.768</v>
      </c>
      <c r="H1873" s="15">
        <f t="shared" si="29"/>
        <v>3.7745026509071614E-3</v>
      </c>
    </row>
    <row r="1874" spans="1:8" ht="13.5" x14ac:dyDescent="0.25">
      <c r="A1874" s="11"/>
      <c r="B1874" s="10">
        <v>45027</v>
      </c>
      <c r="C1874" s="2">
        <v>13.1</v>
      </c>
      <c r="D1874" s="2">
        <v>10.1632</v>
      </c>
      <c r="E1874" s="2">
        <v>2068</v>
      </c>
      <c r="F1874" s="2">
        <v>13.032</v>
      </c>
      <c r="G1874" s="2">
        <v>26950.175999999999</v>
      </c>
      <c r="H1874" s="15">
        <f t="shared" si="29"/>
        <v>-1.5031545894188083E-2</v>
      </c>
    </row>
    <row r="1875" spans="1:8" ht="13.5" x14ac:dyDescent="0.25">
      <c r="A1875" s="11"/>
      <c r="B1875" s="10">
        <v>45028</v>
      </c>
      <c r="C1875" s="2">
        <v>12.86</v>
      </c>
      <c r="D1875" s="2">
        <v>9.9770000000000003</v>
      </c>
      <c r="E1875" s="2">
        <v>21</v>
      </c>
      <c r="F1875" s="2">
        <v>12.881</v>
      </c>
      <c r="G1875" s="2">
        <v>270.50099999999998</v>
      </c>
      <c r="H1875" s="15">
        <f t="shared" si="29"/>
        <v>-1.8321001259445791E-2</v>
      </c>
    </row>
    <row r="1876" spans="1:8" ht="13.5" x14ac:dyDescent="0.25">
      <c r="A1876" s="11"/>
      <c r="B1876" s="10">
        <v>45029</v>
      </c>
      <c r="C1876" s="2">
        <v>12.82</v>
      </c>
      <c r="D1876" s="2">
        <v>9.9459</v>
      </c>
      <c r="E1876" s="2">
        <v>82</v>
      </c>
      <c r="F1876" s="2">
        <v>12.819000000000001</v>
      </c>
      <c r="G1876" s="2">
        <v>1051.1579999999999</v>
      </c>
      <c r="H1876" s="15">
        <f t="shared" si="29"/>
        <v>-3.1171694898266362E-3</v>
      </c>
    </row>
    <row r="1877" spans="1:8" ht="13.5" x14ac:dyDescent="0.25">
      <c r="A1877" s="11"/>
      <c r="B1877" s="10">
        <v>45030</v>
      </c>
      <c r="C1877" s="2">
        <v>12.82</v>
      </c>
      <c r="D1877" s="2">
        <v>9.9459</v>
      </c>
      <c r="E1877" s="2">
        <v>374</v>
      </c>
      <c r="F1877" s="2">
        <v>12.885</v>
      </c>
      <c r="G1877" s="2">
        <v>4818.99</v>
      </c>
      <c r="H1877" s="15">
        <f t="shared" si="29"/>
        <v>0</v>
      </c>
    </row>
    <row r="1878" spans="1:8" ht="13.5" x14ac:dyDescent="0.25">
      <c r="A1878" s="11"/>
      <c r="B1878" s="10">
        <v>45033</v>
      </c>
      <c r="C1878" s="2">
        <v>12.9</v>
      </c>
      <c r="D1878" s="2">
        <v>10.007999999999999</v>
      </c>
      <c r="E1878" s="2">
        <v>353</v>
      </c>
      <c r="F1878" s="2">
        <v>12.901</v>
      </c>
      <c r="G1878" s="2">
        <v>4554.0529999999999</v>
      </c>
      <c r="H1878" s="15">
        <f t="shared" si="29"/>
        <v>6.2437788435434861E-3</v>
      </c>
    </row>
    <row r="1879" spans="1:8" ht="13.5" x14ac:dyDescent="0.25">
      <c r="A1879" s="11"/>
      <c r="B1879" s="10">
        <v>45034</v>
      </c>
      <c r="C1879" s="2">
        <v>12.9</v>
      </c>
      <c r="D1879" s="2">
        <v>10.007999999999999</v>
      </c>
      <c r="E1879" s="2">
        <v>54</v>
      </c>
      <c r="F1879" s="2">
        <v>12.9</v>
      </c>
      <c r="G1879" s="2">
        <v>696.6</v>
      </c>
      <c r="H1879" s="15">
        <f t="shared" si="29"/>
        <v>0</v>
      </c>
    </row>
    <row r="1880" spans="1:8" ht="13.5" x14ac:dyDescent="0.25">
      <c r="A1880" s="11"/>
      <c r="B1880" s="10">
        <v>45035</v>
      </c>
      <c r="C1880" s="2">
        <v>13.1</v>
      </c>
      <c r="D1880" s="2">
        <v>10.1632</v>
      </c>
      <c r="E1880" s="2">
        <v>727</v>
      </c>
      <c r="F1880" s="2">
        <v>12.907</v>
      </c>
      <c r="G1880" s="2">
        <v>9383.3889999999992</v>
      </c>
      <c r="H1880" s="15">
        <f t="shared" si="29"/>
        <v>1.550759392486018E-2</v>
      </c>
    </row>
    <row r="1881" spans="1:8" ht="13.5" x14ac:dyDescent="0.25">
      <c r="A1881" s="11"/>
      <c r="B1881" s="10">
        <v>45036</v>
      </c>
      <c r="C1881" s="2">
        <v>13.09</v>
      </c>
      <c r="D1881" s="2">
        <v>10.1554</v>
      </c>
      <c r="E1881" s="2">
        <v>576</v>
      </c>
      <c r="F1881" s="2">
        <v>13.052</v>
      </c>
      <c r="G1881" s="2">
        <v>7517.9520000000002</v>
      </c>
      <c r="H1881" s="15">
        <f t="shared" si="29"/>
        <v>-7.6747481108308262E-4</v>
      </c>
    </row>
    <row r="1882" spans="1:8" ht="13.5" x14ac:dyDescent="0.25">
      <c r="A1882" s="11"/>
      <c r="B1882" s="10">
        <v>45040</v>
      </c>
      <c r="C1882" s="2">
        <v>12.85</v>
      </c>
      <c r="D1882" s="2">
        <v>9.9692000000000007</v>
      </c>
      <c r="E1882" s="2">
        <v>94</v>
      </c>
      <c r="F1882" s="2">
        <v>12.85</v>
      </c>
      <c r="G1882" s="2">
        <v>1207.9000000000001</v>
      </c>
      <c r="H1882" s="15">
        <f t="shared" si="29"/>
        <v>-1.833507296610665E-2</v>
      </c>
    </row>
    <row r="1883" spans="1:8" ht="13.5" x14ac:dyDescent="0.25">
      <c r="A1883" s="11"/>
      <c r="B1883" s="10">
        <v>45041</v>
      </c>
      <c r="C1883" s="2">
        <v>13.05</v>
      </c>
      <c r="D1883" s="2">
        <v>10.1244</v>
      </c>
      <c r="E1883" s="2">
        <v>249</v>
      </c>
      <c r="F1883" s="2">
        <v>13.05</v>
      </c>
      <c r="G1883" s="2">
        <v>3249.45</v>
      </c>
      <c r="H1883" s="15">
        <f t="shared" si="29"/>
        <v>1.5567949283793974E-2</v>
      </c>
    </row>
    <row r="1884" spans="1:8" ht="13.5" x14ac:dyDescent="0.25">
      <c r="A1884" s="11"/>
      <c r="B1884" s="10">
        <v>45042</v>
      </c>
      <c r="C1884" s="2">
        <v>12.92</v>
      </c>
      <c r="D1884" s="2">
        <v>10.0235</v>
      </c>
      <c r="E1884" s="2">
        <v>103</v>
      </c>
      <c r="F1884" s="2">
        <v>12.904</v>
      </c>
      <c r="G1884" s="2">
        <v>1329.1120000000001</v>
      </c>
      <c r="H1884" s="15">
        <f t="shared" si="29"/>
        <v>-9.9660226778870188E-3</v>
      </c>
    </row>
    <row r="1885" spans="1:8" ht="13.5" x14ac:dyDescent="0.25">
      <c r="A1885" s="11"/>
      <c r="B1885" s="10">
        <v>45043</v>
      </c>
      <c r="C1885" s="2">
        <v>13.05</v>
      </c>
      <c r="D1885" s="2">
        <v>10.1244</v>
      </c>
      <c r="E1885" s="2">
        <v>1</v>
      </c>
      <c r="F1885" s="2">
        <v>13.05</v>
      </c>
      <c r="G1885" s="2">
        <v>13.05</v>
      </c>
      <c r="H1885" s="15">
        <f t="shared" si="29"/>
        <v>1.0066344091385177E-2</v>
      </c>
    </row>
    <row r="1886" spans="1:8" ht="13.5" x14ac:dyDescent="0.25">
      <c r="A1886" s="11"/>
      <c r="B1886" s="10">
        <v>45044</v>
      </c>
      <c r="C1886" s="2">
        <v>13.1</v>
      </c>
      <c r="D1886" s="2">
        <v>10.1632</v>
      </c>
      <c r="E1886" s="2">
        <v>1140</v>
      </c>
      <c r="F1886" s="2">
        <v>12.977</v>
      </c>
      <c r="G1886" s="2">
        <v>14793.78</v>
      </c>
      <c r="H1886" s="15">
        <f t="shared" si="29"/>
        <v>3.832325866224188E-3</v>
      </c>
    </row>
    <row r="1887" spans="1:8" ht="13.5" x14ac:dyDescent="0.25">
      <c r="A1887" s="11"/>
      <c r="B1887" s="10">
        <v>45048</v>
      </c>
      <c r="C1887" s="2">
        <v>13.1</v>
      </c>
      <c r="D1887" s="2">
        <v>10.1632</v>
      </c>
      <c r="E1887" s="2">
        <v>0</v>
      </c>
      <c r="F1887" s="2">
        <v>0</v>
      </c>
      <c r="G1887" s="2">
        <v>0</v>
      </c>
      <c r="H1887" s="15">
        <f t="shared" si="29"/>
        <v>0</v>
      </c>
    </row>
    <row r="1888" spans="1:8" ht="13.5" x14ac:dyDescent="0.25">
      <c r="A1888" s="11"/>
      <c r="B1888" s="10">
        <v>45049</v>
      </c>
      <c r="C1888" s="2">
        <v>13.08</v>
      </c>
      <c r="D1888" s="2">
        <v>10.1477</v>
      </c>
      <c r="E1888" s="2">
        <v>242</v>
      </c>
      <c r="F1888" s="2">
        <v>12.993</v>
      </c>
      <c r="G1888" s="2">
        <v>3144.306</v>
      </c>
      <c r="H1888" s="15">
        <f t="shared" si="29"/>
        <v>-1.5251102015112763E-3</v>
      </c>
    </row>
    <row r="1889" spans="1:8" ht="13.5" x14ac:dyDescent="0.25">
      <c r="A1889" s="11"/>
      <c r="B1889" s="10">
        <v>45050</v>
      </c>
      <c r="C1889" s="2">
        <v>13.1</v>
      </c>
      <c r="D1889" s="2">
        <v>10.1632</v>
      </c>
      <c r="E1889" s="2">
        <v>2911</v>
      </c>
      <c r="F1889" s="2">
        <v>13.071</v>
      </c>
      <c r="G1889" s="2">
        <v>38049.680999999997</v>
      </c>
      <c r="H1889" s="15">
        <f t="shared" si="29"/>
        <v>1.5274397154034316E-3</v>
      </c>
    </row>
    <row r="1890" spans="1:8" ht="13.5" x14ac:dyDescent="0.25">
      <c r="A1890" s="11"/>
      <c r="B1890" s="10">
        <v>45051</v>
      </c>
      <c r="C1890" s="2">
        <v>13.08</v>
      </c>
      <c r="D1890" s="2">
        <v>10.1477</v>
      </c>
      <c r="E1890" s="2">
        <v>41</v>
      </c>
      <c r="F1890" s="2">
        <v>13.002000000000001</v>
      </c>
      <c r="G1890" s="2">
        <v>533.08199999999999</v>
      </c>
      <c r="H1890" s="15">
        <f t="shared" si="29"/>
        <v>-1.5251102015112763E-3</v>
      </c>
    </row>
    <row r="1891" spans="1:8" ht="13.5" x14ac:dyDescent="0.25">
      <c r="A1891" s="11"/>
      <c r="B1891" s="10">
        <v>45054</v>
      </c>
      <c r="C1891" s="2">
        <v>13.85</v>
      </c>
      <c r="D1891" s="2">
        <v>10.744999999999999</v>
      </c>
      <c r="E1891" s="2">
        <v>2717</v>
      </c>
      <c r="F1891" s="2">
        <v>13.663</v>
      </c>
      <c r="G1891" s="2">
        <v>37122.370999999999</v>
      </c>
      <c r="H1891" s="15">
        <f t="shared" si="29"/>
        <v>5.8860628516806644E-2</v>
      </c>
    </row>
    <row r="1892" spans="1:8" ht="13.5" x14ac:dyDescent="0.25">
      <c r="A1892" s="11"/>
      <c r="B1892" s="10">
        <v>45055</v>
      </c>
      <c r="C1892" s="2">
        <v>13.9</v>
      </c>
      <c r="D1892" s="2">
        <v>10.783799999999999</v>
      </c>
      <c r="E1892" s="2">
        <v>5417</v>
      </c>
      <c r="F1892" s="2">
        <v>13.881</v>
      </c>
      <c r="G1892" s="2">
        <v>75193.376999999993</v>
      </c>
      <c r="H1892" s="15">
        <f t="shared" si="29"/>
        <v>3.610981852024213E-3</v>
      </c>
    </row>
    <row r="1893" spans="1:8" ht="13.5" x14ac:dyDescent="0.25">
      <c r="A1893" s="11"/>
      <c r="B1893" s="10">
        <v>45056</v>
      </c>
      <c r="C1893" s="2">
        <v>14</v>
      </c>
      <c r="D1893" s="2">
        <v>10.8614</v>
      </c>
      <c r="E1893" s="2">
        <v>1774</v>
      </c>
      <c r="F1893" s="2">
        <v>13.935</v>
      </c>
      <c r="G1893" s="2">
        <v>24720.69</v>
      </c>
      <c r="H1893" s="15">
        <f t="shared" si="29"/>
        <v>7.1959791539160907E-3</v>
      </c>
    </row>
    <row r="1894" spans="1:8" ht="13.5" x14ac:dyDescent="0.25">
      <c r="A1894" s="11"/>
      <c r="B1894" s="10">
        <v>45057</v>
      </c>
      <c r="C1894" s="2">
        <v>14</v>
      </c>
      <c r="D1894" s="2">
        <v>10.8614</v>
      </c>
      <c r="E1894" s="2">
        <v>325</v>
      </c>
      <c r="F1894" s="2">
        <v>13.988</v>
      </c>
      <c r="G1894" s="2">
        <v>4546.1000000000004</v>
      </c>
      <c r="H1894" s="15">
        <f t="shared" si="29"/>
        <v>0</v>
      </c>
    </row>
    <row r="1895" spans="1:8" ht="13.5" x14ac:dyDescent="0.25">
      <c r="A1895" s="11"/>
      <c r="B1895" s="10">
        <v>45058</v>
      </c>
      <c r="C1895" s="2">
        <v>14</v>
      </c>
      <c r="D1895" s="2">
        <v>10.8614</v>
      </c>
      <c r="E1895" s="2">
        <v>1371</v>
      </c>
      <c r="F1895" s="2">
        <v>13.989000000000001</v>
      </c>
      <c r="G1895" s="2">
        <v>19178.919000000002</v>
      </c>
      <c r="H1895" s="15">
        <f t="shared" si="29"/>
        <v>0</v>
      </c>
    </row>
    <row r="1896" spans="1:8" ht="13.5" x14ac:dyDescent="0.25">
      <c r="A1896" s="11"/>
      <c r="B1896" s="10">
        <v>45061</v>
      </c>
      <c r="C1896" s="2">
        <v>14</v>
      </c>
      <c r="D1896" s="2">
        <v>10.8614</v>
      </c>
      <c r="E1896" s="2">
        <v>9170</v>
      </c>
      <c r="F1896" s="2">
        <v>14.006</v>
      </c>
      <c r="G1896" s="2">
        <v>128435.02</v>
      </c>
      <c r="H1896" s="15">
        <f t="shared" si="29"/>
        <v>0</v>
      </c>
    </row>
    <row r="1897" spans="1:8" ht="13.5" x14ac:dyDescent="0.25">
      <c r="A1897" s="11"/>
      <c r="B1897" s="10">
        <v>45062</v>
      </c>
      <c r="C1897" s="2">
        <v>14.1</v>
      </c>
      <c r="D1897" s="2">
        <v>10.939</v>
      </c>
      <c r="E1897" s="2">
        <v>9467</v>
      </c>
      <c r="F1897" s="2">
        <v>14</v>
      </c>
      <c r="G1897" s="2">
        <v>132538</v>
      </c>
      <c r="H1897" s="15">
        <f t="shared" si="29"/>
        <v>7.1445669987294765E-3</v>
      </c>
    </row>
    <row r="1898" spans="1:8" ht="13.5" x14ac:dyDescent="0.25">
      <c r="A1898" s="11"/>
      <c r="B1898" s="10">
        <v>45063</v>
      </c>
      <c r="C1898" s="2">
        <v>14</v>
      </c>
      <c r="D1898" s="2">
        <v>10.8614</v>
      </c>
      <c r="E1898" s="2">
        <v>46196</v>
      </c>
      <c r="F1898" s="2">
        <v>14</v>
      </c>
      <c r="G1898" s="2">
        <v>646744</v>
      </c>
      <c r="H1898" s="15">
        <f t="shared" si="29"/>
        <v>-7.093884267300515E-3</v>
      </c>
    </row>
    <row r="1899" spans="1:8" ht="13.5" x14ac:dyDescent="0.25">
      <c r="A1899" s="11"/>
      <c r="B1899" s="10">
        <v>45064</v>
      </c>
      <c r="C1899" s="2">
        <v>13.99</v>
      </c>
      <c r="D1899" s="2">
        <v>10.8536</v>
      </c>
      <c r="E1899" s="2">
        <v>1376</v>
      </c>
      <c r="F1899" s="2">
        <v>14</v>
      </c>
      <c r="G1899" s="2">
        <v>19264</v>
      </c>
      <c r="H1899" s="15">
        <f t="shared" si="29"/>
        <v>-7.1813946636709676E-4</v>
      </c>
    </row>
    <row r="1900" spans="1:8" ht="13.5" x14ac:dyDescent="0.25">
      <c r="A1900" s="11"/>
      <c r="B1900" s="10">
        <v>45065</v>
      </c>
      <c r="C1900" s="2">
        <v>14</v>
      </c>
      <c r="D1900" s="2">
        <v>10.8614</v>
      </c>
      <c r="E1900" s="2">
        <v>755</v>
      </c>
      <c r="F1900" s="2">
        <v>14</v>
      </c>
      <c r="G1900" s="2">
        <v>10570</v>
      </c>
      <c r="H1900" s="15">
        <f t="shared" si="29"/>
        <v>7.1865556128838221E-4</v>
      </c>
    </row>
    <row r="1901" spans="1:8" ht="13.5" x14ac:dyDescent="0.25">
      <c r="A1901" s="11"/>
      <c r="B1901" s="10">
        <v>45068</v>
      </c>
      <c r="C1901" s="2">
        <v>14</v>
      </c>
      <c r="D1901" s="2">
        <v>10.8614</v>
      </c>
      <c r="E1901" s="2">
        <v>1068</v>
      </c>
      <c r="F1901" s="2">
        <v>14</v>
      </c>
      <c r="G1901" s="2">
        <v>14952</v>
      </c>
      <c r="H1901" s="15">
        <f t="shared" si="29"/>
        <v>0</v>
      </c>
    </row>
    <row r="1902" spans="1:8" ht="13.5" x14ac:dyDescent="0.25">
      <c r="A1902" s="11"/>
      <c r="B1902" s="10">
        <v>45069</v>
      </c>
      <c r="C1902" s="2">
        <v>14</v>
      </c>
      <c r="D1902" s="2">
        <v>10.8614</v>
      </c>
      <c r="E1902" s="2">
        <v>4662</v>
      </c>
      <c r="F1902" s="2">
        <v>14</v>
      </c>
      <c r="G1902" s="2">
        <v>65268</v>
      </c>
      <c r="H1902" s="15">
        <f t="shared" si="29"/>
        <v>0</v>
      </c>
    </row>
    <row r="1903" spans="1:8" ht="13.5" x14ac:dyDescent="0.25">
      <c r="A1903" s="11"/>
      <c r="B1903" s="10">
        <v>45070</v>
      </c>
      <c r="C1903" s="2">
        <v>14</v>
      </c>
      <c r="D1903" s="2">
        <v>10.8614</v>
      </c>
      <c r="E1903" s="2">
        <v>1340</v>
      </c>
      <c r="F1903" s="2">
        <v>13.991</v>
      </c>
      <c r="G1903" s="2">
        <v>18747.939999999999</v>
      </c>
      <c r="H1903" s="15">
        <f t="shared" si="29"/>
        <v>0</v>
      </c>
    </row>
    <row r="1904" spans="1:8" ht="13.5" x14ac:dyDescent="0.25">
      <c r="A1904" s="11"/>
      <c r="B1904" s="10">
        <v>45071</v>
      </c>
      <c r="C1904" s="2">
        <v>14</v>
      </c>
      <c r="D1904" s="2">
        <v>10.8614</v>
      </c>
      <c r="E1904" s="2">
        <v>1076</v>
      </c>
      <c r="F1904" s="2">
        <v>14.000999999999999</v>
      </c>
      <c r="G1904" s="2">
        <v>15065.075999999999</v>
      </c>
      <c r="H1904" s="15">
        <f t="shared" si="29"/>
        <v>0</v>
      </c>
    </row>
    <row r="1905" spans="1:8" ht="13.5" x14ac:dyDescent="0.25">
      <c r="A1905" s="11"/>
      <c r="B1905" s="10">
        <v>45072</v>
      </c>
      <c r="C1905" s="2">
        <v>13.95</v>
      </c>
      <c r="D1905" s="2">
        <v>10.8226</v>
      </c>
      <c r="E1905" s="2">
        <v>2868</v>
      </c>
      <c r="F1905" s="2">
        <v>13.991</v>
      </c>
      <c r="G1905" s="2">
        <v>40126.188000000002</v>
      </c>
      <c r="H1905" s="15">
        <f t="shared" si="29"/>
        <v>-3.5722834993647382E-3</v>
      </c>
    </row>
    <row r="1906" spans="1:8" ht="13.5" x14ac:dyDescent="0.25">
      <c r="A1906" s="11"/>
      <c r="B1906" s="10">
        <v>45075</v>
      </c>
      <c r="C1906" s="2">
        <v>13.92</v>
      </c>
      <c r="D1906" s="2">
        <v>10.799300000000001</v>
      </c>
      <c r="E1906" s="2">
        <v>105</v>
      </c>
      <c r="F1906" s="2">
        <v>13.932</v>
      </c>
      <c r="G1906" s="2">
        <v>1462.86</v>
      </c>
      <c r="H1906" s="15">
        <f t="shared" si="29"/>
        <v>-2.1529022600852835E-3</v>
      </c>
    </row>
    <row r="1907" spans="1:8" ht="13.5" x14ac:dyDescent="0.25">
      <c r="A1907" s="11"/>
      <c r="B1907" s="10">
        <v>45076</v>
      </c>
      <c r="C1907" s="2">
        <v>14</v>
      </c>
      <c r="D1907" s="2">
        <v>10.8614</v>
      </c>
      <c r="E1907" s="2">
        <v>745</v>
      </c>
      <c r="F1907" s="2">
        <v>13.99</v>
      </c>
      <c r="G1907" s="2">
        <v>10422.549999999999</v>
      </c>
      <c r="H1907" s="15">
        <f t="shared" si="29"/>
        <v>5.7503727093421936E-3</v>
      </c>
    </row>
    <row r="1908" spans="1:8" ht="13.5" x14ac:dyDescent="0.25">
      <c r="A1908" s="11"/>
      <c r="B1908" s="10">
        <v>45077</v>
      </c>
      <c r="C1908" s="2">
        <v>14</v>
      </c>
      <c r="D1908" s="2">
        <v>10.8614</v>
      </c>
      <c r="E1908" s="2">
        <v>432</v>
      </c>
      <c r="F1908" s="2">
        <v>13.968999999999999</v>
      </c>
      <c r="G1908" s="2">
        <v>6034.6080000000002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14</v>
      </c>
      <c r="D1909" s="2">
        <v>10.8614</v>
      </c>
      <c r="E1909" s="2">
        <v>195</v>
      </c>
      <c r="F1909" s="2">
        <v>13.993</v>
      </c>
      <c r="G1909" s="2">
        <v>2728.6350000000002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14</v>
      </c>
      <c r="D1910" s="2">
        <v>10.8614</v>
      </c>
      <c r="E1910" s="2">
        <v>2659</v>
      </c>
      <c r="F1910" s="2">
        <v>13.996</v>
      </c>
      <c r="G1910" s="2">
        <v>37215.364000000001</v>
      </c>
      <c r="H1910" s="15">
        <f t="shared" si="29"/>
        <v>0</v>
      </c>
    </row>
    <row r="1911" spans="1:8" ht="13.5" x14ac:dyDescent="0.25">
      <c r="A1911" s="11"/>
      <c r="B1911" s="10">
        <v>45082</v>
      </c>
      <c r="C1911" s="2">
        <v>14</v>
      </c>
      <c r="D1911" s="2">
        <v>10.8614</v>
      </c>
      <c r="E1911" s="2">
        <v>2761</v>
      </c>
      <c r="F1911" s="2">
        <v>14</v>
      </c>
      <c r="G1911" s="2">
        <v>38654</v>
      </c>
      <c r="H1911" s="15">
        <f t="shared" si="29"/>
        <v>0</v>
      </c>
    </row>
    <row r="1912" spans="1:8" ht="13.5" x14ac:dyDescent="0.25">
      <c r="A1912" s="11"/>
      <c r="B1912" s="10">
        <v>45083</v>
      </c>
      <c r="C1912" s="2">
        <v>14.09</v>
      </c>
      <c r="D1912" s="2">
        <v>10.9312</v>
      </c>
      <c r="E1912" s="2">
        <v>6381</v>
      </c>
      <c r="F1912" s="2">
        <v>13.997999999999999</v>
      </c>
      <c r="G1912" s="2">
        <v>89321.237999999998</v>
      </c>
      <c r="H1912" s="15">
        <f t="shared" si="29"/>
        <v>6.4264275323623801E-3</v>
      </c>
    </row>
    <row r="1913" spans="1:8" ht="13.5" x14ac:dyDescent="0.25">
      <c r="A1913" s="11"/>
      <c r="B1913" s="10">
        <v>45084</v>
      </c>
      <c r="C1913" s="2">
        <v>13.9</v>
      </c>
      <c r="D1913" s="2">
        <v>10.783799999999999</v>
      </c>
      <c r="E1913" s="2">
        <v>114</v>
      </c>
      <c r="F1913" s="2">
        <v>13.944000000000001</v>
      </c>
      <c r="G1913" s="2">
        <v>1589.616</v>
      </c>
      <c r="H1913" s="15">
        <f t="shared" si="29"/>
        <v>-1.3484338407494243E-2</v>
      </c>
    </row>
    <row r="1914" spans="1:8" ht="13.5" x14ac:dyDescent="0.25">
      <c r="A1914" s="11"/>
      <c r="B1914" s="10">
        <v>45085</v>
      </c>
      <c r="C1914" s="2">
        <v>14.04</v>
      </c>
      <c r="D1914" s="2">
        <v>10.8924</v>
      </c>
      <c r="E1914" s="2">
        <v>15</v>
      </c>
      <c r="F1914" s="2">
        <v>13.909000000000001</v>
      </c>
      <c r="G1914" s="2">
        <v>208.63499999999999</v>
      </c>
      <c r="H1914" s="15">
        <f t="shared" si="29"/>
        <v>1.0070661547877457E-2</v>
      </c>
    </row>
    <row r="1915" spans="1:8" ht="13.5" x14ac:dyDescent="0.25">
      <c r="A1915" s="11"/>
      <c r="B1915" s="10">
        <v>45086</v>
      </c>
      <c r="C1915" s="2">
        <v>14</v>
      </c>
      <c r="D1915" s="2">
        <v>10.8614</v>
      </c>
      <c r="E1915" s="2">
        <v>2779</v>
      </c>
      <c r="F1915" s="2">
        <v>14</v>
      </c>
      <c r="G1915" s="2">
        <v>38906</v>
      </c>
      <c r="H1915" s="15">
        <f t="shared" si="29"/>
        <v>-2.8460210789174635E-3</v>
      </c>
    </row>
    <row r="1916" spans="1:8" ht="13.5" x14ac:dyDescent="0.25">
      <c r="A1916" s="11"/>
      <c r="B1916" s="10">
        <v>45089</v>
      </c>
      <c r="C1916" s="2">
        <v>14</v>
      </c>
      <c r="D1916" s="2">
        <v>10.8614</v>
      </c>
      <c r="E1916" s="2">
        <v>2769</v>
      </c>
      <c r="F1916" s="2">
        <v>14</v>
      </c>
      <c r="G1916" s="2">
        <v>38766</v>
      </c>
      <c r="H1916" s="15">
        <f t="shared" si="29"/>
        <v>0</v>
      </c>
    </row>
    <row r="1917" spans="1:8" ht="13.5" x14ac:dyDescent="0.25">
      <c r="A1917" s="11"/>
      <c r="B1917" s="10">
        <v>45090</v>
      </c>
      <c r="C1917" s="2">
        <v>14</v>
      </c>
      <c r="D1917" s="2">
        <v>10.8614</v>
      </c>
      <c r="E1917" s="2">
        <v>8278</v>
      </c>
      <c r="F1917" s="2">
        <v>14</v>
      </c>
      <c r="G1917" s="2">
        <v>115892</v>
      </c>
      <c r="H1917" s="15">
        <f t="shared" si="29"/>
        <v>0</v>
      </c>
    </row>
    <row r="1918" spans="1:8" ht="13.5" x14ac:dyDescent="0.25">
      <c r="A1918" s="11"/>
      <c r="B1918" s="10">
        <v>45091</v>
      </c>
      <c r="C1918" s="2">
        <v>14</v>
      </c>
      <c r="D1918" s="2">
        <v>10.8614</v>
      </c>
      <c r="E1918" s="2">
        <v>831</v>
      </c>
      <c r="F1918" s="2">
        <v>14</v>
      </c>
      <c r="G1918" s="2">
        <v>11634</v>
      </c>
      <c r="H1918" s="15">
        <f t="shared" si="29"/>
        <v>0</v>
      </c>
    </row>
    <row r="1919" spans="1:8" ht="13.5" x14ac:dyDescent="0.25">
      <c r="A1919" s="11"/>
      <c r="B1919" s="10">
        <v>45092</v>
      </c>
      <c r="C1919" s="2">
        <v>14</v>
      </c>
      <c r="D1919" s="2">
        <v>10.8614</v>
      </c>
      <c r="E1919" s="2">
        <v>7365</v>
      </c>
      <c r="F1919" s="2">
        <v>14</v>
      </c>
      <c r="G1919" s="2">
        <v>103110</v>
      </c>
      <c r="H1919" s="15">
        <f t="shared" si="29"/>
        <v>0</v>
      </c>
    </row>
    <row r="1920" spans="1:8" ht="13.5" x14ac:dyDescent="0.25">
      <c r="A1920" s="11"/>
      <c r="B1920" s="10">
        <v>45093</v>
      </c>
      <c r="C1920" s="2">
        <v>14.65</v>
      </c>
      <c r="D1920" s="2">
        <v>11.3657</v>
      </c>
      <c r="E1920" s="2">
        <v>10210</v>
      </c>
      <c r="F1920" s="2">
        <v>14.287000000000001</v>
      </c>
      <c r="G1920" s="2">
        <v>145870.26999999999</v>
      </c>
      <c r="H1920" s="15">
        <f t="shared" si="29"/>
        <v>4.643047857550598E-2</v>
      </c>
    </row>
    <row r="1921" spans="1:8" ht="13.5" x14ac:dyDescent="0.25">
      <c r="A1921" s="11"/>
      <c r="B1921" s="10">
        <v>45096</v>
      </c>
      <c r="C1921" s="2">
        <v>14.57</v>
      </c>
      <c r="D1921" s="2">
        <v>11.303599999999999</v>
      </c>
      <c r="E1921" s="2">
        <v>775</v>
      </c>
      <c r="F1921" s="2">
        <v>14.632999999999999</v>
      </c>
      <c r="G1921" s="2">
        <v>11340.575000000001</v>
      </c>
      <c r="H1921" s="15">
        <f t="shared" si="29"/>
        <v>-5.4638077725085946E-3</v>
      </c>
    </row>
    <row r="1922" spans="1:8" ht="13.5" x14ac:dyDescent="0.25">
      <c r="A1922" s="11"/>
      <c r="B1922" s="10">
        <v>45097</v>
      </c>
      <c r="C1922" s="2">
        <v>14.57</v>
      </c>
      <c r="D1922" s="2">
        <v>11.303599999999999</v>
      </c>
      <c r="E1922" s="2">
        <v>49</v>
      </c>
      <c r="F1922" s="2">
        <v>14.500999999999999</v>
      </c>
      <c r="G1922" s="2">
        <v>710.54899999999998</v>
      </c>
      <c r="H1922" s="15">
        <f t="shared" si="29"/>
        <v>0</v>
      </c>
    </row>
    <row r="1923" spans="1:8" ht="13.5" x14ac:dyDescent="0.25">
      <c r="A1923" s="11"/>
      <c r="B1923" s="10">
        <v>45098</v>
      </c>
      <c r="C1923" s="2">
        <v>14.4</v>
      </c>
      <c r="D1923" s="2">
        <v>11.1717</v>
      </c>
      <c r="E1923" s="2">
        <v>4480</v>
      </c>
      <c r="F1923" s="2">
        <v>14.526</v>
      </c>
      <c r="G1923" s="2">
        <v>65076.480000000003</v>
      </c>
      <c r="H1923" s="15">
        <f t="shared" si="29"/>
        <v>-1.1668848862309344E-2</v>
      </c>
    </row>
    <row r="1924" spans="1:8" ht="13.5" x14ac:dyDescent="0.25">
      <c r="A1924" s="11"/>
      <c r="B1924" s="10">
        <v>45099</v>
      </c>
      <c r="C1924" s="2">
        <v>14.66</v>
      </c>
      <c r="D1924" s="2">
        <v>11.3734</v>
      </c>
      <c r="E1924" s="2">
        <v>1525</v>
      </c>
      <c r="F1924" s="2">
        <v>14.547000000000001</v>
      </c>
      <c r="G1924" s="2">
        <v>22184.174999999999</v>
      </c>
      <c r="H1924" s="15">
        <f t="shared" si="29"/>
        <v>1.8054548546774497E-2</v>
      </c>
    </row>
    <row r="1925" spans="1:8" ht="13.5" x14ac:dyDescent="0.25">
      <c r="A1925" s="11"/>
      <c r="B1925" s="10">
        <v>45100</v>
      </c>
      <c r="C1925" s="2">
        <v>14.95</v>
      </c>
      <c r="D1925" s="2">
        <v>11.5984</v>
      </c>
      <c r="E1925" s="2">
        <v>3859</v>
      </c>
      <c r="F1925" s="2">
        <v>14.84</v>
      </c>
      <c r="G1925" s="2">
        <v>57267.56</v>
      </c>
      <c r="H1925" s="15">
        <f t="shared" si="29"/>
        <v>1.9783002444299827E-2</v>
      </c>
    </row>
    <row r="1926" spans="1:8" ht="13.5" x14ac:dyDescent="0.25">
      <c r="A1926" s="11"/>
      <c r="B1926" s="10">
        <v>45103</v>
      </c>
      <c r="C1926" s="2">
        <v>14.99</v>
      </c>
      <c r="D1926" s="2">
        <v>11.6295</v>
      </c>
      <c r="E1926" s="2">
        <v>917</v>
      </c>
      <c r="F1926" s="2">
        <v>14.999000000000001</v>
      </c>
      <c r="G1926" s="2">
        <v>13754.083000000001</v>
      </c>
      <c r="H1926" s="15">
        <f t="shared" si="29"/>
        <v>2.6814043316319793E-3</v>
      </c>
    </row>
    <row r="1927" spans="1:8" ht="13.5" x14ac:dyDescent="0.25">
      <c r="A1927" s="11"/>
      <c r="B1927" s="10">
        <v>45104</v>
      </c>
      <c r="C1927" s="2">
        <v>15.19</v>
      </c>
      <c r="D1927" s="2">
        <v>11.784599999999999</v>
      </c>
      <c r="E1927" s="2">
        <v>613</v>
      </c>
      <c r="F1927" s="2">
        <v>14.755000000000001</v>
      </c>
      <c r="G1927" s="2">
        <v>9044.8150000000005</v>
      </c>
      <c r="H1927" s="15">
        <f t="shared" ref="H1927:H1990" si="30">(D1927-D1926)/D1926</f>
        <v>1.3336772862117815E-2</v>
      </c>
    </row>
    <row r="1928" spans="1:8" ht="13.5" x14ac:dyDescent="0.25">
      <c r="A1928" s="11"/>
      <c r="B1928" s="10">
        <v>45107</v>
      </c>
      <c r="C1928" s="2">
        <v>15.18</v>
      </c>
      <c r="D1928" s="2">
        <v>11.776899999999999</v>
      </c>
      <c r="E1928" s="2">
        <v>4</v>
      </c>
      <c r="F1928" s="2">
        <v>15.185</v>
      </c>
      <c r="G1928" s="2">
        <v>60.74</v>
      </c>
      <c r="H1928" s="15">
        <f t="shared" si="30"/>
        <v>-6.5339510887088396E-4</v>
      </c>
    </row>
    <row r="1929" spans="1:8" ht="13.5" x14ac:dyDescent="0.25">
      <c r="A1929" s="11"/>
      <c r="B1929" s="10">
        <v>45110</v>
      </c>
      <c r="C1929" s="2">
        <v>14.91</v>
      </c>
      <c r="D1929" s="2">
        <v>11.567399999999999</v>
      </c>
      <c r="E1929" s="2">
        <v>287</v>
      </c>
      <c r="F1929" s="2">
        <v>14.91</v>
      </c>
      <c r="G1929" s="2">
        <v>4279.17</v>
      </c>
      <c r="H1929" s="15">
        <f t="shared" si="30"/>
        <v>-1.7789061637612635E-2</v>
      </c>
    </row>
    <row r="1930" spans="1:8" ht="13.5" x14ac:dyDescent="0.25">
      <c r="A1930" s="11"/>
      <c r="B1930" s="10">
        <v>45111</v>
      </c>
      <c r="C1930" s="2">
        <v>14.91</v>
      </c>
      <c r="D1930" s="2">
        <v>11.567399999999999</v>
      </c>
      <c r="E1930" s="2">
        <v>11</v>
      </c>
      <c r="F1930" s="2">
        <v>14.901</v>
      </c>
      <c r="G1930" s="2">
        <v>163.911</v>
      </c>
      <c r="H1930" s="15">
        <f t="shared" si="30"/>
        <v>0</v>
      </c>
    </row>
    <row r="1931" spans="1:8" ht="13.5" x14ac:dyDescent="0.25">
      <c r="A1931" s="11"/>
      <c r="B1931" s="10">
        <v>45112</v>
      </c>
      <c r="C1931" s="2">
        <v>14.99</v>
      </c>
      <c r="D1931" s="2">
        <v>11.6295</v>
      </c>
      <c r="E1931" s="2">
        <v>1</v>
      </c>
      <c r="F1931" s="2">
        <v>14.99</v>
      </c>
      <c r="G1931" s="2">
        <v>14.99</v>
      </c>
      <c r="H1931" s="15">
        <f t="shared" si="30"/>
        <v>5.3685357124332988E-3</v>
      </c>
    </row>
    <row r="1932" spans="1:8" ht="13.5" x14ac:dyDescent="0.25">
      <c r="A1932" s="11"/>
      <c r="B1932" s="10">
        <v>45113</v>
      </c>
      <c r="C1932" s="2">
        <v>14.9</v>
      </c>
      <c r="D1932" s="2">
        <v>11.5596</v>
      </c>
      <c r="E1932" s="2">
        <v>1811</v>
      </c>
      <c r="F1932" s="2">
        <v>14.949</v>
      </c>
      <c r="G1932" s="2">
        <v>27072.638999999999</v>
      </c>
      <c r="H1932" s="15">
        <f t="shared" si="30"/>
        <v>-6.010576551012556E-3</v>
      </c>
    </row>
    <row r="1933" spans="1:8" ht="13.5" x14ac:dyDescent="0.25">
      <c r="A1933" s="11"/>
      <c r="B1933" s="10">
        <v>45114</v>
      </c>
      <c r="C1933" s="2">
        <v>14.95</v>
      </c>
      <c r="D1933" s="2">
        <v>11.5984</v>
      </c>
      <c r="E1933" s="2">
        <v>599</v>
      </c>
      <c r="F1933" s="2">
        <v>14.901</v>
      </c>
      <c r="G1933" s="2">
        <v>8925.6990000000005</v>
      </c>
      <c r="H1933" s="15">
        <f t="shared" si="30"/>
        <v>3.356517526558027E-3</v>
      </c>
    </row>
    <row r="1934" spans="1:8" ht="13.5" x14ac:dyDescent="0.25">
      <c r="A1934" s="11"/>
      <c r="B1934" s="10">
        <v>45117</v>
      </c>
      <c r="C1934" s="2">
        <v>14.95</v>
      </c>
      <c r="D1934" s="2">
        <v>11.5984</v>
      </c>
      <c r="E1934" s="2">
        <v>0</v>
      </c>
      <c r="F1934" s="2">
        <v>0</v>
      </c>
      <c r="G1934" s="2">
        <v>0</v>
      </c>
      <c r="H1934" s="15">
        <f t="shared" si="30"/>
        <v>0</v>
      </c>
    </row>
    <row r="1935" spans="1:8" ht="13.5" x14ac:dyDescent="0.25">
      <c r="A1935" s="11"/>
      <c r="B1935" s="10">
        <v>45118</v>
      </c>
      <c r="C1935" s="2">
        <v>14.65</v>
      </c>
      <c r="D1935" s="2">
        <v>11.3657</v>
      </c>
      <c r="E1935" s="2">
        <v>460</v>
      </c>
      <c r="F1935" s="2">
        <v>14.702</v>
      </c>
      <c r="G1935" s="2">
        <v>6762.92</v>
      </c>
      <c r="H1935" s="15">
        <f t="shared" si="30"/>
        <v>-2.0063112153400422E-2</v>
      </c>
    </row>
    <row r="1936" spans="1:8" ht="13.5" x14ac:dyDescent="0.25">
      <c r="A1936" s="11"/>
      <c r="B1936" s="10">
        <v>45119</v>
      </c>
      <c r="C1936" s="2">
        <v>14.65</v>
      </c>
      <c r="D1936" s="2">
        <v>11.3657</v>
      </c>
      <c r="E1936" s="2">
        <v>2078</v>
      </c>
      <c r="F1936" s="2">
        <v>14.484</v>
      </c>
      <c r="G1936" s="2">
        <v>30097.752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14.85</v>
      </c>
      <c r="D1937" s="2">
        <v>11.520799999999999</v>
      </c>
      <c r="E1937" s="2">
        <v>111</v>
      </c>
      <c r="F1937" s="2">
        <v>14.696999999999999</v>
      </c>
      <c r="G1937" s="2">
        <v>1631.367</v>
      </c>
      <c r="H1937" s="15">
        <f t="shared" si="30"/>
        <v>1.3646321827955965E-2</v>
      </c>
    </row>
    <row r="1938" spans="1:8" ht="13.5" x14ac:dyDescent="0.25">
      <c r="A1938" s="11"/>
      <c r="B1938" s="10">
        <v>45121</v>
      </c>
      <c r="C1938" s="2">
        <v>14.85</v>
      </c>
      <c r="D1938" s="2">
        <v>11.520799999999999</v>
      </c>
      <c r="E1938" s="2">
        <v>141</v>
      </c>
      <c r="F1938" s="2">
        <v>14.8</v>
      </c>
      <c r="G1938" s="2">
        <v>2086.8000000000002</v>
      </c>
      <c r="H1938" s="15">
        <f t="shared" si="30"/>
        <v>0</v>
      </c>
    </row>
    <row r="1939" spans="1:8" ht="13.5" x14ac:dyDescent="0.25">
      <c r="A1939" s="11"/>
      <c r="B1939" s="10">
        <v>45124</v>
      </c>
      <c r="C1939" s="2">
        <v>14.8</v>
      </c>
      <c r="D1939" s="2">
        <v>11.482100000000001</v>
      </c>
      <c r="E1939" s="2">
        <v>302</v>
      </c>
      <c r="F1939" s="2">
        <v>14.675000000000001</v>
      </c>
      <c r="G1939" s="2">
        <v>4431.8500000000004</v>
      </c>
      <c r="H1939" s="15">
        <f t="shared" si="30"/>
        <v>-3.35914172626889E-3</v>
      </c>
    </row>
    <row r="1940" spans="1:8" ht="13.5" x14ac:dyDescent="0.25">
      <c r="A1940" s="11"/>
      <c r="B1940" s="10">
        <v>45125</v>
      </c>
      <c r="C1940" s="2">
        <v>14.9</v>
      </c>
      <c r="D1940" s="2">
        <v>11.5596</v>
      </c>
      <c r="E1940" s="2">
        <v>4084</v>
      </c>
      <c r="F1940" s="2">
        <v>14.866</v>
      </c>
      <c r="G1940" s="2">
        <v>60712.743999999999</v>
      </c>
      <c r="H1940" s="15">
        <f t="shared" si="30"/>
        <v>6.7496363905556285E-3</v>
      </c>
    </row>
    <row r="1941" spans="1:8" ht="13.5" x14ac:dyDescent="0.25">
      <c r="A1941" s="11"/>
      <c r="B1941" s="10">
        <v>45127</v>
      </c>
      <c r="C1941" s="2">
        <v>15.19</v>
      </c>
      <c r="D1941" s="2">
        <v>11.784599999999999</v>
      </c>
      <c r="E1941" s="2">
        <v>2673</v>
      </c>
      <c r="F1941" s="2">
        <v>15.000999999999999</v>
      </c>
      <c r="G1941" s="2">
        <v>40097.673000000003</v>
      </c>
      <c r="H1941" s="15">
        <f t="shared" si="30"/>
        <v>1.9464341326689474E-2</v>
      </c>
    </row>
    <row r="1942" spans="1:8" ht="13.5" x14ac:dyDescent="0.25">
      <c r="A1942" s="11"/>
      <c r="B1942" s="10">
        <v>45128</v>
      </c>
      <c r="C1942" s="2">
        <v>15.01</v>
      </c>
      <c r="D1942" s="2">
        <v>11.645</v>
      </c>
      <c r="E1942" s="2">
        <v>1734</v>
      </c>
      <c r="F1942" s="2">
        <v>15.074</v>
      </c>
      <c r="G1942" s="2">
        <v>26138.315999999999</v>
      </c>
      <c r="H1942" s="15">
        <f t="shared" si="30"/>
        <v>-1.1845968467321737E-2</v>
      </c>
    </row>
    <row r="1943" spans="1:8" ht="13.5" x14ac:dyDescent="0.25">
      <c r="A1943" s="11"/>
      <c r="B1943" s="10">
        <v>45131</v>
      </c>
      <c r="C1943" s="2">
        <v>14.11</v>
      </c>
      <c r="D1943" s="2">
        <v>12.014900000000001</v>
      </c>
      <c r="E1943" s="2">
        <v>5</v>
      </c>
      <c r="F1943" s="2">
        <v>14.11</v>
      </c>
      <c r="G1943" s="2">
        <v>70.55</v>
      </c>
      <c r="H1943" s="15">
        <f t="shared" si="30"/>
        <v>3.1764705882353049E-2</v>
      </c>
    </row>
    <row r="1944" spans="1:8" ht="13.5" x14ac:dyDescent="0.25">
      <c r="A1944" s="11"/>
      <c r="B1944" s="10">
        <v>45133</v>
      </c>
      <c r="C1944" s="2">
        <v>13.79</v>
      </c>
      <c r="D1944" s="2">
        <v>11.7424</v>
      </c>
      <c r="E1944" s="2">
        <v>963</v>
      </c>
      <c r="F1944" s="2">
        <v>13.614000000000001</v>
      </c>
      <c r="G1944" s="2">
        <v>13110.281999999999</v>
      </c>
      <c r="H1944" s="15">
        <f t="shared" si="30"/>
        <v>-2.268017211961821E-2</v>
      </c>
    </row>
    <row r="1945" spans="1:8" ht="13.5" x14ac:dyDescent="0.25">
      <c r="A1945" s="11"/>
      <c r="B1945" s="10">
        <v>45134</v>
      </c>
      <c r="C1945" s="2">
        <v>13.9</v>
      </c>
      <c r="D1945" s="2">
        <v>11.836</v>
      </c>
      <c r="E1945" s="2">
        <v>1503</v>
      </c>
      <c r="F1945" s="2">
        <v>13.701000000000001</v>
      </c>
      <c r="G1945" s="2">
        <v>20592.602999999999</v>
      </c>
      <c r="H1945" s="15">
        <f t="shared" si="30"/>
        <v>7.9711132306854084E-3</v>
      </c>
    </row>
    <row r="1946" spans="1:8" ht="13.5" x14ac:dyDescent="0.25">
      <c r="A1946" s="11"/>
      <c r="B1946" s="10">
        <v>45135</v>
      </c>
      <c r="C1946" s="2">
        <v>13.8</v>
      </c>
      <c r="D1946" s="2">
        <v>11.7509</v>
      </c>
      <c r="E1946" s="2">
        <v>93</v>
      </c>
      <c r="F1946" s="2">
        <v>13.801</v>
      </c>
      <c r="G1946" s="2">
        <v>1283.4929999999999</v>
      </c>
      <c r="H1946" s="15">
        <f t="shared" si="30"/>
        <v>-7.1899290300777808E-3</v>
      </c>
    </row>
    <row r="1947" spans="1:8" ht="13.5" x14ac:dyDescent="0.25">
      <c r="A1947" s="11"/>
      <c r="B1947" s="10">
        <v>45138</v>
      </c>
      <c r="C1947" s="2">
        <v>13.8</v>
      </c>
      <c r="D1947" s="2">
        <v>11.7509</v>
      </c>
      <c r="E1947" s="2">
        <v>0</v>
      </c>
      <c r="F1947" s="2">
        <v>0</v>
      </c>
      <c r="G1947" s="2">
        <v>0</v>
      </c>
      <c r="H1947" s="15">
        <f t="shared" si="30"/>
        <v>0</v>
      </c>
    </row>
    <row r="1948" spans="1:8" ht="13.5" x14ac:dyDescent="0.25">
      <c r="A1948" s="11"/>
      <c r="B1948" s="10">
        <v>45139</v>
      </c>
      <c r="C1948" s="2">
        <v>13.75</v>
      </c>
      <c r="D1948" s="2">
        <v>11.708299999999999</v>
      </c>
      <c r="E1948" s="2">
        <v>633</v>
      </c>
      <c r="F1948" s="2">
        <v>13.612</v>
      </c>
      <c r="G1948" s="2">
        <v>8616.3960000000006</v>
      </c>
      <c r="H1948" s="15">
        <f t="shared" si="30"/>
        <v>-3.6252542358457813E-3</v>
      </c>
    </row>
    <row r="1949" spans="1:8" ht="13.5" x14ac:dyDescent="0.25">
      <c r="A1949" s="11"/>
      <c r="B1949" s="10">
        <v>45140</v>
      </c>
      <c r="C1949" s="2">
        <v>13.8</v>
      </c>
      <c r="D1949" s="2">
        <v>11.7509</v>
      </c>
      <c r="E1949" s="2">
        <v>10</v>
      </c>
      <c r="F1949" s="2">
        <v>13.8</v>
      </c>
      <c r="G1949" s="2">
        <v>138</v>
      </c>
      <c r="H1949" s="15">
        <f t="shared" si="30"/>
        <v>3.6384445222620017E-3</v>
      </c>
    </row>
    <row r="1950" spans="1:8" ht="13.5" x14ac:dyDescent="0.25">
      <c r="A1950" s="11"/>
      <c r="B1950" s="10">
        <v>45141</v>
      </c>
      <c r="C1950" s="2">
        <v>13.73</v>
      </c>
      <c r="D1950" s="2">
        <v>11.6913</v>
      </c>
      <c r="E1950" s="2">
        <v>1055</v>
      </c>
      <c r="F1950" s="2">
        <v>13.515000000000001</v>
      </c>
      <c r="G1950" s="2">
        <v>14258.325000000001</v>
      </c>
      <c r="H1950" s="15">
        <f t="shared" si="30"/>
        <v>-5.0719519355963928E-3</v>
      </c>
    </row>
    <row r="1951" spans="1:8" ht="13.5" x14ac:dyDescent="0.25">
      <c r="A1951" s="11"/>
      <c r="B1951" s="10">
        <v>45142</v>
      </c>
      <c r="C1951" s="2">
        <v>13.39</v>
      </c>
      <c r="D1951" s="2">
        <v>11.4018</v>
      </c>
      <c r="E1951" s="2">
        <v>236</v>
      </c>
      <c r="F1951" s="2">
        <v>13.39</v>
      </c>
      <c r="G1951" s="2">
        <v>3160.04</v>
      </c>
      <c r="H1951" s="15">
        <f t="shared" si="30"/>
        <v>-2.4762002514690438E-2</v>
      </c>
    </row>
    <row r="1952" spans="1:8" ht="13.5" x14ac:dyDescent="0.25">
      <c r="A1952" s="11"/>
      <c r="B1952" s="10">
        <v>45145</v>
      </c>
      <c r="C1952" s="2">
        <v>13.39</v>
      </c>
      <c r="D1952" s="2">
        <v>11.4018</v>
      </c>
      <c r="E1952" s="2">
        <v>904</v>
      </c>
      <c r="F1952" s="2">
        <v>13.391</v>
      </c>
      <c r="G1952" s="2">
        <v>12105.464</v>
      </c>
      <c r="H1952" s="15">
        <f t="shared" si="30"/>
        <v>0</v>
      </c>
    </row>
    <row r="1953" spans="1:8" ht="13.5" x14ac:dyDescent="0.25">
      <c r="A1953" s="11"/>
      <c r="B1953" s="10">
        <v>45146</v>
      </c>
      <c r="C1953" s="2">
        <v>13.39</v>
      </c>
      <c r="D1953" s="2">
        <v>11.4018</v>
      </c>
      <c r="E1953" s="2">
        <v>1082</v>
      </c>
      <c r="F1953" s="2">
        <v>13.39</v>
      </c>
      <c r="G1953" s="2">
        <v>14487.98</v>
      </c>
      <c r="H1953" s="15">
        <f t="shared" si="30"/>
        <v>0</v>
      </c>
    </row>
    <row r="1954" spans="1:8" ht="13.5" x14ac:dyDescent="0.25">
      <c r="A1954" s="11"/>
      <c r="B1954" s="10">
        <v>45147</v>
      </c>
      <c r="C1954" s="2">
        <v>13.6</v>
      </c>
      <c r="D1954" s="2">
        <v>11.5806</v>
      </c>
      <c r="E1954" s="2">
        <v>1246</v>
      </c>
      <c r="F1954" s="2">
        <v>13.263999999999999</v>
      </c>
      <c r="G1954" s="2">
        <v>16526.944</v>
      </c>
      <c r="H1954" s="15">
        <f t="shared" si="30"/>
        <v>1.5681734462979595E-2</v>
      </c>
    </row>
    <row r="1955" spans="1:8" ht="13.5" x14ac:dyDescent="0.25">
      <c r="A1955" s="11"/>
      <c r="B1955" s="10">
        <v>45148</v>
      </c>
      <c r="C1955" s="2">
        <v>13.6</v>
      </c>
      <c r="D1955" s="2">
        <v>11.5806</v>
      </c>
      <c r="E1955" s="2">
        <v>0</v>
      </c>
      <c r="F1955" s="2">
        <v>0</v>
      </c>
      <c r="G1955" s="2">
        <v>0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13.66</v>
      </c>
      <c r="D1956" s="2">
        <v>11.6317</v>
      </c>
      <c r="E1956" s="2">
        <v>203</v>
      </c>
      <c r="F1956" s="2">
        <v>13.413</v>
      </c>
      <c r="G1956" s="2">
        <v>2722.8389999999999</v>
      </c>
      <c r="H1956" s="15">
        <f t="shared" si="30"/>
        <v>4.4125520266652786E-3</v>
      </c>
    </row>
    <row r="1957" spans="1:8" ht="13.5" x14ac:dyDescent="0.25">
      <c r="A1957" s="11"/>
      <c r="B1957" s="10">
        <v>45152</v>
      </c>
      <c r="C1957" s="2">
        <v>13.5</v>
      </c>
      <c r="D1957" s="2">
        <v>11.4954</v>
      </c>
      <c r="E1957" s="2">
        <v>42</v>
      </c>
      <c r="F1957" s="2">
        <v>13.474</v>
      </c>
      <c r="G1957" s="2">
        <v>565.90800000000002</v>
      </c>
      <c r="H1957" s="15">
        <f t="shared" si="30"/>
        <v>-1.1717977595708307E-2</v>
      </c>
    </row>
    <row r="1958" spans="1:8" ht="13.5" x14ac:dyDescent="0.25">
      <c r="A1958" s="11"/>
      <c r="B1958" s="10">
        <v>45153</v>
      </c>
      <c r="C1958" s="2">
        <v>13.66</v>
      </c>
      <c r="D1958" s="2">
        <v>11.6317</v>
      </c>
      <c r="E1958" s="2">
        <v>5</v>
      </c>
      <c r="F1958" s="2">
        <v>13.66</v>
      </c>
      <c r="G1958" s="2">
        <v>68.3</v>
      </c>
      <c r="H1958" s="15">
        <f t="shared" si="30"/>
        <v>1.1856916679715392E-2</v>
      </c>
    </row>
    <row r="1959" spans="1:8" ht="13.5" x14ac:dyDescent="0.25">
      <c r="A1959" s="11"/>
      <c r="B1959" s="10">
        <v>45154</v>
      </c>
      <c r="C1959" s="2">
        <v>13.66</v>
      </c>
      <c r="D1959" s="2">
        <v>11.6317</v>
      </c>
      <c r="E1959" s="2">
        <v>0</v>
      </c>
      <c r="F1959" s="2">
        <v>0</v>
      </c>
      <c r="G1959" s="2">
        <v>0</v>
      </c>
      <c r="H1959" s="15">
        <f t="shared" si="30"/>
        <v>0</v>
      </c>
    </row>
    <row r="1960" spans="1:8" ht="13.5" x14ac:dyDescent="0.25">
      <c r="A1960" s="11"/>
      <c r="B1960" s="10">
        <v>45155</v>
      </c>
      <c r="C1960" s="2">
        <v>13.66</v>
      </c>
      <c r="D1960" s="2">
        <v>11.6317</v>
      </c>
      <c r="E1960" s="2">
        <v>80</v>
      </c>
      <c r="F1960" s="2">
        <v>13.66</v>
      </c>
      <c r="G1960" s="2">
        <v>1092.8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13.66</v>
      </c>
      <c r="D1961" s="2">
        <v>11.6317</v>
      </c>
      <c r="E1961" s="2">
        <v>10</v>
      </c>
      <c r="F1961" s="2">
        <v>13.66</v>
      </c>
      <c r="G1961" s="2">
        <v>136.6</v>
      </c>
      <c r="H1961" s="15">
        <f t="shared" si="30"/>
        <v>0</v>
      </c>
    </row>
    <row r="1962" spans="1:8" ht="13.5" x14ac:dyDescent="0.25">
      <c r="A1962" s="11"/>
      <c r="B1962" s="10">
        <v>45159</v>
      </c>
      <c r="C1962" s="2">
        <v>13.9</v>
      </c>
      <c r="D1962" s="2">
        <v>11.836</v>
      </c>
      <c r="E1962" s="2">
        <v>610</v>
      </c>
      <c r="F1962" s="2">
        <v>13.85</v>
      </c>
      <c r="G1962" s="2">
        <v>8448.5</v>
      </c>
      <c r="H1962" s="15">
        <f t="shared" si="30"/>
        <v>1.7564070600170217E-2</v>
      </c>
    </row>
    <row r="1963" spans="1:8" ht="13.5" x14ac:dyDescent="0.25">
      <c r="A1963" s="11"/>
      <c r="B1963" s="10">
        <v>45160</v>
      </c>
      <c r="C1963" s="2">
        <v>13.88</v>
      </c>
      <c r="D1963" s="2">
        <v>11.819000000000001</v>
      </c>
      <c r="E1963" s="2">
        <v>735</v>
      </c>
      <c r="F1963" s="2">
        <v>13.88</v>
      </c>
      <c r="G1963" s="2">
        <v>10201.799999999999</v>
      </c>
      <c r="H1963" s="15">
        <f t="shared" si="30"/>
        <v>-1.4362960459614279E-3</v>
      </c>
    </row>
    <row r="1964" spans="1:8" ht="13.5" x14ac:dyDescent="0.25">
      <c r="A1964" s="11"/>
      <c r="B1964" s="10">
        <v>45161</v>
      </c>
      <c r="C1964" s="2">
        <v>13.84</v>
      </c>
      <c r="D1964" s="2">
        <v>11.785</v>
      </c>
      <c r="E1964" s="2">
        <v>1580</v>
      </c>
      <c r="F1964" s="2">
        <v>13.611000000000001</v>
      </c>
      <c r="G1964" s="2">
        <v>21505.38</v>
      </c>
      <c r="H1964" s="15">
        <f t="shared" si="30"/>
        <v>-2.8767239191133508E-3</v>
      </c>
    </row>
    <row r="1965" spans="1:8" ht="13.5" x14ac:dyDescent="0.25">
      <c r="A1965" s="11"/>
      <c r="B1965" s="10">
        <v>45162</v>
      </c>
      <c r="C1965" s="2">
        <v>13.85</v>
      </c>
      <c r="D1965" s="2">
        <v>11.7935</v>
      </c>
      <c r="E1965" s="2">
        <v>496</v>
      </c>
      <c r="F1965" s="2">
        <v>13.85</v>
      </c>
      <c r="G1965" s="2">
        <v>6869.6</v>
      </c>
      <c r="H1965" s="15">
        <f t="shared" si="30"/>
        <v>7.2125583368686723E-4</v>
      </c>
    </row>
    <row r="1966" spans="1:8" ht="13.5" x14ac:dyDescent="0.25">
      <c r="A1966" s="11"/>
      <c r="B1966" s="10">
        <v>45163</v>
      </c>
      <c r="C1966" s="2">
        <v>13.87</v>
      </c>
      <c r="D1966" s="2">
        <v>11.810499999999999</v>
      </c>
      <c r="E1966" s="2">
        <v>47</v>
      </c>
      <c r="F1966" s="2">
        <v>13.853999999999999</v>
      </c>
      <c r="G1966" s="2">
        <v>651.13800000000003</v>
      </c>
      <c r="H1966" s="15">
        <f t="shared" si="30"/>
        <v>1.4414719972865953E-3</v>
      </c>
    </row>
    <row r="1967" spans="1:8" ht="13.5" x14ac:dyDescent="0.25">
      <c r="A1967" s="11"/>
      <c r="B1967" s="10">
        <v>45166</v>
      </c>
      <c r="C1967" s="2">
        <v>14.1</v>
      </c>
      <c r="D1967" s="2">
        <v>12.0063</v>
      </c>
      <c r="E1967" s="2">
        <v>646</v>
      </c>
      <c r="F1967" s="2">
        <v>13.87</v>
      </c>
      <c r="G1967" s="2">
        <v>8960.02</v>
      </c>
      <c r="H1967" s="15">
        <f t="shared" si="30"/>
        <v>1.6578468312095185E-2</v>
      </c>
    </row>
    <row r="1968" spans="1:8" ht="13.5" x14ac:dyDescent="0.25">
      <c r="A1968" s="11"/>
      <c r="B1968" s="10">
        <v>45167</v>
      </c>
      <c r="C1968" s="2">
        <v>14.09</v>
      </c>
      <c r="D1968" s="2">
        <v>11.9978</v>
      </c>
      <c r="E1968" s="2">
        <v>96</v>
      </c>
      <c r="F1968" s="2">
        <v>14.09</v>
      </c>
      <c r="G1968" s="2">
        <v>1352.64</v>
      </c>
      <c r="H1968" s="15">
        <f t="shared" si="30"/>
        <v>-7.0796165346524156E-4</v>
      </c>
    </row>
    <row r="1969" spans="1:8" ht="13.5" x14ac:dyDescent="0.25">
      <c r="A1969" s="11"/>
      <c r="B1969" s="10">
        <v>45168</v>
      </c>
      <c r="C1969" s="2">
        <v>14.1</v>
      </c>
      <c r="D1969" s="2">
        <v>12.0063</v>
      </c>
      <c r="E1969" s="2">
        <v>954</v>
      </c>
      <c r="F1969" s="2">
        <v>14.099</v>
      </c>
      <c r="G1969" s="2">
        <v>13450.446</v>
      </c>
      <c r="H1969" s="15">
        <f t="shared" si="30"/>
        <v>7.0846321825665786E-4</v>
      </c>
    </row>
    <row r="1970" spans="1:8" ht="13.5" x14ac:dyDescent="0.25">
      <c r="A1970" s="11"/>
      <c r="B1970" s="10">
        <v>45169</v>
      </c>
      <c r="C1970" s="2">
        <v>14.3</v>
      </c>
      <c r="D1970" s="2">
        <v>12.1767</v>
      </c>
      <c r="E1970" s="2">
        <v>55</v>
      </c>
      <c r="F1970" s="2">
        <v>14.3</v>
      </c>
      <c r="G1970" s="2">
        <v>786.5</v>
      </c>
      <c r="H1970" s="15">
        <f t="shared" si="30"/>
        <v>1.4192548911821359E-2</v>
      </c>
    </row>
    <row r="1971" spans="1:8" ht="13.5" x14ac:dyDescent="0.25">
      <c r="A1971" s="11"/>
      <c r="B1971" s="10">
        <v>45170</v>
      </c>
      <c r="C1971" s="2">
        <v>14.27</v>
      </c>
      <c r="D1971" s="2">
        <v>12.1511</v>
      </c>
      <c r="E1971" s="2">
        <v>400</v>
      </c>
      <c r="F1971" s="2">
        <v>14.029</v>
      </c>
      <c r="G1971" s="2">
        <v>5611.6</v>
      </c>
      <c r="H1971" s="15">
        <f t="shared" si="30"/>
        <v>-2.1023758489574951E-3</v>
      </c>
    </row>
    <row r="1972" spans="1:8" ht="13.5" x14ac:dyDescent="0.25">
      <c r="A1972" s="11"/>
      <c r="B1972" s="10">
        <v>45173</v>
      </c>
      <c r="C1972" s="2">
        <v>14.27</v>
      </c>
      <c r="D1972" s="2">
        <v>12.1511</v>
      </c>
      <c r="E1972" s="2">
        <v>111</v>
      </c>
      <c r="F1972" s="2">
        <v>14.269</v>
      </c>
      <c r="G1972" s="2">
        <v>1583.8589999999999</v>
      </c>
      <c r="H1972" s="15">
        <f t="shared" si="30"/>
        <v>0</v>
      </c>
    </row>
    <row r="1973" spans="1:8" ht="13.5" x14ac:dyDescent="0.25">
      <c r="A1973" s="11"/>
      <c r="B1973" s="10">
        <v>45174</v>
      </c>
      <c r="C1973" s="2">
        <v>14.27</v>
      </c>
      <c r="D1973" s="2">
        <v>12.1511</v>
      </c>
      <c r="E1973" s="2">
        <v>0</v>
      </c>
      <c r="F1973" s="2">
        <v>0</v>
      </c>
      <c r="G1973" s="2">
        <v>0</v>
      </c>
      <c r="H1973" s="15">
        <f t="shared" si="30"/>
        <v>0</v>
      </c>
    </row>
    <row r="1974" spans="1:8" ht="13.5" x14ac:dyDescent="0.25">
      <c r="A1974" s="11"/>
      <c r="B1974" s="10">
        <v>45175</v>
      </c>
      <c r="C1974" s="2">
        <v>14.29</v>
      </c>
      <c r="D1974" s="2">
        <v>12.168100000000001</v>
      </c>
      <c r="E1974" s="2">
        <v>24</v>
      </c>
      <c r="F1974" s="2">
        <v>14.278</v>
      </c>
      <c r="G1974" s="2">
        <v>342.67200000000003</v>
      </c>
      <c r="H1974" s="15">
        <f t="shared" si="30"/>
        <v>1.3990502917432361E-3</v>
      </c>
    </row>
    <row r="1975" spans="1:8" ht="13.5" x14ac:dyDescent="0.25">
      <c r="A1975" s="11"/>
      <c r="B1975" s="10">
        <v>45176</v>
      </c>
      <c r="C1975" s="2">
        <v>14.29</v>
      </c>
      <c r="D1975" s="2">
        <v>12.168100000000001</v>
      </c>
      <c r="E1975" s="2">
        <v>0</v>
      </c>
      <c r="F1975" s="2">
        <v>0</v>
      </c>
      <c r="G1975" s="2">
        <v>0</v>
      </c>
      <c r="H1975" s="15">
        <f t="shared" si="30"/>
        <v>0</v>
      </c>
    </row>
    <row r="1976" spans="1:8" ht="13.5" x14ac:dyDescent="0.25">
      <c r="A1976" s="11"/>
      <c r="B1976" s="10">
        <v>45177</v>
      </c>
      <c r="C1976" s="2">
        <v>14.29</v>
      </c>
      <c r="D1976" s="2">
        <v>12.168100000000001</v>
      </c>
      <c r="E1976" s="2">
        <v>175</v>
      </c>
      <c r="F1976" s="2">
        <v>14.205</v>
      </c>
      <c r="G1976" s="2">
        <v>2485.875</v>
      </c>
      <c r="H1976" s="15">
        <f t="shared" si="30"/>
        <v>0</v>
      </c>
    </row>
    <row r="1977" spans="1:8" ht="13.5" x14ac:dyDescent="0.25">
      <c r="A1977" s="11"/>
      <c r="B1977" s="10">
        <v>45180</v>
      </c>
      <c r="C1977" s="2">
        <v>14.67</v>
      </c>
      <c r="D1977" s="2">
        <v>12.4917</v>
      </c>
      <c r="E1977" s="2">
        <v>2927</v>
      </c>
      <c r="F1977" s="2">
        <v>14.319000000000001</v>
      </c>
      <c r="G1977" s="2">
        <v>41911.713000000003</v>
      </c>
      <c r="H1977" s="15">
        <f t="shared" si="30"/>
        <v>2.6594127267198574E-2</v>
      </c>
    </row>
    <row r="1978" spans="1:8" ht="13.5" x14ac:dyDescent="0.25">
      <c r="A1978" s="11"/>
      <c r="B1978" s="10">
        <v>45181</v>
      </c>
      <c r="C1978" s="2">
        <v>15.11</v>
      </c>
      <c r="D1978" s="2">
        <v>12.866400000000001</v>
      </c>
      <c r="E1978" s="2">
        <v>3915</v>
      </c>
      <c r="F1978" s="2">
        <v>14.821999999999999</v>
      </c>
      <c r="G1978" s="2">
        <v>58028.13</v>
      </c>
      <c r="H1978" s="15">
        <f t="shared" si="30"/>
        <v>2.9995917289080007E-2</v>
      </c>
    </row>
    <row r="1979" spans="1:8" ht="13.5" x14ac:dyDescent="0.25">
      <c r="A1979" s="11"/>
      <c r="B1979" s="10">
        <v>45182</v>
      </c>
      <c r="C1979" s="2">
        <v>15</v>
      </c>
      <c r="D1979" s="2">
        <v>12.7727</v>
      </c>
      <c r="E1979" s="2">
        <v>2775</v>
      </c>
      <c r="F1979" s="2">
        <v>14.840999999999999</v>
      </c>
      <c r="G1979" s="2">
        <v>41183.775000000001</v>
      </c>
      <c r="H1979" s="15">
        <f t="shared" si="30"/>
        <v>-7.2825343530435955E-3</v>
      </c>
    </row>
    <row r="1980" spans="1:8" ht="13.5" x14ac:dyDescent="0.25">
      <c r="A1980" s="11"/>
      <c r="B1980" s="10">
        <v>45183</v>
      </c>
      <c r="C1980" s="2">
        <v>15.09</v>
      </c>
      <c r="D1980" s="2">
        <v>12.849299999999999</v>
      </c>
      <c r="E1980" s="2">
        <v>1601</v>
      </c>
      <c r="F1980" s="2">
        <v>14.805</v>
      </c>
      <c r="G1980" s="2">
        <v>23702.805</v>
      </c>
      <c r="H1980" s="15">
        <f t="shared" si="30"/>
        <v>5.9971658302472551E-3</v>
      </c>
    </row>
    <row r="1981" spans="1:8" ht="13.5" x14ac:dyDescent="0.25">
      <c r="A1981" s="11"/>
      <c r="B1981" s="10">
        <v>45184</v>
      </c>
      <c r="C1981" s="2">
        <v>15.07</v>
      </c>
      <c r="D1981" s="2">
        <v>12.8323</v>
      </c>
      <c r="E1981" s="2">
        <v>151</v>
      </c>
      <c r="F1981" s="2">
        <v>14.804</v>
      </c>
      <c r="G1981" s="2">
        <v>2235.404</v>
      </c>
      <c r="H1981" s="15">
        <f t="shared" si="30"/>
        <v>-1.3230292700769273E-3</v>
      </c>
    </row>
    <row r="1982" spans="1:8" ht="13.5" x14ac:dyDescent="0.25">
      <c r="A1982" s="11"/>
      <c r="B1982" s="10">
        <v>45187</v>
      </c>
      <c r="C1982" s="2">
        <v>15.02</v>
      </c>
      <c r="D1982" s="2">
        <v>12.7897</v>
      </c>
      <c r="E1982" s="2">
        <v>240</v>
      </c>
      <c r="F1982" s="2">
        <v>15.035</v>
      </c>
      <c r="G1982" s="2">
        <v>3608.4</v>
      </c>
      <c r="H1982" s="15">
        <f t="shared" si="30"/>
        <v>-3.3197478238507667E-3</v>
      </c>
    </row>
    <row r="1983" spans="1:8" ht="13.5" x14ac:dyDescent="0.25">
      <c r="A1983" s="11"/>
      <c r="B1983" s="10">
        <v>45188</v>
      </c>
      <c r="C1983" s="2">
        <v>15</v>
      </c>
      <c r="D1983" s="2">
        <v>12.7727</v>
      </c>
      <c r="E1983" s="2">
        <v>2332</v>
      </c>
      <c r="F1983" s="2">
        <v>15.01</v>
      </c>
      <c r="G1983" s="2">
        <v>35003.32</v>
      </c>
      <c r="H1983" s="15">
        <f t="shared" si="30"/>
        <v>-1.3291945862685959E-3</v>
      </c>
    </row>
    <row r="1984" spans="1:8" ht="13.5" x14ac:dyDescent="0.25">
      <c r="A1984" s="11"/>
      <c r="B1984" s="10">
        <v>45189</v>
      </c>
      <c r="C1984" s="2">
        <v>15.26</v>
      </c>
      <c r="D1984" s="2">
        <v>12.9941</v>
      </c>
      <c r="E1984" s="2">
        <v>433</v>
      </c>
      <c r="F1984" s="2">
        <v>15.000999999999999</v>
      </c>
      <c r="G1984" s="2">
        <v>6495.433</v>
      </c>
      <c r="H1984" s="15">
        <f t="shared" si="30"/>
        <v>1.7333844840949773E-2</v>
      </c>
    </row>
    <row r="1985" spans="1:8" ht="13.5" x14ac:dyDescent="0.25">
      <c r="A1985" s="11"/>
      <c r="B1985" s="10">
        <v>45190</v>
      </c>
      <c r="C1985" s="2">
        <v>15</v>
      </c>
      <c r="D1985" s="2">
        <v>12.7727</v>
      </c>
      <c r="E1985" s="2">
        <v>5486</v>
      </c>
      <c r="F1985" s="2">
        <v>15.082000000000001</v>
      </c>
      <c r="G1985" s="2">
        <v>82739.851999999999</v>
      </c>
      <c r="H1985" s="15">
        <f t="shared" si="30"/>
        <v>-1.7038502089409744E-2</v>
      </c>
    </row>
    <row r="1986" spans="1:8" ht="13.5" x14ac:dyDescent="0.25">
      <c r="A1986" s="11"/>
      <c r="B1986" s="10">
        <v>45191</v>
      </c>
      <c r="C1986" s="2">
        <v>14.87</v>
      </c>
      <c r="D1986" s="2">
        <v>12.662000000000001</v>
      </c>
      <c r="E1986" s="2">
        <v>97</v>
      </c>
      <c r="F1986" s="2">
        <v>15.053000000000001</v>
      </c>
      <c r="G1986" s="2">
        <v>1460.1410000000001</v>
      </c>
      <c r="H1986" s="15">
        <f t="shared" si="30"/>
        <v>-8.6669224204748863E-3</v>
      </c>
    </row>
    <row r="1987" spans="1:8" ht="13.5" x14ac:dyDescent="0.25">
      <c r="A1987" s="11"/>
      <c r="B1987" s="10">
        <v>45194</v>
      </c>
      <c r="C1987" s="2">
        <v>15.25</v>
      </c>
      <c r="D1987" s="2">
        <v>12.9856</v>
      </c>
      <c r="E1987" s="2">
        <v>4256</v>
      </c>
      <c r="F1987" s="2">
        <v>14.8</v>
      </c>
      <c r="G1987" s="2">
        <v>62988.800000000003</v>
      </c>
      <c r="H1987" s="15">
        <f t="shared" si="30"/>
        <v>2.5556784078344573E-2</v>
      </c>
    </row>
    <row r="1988" spans="1:8" ht="13.5" x14ac:dyDescent="0.25">
      <c r="A1988" s="11"/>
      <c r="B1988" s="10">
        <v>45195</v>
      </c>
      <c r="C1988" s="2">
        <v>14.9</v>
      </c>
      <c r="D1988" s="2">
        <v>12.6876</v>
      </c>
      <c r="E1988" s="2">
        <v>39</v>
      </c>
      <c r="F1988" s="2">
        <v>15.208</v>
      </c>
      <c r="G1988" s="2">
        <v>593.11199999999997</v>
      </c>
      <c r="H1988" s="15">
        <f t="shared" si="30"/>
        <v>-2.2948496796451459E-2</v>
      </c>
    </row>
    <row r="1989" spans="1:8" ht="13.5" x14ac:dyDescent="0.25">
      <c r="A1989" s="11"/>
      <c r="B1989" s="10">
        <v>45197</v>
      </c>
      <c r="C1989" s="2">
        <v>15</v>
      </c>
      <c r="D1989" s="2">
        <v>12.7727</v>
      </c>
      <c r="E1989" s="2">
        <v>505</v>
      </c>
      <c r="F1989" s="2">
        <v>15.002000000000001</v>
      </c>
      <c r="G1989" s="2">
        <v>7576.01</v>
      </c>
      <c r="H1989" s="15">
        <f t="shared" si="30"/>
        <v>6.7073362968568225E-3</v>
      </c>
    </row>
    <row r="1990" spans="1:8" ht="13.5" x14ac:dyDescent="0.25">
      <c r="A1990" s="11"/>
      <c r="B1990" s="10">
        <v>45198</v>
      </c>
      <c r="C1990" s="2">
        <v>15.2</v>
      </c>
      <c r="D1990" s="2">
        <v>12.943</v>
      </c>
      <c r="E1990" s="2">
        <v>247</v>
      </c>
      <c r="F1990" s="2">
        <v>14.97</v>
      </c>
      <c r="G1990" s="2">
        <v>3697.59</v>
      </c>
      <c r="H1990" s="15">
        <f t="shared" si="30"/>
        <v>1.333312455471429E-2</v>
      </c>
    </row>
    <row r="1991" spans="1:8" ht="13.5" x14ac:dyDescent="0.25">
      <c r="A1991" s="11"/>
      <c r="B1991" s="10">
        <v>45201</v>
      </c>
      <c r="C1991" s="2">
        <v>15.2</v>
      </c>
      <c r="D1991" s="2">
        <v>12.943</v>
      </c>
      <c r="E1991" s="2">
        <v>0</v>
      </c>
      <c r="F1991" s="2">
        <v>0</v>
      </c>
      <c r="G1991" s="2">
        <v>0</v>
      </c>
      <c r="H1991" s="15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15.15</v>
      </c>
      <c r="D1992" s="2">
        <v>12.900399999999999</v>
      </c>
      <c r="E1992" s="2">
        <v>420</v>
      </c>
      <c r="F1992" s="2">
        <v>14.901</v>
      </c>
      <c r="G1992" s="2">
        <v>6258.42</v>
      </c>
      <c r="H1992" s="15">
        <f t="shared" si="31"/>
        <v>-3.2913544000618246E-3</v>
      </c>
    </row>
    <row r="1993" spans="1:8" ht="13.5" x14ac:dyDescent="0.25">
      <c r="A1993" s="11"/>
      <c r="B1993" s="10">
        <v>45203</v>
      </c>
      <c r="C1993" s="2">
        <v>15.2</v>
      </c>
      <c r="D1993" s="2">
        <v>12.943</v>
      </c>
      <c r="E1993" s="2">
        <v>1032</v>
      </c>
      <c r="F1993" s="2">
        <v>15.000999999999999</v>
      </c>
      <c r="G1993" s="2">
        <v>15481.031999999999</v>
      </c>
      <c r="H1993" s="15">
        <f t="shared" si="31"/>
        <v>3.3022231868779415E-3</v>
      </c>
    </row>
    <row r="1994" spans="1:8" ht="13.5" x14ac:dyDescent="0.25">
      <c r="A1994" s="11"/>
      <c r="B1994" s="10">
        <v>45204</v>
      </c>
      <c r="C1994" s="2">
        <v>14.95</v>
      </c>
      <c r="D1994" s="2">
        <v>12.7301</v>
      </c>
      <c r="E1994" s="2">
        <v>311</v>
      </c>
      <c r="F1994" s="2">
        <v>14.967000000000001</v>
      </c>
      <c r="G1994" s="2">
        <v>4654.7370000000001</v>
      </c>
      <c r="H1994" s="15">
        <f t="shared" si="31"/>
        <v>-1.6449045816271299E-2</v>
      </c>
    </row>
    <row r="1995" spans="1:8" ht="13.5" x14ac:dyDescent="0.25">
      <c r="A1995" s="11"/>
      <c r="B1995" s="10">
        <v>45205</v>
      </c>
      <c r="C1995" s="2">
        <v>15</v>
      </c>
      <c r="D1995" s="2">
        <v>12.7727</v>
      </c>
      <c r="E1995" s="2">
        <v>1356</v>
      </c>
      <c r="F1995" s="2">
        <v>14.938000000000001</v>
      </c>
      <c r="G1995" s="2">
        <v>20255.928</v>
      </c>
      <c r="H1995" s="15">
        <f t="shared" si="31"/>
        <v>3.3463994784015986E-3</v>
      </c>
    </row>
    <row r="1996" spans="1:8" ht="13.5" x14ac:dyDescent="0.25">
      <c r="A1996" s="11"/>
      <c r="B1996" s="10">
        <v>45208</v>
      </c>
      <c r="C1996" s="2">
        <v>15</v>
      </c>
      <c r="D1996" s="2">
        <v>12.7727</v>
      </c>
      <c r="E1996" s="2">
        <v>8836</v>
      </c>
      <c r="F1996" s="2">
        <v>15</v>
      </c>
      <c r="G1996" s="2">
        <v>132540</v>
      </c>
      <c r="H1996" s="15">
        <f t="shared" si="31"/>
        <v>0</v>
      </c>
    </row>
    <row r="1997" spans="1:8" ht="13.5" x14ac:dyDescent="0.25">
      <c r="A1997" s="11"/>
      <c r="B1997" s="10">
        <v>45209</v>
      </c>
      <c r="C1997" s="2">
        <v>14.96</v>
      </c>
      <c r="D1997" s="2">
        <v>12.7387</v>
      </c>
      <c r="E1997" s="2">
        <v>54</v>
      </c>
      <c r="F1997" s="2">
        <v>14.989000000000001</v>
      </c>
      <c r="G1997" s="2">
        <v>809.40599999999995</v>
      </c>
      <c r="H1997" s="15">
        <f t="shared" si="31"/>
        <v>-2.6619273920158379E-3</v>
      </c>
    </row>
    <row r="1998" spans="1:8" ht="13.5" x14ac:dyDescent="0.25">
      <c r="A1998" s="11"/>
      <c r="B1998" s="10">
        <v>45210</v>
      </c>
      <c r="C1998" s="2">
        <v>14.95</v>
      </c>
      <c r="D1998" s="2">
        <v>12.7301</v>
      </c>
      <c r="E1998" s="2">
        <v>51</v>
      </c>
      <c r="F1998" s="2">
        <v>14.95</v>
      </c>
      <c r="G1998" s="2">
        <v>762.45</v>
      </c>
      <c r="H1998" s="15">
        <f t="shared" si="31"/>
        <v>-6.7510813505298789E-4</v>
      </c>
    </row>
    <row r="1999" spans="1:8" ht="13.5" x14ac:dyDescent="0.25">
      <c r="A1999" s="11"/>
      <c r="B1999" s="10">
        <v>45211</v>
      </c>
      <c r="C1999" s="2">
        <v>14.98</v>
      </c>
      <c r="D1999" s="2">
        <v>12.755699999999999</v>
      </c>
      <c r="E1999" s="2">
        <v>522</v>
      </c>
      <c r="F1999" s="2">
        <v>14.803000000000001</v>
      </c>
      <c r="G1999" s="2">
        <v>7727.1660000000002</v>
      </c>
      <c r="H1999" s="15">
        <f t="shared" si="31"/>
        <v>2.0109818461755175E-3</v>
      </c>
    </row>
    <row r="2000" spans="1:8" ht="13.5" x14ac:dyDescent="0.25">
      <c r="A2000" s="11"/>
      <c r="B2000" s="10">
        <v>45212</v>
      </c>
      <c r="C2000" s="2">
        <v>14.97</v>
      </c>
      <c r="D2000" s="2">
        <v>12.747199999999999</v>
      </c>
      <c r="E2000" s="2">
        <v>383</v>
      </c>
      <c r="F2000" s="2">
        <v>14.711</v>
      </c>
      <c r="G2000" s="2">
        <v>5634.3130000000001</v>
      </c>
      <c r="H2000" s="15">
        <f t="shared" si="31"/>
        <v>-6.6636876063248048E-4</v>
      </c>
    </row>
    <row r="2001" spans="1:8" ht="13.5" x14ac:dyDescent="0.25">
      <c r="A2001" s="11"/>
      <c r="B2001" s="10">
        <v>45215</v>
      </c>
      <c r="C2001" s="2">
        <v>14.75</v>
      </c>
      <c r="D2001" s="2">
        <v>12.559799999999999</v>
      </c>
      <c r="E2001" s="2">
        <v>772</v>
      </c>
      <c r="F2001" s="2">
        <v>14.792999999999999</v>
      </c>
      <c r="G2001" s="2">
        <v>11420.196</v>
      </c>
      <c r="H2001" s="15">
        <f t="shared" si="31"/>
        <v>-1.4701267729383728E-2</v>
      </c>
    </row>
    <row r="2002" spans="1:8" ht="13.5" x14ac:dyDescent="0.25">
      <c r="A2002" s="11"/>
      <c r="B2002" s="10">
        <v>45216</v>
      </c>
      <c r="C2002" s="2">
        <v>14.75</v>
      </c>
      <c r="D2002" s="2">
        <v>12.559799999999999</v>
      </c>
      <c r="E2002" s="2">
        <v>0</v>
      </c>
      <c r="F2002" s="2">
        <v>0</v>
      </c>
      <c r="G2002" s="2">
        <v>0</v>
      </c>
      <c r="H2002" s="15">
        <f t="shared" si="31"/>
        <v>0</v>
      </c>
    </row>
    <row r="2003" spans="1:8" ht="13.5" x14ac:dyDescent="0.25">
      <c r="A2003" s="11"/>
      <c r="B2003" s="10">
        <v>45217</v>
      </c>
      <c r="C2003" s="2">
        <v>14.8</v>
      </c>
      <c r="D2003" s="2">
        <v>12.602399999999999</v>
      </c>
      <c r="E2003" s="2">
        <v>1</v>
      </c>
      <c r="F2003" s="2">
        <v>14.8</v>
      </c>
      <c r="G2003" s="2">
        <v>14.8</v>
      </c>
      <c r="H2003" s="15">
        <f t="shared" si="31"/>
        <v>3.3917737543591613E-3</v>
      </c>
    </row>
    <row r="2004" spans="1:8" ht="13.5" x14ac:dyDescent="0.25">
      <c r="A2004" s="11"/>
      <c r="B2004" s="10">
        <v>45218</v>
      </c>
      <c r="C2004" s="2">
        <v>14.8</v>
      </c>
      <c r="D2004" s="2">
        <v>12.602399999999999</v>
      </c>
      <c r="E2004" s="2">
        <v>840</v>
      </c>
      <c r="F2004" s="2">
        <v>14.75</v>
      </c>
      <c r="G2004" s="2">
        <v>12390</v>
      </c>
      <c r="H2004" s="15">
        <f t="shared" si="31"/>
        <v>0</v>
      </c>
    </row>
    <row r="2005" spans="1:8" ht="13.5" x14ac:dyDescent="0.25">
      <c r="A2005" s="11"/>
      <c r="B2005" s="10">
        <v>45219</v>
      </c>
      <c r="C2005" s="2">
        <v>14.7</v>
      </c>
      <c r="D2005" s="2">
        <v>12.517300000000001</v>
      </c>
      <c r="E2005" s="2">
        <v>180</v>
      </c>
      <c r="F2005" s="2">
        <v>14.7</v>
      </c>
      <c r="G2005" s="2">
        <v>2646</v>
      </c>
      <c r="H2005" s="15">
        <f t="shared" si="31"/>
        <v>-6.7526820288198158E-3</v>
      </c>
    </row>
    <row r="2006" spans="1:8" ht="13.5" x14ac:dyDescent="0.25">
      <c r="A2006" s="11"/>
      <c r="B2006" s="10">
        <v>45222</v>
      </c>
      <c r="C2006" s="2">
        <v>14.51</v>
      </c>
      <c r="D2006" s="2">
        <v>12.355499999999999</v>
      </c>
      <c r="E2006" s="2">
        <v>596</v>
      </c>
      <c r="F2006" s="2">
        <v>14.526999999999999</v>
      </c>
      <c r="G2006" s="2">
        <v>8658.0920000000006</v>
      </c>
      <c r="H2006" s="15">
        <f t="shared" si="31"/>
        <v>-1.2926110263395562E-2</v>
      </c>
    </row>
    <row r="2007" spans="1:8" ht="13.5" x14ac:dyDescent="0.25">
      <c r="A2007" s="11"/>
      <c r="B2007" s="10">
        <v>45223</v>
      </c>
      <c r="C2007" s="2">
        <v>14.55</v>
      </c>
      <c r="D2007" s="2">
        <v>12.3895</v>
      </c>
      <c r="E2007" s="2">
        <v>214</v>
      </c>
      <c r="F2007" s="2">
        <v>14.510999999999999</v>
      </c>
      <c r="G2007" s="2">
        <v>3105.3539999999998</v>
      </c>
      <c r="H2007" s="15">
        <f t="shared" si="31"/>
        <v>2.7518109344017399E-3</v>
      </c>
    </row>
    <row r="2008" spans="1:8" ht="13.5" x14ac:dyDescent="0.25">
      <c r="A2008" s="11"/>
      <c r="B2008" s="10">
        <v>45224</v>
      </c>
      <c r="C2008" s="2">
        <v>14.3</v>
      </c>
      <c r="D2008" s="2">
        <v>12.1767</v>
      </c>
      <c r="E2008" s="2">
        <v>157</v>
      </c>
      <c r="F2008" s="2">
        <v>14.303000000000001</v>
      </c>
      <c r="G2008" s="2">
        <v>2245.5709999999999</v>
      </c>
      <c r="H2008" s="15">
        <f t="shared" si="31"/>
        <v>-1.7175834375882777E-2</v>
      </c>
    </row>
    <row r="2009" spans="1:8" ht="13.5" x14ac:dyDescent="0.25">
      <c r="A2009" s="11"/>
      <c r="B2009" s="10">
        <v>45225</v>
      </c>
      <c r="C2009" s="2">
        <v>14.55</v>
      </c>
      <c r="D2009" s="2">
        <v>12.3895</v>
      </c>
      <c r="E2009" s="2">
        <v>40</v>
      </c>
      <c r="F2009" s="2">
        <v>14.55</v>
      </c>
      <c r="G2009" s="2">
        <v>582</v>
      </c>
      <c r="H2009" s="15">
        <f t="shared" si="31"/>
        <v>1.747599924445865E-2</v>
      </c>
    </row>
    <row r="2010" spans="1:8" ht="13.5" x14ac:dyDescent="0.25">
      <c r="A2010" s="11"/>
      <c r="B2010" s="10">
        <v>45226</v>
      </c>
      <c r="C2010" s="2">
        <v>14.28</v>
      </c>
      <c r="D2010" s="2">
        <v>12.159599999999999</v>
      </c>
      <c r="E2010" s="2">
        <v>455</v>
      </c>
      <c r="F2010" s="2">
        <v>14.461</v>
      </c>
      <c r="G2010" s="2">
        <v>6579.7550000000001</v>
      </c>
      <c r="H2010" s="15">
        <f t="shared" si="31"/>
        <v>-1.8556035352516296E-2</v>
      </c>
    </row>
    <row r="2011" spans="1:8" ht="13.5" x14ac:dyDescent="0.25">
      <c r="A2011" s="11"/>
      <c r="B2011" s="10">
        <v>45229</v>
      </c>
      <c r="C2011" s="2">
        <v>14.54</v>
      </c>
      <c r="D2011" s="2">
        <v>12.381</v>
      </c>
      <c r="E2011" s="2">
        <v>186</v>
      </c>
      <c r="F2011" s="2">
        <v>14.113</v>
      </c>
      <c r="G2011" s="2">
        <v>2625.018</v>
      </c>
      <c r="H2011" s="15">
        <f t="shared" si="31"/>
        <v>1.8207835784071921E-2</v>
      </c>
    </row>
    <row r="2012" spans="1:8" ht="13.5" x14ac:dyDescent="0.25">
      <c r="A2012" s="11"/>
      <c r="B2012" s="10">
        <v>45230</v>
      </c>
      <c r="C2012" s="2">
        <v>14.54</v>
      </c>
      <c r="D2012" s="2">
        <v>12.381</v>
      </c>
      <c r="E2012" s="2">
        <v>0</v>
      </c>
      <c r="F2012" s="2">
        <v>0</v>
      </c>
      <c r="G2012" s="2">
        <v>0</v>
      </c>
      <c r="H2012" s="15">
        <f t="shared" si="31"/>
        <v>0</v>
      </c>
    </row>
    <row r="2013" spans="1:8" ht="13.5" x14ac:dyDescent="0.25">
      <c r="A2013" s="11"/>
      <c r="B2013" s="10">
        <v>45231</v>
      </c>
      <c r="C2013" s="2">
        <v>14.4</v>
      </c>
      <c r="D2013" s="2">
        <v>12.261799999999999</v>
      </c>
      <c r="E2013" s="2">
        <v>140</v>
      </c>
      <c r="F2013" s="2">
        <v>14.423999999999999</v>
      </c>
      <c r="G2013" s="2">
        <v>2019.36</v>
      </c>
      <c r="H2013" s="15">
        <f t="shared" si="31"/>
        <v>-9.6276552782490164E-3</v>
      </c>
    </row>
    <row r="2014" spans="1:8" ht="13.5" x14ac:dyDescent="0.25">
      <c r="A2014" s="11"/>
      <c r="B2014" s="10">
        <v>45232</v>
      </c>
      <c r="C2014" s="2">
        <v>14.2</v>
      </c>
      <c r="D2014" s="2">
        <v>12.0915</v>
      </c>
      <c r="E2014" s="2">
        <v>66</v>
      </c>
      <c r="F2014" s="2">
        <v>14.316000000000001</v>
      </c>
      <c r="G2014" s="2">
        <v>944.85599999999999</v>
      </c>
      <c r="H2014" s="15">
        <f t="shared" si="31"/>
        <v>-1.3888662349736519E-2</v>
      </c>
    </row>
    <row r="2015" spans="1:8" ht="13.5" x14ac:dyDescent="0.25">
      <c r="A2015" s="11"/>
      <c r="B2015" s="10">
        <v>45233</v>
      </c>
      <c r="C2015" s="2">
        <v>14.45</v>
      </c>
      <c r="D2015" s="2">
        <v>12.304399999999999</v>
      </c>
      <c r="E2015" s="2">
        <v>775</v>
      </c>
      <c r="F2015" s="2">
        <v>14.407999999999999</v>
      </c>
      <c r="G2015" s="2">
        <v>11166.2</v>
      </c>
      <c r="H2015" s="15">
        <f t="shared" si="31"/>
        <v>1.7607410164164863E-2</v>
      </c>
    </row>
    <row r="2016" spans="1:8" ht="13.5" x14ac:dyDescent="0.25">
      <c r="A2016" s="11"/>
      <c r="B2016" s="10">
        <v>45236</v>
      </c>
      <c r="C2016" s="2">
        <v>14.32</v>
      </c>
      <c r="D2016" s="2">
        <v>12.1937</v>
      </c>
      <c r="E2016" s="2">
        <v>71</v>
      </c>
      <c r="F2016" s="2">
        <v>14.371</v>
      </c>
      <c r="G2016" s="2">
        <v>1020.341</v>
      </c>
      <c r="H2016" s="15">
        <f t="shared" si="31"/>
        <v>-8.9967816390884216E-3</v>
      </c>
    </row>
    <row r="2017" spans="1:8" ht="13.5" x14ac:dyDescent="0.25">
      <c r="A2017" s="11"/>
      <c r="B2017" s="10">
        <v>45237</v>
      </c>
      <c r="C2017" s="2">
        <v>14.3</v>
      </c>
      <c r="D2017" s="2">
        <v>12.1767</v>
      </c>
      <c r="E2017" s="2">
        <v>115</v>
      </c>
      <c r="F2017" s="2">
        <v>14.3</v>
      </c>
      <c r="G2017" s="2">
        <v>1644.5</v>
      </c>
      <c r="H2017" s="15">
        <f t="shared" si="31"/>
        <v>-1.3941625593543764E-3</v>
      </c>
    </row>
    <row r="2018" spans="1:8" ht="13.5" x14ac:dyDescent="0.25">
      <c r="A2018" s="11"/>
      <c r="B2018" s="10">
        <v>45238</v>
      </c>
      <c r="C2018" s="2">
        <v>14.4</v>
      </c>
      <c r="D2018" s="2">
        <v>12.261799999999999</v>
      </c>
      <c r="E2018" s="2">
        <v>235</v>
      </c>
      <c r="F2018" s="2">
        <v>14.303000000000001</v>
      </c>
      <c r="G2018" s="2">
        <v>3361.2049999999999</v>
      </c>
      <c r="H2018" s="15">
        <f t="shared" si="31"/>
        <v>6.9887572166513782E-3</v>
      </c>
    </row>
    <row r="2019" spans="1:8" ht="13.5" x14ac:dyDescent="0.25">
      <c r="A2019" s="11"/>
      <c r="B2019" s="10">
        <v>45239</v>
      </c>
      <c r="C2019" s="2">
        <v>14.5</v>
      </c>
      <c r="D2019" s="2">
        <v>12.347</v>
      </c>
      <c r="E2019" s="2">
        <v>2159</v>
      </c>
      <c r="F2019" s="2">
        <v>14.5</v>
      </c>
      <c r="G2019" s="2">
        <v>31305.5</v>
      </c>
      <c r="H2019" s="15">
        <f t="shared" si="31"/>
        <v>6.9484088796098768E-3</v>
      </c>
    </row>
    <row r="2020" spans="1:8" ht="13.5" x14ac:dyDescent="0.25">
      <c r="A2020" s="11"/>
      <c r="B2020" s="10">
        <v>45240</v>
      </c>
      <c r="C2020" s="2">
        <v>14.5</v>
      </c>
      <c r="D2020" s="2">
        <v>12.347</v>
      </c>
      <c r="E2020" s="2">
        <v>0</v>
      </c>
      <c r="F2020" s="2">
        <v>0</v>
      </c>
      <c r="G2020" s="2">
        <v>0</v>
      </c>
      <c r="H2020" s="15">
        <f t="shared" si="31"/>
        <v>0</v>
      </c>
    </row>
    <row r="2021" spans="1:8" ht="13.5" x14ac:dyDescent="0.25">
      <c r="A2021" s="11"/>
      <c r="B2021" s="10">
        <v>45243</v>
      </c>
      <c r="C2021" s="2">
        <v>14.4</v>
      </c>
      <c r="D2021" s="2">
        <v>12.261799999999999</v>
      </c>
      <c r="E2021" s="2">
        <v>806</v>
      </c>
      <c r="F2021" s="2">
        <v>14.4</v>
      </c>
      <c r="G2021" s="2">
        <v>11606.4</v>
      </c>
      <c r="H2021" s="15">
        <f t="shared" si="31"/>
        <v>-6.9004616506034167E-3</v>
      </c>
    </row>
    <row r="2022" spans="1:8" ht="13.5" x14ac:dyDescent="0.25">
      <c r="A2022" s="11"/>
      <c r="B2022" s="10">
        <v>45244</v>
      </c>
      <c r="C2022" s="2">
        <v>14.58</v>
      </c>
      <c r="D2022" s="2">
        <v>12.415100000000001</v>
      </c>
      <c r="E2022" s="2">
        <v>58</v>
      </c>
      <c r="F2022" s="2">
        <v>14.393000000000001</v>
      </c>
      <c r="G2022" s="2">
        <v>834.79399999999998</v>
      </c>
      <c r="H2022" s="15">
        <f t="shared" si="31"/>
        <v>1.2502242737607982E-2</v>
      </c>
    </row>
    <row r="2023" spans="1:8" ht="13.5" x14ac:dyDescent="0.25">
      <c r="A2023" s="11"/>
      <c r="B2023" s="10">
        <v>45245</v>
      </c>
      <c r="C2023" s="2">
        <v>14.58</v>
      </c>
      <c r="D2023" s="2">
        <v>12.415100000000001</v>
      </c>
      <c r="E2023" s="2">
        <v>16</v>
      </c>
      <c r="F2023" s="2">
        <v>14.587999999999999</v>
      </c>
      <c r="G2023" s="2">
        <v>233.40799999999999</v>
      </c>
      <c r="H2023" s="15">
        <f t="shared" si="31"/>
        <v>0</v>
      </c>
    </row>
    <row r="2024" spans="1:8" ht="13.5" x14ac:dyDescent="0.25">
      <c r="A2024" s="11"/>
      <c r="B2024" s="10">
        <v>45246</v>
      </c>
      <c r="C2024" s="2">
        <v>14.58</v>
      </c>
      <c r="D2024" s="2">
        <v>12.415100000000001</v>
      </c>
      <c r="E2024" s="2">
        <v>0</v>
      </c>
      <c r="F2024" s="2">
        <v>0</v>
      </c>
      <c r="G2024" s="2">
        <v>0</v>
      </c>
      <c r="H2024" s="15">
        <f t="shared" si="31"/>
        <v>0</v>
      </c>
    </row>
    <row r="2025" spans="1:8" ht="13.5" x14ac:dyDescent="0.25">
      <c r="A2025" s="11"/>
      <c r="B2025" s="10">
        <v>45247</v>
      </c>
      <c r="C2025" s="2">
        <v>14.4</v>
      </c>
      <c r="D2025" s="2">
        <v>12.261799999999999</v>
      </c>
      <c r="E2025" s="2">
        <v>58</v>
      </c>
      <c r="F2025" s="2">
        <v>14.337999999999999</v>
      </c>
      <c r="G2025" s="2">
        <v>831.60400000000004</v>
      </c>
      <c r="H2025" s="15">
        <f t="shared" si="31"/>
        <v>-1.2347866710699191E-2</v>
      </c>
    </row>
    <row r="2026" spans="1:8" ht="13.5" x14ac:dyDescent="0.25">
      <c r="A2026" s="11"/>
      <c r="B2026" s="10">
        <v>45250</v>
      </c>
      <c r="C2026" s="2">
        <v>14.4</v>
      </c>
      <c r="D2026" s="2">
        <v>12.261799999999999</v>
      </c>
      <c r="E2026" s="2">
        <v>403</v>
      </c>
      <c r="F2026" s="2">
        <v>14.246</v>
      </c>
      <c r="G2026" s="2">
        <v>5741.1379999999999</v>
      </c>
      <c r="H2026" s="15">
        <f t="shared" si="31"/>
        <v>0</v>
      </c>
    </row>
    <row r="2027" spans="1:8" ht="13.5" x14ac:dyDescent="0.25">
      <c r="A2027" s="11"/>
      <c r="B2027" s="10">
        <v>45251</v>
      </c>
      <c r="C2027" s="2">
        <v>14.49</v>
      </c>
      <c r="D2027" s="2">
        <v>12.3384</v>
      </c>
      <c r="E2027" s="2">
        <v>1030</v>
      </c>
      <c r="F2027" s="2">
        <v>14.484</v>
      </c>
      <c r="G2027" s="2">
        <v>14918.52</v>
      </c>
      <c r="H2027" s="15">
        <f t="shared" si="31"/>
        <v>6.2470436640624455E-3</v>
      </c>
    </row>
    <row r="2028" spans="1:8" ht="13.5" x14ac:dyDescent="0.25">
      <c r="A2028" s="11"/>
      <c r="B2028" s="10">
        <v>45252</v>
      </c>
      <c r="C2028" s="2">
        <v>14.49</v>
      </c>
      <c r="D2028" s="2">
        <v>12.3384</v>
      </c>
      <c r="E2028" s="2">
        <v>0</v>
      </c>
      <c r="F2028" s="2">
        <v>0</v>
      </c>
      <c r="G2028" s="2">
        <v>0</v>
      </c>
      <c r="H2028" s="15">
        <f t="shared" si="31"/>
        <v>0</v>
      </c>
    </row>
    <row r="2029" spans="1:8" ht="13.5" x14ac:dyDescent="0.25">
      <c r="A2029" s="11"/>
      <c r="B2029" s="10">
        <v>45253</v>
      </c>
      <c r="C2029" s="2">
        <v>14.45</v>
      </c>
      <c r="D2029" s="2">
        <v>12.304399999999999</v>
      </c>
      <c r="E2029" s="2">
        <v>293</v>
      </c>
      <c r="F2029" s="2">
        <v>14.401999999999999</v>
      </c>
      <c r="G2029" s="2">
        <v>4219.7860000000001</v>
      </c>
      <c r="H2029" s="15">
        <f t="shared" si="31"/>
        <v>-2.7556247163328064E-3</v>
      </c>
    </row>
    <row r="2030" spans="1:8" ht="13.5" x14ac:dyDescent="0.25">
      <c r="A2030" s="11"/>
      <c r="B2030" s="10">
        <v>45254</v>
      </c>
      <c r="C2030" s="2">
        <v>14.45</v>
      </c>
      <c r="D2030" s="2">
        <v>12.304399999999999</v>
      </c>
      <c r="E2030" s="2">
        <v>3010</v>
      </c>
      <c r="F2030" s="2">
        <v>14.45</v>
      </c>
      <c r="G2030" s="2">
        <v>43494.5</v>
      </c>
      <c r="H2030" s="15">
        <f t="shared" si="31"/>
        <v>0</v>
      </c>
    </row>
    <row r="2031" spans="1:8" ht="13.5" x14ac:dyDescent="0.25">
      <c r="A2031" s="11"/>
      <c r="B2031" s="10">
        <v>45257</v>
      </c>
      <c r="C2031" s="2">
        <v>14.24</v>
      </c>
      <c r="D2031" s="2">
        <v>12.1256</v>
      </c>
      <c r="E2031" s="2">
        <v>200</v>
      </c>
      <c r="F2031" s="2">
        <v>14.23</v>
      </c>
      <c r="G2031" s="2">
        <v>2846</v>
      </c>
      <c r="H2031" s="15">
        <f t="shared" si="31"/>
        <v>-1.4531387146061487E-2</v>
      </c>
    </row>
    <row r="2032" spans="1:8" ht="13.5" x14ac:dyDescent="0.25">
      <c r="A2032" s="11"/>
      <c r="B2032" s="10">
        <v>45258</v>
      </c>
      <c r="C2032" s="2">
        <v>14.4</v>
      </c>
      <c r="D2032" s="2">
        <v>12.261799999999999</v>
      </c>
      <c r="E2032" s="2">
        <v>1272</v>
      </c>
      <c r="F2032" s="2">
        <v>14.391999999999999</v>
      </c>
      <c r="G2032" s="2">
        <v>18306.624</v>
      </c>
      <c r="H2032" s="15">
        <f t="shared" si="31"/>
        <v>1.123243385894296E-2</v>
      </c>
    </row>
    <row r="2033" spans="1:8" ht="13.5" x14ac:dyDescent="0.25">
      <c r="A2033" s="11"/>
      <c r="B2033" s="10">
        <v>45259</v>
      </c>
      <c r="C2033" s="2">
        <v>14.4</v>
      </c>
      <c r="D2033" s="2">
        <v>12.261799999999999</v>
      </c>
      <c r="E2033" s="2">
        <v>921</v>
      </c>
      <c r="F2033" s="2">
        <v>14.428000000000001</v>
      </c>
      <c r="G2033" s="2">
        <v>13288.188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14.56</v>
      </c>
      <c r="D2034" s="2">
        <v>12.398</v>
      </c>
      <c r="E2034" s="2">
        <v>655</v>
      </c>
      <c r="F2034" s="2">
        <v>14.532999999999999</v>
      </c>
      <c r="G2034" s="2">
        <v>9519.1149999999998</v>
      </c>
      <c r="H2034" s="15">
        <f t="shared" si="31"/>
        <v>1.1107667715996064E-2</v>
      </c>
    </row>
    <row r="2035" spans="1:8" ht="13.5" x14ac:dyDescent="0.25">
      <c r="A2035" s="11"/>
      <c r="B2035" s="10">
        <v>45261</v>
      </c>
      <c r="C2035" s="2">
        <v>14.65</v>
      </c>
      <c r="D2035" s="2">
        <v>12.4747</v>
      </c>
      <c r="E2035" s="2">
        <v>557</v>
      </c>
      <c r="F2035" s="2">
        <v>14.651</v>
      </c>
      <c r="G2035" s="2">
        <v>8160.607</v>
      </c>
      <c r="H2035" s="15">
        <f t="shared" si="31"/>
        <v>6.1864816905953107E-3</v>
      </c>
    </row>
    <row r="2036" spans="1:8" ht="13.5" x14ac:dyDescent="0.25">
      <c r="A2036" s="11"/>
      <c r="B2036" s="10">
        <v>45264</v>
      </c>
      <c r="C2036" s="2">
        <v>14.75</v>
      </c>
      <c r="D2036" s="2">
        <v>12.559799999999999</v>
      </c>
      <c r="E2036" s="2">
        <v>405</v>
      </c>
      <c r="F2036" s="2">
        <v>14.685</v>
      </c>
      <c r="G2036" s="2">
        <v>5947.4250000000002</v>
      </c>
      <c r="H2036" s="15">
        <f t="shared" si="31"/>
        <v>6.8218073380521245E-3</v>
      </c>
    </row>
    <row r="2037" spans="1:8" ht="13.5" x14ac:dyDescent="0.25">
      <c r="A2037" s="11"/>
      <c r="B2037" s="10">
        <v>45265</v>
      </c>
      <c r="C2037" s="2">
        <v>14.78</v>
      </c>
      <c r="D2037" s="2">
        <v>12.5854</v>
      </c>
      <c r="E2037" s="2">
        <v>520</v>
      </c>
      <c r="F2037" s="2">
        <v>14.79</v>
      </c>
      <c r="G2037" s="2">
        <v>7690.8</v>
      </c>
      <c r="H2037" s="15">
        <f t="shared" si="31"/>
        <v>2.0382490167041461E-3</v>
      </c>
    </row>
    <row r="2038" spans="1:8" ht="13.5" x14ac:dyDescent="0.25">
      <c r="A2038" s="11"/>
      <c r="B2038" s="10">
        <v>45266</v>
      </c>
      <c r="C2038" s="2">
        <v>14.7</v>
      </c>
      <c r="D2038" s="2">
        <v>12.517300000000001</v>
      </c>
      <c r="E2038" s="2">
        <v>599</v>
      </c>
      <c r="F2038" s="2">
        <v>14.563000000000001</v>
      </c>
      <c r="G2038" s="2">
        <v>8723.2369999999992</v>
      </c>
      <c r="H2038" s="15">
        <f t="shared" si="31"/>
        <v>-5.4110318305337444E-3</v>
      </c>
    </row>
    <row r="2039" spans="1:8" ht="13.5" x14ac:dyDescent="0.25">
      <c r="A2039" s="11"/>
      <c r="B2039" s="10">
        <v>45267</v>
      </c>
      <c r="C2039" s="2">
        <v>14.79</v>
      </c>
      <c r="D2039" s="2">
        <v>12.5939</v>
      </c>
      <c r="E2039" s="2">
        <v>614</v>
      </c>
      <c r="F2039" s="2">
        <v>14.509</v>
      </c>
      <c r="G2039" s="2">
        <v>8908.5259999999998</v>
      </c>
      <c r="H2039" s="15">
        <f t="shared" si="31"/>
        <v>6.119530569691476E-3</v>
      </c>
    </row>
    <row r="2040" spans="1:8" ht="13.5" x14ac:dyDescent="0.25">
      <c r="A2040" s="11"/>
      <c r="B2040" s="10">
        <v>45268</v>
      </c>
      <c r="C2040" s="2">
        <v>14.78</v>
      </c>
      <c r="D2040" s="2">
        <v>12.5854</v>
      </c>
      <c r="E2040" s="2">
        <v>64</v>
      </c>
      <c r="F2040" s="2">
        <v>14.611000000000001</v>
      </c>
      <c r="G2040" s="2">
        <v>935.10400000000004</v>
      </c>
      <c r="H2040" s="15">
        <f t="shared" si="31"/>
        <v>-6.7492992639291486E-4</v>
      </c>
    </row>
    <row r="2041" spans="1:8" ht="13.5" x14ac:dyDescent="0.25">
      <c r="A2041" s="11"/>
      <c r="B2041" s="10">
        <v>45271</v>
      </c>
      <c r="C2041" s="2">
        <v>14.78</v>
      </c>
      <c r="D2041" s="2">
        <v>12.5854</v>
      </c>
      <c r="E2041" s="2">
        <v>1113</v>
      </c>
      <c r="F2041" s="2">
        <v>14.78</v>
      </c>
      <c r="G2041" s="2">
        <v>16450.14</v>
      </c>
      <c r="H2041" s="15">
        <f t="shared" si="31"/>
        <v>0</v>
      </c>
    </row>
    <row r="2042" spans="1:8" ht="13.5" x14ac:dyDescent="0.25">
      <c r="A2042" s="11"/>
      <c r="B2042" s="10">
        <v>45272</v>
      </c>
      <c r="C2042" s="2">
        <v>14.82</v>
      </c>
      <c r="D2042" s="2">
        <v>12.619400000000001</v>
      </c>
      <c r="E2042" s="2">
        <v>851</v>
      </c>
      <c r="F2042" s="2">
        <v>14.773</v>
      </c>
      <c r="G2042" s="2">
        <v>12571.823</v>
      </c>
      <c r="H2042" s="15">
        <f t="shared" si="31"/>
        <v>2.701543057828968E-3</v>
      </c>
    </row>
    <row r="2043" spans="1:8" ht="13.5" x14ac:dyDescent="0.25">
      <c r="A2043" s="11"/>
      <c r="B2043" s="10">
        <v>45273</v>
      </c>
      <c r="C2043" s="2">
        <v>14.82</v>
      </c>
      <c r="D2043" s="2">
        <v>12.619400000000001</v>
      </c>
      <c r="E2043" s="2">
        <v>338</v>
      </c>
      <c r="F2043" s="2">
        <v>14.606999999999999</v>
      </c>
      <c r="G2043" s="2">
        <v>4937.1660000000002</v>
      </c>
      <c r="H2043" s="15">
        <f t="shared" si="31"/>
        <v>0</v>
      </c>
    </row>
    <row r="2044" spans="1:8" ht="13.5" x14ac:dyDescent="0.25">
      <c r="A2044" s="11"/>
      <c r="B2044" s="10">
        <v>45274</v>
      </c>
      <c r="C2044" s="2">
        <v>14.95</v>
      </c>
      <c r="D2044" s="2">
        <v>12.7301</v>
      </c>
      <c r="E2044" s="2">
        <v>384</v>
      </c>
      <c r="F2044" s="2">
        <v>14.916</v>
      </c>
      <c r="G2044" s="2">
        <v>5727.7439999999997</v>
      </c>
      <c r="H2044" s="15">
        <f t="shared" si="31"/>
        <v>8.7722078704216971E-3</v>
      </c>
    </row>
    <row r="2045" spans="1:8" ht="13.5" x14ac:dyDescent="0.25">
      <c r="A2045" s="11"/>
      <c r="B2045" s="10">
        <v>45275</v>
      </c>
      <c r="C2045" s="2">
        <v>14.95</v>
      </c>
      <c r="D2045" s="2">
        <v>12.7301</v>
      </c>
      <c r="E2045" s="2">
        <v>84</v>
      </c>
      <c r="F2045" s="2">
        <v>14.755000000000001</v>
      </c>
      <c r="G2045" s="2">
        <v>1239.42</v>
      </c>
      <c r="H2045" s="15">
        <f t="shared" si="31"/>
        <v>0</v>
      </c>
    </row>
    <row r="2046" spans="1:8" ht="13.5" x14ac:dyDescent="0.25">
      <c r="A2046" s="11"/>
      <c r="B2046" s="10">
        <v>45278</v>
      </c>
      <c r="C2046" s="2">
        <v>14.8</v>
      </c>
      <c r="D2046" s="2">
        <v>12.602399999999999</v>
      </c>
      <c r="E2046" s="2">
        <v>383</v>
      </c>
      <c r="F2046" s="2">
        <v>14.756</v>
      </c>
      <c r="G2046" s="2">
        <v>5651.5479999999998</v>
      </c>
      <c r="H2046" s="15">
        <f t="shared" si="31"/>
        <v>-1.0031343037368192E-2</v>
      </c>
    </row>
    <row r="2047" spans="1:8" ht="13.5" x14ac:dyDescent="0.25">
      <c r="A2047" s="11"/>
      <c r="B2047" s="10">
        <v>45279</v>
      </c>
      <c r="C2047" s="2">
        <v>14.7</v>
      </c>
      <c r="D2047" s="2">
        <v>12.517300000000001</v>
      </c>
      <c r="E2047" s="2">
        <v>392</v>
      </c>
      <c r="F2047" s="2">
        <v>14.792</v>
      </c>
      <c r="G2047" s="2">
        <v>5798.4639999999999</v>
      </c>
      <c r="H2047" s="15">
        <f t="shared" si="31"/>
        <v>-6.7526820288198158E-3</v>
      </c>
    </row>
    <row r="2048" spans="1:8" ht="13.5" x14ac:dyDescent="0.25">
      <c r="A2048" s="11"/>
      <c r="B2048" s="10">
        <v>45280</v>
      </c>
      <c r="C2048" s="2">
        <v>14.85</v>
      </c>
      <c r="D2048" s="2">
        <v>12.645</v>
      </c>
      <c r="E2048" s="2">
        <v>696</v>
      </c>
      <c r="F2048" s="2">
        <v>14.723000000000001</v>
      </c>
      <c r="G2048" s="2">
        <v>10247.208000000001</v>
      </c>
      <c r="H2048" s="15">
        <f t="shared" si="31"/>
        <v>1.0201880597253323E-2</v>
      </c>
    </row>
    <row r="2049" spans="1:8" ht="13.5" x14ac:dyDescent="0.25">
      <c r="A2049" s="11"/>
      <c r="B2049" s="10">
        <v>45281</v>
      </c>
      <c r="C2049" s="2">
        <v>14.76</v>
      </c>
      <c r="D2049" s="2">
        <v>12.568300000000001</v>
      </c>
      <c r="E2049" s="2">
        <v>10</v>
      </c>
      <c r="F2049" s="2">
        <v>14.769</v>
      </c>
      <c r="G2049" s="2">
        <v>147.69</v>
      </c>
      <c r="H2049" s="15">
        <f t="shared" si="31"/>
        <v>-6.0656385923288951E-3</v>
      </c>
    </row>
    <row r="2050" spans="1:8" ht="13.5" x14ac:dyDescent="0.25">
      <c r="A2050" s="11"/>
      <c r="B2050" s="10">
        <v>45282</v>
      </c>
      <c r="C2050" s="2">
        <v>14.9</v>
      </c>
      <c r="D2050" s="2">
        <v>12.6876</v>
      </c>
      <c r="E2050" s="2">
        <v>765</v>
      </c>
      <c r="F2050" s="2">
        <v>14.773999999999999</v>
      </c>
      <c r="G2050" s="2">
        <v>11302.11</v>
      </c>
      <c r="H2050" s="15">
        <f t="shared" si="31"/>
        <v>9.4921349744992618E-3</v>
      </c>
    </row>
    <row r="2051" spans="1:8" ht="13.5" x14ac:dyDescent="0.25">
      <c r="A2051" s="11"/>
      <c r="B2051" s="10">
        <v>45285</v>
      </c>
      <c r="C2051" s="2">
        <v>14.73</v>
      </c>
      <c r="D2051" s="2">
        <v>12.5428</v>
      </c>
      <c r="E2051" s="2">
        <v>964</v>
      </c>
      <c r="F2051" s="2">
        <v>14.827</v>
      </c>
      <c r="G2051" s="2">
        <v>14293.227999999999</v>
      </c>
      <c r="H2051" s="15">
        <f t="shared" si="31"/>
        <v>-1.1412717929316817E-2</v>
      </c>
    </row>
    <row r="2052" spans="1:8" ht="13.5" x14ac:dyDescent="0.25">
      <c r="A2052" s="11"/>
      <c r="B2052" s="10">
        <v>45286</v>
      </c>
      <c r="C2052" s="2">
        <v>14.89</v>
      </c>
      <c r="D2052" s="2">
        <v>12.679</v>
      </c>
      <c r="E2052" s="2">
        <v>960</v>
      </c>
      <c r="F2052" s="2">
        <v>14.746</v>
      </c>
      <c r="G2052" s="2">
        <v>14156.16</v>
      </c>
      <c r="H2052" s="15">
        <f t="shared" si="31"/>
        <v>1.0858819402366342E-2</v>
      </c>
    </row>
    <row r="2053" spans="1:8" ht="13.5" x14ac:dyDescent="0.25">
      <c r="A2053" s="11"/>
      <c r="B2053" s="10">
        <v>45287</v>
      </c>
      <c r="C2053" s="2">
        <v>14.89</v>
      </c>
      <c r="D2053" s="2">
        <v>12.679</v>
      </c>
      <c r="E2053" s="2">
        <v>0</v>
      </c>
      <c r="F2053" s="2">
        <v>0</v>
      </c>
      <c r="G2053" s="2">
        <v>0</v>
      </c>
      <c r="H2053" s="15">
        <f t="shared" si="31"/>
        <v>0</v>
      </c>
    </row>
    <row r="2054" spans="1:8" ht="13.5" x14ac:dyDescent="0.25">
      <c r="A2054" s="11"/>
      <c r="B2054" s="10">
        <v>45288</v>
      </c>
      <c r="C2054" s="2">
        <v>14.88</v>
      </c>
      <c r="D2054" s="2">
        <v>12.670500000000001</v>
      </c>
      <c r="E2054" s="2">
        <v>7706</v>
      </c>
      <c r="F2054" s="2">
        <v>14.597</v>
      </c>
      <c r="G2054" s="2">
        <v>112484.482</v>
      </c>
      <c r="H2054" s="15">
        <f t="shared" si="31"/>
        <v>-6.7039987380706123E-4</v>
      </c>
    </row>
    <row r="2055" spans="1:8" ht="13.5" x14ac:dyDescent="0.25">
      <c r="A2055" s="11"/>
      <c r="B2055" s="10">
        <v>45289</v>
      </c>
      <c r="C2055" s="2">
        <v>14.95</v>
      </c>
      <c r="D2055" s="2">
        <v>12.7301</v>
      </c>
      <c r="E2055" s="2">
        <v>2213</v>
      </c>
      <c r="F2055" s="2">
        <v>14.743</v>
      </c>
      <c r="G2055" s="2">
        <v>32626.258999999998</v>
      </c>
      <c r="H2055" s="15">
        <f t="shared" ref="H2055:H2118" si="32">(D2055-D2054)/D2054</f>
        <v>4.7038396274811291E-3</v>
      </c>
    </row>
    <row r="2056" spans="1:8" ht="13.5" x14ac:dyDescent="0.25">
      <c r="A2056" s="11"/>
      <c r="B2056" s="10">
        <v>45293</v>
      </c>
      <c r="C2056" s="2">
        <v>14.9</v>
      </c>
      <c r="D2056" s="2">
        <v>12.6876</v>
      </c>
      <c r="E2056" s="2">
        <v>197</v>
      </c>
      <c r="F2056" s="2">
        <v>14.911</v>
      </c>
      <c r="G2056" s="2">
        <v>2937.4670000000001</v>
      </c>
      <c r="H2056" s="15">
        <f t="shared" si="32"/>
        <v>-3.3385440805649936E-3</v>
      </c>
    </row>
    <row r="2057" spans="1:8" ht="13.5" x14ac:dyDescent="0.25">
      <c r="A2057" s="11"/>
      <c r="B2057" s="10">
        <v>45294</v>
      </c>
      <c r="C2057" s="2">
        <v>14.73</v>
      </c>
      <c r="D2057" s="2">
        <v>12.5428</v>
      </c>
      <c r="E2057" s="2">
        <v>796</v>
      </c>
      <c r="F2057" s="2">
        <v>14.896000000000001</v>
      </c>
      <c r="G2057" s="2">
        <v>11857.216</v>
      </c>
      <c r="H2057" s="15">
        <f t="shared" si="32"/>
        <v>-1.1412717929316817E-2</v>
      </c>
    </row>
    <row r="2058" spans="1:8" ht="13.5" x14ac:dyDescent="0.25">
      <c r="A2058" s="11"/>
      <c r="B2058" s="10">
        <v>45295</v>
      </c>
      <c r="C2058" s="2">
        <v>14.8</v>
      </c>
      <c r="D2058" s="2">
        <v>12.602399999999999</v>
      </c>
      <c r="E2058" s="2">
        <v>1102</v>
      </c>
      <c r="F2058" s="2">
        <v>14.749000000000001</v>
      </c>
      <c r="G2058" s="2">
        <v>16253.397999999999</v>
      </c>
      <c r="H2058" s="15">
        <f t="shared" si="32"/>
        <v>4.7517300762189981E-3</v>
      </c>
    </row>
    <row r="2059" spans="1:8" ht="13.5" x14ac:dyDescent="0.25">
      <c r="A2059" s="11"/>
      <c r="B2059" s="10">
        <v>45296</v>
      </c>
      <c r="C2059" s="2">
        <v>15</v>
      </c>
      <c r="D2059" s="2">
        <v>12.7727</v>
      </c>
      <c r="E2059" s="2">
        <v>987</v>
      </c>
      <c r="F2059" s="2">
        <v>14.865</v>
      </c>
      <c r="G2059" s="2">
        <v>14671.754999999999</v>
      </c>
      <c r="H2059" s="15">
        <f t="shared" si="32"/>
        <v>1.3513299054148496E-2</v>
      </c>
    </row>
    <row r="2060" spans="1:8" ht="13.5" x14ac:dyDescent="0.25">
      <c r="A2060" s="11"/>
      <c r="B2060" s="10">
        <v>45299</v>
      </c>
      <c r="C2060" s="2">
        <v>15.14</v>
      </c>
      <c r="D2060" s="2">
        <v>12.8919</v>
      </c>
      <c r="E2060" s="2">
        <v>3831</v>
      </c>
      <c r="F2060" s="2">
        <v>14.989000000000001</v>
      </c>
      <c r="G2060" s="2">
        <v>57422.858999999997</v>
      </c>
      <c r="H2060" s="15">
        <f t="shared" si="32"/>
        <v>9.3324042684788111E-3</v>
      </c>
    </row>
    <row r="2061" spans="1:8" ht="13.5" x14ac:dyDescent="0.25">
      <c r="A2061" s="11"/>
      <c r="B2061" s="10">
        <v>45300</v>
      </c>
      <c r="C2061" s="2">
        <v>15.4</v>
      </c>
      <c r="D2061" s="2">
        <v>13.113300000000001</v>
      </c>
      <c r="E2061" s="2">
        <v>4196</v>
      </c>
      <c r="F2061" s="2">
        <v>15.208</v>
      </c>
      <c r="G2061" s="2">
        <v>63812.767999999996</v>
      </c>
      <c r="H2061" s="15">
        <f t="shared" si="32"/>
        <v>1.7173574104670446E-2</v>
      </c>
    </row>
    <row r="2062" spans="1:8" ht="13.5" x14ac:dyDescent="0.25">
      <c r="A2062" s="11"/>
      <c r="B2062" s="10">
        <v>45301</v>
      </c>
      <c r="C2062" s="2">
        <v>15.12</v>
      </c>
      <c r="D2062" s="2">
        <v>12.8749</v>
      </c>
      <c r="E2062" s="2">
        <v>1027</v>
      </c>
      <c r="F2062" s="2">
        <v>15.307</v>
      </c>
      <c r="G2062" s="2">
        <v>15720.289000000001</v>
      </c>
      <c r="H2062" s="15">
        <f t="shared" si="32"/>
        <v>-1.8180015709241791E-2</v>
      </c>
    </row>
    <row r="2063" spans="1:8" ht="13.5" x14ac:dyDescent="0.25">
      <c r="A2063" s="11"/>
      <c r="B2063" s="10">
        <v>45302</v>
      </c>
      <c r="C2063" s="2">
        <v>15.8</v>
      </c>
      <c r="D2063" s="2">
        <v>13.453900000000001</v>
      </c>
      <c r="E2063" s="2">
        <v>1507</v>
      </c>
      <c r="F2063" s="2">
        <v>15.497</v>
      </c>
      <c r="G2063" s="2">
        <v>23353.978999999999</v>
      </c>
      <c r="H2063" s="15">
        <f t="shared" si="32"/>
        <v>4.4971223077460841E-2</v>
      </c>
    </row>
    <row r="2064" spans="1:8" ht="13.5" x14ac:dyDescent="0.25">
      <c r="A2064" s="11"/>
      <c r="B2064" s="10">
        <v>45303</v>
      </c>
      <c r="C2064" s="2">
        <v>15.79</v>
      </c>
      <c r="D2064" s="2">
        <v>13.445399999999999</v>
      </c>
      <c r="E2064" s="2">
        <v>4</v>
      </c>
      <c r="F2064" s="2">
        <v>15.79</v>
      </c>
      <c r="G2064" s="2">
        <v>63.16</v>
      </c>
      <c r="H2064" s="15">
        <f t="shared" si="32"/>
        <v>-6.317870654606847E-4</v>
      </c>
    </row>
    <row r="2065" spans="1:8" ht="13.5" x14ac:dyDescent="0.25">
      <c r="A2065" s="11"/>
      <c r="B2065" s="10">
        <v>45306</v>
      </c>
      <c r="C2065" s="2">
        <v>15.49</v>
      </c>
      <c r="D2065" s="2">
        <v>13.19</v>
      </c>
      <c r="E2065" s="2">
        <v>2898</v>
      </c>
      <c r="F2065" s="2">
        <v>15.488</v>
      </c>
      <c r="G2065" s="2">
        <v>44884.224000000002</v>
      </c>
      <c r="H2065" s="15">
        <f t="shared" si="32"/>
        <v>-1.8995344132565775E-2</v>
      </c>
    </row>
    <row r="2066" spans="1:8" ht="13.5" x14ac:dyDescent="0.25">
      <c r="A2066" s="11"/>
      <c r="B2066" s="10">
        <v>45307</v>
      </c>
      <c r="C2066" s="2">
        <v>15.48</v>
      </c>
      <c r="D2066" s="2">
        <v>13.1814</v>
      </c>
      <c r="E2066" s="2">
        <v>2812</v>
      </c>
      <c r="F2066" s="2">
        <v>15.49</v>
      </c>
      <c r="G2066" s="2">
        <v>43557.88</v>
      </c>
      <c r="H2066" s="15">
        <f t="shared" si="32"/>
        <v>-6.5200909780132655E-4</v>
      </c>
    </row>
    <row r="2067" spans="1:8" ht="13.5" x14ac:dyDescent="0.25">
      <c r="A2067" s="11"/>
      <c r="B2067" s="10">
        <v>45308</v>
      </c>
      <c r="C2067" s="2">
        <v>15.69</v>
      </c>
      <c r="D2067" s="2">
        <v>13.360300000000001</v>
      </c>
      <c r="E2067" s="2">
        <v>1065</v>
      </c>
      <c r="F2067" s="2">
        <v>15.49</v>
      </c>
      <c r="G2067" s="2">
        <v>16496.849999999999</v>
      </c>
      <c r="H2067" s="15">
        <f t="shared" si="32"/>
        <v>1.3572154702838887E-2</v>
      </c>
    </row>
    <row r="2068" spans="1:8" ht="13.5" x14ac:dyDescent="0.25">
      <c r="A2068" s="11"/>
      <c r="B2068" s="10">
        <v>45309</v>
      </c>
      <c r="C2068" s="2">
        <v>15.38</v>
      </c>
      <c r="D2068" s="2">
        <v>13.096299999999999</v>
      </c>
      <c r="E2068" s="2">
        <v>1187</v>
      </c>
      <c r="F2068" s="2">
        <v>15.382999999999999</v>
      </c>
      <c r="G2068" s="2">
        <v>18259.620999999999</v>
      </c>
      <c r="H2068" s="15">
        <f t="shared" si="32"/>
        <v>-1.9760035328548094E-2</v>
      </c>
    </row>
    <row r="2069" spans="1:8" ht="13.5" x14ac:dyDescent="0.25">
      <c r="A2069" s="11"/>
      <c r="B2069" s="10">
        <v>45310</v>
      </c>
      <c r="C2069" s="2">
        <v>14.69</v>
      </c>
      <c r="D2069" s="2">
        <v>12.508699999999999</v>
      </c>
      <c r="E2069" s="2">
        <v>4547</v>
      </c>
      <c r="F2069" s="2">
        <v>14.725</v>
      </c>
      <c r="G2069" s="2">
        <v>66954.574999999997</v>
      </c>
      <c r="H2069" s="15">
        <f t="shared" si="32"/>
        <v>-4.4867634370012913E-2</v>
      </c>
    </row>
    <row r="2070" spans="1:8" ht="13.5" x14ac:dyDescent="0.25">
      <c r="A2070" s="11"/>
      <c r="B2070" s="10">
        <v>45313</v>
      </c>
      <c r="C2070" s="2">
        <v>14.68</v>
      </c>
      <c r="D2070" s="2">
        <v>12.5002</v>
      </c>
      <c r="E2070" s="2">
        <v>7649</v>
      </c>
      <c r="F2070" s="2">
        <v>14.513</v>
      </c>
      <c r="G2070" s="2">
        <v>111009.93700000001</v>
      </c>
      <c r="H2070" s="15">
        <f t="shared" si="32"/>
        <v>-6.7952704917375348E-4</v>
      </c>
    </row>
    <row r="2071" spans="1:8" ht="13.5" x14ac:dyDescent="0.25">
      <c r="A2071" s="11"/>
      <c r="B2071" s="10">
        <v>45314</v>
      </c>
      <c r="C2071" s="2">
        <v>14.7</v>
      </c>
      <c r="D2071" s="2">
        <v>12.517300000000001</v>
      </c>
      <c r="E2071" s="2">
        <v>600</v>
      </c>
      <c r="F2071" s="2">
        <v>14.673999999999999</v>
      </c>
      <c r="G2071" s="2">
        <v>8804.4</v>
      </c>
      <c r="H2071" s="15">
        <f t="shared" si="32"/>
        <v>1.3679781123502827E-3</v>
      </c>
    </row>
    <row r="2072" spans="1:8" ht="13.5" x14ac:dyDescent="0.25">
      <c r="A2072" s="11"/>
      <c r="B2072" s="10">
        <v>45315</v>
      </c>
      <c r="C2072" s="2">
        <v>14.68</v>
      </c>
      <c r="D2072" s="2">
        <v>12.5002</v>
      </c>
      <c r="E2072" s="2">
        <v>693</v>
      </c>
      <c r="F2072" s="2">
        <v>14.686</v>
      </c>
      <c r="G2072" s="2">
        <v>10177.397999999999</v>
      </c>
      <c r="H2072" s="15">
        <f t="shared" si="32"/>
        <v>-1.3661093047223445E-3</v>
      </c>
    </row>
    <row r="2073" spans="1:8" ht="13.5" x14ac:dyDescent="0.25">
      <c r="A2073" s="11"/>
      <c r="B2073" s="10">
        <v>45316</v>
      </c>
      <c r="C2073" s="2">
        <v>14.74</v>
      </c>
      <c r="D2073" s="2">
        <v>12.551299999999999</v>
      </c>
      <c r="E2073" s="2">
        <v>925</v>
      </c>
      <c r="F2073" s="2">
        <v>14.586</v>
      </c>
      <c r="G2073" s="2">
        <v>13492.05</v>
      </c>
      <c r="H2073" s="15">
        <f t="shared" si="32"/>
        <v>4.0879345930465057E-3</v>
      </c>
    </row>
    <row r="2074" spans="1:8" ht="13.5" x14ac:dyDescent="0.25">
      <c r="A2074" s="11"/>
      <c r="B2074" s="10">
        <v>45317</v>
      </c>
      <c r="C2074" s="2">
        <v>15</v>
      </c>
      <c r="D2074" s="2">
        <v>12.7727</v>
      </c>
      <c r="E2074" s="2">
        <v>119</v>
      </c>
      <c r="F2074" s="2">
        <v>14.836</v>
      </c>
      <c r="G2074" s="2">
        <v>1765.4839999999999</v>
      </c>
      <c r="H2074" s="15">
        <f t="shared" si="32"/>
        <v>1.7639607052655975E-2</v>
      </c>
    </row>
    <row r="2075" spans="1:8" ht="13.5" x14ac:dyDescent="0.25">
      <c r="A2075" s="11"/>
      <c r="B2075" s="10">
        <v>45320</v>
      </c>
      <c r="C2075" s="2">
        <v>15</v>
      </c>
      <c r="D2075" s="2">
        <v>12.7727</v>
      </c>
      <c r="E2075" s="2">
        <v>1</v>
      </c>
      <c r="F2075" s="2">
        <v>15</v>
      </c>
      <c r="G2075" s="2">
        <v>15</v>
      </c>
      <c r="H2075" s="15">
        <f t="shared" si="32"/>
        <v>0</v>
      </c>
    </row>
    <row r="2076" spans="1:8" ht="13.5" x14ac:dyDescent="0.25">
      <c r="A2076" s="11"/>
      <c r="B2076" s="10">
        <v>45321</v>
      </c>
      <c r="C2076" s="2">
        <v>15</v>
      </c>
      <c r="D2076" s="2">
        <v>12.7727</v>
      </c>
      <c r="E2076" s="2">
        <v>250</v>
      </c>
      <c r="F2076" s="2">
        <v>15</v>
      </c>
      <c r="G2076" s="2">
        <v>3750</v>
      </c>
      <c r="H2076" s="15">
        <f t="shared" si="32"/>
        <v>0</v>
      </c>
    </row>
    <row r="2077" spans="1:8" ht="13.5" x14ac:dyDescent="0.25">
      <c r="A2077" s="11"/>
      <c r="B2077" s="10">
        <v>45322</v>
      </c>
      <c r="C2077" s="2">
        <v>15</v>
      </c>
      <c r="D2077" s="2">
        <v>12.7727</v>
      </c>
      <c r="E2077" s="2">
        <v>400</v>
      </c>
      <c r="F2077" s="2">
        <v>15</v>
      </c>
      <c r="G2077" s="2">
        <v>6000</v>
      </c>
      <c r="H2077" s="15">
        <f t="shared" si="32"/>
        <v>0</v>
      </c>
    </row>
    <row r="2078" spans="1:8" ht="13.5" x14ac:dyDescent="0.25">
      <c r="A2078" s="11"/>
      <c r="B2078" s="10">
        <v>45323</v>
      </c>
      <c r="C2078" s="2">
        <v>15</v>
      </c>
      <c r="D2078" s="2">
        <v>12.7727</v>
      </c>
      <c r="E2078" s="2">
        <v>490</v>
      </c>
      <c r="F2078" s="2">
        <v>14.865</v>
      </c>
      <c r="G2078" s="2">
        <v>7283.85</v>
      </c>
      <c r="H2078" s="15">
        <f t="shared" si="32"/>
        <v>0</v>
      </c>
    </row>
    <row r="2079" spans="1:8" ht="13.5" x14ac:dyDescent="0.25">
      <c r="A2079" s="11"/>
      <c r="B2079" s="10">
        <v>45324</v>
      </c>
      <c r="C2079" s="2">
        <v>15</v>
      </c>
      <c r="D2079" s="2">
        <v>12.7727</v>
      </c>
      <c r="E2079" s="2">
        <v>0</v>
      </c>
      <c r="F2079" s="2">
        <v>0</v>
      </c>
      <c r="G2079" s="2">
        <v>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15.19</v>
      </c>
      <c r="D2080" s="2">
        <v>12.9345</v>
      </c>
      <c r="E2080" s="2">
        <v>1030</v>
      </c>
      <c r="F2080" s="2">
        <v>15</v>
      </c>
      <c r="G2080" s="2">
        <v>15450</v>
      </c>
      <c r="H2080" s="15">
        <f t="shared" si="32"/>
        <v>1.2667642706710367E-2</v>
      </c>
    </row>
    <row r="2081" spans="1:8" ht="13.5" x14ac:dyDescent="0.25">
      <c r="A2081" s="11"/>
      <c r="B2081" s="10">
        <v>45328</v>
      </c>
      <c r="C2081" s="2">
        <v>15</v>
      </c>
      <c r="D2081" s="2">
        <v>12.7727</v>
      </c>
      <c r="E2081" s="2">
        <v>571</v>
      </c>
      <c r="F2081" s="2">
        <v>14.891</v>
      </c>
      <c r="G2081" s="2">
        <v>8502.7610000000004</v>
      </c>
      <c r="H2081" s="15">
        <f t="shared" si="32"/>
        <v>-1.2509180872859368E-2</v>
      </c>
    </row>
    <row r="2082" spans="1:8" ht="13.5" x14ac:dyDescent="0.25">
      <c r="A2082" s="11"/>
      <c r="B2082" s="10">
        <v>45329</v>
      </c>
      <c r="C2082" s="2">
        <v>14.9</v>
      </c>
      <c r="D2082" s="2">
        <v>12.6876</v>
      </c>
      <c r="E2082" s="2">
        <v>163</v>
      </c>
      <c r="F2082" s="2">
        <v>14.903</v>
      </c>
      <c r="G2082" s="2">
        <v>2429.1889999999999</v>
      </c>
      <c r="H2082" s="15">
        <f t="shared" si="32"/>
        <v>-6.6626476782513187E-3</v>
      </c>
    </row>
    <row r="2083" spans="1:8" ht="13.5" x14ac:dyDescent="0.25">
      <c r="A2083" s="11"/>
      <c r="B2083" s="10">
        <v>45330</v>
      </c>
      <c r="C2083" s="2">
        <v>14.9</v>
      </c>
      <c r="D2083" s="2">
        <v>12.6876</v>
      </c>
      <c r="E2083" s="2">
        <v>427</v>
      </c>
      <c r="F2083" s="2">
        <v>14.9</v>
      </c>
      <c r="G2083" s="2">
        <v>6362.3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14.89</v>
      </c>
      <c r="D2084" s="2">
        <v>12.679</v>
      </c>
      <c r="E2084" s="2">
        <v>808</v>
      </c>
      <c r="F2084" s="2">
        <v>14.805999999999999</v>
      </c>
      <c r="G2084" s="2">
        <v>11963.248</v>
      </c>
      <c r="H2084" s="15">
        <f t="shared" si="32"/>
        <v>-6.7782716983507492E-4</v>
      </c>
    </row>
    <row r="2085" spans="1:8" ht="13.5" x14ac:dyDescent="0.25">
      <c r="A2085" s="11"/>
      <c r="B2085" s="10">
        <v>45334</v>
      </c>
      <c r="C2085" s="2">
        <v>14.82</v>
      </c>
      <c r="D2085" s="2">
        <v>12.619400000000001</v>
      </c>
      <c r="E2085" s="2">
        <v>922</v>
      </c>
      <c r="F2085" s="2">
        <v>14.82</v>
      </c>
      <c r="G2085" s="2">
        <v>13664.04</v>
      </c>
      <c r="H2085" s="15">
        <f t="shared" si="32"/>
        <v>-4.7006861739884572E-3</v>
      </c>
    </row>
    <row r="2086" spans="1:8" ht="13.5" x14ac:dyDescent="0.25">
      <c r="A2086" s="11"/>
      <c r="B2086" s="10">
        <v>45335</v>
      </c>
      <c r="C2086" s="2">
        <v>14.82</v>
      </c>
      <c r="D2086" s="2">
        <v>12.619400000000001</v>
      </c>
      <c r="E2086" s="2">
        <v>0</v>
      </c>
      <c r="F2086" s="2">
        <v>0</v>
      </c>
      <c r="G2086" s="2">
        <v>0</v>
      </c>
      <c r="H2086" s="15">
        <f t="shared" si="32"/>
        <v>0</v>
      </c>
    </row>
    <row r="2087" spans="1:8" ht="13.5" x14ac:dyDescent="0.25">
      <c r="A2087" s="11"/>
      <c r="B2087" s="10">
        <v>45336</v>
      </c>
      <c r="C2087" s="2">
        <v>14.95</v>
      </c>
      <c r="D2087" s="2">
        <v>12.7301</v>
      </c>
      <c r="E2087" s="2">
        <v>795</v>
      </c>
      <c r="F2087" s="2">
        <v>14.833</v>
      </c>
      <c r="G2087" s="2">
        <v>11792.235000000001</v>
      </c>
      <c r="H2087" s="15">
        <f t="shared" si="32"/>
        <v>8.7722078704216971E-3</v>
      </c>
    </row>
    <row r="2088" spans="1:8" ht="13.5" x14ac:dyDescent="0.25">
      <c r="A2088" s="11"/>
      <c r="B2088" s="10">
        <v>45337</v>
      </c>
      <c r="C2088" s="2">
        <v>15</v>
      </c>
      <c r="D2088" s="2">
        <v>12.7727</v>
      </c>
      <c r="E2088" s="2">
        <v>1700</v>
      </c>
      <c r="F2088" s="2">
        <v>14.999000000000001</v>
      </c>
      <c r="G2088" s="2">
        <v>25498.3</v>
      </c>
      <c r="H2088" s="15">
        <f t="shared" si="32"/>
        <v>3.3463994784015986E-3</v>
      </c>
    </row>
    <row r="2089" spans="1:8" ht="13.5" x14ac:dyDescent="0.25">
      <c r="A2089" s="11"/>
      <c r="B2089" s="10">
        <v>45338</v>
      </c>
      <c r="C2089" s="2">
        <v>15.1</v>
      </c>
      <c r="D2089" s="2">
        <v>12.857900000000001</v>
      </c>
      <c r="E2089" s="2">
        <v>1</v>
      </c>
      <c r="F2089" s="2">
        <v>15.1</v>
      </c>
      <c r="G2089" s="2">
        <v>15.1</v>
      </c>
      <c r="H2089" s="15">
        <f t="shared" si="32"/>
        <v>6.6704768764631111E-3</v>
      </c>
    </row>
    <row r="2090" spans="1:8" ht="13.5" x14ac:dyDescent="0.25">
      <c r="A2090" s="11"/>
      <c r="B2090" s="10">
        <v>45341</v>
      </c>
      <c r="C2090" s="2">
        <v>15</v>
      </c>
      <c r="D2090" s="2">
        <v>12.7727</v>
      </c>
      <c r="E2090" s="2">
        <v>2294</v>
      </c>
      <c r="F2090" s="2">
        <v>15</v>
      </c>
      <c r="G2090" s="2">
        <v>34410</v>
      </c>
      <c r="H2090" s="15">
        <f t="shared" si="32"/>
        <v>-6.6262764526089316E-3</v>
      </c>
    </row>
    <row r="2091" spans="1:8" ht="13.5" x14ac:dyDescent="0.25">
      <c r="A2091" s="11"/>
      <c r="B2091" s="10">
        <v>45342</v>
      </c>
      <c r="C2091" s="2">
        <v>15</v>
      </c>
      <c r="D2091" s="2">
        <v>12.7727</v>
      </c>
      <c r="E2091" s="2">
        <v>595</v>
      </c>
      <c r="F2091" s="2">
        <v>15</v>
      </c>
      <c r="G2091" s="2">
        <v>8925</v>
      </c>
      <c r="H2091" s="15">
        <f t="shared" si="32"/>
        <v>0</v>
      </c>
    </row>
    <row r="2092" spans="1:8" ht="13.5" x14ac:dyDescent="0.25">
      <c r="A2092" s="11"/>
      <c r="B2092" s="10">
        <v>45343</v>
      </c>
      <c r="C2092" s="2">
        <v>15.1</v>
      </c>
      <c r="D2092" s="2">
        <v>12.857900000000001</v>
      </c>
      <c r="E2092" s="2">
        <v>1206</v>
      </c>
      <c r="F2092" s="2">
        <v>15</v>
      </c>
      <c r="G2092" s="2">
        <v>18090</v>
      </c>
      <c r="H2092" s="15">
        <f t="shared" si="32"/>
        <v>6.6704768764631111E-3</v>
      </c>
    </row>
    <row r="2093" spans="1:8" ht="13.5" x14ac:dyDescent="0.25">
      <c r="A2093" s="11"/>
      <c r="B2093" s="10">
        <v>45344</v>
      </c>
      <c r="C2093" s="2">
        <v>15.1</v>
      </c>
      <c r="D2093" s="2">
        <v>12.857900000000001</v>
      </c>
      <c r="E2093" s="2">
        <v>10215</v>
      </c>
      <c r="F2093" s="2">
        <v>15.074999999999999</v>
      </c>
      <c r="G2093" s="2">
        <v>153991.125</v>
      </c>
      <c r="H2093" s="15">
        <f t="shared" si="32"/>
        <v>0</v>
      </c>
    </row>
    <row r="2094" spans="1:8" ht="13.5" x14ac:dyDescent="0.25">
      <c r="A2094" s="11"/>
      <c r="B2094" s="10">
        <v>45345</v>
      </c>
      <c r="C2094" s="2">
        <v>15.3</v>
      </c>
      <c r="D2094" s="2">
        <v>13.0282</v>
      </c>
      <c r="E2094" s="2">
        <v>1</v>
      </c>
      <c r="F2094" s="2">
        <v>15.3</v>
      </c>
      <c r="G2094" s="2">
        <v>15.3</v>
      </c>
      <c r="H2094" s="15">
        <f t="shared" si="32"/>
        <v>1.3244775585437686E-2</v>
      </c>
    </row>
    <row r="2095" spans="1:8" ht="13.5" x14ac:dyDescent="0.25">
      <c r="A2095" s="11"/>
      <c r="B2095" s="10">
        <v>45348</v>
      </c>
      <c r="C2095" s="2">
        <v>15.2</v>
      </c>
      <c r="D2095" s="2">
        <v>12.943</v>
      </c>
      <c r="E2095" s="2">
        <v>5193</v>
      </c>
      <c r="F2095" s="2">
        <v>15.02</v>
      </c>
      <c r="G2095" s="2">
        <v>77998.86</v>
      </c>
      <c r="H2095" s="15">
        <f t="shared" si="32"/>
        <v>-6.5396601218894691E-3</v>
      </c>
    </row>
    <row r="2096" spans="1:8" ht="13.5" x14ac:dyDescent="0.25">
      <c r="A2096" s="11"/>
      <c r="B2096" s="10">
        <v>45349</v>
      </c>
      <c r="C2096" s="2">
        <v>15.3</v>
      </c>
      <c r="D2096" s="2">
        <v>13.0282</v>
      </c>
      <c r="E2096" s="2">
        <v>2474</v>
      </c>
      <c r="F2096" s="2">
        <v>15.278</v>
      </c>
      <c r="G2096" s="2">
        <v>37797.771999999997</v>
      </c>
      <c r="H2096" s="15">
        <f t="shared" si="32"/>
        <v>6.5827088001236492E-3</v>
      </c>
    </row>
    <row r="2097" spans="1:8" ht="13.5" x14ac:dyDescent="0.25">
      <c r="A2097" s="11"/>
      <c r="B2097" s="10">
        <v>45350</v>
      </c>
      <c r="C2097" s="2">
        <v>15.48</v>
      </c>
      <c r="D2097" s="2">
        <v>13.1814</v>
      </c>
      <c r="E2097" s="2">
        <v>1985</v>
      </c>
      <c r="F2097" s="2">
        <v>15.422000000000001</v>
      </c>
      <c r="G2097" s="2">
        <v>30612.67</v>
      </c>
      <c r="H2097" s="15">
        <f t="shared" si="32"/>
        <v>1.1759107167528898E-2</v>
      </c>
    </row>
    <row r="2098" spans="1:8" ht="13.5" x14ac:dyDescent="0.25">
      <c r="A2098" s="11"/>
      <c r="B2098" s="10">
        <v>45351</v>
      </c>
      <c r="C2098" s="2">
        <v>15.48</v>
      </c>
      <c r="D2098" s="2">
        <v>13.1814</v>
      </c>
      <c r="E2098" s="2">
        <v>0</v>
      </c>
      <c r="F2098" s="2">
        <v>0</v>
      </c>
      <c r="G2098" s="2">
        <v>0</v>
      </c>
      <c r="H2098" s="15">
        <f t="shared" si="32"/>
        <v>0</v>
      </c>
    </row>
    <row r="2099" spans="1:8" ht="13.5" x14ac:dyDescent="0.25">
      <c r="A2099" s="11"/>
      <c r="B2099" s="10">
        <v>45352</v>
      </c>
      <c r="C2099" s="2">
        <v>15.38</v>
      </c>
      <c r="D2099" s="2">
        <v>13.096299999999999</v>
      </c>
      <c r="E2099" s="2">
        <v>262</v>
      </c>
      <c r="F2099" s="2">
        <v>15.308</v>
      </c>
      <c r="G2099" s="2">
        <v>4010.6959999999999</v>
      </c>
      <c r="H2099" s="15">
        <f t="shared" si="32"/>
        <v>-6.4560668821218243E-3</v>
      </c>
    </row>
    <row r="2100" spans="1:8" ht="13.5" x14ac:dyDescent="0.25">
      <c r="A2100" s="11"/>
      <c r="B2100" s="10">
        <v>45355</v>
      </c>
      <c r="C2100" s="2">
        <v>15.4</v>
      </c>
      <c r="D2100" s="2">
        <v>13.113300000000001</v>
      </c>
      <c r="E2100" s="2">
        <v>1278</v>
      </c>
      <c r="F2100" s="2">
        <v>15.332000000000001</v>
      </c>
      <c r="G2100" s="2">
        <v>19594.295999999998</v>
      </c>
      <c r="H2100" s="15">
        <f t="shared" si="32"/>
        <v>1.298076555973919E-3</v>
      </c>
    </row>
    <row r="2101" spans="1:8" ht="13.5" x14ac:dyDescent="0.25">
      <c r="A2101" s="11"/>
      <c r="B2101" s="10">
        <v>45356</v>
      </c>
      <c r="C2101" s="2">
        <v>15.4</v>
      </c>
      <c r="D2101" s="2">
        <v>13.113300000000001</v>
      </c>
      <c r="E2101" s="2">
        <v>61</v>
      </c>
      <c r="F2101" s="2">
        <v>15.326000000000001</v>
      </c>
      <c r="G2101" s="2">
        <v>934.88599999999997</v>
      </c>
      <c r="H2101" s="15">
        <f t="shared" si="32"/>
        <v>0</v>
      </c>
    </row>
    <row r="2102" spans="1:8" ht="13.5" x14ac:dyDescent="0.25">
      <c r="A2102" s="11"/>
      <c r="B2102" s="10">
        <v>45357</v>
      </c>
      <c r="C2102" s="2">
        <v>15.4</v>
      </c>
      <c r="D2102" s="2">
        <v>13.113300000000001</v>
      </c>
      <c r="E2102" s="2">
        <v>2299</v>
      </c>
      <c r="F2102" s="2">
        <v>15.31</v>
      </c>
      <c r="G2102" s="2">
        <v>35197.69</v>
      </c>
      <c r="H2102" s="15">
        <f t="shared" si="32"/>
        <v>0</v>
      </c>
    </row>
    <row r="2103" spans="1:8" ht="13.5" x14ac:dyDescent="0.25">
      <c r="A2103" s="11"/>
      <c r="B2103" s="10">
        <v>45358</v>
      </c>
      <c r="C2103" s="2">
        <v>15.35</v>
      </c>
      <c r="D2103" s="2">
        <v>13.0707</v>
      </c>
      <c r="E2103" s="2">
        <v>1340</v>
      </c>
      <c r="F2103" s="2">
        <v>15.313000000000001</v>
      </c>
      <c r="G2103" s="2">
        <v>20519.419999999998</v>
      </c>
      <c r="H2103" s="15">
        <f t="shared" si="32"/>
        <v>-3.2486101896547926E-3</v>
      </c>
    </row>
    <row r="2104" spans="1:8" ht="13.5" x14ac:dyDescent="0.25">
      <c r="A2104" s="11"/>
      <c r="B2104" s="10">
        <v>45359</v>
      </c>
      <c r="C2104" s="2">
        <v>15.35</v>
      </c>
      <c r="D2104" s="2">
        <v>13.0707</v>
      </c>
      <c r="E2104" s="2">
        <v>0</v>
      </c>
      <c r="F2104" s="2">
        <v>0</v>
      </c>
      <c r="G2104" s="2">
        <v>0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15.35</v>
      </c>
      <c r="D2105" s="2">
        <v>13.0707</v>
      </c>
      <c r="E2105" s="2">
        <v>4</v>
      </c>
      <c r="F2105" s="2">
        <v>15.35</v>
      </c>
      <c r="G2105" s="2">
        <v>61.4</v>
      </c>
      <c r="H2105" s="15">
        <f t="shared" si="32"/>
        <v>0</v>
      </c>
    </row>
    <row r="2106" spans="1:8" ht="13.5" x14ac:dyDescent="0.25">
      <c r="A2106" s="11"/>
      <c r="B2106" s="10">
        <v>45363</v>
      </c>
      <c r="C2106" s="2">
        <v>15.35</v>
      </c>
      <c r="D2106" s="2">
        <v>13.0707</v>
      </c>
      <c r="E2106" s="2">
        <v>501</v>
      </c>
      <c r="F2106" s="2">
        <v>15.35</v>
      </c>
      <c r="G2106" s="2">
        <v>7690.35</v>
      </c>
      <c r="H2106" s="15">
        <f t="shared" si="32"/>
        <v>0</v>
      </c>
    </row>
    <row r="2107" spans="1:8" ht="13.5" x14ac:dyDescent="0.25">
      <c r="A2107" s="11"/>
      <c r="B2107" s="10">
        <v>45364</v>
      </c>
      <c r="C2107" s="2">
        <v>15.31</v>
      </c>
      <c r="D2107" s="2">
        <v>13.0367</v>
      </c>
      <c r="E2107" s="2">
        <v>201</v>
      </c>
      <c r="F2107" s="2">
        <v>15.238</v>
      </c>
      <c r="G2107" s="2">
        <v>3062.8380000000002</v>
      </c>
      <c r="H2107" s="15">
        <f t="shared" si="32"/>
        <v>-2.6012378832044724E-3</v>
      </c>
    </row>
    <row r="2108" spans="1:8" ht="13.5" x14ac:dyDescent="0.25">
      <c r="A2108" s="11"/>
      <c r="B2108" s="10">
        <v>45365</v>
      </c>
      <c r="C2108" s="2">
        <v>15.35</v>
      </c>
      <c r="D2108" s="2">
        <v>13.0707</v>
      </c>
      <c r="E2108" s="2">
        <v>571</v>
      </c>
      <c r="F2108" s="2">
        <v>15.35</v>
      </c>
      <c r="G2108" s="2">
        <v>8764.85</v>
      </c>
      <c r="H2108" s="15">
        <f t="shared" si="32"/>
        <v>2.6080219687498137E-3</v>
      </c>
    </row>
    <row r="2109" spans="1:8" ht="13.5" x14ac:dyDescent="0.25">
      <c r="A2109" s="11"/>
      <c r="B2109" s="10">
        <v>45366</v>
      </c>
      <c r="C2109" s="2">
        <v>15.3</v>
      </c>
      <c r="D2109" s="2">
        <v>13.0282</v>
      </c>
      <c r="E2109" s="2">
        <v>203</v>
      </c>
      <c r="F2109" s="2">
        <v>15.31</v>
      </c>
      <c r="G2109" s="2">
        <v>3107.93</v>
      </c>
      <c r="H2109" s="15">
        <f t="shared" si="32"/>
        <v>-3.2515473540055562E-3</v>
      </c>
    </row>
    <row r="2110" spans="1:8" ht="13.5" x14ac:dyDescent="0.25">
      <c r="A2110" s="11"/>
      <c r="B2110" s="10">
        <v>45369</v>
      </c>
      <c r="C2110" s="2">
        <v>15.25</v>
      </c>
      <c r="D2110" s="2">
        <v>12.9856</v>
      </c>
      <c r="E2110" s="2">
        <v>505</v>
      </c>
      <c r="F2110" s="2">
        <v>15.25</v>
      </c>
      <c r="G2110" s="2">
        <v>7701.25</v>
      </c>
      <c r="H2110" s="15">
        <f t="shared" si="32"/>
        <v>-3.2698300609447345E-3</v>
      </c>
    </row>
    <row r="2111" spans="1:8" ht="13.5" x14ac:dyDescent="0.25">
      <c r="A2111" s="11"/>
      <c r="B2111" s="10">
        <v>45370</v>
      </c>
      <c r="C2111" s="2">
        <v>15.25</v>
      </c>
      <c r="D2111" s="2">
        <v>12.9856</v>
      </c>
      <c r="E2111" s="2">
        <v>0</v>
      </c>
      <c r="F2111" s="2">
        <v>0</v>
      </c>
      <c r="G2111" s="2">
        <v>0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15.1</v>
      </c>
      <c r="D2112" s="2">
        <v>12.857900000000001</v>
      </c>
      <c r="E2112" s="2">
        <v>500</v>
      </c>
      <c r="F2112" s="2">
        <v>15.1</v>
      </c>
      <c r="G2112" s="2">
        <v>7550</v>
      </c>
      <c r="H2112" s="15">
        <f t="shared" si="32"/>
        <v>-9.8339699359289556E-3</v>
      </c>
    </row>
    <row r="2113" spans="1:8" ht="13.5" x14ac:dyDescent="0.25">
      <c r="A2113" s="11"/>
      <c r="B2113" s="10">
        <v>45373</v>
      </c>
      <c r="C2113" s="2">
        <v>15</v>
      </c>
      <c r="D2113" s="2">
        <v>12.7727</v>
      </c>
      <c r="E2113" s="2">
        <v>120</v>
      </c>
      <c r="F2113" s="2">
        <v>15.000999999999999</v>
      </c>
      <c r="G2113" s="2">
        <v>1800.12</v>
      </c>
      <c r="H2113" s="15">
        <f t="shared" si="32"/>
        <v>-6.6262764526089316E-3</v>
      </c>
    </row>
    <row r="2114" spans="1:8" ht="13.5" x14ac:dyDescent="0.25">
      <c r="A2114" s="11"/>
      <c r="B2114" s="10">
        <v>45376</v>
      </c>
      <c r="C2114" s="2">
        <v>15</v>
      </c>
      <c r="D2114" s="2">
        <v>12.7727</v>
      </c>
      <c r="E2114" s="2">
        <v>45</v>
      </c>
      <c r="F2114" s="2">
        <v>15</v>
      </c>
      <c r="G2114" s="2">
        <v>675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15.35</v>
      </c>
      <c r="D2115" s="2">
        <v>13.0707</v>
      </c>
      <c r="E2115" s="2">
        <v>13</v>
      </c>
      <c r="F2115" s="2">
        <v>15.119</v>
      </c>
      <c r="G2115" s="2">
        <v>196.547</v>
      </c>
      <c r="H2115" s="15">
        <f t="shared" si="32"/>
        <v>2.3331010671197167E-2</v>
      </c>
    </row>
    <row r="2116" spans="1:8" ht="13.5" x14ac:dyDescent="0.25">
      <c r="A2116" s="11"/>
      <c r="B2116" s="10">
        <v>45378</v>
      </c>
      <c r="C2116" s="2">
        <v>15.02</v>
      </c>
      <c r="D2116" s="2">
        <v>12.7897</v>
      </c>
      <c r="E2116" s="2">
        <v>783</v>
      </c>
      <c r="F2116" s="2">
        <v>15.27</v>
      </c>
      <c r="G2116" s="2">
        <v>11956.41</v>
      </c>
      <c r="H2116" s="15">
        <f t="shared" si="32"/>
        <v>-2.149846603471892E-2</v>
      </c>
    </row>
    <row r="2117" spans="1:8" ht="13.5" x14ac:dyDescent="0.25">
      <c r="A2117" s="11"/>
      <c r="B2117" s="10">
        <v>45379</v>
      </c>
      <c r="C2117" s="2">
        <v>15.34</v>
      </c>
      <c r="D2117" s="2">
        <v>13.062200000000001</v>
      </c>
      <c r="E2117" s="2">
        <v>1</v>
      </c>
      <c r="F2117" s="2">
        <v>15.34</v>
      </c>
      <c r="G2117" s="2">
        <v>15.34</v>
      </c>
      <c r="H2117" s="15">
        <f t="shared" si="32"/>
        <v>2.130620733871794E-2</v>
      </c>
    </row>
    <row r="2118" spans="1:8" ht="13.5" x14ac:dyDescent="0.25">
      <c r="A2118" s="11"/>
      <c r="B2118" s="10">
        <v>45380</v>
      </c>
      <c r="C2118" s="2">
        <v>15.1</v>
      </c>
      <c r="D2118" s="2">
        <v>12.857900000000001</v>
      </c>
      <c r="E2118" s="2">
        <v>2248</v>
      </c>
      <c r="F2118" s="2">
        <v>14.861000000000001</v>
      </c>
      <c r="G2118" s="2">
        <v>33407.527999999998</v>
      </c>
      <c r="H2118" s="15">
        <f t="shared" si="32"/>
        <v>-1.5640550596377326E-2</v>
      </c>
    </row>
    <row r="2119" spans="1:8" ht="13.5" x14ac:dyDescent="0.25">
      <c r="A2119" s="11"/>
      <c r="B2119" s="10">
        <v>45383</v>
      </c>
      <c r="C2119" s="2">
        <v>15.1</v>
      </c>
      <c r="D2119" s="2">
        <v>12.857900000000001</v>
      </c>
      <c r="E2119" s="2">
        <v>32</v>
      </c>
      <c r="F2119" s="2">
        <v>15.1</v>
      </c>
      <c r="G2119" s="2">
        <v>483.2</v>
      </c>
      <c r="H2119" s="15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14.97</v>
      </c>
      <c r="D2120" s="2">
        <v>12.747199999999999</v>
      </c>
      <c r="E2120" s="2">
        <v>336</v>
      </c>
      <c r="F2120" s="2">
        <v>14.97</v>
      </c>
      <c r="G2120" s="2">
        <v>5029.92</v>
      </c>
      <c r="H2120" s="15">
        <f t="shared" si="33"/>
        <v>-8.609492996523643E-3</v>
      </c>
    </row>
    <row r="2121" spans="1:8" ht="13.5" x14ac:dyDescent="0.25">
      <c r="A2121" s="11"/>
      <c r="B2121" s="10">
        <v>45385</v>
      </c>
      <c r="C2121" s="2">
        <v>15</v>
      </c>
      <c r="D2121" s="2">
        <v>12.7727</v>
      </c>
      <c r="E2121" s="2">
        <v>46</v>
      </c>
      <c r="F2121" s="2">
        <v>15</v>
      </c>
      <c r="G2121" s="2">
        <v>690</v>
      </c>
      <c r="H2121" s="15">
        <f t="shared" si="33"/>
        <v>2.0004393121627467E-3</v>
      </c>
    </row>
    <row r="2122" spans="1:8" ht="13.5" x14ac:dyDescent="0.25">
      <c r="A2122" s="11"/>
      <c r="B2122" s="10">
        <v>45386</v>
      </c>
      <c r="C2122" s="2">
        <v>14.97</v>
      </c>
      <c r="D2122" s="2">
        <v>12.747199999999999</v>
      </c>
      <c r="E2122" s="2">
        <v>229</v>
      </c>
      <c r="F2122" s="2">
        <v>14.97</v>
      </c>
      <c r="G2122" s="2">
        <v>3428.13</v>
      </c>
      <c r="H2122" s="15">
        <f t="shared" si="33"/>
        <v>-1.9964455440119135E-3</v>
      </c>
    </row>
    <row r="2123" spans="1:8" ht="13.5" x14ac:dyDescent="0.25">
      <c r="A2123" s="11"/>
      <c r="B2123" s="10">
        <v>45387</v>
      </c>
      <c r="C2123" s="2">
        <v>15.3</v>
      </c>
      <c r="D2123" s="2">
        <v>13.0282</v>
      </c>
      <c r="E2123" s="2">
        <v>11</v>
      </c>
      <c r="F2123" s="2">
        <v>15.3</v>
      </c>
      <c r="G2123" s="2">
        <v>168.3</v>
      </c>
      <c r="H2123" s="15">
        <f t="shared" si="33"/>
        <v>2.2044056734027911E-2</v>
      </c>
    </row>
    <row r="2124" spans="1:8" ht="13.5" x14ac:dyDescent="0.25">
      <c r="A2124" s="11"/>
      <c r="B2124" s="10">
        <v>45390</v>
      </c>
      <c r="C2124" s="2">
        <v>15.3</v>
      </c>
      <c r="D2124" s="2">
        <v>13.0282</v>
      </c>
      <c r="E2124" s="2">
        <v>551</v>
      </c>
      <c r="F2124" s="2">
        <v>14.981</v>
      </c>
      <c r="G2124" s="2">
        <v>8254.5310000000009</v>
      </c>
      <c r="H2124" s="15">
        <f t="shared" si="33"/>
        <v>0</v>
      </c>
    </row>
    <row r="2125" spans="1:8" ht="13.5" x14ac:dyDescent="0.25">
      <c r="A2125" s="11"/>
      <c r="B2125" s="10">
        <v>45394</v>
      </c>
      <c r="C2125" s="2">
        <v>15.4</v>
      </c>
      <c r="D2125" s="2">
        <v>13.113300000000001</v>
      </c>
      <c r="E2125" s="2">
        <v>694</v>
      </c>
      <c r="F2125" s="2">
        <v>15.266999999999999</v>
      </c>
      <c r="G2125" s="2">
        <v>10595.298000000001</v>
      </c>
      <c r="H2125" s="15">
        <f t="shared" si="33"/>
        <v>6.5319844644694293E-3</v>
      </c>
    </row>
    <row r="2126" spans="1:8" ht="13.5" x14ac:dyDescent="0.25">
      <c r="A2126" s="11"/>
      <c r="B2126" s="10">
        <v>45397</v>
      </c>
      <c r="C2126" s="2">
        <v>15.39</v>
      </c>
      <c r="D2126" s="2">
        <v>13.104799999999999</v>
      </c>
      <c r="E2126" s="2">
        <v>1052</v>
      </c>
      <c r="F2126" s="2">
        <v>15.304</v>
      </c>
      <c r="G2126" s="2">
        <v>16099.808000000001</v>
      </c>
      <c r="H2126" s="15">
        <f t="shared" si="33"/>
        <v>-6.4819686882794608E-4</v>
      </c>
    </row>
    <row r="2127" spans="1:8" ht="13.5" x14ac:dyDescent="0.25">
      <c r="A2127" s="11"/>
      <c r="B2127" s="10">
        <v>45398</v>
      </c>
      <c r="C2127" s="2">
        <v>15.39</v>
      </c>
      <c r="D2127" s="2">
        <v>13.104799999999999</v>
      </c>
      <c r="E2127" s="2">
        <v>0</v>
      </c>
      <c r="F2127" s="2">
        <v>0</v>
      </c>
      <c r="G2127" s="2">
        <v>0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15.3</v>
      </c>
      <c r="D2128" s="2">
        <v>13.0282</v>
      </c>
      <c r="E2128" s="2">
        <v>874</v>
      </c>
      <c r="F2128" s="2">
        <v>15.077</v>
      </c>
      <c r="G2128" s="2">
        <v>13177.298000000001</v>
      </c>
      <c r="H2128" s="15">
        <f t="shared" si="33"/>
        <v>-5.8451864965508148E-3</v>
      </c>
    </row>
    <row r="2129" spans="1:8" ht="13.5" x14ac:dyDescent="0.25">
      <c r="A2129" s="11"/>
      <c r="B2129" s="10">
        <v>45400</v>
      </c>
      <c r="C2129" s="2">
        <v>15.4</v>
      </c>
      <c r="D2129" s="2">
        <v>13.113300000000001</v>
      </c>
      <c r="E2129" s="2">
        <v>7081</v>
      </c>
      <c r="F2129" s="2">
        <v>15.379</v>
      </c>
      <c r="G2129" s="2">
        <v>108898.69899999999</v>
      </c>
      <c r="H2129" s="15">
        <f t="shared" si="33"/>
        <v>6.5319844644694293E-3</v>
      </c>
    </row>
    <row r="2130" spans="1:8" ht="13.5" x14ac:dyDescent="0.25">
      <c r="A2130" s="11"/>
      <c r="B2130" s="10">
        <v>45401</v>
      </c>
      <c r="C2130" s="2">
        <v>15.4</v>
      </c>
      <c r="D2130" s="2">
        <v>13.113300000000001</v>
      </c>
      <c r="E2130" s="2">
        <v>0</v>
      </c>
      <c r="F2130" s="2">
        <v>0</v>
      </c>
      <c r="G2130" s="2">
        <v>0</v>
      </c>
      <c r="H2130" s="15">
        <f t="shared" si="33"/>
        <v>0</v>
      </c>
    </row>
    <row r="2131" spans="1:8" ht="13.5" x14ac:dyDescent="0.25">
      <c r="A2131" s="11"/>
      <c r="B2131" s="10">
        <v>45404</v>
      </c>
      <c r="C2131" s="2">
        <v>15.09</v>
      </c>
      <c r="D2131" s="2">
        <v>12.849299999999999</v>
      </c>
      <c r="E2131" s="2">
        <v>2305</v>
      </c>
      <c r="F2131" s="2">
        <v>14.805</v>
      </c>
      <c r="G2131" s="2">
        <v>34125.525000000001</v>
      </c>
      <c r="H2131" s="15">
        <f t="shared" si="33"/>
        <v>-2.0132232161240961E-2</v>
      </c>
    </row>
    <row r="2132" spans="1:8" ht="13.5" x14ac:dyDescent="0.25">
      <c r="A2132" s="11"/>
      <c r="B2132" s="10">
        <v>45405</v>
      </c>
      <c r="C2132" s="2">
        <v>15.09</v>
      </c>
      <c r="D2132" s="2">
        <v>12.849299999999999</v>
      </c>
      <c r="E2132" s="2">
        <v>247</v>
      </c>
      <c r="F2132" s="2">
        <v>14.840999999999999</v>
      </c>
      <c r="G2132" s="2">
        <v>3665.7269999999999</v>
      </c>
      <c r="H2132" s="15">
        <f t="shared" si="33"/>
        <v>0</v>
      </c>
    </row>
    <row r="2133" spans="1:8" ht="13.5" x14ac:dyDescent="0.25">
      <c r="A2133" s="11"/>
      <c r="B2133" s="10">
        <v>45406</v>
      </c>
      <c r="C2133" s="2">
        <v>15</v>
      </c>
      <c r="D2133" s="2">
        <v>12.7727</v>
      </c>
      <c r="E2133" s="2">
        <v>842</v>
      </c>
      <c r="F2133" s="2">
        <v>14.9</v>
      </c>
      <c r="G2133" s="2">
        <v>12545.8</v>
      </c>
      <c r="H2133" s="15">
        <f t="shared" si="33"/>
        <v>-5.9614142404643923E-3</v>
      </c>
    </row>
    <row r="2134" spans="1:8" ht="13.5" x14ac:dyDescent="0.25">
      <c r="A2134" s="11"/>
      <c r="B2134" s="10">
        <v>45407</v>
      </c>
      <c r="C2134" s="2">
        <v>15</v>
      </c>
      <c r="D2134" s="2">
        <v>12.7727</v>
      </c>
      <c r="E2134" s="2">
        <v>0</v>
      </c>
      <c r="F2134" s="2">
        <v>0</v>
      </c>
      <c r="G2134" s="2">
        <v>0</v>
      </c>
      <c r="H2134" s="15">
        <f t="shared" si="33"/>
        <v>0</v>
      </c>
    </row>
    <row r="2135" spans="1:8" ht="13.5" x14ac:dyDescent="0.25">
      <c r="A2135" s="11"/>
      <c r="B2135" s="10">
        <v>45408</v>
      </c>
      <c r="C2135" s="2">
        <v>15</v>
      </c>
      <c r="D2135" s="2">
        <v>12.7727</v>
      </c>
      <c r="E2135" s="2">
        <v>0</v>
      </c>
      <c r="F2135" s="2">
        <v>0</v>
      </c>
      <c r="G2135" s="2">
        <v>0</v>
      </c>
      <c r="H2135" s="15">
        <f t="shared" si="33"/>
        <v>0</v>
      </c>
    </row>
    <row r="2136" spans="1:8" ht="13.5" x14ac:dyDescent="0.25">
      <c r="A2136" s="11"/>
      <c r="B2136" s="10">
        <v>45411</v>
      </c>
      <c r="C2136" s="2">
        <v>15.29</v>
      </c>
      <c r="D2136" s="2">
        <v>13.019600000000001</v>
      </c>
      <c r="E2136" s="2">
        <v>1391</v>
      </c>
      <c r="F2136" s="2">
        <v>14.999000000000001</v>
      </c>
      <c r="G2136" s="2">
        <v>20863.609</v>
      </c>
      <c r="H2136" s="15">
        <f t="shared" si="33"/>
        <v>1.9330290384961684E-2</v>
      </c>
    </row>
    <row r="2137" spans="1:8" ht="13.5" x14ac:dyDescent="0.25">
      <c r="A2137" s="11"/>
      <c r="B2137" s="10">
        <v>45412</v>
      </c>
      <c r="C2137" s="2">
        <v>14.96</v>
      </c>
      <c r="D2137" s="2">
        <v>12.7387</v>
      </c>
      <c r="E2137" s="2">
        <v>1980</v>
      </c>
      <c r="F2137" s="2">
        <v>14.996</v>
      </c>
      <c r="G2137" s="2">
        <v>29692.080000000002</v>
      </c>
      <c r="H2137" s="15">
        <f t="shared" si="33"/>
        <v>-2.1575163599496208E-2</v>
      </c>
    </row>
    <row r="2138" spans="1:8" ht="13.5" x14ac:dyDescent="0.25">
      <c r="A2138" s="11"/>
      <c r="B2138" s="10">
        <v>45414</v>
      </c>
      <c r="C2138" s="2">
        <v>14.97</v>
      </c>
      <c r="D2138" s="2">
        <v>12.747199999999999</v>
      </c>
      <c r="E2138" s="2">
        <v>520</v>
      </c>
      <c r="F2138" s="2">
        <v>15.079000000000001</v>
      </c>
      <c r="G2138" s="2">
        <v>7841.08</v>
      </c>
      <c r="H2138" s="15">
        <f t="shared" si="33"/>
        <v>6.6725804045936633E-4</v>
      </c>
    </row>
    <row r="2139" spans="1:8" ht="13.5" x14ac:dyDescent="0.25">
      <c r="A2139" s="11"/>
      <c r="B2139" s="10">
        <v>45415</v>
      </c>
      <c r="C2139" s="2">
        <v>14.97</v>
      </c>
      <c r="D2139" s="2">
        <v>12.747199999999999</v>
      </c>
      <c r="E2139" s="2">
        <v>1510</v>
      </c>
      <c r="F2139" s="2">
        <v>14.978999999999999</v>
      </c>
      <c r="G2139" s="2">
        <v>22618.29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14.95</v>
      </c>
      <c r="D2140" s="2">
        <v>12.7301</v>
      </c>
      <c r="E2140" s="2">
        <v>1717</v>
      </c>
      <c r="F2140" s="2">
        <v>14.976000000000001</v>
      </c>
      <c r="G2140" s="2">
        <v>25713.792000000001</v>
      </c>
      <c r="H2140" s="15">
        <f t="shared" si="33"/>
        <v>-1.3414710681560835E-3</v>
      </c>
    </row>
    <row r="2141" spans="1:8" ht="13.5" x14ac:dyDescent="0.25">
      <c r="A2141" s="11"/>
      <c r="B2141" s="10">
        <v>45419</v>
      </c>
      <c r="C2141" s="2">
        <v>14.95</v>
      </c>
      <c r="D2141" s="2">
        <v>12.7301</v>
      </c>
      <c r="E2141" s="2">
        <v>694</v>
      </c>
      <c r="F2141" s="2">
        <v>14.952</v>
      </c>
      <c r="G2141" s="2">
        <v>10376.688</v>
      </c>
      <c r="H2141" s="15">
        <f t="shared" si="33"/>
        <v>0</v>
      </c>
    </row>
    <row r="2142" spans="1:8" ht="13.5" x14ac:dyDescent="0.25">
      <c r="A2142" s="11"/>
      <c r="B2142" s="10">
        <v>45420</v>
      </c>
      <c r="C2142" s="2">
        <v>14.95</v>
      </c>
      <c r="D2142" s="2">
        <v>12.7301</v>
      </c>
      <c r="E2142" s="2">
        <v>1148</v>
      </c>
      <c r="F2142" s="2">
        <v>14.904999999999999</v>
      </c>
      <c r="G2142" s="2">
        <v>17110.939999999999</v>
      </c>
      <c r="H2142" s="15">
        <f t="shared" si="33"/>
        <v>0</v>
      </c>
    </row>
    <row r="2143" spans="1:8" ht="13.5" x14ac:dyDescent="0.25">
      <c r="A2143" s="11"/>
      <c r="B2143" s="10">
        <v>45421</v>
      </c>
      <c r="C2143" s="2">
        <v>14.95</v>
      </c>
      <c r="D2143" s="2">
        <v>12.7301</v>
      </c>
      <c r="E2143" s="2">
        <v>3642</v>
      </c>
      <c r="F2143" s="2">
        <v>14.91</v>
      </c>
      <c r="G2143" s="2">
        <v>54302.22</v>
      </c>
      <c r="H2143" s="15">
        <f t="shared" si="33"/>
        <v>0</v>
      </c>
    </row>
    <row r="2144" spans="1:8" ht="13.5" x14ac:dyDescent="0.25">
      <c r="A2144" s="11"/>
      <c r="B2144" s="10">
        <v>45422</v>
      </c>
      <c r="C2144" s="2">
        <v>14.9</v>
      </c>
      <c r="D2144" s="2">
        <v>12.6876</v>
      </c>
      <c r="E2144" s="2">
        <v>68</v>
      </c>
      <c r="F2144" s="2">
        <v>14.9</v>
      </c>
      <c r="G2144" s="2">
        <v>1013.2</v>
      </c>
      <c r="H2144" s="15">
        <f t="shared" si="33"/>
        <v>-3.3385440805649936E-3</v>
      </c>
    </row>
    <row r="2145" spans="1:8" ht="13.5" x14ac:dyDescent="0.25">
      <c r="A2145" s="11"/>
      <c r="B2145" s="10">
        <v>45425</v>
      </c>
      <c r="C2145" s="2">
        <v>14.94</v>
      </c>
      <c r="D2145" s="2">
        <v>12.7216</v>
      </c>
      <c r="E2145" s="2">
        <v>3009</v>
      </c>
      <c r="F2145" s="2">
        <v>14.936999999999999</v>
      </c>
      <c r="G2145" s="2">
        <v>44945.432999999997</v>
      </c>
      <c r="H2145" s="15">
        <f t="shared" si="33"/>
        <v>2.6797818342319032E-3</v>
      </c>
    </row>
    <row r="2146" spans="1:8" ht="13.5" x14ac:dyDescent="0.25">
      <c r="A2146" s="11"/>
      <c r="B2146" s="10">
        <v>45426</v>
      </c>
      <c r="C2146" s="2">
        <v>14.95</v>
      </c>
      <c r="D2146" s="2">
        <v>12.7301</v>
      </c>
      <c r="E2146" s="2">
        <v>861</v>
      </c>
      <c r="F2146" s="2">
        <v>14.946999999999999</v>
      </c>
      <c r="G2146" s="2">
        <v>12869.367</v>
      </c>
      <c r="H2146" s="15">
        <f t="shared" si="33"/>
        <v>6.6815494906298967E-4</v>
      </c>
    </row>
    <row r="2147" spans="1:8" ht="13.5" x14ac:dyDescent="0.25">
      <c r="A2147" s="11"/>
      <c r="B2147" s="10">
        <v>45427</v>
      </c>
      <c r="C2147" s="2">
        <v>15</v>
      </c>
      <c r="D2147" s="2">
        <v>12.7727</v>
      </c>
      <c r="E2147" s="2">
        <v>4825</v>
      </c>
      <c r="F2147" s="2">
        <v>14.967000000000001</v>
      </c>
      <c r="G2147" s="2">
        <v>72215.774999999994</v>
      </c>
      <c r="H2147" s="15">
        <f t="shared" si="33"/>
        <v>3.3463994784015986E-3</v>
      </c>
    </row>
    <row r="2148" spans="1:8" ht="13.5" x14ac:dyDescent="0.25">
      <c r="A2148" s="11"/>
      <c r="B2148" s="10">
        <v>45428</v>
      </c>
      <c r="C2148" s="2">
        <v>15.3</v>
      </c>
      <c r="D2148" s="2">
        <v>13.0282</v>
      </c>
      <c r="E2148" s="2">
        <v>1979</v>
      </c>
      <c r="F2148" s="2">
        <v>15.244</v>
      </c>
      <c r="G2148" s="2">
        <v>30167.876</v>
      </c>
      <c r="H2148" s="15">
        <f t="shared" si="33"/>
        <v>2.0003601431177402E-2</v>
      </c>
    </row>
    <row r="2149" spans="1:8" ht="13.5" x14ac:dyDescent="0.25">
      <c r="A2149" s="11"/>
      <c r="B2149" s="10">
        <v>45429</v>
      </c>
      <c r="C2149" s="2">
        <v>15.29</v>
      </c>
      <c r="D2149" s="2">
        <v>13.019600000000001</v>
      </c>
      <c r="E2149" s="2">
        <v>301</v>
      </c>
      <c r="F2149" s="2">
        <v>15.000999999999999</v>
      </c>
      <c r="G2149" s="2">
        <v>4515.3010000000004</v>
      </c>
      <c r="H2149" s="15">
        <f t="shared" si="33"/>
        <v>-6.6010653812495176E-4</v>
      </c>
    </row>
    <row r="2150" spans="1:8" ht="13.5" x14ac:dyDescent="0.25">
      <c r="A2150" s="11"/>
      <c r="B2150" s="10">
        <v>45432</v>
      </c>
      <c r="C2150" s="2">
        <v>15</v>
      </c>
      <c r="D2150" s="2">
        <v>12.7727</v>
      </c>
      <c r="E2150" s="2">
        <v>2721</v>
      </c>
      <c r="F2150" s="2">
        <v>14.981999999999999</v>
      </c>
      <c r="G2150" s="2">
        <v>40766.021999999997</v>
      </c>
      <c r="H2150" s="15">
        <f t="shared" si="33"/>
        <v>-1.8963716243202564E-2</v>
      </c>
    </row>
    <row r="2151" spans="1:8" ht="13.5" x14ac:dyDescent="0.25">
      <c r="A2151" s="11"/>
      <c r="B2151" s="10">
        <v>45433</v>
      </c>
      <c r="C2151" s="2">
        <v>15.25</v>
      </c>
      <c r="D2151" s="2">
        <v>12.9856</v>
      </c>
      <c r="E2151" s="2">
        <v>2156</v>
      </c>
      <c r="F2151" s="2">
        <v>15.16</v>
      </c>
      <c r="G2151" s="2">
        <v>32684.959999999999</v>
      </c>
      <c r="H2151" s="15">
        <f t="shared" si="33"/>
        <v>1.6668362992945846E-2</v>
      </c>
    </row>
    <row r="2152" spans="1:8" ht="13.5" x14ac:dyDescent="0.25">
      <c r="A2152" s="11"/>
      <c r="B2152" s="10">
        <v>45434</v>
      </c>
      <c r="C2152" s="2">
        <v>15.15</v>
      </c>
      <c r="D2152" s="2">
        <v>12.900399999999999</v>
      </c>
      <c r="E2152" s="2">
        <v>2863</v>
      </c>
      <c r="F2152" s="2">
        <v>15</v>
      </c>
      <c r="G2152" s="2">
        <v>42945</v>
      </c>
      <c r="H2152" s="15">
        <f t="shared" si="33"/>
        <v>-6.561113849186821E-3</v>
      </c>
    </row>
    <row r="2153" spans="1:8" ht="13.5" x14ac:dyDescent="0.25">
      <c r="A2153" s="11"/>
      <c r="B2153" s="10">
        <v>45435</v>
      </c>
      <c r="C2153" s="2">
        <v>15.1</v>
      </c>
      <c r="D2153" s="2">
        <v>12.857900000000001</v>
      </c>
      <c r="E2153" s="2">
        <v>1327</v>
      </c>
      <c r="F2153" s="2">
        <v>15.026999999999999</v>
      </c>
      <c r="G2153" s="2">
        <v>19940.829000000002</v>
      </c>
      <c r="H2153" s="15">
        <f t="shared" si="33"/>
        <v>-3.2944714892560426E-3</v>
      </c>
    </row>
    <row r="2154" spans="1:8" ht="13.5" x14ac:dyDescent="0.25">
      <c r="A2154" s="11"/>
      <c r="B2154" s="10">
        <v>45436</v>
      </c>
      <c r="C2154" s="2">
        <v>15.2</v>
      </c>
      <c r="D2154" s="2">
        <v>12.943</v>
      </c>
      <c r="E2154" s="2">
        <v>4192</v>
      </c>
      <c r="F2154" s="2">
        <v>15.013</v>
      </c>
      <c r="G2154" s="2">
        <v>62934.495999999999</v>
      </c>
      <c r="H2154" s="15">
        <f t="shared" si="33"/>
        <v>6.618499132828754E-3</v>
      </c>
    </row>
    <row r="2155" spans="1:8" ht="13.5" x14ac:dyDescent="0.25">
      <c r="A2155" s="11"/>
      <c r="B2155" s="10">
        <v>45439</v>
      </c>
      <c r="C2155" s="2">
        <v>15.2</v>
      </c>
      <c r="D2155" s="2">
        <v>12.943</v>
      </c>
      <c r="E2155" s="2">
        <v>158</v>
      </c>
      <c r="F2155" s="2">
        <v>15.198</v>
      </c>
      <c r="G2155" s="2">
        <v>2401.2840000000001</v>
      </c>
      <c r="H2155" s="15">
        <f t="shared" si="33"/>
        <v>0</v>
      </c>
    </row>
    <row r="2156" spans="1:8" ht="13.5" x14ac:dyDescent="0.25">
      <c r="A2156" s="11"/>
      <c r="B2156" s="10">
        <v>45440</v>
      </c>
      <c r="C2156" s="2">
        <v>15.25</v>
      </c>
      <c r="D2156" s="2">
        <v>12.9856</v>
      </c>
      <c r="E2156" s="2">
        <v>452</v>
      </c>
      <c r="F2156" s="2">
        <v>15.074</v>
      </c>
      <c r="G2156" s="2">
        <v>6813.4480000000003</v>
      </c>
      <c r="H2156" s="15">
        <f t="shared" si="33"/>
        <v>3.2913544000618246E-3</v>
      </c>
    </row>
    <row r="2157" spans="1:8" ht="13.5" x14ac:dyDescent="0.25">
      <c r="A2157" s="11"/>
      <c r="B2157" s="10">
        <v>45441</v>
      </c>
      <c r="C2157" s="2">
        <v>15.24</v>
      </c>
      <c r="D2157" s="2">
        <v>12.9771</v>
      </c>
      <c r="E2157" s="2">
        <v>748</v>
      </c>
      <c r="F2157" s="2">
        <v>15.247999999999999</v>
      </c>
      <c r="G2157" s="2">
        <v>11405.504000000001</v>
      </c>
      <c r="H2157" s="15">
        <f t="shared" si="33"/>
        <v>-6.5457121734842675E-4</v>
      </c>
    </row>
    <row r="2158" spans="1:8" ht="13.5" x14ac:dyDescent="0.25">
      <c r="A2158" s="11"/>
      <c r="B2158" s="10">
        <v>45442</v>
      </c>
      <c r="C2158" s="2">
        <v>15.24</v>
      </c>
      <c r="D2158" s="2">
        <v>12.9771</v>
      </c>
      <c r="E2158" s="2">
        <v>961</v>
      </c>
      <c r="F2158" s="2">
        <v>15.178000000000001</v>
      </c>
      <c r="G2158" s="2">
        <v>14586.058000000001</v>
      </c>
      <c r="H2158" s="15">
        <f t="shared" si="33"/>
        <v>0</v>
      </c>
    </row>
    <row r="2159" spans="1:8" ht="13.5" x14ac:dyDescent="0.25">
      <c r="A2159" s="11"/>
      <c r="B2159" s="10">
        <v>45443</v>
      </c>
      <c r="C2159" s="2">
        <v>15.24</v>
      </c>
      <c r="D2159" s="2">
        <v>12.9771</v>
      </c>
      <c r="E2159" s="2">
        <v>0</v>
      </c>
      <c r="F2159" s="2">
        <v>0</v>
      </c>
      <c r="G2159" s="2">
        <v>0</v>
      </c>
      <c r="H2159" s="15">
        <f t="shared" si="33"/>
        <v>0</v>
      </c>
    </row>
    <row r="2160" spans="1:8" ht="13.5" x14ac:dyDescent="0.25">
      <c r="A2160" s="11"/>
      <c r="B2160" s="10">
        <v>45446</v>
      </c>
      <c r="C2160" s="2">
        <v>15.24</v>
      </c>
      <c r="D2160" s="2">
        <v>12.9771</v>
      </c>
      <c r="E2160" s="2">
        <v>0</v>
      </c>
      <c r="F2160" s="2">
        <v>0</v>
      </c>
      <c r="G2160" s="2">
        <v>0</v>
      </c>
      <c r="H2160" s="15">
        <f t="shared" si="33"/>
        <v>0</v>
      </c>
    </row>
    <row r="2161" spans="1:8" ht="13.5" x14ac:dyDescent="0.25">
      <c r="A2161" s="11"/>
      <c r="B2161" s="10">
        <v>45447</v>
      </c>
      <c r="C2161" s="2">
        <v>15</v>
      </c>
      <c r="D2161" s="2">
        <v>12.7727</v>
      </c>
      <c r="E2161" s="2">
        <v>1720</v>
      </c>
      <c r="F2161" s="2">
        <v>15.000999999999999</v>
      </c>
      <c r="G2161" s="2">
        <v>25801.72</v>
      </c>
      <c r="H2161" s="15">
        <f t="shared" si="33"/>
        <v>-1.5750822602892765E-2</v>
      </c>
    </row>
    <row r="2162" spans="1:8" ht="13.5" x14ac:dyDescent="0.25">
      <c r="A2162" s="11"/>
      <c r="B2162" s="10">
        <v>45448</v>
      </c>
      <c r="C2162" s="2">
        <v>15.2</v>
      </c>
      <c r="D2162" s="2">
        <v>12.943</v>
      </c>
      <c r="E2162" s="2">
        <v>44</v>
      </c>
      <c r="F2162" s="2">
        <v>15.2</v>
      </c>
      <c r="G2162" s="2">
        <v>668.8</v>
      </c>
      <c r="H2162" s="15">
        <f t="shared" si="33"/>
        <v>1.333312455471429E-2</v>
      </c>
    </row>
    <row r="2163" spans="1:8" ht="13.5" x14ac:dyDescent="0.25">
      <c r="A2163" s="11"/>
      <c r="B2163" s="10">
        <v>45449</v>
      </c>
      <c r="C2163" s="2">
        <v>15.17</v>
      </c>
      <c r="D2163" s="2">
        <v>12.9175</v>
      </c>
      <c r="E2163" s="2">
        <v>111</v>
      </c>
      <c r="F2163" s="2">
        <v>15.077</v>
      </c>
      <c r="G2163" s="2">
        <v>1673.547</v>
      </c>
      <c r="H2163" s="15">
        <f t="shared" si="33"/>
        <v>-1.9701769296144008E-3</v>
      </c>
    </row>
    <row r="2164" spans="1:8" ht="13.5" x14ac:dyDescent="0.25">
      <c r="A2164" s="11"/>
      <c r="B2164" s="10">
        <v>45450</v>
      </c>
      <c r="C2164" s="2">
        <v>15.2</v>
      </c>
      <c r="D2164" s="2">
        <v>12.943</v>
      </c>
      <c r="E2164" s="2">
        <v>638</v>
      </c>
      <c r="F2164" s="2">
        <v>15.189</v>
      </c>
      <c r="G2164" s="2">
        <v>9690.5820000000003</v>
      </c>
      <c r="H2164" s="15">
        <f t="shared" si="33"/>
        <v>1.9740661892780481E-3</v>
      </c>
    </row>
    <row r="2165" spans="1:8" ht="13.5" x14ac:dyDescent="0.25">
      <c r="A2165" s="11"/>
      <c r="B2165" s="10">
        <v>45453</v>
      </c>
      <c r="C2165" s="2">
        <v>15.19</v>
      </c>
      <c r="D2165" s="2">
        <v>12.9345</v>
      </c>
      <c r="E2165" s="2">
        <v>500</v>
      </c>
      <c r="F2165" s="2">
        <v>15.19</v>
      </c>
      <c r="G2165" s="2">
        <v>7595</v>
      </c>
      <c r="H2165" s="15">
        <f t="shared" si="33"/>
        <v>-6.5672564320480033E-4</v>
      </c>
    </row>
    <row r="2166" spans="1:8" ht="13.5" x14ac:dyDescent="0.25">
      <c r="A2166" s="11"/>
      <c r="B2166" s="10">
        <v>45454</v>
      </c>
      <c r="C2166" s="2">
        <v>15.2</v>
      </c>
      <c r="D2166" s="2">
        <v>12.943</v>
      </c>
      <c r="E2166" s="2">
        <v>560</v>
      </c>
      <c r="F2166" s="2">
        <v>15.135999999999999</v>
      </c>
      <c r="G2166" s="2">
        <v>8476.16</v>
      </c>
      <c r="H2166" s="15">
        <f t="shared" si="33"/>
        <v>6.5715721519963894E-4</v>
      </c>
    </row>
    <row r="2167" spans="1:8" ht="13.5" x14ac:dyDescent="0.25">
      <c r="A2167" s="11"/>
      <c r="B2167" s="10">
        <v>45455</v>
      </c>
      <c r="C2167" s="2">
        <v>15.2</v>
      </c>
      <c r="D2167" s="2">
        <v>12.943</v>
      </c>
      <c r="E2167" s="2">
        <v>5</v>
      </c>
      <c r="F2167" s="2">
        <v>15.064</v>
      </c>
      <c r="G2167" s="2">
        <v>75.319999999999993</v>
      </c>
      <c r="H2167" s="15">
        <f t="shared" si="33"/>
        <v>0</v>
      </c>
    </row>
    <row r="2168" spans="1:8" ht="13.5" x14ac:dyDescent="0.25">
      <c r="A2168" s="11"/>
      <c r="B2168" s="10">
        <v>45456</v>
      </c>
      <c r="C2168" s="2">
        <v>15.25</v>
      </c>
      <c r="D2168" s="2">
        <v>12.9856</v>
      </c>
      <c r="E2168" s="2">
        <v>1362</v>
      </c>
      <c r="F2168" s="2">
        <v>15.035</v>
      </c>
      <c r="G2168" s="2">
        <v>20477.669999999998</v>
      </c>
      <c r="H2168" s="15">
        <f t="shared" si="33"/>
        <v>3.2913544000618246E-3</v>
      </c>
    </row>
    <row r="2169" spans="1:8" ht="13.5" x14ac:dyDescent="0.25">
      <c r="A2169" s="11"/>
      <c r="B2169" s="10">
        <v>45457</v>
      </c>
      <c r="C2169" s="2">
        <v>15.25</v>
      </c>
      <c r="D2169" s="2">
        <v>12.9856</v>
      </c>
      <c r="E2169" s="2">
        <v>1249</v>
      </c>
      <c r="F2169" s="2">
        <v>15.222</v>
      </c>
      <c r="G2169" s="2">
        <v>19012.277999999998</v>
      </c>
      <c r="H2169" s="15">
        <f t="shared" si="33"/>
        <v>0</v>
      </c>
    </row>
    <row r="2170" spans="1:8" ht="13.5" x14ac:dyDescent="0.25">
      <c r="A2170" s="11"/>
      <c r="B2170" s="10">
        <v>45461</v>
      </c>
      <c r="C2170" s="2">
        <v>15.28</v>
      </c>
      <c r="D2170" s="2">
        <v>13.011100000000001</v>
      </c>
      <c r="E2170" s="2">
        <v>341</v>
      </c>
      <c r="F2170" s="2">
        <v>15.28</v>
      </c>
      <c r="G2170" s="2">
        <v>5210.4799999999996</v>
      </c>
      <c r="H2170" s="15">
        <f t="shared" si="33"/>
        <v>1.963713652045417E-3</v>
      </c>
    </row>
    <row r="2171" spans="1:8" ht="13.5" x14ac:dyDescent="0.25">
      <c r="A2171" s="11"/>
      <c r="B2171" s="10">
        <v>45462</v>
      </c>
      <c r="C2171" s="2">
        <v>15.28</v>
      </c>
      <c r="D2171" s="2">
        <v>13.011100000000001</v>
      </c>
      <c r="E2171" s="2">
        <v>1897</v>
      </c>
      <c r="F2171" s="2">
        <v>15.206</v>
      </c>
      <c r="G2171" s="2">
        <v>28845.781999999999</v>
      </c>
      <c r="H2171" s="15">
        <f t="shared" si="33"/>
        <v>0</v>
      </c>
    </row>
    <row r="2172" spans="1:8" ht="13.5" x14ac:dyDescent="0.25">
      <c r="A2172" s="11"/>
      <c r="B2172" s="10">
        <v>45463</v>
      </c>
      <c r="C2172" s="2">
        <v>15.32</v>
      </c>
      <c r="D2172" s="2">
        <v>13.045199999999999</v>
      </c>
      <c r="E2172" s="2">
        <v>1192</v>
      </c>
      <c r="F2172" s="2">
        <v>15.308</v>
      </c>
      <c r="G2172" s="2">
        <v>18247.135999999999</v>
      </c>
      <c r="H2172" s="15">
        <f t="shared" si="33"/>
        <v>2.6208391296661071E-3</v>
      </c>
    </row>
    <row r="2173" spans="1:8" ht="13.5" x14ac:dyDescent="0.25">
      <c r="A2173" s="11"/>
      <c r="B2173" s="10">
        <v>45464</v>
      </c>
      <c r="C2173" s="2">
        <v>15.35</v>
      </c>
      <c r="D2173" s="2">
        <v>13.0707</v>
      </c>
      <c r="E2173" s="2">
        <v>2965</v>
      </c>
      <c r="F2173" s="2">
        <v>15.324</v>
      </c>
      <c r="G2173" s="2">
        <v>45435.66</v>
      </c>
      <c r="H2173" s="15">
        <f t="shared" si="33"/>
        <v>1.9547419740594983E-3</v>
      </c>
    </row>
    <row r="2174" spans="1:8" ht="13.5" x14ac:dyDescent="0.25">
      <c r="A2174" s="11"/>
      <c r="B2174" s="10">
        <v>45467</v>
      </c>
      <c r="C2174" s="2">
        <v>15.34</v>
      </c>
      <c r="D2174" s="2">
        <v>13.062200000000001</v>
      </c>
      <c r="E2174" s="2">
        <v>250</v>
      </c>
      <c r="F2174" s="2">
        <v>15.311</v>
      </c>
      <c r="G2174" s="2">
        <v>3827.75</v>
      </c>
      <c r="H2174" s="15">
        <f t="shared" si="33"/>
        <v>-6.5030947080108406E-4</v>
      </c>
    </row>
    <row r="2175" spans="1:8" ht="13.5" x14ac:dyDescent="0.25">
      <c r="A2175" s="11"/>
      <c r="B2175" s="10">
        <v>45468</v>
      </c>
      <c r="C2175" s="2">
        <v>15.34</v>
      </c>
      <c r="D2175" s="2">
        <v>13.062200000000001</v>
      </c>
      <c r="E2175" s="2">
        <v>127</v>
      </c>
      <c r="F2175" s="2">
        <v>15.33</v>
      </c>
      <c r="G2175" s="2">
        <v>1946.91</v>
      </c>
      <c r="H2175" s="15">
        <f t="shared" si="33"/>
        <v>0</v>
      </c>
    </row>
    <row r="2176" spans="1:8" ht="13.5" x14ac:dyDescent="0.25">
      <c r="A2176" s="11"/>
      <c r="B2176" s="10">
        <v>45469</v>
      </c>
      <c r="C2176" s="2">
        <v>15.6</v>
      </c>
      <c r="D2176" s="2">
        <v>13.2836</v>
      </c>
      <c r="E2176" s="2">
        <v>2323</v>
      </c>
      <c r="F2176" s="2">
        <v>15.4</v>
      </c>
      <c r="G2176" s="2">
        <v>35774.199999999997</v>
      </c>
      <c r="H2176" s="15">
        <f t="shared" si="33"/>
        <v>1.6949671571404444E-2</v>
      </c>
    </row>
    <row r="2177" spans="1:8" ht="13.5" x14ac:dyDescent="0.25">
      <c r="A2177" s="11"/>
      <c r="B2177" s="10">
        <v>45470</v>
      </c>
      <c r="C2177" s="2">
        <v>15.59</v>
      </c>
      <c r="D2177" s="2">
        <v>13.2751</v>
      </c>
      <c r="E2177" s="2">
        <v>735</v>
      </c>
      <c r="F2177" s="2">
        <v>15.314</v>
      </c>
      <c r="G2177" s="2">
        <v>11255.79</v>
      </c>
      <c r="H2177" s="15">
        <f t="shared" si="33"/>
        <v>-6.3988677768072883E-4</v>
      </c>
    </row>
    <row r="2178" spans="1:8" ht="13.5" x14ac:dyDescent="0.25">
      <c r="A2178" s="11"/>
      <c r="B2178" s="10">
        <v>45471</v>
      </c>
      <c r="C2178" s="2">
        <v>15.89</v>
      </c>
      <c r="D2178" s="2">
        <v>13.5306</v>
      </c>
      <c r="E2178" s="2">
        <v>436</v>
      </c>
      <c r="F2178" s="2">
        <v>15.677</v>
      </c>
      <c r="G2178" s="2">
        <v>6835.1719999999996</v>
      </c>
      <c r="H2178" s="15">
        <f t="shared" si="33"/>
        <v>1.9246559347952153E-2</v>
      </c>
    </row>
    <row r="2179" spans="1:8" ht="13.5" x14ac:dyDescent="0.25">
      <c r="A2179" s="11"/>
      <c r="B2179" s="10">
        <v>45474</v>
      </c>
      <c r="C2179" s="2">
        <v>15.89</v>
      </c>
      <c r="D2179" s="2">
        <v>13.5306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15.87</v>
      </c>
      <c r="D2180" s="2">
        <v>13.513500000000001</v>
      </c>
      <c r="E2180" s="2">
        <v>1</v>
      </c>
      <c r="F2180" s="2">
        <v>15.87</v>
      </c>
      <c r="G2180" s="2">
        <v>15.87</v>
      </c>
      <c r="H2180" s="15">
        <f t="shared" si="33"/>
        <v>-1.2638020486895798E-3</v>
      </c>
    </row>
    <row r="2181" spans="1:8" ht="13.5" x14ac:dyDescent="0.25">
      <c r="A2181" s="11"/>
      <c r="B2181" s="10">
        <v>45476</v>
      </c>
      <c r="C2181" s="2">
        <v>15.5</v>
      </c>
      <c r="D2181" s="2">
        <v>13.198499999999999</v>
      </c>
      <c r="E2181" s="2">
        <v>274</v>
      </c>
      <c r="F2181" s="2">
        <v>15.244999999999999</v>
      </c>
      <c r="G2181" s="2">
        <v>4177.13</v>
      </c>
      <c r="H2181" s="15">
        <f t="shared" si="33"/>
        <v>-2.3310023310023405E-2</v>
      </c>
    </row>
    <row r="2182" spans="1:8" ht="13.5" x14ac:dyDescent="0.25">
      <c r="A2182" s="11"/>
      <c r="B2182" s="10">
        <v>45477</v>
      </c>
      <c r="C2182" s="2">
        <v>15.8</v>
      </c>
      <c r="D2182" s="2">
        <v>13.453900000000001</v>
      </c>
      <c r="E2182" s="2">
        <v>68</v>
      </c>
      <c r="F2182" s="2">
        <v>15.77</v>
      </c>
      <c r="G2182" s="2">
        <v>1072.3599999999999</v>
      </c>
      <c r="H2182" s="15">
        <f t="shared" si="33"/>
        <v>1.9350683789824727E-2</v>
      </c>
    </row>
    <row r="2183" spans="1:8" ht="13.5" x14ac:dyDescent="0.25">
      <c r="A2183" s="11"/>
      <c r="B2183" s="10">
        <v>45478</v>
      </c>
      <c r="C2183" s="2">
        <v>15.74</v>
      </c>
      <c r="D2183" s="2">
        <v>13.402799999999999</v>
      </c>
      <c r="E2183" s="2">
        <v>1670</v>
      </c>
      <c r="F2183" s="2">
        <v>15.538</v>
      </c>
      <c r="G2183" s="2">
        <v>25948.46</v>
      </c>
      <c r="H2183" s="15">
        <f t="shared" ref="H2183:H2246" si="34">(D2183-D2182)/D2182</f>
        <v>-3.7981551817689811E-3</v>
      </c>
    </row>
    <row r="2184" spans="1:8" ht="13.5" x14ac:dyDescent="0.25">
      <c r="A2184" s="11"/>
      <c r="B2184" s="10">
        <v>45481</v>
      </c>
      <c r="C2184" s="2">
        <v>15.5</v>
      </c>
      <c r="D2184" s="2">
        <v>13.198499999999999</v>
      </c>
      <c r="E2184" s="2">
        <v>1567</v>
      </c>
      <c r="F2184" s="2">
        <v>15.537000000000001</v>
      </c>
      <c r="G2184" s="2">
        <v>24346.478999999999</v>
      </c>
      <c r="H2184" s="15">
        <f t="shared" si="34"/>
        <v>-1.5243083534783772E-2</v>
      </c>
    </row>
    <row r="2185" spans="1:8" ht="13.5" x14ac:dyDescent="0.25">
      <c r="A2185" s="11"/>
      <c r="B2185" s="10">
        <v>45482</v>
      </c>
      <c r="C2185" s="2">
        <v>15.6</v>
      </c>
      <c r="D2185" s="2">
        <v>13.2836</v>
      </c>
      <c r="E2185" s="2">
        <v>1198</v>
      </c>
      <c r="F2185" s="2">
        <v>15.587999999999999</v>
      </c>
      <c r="G2185" s="2">
        <v>18674.423999999999</v>
      </c>
      <c r="H2185" s="15">
        <f t="shared" si="34"/>
        <v>6.4477023904232012E-3</v>
      </c>
    </row>
    <row r="2186" spans="1:8" ht="13.5" x14ac:dyDescent="0.25">
      <c r="A2186" s="11"/>
      <c r="B2186" s="10">
        <v>45483</v>
      </c>
      <c r="C2186" s="2">
        <v>15.7</v>
      </c>
      <c r="D2186" s="2">
        <v>13.3688</v>
      </c>
      <c r="E2186" s="2">
        <v>322</v>
      </c>
      <c r="F2186" s="2">
        <v>15.7</v>
      </c>
      <c r="G2186" s="2">
        <v>5055.3999999999996</v>
      </c>
      <c r="H2186" s="15">
        <f t="shared" si="34"/>
        <v>6.4139239362823626E-3</v>
      </c>
    </row>
    <row r="2187" spans="1:8" ht="13.5" x14ac:dyDescent="0.25">
      <c r="A2187" s="11"/>
      <c r="B2187" s="10">
        <v>45484</v>
      </c>
      <c r="C2187" s="2">
        <v>15.75</v>
      </c>
      <c r="D2187" s="2">
        <v>13.411300000000001</v>
      </c>
      <c r="E2187" s="2">
        <v>1196</v>
      </c>
      <c r="F2187" s="2">
        <v>15.742000000000001</v>
      </c>
      <c r="G2187" s="2">
        <v>18827.432000000001</v>
      </c>
      <c r="H2187" s="15">
        <f t="shared" si="34"/>
        <v>3.1790437436419444E-3</v>
      </c>
    </row>
    <row r="2188" spans="1:8" ht="13.5" x14ac:dyDescent="0.25">
      <c r="A2188" s="11"/>
      <c r="B2188" s="10">
        <v>45485</v>
      </c>
      <c r="C2188" s="2">
        <v>15.8</v>
      </c>
      <c r="D2188" s="2">
        <v>13.453900000000001</v>
      </c>
      <c r="E2188" s="2">
        <v>2087</v>
      </c>
      <c r="F2188" s="2">
        <v>15.772</v>
      </c>
      <c r="G2188" s="2">
        <v>32916.163999999997</v>
      </c>
      <c r="H2188" s="15">
        <f t="shared" si="34"/>
        <v>3.1764258498430571E-3</v>
      </c>
    </row>
    <row r="2189" spans="1:8" ht="13.5" x14ac:dyDescent="0.25">
      <c r="A2189" s="11"/>
      <c r="B2189" s="10">
        <v>45488</v>
      </c>
      <c r="C2189" s="2">
        <v>14.69</v>
      </c>
      <c r="D2189" s="2">
        <v>13.7293</v>
      </c>
      <c r="E2189" s="2">
        <v>668</v>
      </c>
      <c r="F2189" s="2">
        <v>14.717000000000001</v>
      </c>
      <c r="G2189" s="2">
        <v>9830.9560000000001</v>
      </c>
      <c r="H2189" s="15">
        <f t="shared" si="34"/>
        <v>2.0469900920922515E-2</v>
      </c>
    </row>
    <row r="2190" spans="1:8" ht="13.5" x14ac:dyDescent="0.25">
      <c r="A2190" s="11"/>
      <c r="B2190" s="10">
        <v>45489</v>
      </c>
      <c r="C2190" s="2">
        <v>14.6</v>
      </c>
      <c r="D2190" s="2">
        <v>13.645200000000001</v>
      </c>
      <c r="E2190" s="2">
        <v>523</v>
      </c>
      <c r="F2190" s="2">
        <v>14.670999999999999</v>
      </c>
      <c r="G2190" s="2">
        <v>7672.933</v>
      </c>
      <c r="H2190" s="15">
        <f t="shared" si="34"/>
        <v>-6.1255854267879203E-3</v>
      </c>
    </row>
    <row r="2191" spans="1:8" ht="13.5" x14ac:dyDescent="0.25">
      <c r="A2191" s="11"/>
      <c r="B2191" s="10">
        <v>45490</v>
      </c>
      <c r="C2191" s="2">
        <v>14.5</v>
      </c>
      <c r="D2191" s="2">
        <v>13.5517</v>
      </c>
      <c r="E2191" s="2">
        <v>1010</v>
      </c>
      <c r="F2191" s="2">
        <v>14.531000000000001</v>
      </c>
      <c r="G2191" s="2">
        <v>14676.31</v>
      </c>
      <c r="H2191" s="15">
        <f t="shared" si="34"/>
        <v>-6.8522264239439931E-3</v>
      </c>
    </row>
    <row r="2192" spans="1:8" ht="13.5" x14ac:dyDescent="0.25">
      <c r="A2192" s="11"/>
      <c r="B2192" s="10">
        <v>45491</v>
      </c>
      <c r="C2192" s="2">
        <v>14.42</v>
      </c>
      <c r="D2192" s="2">
        <v>13.476900000000001</v>
      </c>
      <c r="E2192" s="2">
        <v>660</v>
      </c>
      <c r="F2192" s="2">
        <v>14.42</v>
      </c>
      <c r="G2192" s="2">
        <v>9517.2000000000007</v>
      </c>
      <c r="H2192" s="15">
        <f t="shared" si="34"/>
        <v>-5.5196027066714698E-3</v>
      </c>
    </row>
    <row r="2193" spans="1:8" ht="13.5" x14ac:dyDescent="0.25">
      <c r="A2193" s="11"/>
      <c r="B2193" s="10">
        <v>45492</v>
      </c>
      <c r="C2193" s="2">
        <v>14.42</v>
      </c>
      <c r="D2193" s="2">
        <v>13.476900000000001</v>
      </c>
      <c r="E2193" s="2">
        <v>1127</v>
      </c>
      <c r="F2193" s="2">
        <v>14.417</v>
      </c>
      <c r="G2193" s="2">
        <v>16247.959000000001</v>
      </c>
      <c r="H2193" s="15">
        <f t="shared" si="34"/>
        <v>0</v>
      </c>
    </row>
    <row r="2194" spans="1:8" ht="13.5" x14ac:dyDescent="0.25">
      <c r="A2194" s="11"/>
      <c r="B2194" s="10">
        <v>45495</v>
      </c>
      <c r="C2194" s="2">
        <v>14.42</v>
      </c>
      <c r="D2194" s="2">
        <v>13.476900000000001</v>
      </c>
      <c r="E2194" s="2">
        <v>176</v>
      </c>
      <c r="F2194" s="2">
        <v>14.42</v>
      </c>
      <c r="G2194" s="2">
        <v>2537.92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14.5</v>
      </c>
      <c r="D2195" s="2">
        <v>13.5517</v>
      </c>
      <c r="E2195" s="2">
        <v>3181</v>
      </c>
      <c r="F2195" s="2">
        <v>14.39</v>
      </c>
      <c r="G2195" s="2">
        <v>45774.59</v>
      </c>
      <c r="H2195" s="15">
        <f t="shared" si="34"/>
        <v>5.5502378143341387E-3</v>
      </c>
    </row>
    <row r="2196" spans="1:8" ht="13.5" x14ac:dyDescent="0.25">
      <c r="A2196" s="11"/>
      <c r="B2196" s="10">
        <v>45497</v>
      </c>
      <c r="C2196" s="2">
        <v>14.5</v>
      </c>
      <c r="D2196" s="2">
        <v>13.5517</v>
      </c>
      <c r="E2196" s="2">
        <v>0</v>
      </c>
      <c r="F2196" s="2">
        <v>0</v>
      </c>
      <c r="G2196" s="2">
        <v>0</v>
      </c>
      <c r="H2196" s="15">
        <f t="shared" si="34"/>
        <v>0</v>
      </c>
    </row>
    <row r="2197" spans="1:8" ht="13.5" x14ac:dyDescent="0.25">
      <c r="A2197" s="11"/>
      <c r="B2197" s="10">
        <v>45499</v>
      </c>
      <c r="C2197" s="2">
        <v>14.5</v>
      </c>
      <c r="D2197" s="2">
        <v>13.5517</v>
      </c>
      <c r="E2197" s="2">
        <v>1019</v>
      </c>
      <c r="F2197" s="2">
        <v>14.481999999999999</v>
      </c>
      <c r="G2197" s="2">
        <v>14757.157999999999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14.63</v>
      </c>
      <c r="D2198" s="2">
        <v>13.6732</v>
      </c>
      <c r="E2198" s="2">
        <v>446</v>
      </c>
      <c r="F2198" s="2">
        <v>14.449</v>
      </c>
      <c r="G2198" s="2">
        <v>6444.2539999999999</v>
      </c>
      <c r="H2198" s="15">
        <f t="shared" si="34"/>
        <v>8.9656648243393276E-3</v>
      </c>
    </row>
    <row r="2199" spans="1:8" ht="13.5" x14ac:dyDescent="0.25">
      <c r="A2199" s="11"/>
      <c r="B2199" s="10">
        <v>45503</v>
      </c>
      <c r="C2199" s="2">
        <v>14.4</v>
      </c>
      <c r="D2199" s="2">
        <v>13.4582</v>
      </c>
      <c r="E2199" s="2">
        <v>2604</v>
      </c>
      <c r="F2199" s="2">
        <v>14.423999999999999</v>
      </c>
      <c r="G2199" s="2">
        <v>37560.095999999998</v>
      </c>
      <c r="H2199" s="15">
        <f t="shared" si="34"/>
        <v>-1.572419038703448E-2</v>
      </c>
    </row>
    <row r="2200" spans="1:8" ht="13.5" x14ac:dyDescent="0.25">
      <c r="A2200" s="11"/>
      <c r="B2200" s="10">
        <v>45504</v>
      </c>
      <c r="C2200" s="2">
        <v>14.48</v>
      </c>
      <c r="D2200" s="2">
        <v>13.532999999999999</v>
      </c>
      <c r="E2200" s="2">
        <v>65</v>
      </c>
      <c r="F2200" s="2">
        <v>14.324999999999999</v>
      </c>
      <c r="G2200" s="2">
        <v>931.125</v>
      </c>
      <c r="H2200" s="15">
        <f t="shared" si="34"/>
        <v>5.5579498001218407E-3</v>
      </c>
    </row>
    <row r="2201" spans="1:8" ht="13.5" x14ac:dyDescent="0.25">
      <c r="A2201" s="11"/>
      <c r="B2201" s="10">
        <v>45505</v>
      </c>
      <c r="C2201" s="2">
        <v>14.69</v>
      </c>
      <c r="D2201" s="2">
        <v>13.7293</v>
      </c>
      <c r="E2201" s="2">
        <v>513</v>
      </c>
      <c r="F2201" s="2">
        <v>14.5</v>
      </c>
      <c r="G2201" s="2">
        <v>7438.5</v>
      </c>
      <c r="H2201" s="15">
        <f t="shared" si="34"/>
        <v>1.4505283381364134E-2</v>
      </c>
    </row>
    <row r="2202" spans="1:8" ht="13.5" x14ac:dyDescent="0.25">
      <c r="A2202" s="11"/>
      <c r="B2202" s="10">
        <v>45506</v>
      </c>
      <c r="C2202" s="2">
        <v>14.79</v>
      </c>
      <c r="D2202" s="2">
        <v>13.822699999999999</v>
      </c>
      <c r="E2202" s="2">
        <v>158</v>
      </c>
      <c r="F2202" s="2">
        <v>14.787000000000001</v>
      </c>
      <c r="G2202" s="2">
        <v>2336.346</v>
      </c>
      <c r="H2202" s="15">
        <f t="shared" si="34"/>
        <v>6.8029688330795476E-3</v>
      </c>
    </row>
    <row r="2203" spans="1:8" ht="13.5" x14ac:dyDescent="0.25">
      <c r="A2203" s="11"/>
      <c r="B2203" s="10">
        <v>45509</v>
      </c>
      <c r="C2203" s="2">
        <v>14.69</v>
      </c>
      <c r="D2203" s="2">
        <v>13.7293</v>
      </c>
      <c r="E2203" s="2">
        <v>817</v>
      </c>
      <c r="F2203" s="2">
        <v>14.587999999999999</v>
      </c>
      <c r="G2203" s="2">
        <v>11918.396000000001</v>
      </c>
      <c r="H2203" s="15">
        <f t="shared" si="34"/>
        <v>-6.7570011647506666E-3</v>
      </c>
    </row>
    <row r="2204" spans="1:8" ht="13.5" x14ac:dyDescent="0.25">
      <c r="A2204" s="11"/>
      <c r="B2204" s="10">
        <v>45510</v>
      </c>
      <c r="C2204" s="2">
        <v>14.75</v>
      </c>
      <c r="D2204" s="2">
        <v>13.785399999999999</v>
      </c>
      <c r="E2204" s="2">
        <v>1</v>
      </c>
      <c r="F2204" s="2">
        <v>14.75</v>
      </c>
      <c r="G2204" s="2">
        <v>14.75</v>
      </c>
      <c r="H2204" s="15">
        <f t="shared" si="34"/>
        <v>4.0861515153721552E-3</v>
      </c>
    </row>
    <row r="2205" spans="1:8" ht="13.5" x14ac:dyDescent="0.25">
      <c r="A2205" s="11"/>
      <c r="B2205" s="10">
        <v>45511</v>
      </c>
      <c r="C2205" s="2">
        <v>14.74</v>
      </c>
      <c r="D2205" s="2">
        <v>13.776</v>
      </c>
      <c r="E2205" s="2">
        <v>13</v>
      </c>
      <c r="F2205" s="2">
        <v>14.74</v>
      </c>
      <c r="G2205" s="2">
        <v>191.62</v>
      </c>
      <c r="H2205" s="15">
        <f t="shared" si="34"/>
        <v>-6.8188083044376003E-4</v>
      </c>
    </row>
    <row r="2206" spans="1:8" ht="13.5" x14ac:dyDescent="0.25">
      <c r="A2206" s="11"/>
      <c r="B2206" s="10">
        <v>45512</v>
      </c>
      <c r="C2206" s="2">
        <v>14.68</v>
      </c>
      <c r="D2206" s="2">
        <v>13.719900000000001</v>
      </c>
      <c r="E2206" s="2">
        <v>2021</v>
      </c>
      <c r="F2206" s="2">
        <v>14.42</v>
      </c>
      <c r="G2206" s="2">
        <v>29142.82</v>
      </c>
      <c r="H2206" s="15">
        <f t="shared" si="34"/>
        <v>-4.0722996515678662E-3</v>
      </c>
    </row>
    <row r="2207" spans="1:8" ht="13.5" x14ac:dyDescent="0.25">
      <c r="A2207" s="11"/>
      <c r="B2207" s="10">
        <v>45513</v>
      </c>
      <c r="C2207" s="2">
        <v>14.49</v>
      </c>
      <c r="D2207" s="2">
        <v>13.542400000000001</v>
      </c>
      <c r="E2207" s="2">
        <v>1612</v>
      </c>
      <c r="F2207" s="2">
        <v>14.321</v>
      </c>
      <c r="G2207" s="2">
        <v>23085.452000000001</v>
      </c>
      <c r="H2207" s="15">
        <f t="shared" si="34"/>
        <v>-1.293741208026299E-2</v>
      </c>
    </row>
    <row r="2208" spans="1:8" ht="13.5" x14ac:dyDescent="0.25">
      <c r="A2208" s="11"/>
      <c r="B2208" s="10">
        <v>45516</v>
      </c>
      <c r="C2208" s="2">
        <v>14.65</v>
      </c>
      <c r="D2208" s="2">
        <v>13.6919</v>
      </c>
      <c r="E2208" s="2">
        <v>27</v>
      </c>
      <c r="F2208" s="2">
        <v>14.599</v>
      </c>
      <c r="G2208" s="2">
        <v>394.173</v>
      </c>
      <c r="H2208" s="15">
        <f t="shared" si="34"/>
        <v>1.1039402173913025E-2</v>
      </c>
    </row>
    <row r="2209" spans="1:8" ht="13.5" x14ac:dyDescent="0.25">
      <c r="A2209" s="11"/>
      <c r="B2209" s="10">
        <v>45518</v>
      </c>
      <c r="C2209" s="2">
        <v>14.52</v>
      </c>
      <c r="D2209" s="2">
        <v>13.570399999999999</v>
      </c>
      <c r="E2209" s="2">
        <v>322</v>
      </c>
      <c r="F2209" s="2">
        <v>14.678000000000001</v>
      </c>
      <c r="G2209" s="2">
        <v>4726.3159999999998</v>
      </c>
      <c r="H2209" s="15">
        <f t="shared" si="34"/>
        <v>-8.8738597272840919E-3</v>
      </c>
    </row>
    <row r="2210" spans="1:8" ht="13.5" x14ac:dyDescent="0.25">
      <c r="A2210" s="11"/>
      <c r="B2210" s="10">
        <v>45519</v>
      </c>
      <c r="C2210" s="2">
        <v>14.52</v>
      </c>
      <c r="D2210" s="2">
        <v>13.570399999999999</v>
      </c>
      <c r="E2210" s="2">
        <v>111</v>
      </c>
      <c r="F2210" s="2">
        <v>14.618</v>
      </c>
      <c r="G2210" s="2">
        <v>1622.598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14.65</v>
      </c>
      <c r="D2211" s="2">
        <v>13.6919</v>
      </c>
      <c r="E2211" s="2">
        <v>831</v>
      </c>
      <c r="F2211" s="2">
        <v>14.221</v>
      </c>
      <c r="G2211" s="2">
        <v>11817.651</v>
      </c>
      <c r="H2211" s="15">
        <f t="shared" si="34"/>
        <v>8.9533101456111142E-3</v>
      </c>
    </row>
    <row r="2212" spans="1:8" ht="13.5" x14ac:dyDescent="0.25">
      <c r="A2212" s="11"/>
      <c r="B2212" s="10">
        <v>45523</v>
      </c>
      <c r="C2212" s="2">
        <v>14.65</v>
      </c>
      <c r="D2212" s="2">
        <v>13.6919</v>
      </c>
      <c r="E2212" s="2">
        <v>0</v>
      </c>
      <c r="F2212" s="2">
        <v>0</v>
      </c>
      <c r="G2212" s="2">
        <v>0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14.63</v>
      </c>
      <c r="D2213" s="2">
        <v>13.6732</v>
      </c>
      <c r="E2213" s="2">
        <v>12</v>
      </c>
      <c r="F2213" s="2">
        <v>14.382</v>
      </c>
      <c r="G2213" s="2">
        <v>172.584</v>
      </c>
      <c r="H2213" s="15">
        <f t="shared" si="34"/>
        <v>-1.3657710032939786E-3</v>
      </c>
    </row>
    <row r="2214" spans="1:8" ht="13.5" x14ac:dyDescent="0.25">
      <c r="A2214" s="11"/>
      <c r="B2214" s="10">
        <v>45525</v>
      </c>
      <c r="C2214" s="2">
        <v>14.68</v>
      </c>
      <c r="D2214" s="2">
        <v>13.719900000000001</v>
      </c>
      <c r="E2214" s="2">
        <v>1001</v>
      </c>
      <c r="F2214" s="2">
        <v>14.188000000000001</v>
      </c>
      <c r="G2214" s="2">
        <v>14202.188</v>
      </c>
      <c r="H2214" s="15">
        <f t="shared" si="34"/>
        <v>3.4154404236024704E-3</v>
      </c>
    </row>
    <row r="2215" spans="1:8" ht="13.5" x14ac:dyDescent="0.25">
      <c r="A2215" s="11"/>
      <c r="B2215" s="10">
        <v>45526</v>
      </c>
      <c r="C2215" s="2">
        <v>14.5</v>
      </c>
      <c r="D2215" s="2">
        <v>13.5517</v>
      </c>
      <c r="E2215" s="2">
        <v>100</v>
      </c>
      <c r="F2215" s="2">
        <v>14.48</v>
      </c>
      <c r="G2215" s="2">
        <v>1448</v>
      </c>
      <c r="H2215" s="15">
        <f t="shared" si="34"/>
        <v>-1.2259564574085858E-2</v>
      </c>
    </row>
    <row r="2216" spans="1:8" ht="13.5" x14ac:dyDescent="0.25">
      <c r="A2216" s="11"/>
      <c r="B2216" s="10">
        <v>45527</v>
      </c>
      <c r="C2216" s="2">
        <v>14.47</v>
      </c>
      <c r="D2216" s="2">
        <v>13.5237</v>
      </c>
      <c r="E2216" s="2">
        <v>80</v>
      </c>
      <c r="F2216" s="2">
        <v>14.295999999999999</v>
      </c>
      <c r="G2216" s="2">
        <v>1143.68</v>
      </c>
      <c r="H2216" s="15">
        <f t="shared" si="34"/>
        <v>-2.0661614410000567E-3</v>
      </c>
    </row>
    <row r="2217" spans="1:8" ht="13.5" x14ac:dyDescent="0.25">
      <c r="A2217" s="11"/>
      <c r="B2217" s="10">
        <v>45530</v>
      </c>
      <c r="C2217" s="2">
        <v>14.47</v>
      </c>
      <c r="D2217" s="2">
        <v>13.5237</v>
      </c>
      <c r="E2217" s="2">
        <v>0</v>
      </c>
      <c r="F2217" s="2">
        <v>0</v>
      </c>
      <c r="G2217" s="2">
        <v>0</v>
      </c>
      <c r="H2217" s="15">
        <f t="shared" si="34"/>
        <v>0</v>
      </c>
    </row>
    <row r="2218" spans="1:8" ht="13.5" x14ac:dyDescent="0.25">
      <c r="A2218" s="11"/>
      <c r="B2218" s="10">
        <v>45531</v>
      </c>
      <c r="C2218" s="2">
        <v>14.3</v>
      </c>
      <c r="D2218" s="2">
        <v>13.364800000000001</v>
      </c>
      <c r="E2218" s="2">
        <v>1412</v>
      </c>
      <c r="F2218" s="2">
        <v>14.233000000000001</v>
      </c>
      <c r="G2218" s="2">
        <v>20096.995999999999</v>
      </c>
      <c r="H2218" s="15">
        <f t="shared" si="34"/>
        <v>-1.1749743043693601E-2</v>
      </c>
    </row>
    <row r="2219" spans="1:8" ht="13.5" x14ac:dyDescent="0.25">
      <c r="A2219" s="11"/>
      <c r="B2219" s="10">
        <v>45532</v>
      </c>
      <c r="C2219" s="2">
        <v>14.44</v>
      </c>
      <c r="D2219" s="2">
        <v>13.4956</v>
      </c>
      <c r="E2219" s="2">
        <v>1226</v>
      </c>
      <c r="F2219" s="2">
        <v>14.301</v>
      </c>
      <c r="G2219" s="2">
        <v>17533.026000000002</v>
      </c>
      <c r="H2219" s="15">
        <f t="shared" si="34"/>
        <v>9.7869029091343616E-3</v>
      </c>
    </row>
    <row r="2220" spans="1:8" ht="13.5" x14ac:dyDescent="0.25">
      <c r="A2220" s="11"/>
      <c r="B2220" s="10">
        <v>45533</v>
      </c>
      <c r="C2220" s="2">
        <v>14.5</v>
      </c>
      <c r="D2220" s="2">
        <v>13.5517</v>
      </c>
      <c r="E2220" s="2">
        <v>1864</v>
      </c>
      <c r="F2220" s="2">
        <v>14.486000000000001</v>
      </c>
      <c r="G2220" s="2">
        <v>27001.903999999999</v>
      </c>
      <c r="H2220" s="15">
        <f t="shared" si="34"/>
        <v>4.1569104004268581E-3</v>
      </c>
    </row>
    <row r="2221" spans="1:8" ht="13.5" x14ac:dyDescent="0.25">
      <c r="A2221" s="11"/>
      <c r="B2221" s="10">
        <v>45534</v>
      </c>
      <c r="C2221" s="2">
        <v>14.6</v>
      </c>
      <c r="D2221" s="2">
        <v>13.645200000000001</v>
      </c>
      <c r="E2221" s="2">
        <v>2007</v>
      </c>
      <c r="F2221" s="2">
        <v>14.48</v>
      </c>
      <c r="G2221" s="2">
        <v>29061.360000000001</v>
      </c>
      <c r="H2221" s="15">
        <f t="shared" si="34"/>
        <v>6.8995033833394023E-3</v>
      </c>
    </row>
    <row r="2222" spans="1:8" ht="13.5" x14ac:dyDescent="0.25">
      <c r="A2222" s="11"/>
      <c r="B2222" s="10">
        <v>45537</v>
      </c>
      <c r="C2222" s="2">
        <v>14.7</v>
      </c>
      <c r="D2222" s="2">
        <v>13.7386</v>
      </c>
      <c r="E2222" s="2">
        <v>212</v>
      </c>
      <c r="F2222" s="2">
        <v>14.59</v>
      </c>
      <c r="G2222" s="2">
        <v>3093.08</v>
      </c>
      <c r="H2222" s="15">
        <f t="shared" si="34"/>
        <v>6.844897839533245E-3</v>
      </c>
    </row>
    <row r="2223" spans="1:8" ht="13.5" x14ac:dyDescent="0.25">
      <c r="A2223" s="11"/>
      <c r="B2223" s="10">
        <v>45538</v>
      </c>
      <c r="C2223" s="2">
        <v>14.9</v>
      </c>
      <c r="D2223" s="2">
        <v>13.9255</v>
      </c>
      <c r="E2223" s="2">
        <v>2765</v>
      </c>
      <c r="F2223" s="2">
        <v>14.388</v>
      </c>
      <c r="G2223" s="2">
        <v>39782.82</v>
      </c>
      <c r="H2223" s="15">
        <f t="shared" si="34"/>
        <v>1.3604006230620269E-2</v>
      </c>
    </row>
    <row r="2224" spans="1:8" ht="13.5" x14ac:dyDescent="0.25">
      <c r="A2224" s="11"/>
      <c r="B2224" s="10">
        <v>45539</v>
      </c>
      <c r="C2224" s="2">
        <v>14.75</v>
      </c>
      <c r="D2224" s="2">
        <v>13.785399999999999</v>
      </c>
      <c r="E2224" s="2">
        <v>26</v>
      </c>
      <c r="F2224" s="2">
        <v>14.413</v>
      </c>
      <c r="G2224" s="2">
        <v>374.738</v>
      </c>
      <c r="H2224" s="15">
        <f t="shared" si="34"/>
        <v>-1.006068004739509E-2</v>
      </c>
    </row>
    <row r="2225" spans="1:8" ht="13.5" x14ac:dyDescent="0.25">
      <c r="A2225" s="11"/>
      <c r="B2225" s="10">
        <v>45540</v>
      </c>
      <c r="C2225" s="2">
        <v>14.8</v>
      </c>
      <c r="D2225" s="2">
        <v>13.832100000000001</v>
      </c>
      <c r="E2225" s="2">
        <v>823</v>
      </c>
      <c r="F2225" s="2">
        <v>14.792</v>
      </c>
      <c r="G2225" s="2">
        <v>12173.816000000001</v>
      </c>
      <c r="H2225" s="15">
        <f t="shared" si="34"/>
        <v>3.3876419980560083E-3</v>
      </c>
    </row>
    <row r="2226" spans="1:8" ht="13.5" x14ac:dyDescent="0.25">
      <c r="A2226" s="11"/>
      <c r="B2226" s="10">
        <v>45541</v>
      </c>
      <c r="C2226" s="2">
        <v>14.77</v>
      </c>
      <c r="D2226" s="2">
        <v>13.804</v>
      </c>
      <c r="E2226" s="2">
        <v>139</v>
      </c>
      <c r="F2226" s="2">
        <v>14.656000000000001</v>
      </c>
      <c r="G2226" s="2">
        <v>2037.184</v>
      </c>
      <c r="H2226" s="15">
        <f t="shared" si="34"/>
        <v>-2.0315064234642777E-3</v>
      </c>
    </row>
    <row r="2227" spans="1:8" ht="13.5" x14ac:dyDescent="0.25">
      <c r="A2227" s="11"/>
      <c r="B2227" s="10">
        <v>45544</v>
      </c>
      <c r="C2227" s="2">
        <v>14.75</v>
      </c>
      <c r="D2227" s="2">
        <v>13.785399999999999</v>
      </c>
      <c r="E2227" s="2">
        <v>7</v>
      </c>
      <c r="F2227" s="2">
        <v>14.664</v>
      </c>
      <c r="G2227" s="2">
        <v>102.648</v>
      </c>
      <c r="H2227" s="15">
        <f t="shared" si="34"/>
        <v>-1.3474355259345885E-3</v>
      </c>
    </row>
    <row r="2228" spans="1:8" ht="13.5" x14ac:dyDescent="0.25">
      <c r="A2228" s="11"/>
      <c r="B2228" s="10">
        <v>45545</v>
      </c>
      <c r="C2228" s="2">
        <v>14.61</v>
      </c>
      <c r="D2228" s="2">
        <v>13.654500000000001</v>
      </c>
      <c r="E2228" s="2">
        <v>1105</v>
      </c>
      <c r="F2228" s="2">
        <v>14.502000000000001</v>
      </c>
      <c r="G2228" s="2">
        <v>16024.71</v>
      </c>
      <c r="H2228" s="15">
        <f t="shared" si="34"/>
        <v>-9.4955532664992449E-3</v>
      </c>
    </row>
    <row r="2229" spans="1:8" ht="13.5" x14ac:dyDescent="0.25">
      <c r="A2229" s="11"/>
      <c r="B2229" s="10">
        <v>45546</v>
      </c>
      <c r="C2229" s="2">
        <v>14.15</v>
      </c>
      <c r="D2229" s="2">
        <v>13.224600000000001</v>
      </c>
      <c r="E2229" s="2">
        <v>2973</v>
      </c>
      <c r="F2229" s="2">
        <v>14.195</v>
      </c>
      <c r="G2229" s="2">
        <v>42201.735000000001</v>
      </c>
      <c r="H2229" s="15">
        <f t="shared" si="34"/>
        <v>-3.1484126112270673E-2</v>
      </c>
    </row>
    <row r="2230" spans="1:8" ht="13.5" x14ac:dyDescent="0.25">
      <c r="A2230" s="11"/>
      <c r="B2230" s="10">
        <v>45547</v>
      </c>
      <c r="C2230" s="2">
        <v>14.39</v>
      </c>
      <c r="D2230" s="2">
        <v>13.4489</v>
      </c>
      <c r="E2230" s="2">
        <v>574</v>
      </c>
      <c r="F2230" s="2">
        <v>14.260999999999999</v>
      </c>
      <c r="G2230" s="2">
        <v>8185.8140000000003</v>
      </c>
      <c r="H2230" s="15">
        <f t="shared" si="34"/>
        <v>1.6960815449994667E-2</v>
      </c>
    </row>
    <row r="2231" spans="1:8" ht="13.5" x14ac:dyDescent="0.25">
      <c r="A2231" s="11"/>
      <c r="B2231" s="10">
        <v>45548</v>
      </c>
      <c r="C2231" s="2">
        <v>14.11</v>
      </c>
      <c r="D2231" s="2">
        <v>13.187200000000001</v>
      </c>
      <c r="E2231" s="2">
        <v>757</v>
      </c>
      <c r="F2231" s="2">
        <v>14.132</v>
      </c>
      <c r="G2231" s="2">
        <v>10697.924000000001</v>
      </c>
      <c r="H2231" s="15">
        <f t="shared" si="34"/>
        <v>-1.9458840499966493E-2</v>
      </c>
    </row>
    <row r="2232" spans="1:8" ht="13.5" x14ac:dyDescent="0.25">
      <c r="A2232" s="11"/>
      <c r="B2232" s="10">
        <v>45551</v>
      </c>
      <c r="C2232" s="2">
        <v>14</v>
      </c>
      <c r="D2232" s="2">
        <v>13.0844</v>
      </c>
      <c r="E2232" s="2">
        <v>2070</v>
      </c>
      <c r="F2232" s="2">
        <v>14.023</v>
      </c>
      <c r="G2232" s="2">
        <v>29027.61</v>
      </c>
      <c r="H2232" s="15">
        <f t="shared" si="34"/>
        <v>-7.7954380004853357E-3</v>
      </c>
    </row>
    <row r="2233" spans="1:8" ht="13.5" x14ac:dyDescent="0.25">
      <c r="A2233" s="11"/>
      <c r="B2233" s="10">
        <v>45552</v>
      </c>
      <c r="C2233" s="2">
        <v>14</v>
      </c>
      <c r="D2233" s="2">
        <v>13.0844</v>
      </c>
      <c r="E2233" s="2">
        <v>2257</v>
      </c>
      <c r="F2233" s="2">
        <v>13.933</v>
      </c>
      <c r="G2233" s="2">
        <v>31446.780999999999</v>
      </c>
      <c r="H2233" s="15">
        <f t="shared" si="34"/>
        <v>0</v>
      </c>
    </row>
    <row r="2234" spans="1:8" ht="13.5" x14ac:dyDescent="0.25">
      <c r="A2234" s="11"/>
      <c r="B2234" s="10">
        <v>45553</v>
      </c>
      <c r="C2234" s="2">
        <v>13.9</v>
      </c>
      <c r="D2234" s="2">
        <v>12.9909</v>
      </c>
      <c r="E2234" s="2">
        <v>610</v>
      </c>
      <c r="F2234" s="2">
        <v>13.904</v>
      </c>
      <c r="G2234" s="2">
        <v>8481.44</v>
      </c>
      <c r="H2234" s="15">
        <f t="shared" si="34"/>
        <v>-7.1459142184586667E-3</v>
      </c>
    </row>
    <row r="2235" spans="1:8" ht="13.5" x14ac:dyDescent="0.25">
      <c r="A2235" s="11"/>
      <c r="B2235" s="10">
        <v>45554</v>
      </c>
      <c r="C2235" s="2">
        <v>13.9</v>
      </c>
      <c r="D2235" s="2">
        <v>12.9909</v>
      </c>
      <c r="E2235" s="2">
        <v>1523</v>
      </c>
      <c r="F2235" s="2">
        <v>13.884</v>
      </c>
      <c r="G2235" s="2">
        <v>21145.331999999999</v>
      </c>
      <c r="H2235" s="15">
        <f t="shared" si="34"/>
        <v>0</v>
      </c>
    </row>
    <row r="2236" spans="1:8" ht="13.5" x14ac:dyDescent="0.25">
      <c r="A2236" s="11"/>
      <c r="B2236" s="10">
        <v>45555</v>
      </c>
      <c r="C2236" s="2">
        <v>13.9</v>
      </c>
      <c r="D2236" s="2">
        <v>12.9909</v>
      </c>
      <c r="E2236" s="2">
        <v>1108</v>
      </c>
      <c r="F2236" s="2">
        <v>13.891999999999999</v>
      </c>
      <c r="G2236" s="2">
        <v>15392.335999999999</v>
      </c>
      <c r="H2236" s="15">
        <f t="shared" si="34"/>
        <v>0</v>
      </c>
    </row>
    <row r="2237" spans="1:8" ht="13.5" x14ac:dyDescent="0.25">
      <c r="A2237" s="11"/>
      <c r="B2237" s="10">
        <v>45558</v>
      </c>
      <c r="C2237" s="2">
        <v>13.89</v>
      </c>
      <c r="D2237" s="2">
        <v>12.9816</v>
      </c>
      <c r="E2237" s="2">
        <v>815</v>
      </c>
      <c r="F2237" s="2">
        <v>13.794</v>
      </c>
      <c r="G2237" s="2">
        <v>11242.11</v>
      </c>
      <c r="H2237" s="15">
        <f t="shared" si="34"/>
        <v>-7.1588573539936736E-4</v>
      </c>
    </row>
    <row r="2238" spans="1:8" ht="13.5" x14ac:dyDescent="0.25">
      <c r="A2238" s="11"/>
      <c r="B2238" s="10">
        <v>45559</v>
      </c>
      <c r="C2238" s="2">
        <v>13.73</v>
      </c>
      <c r="D2238" s="2">
        <v>12.832100000000001</v>
      </c>
      <c r="E2238" s="2">
        <v>2815</v>
      </c>
      <c r="F2238" s="2">
        <v>13.79</v>
      </c>
      <c r="G2238" s="2">
        <v>38818.85</v>
      </c>
      <c r="H2238" s="15">
        <f t="shared" si="34"/>
        <v>-1.1516299993837412E-2</v>
      </c>
    </row>
    <row r="2239" spans="1:8" ht="13.5" x14ac:dyDescent="0.25">
      <c r="A2239" s="11"/>
      <c r="B2239" s="10">
        <v>45560</v>
      </c>
      <c r="C2239" s="2">
        <v>13.85</v>
      </c>
      <c r="D2239" s="2">
        <v>12.9442</v>
      </c>
      <c r="E2239" s="2">
        <v>304</v>
      </c>
      <c r="F2239" s="2">
        <v>13.779</v>
      </c>
      <c r="G2239" s="2">
        <v>4188.8159999999998</v>
      </c>
      <c r="H2239" s="15">
        <f t="shared" si="34"/>
        <v>8.7359044895223593E-3</v>
      </c>
    </row>
    <row r="2240" spans="1:8" ht="13.5" x14ac:dyDescent="0.25">
      <c r="A2240" s="11"/>
      <c r="B2240" s="10">
        <v>45561</v>
      </c>
      <c r="C2240" s="2">
        <v>13.8</v>
      </c>
      <c r="D2240" s="2">
        <v>12.897500000000001</v>
      </c>
      <c r="E2240" s="2">
        <v>376</v>
      </c>
      <c r="F2240" s="2">
        <v>13.813000000000001</v>
      </c>
      <c r="G2240" s="2">
        <v>5193.6880000000001</v>
      </c>
      <c r="H2240" s="15">
        <f t="shared" si="34"/>
        <v>-3.6077934518934751E-3</v>
      </c>
    </row>
    <row r="2241" spans="1:8" ht="13.5" x14ac:dyDescent="0.25">
      <c r="A2241" s="11"/>
      <c r="B2241" s="10">
        <v>45562</v>
      </c>
      <c r="C2241" s="2">
        <v>13.85</v>
      </c>
      <c r="D2241" s="2">
        <v>12.9442</v>
      </c>
      <c r="E2241" s="2">
        <v>299</v>
      </c>
      <c r="F2241" s="2">
        <v>13.817</v>
      </c>
      <c r="G2241" s="2">
        <v>4131.2830000000004</v>
      </c>
      <c r="H2241" s="15">
        <f t="shared" si="34"/>
        <v>3.6208567551850759E-3</v>
      </c>
    </row>
    <row r="2242" spans="1:8" ht="13.5" x14ac:dyDescent="0.25">
      <c r="A2242" s="11"/>
      <c r="B2242" s="10">
        <v>45565</v>
      </c>
      <c r="C2242" s="2">
        <v>13.84</v>
      </c>
      <c r="D2242" s="2">
        <v>12.934900000000001</v>
      </c>
      <c r="E2242" s="2">
        <v>553</v>
      </c>
      <c r="F2242" s="2">
        <v>13.734</v>
      </c>
      <c r="G2242" s="2">
        <v>7594.902</v>
      </c>
      <c r="H2242" s="15">
        <f t="shared" si="34"/>
        <v>-7.1846850326784514E-4</v>
      </c>
    </row>
    <row r="2243" spans="1:8" ht="13.5" x14ac:dyDescent="0.25">
      <c r="A2243" s="11"/>
      <c r="B2243" s="10">
        <v>45566</v>
      </c>
      <c r="C2243" s="2">
        <v>13.89</v>
      </c>
      <c r="D2243" s="2">
        <v>12.9816</v>
      </c>
      <c r="E2243" s="2">
        <v>1423</v>
      </c>
      <c r="F2243" s="2">
        <v>13.763</v>
      </c>
      <c r="G2243" s="2">
        <v>19584.749</v>
      </c>
      <c r="H2243" s="15">
        <f t="shared" si="34"/>
        <v>3.6103874015260664E-3</v>
      </c>
    </row>
    <row r="2244" spans="1:8" ht="13.5" x14ac:dyDescent="0.25">
      <c r="A2244" s="11"/>
      <c r="B2244" s="10">
        <v>45567</v>
      </c>
      <c r="C2244" s="2">
        <v>13.9</v>
      </c>
      <c r="D2244" s="2">
        <v>12.9909</v>
      </c>
      <c r="E2244" s="2">
        <v>616</v>
      </c>
      <c r="F2244" s="2">
        <v>13.840999999999999</v>
      </c>
      <c r="G2244" s="2">
        <v>8526.0560000000005</v>
      </c>
      <c r="H2244" s="15">
        <f t="shared" si="34"/>
        <v>7.1639859493434108E-4</v>
      </c>
    </row>
    <row r="2245" spans="1:8" ht="13.5" x14ac:dyDescent="0.25">
      <c r="A2245" s="11"/>
      <c r="B2245" s="10">
        <v>45568</v>
      </c>
      <c r="C2245" s="2">
        <v>13.8</v>
      </c>
      <c r="D2245" s="2">
        <v>12.897500000000001</v>
      </c>
      <c r="E2245" s="2">
        <v>305</v>
      </c>
      <c r="F2245" s="2">
        <v>13.853</v>
      </c>
      <c r="G2245" s="2">
        <v>4225.165</v>
      </c>
      <c r="H2245" s="15">
        <f t="shared" si="34"/>
        <v>-7.189648138312129E-3</v>
      </c>
    </row>
    <row r="2246" spans="1:8" ht="13.5" x14ac:dyDescent="0.25">
      <c r="A2246" s="11"/>
      <c r="B2246" s="10">
        <v>45569</v>
      </c>
      <c r="C2246" s="2">
        <v>13.8</v>
      </c>
      <c r="D2246" s="2">
        <v>12.897500000000001</v>
      </c>
      <c r="E2246" s="2">
        <v>673</v>
      </c>
      <c r="F2246" s="2">
        <v>13.779</v>
      </c>
      <c r="G2246" s="2">
        <v>9273.2669999999998</v>
      </c>
      <c r="H2246" s="15">
        <f t="shared" si="34"/>
        <v>0</v>
      </c>
    </row>
    <row r="2247" spans="1:8" ht="13.5" x14ac:dyDescent="0.25">
      <c r="A2247" s="11"/>
      <c r="B2247" s="10">
        <v>45572</v>
      </c>
      <c r="C2247" s="2">
        <v>13.9</v>
      </c>
      <c r="D2247" s="2">
        <v>12.9909</v>
      </c>
      <c r="E2247" s="2">
        <v>988</v>
      </c>
      <c r="F2247" s="2">
        <v>13.862</v>
      </c>
      <c r="G2247" s="2">
        <v>13695.656000000001</v>
      </c>
      <c r="H2247" s="15">
        <f t="shared" ref="H2247:H2310" si="35">(D2247-D2246)/D2246</f>
        <v>7.2417135103701518E-3</v>
      </c>
    </row>
    <row r="2248" spans="1:8" ht="13.5" x14ac:dyDescent="0.25">
      <c r="A2248" s="11"/>
      <c r="B2248" s="10">
        <v>45573</v>
      </c>
      <c r="C2248" s="2">
        <v>14.1</v>
      </c>
      <c r="D2248" s="2">
        <v>13.177899999999999</v>
      </c>
      <c r="E2248" s="2">
        <v>1654</v>
      </c>
      <c r="F2248" s="2">
        <v>13.961</v>
      </c>
      <c r="G2248" s="2">
        <v>23091.493999999999</v>
      </c>
      <c r="H2248" s="15">
        <f t="shared" si="35"/>
        <v>1.4394691668783486E-2</v>
      </c>
    </row>
    <row r="2249" spans="1:8" ht="13.5" x14ac:dyDescent="0.25">
      <c r="A2249" s="11"/>
      <c r="B2249" s="10">
        <v>45574</v>
      </c>
      <c r="C2249" s="2">
        <v>14.19</v>
      </c>
      <c r="D2249" s="2">
        <v>13.262</v>
      </c>
      <c r="E2249" s="2">
        <v>1</v>
      </c>
      <c r="F2249" s="2">
        <v>14.19</v>
      </c>
      <c r="G2249" s="2">
        <v>14.19</v>
      </c>
      <c r="H2249" s="15">
        <f t="shared" si="35"/>
        <v>6.3818969638562428E-3</v>
      </c>
    </row>
    <row r="2250" spans="1:8" ht="13.5" x14ac:dyDescent="0.25">
      <c r="A2250" s="11"/>
      <c r="B2250" s="10">
        <v>45575</v>
      </c>
      <c r="C2250" s="2">
        <v>14.19</v>
      </c>
      <c r="D2250" s="2">
        <v>13.262</v>
      </c>
      <c r="E2250" s="2">
        <v>0</v>
      </c>
      <c r="F2250" s="2">
        <v>0</v>
      </c>
      <c r="G2250" s="2">
        <v>0</v>
      </c>
      <c r="H2250" s="15">
        <f t="shared" si="35"/>
        <v>0</v>
      </c>
    </row>
    <row r="2251" spans="1:8" ht="13.5" x14ac:dyDescent="0.25">
      <c r="A2251" s="11"/>
      <c r="B2251" s="10">
        <v>45576</v>
      </c>
      <c r="C2251" s="2">
        <v>14.19</v>
      </c>
      <c r="D2251" s="2">
        <v>13.262</v>
      </c>
      <c r="E2251" s="2">
        <v>170</v>
      </c>
      <c r="F2251" s="2">
        <v>14.19</v>
      </c>
      <c r="G2251" s="2">
        <v>2412.3000000000002</v>
      </c>
      <c r="H2251" s="15">
        <f t="shared" si="35"/>
        <v>0</v>
      </c>
    </row>
    <row r="2252" spans="1:8" ht="13.5" x14ac:dyDescent="0.25">
      <c r="A2252" s="11"/>
      <c r="B2252" s="10">
        <v>45579</v>
      </c>
      <c r="C2252" s="2">
        <v>14.19</v>
      </c>
      <c r="D2252" s="2">
        <v>13.262</v>
      </c>
      <c r="E2252" s="2">
        <v>1</v>
      </c>
      <c r="F2252" s="2">
        <v>14.19</v>
      </c>
      <c r="G2252" s="2">
        <v>14.19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13.89</v>
      </c>
      <c r="D2253" s="2">
        <v>12.9816</v>
      </c>
      <c r="E2253" s="2">
        <v>1234</v>
      </c>
      <c r="F2253" s="2">
        <v>13.952999999999999</v>
      </c>
      <c r="G2253" s="2">
        <v>17218.002</v>
      </c>
      <c r="H2253" s="15">
        <f t="shared" si="35"/>
        <v>-2.1143115668828247E-2</v>
      </c>
    </row>
    <row r="2254" spans="1:8" ht="13.5" x14ac:dyDescent="0.25">
      <c r="A2254" s="11"/>
      <c r="B2254" s="10">
        <v>45582</v>
      </c>
      <c r="C2254" s="2">
        <v>13.95</v>
      </c>
      <c r="D2254" s="2">
        <v>13.037699999999999</v>
      </c>
      <c r="E2254" s="2">
        <v>105</v>
      </c>
      <c r="F2254" s="2">
        <v>13.95</v>
      </c>
      <c r="G2254" s="2">
        <v>1464.75</v>
      </c>
      <c r="H2254" s="15">
        <f t="shared" si="35"/>
        <v>4.3215012017007864E-3</v>
      </c>
    </row>
    <row r="2255" spans="1:8" ht="13.5" x14ac:dyDescent="0.25">
      <c r="A2255" s="11"/>
      <c r="B2255" s="10">
        <v>45583</v>
      </c>
      <c r="C2255" s="2">
        <v>14.01</v>
      </c>
      <c r="D2255" s="2">
        <v>13.0937</v>
      </c>
      <c r="E2255" s="2">
        <v>2260</v>
      </c>
      <c r="F2255" s="2">
        <v>14.058</v>
      </c>
      <c r="G2255" s="2">
        <v>31771.08</v>
      </c>
      <c r="H2255" s="15">
        <f t="shared" si="35"/>
        <v>4.2952361229358664E-3</v>
      </c>
    </row>
    <row r="2256" spans="1:8" ht="13.5" x14ac:dyDescent="0.25">
      <c r="A2256" s="11"/>
      <c r="B2256" s="10">
        <v>45586</v>
      </c>
      <c r="C2256" s="2">
        <v>14.02</v>
      </c>
      <c r="D2256" s="2">
        <v>13.1031</v>
      </c>
      <c r="E2256" s="2">
        <v>338</v>
      </c>
      <c r="F2256" s="2">
        <v>14.058</v>
      </c>
      <c r="G2256" s="2">
        <v>4751.6040000000003</v>
      </c>
      <c r="H2256" s="15">
        <f t="shared" si="35"/>
        <v>7.1790250273027557E-4</v>
      </c>
    </row>
    <row r="2257" spans="1:8" ht="13.5" x14ac:dyDescent="0.25">
      <c r="A2257" s="11"/>
      <c r="B2257" s="10">
        <v>45587</v>
      </c>
      <c r="C2257" s="2">
        <v>14.01</v>
      </c>
      <c r="D2257" s="2">
        <v>13.0937</v>
      </c>
      <c r="E2257" s="2">
        <v>250</v>
      </c>
      <c r="F2257" s="2">
        <v>14.01</v>
      </c>
      <c r="G2257" s="2">
        <v>3502.5</v>
      </c>
      <c r="H2257" s="15">
        <f t="shared" si="35"/>
        <v>-7.1738748845688496E-4</v>
      </c>
    </row>
    <row r="2258" spans="1:8" ht="13.5" x14ac:dyDescent="0.25">
      <c r="A2258" s="11"/>
      <c r="B2258" s="10">
        <v>45588</v>
      </c>
      <c r="C2258" s="2">
        <v>14.04</v>
      </c>
      <c r="D2258" s="2">
        <v>13.1218</v>
      </c>
      <c r="E2258" s="2">
        <v>1023</v>
      </c>
      <c r="F2258" s="2">
        <v>14.045999999999999</v>
      </c>
      <c r="G2258" s="2">
        <v>14369.058000000001</v>
      </c>
      <c r="H2258" s="15">
        <f t="shared" si="35"/>
        <v>2.1460702475236361E-3</v>
      </c>
    </row>
    <row r="2259" spans="1:8" ht="13.5" x14ac:dyDescent="0.25">
      <c r="A2259" s="11"/>
      <c r="B2259" s="10">
        <v>45589</v>
      </c>
      <c r="C2259" s="2">
        <v>14.8</v>
      </c>
      <c r="D2259" s="2">
        <v>13.832100000000001</v>
      </c>
      <c r="E2259" s="2">
        <v>4027</v>
      </c>
      <c r="F2259" s="2">
        <v>14.169</v>
      </c>
      <c r="G2259" s="2">
        <v>57058.563000000002</v>
      </c>
      <c r="H2259" s="15">
        <f t="shared" si="35"/>
        <v>5.4131292962855716E-2</v>
      </c>
    </row>
    <row r="2260" spans="1:8" ht="13.5" x14ac:dyDescent="0.25">
      <c r="A2260" s="11"/>
      <c r="B2260" s="10">
        <v>45590</v>
      </c>
      <c r="C2260" s="2">
        <v>14.8</v>
      </c>
      <c r="D2260" s="2">
        <v>13.832100000000001</v>
      </c>
      <c r="E2260" s="2">
        <v>605</v>
      </c>
      <c r="F2260" s="2">
        <v>14.805999999999999</v>
      </c>
      <c r="G2260" s="2">
        <v>8957.6299999999992</v>
      </c>
      <c r="H2260" s="15">
        <f t="shared" si="35"/>
        <v>0</v>
      </c>
    </row>
    <row r="2261" spans="1:8" ht="13.5" x14ac:dyDescent="0.25">
      <c r="A2261" s="11"/>
      <c r="B2261" s="10">
        <v>45593</v>
      </c>
      <c r="C2261" s="2">
        <v>14.8</v>
      </c>
      <c r="D2261" s="2">
        <v>13.832100000000001</v>
      </c>
      <c r="E2261" s="2">
        <v>148</v>
      </c>
      <c r="F2261" s="2">
        <v>14.504</v>
      </c>
      <c r="G2261" s="2">
        <v>2146.5920000000001</v>
      </c>
      <c r="H2261" s="15">
        <f t="shared" si="35"/>
        <v>0</v>
      </c>
    </row>
    <row r="2262" spans="1:8" ht="13.5" x14ac:dyDescent="0.25">
      <c r="A2262" s="11"/>
      <c r="B2262" s="10">
        <v>45594</v>
      </c>
      <c r="C2262" s="2">
        <v>14.8</v>
      </c>
      <c r="D2262" s="2">
        <v>13.832100000000001</v>
      </c>
      <c r="E2262" s="2">
        <v>0</v>
      </c>
      <c r="F2262" s="2">
        <v>0</v>
      </c>
      <c r="G2262" s="2">
        <v>0</v>
      </c>
      <c r="H2262" s="15">
        <f t="shared" si="35"/>
        <v>0</v>
      </c>
    </row>
    <row r="2263" spans="1:8" ht="13.5" x14ac:dyDescent="0.25">
      <c r="A2263" s="11"/>
      <c r="B2263" s="10">
        <v>45595</v>
      </c>
      <c r="C2263" s="2">
        <v>14.8</v>
      </c>
      <c r="D2263" s="2">
        <v>13.832100000000001</v>
      </c>
      <c r="E2263" s="2">
        <v>0</v>
      </c>
      <c r="F2263" s="2">
        <v>0</v>
      </c>
      <c r="G2263" s="2">
        <v>0</v>
      </c>
      <c r="H2263" s="15">
        <f t="shared" si="35"/>
        <v>0</v>
      </c>
    </row>
    <row r="2264" spans="1:8" ht="13.5" x14ac:dyDescent="0.25">
      <c r="A2264" s="11"/>
      <c r="B2264" s="10">
        <v>45596</v>
      </c>
      <c r="C2264" s="2">
        <v>14.8</v>
      </c>
      <c r="D2264" s="2">
        <v>13.832100000000001</v>
      </c>
      <c r="E2264" s="2">
        <v>871</v>
      </c>
      <c r="F2264" s="2">
        <v>14.781000000000001</v>
      </c>
      <c r="G2264" s="2">
        <v>12874.251</v>
      </c>
      <c r="H2264" s="15">
        <f t="shared" si="35"/>
        <v>0</v>
      </c>
    </row>
    <row r="2265" spans="1:8" ht="13.5" x14ac:dyDescent="0.25">
      <c r="A2265" s="11"/>
      <c r="B2265" s="10">
        <v>45597</v>
      </c>
      <c r="C2265" s="2">
        <v>14.8</v>
      </c>
      <c r="D2265" s="2">
        <v>13.832100000000001</v>
      </c>
      <c r="E2265" s="2">
        <v>0</v>
      </c>
      <c r="F2265" s="2">
        <v>0</v>
      </c>
      <c r="G2265" s="2">
        <v>0</v>
      </c>
      <c r="H2265" s="15">
        <f t="shared" si="35"/>
        <v>0</v>
      </c>
    </row>
    <row r="2266" spans="1:8" ht="13.5" x14ac:dyDescent="0.25">
      <c r="A2266" s="11"/>
      <c r="B2266" s="10">
        <v>45600</v>
      </c>
      <c r="C2266" s="2">
        <v>14.8</v>
      </c>
      <c r="D2266" s="2">
        <v>13.832100000000001</v>
      </c>
      <c r="E2266" s="2">
        <v>250</v>
      </c>
      <c r="F2266" s="2">
        <v>14.8</v>
      </c>
      <c r="G2266" s="2">
        <v>3700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14.79</v>
      </c>
      <c r="D2267" s="2">
        <v>13.822699999999999</v>
      </c>
      <c r="E2267" s="2">
        <v>501</v>
      </c>
      <c r="F2267" s="2">
        <v>14.7</v>
      </c>
      <c r="G2267" s="2">
        <v>7364.7</v>
      </c>
      <c r="H2267" s="15">
        <f t="shared" si="35"/>
        <v>-6.7957866123012308E-4</v>
      </c>
    </row>
    <row r="2268" spans="1:8" ht="13.5" x14ac:dyDescent="0.25">
      <c r="A2268" s="11"/>
      <c r="B2268" s="10">
        <v>45602</v>
      </c>
      <c r="C2268" s="2">
        <v>14.61</v>
      </c>
      <c r="D2268" s="2">
        <v>13.654500000000001</v>
      </c>
      <c r="E2268" s="2">
        <v>10</v>
      </c>
      <c r="F2268" s="2">
        <v>14.61</v>
      </c>
      <c r="G2268" s="2">
        <v>146.1</v>
      </c>
      <c r="H2268" s="15">
        <f t="shared" si="35"/>
        <v>-1.2168389677848669E-2</v>
      </c>
    </row>
    <row r="2269" spans="1:8" ht="13.5" x14ac:dyDescent="0.25">
      <c r="A2269" s="11"/>
      <c r="B2269" s="10">
        <v>45603</v>
      </c>
      <c r="C2269" s="2">
        <v>14.78</v>
      </c>
      <c r="D2269" s="2">
        <v>13.8134</v>
      </c>
      <c r="E2269" s="2">
        <v>270</v>
      </c>
      <c r="F2269" s="2">
        <v>14.62</v>
      </c>
      <c r="G2269" s="2">
        <v>3947.4</v>
      </c>
      <c r="H2269" s="15">
        <f t="shared" si="35"/>
        <v>1.1637189205023922E-2</v>
      </c>
    </row>
    <row r="2270" spans="1:8" ht="13.5" x14ac:dyDescent="0.25">
      <c r="A2270" s="11"/>
      <c r="B2270" s="10">
        <v>45604</v>
      </c>
      <c r="C2270" s="2">
        <v>14.56</v>
      </c>
      <c r="D2270" s="2">
        <v>13.607799999999999</v>
      </c>
      <c r="E2270" s="2">
        <v>1380</v>
      </c>
      <c r="F2270" s="2">
        <v>14.57</v>
      </c>
      <c r="G2270" s="2">
        <v>20106.599999999999</v>
      </c>
      <c r="H2270" s="15">
        <f t="shared" si="35"/>
        <v>-1.4884098049719871E-2</v>
      </c>
    </row>
    <row r="2271" spans="1:8" ht="13.5" x14ac:dyDescent="0.25">
      <c r="A2271" s="11"/>
      <c r="B2271" s="10">
        <v>45607</v>
      </c>
      <c r="C2271" s="2">
        <v>14.56</v>
      </c>
      <c r="D2271" s="2">
        <v>13.607799999999999</v>
      </c>
      <c r="E2271" s="2">
        <v>244</v>
      </c>
      <c r="F2271" s="2">
        <v>14.56</v>
      </c>
      <c r="G2271" s="2">
        <v>3552.64</v>
      </c>
      <c r="H2271" s="15">
        <f t="shared" si="35"/>
        <v>0</v>
      </c>
    </row>
    <row r="2272" spans="1:8" ht="13.5" x14ac:dyDescent="0.25">
      <c r="A2272" s="11"/>
      <c r="B2272" s="10">
        <v>45608</v>
      </c>
      <c r="C2272" s="2">
        <v>14.5</v>
      </c>
      <c r="D2272" s="2">
        <v>13.5517</v>
      </c>
      <c r="E2272" s="2">
        <v>14</v>
      </c>
      <c r="F2272" s="2">
        <v>14.5</v>
      </c>
      <c r="G2272" s="2">
        <v>203</v>
      </c>
      <c r="H2272" s="15">
        <f t="shared" si="35"/>
        <v>-4.1226355472595818E-3</v>
      </c>
    </row>
    <row r="2273" spans="1:8" ht="13.5" x14ac:dyDescent="0.25">
      <c r="A2273" s="11"/>
      <c r="B2273" s="10">
        <v>45609</v>
      </c>
      <c r="C2273" s="2">
        <v>14.5</v>
      </c>
      <c r="D2273" s="2">
        <v>13.5517</v>
      </c>
      <c r="E2273" s="2">
        <v>191</v>
      </c>
      <c r="F2273" s="2">
        <v>14.250999999999999</v>
      </c>
      <c r="G2273" s="2">
        <v>2721.9409999999998</v>
      </c>
      <c r="H2273" s="15">
        <f t="shared" si="35"/>
        <v>0</v>
      </c>
    </row>
    <row r="2274" spans="1:8" ht="13.5" x14ac:dyDescent="0.25">
      <c r="A2274" s="11"/>
      <c r="B2274" s="10">
        <v>45610</v>
      </c>
      <c r="C2274" s="2">
        <v>14.4</v>
      </c>
      <c r="D2274" s="2">
        <v>13.4582</v>
      </c>
      <c r="E2274" s="2">
        <v>904</v>
      </c>
      <c r="F2274" s="2">
        <v>14.489000000000001</v>
      </c>
      <c r="G2274" s="2">
        <v>13098.056</v>
      </c>
      <c r="H2274" s="15">
        <f t="shared" si="35"/>
        <v>-6.8995033833394023E-3</v>
      </c>
    </row>
    <row r="2275" spans="1:8" ht="13.5" x14ac:dyDescent="0.25">
      <c r="A2275" s="11"/>
      <c r="B2275" s="10">
        <v>45611</v>
      </c>
      <c r="C2275" s="2">
        <v>14.45</v>
      </c>
      <c r="D2275" s="2">
        <v>13.505000000000001</v>
      </c>
      <c r="E2275" s="2">
        <v>514</v>
      </c>
      <c r="F2275" s="2">
        <v>14.417999999999999</v>
      </c>
      <c r="G2275" s="2">
        <v>7410.8519999999999</v>
      </c>
      <c r="H2275" s="15">
        <f t="shared" si="35"/>
        <v>3.4774338321618839E-3</v>
      </c>
    </row>
    <row r="2276" spans="1:8" ht="13.5" x14ac:dyDescent="0.25">
      <c r="A2276" s="11"/>
      <c r="B2276" s="10">
        <v>45614</v>
      </c>
      <c r="C2276" s="2">
        <v>14.45</v>
      </c>
      <c r="D2276" s="2">
        <v>13.505000000000001</v>
      </c>
      <c r="E2276" s="2">
        <v>367</v>
      </c>
      <c r="F2276" s="2">
        <v>14.45</v>
      </c>
      <c r="G2276" s="2">
        <v>5303.15</v>
      </c>
      <c r="H2276" s="15">
        <f t="shared" si="35"/>
        <v>0</v>
      </c>
    </row>
    <row r="2277" spans="1:8" ht="13.5" x14ac:dyDescent="0.25">
      <c r="A2277" s="11"/>
      <c r="B2277" s="10">
        <v>45615</v>
      </c>
      <c r="C2277" s="2">
        <v>14.45</v>
      </c>
      <c r="D2277" s="2">
        <v>13.505000000000001</v>
      </c>
      <c r="E2277" s="2">
        <v>0</v>
      </c>
      <c r="F2277" s="2">
        <v>0</v>
      </c>
      <c r="G2277" s="2">
        <v>0</v>
      </c>
      <c r="H2277" s="15">
        <f t="shared" si="35"/>
        <v>0</v>
      </c>
    </row>
    <row r="2278" spans="1:8" ht="13.5" x14ac:dyDescent="0.25">
      <c r="A2278" s="11"/>
      <c r="B2278" s="10">
        <v>45616</v>
      </c>
      <c r="C2278" s="2">
        <v>14.45</v>
      </c>
      <c r="D2278" s="2">
        <v>13.505000000000001</v>
      </c>
      <c r="E2278" s="2">
        <v>1126</v>
      </c>
      <c r="F2278" s="2">
        <v>14.324999999999999</v>
      </c>
      <c r="G2278" s="2">
        <v>16129.95</v>
      </c>
      <c r="H2278" s="15">
        <f t="shared" si="35"/>
        <v>0</v>
      </c>
    </row>
    <row r="2279" spans="1:8" ht="13.5" x14ac:dyDescent="0.25">
      <c r="A2279" s="11"/>
      <c r="B2279" s="10">
        <v>45617</v>
      </c>
      <c r="C2279" s="2">
        <v>14.35</v>
      </c>
      <c r="D2279" s="2">
        <v>13.4115</v>
      </c>
      <c r="E2279" s="2">
        <v>5</v>
      </c>
      <c r="F2279" s="2">
        <v>14.35</v>
      </c>
      <c r="G2279" s="2">
        <v>71.75</v>
      </c>
      <c r="H2279" s="15">
        <f t="shared" si="35"/>
        <v>-6.9233617178823086E-3</v>
      </c>
    </row>
    <row r="2280" spans="1:8" ht="13.5" x14ac:dyDescent="0.25">
      <c r="A2280" s="11"/>
      <c r="B2280" s="10">
        <v>45618</v>
      </c>
      <c r="C2280" s="2">
        <v>14.5</v>
      </c>
      <c r="D2280" s="2">
        <v>13.5517</v>
      </c>
      <c r="E2280" s="2">
        <v>908</v>
      </c>
      <c r="F2280" s="2">
        <v>14.45</v>
      </c>
      <c r="G2280" s="2">
        <v>13120.6</v>
      </c>
      <c r="H2280" s="15">
        <f t="shared" si="35"/>
        <v>1.0453715095254081E-2</v>
      </c>
    </row>
    <row r="2281" spans="1:8" ht="13.5" x14ac:dyDescent="0.25">
      <c r="A2281" s="11"/>
      <c r="B2281" s="10">
        <v>45621</v>
      </c>
      <c r="C2281" s="2">
        <v>14.4</v>
      </c>
      <c r="D2281" s="2">
        <v>13.4582</v>
      </c>
      <c r="E2281" s="2">
        <v>300</v>
      </c>
      <c r="F2281" s="2">
        <v>14.404999999999999</v>
      </c>
      <c r="G2281" s="2">
        <v>4321.5</v>
      </c>
      <c r="H2281" s="15">
        <f t="shared" si="35"/>
        <v>-6.8995033833394023E-3</v>
      </c>
    </row>
    <row r="2282" spans="1:8" ht="13.5" x14ac:dyDescent="0.25">
      <c r="A2282" s="11"/>
      <c r="B2282" s="10">
        <v>45622</v>
      </c>
      <c r="C2282" s="2">
        <v>14.56</v>
      </c>
      <c r="D2282" s="2">
        <v>13.607799999999999</v>
      </c>
      <c r="E2282" s="2">
        <v>1574</v>
      </c>
      <c r="F2282" s="2">
        <v>14.41</v>
      </c>
      <c r="G2282" s="2">
        <v>22681.34</v>
      </c>
      <c r="H2282" s="15">
        <f t="shared" si="35"/>
        <v>1.1115899600243681E-2</v>
      </c>
    </row>
    <row r="2283" spans="1:8" ht="13.5" x14ac:dyDescent="0.25">
      <c r="A2283" s="11"/>
      <c r="B2283" s="10">
        <v>45623</v>
      </c>
      <c r="C2283" s="2">
        <v>14.4</v>
      </c>
      <c r="D2283" s="2">
        <v>13.4582</v>
      </c>
      <c r="E2283" s="2">
        <v>425</v>
      </c>
      <c r="F2283" s="2">
        <v>14.4</v>
      </c>
      <c r="G2283" s="2">
        <v>6120</v>
      </c>
      <c r="H2283" s="15">
        <f t="shared" si="35"/>
        <v>-1.0993694792692391E-2</v>
      </c>
    </row>
    <row r="2284" spans="1:8" ht="13.5" x14ac:dyDescent="0.25">
      <c r="A2284" s="11"/>
      <c r="B2284" s="10">
        <v>45624</v>
      </c>
      <c r="C2284" s="2">
        <v>14.4</v>
      </c>
      <c r="D2284" s="2">
        <v>13.4582</v>
      </c>
      <c r="E2284" s="2">
        <v>0</v>
      </c>
      <c r="F2284" s="2">
        <v>0</v>
      </c>
      <c r="G2284" s="2">
        <v>0</v>
      </c>
      <c r="H2284" s="15">
        <f t="shared" si="35"/>
        <v>0</v>
      </c>
    </row>
    <row r="2285" spans="1:8" ht="13.5" x14ac:dyDescent="0.25">
      <c r="A2285" s="11"/>
      <c r="B2285" s="10">
        <v>45625</v>
      </c>
      <c r="C2285" s="2">
        <v>14.55</v>
      </c>
      <c r="D2285" s="2">
        <v>13.5984</v>
      </c>
      <c r="E2285" s="2">
        <v>1380</v>
      </c>
      <c r="F2285" s="2">
        <v>14.55</v>
      </c>
      <c r="G2285" s="2">
        <v>20079</v>
      </c>
      <c r="H2285" s="15">
        <f t="shared" si="35"/>
        <v>1.041744066814285E-2</v>
      </c>
    </row>
    <row r="2286" spans="1:8" ht="13.5" x14ac:dyDescent="0.25">
      <c r="A2286" s="11"/>
      <c r="B2286" s="10">
        <v>45628</v>
      </c>
      <c r="C2286" s="2">
        <v>14.9</v>
      </c>
      <c r="D2286" s="2">
        <v>13.9255</v>
      </c>
      <c r="E2286" s="2">
        <v>470</v>
      </c>
      <c r="F2286" s="2">
        <v>14.583</v>
      </c>
      <c r="G2286" s="2">
        <v>6854.01</v>
      </c>
      <c r="H2286" s="15">
        <f t="shared" si="35"/>
        <v>2.4054300505941855E-2</v>
      </c>
    </row>
    <row r="2287" spans="1:8" ht="13.5" x14ac:dyDescent="0.25">
      <c r="A2287" s="11"/>
      <c r="B2287" s="10">
        <v>45629</v>
      </c>
      <c r="C2287" s="2">
        <v>14.6</v>
      </c>
      <c r="D2287" s="2">
        <v>13.645200000000001</v>
      </c>
      <c r="E2287" s="2">
        <v>32</v>
      </c>
      <c r="F2287" s="2">
        <v>14.606</v>
      </c>
      <c r="G2287" s="2">
        <v>467.392</v>
      </c>
      <c r="H2287" s="15">
        <f t="shared" si="35"/>
        <v>-2.0128541165487679E-2</v>
      </c>
    </row>
    <row r="2288" spans="1:8" ht="13.5" x14ac:dyDescent="0.25">
      <c r="A2288" s="11"/>
      <c r="B2288" s="10">
        <v>45630</v>
      </c>
      <c r="C2288" s="2">
        <v>14.89</v>
      </c>
      <c r="D2288" s="2">
        <v>13.9162</v>
      </c>
      <c r="E2288" s="2">
        <v>1</v>
      </c>
      <c r="F2288" s="2">
        <v>14.89</v>
      </c>
      <c r="G2288" s="2">
        <v>14.89</v>
      </c>
      <c r="H2288" s="15">
        <f t="shared" si="35"/>
        <v>1.9860463752821432E-2</v>
      </c>
    </row>
    <row r="2289" spans="1:8" ht="13.5" x14ac:dyDescent="0.25">
      <c r="A2289" s="11"/>
      <c r="B2289" s="10">
        <v>45631</v>
      </c>
      <c r="C2289" s="2">
        <v>14.89</v>
      </c>
      <c r="D2289" s="2">
        <v>13.9162</v>
      </c>
      <c r="E2289" s="2">
        <v>0</v>
      </c>
      <c r="F2289" s="2">
        <v>0</v>
      </c>
      <c r="G2289" s="2">
        <v>0</v>
      </c>
      <c r="H2289" s="15">
        <f t="shared" si="35"/>
        <v>0</v>
      </c>
    </row>
    <row r="2290" spans="1:8" ht="13.5" x14ac:dyDescent="0.25">
      <c r="A2290" s="11"/>
      <c r="B2290" s="10">
        <v>45632</v>
      </c>
      <c r="C2290" s="2">
        <v>14.7</v>
      </c>
      <c r="D2290" s="2">
        <v>13.7386</v>
      </c>
      <c r="E2290" s="2">
        <v>856</v>
      </c>
      <c r="F2290" s="2">
        <v>14.897</v>
      </c>
      <c r="G2290" s="2">
        <v>12751.832</v>
      </c>
      <c r="H2290" s="15">
        <f t="shared" si="35"/>
        <v>-1.2762104597519437E-2</v>
      </c>
    </row>
    <row r="2291" spans="1:8" ht="13.5" x14ac:dyDescent="0.25">
      <c r="A2291" s="11"/>
      <c r="B2291" s="10">
        <v>45635</v>
      </c>
      <c r="C2291" s="2">
        <v>14.93</v>
      </c>
      <c r="D2291" s="2">
        <v>13.9536</v>
      </c>
      <c r="E2291" s="2">
        <v>492</v>
      </c>
      <c r="F2291" s="2">
        <v>14.707000000000001</v>
      </c>
      <c r="G2291" s="2">
        <v>7235.8440000000001</v>
      </c>
      <c r="H2291" s="15">
        <f t="shared" si="35"/>
        <v>1.5649338360531631E-2</v>
      </c>
    </row>
    <row r="2292" spans="1:8" ht="13.5" x14ac:dyDescent="0.25">
      <c r="A2292" s="11"/>
      <c r="B2292" s="10">
        <v>45636</v>
      </c>
      <c r="C2292" s="2">
        <v>15.19</v>
      </c>
      <c r="D2292" s="2">
        <v>14.1966</v>
      </c>
      <c r="E2292" s="2">
        <v>338</v>
      </c>
      <c r="F2292" s="2">
        <v>14.974</v>
      </c>
      <c r="G2292" s="2">
        <v>5061.2120000000004</v>
      </c>
      <c r="H2292" s="15">
        <f t="shared" si="35"/>
        <v>1.7414860681114575E-2</v>
      </c>
    </row>
    <row r="2293" spans="1:8" ht="13.5" x14ac:dyDescent="0.25">
      <c r="A2293" s="11"/>
      <c r="B2293" s="10">
        <v>45637</v>
      </c>
      <c r="C2293" s="2">
        <v>15.18</v>
      </c>
      <c r="D2293" s="2">
        <v>14.187200000000001</v>
      </c>
      <c r="E2293" s="2">
        <v>41</v>
      </c>
      <c r="F2293" s="2">
        <v>14.834</v>
      </c>
      <c r="G2293" s="2">
        <v>608.19399999999996</v>
      </c>
      <c r="H2293" s="15">
        <f t="shared" si="35"/>
        <v>-6.621303692432983E-4</v>
      </c>
    </row>
    <row r="2294" spans="1:8" ht="13.5" x14ac:dyDescent="0.25">
      <c r="A2294" s="11"/>
      <c r="B2294" s="10">
        <v>45638</v>
      </c>
      <c r="C2294" s="2">
        <v>14.9</v>
      </c>
      <c r="D2294" s="2">
        <v>13.9255</v>
      </c>
      <c r="E2294" s="2">
        <v>297</v>
      </c>
      <c r="F2294" s="2">
        <v>14.894</v>
      </c>
      <c r="G2294" s="2">
        <v>4423.518</v>
      </c>
      <c r="H2294" s="15">
        <f t="shared" si="35"/>
        <v>-1.8446205029886174E-2</v>
      </c>
    </row>
    <row r="2295" spans="1:8" ht="13.5" x14ac:dyDescent="0.25">
      <c r="A2295" s="11"/>
      <c r="B2295" s="10">
        <v>45639</v>
      </c>
      <c r="C2295" s="2">
        <v>15.17</v>
      </c>
      <c r="D2295" s="2">
        <v>14.177899999999999</v>
      </c>
      <c r="E2295" s="2">
        <v>3249</v>
      </c>
      <c r="F2295" s="2">
        <v>14.898</v>
      </c>
      <c r="G2295" s="2">
        <v>48403.601999999999</v>
      </c>
      <c r="H2295" s="15">
        <f t="shared" si="35"/>
        <v>1.8125022440845913E-2</v>
      </c>
    </row>
    <row r="2296" spans="1:8" ht="13.5" x14ac:dyDescent="0.25">
      <c r="A2296" s="11"/>
      <c r="B2296" s="10">
        <v>45642</v>
      </c>
      <c r="C2296" s="2">
        <v>15</v>
      </c>
      <c r="D2296" s="2">
        <v>14.019</v>
      </c>
      <c r="E2296" s="2">
        <v>502</v>
      </c>
      <c r="F2296" s="2">
        <v>15.000999999999999</v>
      </c>
      <c r="G2296" s="2">
        <v>7530.5020000000004</v>
      </c>
      <c r="H2296" s="15">
        <f t="shared" si="35"/>
        <v>-1.1207583633683349E-2</v>
      </c>
    </row>
    <row r="2297" spans="1:8" ht="13.5" x14ac:dyDescent="0.25">
      <c r="A2297" s="11"/>
      <c r="B2297" s="10">
        <v>45644</v>
      </c>
      <c r="C2297" s="2">
        <v>15.33</v>
      </c>
      <c r="D2297" s="2">
        <v>14.327400000000001</v>
      </c>
      <c r="E2297" s="2">
        <v>74</v>
      </c>
      <c r="F2297" s="2">
        <v>15.182</v>
      </c>
      <c r="G2297" s="2">
        <v>1123.4680000000001</v>
      </c>
      <c r="H2297" s="15">
        <f t="shared" si="35"/>
        <v>2.1998716028247427E-2</v>
      </c>
    </row>
    <row r="2298" spans="1:8" ht="13.5" x14ac:dyDescent="0.25">
      <c r="A2298" s="11"/>
      <c r="B2298" s="10">
        <v>45645</v>
      </c>
      <c r="C2298" s="2">
        <v>15.2</v>
      </c>
      <c r="D2298" s="2">
        <v>14.2059</v>
      </c>
      <c r="E2298" s="2">
        <v>2090</v>
      </c>
      <c r="F2298" s="2">
        <v>15.298</v>
      </c>
      <c r="G2298" s="2">
        <v>31972.82</v>
      </c>
      <c r="H2298" s="15">
        <f t="shared" si="35"/>
        <v>-8.4802546170275866E-3</v>
      </c>
    </row>
    <row r="2299" spans="1:8" ht="13.5" x14ac:dyDescent="0.25">
      <c r="A2299" s="11"/>
      <c r="B2299" s="10">
        <v>45646</v>
      </c>
      <c r="C2299" s="2">
        <v>15.05</v>
      </c>
      <c r="D2299" s="2">
        <v>14.0657</v>
      </c>
      <c r="E2299" s="2">
        <v>762</v>
      </c>
      <c r="F2299" s="2">
        <v>15.037000000000001</v>
      </c>
      <c r="G2299" s="2">
        <v>11458.194</v>
      </c>
      <c r="H2299" s="15">
        <f t="shared" si="35"/>
        <v>-9.8691388789165137E-3</v>
      </c>
    </row>
    <row r="2300" spans="1:8" ht="13.5" x14ac:dyDescent="0.25">
      <c r="A2300" s="11"/>
      <c r="B2300" s="10">
        <v>45649</v>
      </c>
      <c r="C2300" s="2">
        <v>15.1</v>
      </c>
      <c r="D2300" s="2">
        <v>14.112500000000001</v>
      </c>
      <c r="E2300" s="2">
        <v>180</v>
      </c>
      <c r="F2300" s="2">
        <v>14.752000000000001</v>
      </c>
      <c r="G2300" s="2">
        <v>2655.36</v>
      </c>
      <c r="H2300" s="15">
        <f t="shared" si="35"/>
        <v>3.3272428674009161E-3</v>
      </c>
    </row>
    <row r="2301" spans="1:8" ht="13.5" x14ac:dyDescent="0.25">
      <c r="A2301" s="11"/>
      <c r="B2301" s="10">
        <v>45650</v>
      </c>
      <c r="C2301" s="2">
        <v>15.15</v>
      </c>
      <c r="D2301" s="2">
        <v>14.1592</v>
      </c>
      <c r="E2301" s="2">
        <v>346</v>
      </c>
      <c r="F2301" s="2">
        <v>15.141</v>
      </c>
      <c r="G2301" s="2">
        <v>5238.7860000000001</v>
      </c>
      <c r="H2301" s="15">
        <f t="shared" si="35"/>
        <v>3.3091231178033315E-3</v>
      </c>
    </row>
    <row r="2302" spans="1:8" ht="13.5" x14ac:dyDescent="0.25">
      <c r="A2302" s="11"/>
      <c r="B2302" s="10">
        <v>45651</v>
      </c>
      <c r="C2302" s="2">
        <v>15</v>
      </c>
      <c r="D2302" s="2">
        <v>14.019</v>
      </c>
      <c r="E2302" s="2">
        <v>192</v>
      </c>
      <c r="F2302" s="2">
        <v>14.95</v>
      </c>
      <c r="G2302" s="2">
        <v>2870.4</v>
      </c>
      <c r="H2302" s="15">
        <f t="shared" si="35"/>
        <v>-9.9016893609808528E-3</v>
      </c>
    </row>
    <row r="2303" spans="1:8" ht="13.5" x14ac:dyDescent="0.25">
      <c r="A2303" s="11"/>
      <c r="B2303" s="10">
        <v>45652</v>
      </c>
      <c r="C2303" s="2">
        <v>14.8</v>
      </c>
      <c r="D2303" s="2">
        <v>13.832100000000001</v>
      </c>
      <c r="E2303" s="2">
        <v>700</v>
      </c>
      <c r="F2303" s="2">
        <v>14.856999999999999</v>
      </c>
      <c r="G2303" s="2">
        <v>10399.9</v>
      </c>
      <c r="H2303" s="15">
        <f t="shared" si="35"/>
        <v>-1.3331906698052615E-2</v>
      </c>
    </row>
    <row r="2304" spans="1:8" ht="13.5" x14ac:dyDescent="0.25">
      <c r="A2304" s="11"/>
      <c r="B2304" s="10">
        <v>45653</v>
      </c>
      <c r="C2304" s="2">
        <v>15</v>
      </c>
      <c r="D2304" s="2">
        <v>14.019</v>
      </c>
      <c r="E2304" s="2">
        <v>739</v>
      </c>
      <c r="F2304" s="2">
        <v>15.039</v>
      </c>
      <c r="G2304" s="2">
        <v>11113.821</v>
      </c>
      <c r="H2304" s="15">
        <f t="shared" si="35"/>
        <v>1.3512048062116354E-2</v>
      </c>
    </row>
    <row r="2305" spans="1:8" ht="13.5" x14ac:dyDescent="0.25">
      <c r="A2305" s="11"/>
      <c r="B2305" s="10">
        <v>45656</v>
      </c>
      <c r="C2305" s="2">
        <v>15.09</v>
      </c>
      <c r="D2305" s="2">
        <v>14.1031</v>
      </c>
      <c r="E2305" s="2">
        <v>541</v>
      </c>
      <c r="F2305" s="2">
        <v>14.912000000000001</v>
      </c>
      <c r="G2305" s="2">
        <v>8067.3919999999998</v>
      </c>
      <c r="H2305" s="15">
        <f t="shared" si="35"/>
        <v>5.9990013553034736E-3</v>
      </c>
    </row>
    <row r="2306" spans="1:8" ht="13.5" x14ac:dyDescent="0.25">
      <c r="A2306" s="11"/>
      <c r="B2306" s="10">
        <v>45657</v>
      </c>
      <c r="C2306" s="2">
        <v>15.08</v>
      </c>
      <c r="D2306" s="2">
        <v>14.0938</v>
      </c>
      <c r="E2306" s="2">
        <v>645</v>
      </c>
      <c r="F2306" s="2">
        <v>15.013999999999999</v>
      </c>
      <c r="G2306" s="2">
        <v>9684.0300000000007</v>
      </c>
      <c r="H2306" s="15">
        <f t="shared" si="35"/>
        <v>-6.5942948713400903E-4</v>
      </c>
    </row>
    <row r="2307" spans="1:8" ht="13.5" x14ac:dyDescent="0.25">
      <c r="A2307" s="11"/>
      <c r="B2307" s="10">
        <v>45659</v>
      </c>
      <c r="C2307" s="2">
        <v>15.1</v>
      </c>
      <c r="D2307" s="2">
        <v>14.112500000000001</v>
      </c>
      <c r="E2307" s="2">
        <v>200</v>
      </c>
      <c r="F2307" s="2">
        <v>15.083</v>
      </c>
      <c r="G2307" s="2">
        <v>3016.6</v>
      </c>
      <c r="H2307" s="15">
        <f t="shared" si="35"/>
        <v>1.326824561154609E-3</v>
      </c>
    </row>
    <row r="2308" spans="1:8" ht="13.5" x14ac:dyDescent="0.25">
      <c r="A2308" s="11"/>
      <c r="B2308" s="10">
        <v>45660</v>
      </c>
      <c r="C2308" s="2">
        <v>14.95</v>
      </c>
      <c r="D2308" s="2">
        <v>13.972300000000001</v>
      </c>
      <c r="E2308" s="2">
        <v>2092</v>
      </c>
      <c r="F2308" s="2">
        <v>14.993</v>
      </c>
      <c r="G2308" s="2">
        <v>31365.356</v>
      </c>
      <c r="H2308" s="15">
        <f t="shared" si="35"/>
        <v>-9.9344552701505825E-3</v>
      </c>
    </row>
    <row r="2309" spans="1:8" ht="13.5" x14ac:dyDescent="0.25">
      <c r="A2309" s="11"/>
      <c r="B2309" s="10">
        <v>45663</v>
      </c>
      <c r="C2309" s="2">
        <v>14.95</v>
      </c>
      <c r="D2309" s="2">
        <v>13.972300000000001</v>
      </c>
      <c r="E2309" s="2">
        <v>898</v>
      </c>
      <c r="F2309" s="2">
        <v>14.95</v>
      </c>
      <c r="G2309" s="2">
        <v>13425.1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14.99</v>
      </c>
      <c r="D2310" s="2">
        <v>14.0097</v>
      </c>
      <c r="E2310" s="2">
        <v>3451</v>
      </c>
      <c r="F2310" s="2">
        <v>14.946999999999999</v>
      </c>
      <c r="G2310" s="2">
        <v>51582.097000000002</v>
      </c>
      <c r="H2310" s="15">
        <f t="shared" si="35"/>
        <v>2.6767246623676756E-3</v>
      </c>
    </row>
    <row r="2311" spans="1:8" ht="13.5" x14ac:dyDescent="0.25">
      <c r="A2311" s="11"/>
      <c r="B2311" s="10">
        <v>45665</v>
      </c>
      <c r="C2311" s="2">
        <v>14.9</v>
      </c>
      <c r="D2311" s="2">
        <v>13.9255</v>
      </c>
      <c r="E2311" s="2">
        <v>509</v>
      </c>
      <c r="F2311" s="2">
        <v>14.863</v>
      </c>
      <c r="G2311" s="2">
        <v>7565.2669999999998</v>
      </c>
      <c r="H2311" s="15">
        <f t="shared" ref="H2311:H2374" si="36">(D2311-D2310)/D2310</f>
        <v>-6.0101215586344419E-3</v>
      </c>
    </row>
    <row r="2312" spans="1:8" ht="13.5" x14ac:dyDescent="0.25">
      <c r="A2312" s="11"/>
      <c r="B2312" s="10">
        <v>45666</v>
      </c>
      <c r="C2312" s="2">
        <v>14.9</v>
      </c>
      <c r="D2312" s="2">
        <v>13.9255</v>
      </c>
      <c r="E2312" s="2">
        <v>1770</v>
      </c>
      <c r="F2312" s="2">
        <v>14.974</v>
      </c>
      <c r="G2312" s="2">
        <v>26503.98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14.9</v>
      </c>
      <c r="D2313" s="2">
        <v>13.9255</v>
      </c>
      <c r="E2313" s="2">
        <v>1422</v>
      </c>
      <c r="F2313" s="2">
        <v>14.909000000000001</v>
      </c>
      <c r="G2313" s="2">
        <v>21200.598000000002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15</v>
      </c>
      <c r="D2314" s="2">
        <v>14.019</v>
      </c>
      <c r="E2314" s="2">
        <v>2447</v>
      </c>
      <c r="F2314" s="2">
        <v>14.959</v>
      </c>
      <c r="G2314" s="2">
        <v>36604.673000000003</v>
      </c>
      <c r="H2314" s="15">
        <f t="shared" si="36"/>
        <v>6.7143011022943941E-3</v>
      </c>
    </row>
    <row r="2315" spans="1:8" ht="13.5" x14ac:dyDescent="0.25">
      <c r="A2315" s="11"/>
      <c r="B2315" s="10">
        <v>45671</v>
      </c>
      <c r="C2315" s="2">
        <v>15.14</v>
      </c>
      <c r="D2315" s="2">
        <v>14.149800000000001</v>
      </c>
      <c r="E2315" s="2">
        <v>1002</v>
      </c>
      <c r="F2315" s="2">
        <v>15.07</v>
      </c>
      <c r="G2315" s="2">
        <v>15100.14</v>
      </c>
      <c r="H2315" s="15">
        <f t="shared" si="36"/>
        <v>9.3301947357158632E-3</v>
      </c>
    </row>
    <row r="2316" spans="1:8" ht="13.5" x14ac:dyDescent="0.25">
      <c r="A2316" s="11"/>
      <c r="B2316" s="10">
        <v>45672</v>
      </c>
      <c r="C2316" s="2">
        <v>15.3</v>
      </c>
      <c r="D2316" s="2">
        <v>14.2994</v>
      </c>
      <c r="E2316" s="2">
        <v>2173</v>
      </c>
      <c r="F2316" s="2">
        <v>15.226000000000001</v>
      </c>
      <c r="G2316" s="2">
        <v>33086.097999999998</v>
      </c>
      <c r="H2316" s="15">
        <f t="shared" si="36"/>
        <v>1.0572587598411249E-2</v>
      </c>
    </row>
    <row r="2317" spans="1:8" ht="13.5" x14ac:dyDescent="0.25">
      <c r="A2317" s="11"/>
      <c r="B2317" s="10">
        <v>45673</v>
      </c>
      <c r="C2317" s="2">
        <v>15.8</v>
      </c>
      <c r="D2317" s="2">
        <v>14.7667</v>
      </c>
      <c r="E2317" s="2">
        <v>1812</v>
      </c>
      <c r="F2317" s="2">
        <v>15.523</v>
      </c>
      <c r="G2317" s="2">
        <v>28127.675999999999</v>
      </c>
      <c r="H2317" s="15">
        <f t="shared" si="36"/>
        <v>3.2679692854245622E-2</v>
      </c>
    </row>
    <row r="2318" spans="1:8" ht="13.5" x14ac:dyDescent="0.25">
      <c r="A2318" s="11"/>
      <c r="B2318" s="10">
        <v>45674</v>
      </c>
      <c r="C2318" s="2">
        <v>15.99</v>
      </c>
      <c r="D2318" s="2">
        <v>14.9443</v>
      </c>
      <c r="E2318" s="2">
        <v>3037</v>
      </c>
      <c r="F2318" s="2">
        <v>15.968</v>
      </c>
      <c r="G2318" s="2">
        <v>48494.815999999999</v>
      </c>
      <c r="H2318" s="15">
        <f t="shared" si="36"/>
        <v>1.2027060886995738E-2</v>
      </c>
    </row>
    <row r="2319" spans="1:8" ht="13.5" x14ac:dyDescent="0.25">
      <c r="A2319" s="11"/>
      <c r="B2319" s="10">
        <v>45677</v>
      </c>
      <c r="C2319" s="2">
        <v>16.440000000000001</v>
      </c>
      <c r="D2319" s="2">
        <v>15.364800000000001</v>
      </c>
      <c r="E2319" s="2">
        <v>2430</v>
      </c>
      <c r="F2319" s="2">
        <v>16.349</v>
      </c>
      <c r="G2319" s="2">
        <v>39728.07</v>
      </c>
      <c r="H2319" s="15">
        <f t="shared" si="36"/>
        <v>2.8137818432445852E-2</v>
      </c>
    </row>
    <row r="2320" spans="1:8" ht="13.5" x14ac:dyDescent="0.25">
      <c r="A2320" s="11"/>
      <c r="B2320" s="10">
        <v>45678</v>
      </c>
      <c r="C2320" s="2">
        <v>16.5</v>
      </c>
      <c r="D2320" s="2">
        <v>15.4209</v>
      </c>
      <c r="E2320" s="2">
        <v>1580</v>
      </c>
      <c r="F2320" s="2">
        <v>16.495999999999999</v>
      </c>
      <c r="G2320" s="2">
        <v>26063.68</v>
      </c>
      <c r="H2320" s="15">
        <f t="shared" si="36"/>
        <v>3.6512027491408237E-3</v>
      </c>
    </row>
    <row r="2321" spans="1:8" ht="13.5" x14ac:dyDescent="0.25">
      <c r="A2321" s="11"/>
      <c r="B2321" s="10">
        <v>45679</v>
      </c>
      <c r="C2321" s="2">
        <v>16.79</v>
      </c>
      <c r="D2321" s="2">
        <v>15.6919</v>
      </c>
      <c r="E2321" s="2">
        <v>4072</v>
      </c>
      <c r="F2321" s="2">
        <v>16.652000000000001</v>
      </c>
      <c r="G2321" s="2">
        <v>67806.944000000003</v>
      </c>
      <c r="H2321" s="15">
        <f t="shared" si="36"/>
        <v>1.7573552775778378E-2</v>
      </c>
    </row>
    <row r="2322" spans="1:8" ht="13.5" x14ac:dyDescent="0.25">
      <c r="A2322" s="11"/>
      <c r="B2322" s="10">
        <v>45680</v>
      </c>
      <c r="C2322" s="2">
        <v>16.8</v>
      </c>
      <c r="D2322" s="2">
        <v>15.7013</v>
      </c>
      <c r="E2322" s="2">
        <v>1383</v>
      </c>
      <c r="F2322" s="2">
        <v>16.777000000000001</v>
      </c>
      <c r="G2322" s="2">
        <v>23202.591</v>
      </c>
      <c r="H2322" s="15">
        <f t="shared" si="36"/>
        <v>5.9903517101175818E-4</v>
      </c>
    </row>
    <row r="2323" spans="1:8" ht="13.5" x14ac:dyDescent="0.25">
      <c r="A2323" s="11"/>
      <c r="B2323" s="10">
        <v>45681</v>
      </c>
      <c r="C2323" s="2">
        <v>16.8</v>
      </c>
      <c r="D2323" s="2">
        <v>15.7013</v>
      </c>
      <c r="E2323" s="2">
        <v>2908</v>
      </c>
      <c r="F2323" s="2">
        <v>16.751999999999999</v>
      </c>
      <c r="G2323" s="2">
        <v>48714.815999999999</v>
      </c>
      <c r="H2323" s="15">
        <f t="shared" si="36"/>
        <v>0</v>
      </c>
    </row>
    <row r="2324" spans="1:8" ht="13.5" x14ac:dyDescent="0.25">
      <c r="A2324" s="11"/>
      <c r="B2324" s="10">
        <v>45684</v>
      </c>
      <c r="C2324" s="2">
        <v>16.8</v>
      </c>
      <c r="D2324" s="2">
        <v>15.7013</v>
      </c>
      <c r="E2324" s="2">
        <v>1372</v>
      </c>
      <c r="F2324" s="2">
        <v>16.91</v>
      </c>
      <c r="G2324" s="2">
        <v>23200.52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16.8</v>
      </c>
      <c r="D2325" s="2">
        <v>15.7013</v>
      </c>
      <c r="E2325" s="2">
        <v>0</v>
      </c>
      <c r="F2325" s="2">
        <v>0</v>
      </c>
      <c r="G2325" s="2">
        <v>0</v>
      </c>
      <c r="H2325" s="15">
        <f t="shared" si="36"/>
        <v>0</v>
      </c>
    </row>
    <row r="2326" spans="1:8" ht="13.5" x14ac:dyDescent="0.25">
      <c r="A2326" s="11"/>
      <c r="B2326" s="10">
        <v>45686</v>
      </c>
      <c r="C2326" s="2">
        <v>16.649999999999999</v>
      </c>
      <c r="D2326" s="2">
        <v>15.5611</v>
      </c>
      <c r="E2326" s="2">
        <v>249</v>
      </c>
      <c r="F2326" s="2">
        <v>16.68</v>
      </c>
      <c r="G2326" s="2">
        <v>4153.32</v>
      </c>
      <c r="H2326" s="15">
        <f t="shared" si="36"/>
        <v>-8.9291969454758594E-3</v>
      </c>
    </row>
    <row r="2327" spans="1:8" ht="13.5" x14ac:dyDescent="0.25">
      <c r="A2327" s="11"/>
      <c r="B2327" s="10">
        <v>45687</v>
      </c>
      <c r="C2327" s="2">
        <v>16.649999999999999</v>
      </c>
      <c r="D2327" s="2">
        <v>15.5611</v>
      </c>
      <c r="E2327" s="2">
        <v>214</v>
      </c>
      <c r="F2327" s="2">
        <v>16.652999999999999</v>
      </c>
      <c r="G2327" s="2">
        <v>3563.7420000000002</v>
      </c>
      <c r="H2327" s="15">
        <f t="shared" si="36"/>
        <v>0</v>
      </c>
    </row>
    <row r="2328" spans="1:8" ht="13.5" x14ac:dyDescent="0.25">
      <c r="A2328" s="11"/>
      <c r="B2328" s="10">
        <v>45688</v>
      </c>
      <c r="C2328" s="2">
        <v>16.649999999999999</v>
      </c>
      <c r="D2328" s="2">
        <v>15.5611</v>
      </c>
      <c r="E2328" s="2">
        <v>724</v>
      </c>
      <c r="F2328" s="2">
        <v>16.657</v>
      </c>
      <c r="G2328" s="2">
        <v>12059.668</v>
      </c>
      <c r="H2328" s="15">
        <f t="shared" si="36"/>
        <v>0</v>
      </c>
    </row>
    <row r="2329" spans="1:8" ht="13.5" x14ac:dyDescent="0.25">
      <c r="A2329" s="11"/>
      <c r="B2329" s="10">
        <v>45691</v>
      </c>
      <c r="C2329" s="2">
        <v>16.93</v>
      </c>
      <c r="D2329" s="2">
        <v>15.822800000000001</v>
      </c>
      <c r="E2329" s="2">
        <v>3756</v>
      </c>
      <c r="F2329" s="2">
        <v>16.739000000000001</v>
      </c>
      <c r="G2329" s="2">
        <v>62871.684000000001</v>
      </c>
      <c r="H2329" s="15">
        <f t="shared" si="36"/>
        <v>1.6817577163568204E-2</v>
      </c>
    </row>
    <row r="2330" spans="1:8" ht="13.5" x14ac:dyDescent="0.25">
      <c r="A2330" s="11"/>
      <c r="B2330" s="10">
        <v>45692</v>
      </c>
      <c r="C2330" s="2">
        <v>16.8</v>
      </c>
      <c r="D2330" s="2">
        <v>15.7013</v>
      </c>
      <c r="E2330" s="2">
        <v>702</v>
      </c>
      <c r="F2330" s="2">
        <v>16.827999999999999</v>
      </c>
      <c r="G2330" s="2">
        <v>11813.255999999999</v>
      </c>
      <c r="H2330" s="15">
        <f t="shared" si="36"/>
        <v>-7.6787926283591428E-3</v>
      </c>
    </row>
    <row r="2331" spans="1:8" ht="13.5" x14ac:dyDescent="0.25">
      <c r="A2331" s="11"/>
      <c r="B2331" s="10">
        <v>45693</v>
      </c>
      <c r="C2331" s="2">
        <v>16.899999999999999</v>
      </c>
      <c r="D2331" s="2">
        <v>15.794700000000001</v>
      </c>
      <c r="E2331" s="2">
        <v>2752</v>
      </c>
      <c r="F2331" s="2">
        <v>16.899999999999999</v>
      </c>
      <c r="G2331" s="2">
        <v>46508.800000000003</v>
      </c>
      <c r="H2331" s="15">
        <f t="shared" si="36"/>
        <v>5.9485520307236226E-3</v>
      </c>
    </row>
    <row r="2332" spans="1:8" ht="13.5" x14ac:dyDescent="0.25">
      <c r="A2332" s="11"/>
      <c r="B2332" s="10">
        <v>45694</v>
      </c>
      <c r="C2332" s="2">
        <v>17</v>
      </c>
      <c r="D2332" s="2">
        <v>15.888199999999999</v>
      </c>
      <c r="E2332" s="2">
        <v>3423</v>
      </c>
      <c r="F2332" s="2">
        <v>16.997</v>
      </c>
      <c r="G2332" s="2">
        <v>58180.731</v>
      </c>
      <c r="H2332" s="15">
        <f t="shared" si="36"/>
        <v>5.9197072435689694E-3</v>
      </c>
    </row>
    <row r="2333" spans="1:8" ht="13.5" x14ac:dyDescent="0.25">
      <c r="A2333" s="11"/>
      <c r="B2333" s="10">
        <v>45695</v>
      </c>
      <c r="C2333" s="2">
        <v>16.95</v>
      </c>
      <c r="D2333" s="2">
        <v>15.8415</v>
      </c>
      <c r="E2333" s="2">
        <v>675</v>
      </c>
      <c r="F2333" s="2">
        <v>16.89</v>
      </c>
      <c r="G2333" s="2">
        <v>11400.75</v>
      </c>
      <c r="H2333" s="15">
        <f t="shared" si="36"/>
        <v>-2.9392882768343501E-3</v>
      </c>
    </row>
    <row r="2334" spans="1:8" ht="13.5" x14ac:dyDescent="0.25">
      <c r="A2334" s="11"/>
      <c r="B2334" s="10">
        <v>45698</v>
      </c>
      <c r="C2334" s="2">
        <v>17</v>
      </c>
      <c r="D2334" s="2">
        <v>15.888199999999999</v>
      </c>
      <c r="E2334" s="2">
        <v>585</v>
      </c>
      <c r="F2334" s="2">
        <v>16.997</v>
      </c>
      <c r="G2334" s="2">
        <v>9943.2450000000008</v>
      </c>
      <c r="H2334" s="15">
        <f t="shared" si="36"/>
        <v>2.9479531610011375E-3</v>
      </c>
    </row>
    <row r="2335" spans="1:8" ht="13.5" x14ac:dyDescent="0.25">
      <c r="A2335" s="11"/>
      <c r="B2335" s="10">
        <v>45699</v>
      </c>
      <c r="C2335" s="2">
        <v>17.2</v>
      </c>
      <c r="D2335" s="2">
        <v>16.075099999999999</v>
      </c>
      <c r="E2335" s="2">
        <v>2554</v>
      </c>
      <c r="F2335" s="2">
        <v>17</v>
      </c>
      <c r="G2335" s="2">
        <v>43418</v>
      </c>
      <c r="H2335" s="15">
        <f t="shared" si="36"/>
        <v>1.1763447086517014E-2</v>
      </c>
    </row>
    <row r="2336" spans="1:8" ht="13.5" x14ac:dyDescent="0.25">
      <c r="A2336" s="11"/>
      <c r="B2336" s="10">
        <v>45700</v>
      </c>
      <c r="C2336" s="2">
        <v>17.2</v>
      </c>
      <c r="D2336" s="2">
        <v>16.075099999999999</v>
      </c>
      <c r="E2336" s="2">
        <v>25</v>
      </c>
      <c r="F2336" s="2">
        <v>17.21</v>
      </c>
      <c r="G2336" s="2">
        <v>430.25</v>
      </c>
      <c r="H2336" s="15">
        <f t="shared" si="36"/>
        <v>0</v>
      </c>
    </row>
    <row r="2337" spans="1:8" ht="13.5" x14ac:dyDescent="0.25">
      <c r="A2337" s="11"/>
      <c r="B2337" s="10">
        <v>45701</v>
      </c>
      <c r="C2337" s="2">
        <v>17.25</v>
      </c>
      <c r="D2337" s="2">
        <v>16.1218</v>
      </c>
      <c r="E2337" s="2">
        <v>2231</v>
      </c>
      <c r="F2337" s="2">
        <v>17.213000000000001</v>
      </c>
      <c r="G2337" s="2">
        <v>38402.203000000001</v>
      </c>
      <c r="H2337" s="15">
        <f t="shared" si="36"/>
        <v>2.9051141205965313E-3</v>
      </c>
    </row>
    <row r="2338" spans="1:8" ht="13.5" x14ac:dyDescent="0.25">
      <c r="A2338" s="11"/>
      <c r="B2338" s="10">
        <v>45702</v>
      </c>
      <c r="C2338" s="2">
        <v>17.25</v>
      </c>
      <c r="D2338" s="2">
        <v>16.1218</v>
      </c>
      <c r="E2338" s="2">
        <v>820</v>
      </c>
      <c r="F2338" s="2">
        <v>17.120999999999999</v>
      </c>
      <c r="G2338" s="2">
        <v>14039.22</v>
      </c>
      <c r="H2338" s="15">
        <f t="shared" si="36"/>
        <v>0</v>
      </c>
    </row>
    <row r="2339" spans="1:8" ht="13.5" x14ac:dyDescent="0.25">
      <c r="A2339" s="11"/>
      <c r="B2339" s="10">
        <v>45705</v>
      </c>
      <c r="C2339" s="2">
        <v>17</v>
      </c>
      <c r="D2339" s="2">
        <v>15.888199999999999</v>
      </c>
      <c r="E2339" s="2">
        <v>5181</v>
      </c>
      <c r="F2339" s="2">
        <v>17</v>
      </c>
      <c r="G2339" s="2">
        <v>88077</v>
      </c>
      <c r="H2339" s="15">
        <f t="shared" si="36"/>
        <v>-1.4489697180215665E-2</v>
      </c>
    </row>
    <row r="2340" spans="1:8" ht="13.5" x14ac:dyDescent="0.25">
      <c r="A2340" s="11"/>
      <c r="B2340" s="10">
        <v>45706</v>
      </c>
      <c r="C2340" s="2">
        <v>17</v>
      </c>
      <c r="D2340" s="2">
        <v>15.888199999999999</v>
      </c>
      <c r="E2340" s="2">
        <v>1792</v>
      </c>
      <c r="F2340" s="2">
        <v>17.004000000000001</v>
      </c>
      <c r="G2340" s="2">
        <v>30471.168000000001</v>
      </c>
      <c r="H2340" s="15">
        <f t="shared" si="36"/>
        <v>0</v>
      </c>
    </row>
    <row r="2341" spans="1:8" ht="13.5" x14ac:dyDescent="0.25">
      <c r="A2341" s="11"/>
      <c r="B2341" s="10">
        <v>45707</v>
      </c>
      <c r="C2341" s="2">
        <v>16.95</v>
      </c>
      <c r="D2341" s="2">
        <v>15.8415</v>
      </c>
      <c r="E2341" s="2">
        <v>1532</v>
      </c>
      <c r="F2341" s="2">
        <v>16.998999999999999</v>
      </c>
      <c r="G2341" s="2">
        <v>26042.468000000001</v>
      </c>
      <c r="H2341" s="15">
        <f t="shared" si="36"/>
        <v>-2.9392882768343501E-3</v>
      </c>
    </row>
    <row r="2342" spans="1:8" ht="13.5" x14ac:dyDescent="0.25">
      <c r="A2342" s="11"/>
      <c r="B2342" s="10">
        <v>45708</v>
      </c>
      <c r="C2342" s="2">
        <v>17</v>
      </c>
      <c r="D2342" s="2">
        <v>15.888199999999999</v>
      </c>
      <c r="E2342" s="2">
        <v>1520</v>
      </c>
      <c r="F2342" s="2">
        <v>17.023</v>
      </c>
      <c r="G2342" s="2">
        <v>25874.959999999999</v>
      </c>
      <c r="H2342" s="15">
        <f t="shared" si="36"/>
        <v>2.9479531610011375E-3</v>
      </c>
    </row>
    <row r="2343" spans="1:8" ht="13.5" x14ac:dyDescent="0.25">
      <c r="A2343" s="11"/>
      <c r="B2343" s="10">
        <v>45709</v>
      </c>
      <c r="C2343" s="2">
        <v>17</v>
      </c>
      <c r="D2343" s="2">
        <v>15.888199999999999</v>
      </c>
      <c r="E2343" s="2">
        <v>423</v>
      </c>
      <c r="F2343" s="2">
        <v>16.991</v>
      </c>
      <c r="G2343" s="2">
        <v>7187.1930000000002</v>
      </c>
      <c r="H2343" s="15">
        <f t="shared" si="36"/>
        <v>0</v>
      </c>
    </row>
    <row r="2344" spans="1:8" ht="13.5" x14ac:dyDescent="0.25">
      <c r="A2344" s="11"/>
      <c r="B2344" s="10">
        <v>45712</v>
      </c>
      <c r="C2344" s="2">
        <v>17.100000000000001</v>
      </c>
      <c r="D2344" s="2">
        <v>15.9817</v>
      </c>
      <c r="E2344" s="2">
        <v>1001</v>
      </c>
      <c r="F2344" s="2">
        <v>17.027000000000001</v>
      </c>
      <c r="G2344" s="2">
        <v>17044.026999999998</v>
      </c>
      <c r="H2344" s="15">
        <f t="shared" si="36"/>
        <v>5.8848705328483145E-3</v>
      </c>
    </row>
    <row r="2345" spans="1:8" ht="13.5" x14ac:dyDescent="0.25">
      <c r="A2345" s="11"/>
      <c r="B2345" s="10">
        <v>45713</v>
      </c>
      <c r="C2345" s="2">
        <v>16.96</v>
      </c>
      <c r="D2345" s="2">
        <v>15.8508</v>
      </c>
      <c r="E2345" s="2">
        <v>481</v>
      </c>
      <c r="F2345" s="2">
        <v>17.103999999999999</v>
      </c>
      <c r="G2345" s="2">
        <v>8227.0239999999994</v>
      </c>
      <c r="H2345" s="15">
        <f t="shared" si="36"/>
        <v>-8.1906180193596721E-3</v>
      </c>
    </row>
    <row r="2346" spans="1:8" ht="13.5" x14ac:dyDescent="0.25">
      <c r="A2346" s="11"/>
      <c r="B2346" s="10">
        <v>45714</v>
      </c>
      <c r="C2346" s="2">
        <v>17.3</v>
      </c>
      <c r="D2346" s="2">
        <v>16.168600000000001</v>
      </c>
      <c r="E2346" s="2">
        <v>2506</v>
      </c>
      <c r="F2346" s="2">
        <v>17.170000000000002</v>
      </c>
      <c r="G2346" s="2">
        <v>43028.02</v>
      </c>
      <c r="H2346" s="15">
        <f t="shared" si="36"/>
        <v>2.004946122593193E-2</v>
      </c>
    </row>
    <row r="2347" spans="1:8" ht="13.5" x14ac:dyDescent="0.25">
      <c r="A2347" s="11"/>
      <c r="B2347" s="10">
        <v>45715</v>
      </c>
      <c r="C2347" s="2">
        <v>17.29</v>
      </c>
      <c r="D2347" s="2">
        <v>16.159199999999998</v>
      </c>
      <c r="E2347" s="2">
        <v>712</v>
      </c>
      <c r="F2347" s="2">
        <v>17.088000000000001</v>
      </c>
      <c r="G2347" s="2">
        <v>12166.656000000001</v>
      </c>
      <c r="H2347" s="15">
        <f t="shared" si="36"/>
        <v>-5.8137377385815469E-4</v>
      </c>
    </row>
    <row r="2348" spans="1:8" ht="13.5" x14ac:dyDescent="0.25">
      <c r="A2348" s="11"/>
      <c r="B2348" s="10">
        <v>45716</v>
      </c>
      <c r="C2348" s="2">
        <v>17.149999999999999</v>
      </c>
      <c r="D2348" s="2">
        <v>16.028400000000001</v>
      </c>
      <c r="E2348" s="2">
        <v>1034</v>
      </c>
      <c r="F2348" s="2">
        <v>17.259</v>
      </c>
      <c r="G2348" s="2">
        <v>17845.806</v>
      </c>
      <c r="H2348" s="15">
        <f t="shared" si="36"/>
        <v>-8.0944601217880306E-3</v>
      </c>
    </row>
    <row r="2349" spans="1:8" ht="13.5" x14ac:dyDescent="0.25">
      <c r="A2349" s="11"/>
      <c r="B2349" s="10">
        <v>45719</v>
      </c>
      <c r="C2349" s="2">
        <v>17.350000000000001</v>
      </c>
      <c r="D2349" s="2">
        <v>16.215299999999999</v>
      </c>
      <c r="E2349" s="2">
        <v>503</v>
      </c>
      <c r="F2349" s="2">
        <v>17.291</v>
      </c>
      <c r="G2349" s="2">
        <v>8697.3729999999996</v>
      </c>
      <c r="H2349" s="15">
        <f t="shared" si="36"/>
        <v>1.1660552519278146E-2</v>
      </c>
    </row>
    <row r="2350" spans="1:8" ht="13.5" x14ac:dyDescent="0.25">
      <c r="A2350" s="11"/>
      <c r="B2350" s="10">
        <v>45720</v>
      </c>
      <c r="C2350" s="2">
        <v>17.350000000000001</v>
      </c>
      <c r="D2350" s="2">
        <v>16.215299999999999</v>
      </c>
      <c r="E2350" s="2">
        <v>8</v>
      </c>
      <c r="F2350" s="2">
        <v>17.350000000000001</v>
      </c>
      <c r="G2350" s="2">
        <v>138.80000000000001</v>
      </c>
      <c r="H2350" s="15">
        <f t="shared" si="36"/>
        <v>0</v>
      </c>
    </row>
    <row r="2351" spans="1:8" ht="13.5" x14ac:dyDescent="0.25">
      <c r="A2351" s="11"/>
      <c r="B2351" s="10">
        <v>45721</v>
      </c>
      <c r="C2351" s="2">
        <v>17.350000000000001</v>
      </c>
      <c r="D2351" s="2">
        <v>16.215299999999999</v>
      </c>
      <c r="E2351" s="2">
        <v>0</v>
      </c>
      <c r="F2351" s="2">
        <v>0</v>
      </c>
      <c r="G2351" s="2">
        <v>0</v>
      </c>
      <c r="H2351" s="15">
        <f t="shared" si="36"/>
        <v>0</v>
      </c>
    </row>
    <row r="2352" spans="1:8" ht="13.5" x14ac:dyDescent="0.25">
      <c r="A2352" s="11"/>
      <c r="B2352" s="10">
        <v>45722</v>
      </c>
      <c r="C2352" s="2">
        <v>17.350000000000001</v>
      </c>
      <c r="D2352" s="2">
        <v>16.215299999999999</v>
      </c>
      <c r="E2352" s="2">
        <v>365</v>
      </c>
      <c r="F2352" s="2">
        <v>17.268000000000001</v>
      </c>
      <c r="G2352" s="2">
        <v>6302.82</v>
      </c>
      <c r="H2352" s="15">
        <f t="shared" si="36"/>
        <v>0</v>
      </c>
    </row>
    <row r="2353" spans="1:8" ht="13.5" x14ac:dyDescent="0.25">
      <c r="A2353" s="11"/>
      <c r="B2353" s="10">
        <v>45723</v>
      </c>
      <c r="C2353" s="2">
        <v>17.350000000000001</v>
      </c>
      <c r="D2353" s="2">
        <v>16.215299999999999</v>
      </c>
      <c r="E2353" s="2">
        <v>1339</v>
      </c>
      <c r="F2353" s="2">
        <v>17.323</v>
      </c>
      <c r="G2353" s="2">
        <v>23195.496999999999</v>
      </c>
      <c r="H2353" s="15">
        <f t="shared" si="36"/>
        <v>0</v>
      </c>
    </row>
    <row r="2354" spans="1:8" ht="13.5" x14ac:dyDescent="0.25">
      <c r="A2354" s="11"/>
      <c r="B2354" s="10">
        <v>45726</v>
      </c>
      <c r="C2354" s="2">
        <v>17.350000000000001</v>
      </c>
      <c r="D2354" s="2">
        <v>16.215299999999999</v>
      </c>
      <c r="E2354" s="2">
        <v>1178</v>
      </c>
      <c r="F2354" s="2">
        <v>17.187999999999999</v>
      </c>
      <c r="G2354" s="2">
        <v>20247.464</v>
      </c>
      <c r="H2354" s="15">
        <f t="shared" si="36"/>
        <v>0</v>
      </c>
    </row>
    <row r="2355" spans="1:8" ht="13.5" x14ac:dyDescent="0.25">
      <c r="A2355" s="11"/>
      <c r="B2355" s="10">
        <v>45727</v>
      </c>
      <c r="C2355" s="2">
        <v>17.350000000000001</v>
      </c>
      <c r="D2355" s="2">
        <v>16.215299999999999</v>
      </c>
      <c r="E2355" s="2">
        <v>406</v>
      </c>
      <c r="F2355" s="2">
        <v>17.378</v>
      </c>
      <c r="G2355" s="2">
        <v>7055.4679999999998</v>
      </c>
      <c r="H2355" s="15">
        <f t="shared" si="36"/>
        <v>0</v>
      </c>
    </row>
    <row r="2356" spans="1:8" ht="13.5" x14ac:dyDescent="0.25">
      <c r="A2356" s="11"/>
      <c r="B2356" s="10">
        <v>45728</v>
      </c>
      <c r="C2356" s="2">
        <v>17.350000000000001</v>
      </c>
      <c r="D2356" s="2">
        <v>16.215299999999999</v>
      </c>
      <c r="E2356" s="2">
        <v>234</v>
      </c>
      <c r="F2356" s="2">
        <v>17.350000000000001</v>
      </c>
      <c r="G2356" s="2">
        <v>4059.9</v>
      </c>
      <c r="H2356" s="15">
        <f t="shared" si="36"/>
        <v>0</v>
      </c>
    </row>
    <row r="2357" spans="1:8" ht="13.5" x14ac:dyDescent="0.25">
      <c r="A2357" s="11"/>
      <c r="B2357" s="10">
        <v>45729</v>
      </c>
      <c r="C2357" s="2">
        <v>17.36</v>
      </c>
      <c r="D2357" s="2">
        <v>16.224699999999999</v>
      </c>
      <c r="E2357" s="2">
        <v>941</v>
      </c>
      <c r="F2357" s="2">
        <v>17.350000000000001</v>
      </c>
      <c r="G2357" s="2">
        <v>16326.35</v>
      </c>
      <c r="H2357" s="15">
        <f t="shared" si="36"/>
        <v>5.796994196838424E-4</v>
      </c>
    </row>
    <row r="2358" spans="1:8" ht="13.5" x14ac:dyDescent="0.25">
      <c r="A2358" s="11"/>
      <c r="B2358" s="10">
        <v>45730</v>
      </c>
      <c r="C2358" s="2">
        <v>17.2</v>
      </c>
      <c r="D2358" s="2">
        <v>16.075099999999999</v>
      </c>
      <c r="E2358" s="2">
        <v>748</v>
      </c>
      <c r="F2358" s="2">
        <v>17.2</v>
      </c>
      <c r="G2358" s="2">
        <v>12865.6</v>
      </c>
      <c r="H2358" s="15">
        <f t="shared" si="36"/>
        <v>-9.220509470128849E-3</v>
      </c>
    </row>
    <row r="2359" spans="1:8" ht="13.5" x14ac:dyDescent="0.25">
      <c r="A2359" s="11"/>
      <c r="B2359" s="10">
        <v>45733</v>
      </c>
      <c r="C2359" s="2">
        <v>17.399999999999999</v>
      </c>
      <c r="D2359" s="2">
        <v>16.262</v>
      </c>
      <c r="E2359" s="2">
        <v>1470</v>
      </c>
      <c r="F2359" s="2">
        <v>17.341000000000001</v>
      </c>
      <c r="G2359" s="2">
        <v>25491.27</v>
      </c>
      <c r="H2359" s="15">
        <f t="shared" si="36"/>
        <v>1.1626677283500657E-2</v>
      </c>
    </row>
    <row r="2360" spans="1:8" ht="13.5" x14ac:dyDescent="0.25">
      <c r="A2360" s="11"/>
      <c r="B2360" s="10">
        <v>45734</v>
      </c>
      <c r="C2360" s="2">
        <v>17.3</v>
      </c>
      <c r="D2360" s="2">
        <v>16.168600000000001</v>
      </c>
      <c r="E2360" s="2">
        <v>1655</v>
      </c>
      <c r="F2360" s="2">
        <v>17.3</v>
      </c>
      <c r="G2360" s="2">
        <v>28631.5</v>
      </c>
      <c r="H2360" s="15">
        <f t="shared" si="36"/>
        <v>-5.7434509900380661E-3</v>
      </c>
    </row>
    <row r="2361" spans="1:8" ht="13.5" x14ac:dyDescent="0.25">
      <c r="A2361" s="11"/>
      <c r="B2361" s="10">
        <v>45735</v>
      </c>
      <c r="C2361" s="2">
        <v>17.440000000000001</v>
      </c>
      <c r="D2361" s="2">
        <v>16.299399999999999</v>
      </c>
      <c r="E2361" s="2">
        <v>513</v>
      </c>
      <c r="F2361" s="2">
        <v>17.350000000000001</v>
      </c>
      <c r="G2361" s="2">
        <v>8900.5499999999993</v>
      </c>
      <c r="H2361" s="15">
        <f t="shared" si="36"/>
        <v>8.0897542149596831E-3</v>
      </c>
    </row>
    <row r="2362" spans="1:8" ht="13.5" x14ac:dyDescent="0.25">
      <c r="A2362" s="11"/>
      <c r="B2362" s="10">
        <v>45737</v>
      </c>
      <c r="C2362" s="2">
        <v>17.75</v>
      </c>
      <c r="D2362" s="2">
        <v>16.589200000000002</v>
      </c>
      <c r="E2362" s="2">
        <v>1374</v>
      </c>
      <c r="F2362" s="2">
        <v>17.756</v>
      </c>
      <c r="G2362" s="2">
        <v>24396.743999999999</v>
      </c>
      <c r="H2362" s="15">
        <f t="shared" si="36"/>
        <v>1.7779795575297446E-2</v>
      </c>
    </row>
    <row r="2363" spans="1:8" ht="13.5" x14ac:dyDescent="0.25">
      <c r="A2363" s="11"/>
      <c r="B2363" s="10">
        <v>45740</v>
      </c>
      <c r="C2363" s="2">
        <v>17.72</v>
      </c>
      <c r="D2363" s="2">
        <v>16.5611</v>
      </c>
      <c r="E2363" s="2">
        <v>10</v>
      </c>
      <c r="F2363" s="2">
        <v>17.72</v>
      </c>
      <c r="G2363" s="2">
        <v>177.2</v>
      </c>
      <c r="H2363" s="15">
        <f t="shared" si="36"/>
        <v>-1.6938731222724429E-3</v>
      </c>
    </row>
    <row r="2364" spans="1:8" ht="13.5" x14ac:dyDescent="0.25">
      <c r="A2364" s="11"/>
      <c r="B2364" s="10">
        <v>45741</v>
      </c>
      <c r="C2364" s="2">
        <v>17.8</v>
      </c>
      <c r="D2364" s="2">
        <v>16.635899999999999</v>
      </c>
      <c r="E2364" s="2">
        <v>1740</v>
      </c>
      <c r="F2364" s="2">
        <v>17.701000000000001</v>
      </c>
      <c r="G2364" s="2">
        <v>30799.74</v>
      </c>
      <c r="H2364" s="15">
        <f t="shared" si="36"/>
        <v>4.5166081963154475E-3</v>
      </c>
    </row>
    <row r="2365" spans="1:8" ht="13.5" x14ac:dyDescent="0.25">
      <c r="A2365" s="11"/>
      <c r="B2365" s="10">
        <v>45742</v>
      </c>
      <c r="C2365" s="2">
        <v>17.850000000000001</v>
      </c>
      <c r="D2365" s="2">
        <v>16.682600000000001</v>
      </c>
      <c r="E2365" s="2">
        <v>3949</v>
      </c>
      <c r="F2365" s="2">
        <v>17.654</v>
      </c>
      <c r="G2365" s="2">
        <v>69715.645999999993</v>
      </c>
      <c r="H2365" s="15">
        <f t="shared" si="36"/>
        <v>2.8071820580792923E-3</v>
      </c>
    </row>
    <row r="2366" spans="1:8" ht="13.5" x14ac:dyDescent="0.25">
      <c r="A2366" s="11"/>
      <c r="B2366" s="10">
        <v>45743</v>
      </c>
      <c r="C2366" s="2">
        <v>17.850000000000001</v>
      </c>
      <c r="D2366" s="2">
        <v>16.682600000000001</v>
      </c>
      <c r="E2366" s="2">
        <v>201</v>
      </c>
      <c r="F2366" s="2">
        <v>17.512</v>
      </c>
      <c r="G2366" s="2">
        <v>3519.9119999999998</v>
      </c>
      <c r="H2366" s="15">
        <f t="shared" si="36"/>
        <v>0</v>
      </c>
    </row>
    <row r="2367" spans="1:8" ht="13.5" x14ac:dyDescent="0.25">
      <c r="A2367" s="11"/>
      <c r="B2367" s="10">
        <v>45744</v>
      </c>
      <c r="C2367" s="2">
        <v>17.95</v>
      </c>
      <c r="D2367" s="2">
        <v>16.7761</v>
      </c>
      <c r="E2367" s="2">
        <v>1255</v>
      </c>
      <c r="F2367" s="2">
        <v>17.948</v>
      </c>
      <c r="G2367" s="2">
        <v>22524.74</v>
      </c>
      <c r="H2367" s="15">
        <f t="shared" si="36"/>
        <v>5.6046419622839848E-3</v>
      </c>
    </row>
    <row r="2368" spans="1:8" ht="13.5" x14ac:dyDescent="0.25">
      <c r="A2368" s="11"/>
      <c r="B2368" s="10">
        <v>45749</v>
      </c>
      <c r="C2368" s="2">
        <v>17.97</v>
      </c>
      <c r="D2368" s="2">
        <v>16.794799999999999</v>
      </c>
      <c r="E2368" s="2">
        <v>201</v>
      </c>
      <c r="F2368" s="2">
        <v>17.972999999999999</v>
      </c>
      <c r="G2368" s="2">
        <v>3612.5729999999999</v>
      </c>
      <c r="H2368" s="15">
        <f t="shared" si="36"/>
        <v>1.1146810045242368E-3</v>
      </c>
    </row>
    <row r="2369" spans="1:8" ht="13.5" x14ac:dyDescent="0.25">
      <c r="A2369" s="11"/>
      <c r="B2369" s="10">
        <v>45750</v>
      </c>
      <c r="C2369" s="2">
        <v>17.8</v>
      </c>
      <c r="D2369" s="2">
        <v>16.635899999999999</v>
      </c>
      <c r="E2369" s="2">
        <v>1348</v>
      </c>
      <c r="F2369" s="2">
        <v>17.995999999999999</v>
      </c>
      <c r="G2369" s="2">
        <v>24258.608</v>
      </c>
      <c r="H2369" s="15">
        <f t="shared" si="36"/>
        <v>-9.4612618191344446E-3</v>
      </c>
    </row>
    <row r="2370" spans="1:8" ht="13.5" x14ac:dyDescent="0.25">
      <c r="A2370" s="11"/>
      <c r="B2370" s="10">
        <v>45751</v>
      </c>
      <c r="C2370" s="2">
        <v>17.5</v>
      </c>
      <c r="D2370" s="2">
        <v>16.355499999999999</v>
      </c>
      <c r="E2370" s="2">
        <v>1144</v>
      </c>
      <c r="F2370" s="2">
        <v>17.998000000000001</v>
      </c>
      <c r="G2370" s="2">
        <v>20589.712</v>
      </c>
      <c r="H2370" s="15">
        <f t="shared" si="36"/>
        <v>-1.6855114541443516E-2</v>
      </c>
    </row>
    <row r="2371" spans="1:8" ht="13.5" x14ac:dyDescent="0.25">
      <c r="A2371" s="11"/>
      <c r="B2371" s="10">
        <v>45754</v>
      </c>
      <c r="C2371" s="2">
        <v>18.100000000000001</v>
      </c>
      <c r="D2371" s="2">
        <v>16.9163</v>
      </c>
      <c r="E2371" s="2">
        <v>1026</v>
      </c>
      <c r="F2371" s="2">
        <v>17.937000000000001</v>
      </c>
      <c r="G2371" s="2">
        <v>18403.362000000001</v>
      </c>
      <c r="H2371" s="15">
        <f t="shared" si="36"/>
        <v>3.4288159946195496E-2</v>
      </c>
    </row>
    <row r="2372" spans="1:8" ht="13.5" x14ac:dyDescent="0.25">
      <c r="A2372" s="11"/>
      <c r="B2372" s="10">
        <v>45755</v>
      </c>
      <c r="C2372" s="2">
        <v>18.100000000000001</v>
      </c>
      <c r="D2372" s="2">
        <v>16.9163</v>
      </c>
      <c r="E2372" s="2">
        <v>1846</v>
      </c>
      <c r="F2372" s="2">
        <v>18.059000000000001</v>
      </c>
      <c r="G2372" s="2">
        <v>33336.913999999997</v>
      </c>
      <c r="H2372" s="15">
        <f t="shared" si="36"/>
        <v>0</v>
      </c>
    </row>
    <row r="2373" spans="1:8" ht="13.5" x14ac:dyDescent="0.25">
      <c r="A2373" s="11"/>
      <c r="B2373" s="10">
        <v>45757</v>
      </c>
      <c r="C2373" s="2">
        <v>18.11</v>
      </c>
      <c r="D2373" s="2">
        <v>16.925599999999999</v>
      </c>
      <c r="E2373" s="2">
        <v>1304</v>
      </c>
      <c r="F2373" s="2">
        <v>18.373000000000001</v>
      </c>
      <c r="G2373" s="2">
        <v>23958.392</v>
      </c>
      <c r="H2373" s="15">
        <f t="shared" si="36"/>
        <v>5.4976561068316606E-4</v>
      </c>
    </row>
    <row r="2374" spans="1:8" ht="13.5" x14ac:dyDescent="0.25">
      <c r="A2374" s="11"/>
      <c r="B2374" s="10">
        <v>45758</v>
      </c>
      <c r="C2374" s="2">
        <v>18.75</v>
      </c>
      <c r="D2374" s="2">
        <v>17.523800000000001</v>
      </c>
      <c r="E2374" s="2">
        <v>32</v>
      </c>
      <c r="F2374" s="2">
        <v>18.751999999999999</v>
      </c>
      <c r="G2374" s="2">
        <v>600.06399999999996</v>
      </c>
      <c r="H2374" s="15">
        <f t="shared" si="36"/>
        <v>3.5342912511225726E-2</v>
      </c>
    </row>
    <row r="2375" spans="1:8" ht="13.5" x14ac:dyDescent="0.25">
      <c r="A2375" s="11"/>
      <c r="B2375" s="10">
        <v>45761</v>
      </c>
      <c r="C2375" s="2">
        <v>18.149999999999999</v>
      </c>
      <c r="D2375" s="2">
        <v>16.963000000000001</v>
      </c>
      <c r="E2375" s="2">
        <v>2</v>
      </c>
      <c r="F2375" s="2">
        <v>18.149999999999999</v>
      </c>
      <c r="G2375" s="2">
        <v>36.299999999999997</v>
      </c>
      <c r="H2375" s="15">
        <f t="shared" ref="H2375:H2438" si="37">(D2375-D2374)/D2374</f>
        <v>-3.2002191305538774E-2</v>
      </c>
    </row>
    <row r="2376" spans="1:8" ht="13.5" x14ac:dyDescent="0.25">
      <c r="A2376" s="11"/>
      <c r="B2376" s="10">
        <v>45762</v>
      </c>
      <c r="C2376" s="2">
        <v>18.11</v>
      </c>
      <c r="D2376" s="2">
        <v>16.925599999999999</v>
      </c>
      <c r="E2376" s="2">
        <v>4770</v>
      </c>
      <c r="F2376" s="2">
        <v>18.108000000000001</v>
      </c>
      <c r="G2376" s="2">
        <v>86375.16</v>
      </c>
      <c r="H2376" s="15">
        <f t="shared" si="37"/>
        <v>-2.2047986794789631E-3</v>
      </c>
    </row>
    <row r="2377" spans="1:8" ht="13.5" x14ac:dyDescent="0.25">
      <c r="A2377" s="11"/>
      <c r="B2377" s="10">
        <v>45763</v>
      </c>
      <c r="C2377" s="2">
        <v>18.12</v>
      </c>
      <c r="D2377" s="2">
        <v>16.934999999999999</v>
      </c>
      <c r="E2377" s="2">
        <v>1378</v>
      </c>
      <c r="F2377" s="2">
        <v>18.157</v>
      </c>
      <c r="G2377" s="2">
        <v>25020.346000000001</v>
      </c>
      <c r="H2377" s="15">
        <f t="shared" si="37"/>
        <v>5.5537174457622829E-4</v>
      </c>
    </row>
    <row r="2378" spans="1:8" ht="13.5" x14ac:dyDescent="0.25">
      <c r="A2378" s="11"/>
      <c r="B2378" s="10">
        <v>45764</v>
      </c>
      <c r="C2378" s="2">
        <v>18.48</v>
      </c>
      <c r="D2378" s="2">
        <v>17.2714</v>
      </c>
      <c r="E2378" s="2">
        <v>8206</v>
      </c>
      <c r="F2378" s="2">
        <v>18.48</v>
      </c>
      <c r="G2378" s="2">
        <v>151646.88</v>
      </c>
      <c r="H2378" s="15">
        <f t="shared" si="37"/>
        <v>1.9864186595807569E-2</v>
      </c>
    </row>
    <row r="2379" spans="1:8" ht="13.5" x14ac:dyDescent="0.25">
      <c r="A2379" s="11"/>
      <c r="B2379" s="10">
        <v>45765</v>
      </c>
      <c r="C2379" s="2">
        <v>18.96</v>
      </c>
      <c r="D2379" s="2">
        <v>17.72</v>
      </c>
      <c r="E2379" s="2">
        <v>2808</v>
      </c>
      <c r="F2379" s="2">
        <v>18.957000000000001</v>
      </c>
      <c r="G2379" s="2">
        <v>53231.256000000001</v>
      </c>
      <c r="H2379" s="15">
        <f t="shared" si="37"/>
        <v>2.5973574811538093E-2</v>
      </c>
    </row>
    <row r="2380" spans="1:8" ht="13.5" x14ac:dyDescent="0.25">
      <c r="A2380" s="11"/>
      <c r="B2380" s="10">
        <v>45768</v>
      </c>
      <c r="C2380" s="2">
        <v>19.149999999999999</v>
      </c>
      <c r="D2380" s="2">
        <v>17.897600000000001</v>
      </c>
      <c r="E2380" s="2">
        <v>1087</v>
      </c>
      <c r="F2380" s="2">
        <v>19.302</v>
      </c>
      <c r="G2380" s="2">
        <v>20981.274000000001</v>
      </c>
      <c r="H2380" s="15">
        <f t="shared" si="37"/>
        <v>1.002257336343125E-2</v>
      </c>
    </row>
    <row r="2381" spans="1:8" ht="13.5" x14ac:dyDescent="0.25">
      <c r="A2381" s="11"/>
      <c r="B2381" s="10">
        <v>45769</v>
      </c>
      <c r="C2381" s="2">
        <v>19.149999999999999</v>
      </c>
      <c r="D2381" s="2">
        <v>17.897600000000001</v>
      </c>
      <c r="E2381" s="2">
        <v>100</v>
      </c>
      <c r="F2381" s="2">
        <v>19.355</v>
      </c>
      <c r="G2381" s="2">
        <v>1935.5</v>
      </c>
      <c r="H2381" s="15">
        <f t="shared" si="37"/>
        <v>0</v>
      </c>
    </row>
    <row r="2382" spans="1:8" ht="13.5" x14ac:dyDescent="0.25">
      <c r="A2382" s="11"/>
      <c r="B2382" s="10">
        <v>45770</v>
      </c>
      <c r="C2382" s="2">
        <v>19.7</v>
      </c>
      <c r="D2382" s="2">
        <v>18.4116</v>
      </c>
      <c r="E2382" s="2">
        <v>1375</v>
      </c>
      <c r="F2382" s="2">
        <v>19.425999999999998</v>
      </c>
      <c r="G2382" s="2">
        <v>26710.75</v>
      </c>
      <c r="H2382" s="15">
        <f t="shared" si="37"/>
        <v>2.8718934382263507E-2</v>
      </c>
    </row>
    <row r="2383" spans="1:8" ht="13.5" x14ac:dyDescent="0.25">
      <c r="A2383" s="11"/>
      <c r="B2383" s="10">
        <v>45771</v>
      </c>
      <c r="C2383" s="2">
        <v>19.14</v>
      </c>
      <c r="D2383" s="2">
        <v>17.888200000000001</v>
      </c>
      <c r="E2383" s="2">
        <v>413</v>
      </c>
      <c r="F2383" s="2">
        <v>19.189</v>
      </c>
      <c r="G2383" s="2">
        <v>7925.0569999999998</v>
      </c>
      <c r="H2383" s="15">
        <f t="shared" si="37"/>
        <v>-2.8427730343913552E-2</v>
      </c>
    </row>
    <row r="2384" spans="1:8" ht="13.5" x14ac:dyDescent="0.25">
      <c r="A2384" s="11"/>
      <c r="B2384" s="10">
        <v>45772</v>
      </c>
      <c r="C2384" s="2">
        <v>19.45</v>
      </c>
      <c r="D2384" s="2">
        <v>18.178000000000001</v>
      </c>
      <c r="E2384" s="2">
        <v>142</v>
      </c>
      <c r="F2384" s="2">
        <v>18.937000000000001</v>
      </c>
      <c r="G2384" s="2">
        <v>2689.0540000000001</v>
      </c>
      <c r="H2384" s="15">
        <f t="shared" si="37"/>
        <v>1.6200623874956653E-2</v>
      </c>
    </row>
    <row r="2385" spans="1:8" ht="13.5" x14ac:dyDescent="0.25">
      <c r="A2385" s="11"/>
      <c r="B2385" s="10">
        <v>45775</v>
      </c>
      <c r="C2385" s="2">
        <v>19.05</v>
      </c>
      <c r="D2385" s="2">
        <v>17.804099999999998</v>
      </c>
      <c r="E2385" s="2">
        <v>35</v>
      </c>
      <c r="F2385" s="2">
        <v>19.05</v>
      </c>
      <c r="G2385" s="2">
        <v>666.75</v>
      </c>
      <c r="H2385" s="15">
        <f t="shared" si="37"/>
        <v>-2.0568819452085076E-2</v>
      </c>
    </row>
    <row r="2386" spans="1:8" ht="13.5" x14ac:dyDescent="0.25">
      <c r="A2386" s="11"/>
      <c r="B2386" s="10">
        <v>45776</v>
      </c>
      <c r="C2386" s="2">
        <v>19.399999999999999</v>
      </c>
      <c r="D2386" s="2">
        <v>18.1312</v>
      </c>
      <c r="E2386" s="2">
        <v>608</v>
      </c>
      <c r="F2386" s="2">
        <v>19.388000000000002</v>
      </c>
      <c r="G2386" s="2">
        <v>11787.904</v>
      </c>
      <c r="H2386" s="15">
        <f t="shared" si="37"/>
        <v>1.8372172701793494E-2</v>
      </c>
    </row>
    <row r="2387" spans="1:8" ht="13.5" x14ac:dyDescent="0.25">
      <c r="A2387" s="11"/>
      <c r="B2387" s="10">
        <v>45777</v>
      </c>
      <c r="C2387" s="2">
        <v>19.07</v>
      </c>
      <c r="D2387" s="2">
        <v>17.822800000000001</v>
      </c>
      <c r="E2387" s="2">
        <v>246</v>
      </c>
      <c r="F2387" s="2">
        <v>19.07</v>
      </c>
      <c r="G2387" s="2">
        <v>4691.22</v>
      </c>
      <c r="H2387" s="15">
        <f t="shared" si="37"/>
        <v>-1.7009354041651898E-2</v>
      </c>
    </row>
    <row r="2388" spans="1:8" ht="13.5" x14ac:dyDescent="0.25">
      <c r="A2388" s="11"/>
      <c r="B2388" s="10">
        <v>45779</v>
      </c>
      <c r="C2388" s="2">
        <v>19.75</v>
      </c>
      <c r="D2388" s="2">
        <v>18.458400000000001</v>
      </c>
      <c r="E2388" s="2">
        <v>3146</v>
      </c>
      <c r="F2388" s="2">
        <v>19.741</v>
      </c>
      <c r="G2388" s="2">
        <v>62105.186000000002</v>
      </c>
      <c r="H2388" s="15">
        <f t="shared" si="37"/>
        <v>3.5662185515182805E-2</v>
      </c>
    </row>
    <row r="2389" spans="1:8" ht="13.5" x14ac:dyDescent="0.25">
      <c r="A2389" s="11"/>
      <c r="B2389" s="10">
        <v>45782</v>
      </c>
      <c r="C2389" s="2">
        <v>19.739999999999998</v>
      </c>
      <c r="D2389" s="2">
        <v>18.449000000000002</v>
      </c>
      <c r="E2389" s="2">
        <v>26</v>
      </c>
      <c r="F2389" s="2">
        <v>19.739999999999998</v>
      </c>
      <c r="G2389" s="2">
        <v>513.24</v>
      </c>
      <c r="H2389" s="15">
        <f t="shared" si="37"/>
        <v>-5.0925323971738655E-4</v>
      </c>
    </row>
    <row r="2390" spans="1:8" ht="13.5" x14ac:dyDescent="0.25">
      <c r="A2390" s="11"/>
      <c r="B2390" s="10">
        <v>45783</v>
      </c>
      <c r="C2390" s="2">
        <v>19.8</v>
      </c>
      <c r="D2390" s="2">
        <v>18.505099999999999</v>
      </c>
      <c r="E2390" s="2">
        <v>2241</v>
      </c>
      <c r="F2390" s="2">
        <v>19.783999999999999</v>
      </c>
      <c r="G2390" s="2">
        <v>44335.944000000003</v>
      </c>
      <c r="H2390" s="15">
        <f t="shared" si="37"/>
        <v>3.0408152203369909E-3</v>
      </c>
    </row>
    <row r="2391" spans="1:8" ht="13.5" x14ac:dyDescent="0.25">
      <c r="A2391" s="11"/>
      <c r="B2391" s="10">
        <v>45784</v>
      </c>
      <c r="C2391" s="2">
        <v>19.97</v>
      </c>
      <c r="D2391" s="2">
        <v>18.664000000000001</v>
      </c>
      <c r="E2391" s="2">
        <v>6</v>
      </c>
      <c r="F2391" s="2">
        <v>19.736999999999998</v>
      </c>
      <c r="G2391" s="2">
        <v>118.422</v>
      </c>
      <c r="H2391" s="15">
        <f t="shared" si="37"/>
        <v>8.5868220112294835E-3</v>
      </c>
    </row>
    <row r="2392" spans="1:8" ht="13.5" x14ac:dyDescent="0.25">
      <c r="A2392" s="11"/>
      <c r="B2392" s="10">
        <v>45785</v>
      </c>
      <c r="C2392" s="2">
        <v>19.97</v>
      </c>
      <c r="D2392" s="2">
        <v>18.664000000000001</v>
      </c>
      <c r="E2392" s="2">
        <v>549</v>
      </c>
      <c r="F2392" s="2">
        <v>19.978000000000002</v>
      </c>
      <c r="G2392" s="2">
        <v>10967.922</v>
      </c>
      <c r="H2392" s="15">
        <f t="shared" si="37"/>
        <v>0</v>
      </c>
    </row>
    <row r="2393" spans="1:8" ht="13.5" x14ac:dyDescent="0.25">
      <c r="A2393" s="11"/>
      <c r="B2393" s="10">
        <v>45786</v>
      </c>
      <c r="C2393" s="2">
        <v>20.18</v>
      </c>
      <c r="D2393" s="2">
        <v>18.860199999999999</v>
      </c>
      <c r="E2393" s="2">
        <v>1006</v>
      </c>
      <c r="F2393" s="2">
        <v>19.995999999999999</v>
      </c>
      <c r="G2393" s="2">
        <v>20115.975999999999</v>
      </c>
      <c r="H2393" s="15">
        <f t="shared" si="37"/>
        <v>1.0512216030861415E-2</v>
      </c>
    </row>
    <row r="2394" spans="1:8" ht="13.5" x14ac:dyDescent="0.25">
      <c r="A2394" s="11"/>
      <c r="B2394" s="10">
        <v>45789</v>
      </c>
      <c r="C2394" s="2">
        <v>20.65</v>
      </c>
      <c r="D2394" s="2">
        <v>19.299499999999998</v>
      </c>
      <c r="E2394" s="2">
        <v>129</v>
      </c>
      <c r="F2394" s="2">
        <v>20.280999999999999</v>
      </c>
      <c r="G2394" s="2">
        <v>2616.2489999999998</v>
      </c>
      <c r="H2394" s="15">
        <f t="shared" si="37"/>
        <v>2.3292435923266953E-2</v>
      </c>
    </row>
    <row r="2395" spans="1:8" ht="13.5" x14ac:dyDescent="0.25">
      <c r="A2395" s="11"/>
      <c r="B2395" s="10">
        <v>45790</v>
      </c>
      <c r="C2395" s="2">
        <v>20.65</v>
      </c>
      <c r="D2395" s="2">
        <v>19.299499999999998</v>
      </c>
      <c r="E2395" s="2">
        <v>96</v>
      </c>
      <c r="F2395" s="2">
        <v>20.568999999999999</v>
      </c>
      <c r="G2395" s="2">
        <v>1974.624</v>
      </c>
      <c r="H2395" s="15">
        <f t="shared" si="37"/>
        <v>0</v>
      </c>
    </row>
    <row r="2396" spans="1:8" ht="13.5" x14ac:dyDescent="0.25">
      <c r="A2396" s="11"/>
      <c r="B2396" s="10">
        <v>45791</v>
      </c>
      <c r="C2396" s="2">
        <v>20.98</v>
      </c>
      <c r="D2396" s="2">
        <v>19.607900000000001</v>
      </c>
      <c r="E2396" s="2">
        <v>2383</v>
      </c>
      <c r="F2396" s="2">
        <v>20.763999999999999</v>
      </c>
      <c r="G2396" s="2">
        <v>49480.612000000001</v>
      </c>
      <c r="H2396" s="15">
        <f t="shared" si="37"/>
        <v>1.5979688592968857E-2</v>
      </c>
    </row>
    <row r="2397" spans="1:8" ht="13.5" x14ac:dyDescent="0.25">
      <c r="A2397" s="11"/>
      <c r="B2397" s="10">
        <v>45792</v>
      </c>
      <c r="C2397" s="2">
        <v>21.84</v>
      </c>
      <c r="D2397" s="2">
        <v>20.4117</v>
      </c>
      <c r="E2397" s="2">
        <v>844</v>
      </c>
      <c r="F2397" s="2">
        <v>20.969000000000001</v>
      </c>
      <c r="G2397" s="2">
        <v>17697.835999999999</v>
      </c>
      <c r="H2397" s="15">
        <f t="shared" si="37"/>
        <v>4.0993681118324701E-2</v>
      </c>
    </row>
    <row r="2398" spans="1:8" ht="13.5" x14ac:dyDescent="0.25">
      <c r="A2398" s="11"/>
      <c r="B2398" s="10">
        <v>45793</v>
      </c>
      <c r="C2398" s="2">
        <v>21.79</v>
      </c>
      <c r="D2398" s="2">
        <v>20.364899999999999</v>
      </c>
      <c r="E2398" s="2">
        <v>14</v>
      </c>
      <c r="F2398" s="2">
        <v>21.734000000000002</v>
      </c>
      <c r="G2398" s="2">
        <v>304.27600000000001</v>
      </c>
      <c r="H2398" s="15">
        <f t="shared" si="37"/>
        <v>-2.2928026572995421E-3</v>
      </c>
    </row>
    <row r="2399" spans="1:8" ht="13.5" x14ac:dyDescent="0.25">
      <c r="A2399" s="11"/>
      <c r="B2399" s="10">
        <v>45796</v>
      </c>
      <c r="C2399" s="2">
        <v>21.79</v>
      </c>
      <c r="D2399" s="2">
        <v>20.364899999999999</v>
      </c>
      <c r="E2399" s="2">
        <v>17</v>
      </c>
      <c r="F2399" s="2">
        <v>21.558</v>
      </c>
      <c r="G2399" s="2">
        <v>366.48599999999999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21.79</v>
      </c>
      <c r="D2400" s="2">
        <v>20.364899999999999</v>
      </c>
      <c r="E2400" s="2">
        <v>0</v>
      </c>
      <c r="F2400" s="2">
        <v>0</v>
      </c>
      <c r="G2400" s="2">
        <v>0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21.79</v>
      </c>
      <c r="D2401" s="2">
        <v>20.364899999999999</v>
      </c>
      <c r="E2401" s="2">
        <v>144</v>
      </c>
      <c r="F2401" s="2">
        <v>21.754000000000001</v>
      </c>
      <c r="G2401" s="2">
        <v>3132.576</v>
      </c>
      <c r="H2401" s="15">
        <f t="shared" si="37"/>
        <v>0</v>
      </c>
    </row>
    <row r="2402" spans="1:8" ht="13.5" x14ac:dyDescent="0.25">
      <c r="A2402" s="11"/>
      <c r="B2402" s="10">
        <v>45799</v>
      </c>
      <c r="C2402" s="2">
        <v>21.79</v>
      </c>
      <c r="D2402" s="2">
        <v>20.364899999999999</v>
      </c>
      <c r="E2402" s="2">
        <v>87</v>
      </c>
      <c r="F2402" s="2">
        <v>21.79</v>
      </c>
      <c r="G2402" s="2">
        <v>1895.73</v>
      </c>
      <c r="H2402" s="15">
        <f t="shared" si="37"/>
        <v>0</v>
      </c>
    </row>
    <row r="2403" spans="1:8" ht="13.5" x14ac:dyDescent="0.25">
      <c r="A2403" s="11"/>
      <c r="B2403" s="10">
        <v>45800</v>
      </c>
      <c r="C2403" s="2">
        <v>21.79</v>
      </c>
      <c r="D2403" s="2">
        <v>20.364899999999999</v>
      </c>
      <c r="E2403" s="2">
        <v>0</v>
      </c>
      <c r="F2403" s="2">
        <v>0</v>
      </c>
      <c r="G2403" s="2">
        <v>0</v>
      </c>
      <c r="H2403" s="15">
        <f t="shared" si="37"/>
        <v>0</v>
      </c>
    </row>
    <row r="2404" spans="1:8" ht="13.5" x14ac:dyDescent="0.25">
      <c r="A2404" s="11"/>
      <c r="B2404" s="10">
        <v>45803</v>
      </c>
      <c r="C2404" s="2">
        <v>21.75</v>
      </c>
      <c r="D2404" s="2">
        <v>20.3276</v>
      </c>
      <c r="E2404" s="2">
        <v>468</v>
      </c>
      <c r="F2404" s="2">
        <v>21.161999999999999</v>
      </c>
      <c r="G2404" s="2">
        <v>9903.8160000000007</v>
      </c>
      <c r="H2404" s="15">
        <f t="shared" si="37"/>
        <v>-1.8315827723189575E-3</v>
      </c>
    </row>
    <row r="2405" spans="1:8" ht="13.5" x14ac:dyDescent="0.25">
      <c r="A2405" s="11"/>
      <c r="B2405" s="10">
        <v>45804</v>
      </c>
      <c r="C2405" s="2">
        <v>21.74</v>
      </c>
      <c r="D2405" s="2">
        <v>20.318200000000001</v>
      </c>
      <c r="E2405" s="2">
        <v>711</v>
      </c>
      <c r="F2405" s="2">
        <v>21.297999999999998</v>
      </c>
      <c r="G2405" s="2">
        <v>15142.878000000001</v>
      </c>
      <c r="H2405" s="15">
        <f t="shared" si="37"/>
        <v>-4.6242547078845551E-4</v>
      </c>
    </row>
    <row r="2406" spans="1:8" ht="13.5" x14ac:dyDescent="0.25">
      <c r="A2406" s="11"/>
      <c r="B2406" s="10">
        <v>45805</v>
      </c>
      <c r="C2406" s="2">
        <v>21.65</v>
      </c>
      <c r="D2406" s="2">
        <v>20.234100000000002</v>
      </c>
      <c r="E2406" s="2">
        <v>422</v>
      </c>
      <c r="F2406" s="2">
        <v>21.675999999999998</v>
      </c>
      <c r="G2406" s="2">
        <v>9147.2720000000008</v>
      </c>
      <c r="H2406" s="15">
        <f t="shared" si="37"/>
        <v>-4.1391461842092015E-3</v>
      </c>
    </row>
    <row r="2407" spans="1:8" ht="13.5" x14ac:dyDescent="0.25">
      <c r="A2407" s="11"/>
      <c r="B2407" s="10">
        <v>45806</v>
      </c>
      <c r="C2407" s="2">
        <v>21.6</v>
      </c>
      <c r="D2407" s="2">
        <v>20.1874</v>
      </c>
      <c r="E2407" s="2">
        <v>486</v>
      </c>
      <c r="F2407" s="2">
        <v>21.408999999999999</v>
      </c>
      <c r="G2407" s="2">
        <v>10404.773999999999</v>
      </c>
      <c r="H2407" s="15">
        <f t="shared" si="37"/>
        <v>-2.3079850351634761E-3</v>
      </c>
    </row>
    <row r="2408" spans="1:8" ht="13.5" x14ac:dyDescent="0.25">
      <c r="A2408" s="11"/>
      <c r="B2408" s="10">
        <v>45807</v>
      </c>
      <c r="C2408" s="2">
        <v>21.6</v>
      </c>
      <c r="D2408" s="2">
        <v>20.1874</v>
      </c>
      <c r="E2408" s="2">
        <v>3206</v>
      </c>
      <c r="F2408" s="2">
        <v>21.321000000000002</v>
      </c>
      <c r="G2408" s="2">
        <v>68355.126000000004</v>
      </c>
      <c r="H2408" s="15">
        <f t="shared" si="37"/>
        <v>0</v>
      </c>
    </row>
    <row r="2409" spans="1:8" ht="13.5" x14ac:dyDescent="0.25">
      <c r="A2409" s="11"/>
      <c r="B2409" s="10">
        <v>45810</v>
      </c>
      <c r="C2409" s="2">
        <v>21.35</v>
      </c>
      <c r="D2409" s="2">
        <v>19.953700000000001</v>
      </c>
      <c r="E2409" s="2">
        <v>1407</v>
      </c>
      <c r="F2409" s="2">
        <v>21.332999999999998</v>
      </c>
      <c r="G2409" s="2">
        <v>30015.530999999999</v>
      </c>
      <c r="H2409" s="15">
        <f t="shared" si="37"/>
        <v>-1.1576527933265249E-2</v>
      </c>
    </row>
    <row r="2410" spans="1:8" ht="13.5" x14ac:dyDescent="0.25">
      <c r="A2410" s="11"/>
      <c r="B2410" s="10">
        <v>45811</v>
      </c>
      <c r="C2410" s="2">
        <v>21.03</v>
      </c>
      <c r="D2410" s="2">
        <v>19.654599999999999</v>
      </c>
      <c r="E2410" s="2">
        <v>72</v>
      </c>
      <c r="F2410" s="2">
        <v>21.158000000000001</v>
      </c>
      <c r="G2410" s="2">
        <v>1523.376</v>
      </c>
      <c r="H2410" s="15">
        <f t="shared" si="37"/>
        <v>-1.4989701158181329E-2</v>
      </c>
    </row>
    <row r="2411" spans="1:8" ht="13.5" x14ac:dyDescent="0.25">
      <c r="A2411" s="11"/>
      <c r="B2411" s="10">
        <v>45812</v>
      </c>
      <c r="C2411" s="2">
        <v>20.85</v>
      </c>
      <c r="D2411" s="2">
        <v>19.4864</v>
      </c>
      <c r="E2411" s="2">
        <v>1042</v>
      </c>
      <c r="F2411" s="2">
        <v>21.074999999999999</v>
      </c>
      <c r="G2411" s="2">
        <v>21960.15</v>
      </c>
      <c r="H2411" s="15">
        <f t="shared" si="37"/>
        <v>-8.5577930866056195E-3</v>
      </c>
    </row>
    <row r="2412" spans="1:8" ht="13.5" x14ac:dyDescent="0.25">
      <c r="A2412" s="11"/>
      <c r="B2412" s="10">
        <v>45813</v>
      </c>
      <c r="C2412" s="2">
        <v>20.5</v>
      </c>
      <c r="D2412" s="2">
        <v>19.159300000000002</v>
      </c>
      <c r="E2412" s="2">
        <v>650</v>
      </c>
      <c r="F2412" s="2">
        <v>20.547999999999998</v>
      </c>
      <c r="G2412" s="2">
        <v>13356.2</v>
      </c>
      <c r="H2412" s="15">
        <f t="shared" si="37"/>
        <v>-1.6786066179489179E-2</v>
      </c>
    </row>
    <row r="2413" spans="1:8" ht="13.5" x14ac:dyDescent="0.25">
      <c r="A2413" s="11"/>
      <c r="B2413" s="10">
        <v>45817</v>
      </c>
      <c r="C2413" s="2">
        <v>20.55</v>
      </c>
      <c r="D2413" s="2">
        <v>19.206</v>
      </c>
      <c r="E2413" s="2">
        <v>6996</v>
      </c>
      <c r="F2413" s="2">
        <v>20.631</v>
      </c>
      <c r="G2413" s="2">
        <v>144334.476</v>
      </c>
      <c r="H2413" s="15">
        <f t="shared" si="37"/>
        <v>2.4374585710332706E-3</v>
      </c>
    </row>
    <row r="2414" spans="1:8" ht="13.5" x14ac:dyDescent="0.25">
      <c r="A2414" s="11"/>
      <c r="B2414" s="10">
        <v>45818</v>
      </c>
      <c r="C2414" s="2">
        <v>20.5</v>
      </c>
      <c r="D2414" s="2">
        <v>19.159300000000002</v>
      </c>
      <c r="E2414" s="2">
        <v>5097</v>
      </c>
      <c r="F2414" s="2">
        <v>20.501999999999999</v>
      </c>
      <c r="G2414" s="2">
        <v>104498.694</v>
      </c>
      <c r="H2414" s="15">
        <f t="shared" si="37"/>
        <v>-2.4315318129749944E-3</v>
      </c>
    </row>
    <row r="2415" spans="1:8" ht="13.5" x14ac:dyDescent="0.25">
      <c r="A2415" s="11"/>
      <c r="B2415" s="10">
        <v>45819</v>
      </c>
      <c r="C2415" s="2">
        <v>20.51</v>
      </c>
      <c r="D2415" s="2">
        <v>19.168600000000001</v>
      </c>
      <c r="E2415" s="2">
        <v>537</v>
      </c>
      <c r="F2415" s="2">
        <v>20.827999999999999</v>
      </c>
      <c r="G2415" s="2">
        <v>11184.636</v>
      </c>
      <c r="H2415" s="15">
        <f t="shared" si="37"/>
        <v>4.8540395525930701E-4</v>
      </c>
    </row>
    <row r="2416" spans="1:8" ht="13.5" x14ac:dyDescent="0.25">
      <c r="A2416" s="11"/>
      <c r="B2416" s="10">
        <v>45820</v>
      </c>
      <c r="C2416" s="2">
        <v>21.19</v>
      </c>
      <c r="D2416" s="2">
        <v>19.804200000000002</v>
      </c>
      <c r="E2416" s="2">
        <v>17</v>
      </c>
      <c r="F2416" s="2">
        <v>21.190999999999999</v>
      </c>
      <c r="G2416" s="2">
        <v>360.24700000000001</v>
      </c>
      <c r="H2416" s="15">
        <f t="shared" si="37"/>
        <v>3.3158394457602547E-2</v>
      </c>
    </row>
    <row r="2417" spans="1:8" ht="13.5" x14ac:dyDescent="0.25">
      <c r="A2417" s="11"/>
      <c r="B2417" s="10">
        <v>45821</v>
      </c>
      <c r="C2417" s="2">
        <v>20.51</v>
      </c>
      <c r="D2417" s="2">
        <v>19.168600000000001</v>
      </c>
      <c r="E2417" s="2">
        <v>1001</v>
      </c>
      <c r="F2417" s="2">
        <v>20.51</v>
      </c>
      <c r="G2417" s="2">
        <v>20530.509999999998</v>
      </c>
      <c r="H2417" s="15">
        <f t="shared" si="37"/>
        <v>-3.2094202239928912E-2</v>
      </c>
    </row>
    <row r="2418" spans="1:8" ht="13.5" x14ac:dyDescent="0.25">
      <c r="A2418" s="11"/>
      <c r="B2418" s="10">
        <v>45824</v>
      </c>
      <c r="C2418" s="2">
        <v>21.1</v>
      </c>
      <c r="D2418" s="2">
        <v>19.720099999999999</v>
      </c>
      <c r="E2418" s="2">
        <v>3457</v>
      </c>
      <c r="F2418" s="2">
        <v>21.1</v>
      </c>
      <c r="G2418" s="2">
        <v>72942.7</v>
      </c>
      <c r="H2418" s="15">
        <f t="shared" si="37"/>
        <v>2.8771010924115333E-2</v>
      </c>
    </row>
    <row r="2419" spans="1:8" ht="13.5" x14ac:dyDescent="0.25">
      <c r="A2419" s="11"/>
      <c r="B2419" s="10">
        <v>45825</v>
      </c>
      <c r="C2419" s="2">
        <v>21.1</v>
      </c>
      <c r="D2419" s="2">
        <v>19.720099999999999</v>
      </c>
      <c r="E2419" s="2">
        <v>0</v>
      </c>
      <c r="F2419" s="2">
        <v>0</v>
      </c>
      <c r="G2419" s="2">
        <v>0</v>
      </c>
      <c r="H2419" s="15">
        <f t="shared" si="37"/>
        <v>0</v>
      </c>
    </row>
    <row r="2420" spans="1:8" ht="13.5" x14ac:dyDescent="0.25">
      <c r="A2420" s="11"/>
      <c r="B2420" s="10">
        <v>45826</v>
      </c>
      <c r="C2420" s="2">
        <v>21.1</v>
      </c>
      <c r="D2420" s="2">
        <v>19.720099999999999</v>
      </c>
      <c r="E2420" s="2">
        <v>0</v>
      </c>
      <c r="F2420" s="2">
        <v>0</v>
      </c>
      <c r="G2420" s="2">
        <v>0</v>
      </c>
      <c r="H2420" s="15">
        <f t="shared" si="37"/>
        <v>0</v>
      </c>
    </row>
    <row r="2421" spans="1:8" ht="13.5" x14ac:dyDescent="0.25">
      <c r="A2421" s="11"/>
      <c r="B2421" s="10">
        <v>45827</v>
      </c>
      <c r="C2421" s="2">
        <v>20.95</v>
      </c>
      <c r="D2421" s="2">
        <v>19.579899999999999</v>
      </c>
      <c r="E2421" s="2">
        <v>1369</v>
      </c>
      <c r="F2421" s="2">
        <v>20.934999999999999</v>
      </c>
      <c r="G2421" s="2">
        <v>28660.014999999999</v>
      </c>
      <c r="H2421" s="15">
        <f t="shared" si="37"/>
        <v>-7.1094974163417078E-3</v>
      </c>
    </row>
    <row r="2422" spans="1:8" ht="13.5" x14ac:dyDescent="0.25">
      <c r="A2422" s="11"/>
      <c r="B2422" s="10">
        <v>45828</v>
      </c>
      <c r="C2422" s="2">
        <v>21.15</v>
      </c>
      <c r="D2422" s="2">
        <v>19.7668</v>
      </c>
      <c r="E2422" s="2">
        <v>55</v>
      </c>
      <c r="F2422" s="2">
        <v>20.954000000000001</v>
      </c>
      <c r="G2422" s="2">
        <v>1152.47</v>
      </c>
      <c r="H2422" s="15">
        <f t="shared" si="37"/>
        <v>9.5455032967482686E-3</v>
      </c>
    </row>
    <row r="2423" spans="1:8" ht="13.5" x14ac:dyDescent="0.25">
      <c r="A2423" s="11"/>
      <c r="B2423" s="10">
        <v>45831</v>
      </c>
      <c r="C2423" s="2">
        <v>20.75</v>
      </c>
      <c r="D2423" s="2">
        <v>19.393000000000001</v>
      </c>
      <c r="E2423" s="2">
        <v>394</v>
      </c>
      <c r="F2423" s="2">
        <v>20.789000000000001</v>
      </c>
      <c r="G2423" s="2">
        <v>8190.866</v>
      </c>
      <c r="H2423" s="15">
        <f t="shared" si="37"/>
        <v>-1.8910496387882673E-2</v>
      </c>
    </row>
    <row r="2424" spans="1:8" ht="13.5" x14ac:dyDescent="0.25">
      <c r="A2424" s="11"/>
      <c r="B2424" s="10">
        <v>45832</v>
      </c>
      <c r="C2424" s="2">
        <v>21.1</v>
      </c>
      <c r="D2424" s="2">
        <v>19.720099999999999</v>
      </c>
      <c r="E2424" s="2">
        <v>682</v>
      </c>
      <c r="F2424" s="2">
        <v>20.823</v>
      </c>
      <c r="G2424" s="2">
        <v>14201.286</v>
      </c>
      <c r="H2424" s="15">
        <f t="shared" si="37"/>
        <v>1.6866910740988911E-2</v>
      </c>
    </row>
    <row r="2425" spans="1:8" ht="13.5" x14ac:dyDescent="0.25">
      <c r="A2425" s="11"/>
      <c r="B2425" s="10">
        <v>45833</v>
      </c>
      <c r="C2425" s="2">
        <v>20.75</v>
      </c>
      <c r="D2425" s="2">
        <v>19.393000000000001</v>
      </c>
      <c r="E2425" s="2">
        <v>1676</v>
      </c>
      <c r="F2425" s="2">
        <v>20.846</v>
      </c>
      <c r="G2425" s="2">
        <v>34937.896000000001</v>
      </c>
      <c r="H2425" s="15">
        <f t="shared" si="37"/>
        <v>-1.6587136982063884E-2</v>
      </c>
    </row>
    <row r="2426" spans="1:8" ht="13.5" x14ac:dyDescent="0.25">
      <c r="A2426" s="11"/>
      <c r="B2426" s="10">
        <v>45835</v>
      </c>
      <c r="C2426" s="2">
        <v>21</v>
      </c>
      <c r="D2426" s="2">
        <v>19.6266</v>
      </c>
      <c r="E2426" s="2">
        <v>296</v>
      </c>
      <c r="F2426" s="2">
        <v>20.998999999999999</v>
      </c>
      <c r="G2426" s="2">
        <v>6215.7039999999997</v>
      </c>
      <c r="H2426" s="15">
        <f t="shared" si="37"/>
        <v>1.20455834579487E-2</v>
      </c>
    </row>
    <row r="2427" spans="1:8" ht="13.5" x14ac:dyDescent="0.25">
      <c r="A2427" s="11"/>
      <c r="B2427" s="10">
        <v>45838</v>
      </c>
      <c r="C2427" s="2">
        <v>21</v>
      </c>
      <c r="D2427" s="2">
        <v>19.6266</v>
      </c>
      <c r="E2427" s="2">
        <v>4190</v>
      </c>
      <c r="F2427" s="2">
        <v>20.855</v>
      </c>
      <c r="G2427" s="2">
        <v>87382.45</v>
      </c>
      <c r="H2427" s="15">
        <f t="shared" si="37"/>
        <v>0</v>
      </c>
    </row>
    <row r="2428" spans="1:8" ht="13.5" x14ac:dyDescent="0.25">
      <c r="A2428" s="11"/>
      <c r="B2428" s="10">
        <v>45839</v>
      </c>
      <c r="C2428" s="2">
        <v>21.12</v>
      </c>
      <c r="D2428" s="2">
        <v>19.738800000000001</v>
      </c>
      <c r="E2428" s="2">
        <v>39</v>
      </c>
      <c r="F2428" s="2">
        <v>21.131</v>
      </c>
      <c r="G2428" s="2">
        <v>824.10900000000004</v>
      </c>
      <c r="H2428" s="15">
        <f t="shared" si="37"/>
        <v>5.7167313747669701E-3</v>
      </c>
    </row>
    <row r="2429" spans="1:8" ht="13.5" x14ac:dyDescent="0.25">
      <c r="A2429" s="11"/>
      <c r="B2429" s="10">
        <v>45840</v>
      </c>
      <c r="C2429" s="2">
        <v>21.22</v>
      </c>
      <c r="D2429" s="2">
        <v>19.8322</v>
      </c>
      <c r="E2429" s="2">
        <v>1599</v>
      </c>
      <c r="F2429" s="2">
        <v>21.225000000000001</v>
      </c>
      <c r="G2429" s="2">
        <v>33938.775000000001</v>
      </c>
      <c r="H2429" s="15">
        <f t="shared" si="37"/>
        <v>4.7317972723771983E-3</v>
      </c>
    </row>
    <row r="2430" spans="1:8" ht="13.5" x14ac:dyDescent="0.25">
      <c r="A2430" s="11"/>
      <c r="B2430" s="10">
        <v>45841</v>
      </c>
      <c r="C2430" s="2">
        <v>21.39</v>
      </c>
      <c r="D2430" s="2">
        <v>19.991099999999999</v>
      </c>
      <c r="E2430" s="2">
        <v>25</v>
      </c>
      <c r="F2430" s="2">
        <v>21.015999999999998</v>
      </c>
      <c r="G2430" s="2">
        <v>525.4</v>
      </c>
      <c r="H2430" s="15">
        <f t="shared" si="37"/>
        <v>8.0122225471707196E-3</v>
      </c>
    </row>
    <row r="2431" spans="1:8" ht="13.5" x14ac:dyDescent="0.25">
      <c r="A2431" s="11"/>
      <c r="B2431" s="10">
        <v>45842</v>
      </c>
      <c r="C2431" s="2">
        <v>21</v>
      </c>
      <c r="D2431" s="2">
        <v>19.6266</v>
      </c>
      <c r="E2431" s="2">
        <v>2803</v>
      </c>
      <c r="F2431" s="2">
        <v>21</v>
      </c>
      <c r="G2431" s="2">
        <v>58863</v>
      </c>
      <c r="H2431" s="15">
        <f t="shared" si="37"/>
        <v>-1.8233113735612327E-2</v>
      </c>
    </row>
    <row r="2432" spans="1:8" ht="13.5" x14ac:dyDescent="0.25">
      <c r="A2432" s="11"/>
      <c r="B2432" s="10">
        <v>45845</v>
      </c>
      <c r="C2432" s="2">
        <v>21.9</v>
      </c>
      <c r="D2432" s="2">
        <v>20.467700000000001</v>
      </c>
      <c r="E2432" s="2">
        <v>807</v>
      </c>
      <c r="F2432" s="2">
        <v>21.51</v>
      </c>
      <c r="G2432" s="2">
        <v>17358.57</v>
      </c>
      <c r="H2432" s="15">
        <f t="shared" si="37"/>
        <v>4.2855104806741914E-2</v>
      </c>
    </row>
    <row r="2433" spans="1:8" ht="13.5" x14ac:dyDescent="0.25">
      <c r="A2433" s="11"/>
      <c r="B2433" s="10">
        <v>45846</v>
      </c>
      <c r="C2433" s="2">
        <v>22.3</v>
      </c>
      <c r="D2433" s="2">
        <v>20.8416</v>
      </c>
      <c r="E2433" s="2">
        <v>576</v>
      </c>
      <c r="F2433" s="2">
        <v>22.106000000000002</v>
      </c>
      <c r="G2433" s="2">
        <v>12733.056</v>
      </c>
      <c r="H2433" s="15">
        <f t="shared" si="37"/>
        <v>1.826780732568872E-2</v>
      </c>
    </row>
    <row r="2434" spans="1:8" ht="13.5" x14ac:dyDescent="0.25">
      <c r="A2434" s="11"/>
      <c r="B2434" s="10">
        <v>45847</v>
      </c>
      <c r="C2434" s="2">
        <v>22.88</v>
      </c>
      <c r="D2434" s="2">
        <v>21.383600000000001</v>
      </c>
      <c r="E2434" s="2">
        <v>963</v>
      </c>
      <c r="F2434" s="2">
        <v>22.739000000000001</v>
      </c>
      <c r="G2434" s="2">
        <v>21897.656999999999</v>
      </c>
      <c r="H2434" s="15">
        <f t="shared" si="37"/>
        <v>2.6005680945800785E-2</v>
      </c>
    </row>
    <row r="2435" spans="1:8" ht="13.5" x14ac:dyDescent="0.25">
      <c r="A2435" s="11"/>
      <c r="B2435" s="10">
        <v>45848</v>
      </c>
      <c r="C2435" s="2">
        <v>22.6</v>
      </c>
      <c r="D2435" s="2">
        <v>21.122</v>
      </c>
      <c r="E2435" s="2">
        <v>468</v>
      </c>
      <c r="F2435" s="2">
        <v>22.510999999999999</v>
      </c>
      <c r="G2435" s="2">
        <v>10535.147999999999</v>
      </c>
      <c r="H2435" s="15">
        <f t="shared" si="37"/>
        <v>-1.2233674404684028E-2</v>
      </c>
    </row>
    <row r="2436" spans="1:8" ht="13.5" x14ac:dyDescent="0.25">
      <c r="A2436" s="11"/>
      <c r="B2436" s="10">
        <v>45849</v>
      </c>
      <c r="C2436" s="2">
        <v>22.4</v>
      </c>
      <c r="D2436" s="2">
        <v>20.934999999999999</v>
      </c>
      <c r="E2436" s="2">
        <v>3978</v>
      </c>
      <c r="F2436" s="2">
        <v>22.402000000000001</v>
      </c>
      <c r="G2436" s="2">
        <v>89115.156000000003</v>
      </c>
      <c r="H2436" s="15">
        <f t="shared" si="37"/>
        <v>-8.8533282833065611E-3</v>
      </c>
    </row>
    <row r="2437" spans="1:8" ht="13.5" x14ac:dyDescent="0.25">
      <c r="A2437" s="11"/>
      <c r="B2437" s="10">
        <v>45852</v>
      </c>
      <c r="C2437" s="2">
        <v>22.4</v>
      </c>
      <c r="D2437" s="2">
        <v>20.934999999999999</v>
      </c>
      <c r="E2437" s="2">
        <v>1153</v>
      </c>
      <c r="F2437" s="2">
        <v>22.4</v>
      </c>
      <c r="G2437" s="2">
        <v>25827.200000000001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22.39</v>
      </c>
      <c r="D2438" s="2">
        <v>20.925699999999999</v>
      </c>
      <c r="E2438" s="2">
        <v>1292</v>
      </c>
      <c r="F2438" s="2">
        <v>22.34</v>
      </c>
      <c r="G2438" s="2">
        <v>28863.279999999999</v>
      </c>
      <c r="H2438" s="15">
        <f t="shared" si="37"/>
        <v>-4.4423214712202737E-4</v>
      </c>
    </row>
    <row r="2439" spans="1:8" ht="13.5" x14ac:dyDescent="0.25">
      <c r="A2439" s="11"/>
      <c r="B2439" s="10">
        <v>45854</v>
      </c>
      <c r="C2439" s="2">
        <v>22.2</v>
      </c>
      <c r="D2439" s="2">
        <v>20.748100000000001</v>
      </c>
      <c r="E2439" s="2">
        <v>154</v>
      </c>
      <c r="F2439" s="2">
        <v>22.332000000000001</v>
      </c>
      <c r="G2439" s="2">
        <v>3439.1280000000002</v>
      </c>
      <c r="H2439" s="15">
        <f t="shared" ref="H2439:H2502" si="38">(D2439-D2438)/D2438</f>
        <v>-8.4871712774243265E-3</v>
      </c>
    </row>
    <row r="2440" spans="1:8" ht="13.5" x14ac:dyDescent="0.25">
      <c r="A2440" s="11"/>
      <c r="B2440" s="10">
        <v>45855</v>
      </c>
      <c r="C2440" s="2">
        <v>22.2</v>
      </c>
      <c r="D2440" s="2">
        <v>20.748100000000001</v>
      </c>
      <c r="E2440" s="2">
        <v>409</v>
      </c>
      <c r="F2440" s="2">
        <v>22.201000000000001</v>
      </c>
      <c r="G2440" s="2">
        <v>9080.2090000000007</v>
      </c>
      <c r="H2440" s="15">
        <f t="shared" si="38"/>
        <v>0</v>
      </c>
    </row>
    <row r="2441" spans="1:8" ht="13.5" x14ac:dyDescent="0.25">
      <c r="A2441" s="11"/>
      <c r="B2441" s="10">
        <v>45856</v>
      </c>
      <c r="C2441" s="2">
        <v>22.3</v>
      </c>
      <c r="D2441" s="2">
        <v>20.8416</v>
      </c>
      <c r="E2441" s="2">
        <v>1794</v>
      </c>
      <c r="F2441" s="2">
        <v>22.297000000000001</v>
      </c>
      <c r="G2441" s="2">
        <v>40000.817999999999</v>
      </c>
      <c r="H2441" s="15">
        <f t="shared" si="38"/>
        <v>4.5064367339659444E-3</v>
      </c>
    </row>
    <row r="2442" spans="1:8" ht="13.5" x14ac:dyDescent="0.25">
      <c r="A2442" s="11"/>
      <c r="B2442" s="10">
        <v>45859</v>
      </c>
      <c r="C2442" s="2">
        <v>22.65</v>
      </c>
      <c r="D2442" s="2">
        <v>21.168700000000001</v>
      </c>
      <c r="E2442" s="2">
        <v>5666</v>
      </c>
      <c r="F2442" s="2">
        <v>22.858000000000001</v>
      </c>
      <c r="G2442" s="2">
        <v>129513.428</v>
      </c>
      <c r="H2442" s="15">
        <f t="shared" si="38"/>
        <v>1.5694572393674264E-2</v>
      </c>
    </row>
    <row r="2443" spans="1:8" ht="13.5" x14ac:dyDescent="0.25">
      <c r="A2443" s="11"/>
      <c r="B2443" s="10">
        <v>45860</v>
      </c>
      <c r="C2443" s="2">
        <v>24</v>
      </c>
      <c r="D2443" s="2">
        <v>22.430399999999999</v>
      </c>
      <c r="E2443" s="2">
        <v>4209</v>
      </c>
      <c r="F2443" s="2">
        <v>23.446000000000002</v>
      </c>
      <c r="G2443" s="2">
        <v>98684.214000000007</v>
      </c>
      <c r="H2443" s="15">
        <f t="shared" si="38"/>
        <v>5.9602148455030188E-2</v>
      </c>
    </row>
    <row r="2444" spans="1:8" ht="13.5" x14ac:dyDescent="0.25">
      <c r="A2444" s="11"/>
      <c r="B2444" s="10">
        <v>45861</v>
      </c>
      <c r="C2444" s="2">
        <v>25.44</v>
      </c>
      <c r="D2444" s="2">
        <v>23.776199999999999</v>
      </c>
      <c r="E2444" s="2">
        <v>337</v>
      </c>
      <c r="F2444" s="2">
        <v>24.765999999999998</v>
      </c>
      <c r="G2444" s="2">
        <v>8346.1419999999998</v>
      </c>
      <c r="H2444" s="15">
        <f t="shared" si="38"/>
        <v>5.999893002353951E-2</v>
      </c>
    </row>
    <row r="2445" spans="1:8" ht="13.5" x14ac:dyDescent="0.25">
      <c r="A2445" s="11"/>
      <c r="B2445" s="10">
        <v>45862</v>
      </c>
      <c r="C2445" s="2">
        <v>25</v>
      </c>
      <c r="D2445" s="2">
        <v>23.364999999999998</v>
      </c>
      <c r="E2445" s="2">
        <v>110</v>
      </c>
      <c r="F2445" s="2">
        <v>25</v>
      </c>
      <c r="G2445" s="2">
        <v>2750</v>
      </c>
      <c r="H2445" s="15">
        <f t="shared" si="38"/>
        <v>-1.7294605529899684E-2</v>
      </c>
    </row>
    <row r="2446" spans="1:8" ht="13.5" x14ac:dyDescent="0.25">
      <c r="A2446" s="11"/>
      <c r="B2446" s="10">
        <v>45866</v>
      </c>
      <c r="C2446" s="2">
        <v>24.5</v>
      </c>
      <c r="D2446" s="2">
        <v>22.8977</v>
      </c>
      <c r="E2446" s="2">
        <v>1877</v>
      </c>
      <c r="F2446" s="2">
        <v>24.196999999999999</v>
      </c>
      <c r="G2446" s="2">
        <v>45417.769</v>
      </c>
      <c r="H2446" s="15">
        <f t="shared" si="38"/>
        <v>-1.9999999999999917E-2</v>
      </c>
    </row>
    <row r="2447" spans="1:8" ht="13.5" x14ac:dyDescent="0.25">
      <c r="A2447" s="11"/>
      <c r="B2447" s="10">
        <v>45867</v>
      </c>
      <c r="C2447" s="2">
        <v>24.49</v>
      </c>
      <c r="D2447" s="2">
        <v>22.888400000000001</v>
      </c>
      <c r="E2447" s="2">
        <v>798</v>
      </c>
      <c r="F2447" s="2">
        <v>24.36</v>
      </c>
      <c r="G2447" s="2">
        <v>19439.28</v>
      </c>
      <c r="H2447" s="15">
        <f t="shared" si="38"/>
        <v>-4.0615432991084879E-4</v>
      </c>
    </row>
    <row r="2448" spans="1:8" ht="13.5" x14ac:dyDescent="0.25">
      <c r="A2448" s="11"/>
      <c r="B2448" s="10">
        <v>45868</v>
      </c>
      <c r="C2448" s="2">
        <v>24</v>
      </c>
      <c r="D2448" s="2">
        <v>22.430399999999999</v>
      </c>
      <c r="E2448" s="2">
        <v>468</v>
      </c>
      <c r="F2448" s="2">
        <v>24.224</v>
      </c>
      <c r="G2448" s="2">
        <v>11336.832</v>
      </c>
      <c r="H2448" s="15">
        <f t="shared" si="38"/>
        <v>-2.0010136138830233E-2</v>
      </c>
    </row>
    <row r="2449" spans="1:8" ht="13.5" x14ac:dyDescent="0.25">
      <c r="A2449" s="11"/>
      <c r="B2449" s="10">
        <v>45869</v>
      </c>
      <c r="C2449" s="2">
        <v>22.56</v>
      </c>
      <c r="D2449" s="2">
        <v>22.56</v>
      </c>
      <c r="E2449" s="2">
        <v>2130</v>
      </c>
      <c r="F2449" s="2">
        <v>22.271999999999998</v>
      </c>
      <c r="G2449" s="2">
        <v>47439.360000000001</v>
      </c>
      <c r="H2449" s="15">
        <f t="shared" si="38"/>
        <v>5.7778728867964877E-3</v>
      </c>
    </row>
    <row r="2450" spans="1:8" ht="13.5" x14ac:dyDescent="0.25">
      <c r="A2450" s="11"/>
      <c r="B2450" s="10">
        <v>45870</v>
      </c>
      <c r="C2450" s="2">
        <v>22.56</v>
      </c>
      <c r="D2450" s="2">
        <v>22.56</v>
      </c>
      <c r="E2450" s="2">
        <v>0</v>
      </c>
      <c r="F2450" s="2">
        <v>0</v>
      </c>
      <c r="G2450" s="2">
        <v>0</v>
      </c>
      <c r="H2450" s="15">
        <f t="shared" si="38"/>
        <v>0</v>
      </c>
    </row>
    <row r="2451" spans="1:8" ht="13.5" x14ac:dyDescent="0.25">
      <c r="A2451" s="11"/>
      <c r="B2451" s="10">
        <v>45873</v>
      </c>
      <c r="C2451" s="2">
        <v>22.1</v>
      </c>
      <c r="D2451" s="2">
        <v>22.1</v>
      </c>
      <c r="E2451" s="2">
        <v>316</v>
      </c>
      <c r="F2451" s="2">
        <v>21.91</v>
      </c>
      <c r="G2451" s="2">
        <v>6923.56</v>
      </c>
      <c r="H2451" s="15">
        <f t="shared" si="38"/>
        <v>-2.0390070921985696E-2</v>
      </c>
    </row>
    <row r="2452" spans="1:8" ht="13.5" x14ac:dyDescent="0.25">
      <c r="A2452" s="11"/>
      <c r="B2452" s="10">
        <v>45874</v>
      </c>
      <c r="C2452" s="2">
        <v>22.09</v>
      </c>
      <c r="D2452" s="2">
        <v>22.09</v>
      </c>
      <c r="E2452" s="2">
        <v>321</v>
      </c>
      <c r="F2452" s="2">
        <v>21.966000000000001</v>
      </c>
      <c r="G2452" s="2">
        <v>7051.0860000000002</v>
      </c>
      <c r="H2452" s="15">
        <f t="shared" si="38"/>
        <v>-4.5248868778287614E-4</v>
      </c>
    </row>
    <row r="2453" spans="1:8" ht="13.5" x14ac:dyDescent="0.25">
      <c r="A2453" s="11"/>
      <c r="B2453" s="10">
        <v>45875</v>
      </c>
      <c r="C2453" s="2">
        <v>22.09</v>
      </c>
      <c r="D2453" s="2">
        <v>22.09</v>
      </c>
      <c r="E2453" s="2">
        <v>1</v>
      </c>
      <c r="F2453" s="2">
        <v>22.09</v>
      </c>
      <c r="G2453" s="2">
        <v>22.09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21.8</v>
      </c>
      <c r="D2454" s="2">
        <v>21.8</v>
      </c>
      <c r="E2454" s="2">
        <v>151</v>
      </c>
      <c r="F2454" s="2">
        <v>21.802</v>
      </c>
      <c r="G2454" s="2">
        <v>3292.1019999999999</v>
      </c>
      <c r="H2454" s="15">
        <f t="shared" si="38"/>
        <v>-1.3128112267994528E-2</v>
      </c>
    </row>
    <row r="2455" spans="1:8" ht="13.5" x14ac:dyDescent="0.25">
      <c r="A2455" s="11"/>
      <c r="B2455" s="10">
        <v>45877</v>
      </c>
      <c r="C2455" s="2">
        <v>21.79</v>
      </c>
      <c r="D2455" s="2">
        <v>21.79</v>
      </c>
      <c r="E2455" s="2">
        <v>239</v>
      </c>
      <c r="F2455" s="2">
        <v>21.789000000000001</v>
      </c>
      <c r="G2455" s="2">
        <v>5207.5709999999999</v>
      </c>
      <c r="H2455" s="15">
        <f t="shared" si="38"/>
        <v>-4.5871559633034692E-4</v>
      </c>
    </row>
    <row r="2456" spans="1:8" ht="13.5" x14ac:dyDescent="0.25">
      <c r="A2456" s="11"/>
      <c r="B2456" s="10">
        <v>45880</v>
      </c>
      <c r="C2456" s="2">
        <v>21.38</v>
      </c>
      <c r="D2456" s="2">
        <v>21.38</v>
      </c>
      <c r="E2456" s="2">
        <v>157</v>
      </c>
      <c r="F2456" s="2">
        <v>21.385999999999999</v>
      </c>
      <c r="G2456" s="2">
        <v>3357.6019999999999</v>
      </c>
      <c r="H2456" s="15">
        <f t="shared" si="38"/>
        <v>-1.8815970628728782E-2</v>
      </c>
    </row>
    <row r="2457" spans="1:8" ht="13.5" x14ac:dyDescent="0.25">
      <c r="A2457" s="11"/>
      <c r="B2457" s="10">
        <v>45881</v>
      </c>
      <c r="C2457" s="2">
        <v>21.38</v>
      </c>
      <c r="D2457" s="2">
        <v>21.38</v>
      </c>
      <c r="E2457" s="2">
        <v>0</v>
      </c>
      <c r="F2457" s="2">
        <v>0</v>
      </c>
      <c r="G2457" s="2">
        <v>0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21.24</v>
      </c>
      <c r="D2458" s="2">
        <v>21.24</v>
      </c>
      <c r="E2458" s="2">
        <v>90</v>
      </c>
      <c r="F2458" s="2">
        <v>21.248999999999999</v>
      </c>
      <c r="G2458" s="2">
        <v>1912.41</v>
      </c>
      <c r="H2458" s="15">
        <f t="shared" si="38"/>
        <v>-6.5481758652946951E-3</v>
      </c>
    </row>
    <row r="2459" spans="1:8" ht="13.5" x14ac:dyDescent="0.25">
      <c r="A2459" s="11"/>
      <c r="B2459" s="10">
        <v>45884</v>
      </c>
      <c r="C2459" s="2">
        <v>21.37</v>
      </c>
      <c r="D2459" s="2">
        <v>21.37</v>
      </c>
      <c r="E2459" s="2">
        <v>100</v>
      </c>
      <c r="F2459" s="2">
        <v>21.366</v>
      </c>
      <c r="G2459" s="2">
        <v>2136.6</v>
      </c>
      <c r="H2459" s="15">
        <f t="shared" si="38"/>
        <v>6.1205273069681061E-3</v>
      </c>
    </row>
    <row r="2460" spans="1:8" ht="13.5" x14ac:dyDescent="0.25">
      <c r="A2460" s="11"/>
      <c r="B2460" s="10">
        <v>45887</v>
      </c>
      <c r="C2460" s="2">
        <v>20.85</v>
      </c>
      <c r="D2460" s="2">
        <v>20.85</v>
      </c>
      <c r="E2460" s="2">
        <v>520</v>
      </c>
      <c r="F2460" s="2">
        <v>21.059000000000001</v>
      </c>
      <c r="G2460" s="2">
        <v>10950.68</v>
      </c>
      <c r="H2460" s="15">
        <f t="shared" si="38"/>
        <v>-2.4333177351427215E-2</v>
      </c>
    </row>
    <row r="2461" spans="1:8" ht="13.5" x14ac:dyDescent="0.25">
      <c r="A2461" s="11"/>
      <c r="B2461" s="10">
        <v>45888</v>
      </c>
      <c r="C2461" s="2">
        <v>21.1</v>
      </c>
      <c r="D2461" s="2">
        <v>21.1</v>
      </c>
      <c r="E2461" s="2">
        <v>1510</v>
      </c>
      <c r="F2461" s="2">
        <v>20.568999999999999</v>
      </c>
      <c r="G2461" s="2">
        <v>31059.19</v>
      </c>
      <c r="H2461" s="15">
        <f t="shared" si="38"/>
        <v>1.1990407673860911E-2</v>
      </c>
    </row>
    <row r="2462" spans="1:8" ht="13.5" x14ac:dyDescent="0.25">
      <c r="A2462" s="11"/>
      <c r="B2462" s="10">
        <v>45889</v>
      </c>
      <c r="C2462" s="2">
        <v>21</v>
      </c>
      <c r="D2462" s="2">
        <v>21</v>
      </c>
      <c r="E2462" s="2">
        <v>200</v>
      </c>
      <c r="F2462" s="2">
        <v>21</v>
      </c>
      <c r="G2462" s="2">
        <v>4200</v>
      </c>
      <c r="H2462" s="15">
        <f t="shared" si="38"/>
        <v>-4.7393364928910624E-3</v>
      </c>
    </row>
    <row r="2463" spans="1:8" ht="13.5" x14ac:dyDescent="0.25">
      <c r="A2463" s="11"/>
      <c r="B2463" s="10">
        <v>45890</v>
      </c>
      <c r="C2463" s="2">
        <v>21.78</v>
      </c>
      <c r="D2463" s="2">
        <v>21.78</v>
      </c>
      <c r="E2463" s="2">
        <v>5098</v>
      </c>
      <c r="F2463" s="2">
        <v>21.053999999999998</v>
      </c>
      <c r="G2463" s="2">
        <v>107333.292</v>
      </c>
      <c r="H2463" s="15">
        <f t="shared" si="38"/>
        <v>3.71428571428572E-2</v>
      </c>
    </row>
    <row r="2464" spans="1:8" ht="13.5" x14ac:dyDescent="0.25">
      <c r="A2464" s="11"/>
      <c r="B2464" s="10">
        <v>45891</v>
      </c>
      <c r="C2464" s="2">
        <v>21.48</v>
      </c>
      <c r="D2464" s="2">
        <v>21.48</v>
      </c>
      <c r="E2464" s="2">
        <v>720</v>
      </c>
      <c r="F2464" s="2">
        <v>21.48</v>
      </c>
      <c r="G2464" s="2">
        <v>15465.6</v>
      </c>
      <c r="H2464" s="15">
        <f t="shared" si="38"/>
        <v>-1.3774104683195624E-2</v>
      </c>
    </row>
    <row r="2465" spans="1:8" ht="13.5" x14ac:dyDescent="0.25">
      <c r="A2465" s="11"/>
      <c r="B2465" s="10">
        <v>45894</v>
      </c>
      <c r="C2465" s="2">
        <v>21.48</v>
      </c>
      <c r="D2465" s="2">
        <v>21.48</v>
      </c>
      <c r="E2465" s="2">
        <v>0</v>
      </c>
      <c r="F2465" s="2">
        <v>0</v>
      </c>
      <c r="G2465" s="2">
        <v>0</v>
      </c>
      <c r="H2465" s="15">
        <f t="shared" si="38"/>
        <v>0</v>
      </c>
    </row>
    <row r="2466" spans="1:8" ht="13.5" x14ac:dyDescent="0.25">
      <c r="A2466" s="11"/>
      <c r="B2466" s="10">
        <v>45895</v>
      </c>
      <c r="C2466" s="2">
        <v>21.27</v>
      </c>
      <c r="D2466" s="2">
        <v>21.27</v>
      </c>
      <c r="E2466" s="2">
        <v>320</v>
      </c>
      <c r="F2466" s="2">
        <v>21.216999999999999</v>
      </c>
      <c r="G2466" s="2">
        <v>6789.44</v>
      </c>
      <c r="H2466" s="15">
        <f t="shared" si="38"/>
        <v>-9.776536312849202E-3</v>
      </c>
    </row>
    <row r="2467" spans="1:8" ht="13.5" x14ac:dyDescent="0.25">
      <c r="A2467" s="11"/>
      <c r="B2467" s="10">
        <v>45896</v>
      </c>
      <c r="C2467" s="2">
        <v>21.89</v>
      </c>
      <c r="D2467" s="2">
        <v>21.89</v>
      </c>
      <c r="E2467" s="2">
        <v>449</v>
      </c>
      <c r="F2467" s="2">
        <v>21.533999999999999</v>
      </c>
      <c r="G2467" s="2">
        <v>9668.7659999999996</v>
      </c>
      <c r="H2467" s="15">
        <f t="shared" si="38"/>
        <v>2.9149036201222427E-2</v>
      </c>
    </row>
    <row r="2468" spans="1:8" ht="13.5" x14ac:dyDescent="0.25">
      <c r="A2468" s="11"/>
      <c r="B2468" s="10">
        <v>45897</v>
      </c>
      <c r="C2468" s="2">
        <v>21.54</v>
      </c>
      <c r="D2468" s="2">
        <v>21.54</v>
      </c>
      <c r="E2468" s="2">
        <v>464</v>
      </c>
      <c r="F2468" s="2">
        <v>21.646000000000001</v>
      </c>
      <c r="G2468" s="2">
        <v>10043.744000000001</v>
      </c>
      <c r="H2468" s="15">
        <f t="shared" si="38"/>
        <v>-1.5989036089538666E-2</v>
      </c>
    </row>
    <row r="2469" spans="1:8" ht="13.5" x14ac:dyDescent="0.25">
      <c r="A2469" s="11"/>
      <c r="B2469" s="10">
        <v>45898</v>
      </c>
      <c r="C2469" s="2">
        <v>21.61</v>
      </c>
      <c r="D2469" s="2">
        <v>21.61</v>
      </c>
      <c r="E2469" s="2">
        <v>2740</v>
      </c>
      <c r="F2469" s="2">
        <v>21.631</v>
      </c>
      <c r="G2469" s="2">
        <v>59268.94</v>
      </c>
      <c r="H2469" s="15">
        <f t="shared" si="38"/>
        <v>3.2497678737233187E-3</v>
      </c>
    </row>
    <row r="2470" spans="1:8" ht="13.5" x14ac:dyDescent="0.25">
      <c r="A2470" s="11"/>
      <c r="B2470" s="10">
        <v>45901</v>
      </c>
      <c r="C2470" s="2">
        <v>22.61</v>
      </c>
      <c r="D2470" s="2">
        <v>22.61</v>
      </c>
      <c r="E2470" s="2">
        <v>4269</v>
      </c>
      <c r="F2470" s="2">
        <v>21.95</v>
      </c>
      <c r="G2470" s="2">
        <v>93704.55</v>
      </c>
      <c r="H2470" s="15">
        <f t="shared" si="38"/>
        <v>4.6274872744099957E-2</v>
      </c>
    </row>
    <row r="2471" spans="1:8" ht="13.5" x14ac:dyDescent="0.25">
      <c r="A2471" s="11"/>
      <c r="B2471" s="10">
        <v>45902</v>
      </c>
      <c r="C2471" s="2">
        <v>22.9</v>
      </c>
      <c r="D2471" s="2">
        <v>22.9</v>
      </c>
      <c r="E2471" s="2">
        <v>471</v>
      </c>
      <c r="F2471" s="2">
        <v>22.811</v>
      </c>
      <c r="G2471" s="2">
        <v>10743.981</v>
      </c>
      <c r="H2471" s="15">
        <f t="shared" si="38"/>
        <v>1.2826183104820839E-2</v>
      </c>
    </row>
    <row r="2472" spans="1:8" ht="13.5" x14ac:dyDescent="0.25">
      <c r="A2472" s="11"/>
      <c r="B2472" s="10">
        <v>45903</v>
      </c>
      <c r="C2472" s="2">
        <v>22.47</v>
      </c>
      <c r="D2472" s="2">
        <v>22.47</v>
      </c>
      <c r="E2472" s="2">
        <v>248</v>
      </c>
      <c r="F2472" s="2">
        <v>22.47</v>
      </c>
      <c r="G2472" s="2">
        <v>5572.56</v>
      </c>
      <c r="H2472" s="15">
        <f t="shared" si="38"/>
        <v>-1.8777292576419202E-2</v>
      </c>
    </row>
    <row r="2473" spans="1:8" ht="13.5" x14ac:dyDescent="0.25">
      <c r="A2473" s="11"/>
      <c r="B2473" s="10">
        <v>45905</v>
      </c>
      <c r="C2473" s="2">
        <v>23.3</v>
      </c>
      <c r="D2473" s="2">
        <v>23.3</v>
      </c>
      <c r="E2473" s="2">
        <v>2717</v>
      </c>
      <c r="F2473" s="2">
        <v>23.085000000000001</v>
      </c>
      <c r="G2473" s="2">
        <v>62721.945</v>
      </c>
      <c r="H2473" s="15">
        <f t="shared" si="38"/>
        <v>3.6938139741878144E-2</v>
      </c>
    </row>
    <row r="2474" spans="1:8" ht="13.5" x14ac:dyDescent="0.25">
      <c r="A2474" s="11"/>
      <c r="B2474" s="10">
        <v>45908</v>
      </c>
      <c r="C2474" s="2">
        <v>23.3</v>
      </c>
      <c r="D2474" s="2">
        <v>23.3</v>
      </c>
      <c r="E2474" s="2">
        <v>569</v>
      </c>
      <c r="F2474" s="2">
        <v>23.212</v>
      </c>
      <c r="G2474" s="2">
        <v>13207.628000000001</v>
      </c>
      <c r="H2474" s="15">
        <f t="shared" si="38"/>
        <v>0</v>
      </c>
    </row>
    <row r="2475" spans="1:8" ht="13.5" x14ac:dyDescent="0.25">
      <c r="A2475" s="11"/>
      <c r="B2475" s="10">
        <v>45909</v>
      </c>
      <c r="C2475" s="2">
        <v>23.3</v>
      </c>
      <c r="D2475" s="2">
        <v>23.3</v>
      </c>
      <c r="E2475" s="2">
        <v>3001</v>
      </c>
      <c r="F2475" s="2">
        <v>23.327000000000002</v>
      </c>
      <c r="G2475" s="2">
        <v>70004.327000000005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23.3</v>
      </c>
      <c r="D2476" s="2">
        <v>23.3</v>
      </c>
      <c r="E2476" s="2">
        <v>787</v>
      </c>
      <c r="F2476" s="2">
        <v>23.35</v>
      </c>
      <c r="G2476" s="2">
        <v>18376.45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23.3</v>
      </c>
      <c r="D2477" s="2">
        <v>23.3</v>
      </c>
      <c r="E2477" s="2">
        <v>2436</v>
      </c>
      <c r="F2477" s="2">
        <v>23.300999999999998</v>
      </c>
      <c r="G2477" s="2">
        <v>56761.235999999997</v>
      </c>
      <c r="H2477" s="15">
        <f t="shared" si="38"/>
        <v>0</v>
      </c>
    </row>
    <row r="2478" spans="1:8" ht="13.5" x14ac:dyDescent="0.25">
      <c r="A2478" s="11"/>
      <c r="B2478" s="10">
        <v>45912</v>
      </c>
      <c r="C2478" s="2">
        <v>23.3</v>
      </c>
      <c r="D2478" s="2">
        <v>23.3</v>
      </c>
      <c r="E2478" s="2">
        <v>210</v>
      </c>
      <c r="F2478" s="2">
        <v>23.271000000000001</v>
      </c>
      <c r="G2478" s="2">
        <v>4886.91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23.3</v>
      </c>
      <c r="D2479" s="2">
        <v>23.3</v>
      </c>
      <c r="E2479" s="2">
        <v>3084</v>
      </c>
      <c r="F2479" s="2">
        <v>23.105</v>
      </c>
      <c r="G2479" s="2">
        <v>71255.820000000007</v>
      </c>
      <c r="H2479" s="15">
        <f t="shared" si="38"/>
        <v>0</v>
      </c>
    </row>
    <row r="2480" spans="1:8" ht="13.5" x14ac:dyDescent="0.25">
      <c r="A2480" s="11"/>
      <c r="B2480" s="10">
        <v>45916</v>
      </c>
      <c r="C2480" s="2">
        <v>23.19</v>
      </c>
      <c r="D2480" s="2">
        <v>23.19</v>
      </c>
      <c r="E2480" s="2">
        <v>2333</v>
      </c>
      <c r="F2480" s="2">
        <v>23.087</v>
      </c>
      <c r="G2480" s="2">
        <v>53861.970999999998</v>
      </c>
      <c r="H2480" s="15">
        <f t="shared" si="38"/>
        <v>-4.7210300429184303E-3</v>
      </c>
    </row>
    <row r="2481" spans="1:8" ht="13.5" x14ac:dyDescent="0.25">
      <c r="A2481" s="11"/>
      <c r="B2481" s="10">
        <v>45917</v>
      </c>
      <c r="C2481" s="2">
        <v>23.2</v>
      </c>
      <c r="D2481" s="2">
        <v>23.2</v>
      </c>
      <c r="E2481" s="2">
        <v>362</v>
      </c>
      <c r="F2481" s="2">
        <v>23.004999999999999</v>
      </c>
      <c r="G2481" s="2">
        <v>8327.81</v>
      </c>
      <c r="H2481" s="15">
        <f t="shared" si="38"/>
        <v>4.3122035360060415E-4</v>
      </c>
    </row>
    <row r="2482" spans="1:8" ht="13.5" x14ac:dyDescent="0.25">
      <c r="A2482" s="11"/>
      <c r="B2482" s="10">
        <v>45918</v>
      </c>
      <c r="C2482" s="2">
        <v>22.81</v>
      </c>
      <c r="D2482" s="2">
        <v>22.81</v>
      </c>
      <c r="E2482" s="2">
        <v>667</v>
      </c>
      <c r="F2482" s="2">
        <v>23.047000000000001</v>
      </c>
      <c r="G2482" s="2">
        <v>15372.349</v>
      </c>
      <c r="H2482" s="15">
        <f t="shared" si="38"/>
        <v>-1.6810344827586234E-2</v>
      </c>
    </row>
    <row r="2483" spans="1:8" ht="13.5" x14ac:dyDescent="0.25">
      <c r="A2483" s="11"/>
      <c r="B2483" s="10">
        <v>45919</v>
      </c>
      <c r="C2483" s="2">
        <v>22.8</v>
      </c>
      <c r="D2483" s="2">
        <v>22.8</v>
      </c>
      <c r="E2483" s="2">
        <v>1044</v>
      </c>
      <c r="F2483" s="2">
        <v>22.855</v>
      </c>
      <c r="G2483" s="2">
        <v>23860.62</v>
      </c>
      <c r="H2483" s="15">
        <f t="shared" si="38"/>
        <v>-4.3840420868031612E-4</v>
      </c>
    </row>
    <row r="2484" spans="1:8" ht="13.5" x14ac:dyDescent="0.25">
      <c r="A2484" s="11"/>
      <c r="B2484" s="10">
        <v>45922</v>
      </c>
      <c r="C2484" s="2">
        <v>22.77</v>
      </c>
      <c r="D2484" s="2">
        <v>22.77</v>
      </c>
      <c r="E2484" s="2">
        <v>15</v>
      </c>
      <c r="F2484" s="2">
        <v>22.783000000000001</v>
      </c>
      <c r="G2484" s="2">
        <v>341.745</v>
      </c>
      <c r="H2484" s="15">
        <f t="shared" si="38"/>
        <v>-1.3157894736842604E-3</v>
      </c>
    </row>
    <row r="2485" spans="1:8" ht="13.5" x14ac:dyDescent="0.25">
      <c r="A2485" s="11"/>
      <c r="B2485" s="10">
        <v>45923</v>
      </c>
      <c r="C2485" s="2">
        <v>22.75</v>
      </c>
      <c r="D2485" s="2">
        <v>22.75</v>
      </c>
      <c r="E2485" s="2">
        <v>214</v>
      </c>
      <c r="F2485" s="2">
        <v>22.58</v>
      </c>
      <c r="G2485" s="2">
        <v>4832.12</v>
      </c>
      <c r="H2485" s="15">
        <f t="shared" si="38"/>
        <v>-8.7834870443564224E-4</v>
      </c>
    </row>
    <row r="2486" spans="1:8" ht="13.5" x14ac:dyDescent="0.25">
      <c r="A2486" s="11"/>
      <c r="B2486" s="10">
        <v>45924</v>
      </c>
      <c r="C2486" s="2">
        <v>22.95</v>
      </c>
      <c r="D2486" s="2">
        <v>22.95</v>
      </c>
      <c r="E2486" s="2">
        <v>385</v>
      </c>
      <c r="F2486" s="2">
        <v>22.553999999999998</v>
      </c>
      <c r="G2486" s="2">
        <v>8683.2900000000009</v>
      </c>
      <c r="H2486" s="15">
        <f t="shared" si="38"/>
        <v>8.79120879120876E-3</v>
      </c>
    </row>
    <row r="2487" spans="1:8" ht="13.5" x14ac:dyDescent="0.25">
      <c r="A2487" s="11"/>
      <c r="B2487" s="10">
        <v>45925</v>
      </c>
      <c r="C2487" s="2">
        <v>22.89</v>
      </c>
      <c r="D2487" s="2">
        <v>22.89</v>
      </c>
      <c r="E2487" s="2">
        <v>1045</v>
      </c>
      <c r="F2487" s="2">
        <v>22.931999999999999</v>
      </c>
      <c r="G2487" s="2">
        <v>23963.94</v>
      </c>
      <c r="H2487" s="15">
        <f t="shared" si="38"/>
        <v>-2.6143790849672646E-3</v>
      </c>
    </row>
    <row r="2488" spans="1:8" ht="13.5" x14ac:dyDescent="0.25">
      <c r="A2488" s="11"/>
      <c r="B2488" s="10">
        <v>45926</v>
      </c>
      <c r="C2488" s="2">
        <v>22.4</v>
      </c>
      <c r="D2488" s="2">
        <v>22.4</v>
      </c>
      <c r="E2488" s="2">
        <v>2318</v>
      </c>
      <c r="F2488" s="2">
        <v>22.452999999999999</v>
      </c>
      <c r="G2488" s="2">
        <v>52046.053999999996</v>
      </c>
      <c r="H2488" s="15">
        <f t="shared" si="38"/>
        <v>-2.1406727828746263E-2</v>
      </c>
    </row>
    <row r="2489" spans="1:8" ht="13.5" x14ac:dyDescent="0.25">
      <c r="A2489" s="11"/>
      <c r="B2489" s="10">
        <v>45929</v>
      </c>
      <c r="C2489" s="2">
        <v>22.4</v>
      </c>
      <c r="D2489" s="2">
        <v>22.4</v>
      </c>
      <c r="E2489" s="2">
        <v>1229</v>
      </c>
      <c r="F2489" s="2">
        <v>22.445</v>
      </c>
      <c r="G2489" s="2">
        <v>27584.904999999999</v>
      </c>
      <c r="H2489" s="15">
        <f t="shared" si="38"/>
        <v>0</v>
      </c>
    </row>
    <row r="2490" spans="1:8" ht="13.5" x14ac:dyDescent="0.25">
      <c r="A2490" s="11"/>
      <c r="B2490" s="10">
        <v>45930</v>
      </c>
      <c r="C2490" s="2">
        <v>22.6</v>
      </c>
      <c r="D2490" s="2">
        <v>22.6</v>
      </c>
      <c r="E2490" s="2">
        <v>696</v>
      </c>
      <c r="F2490" s="2">
        <v>22.484999999999999</v>
      </c>
      <c r="G2490" s="2">
        <v>15649.56</v>
      </c>
      <c r="H2490" s="15">
        <f t="shared" si="38"/>
        <v>8.9285714285715564E-3</v>
      </c>
    </row>
    <row r="2491" spans="1:8" ht="13.5" x14ac:dyDescent="0.25">
      <c r="A2491" s="11"/>
      <c r="B2491" s="10">
        <v>45931</v>
      </c>
      <c r="C2491" s="2">
        <v>22.6</v>
      </c>
      <c r="D2491" s="2">
        <v>22.6</v>
      </c>
      <c r="E2491" s="2">
        <v>0</v>
      </c>
      <c r="F2491" s="2">
        <v>0</v>
      </c>
      <c r="G2491" s="2">
        <v>0</v>
      </c>
      <c r="H2491" s="15">
        <f t="shared" si="38"/>
        <v>0</v>
      </c>
    </row>
    <row r="2492" spans="1:8" ht="13.5" x14ac:dyDescent="0.25">
      <c r="A2492" s="11"/>
      <c r="B2492" s="10">
        <v>45932</v>
      </c>
      <c r="C2492" s="2">
        <v>23</v>
      </c>
      <c r="D2492" s="2">
        <v>23</v>
      </c>
      <c r="E2492" s="2">
        <v>51</v>
      </c>
      <c r="F2492" s="2">
        <v>23.007000000000001</v>
      </c>
      <c r="G2492" s="2">
        <v>1173.357</v>
      </c>
      <c r="H2492" s="15">
        <f t="shared" si="38"/>
        <v>1.7699115044247725E-2</v>
      </c>
    </row>
    <row r="2493" spans="1:8" ht="13.5" x14ac:dyDescent="0.25">
      <c r="A2493" s="11"/>
      <c r="B2493" s="10">
        <v>45933</v>
      </c>
      <c r="C2493" s="2">
        <v>22.6</v>
      </c>
      <c r="D2493" s="2">
        <v>22.6</v>
      </c>
      <c r="E2493" s="2">
        <v>2483</v>
      </c>
      <c r="F2493" s="2">
        <v>22.635999999999999</v>
      </c>
      <c r="G2493" s="2">
        <v>56205.188000000002</v>
      </c>
      <c r="H2493" s="15">
        <f t="shared" si="38"/>
        <v>-1.7391304347826025E-2</v>
      </c>
    </row>
    <row r="2494" spans="1:8" ht="13.5" x14ac:dyDescent="0.25">
      <c r="A2494" s="11"/>
      <c r="B2494" s="10">
        <v>45936</v>
      </c>
      <c r="C2494" s="2">
        <v>22.8</v>
      </c>
      <c r="D2494" s="2">
        <v>22.8</v>
      </c>
      <c r="E2494" s="2">
        <v>175</v>
      </c>
      <c r="F2494" s="2">
        <v>22.713000000000001</v>
      </c>
      <c r="G2494" s="2">
        <v>3974.7750000000001</v>
      </c>
      <c r="H2494" s="15">
        <f t="shared" si="38"/>
        <v>8.8495575221238625E-3</v>
      </c>
    </row>
    <row r="2495" spans="1:8" ht="13.5" x14ac:dyDescent="0.25">
      <c r="A2495" s="11"/>
      <c r="B2495" s="10">
        <v>45937</v>
      </c>
      <c r="C2495" s="2">
        <v>22.8</v>
      </c>
      <c r="D2495" s="2">
        <v>22.8</v>
      </c>
      <c r="E2495" s="2">
        <v>1221</v>
      </c>
      <c r="F2495" s="2">
        <v>22.591000000000001</v>
      </c>
      <c r="G2495" s="2">
        <v>27583.611000000001</v>
      </c>
      <c r="H2495" s="15">
        <f t="shared" si="38"/>
        <v>0</v>
      </c>
    </row>
    <row r="2496" spans="1:8" ht="13.5" x14ac:dyDescent="0.25">
      <c r="A2496" s="11"/>
      <c r="B2496" s="10">
        <v>45938</v>
      </c>
      <c r="C2496" s="2">
        <v>22.69</v>
      </c>
      <c r="D2496" s="2">
        <v>22.69</v>
      </c>
      <c r="E2496" s="2">
        <v>301</v>
      </c>
      <c r="F2496" s="2">
        <v>22.300999999999998</v>
      </c>
      <c r="G2496" s="2">
        <v>6712.6009999999997</v>
      </c>
      <c r="H2496" s="15">
        <f t="shared" si="38"/>
        <v>-4.824561403508747E-3</v>
      </c>
    </row>
    <row r="2497" spans="1:11" ht="13.5" x14ac:dyDescent="0.25">
      <c r="A2497" s="11"/>
      <c r="B2497" s="10">
        <v>45939</v>
      </c>
      <c r="C2497" s="2">
        <v>22.6</v>
      </c>
      <c r="D2497" s="2">
        <v>22.6</v>
      </c>
      <c r="E2497" s="2">
        <v>2122</v>
      </c>
      <c r="F2497" s="2">
        <v>22.6</v>
      </c>
      <c r="G2497" s="2">
        <v>47957.2</v>
      </c>
      <c r="H2497" s="15">
        <f t="shared" si="38"/>
        <v>-3.9665050683120248E-3</v>
      </c>
    </row>
    <row r="2498" spans="1:11" ht="13.5" x14ac:dyDescent="0.25">
      <c r="A2498" s="11"/>
      <c r="B2498" s="10">
        <v>45940</v>
      </c>
      <c r="C2498" s="2">
        <v>22.58</v>
      </c>
      <c r="D2498" s="2">
        <v>22.58</v>
      </c>
      <c r="E2498" s="2">
        <v>1998</v>
      </c>
      <c r="F2498" s="2">
        <v>22.306999999999999</v>
      </c>
      <c r="G2498" s="2">
        <v>44569.385999999999</v>
      </c>
      <c r="H2498" s="15">
        <f t="shared" si="38"/>
        <v>-8.8495575221252771E-4</v>
      </c>
    </row>
    <row r="2499" spans="1:11" ht="13.5" x14ac:dyDescent="0.25">
      <c r="A2499" s="11"/>
      <c r="B2499" s="10">
        <v>45943</v>
      </c>
      <c r="C2499" s="2">
        <v>22.42</v>
      </c>
      <c r="D2499" s="2">
        <v>22.42</v>
      </c>
      <c r="E2499" s="2">
        <v>5892</v>
      </c>
      <c r="F2499" s="2">
        <v>22.6</v>
      </c>
      <c r="G2499" s="2">
        <v>133159.20000000001</v>
      </c>
      <c r="H2499" s="15">
        <f t="shared" si="38"/>
        <v>-7.0859167404781487E-3</v>
      </c>
    </row>
    <row r="2500" spans="1:11" ht="13.5" x14ac:dyDescent="0.25">
      <c r="A2500" s="11"/>
      <c r="B2500" s="10">
        <v>45944</v>
      </c>
      <c r="C2500" s="2">
        <v>22.59</v>
      </c>
      <c r="D2500" s="2">
        <v>22.59</v>
      </c>
      <c r="E2500" s="2">
        <v>551</v>
      </c>
      <c r="F2500" s="2">
        <v>22.59</v>
      </c>
      <c r="G2500" s="2">
        <v>12447.09</v>
      </c>
      <c r="H2500" s="15">
        <f t="shared" si="38"/>
        <v>7.5825156110614694E-3</v>
      </c>
    </row>
    <row r="2501" spans="1:11" ht="13.5" x14ac:dyDescent="0.25">
      <c r="A2501" s="11"/>
      <c r="B2501" s="10">
        <v>45946</v>
      </c>
      <c r="C2501" s="2">
        <v>22.51</v>
      </c>
      <c r="D2501" s="2">
        <v>22.51</v>
      </c>
      <c r="E2501" s="2">
        <v>1715</v>
      </c>
      <c r="F2501" s="2">
        <v>22.54</v>
      </c>
      <c r="G2501" s="2">
        <v>38656.1</v>
      </c>
      <c r="H2501" s="15">
        <f t="shared" si="38"/>
        <v>-3.5413899955731871E-3</v>
      </c>
    </row>
    <row r="2502" spans="1:11" ht="13.5" x14ac:dyDescent="0.25">
      <c r="A2502" s="11"/>
      <c r="B2502" s="10">
        <v>45947</v>
      </c>
      <c r="C2502" s="2">
        <v>22.4</v>
      </c>
      <c r="D2502" s="2">
        <v>22.4</v>
      </c>
      <c r="E2502" s="2">
        <v>2413</v>
      </c>
      <c r="F2502" s="2">
        <v>22.234999999999999</v>
      </c>
      <c r="G2502" s="2">
        <v>53653.055</v>
      </c>
      <c r="H2502" s="15">
        <f t="shared" si="38"/>
        <v>-4.886717014660283E-3</v>
      </c>
    </row>
    <row r="2503" spans="1:11" ht="13.5" x14ac:dyDescent="0.25">
      <c r="A2503" s="11"/>
      <c r="B2503" s="10">
        <v>45950</v>
      </c>
      <c r="C2503" s="2">
        <v>22.4</v>
      </c>
      <c r="D2503" s="2">
        <v>22.4</v>
      </c>
      <c r="E2503" s="2">
        <v>30</v>
      </c>
      <c r="F2503" s="2">
        <v>22.4</v>
      </c>
      <c r="G2503" s="2">
        <v>672</v>
      </c>
      <c r="H2503" s="15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22.4</v>
      </c>
      <c r="D2504" s="2">
        <v>22.4</v>
      </c>
      <c r="E2504" s="2">
        <v>1334</v>
      </c>
      <c r="F2504" s="2">
        <v>22.201000000000001</v>
      </c>
      <c r="G2504" s="2">
        <v>29616.133999999998</v>
      </c>
      <c r="H2504" s="15">
        <f t="shared" si="39"/>
        <v>0</v>
      </c>
    </row>
    <row r="2505" spans="1:11" ht="13.5" x14ac:dyDescent="0.25">
      <c r="A2505" s="11"/>
      <c r="B2505" s="10">
        <v>45952</v>
      </c>
      <c r="C2505" s="2">
        <v>22.39</v>
      </c>
      <c r="D2505" s="2">
        <v>22.39</v>
      </c>
      <c r="E2505" s="2">
        <v>471</v>
      </c>
      <c r="F2505" s="2">
        <v>22.338999999999999</v>
      </c>
      <c r="G2505" s="2">
        <v>10521.669</v>
      </c>
      <c r="H2505" s="15">
        <f t="shared" si="39"/>
        <v>-4.4642857142848262E-4</v>
      </c>
    </row>
    <row r="2506" spans="1:11" ht="13.5" x14ac:dyDescent="0.25">
      <c r="A2506" s="11"/>
      <c r="B2506" s="10">
        <v>45953</v>
      </c>
      <c r="C2506" s="2">
        <v>22.22</v>
      </c>
      <c r="D2506" s="2">
        <v>22.22</v>
      </c>
      <c r="E2506" s="2">
        <v>946</v>
      </c>
      <c r="F2506" s="2">
        <v>22.245999999999999</v>
      </c>
      <c r="G2506" s="2">
        <v>21044.716</v>
      </c>
      <c r="H2506" s="15">
        <f t="shared" si="39"/>
        <v>-7.5926753014739484E-3</v>
      </c>
    </row>
    <row r="2507" spans="1:11" ht="13.5" x14ac:dyDescent="0.25">
      <c r="A2507" s="11"/>
      <c r="B2507" s="10">
        <v>45954</v>
      </c>
      <c r="C2507" s="2">
        <v>22.5</v>
      </c>
      <c r="D2507" s="2">
        <v>22.5</v>
      </c>
      <c r="E2507" s="2">
        <v>152</v>
      </c>
      <c r="F2507" s="2">
        <v>22.401</v>
      </c>
      <c r="G2507" s="2">
        <v>3404.9520000000002</v>
      </c>
      <c r="H2507" s="15">
        <f t="shared" si="39"/>
        <v>1.2601260126012653E-2</v>
      </c>
    </row>
    <row r="2508" spans="1:11" ht="13.5" x14ac:dyDescent="0.25">
      <c r="A2508" s="11"/>
      <c r="B2508" s="10">
        <v>45957</v>
      </c>
      <c r="C2508" s="2">
        <v>22.4</v>
      </c>
      <c r="D2508" s="2">
        <v>22.4</v>
      </c>
      <c r="E2508" s="2">
        <v>669</v>
      </c>
      <c r="F2508" s="2">
        <v>22.126999999999999</v>
      </c>
      <c r="G2508" s="2">
        <v>14802.963</v>
      </c>
      <c r="H2508" s="15">
        <f t="shared" si="39"/>
        <v>-4.4444444444445078E-3</v>
      </c>
    </row>
    <row r="2509" spans="1:11" ht="13.5" x14ac:dyDescent="0.25">
      <c r="A2509" s="11"/>
      <c r="B2509" s="10">
        <v>45958</v>
      </c>
      <c r="C2509" s="2">
        <v>22.4</v>
      </c>
      <c r="D2509" s="2">
        <v>22.4</v>
      </c>
      <c r="E2509" s="2">
        <v>0</v>
      </c>
      <c r="F2509" s="2">
        <v>0</v>
      </c>
      <c r="G2509" s="2">
        <v>0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22</v>
      </c>
      <c r="D2510" s="2">
        <v>22</v>
      </c>
      <c r="E2510" s="2">
        <v>156</v>
      </c>
      <c r="F2510" s="2">
        <v>22.041</v>
      </c>
      <c r="G2510" s="2">
        <v>3438.3960000000002</v>
      </c>
      <c r="H2510" s="15">
        <f t="shared" si="39"/>
        <v>-1.7857142857142794E-2</v>
      </c>
      <c r="I2510" s="16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22.4</v>
      </c>
      <c r="D2511" s="2">
        <v>22.4</v>
      </c>
      <c r="E2511" s="2">
        <v>5</v>
      </c>
      <c r="F2511" s="2">
        <v>22.4</v>
      </c>
      <c r="G2511" s="2">
        <v>112</v>
      </c>
      <c r="H2511" s="15">
        <f t="shared" si="39"/>
        <v>1.8181818181818118E-2</v>
      </c>
      <c r="I2511" s="16">
        <v>4138200</v>
      </c>
      <c r="J2511" s="13">
        <f>I2511*D2511</f>
        <v>92695680</v>
      </c>
      <c r="K2511" s="14">
        <f>SUM(E2307:E2511)/205</f>
        <v>1249.5853658536585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496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3.8940999999999999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3.8940999999999999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4.0109000000000004</v>
      </c>
      <c r="C4" s="2">
        <f t="shared" ref="C4:C67" si="0">B4-B3</f>
        <v>0.11680000000000046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4.1104000000000003</v>
      </c>
      <c r="C5" s="2">
        <f t="shared" si="0"/>
        <v>9.9499999999999922E-2</v>
      </c>
      <c r="D5" s="2">
        <f>AVERAGE(B1:B5)</f>
        <v>3.9773749999999999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4.0541999999999998</v>
      </c>
      <c r="C6" s="2">
        <f t="shared" si="0"/>
        <v>-5.6200000000000472E-2</v>
      </c>
      <c r="D6" s="2">
        <f t="shared" ref="D6:D69" si="1">AVERAGE(B2:B6)</f>
        <v>3.99274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4.0369000000000002</v>
      </c>
      <c r="C7" s="2">
        <f t="shared" si="0"/>
        <v>-1.7299999999999649E-2</v>
      </c>
      <c r="D7" s="2">
        <f t="shared" si="1"/>
        <v>4.0213000000000001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4.0369000000000002</v>
      </c>
      <c r="C8" s="2">
        <f t="shared" si="0"/>
        <v>0</v>
      </c>
      <c r="D8" s="2">
        <f t="shared" si="1"/>
        <v>4.0498600000000007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3.9114</v>
      </c>
      <c r="C9" s="2">
        <f t="shared" si="0"/>
        <v>-0.12550000000000017</v>
      </c>
      <c r="D9" s="2">
        <f t="shared" si="1"/>
        <v>4.02996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3.8508</v>
      </c>
      <c r="C10" s="2">
        <f t="shared" si="0"/>
        <v>-6.0599999999999987E-2</v>
      </c>
      <c r="D10" s="2">
        <f t="shared" si="1"/>
        <v>3.97804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3.8898000000000001</v>
      </c>
      <c r="C11" s="2">
        <f t="shared" si="0"/>
        <v>3.9000000000000146E-2</v>
      </c>
      <c r="D11" s="2">
        <f t="shared" si="1"/>
        <v>3.94516</v>
      </c>
      <c r="E11" s="2">
        <f>AVERAGE(B2:B11)</f>
        <v>3.9689500000000004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3.8854000000000002</v>
      </c>
      <c r="C12" s="2">
        <f t="shared" si="0"/>
        <v>-4.3999999999999595E-3</v>
      </c>
      <c r="D12" s="2">
        <f t="shared" si="1"/>
        <v>3.91486</v>
      </c>
      <c r="E12" s="2">
        <f t="shared" ref="E12:E75" si="2">AVERAGE(B3:B12)</f>
        <v>3.9680799999999996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3.9201000000000001</v>
      </c>
      <c r="C13" s="2">
        <f t="shared" si="0"/>
        <v>3.4699999999999953E-2</v>
      </c>
      <c r="D13" s="2">
        <f t="shared" si="1"/>
        <v>3.8915000000000006</v>
      </c>
      <c r="E13" s="2">
        <f t="shared" si="2"/>
        <v>3.9706800000000002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3.9373999999999998</v>
      </c>
      <c r="C14" s="2">
        <f t="shared" si="0"/>
        <v>1.7299999999999649E-2</v>
      </c>
      <c r="D14" s="2">
        <f t="shared" si="1"/>
        <v>3.8967000000000001</v>
      </c>
      <c r="E14" s="2">
        <f t="shared" si="2"/>
        <v>3.96333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3.9373999999999998</v>
      </c>
      <c r="C15" s="2">
        <f t="shared" si="0"/>
        <v>0</v>
      </c>
      <c r="D15" s="2">
        <f t="shared" si="1"/>
        <v>3.9140199999999998</v>
      </c>
      <c r="E15" s="2">
        <f t="shared" si="2"/>
        <v>3.9460299999999995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3.8508</v>
      </c>
      <c r="C16" s="2">
        <f t="shared" si="0"/>
        <v>-8.6599999999999788E-2</v>
      </c>
      <c r="D16" s="2">
        <f t="shared" si="1"/>
        <v>3.9062200000000002</v>
      </c>
      <c r="E16" s="2">
        <f t="shared" si="2"/>
        <v>3.9256900000000003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3.8940999999999999</v>
      </c>
      <c r="C17" s="2">
        <f t="shared" si="0"/>
        <v>4.3299999999999894E-2</v>
      </c>
      <c r="D17" s="2">
        <f t="shared" si="1"/>
        <v>3.9079600000000001</v>
      </c>
      <c r="E17" s="2">
        <f t="shared" si="2"/>
        <v>3.9114100000000009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3.8854000000000002</v>
      </c>
      <c r="C18" s="2">
        <f t="shared" si="0"/>
        <v>-8.699999999999708E-3</v>
      </c>
      <c r="D18" s="2">
        <f t="shared" si="1"/>
        <v>3.9010199999999999</v>
      </c>
      <c r="E18" s="2">
        <f t="shared" si="2"/>
        <v>3.8962600000000003</v>
      </c>
      <c r="F18" s="2"/>
      <c r="G18" s="2"/>
      <c r="H18" s="2"/>
      <c r="I18" s="2">
        <f t="array" ref="I18">SUMPRODUCT(B2:B21, (ROW(B2:B21)-ROW(B2)+1)) / (20*21/2)</f>
        <v>3.8984833333333331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3.8075999999999999</v>
      </c>
      <c r="C19" s="2">
        <f t="shared" si="0"/>
        <v>-7.7800000000000313E-2</v>
      </c>
      <c r="D19" s="2">
        <f t="shared" si="1"/>
        <v>3.8750599999999999</v>
      </c>
      <c r="E19" s="2">
        <f t="shared" si="2"/>
        <v>3.8858799999999993</v>
      </c>
      <c r="F19" s="2"/>
      <c r="G19" s="2"/>
      <c r="H19" s="2"/>
      <c r="I19" s="2">
        <f t="array" ref="I19">SUMPRODUCT(B3:B22, (ROW(B3:B22)-ROW(B3)+1)) / (20*21/2)</f>
        <v>3.8913723809523808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3.8508</v>
      </c>
      <c r="C20" s="2">
        <f t="shared" si="0"/>
        <v>4.3200000000000127E-2</v>
      </c>
      <c r="D20" s="2">
        <f t="shared" si="1"/>
        <v>3.8577399999999997</v>
      </c>
      <c r="E20" s="2">
        <f t="shared" si="2"/>
        <v>3.8858799999999993</v>
      </c>
      <c r="F20" s="2">
        <f t="shared" ref="F20:F83" si="3">AVERAGE(B1:B20)</f>
        <v>3.9293947368421045</v>
      </c>
      <c r="G20" s="2"/>
      <c r="H20" s="2"/>
      <c r="I20" s="2">
        <f t="array" ref="I20">SUMPRODUCT(B4:B23, (ROW(B4:B23)-ROW(B4)+1)) / (20*21/2)</f>
        <v>3.884886666666667</v>
      </c>
      <c r="J20" s="2">
        <f>F20</f>
        <v>3.9293947368421045</v>
      </c>
      <c r="K20" s="2"/>
    </row>
    <row r="21" spans="1:11" ht="13.5" x14ac:dyDescent="0.25">
      <c r="A21" s="3">
        <f>TITRES_STAT!B24</f>
        <v>42335</v>
      </c>
      <c r="B21" s="5">
        <f>TITRES_STAT!D24</f>
        <v>3.8508</v>
      </c>
      <c r="C21" s="2">
        <f t="shared" si="0"/>
        <v>0</v>
      </c>
      <c r="D21" s="2">
        <f t="shared" si="1"/>
        <v>3.8577399999999997</v>
      </c>
      <c r="E21" s="2">
        <f t="shared" si="2"/>
        <v>3.8819800000000009</v>
      </c>
      <c r="F21" s="2">
        <f t="shared" si="3"/>
        <v>3.925465</v>
      </c>
      <c r="G21" s="2"/>
      <c r="H21" s="2"/>
      <c r="I21" s="2">
        <f t="array" ref="I21">SUMPRODUCT(B5:B24, (ROW(B5:B24)-ROW(B5)+1)) / (20*21/2)</f>
        <v>3.8781671428571425</v>
      </c>
      <c r="J21" s="2">
        <f t="shared" ref="J21:J84" si="4">$J$4*B21+J20*(1-$J$4)</f>
        <v>3.9219095238095232</v>
      </c>
      <c r="K21" s="2"/>
    </row>
    <row r="22" spans="1:11" ht="13.5" x14ac:dyDescent="0.25">
      <c r="A22" s="3">
        <f>TITRES_STAT!B25</f>
        <v>42338</v>
      </c>
      <c r="B22" s="5">
        <f>TITRES_STAT!D25</f>
        <v>3.8508</v>
      </c>
      <c r="C22" s="2">
        <f t="shared" si="0"/>
        <v>0</v>
      </c>
      <c r="D22" s="2">
        <f t="shared" si="1"/>
        <v>3.8490799999999998</v>
      </c>
      <c r="E22" s="2">
        <f t="shared" si="2"/>
        <v>3.8785200000000004</v>
      </c>
      <c r="F22" s="2">
        <f t="shared" si="3"/>
        <v>3.9233000000000002</v>
      </c>
      <c r="G22" s="2"/>
      <c r="H22" s="2"/>
      <c r="I22" s="2">
        <f t="array" ref="I22">SUMPRODUCT(B6:B25, (ROW(B6:B25)-ROW(B6)+1)) / (20*21/2)</f>
        <v>3.8763338095238105</v>
      </c>
      <c r="J22" s="2">
        <f t="shared" si="4"/>
        <v>3.9151371882086163</v>
      </c>
      <c r="K22" s="2"/>
    </row>
    <row r="23" spans="1:11" ht="13.5" x14ac:dyDescent="0.25">
      <c r="A23" s="3">
        <f>TITRES_STAT!B26</f>
        <v>42339</v>
      </c>
      <c r="B23" s="5">
        <f>TITRES_STAT!D26</f>
        <v>3.8552</v>
      </c>
      <c r="C23" s="2">
        <f t="shared" si="0"/>
        <v>4.3999999999999595E-3</v>
      </c>
      <c r="D23" s="2">
        <f t="shared" si="1"/>
        <v>3.8430399999999998</v>
      </c>
      <c r="E23" s="2">
        <f t="shared" si="2"/>
        <v>3.8720299999999996</v>
      </c>
      <c r="F23" s="2">
        <f t="shared" si="3"/>
        <v>3.9213550000000006</v>
      </c>
      <c r="G23" s="2"/>
      <c r="H23" s="2"/>
      <c r="I23" s="2">
        <f t="array" ref="I23">SUMPRODUCT(B7:B26, (ROW(B7:B26)-ROW(B7)+1)) / (20*21/2)</f>
        <v>3.8825304761904764</v>
      </c>
      <c r="J23" s="2">
        <f t="shared" si="4"/>
        <v>3.9094288845697007</v>
      </c>
      <c r="K23" s="2"/>
    </row>
    <row r="24" spans="1:11" ht="13.5" x14ac:dyDescent="0.25">
      <c r="A24" s="3">
        <f>TITRES_STAT!B27</f>
        <v>42340</v>
      </c>
      <c r="B24" s="5">
        <f>TITRES_STAT!D27</f>
        <v>3.8508</v>
      </c>
      <c r="C24" s="2">
        <f t="shared" si="0"/>
        <v>-4.3999999999999595E-3</v>
      </c>
      <c r="D24" s="2">
        <f t="shared" si="1"/>
        <v>3.8516800000000004</v>
      </c>
      <c r="E24" s="2">
        <f t="shared" si="2"/>
        <v>3.8633699999999997</v>
      </c>
      <c r="F24" s="2">
        <f t="shared" si="3"/>
        <v>3.9133500000000003</v>
      </c>
      <c r="G24" s="2"/>
      <c r="H24" s="2"/>
      <c r="I24" s="2">
        <f t="array" ref="I24">SUMPRODUCT(B8:B27, (ROW(B8:B27)-ROW(B8)+1)) / (20*21/2)</f>
        <v>3.8891395238095243</v>
      </c>
      <c r="J24" s="2">
        <f t="shared" si="4"/>
        <v>3.9038451812773483</v>
      </c>
      <c r="K24" s="2"/>
    </row>
    <row r="25" spans="1:11" ht="13.5" x14ac:dyDescent="0.25">
      <c r="A25" s="3">
        <f>TITRES_STAT!B28</f>
        <v>42341</v>
      </c>
      <c r="B25" s="5">
        <f>TITRES_STAT!D28</f>
        <v>3.8940999999999999</v>
      </c>
      <c r="C25" s="2">
        <f t="shared" si="0"/>
        <v>4.3299999999999894E-2</v>
      </c>
      <c r="D25" s="2">
        <f t="shared" si="1"/>
        <v>3.8603399999999994</v>
      </c>
      <c r="E25" s="2">
        <f t="shared" si="2"/>
        <v>3.8590400000000002</v>
      </c>
      <c r="F25" s="2">
        <f t="shared" si="3"/>
        <v>3.9025349999999994</v>
      </c>
      <c r="G25" s="2"/>
      <c r="H25" s="2"/>
      <c r="I25" s="2">
        <f t="array" ref="I25">SUMPRODUCT(B9:B28, (ROW(B9:B28)-ROW(B9)+1)) / (20*21/2)</f>
        <v>3.884954761904762</v>
      </c>
      <c r="J25" s="2">
        <f t="shared" si="4"/>
        <v>3.9029170687747436</v>
      </c>
      <c r="K25" s="2"/>
    </row>
    <row r="26" spans="1:11" ht="13.5" x14ac:dyDescent="0.25">
      <c r="A26" s="3">
        <f>TITRES_STAT!B29</f>
        <v>42342</v>
      </c>
      <c r="B26" s="5">
        <f>TITRES_STAT!D29</f>
        <v>3.9676</v>
      </c>
      <c r="C26" s="2">
        <f t="shared" si="0"/>
        <v>7.3500000000000121E-2</v>
      </c>
      <c r="D26" s="2">
        <f t="shared" si="1"/>
        <v>3.8836999999999997</v>
      </c>
      <c r="E26" s="2">
        <f t="shared" si="2"/>
        <v>3.8707199999999995</v>
      </c>
      <c r="F26" s="2">
        <f t="shared" si="3"/>
        <v>3.8982049999999999</v>
      </c>
      <c r="G26" s="2"/>
      <c r="H26" s="2"/>
      <c r="I26" s="2">
        <f t="array" ref="I26">SUMPRODUCT(B10:B29, (ROW(B10:B29)-ROW(B10)+1)) / (20*21/2)</f>
        <v>3.8816561904761904</v>
      </c>
      <c r="J26" s="2">
        <f t="shared" si="4"/>
        <v>3.9090773479390539</v>
      </c>
      <c r="K26" s="2"/>
    </row>
    <row r="27" spans="1:11" ht="13.5" x14ac:dyDescent="0.25">
      <c r="A27" s="3">
        <f>TITRES_STAT!B30</f>
        <v>42345</v>
      </c>
      <c r="B27" s="5">
        <f>TITRES_STAT!D30</f>
        <v>3.9676</v>
      </c>
      <c r="C27" s="2">
        <f t="shared" si="0"/>
        <v>0</v>
      </c>
      <c r="D27" s="2">
        <f t="shared" si="1"/>
        <v>3.90706</v>
      </c>
      <c r="E27" s="2">
        <f t="shared" si="2"/>
        <v>3.8780699999999997</v>
      </c>
      <c r="F27" s="2">
        <f t="shared" si="3"/>
        <v>3.894740000000001</v>
      </c>
      <c r="G27" s="2"/>
      <c r="H27" s="2"/>
      <c r="I27" s="2">
        <f t="array" ref="I27">SUMPRODUCT(B11:B30, (ROW(B11:B30)-ROW(B11)+1)) / (20*21/2)</f>
        <v>3.8786461904761906</v>
      </c>
      <c r="J27" s="2">
        <f t="shared" si="4"/>
        <v>3.9146509338496203</v>
      </c>
      <c r="K27" s="2"/>
    </row>
    <row r="28" spans="1:11" ht="13.5" x14ac:dyDescent="0.25">
      <c r="A28" s="3">
        <f>TITRES_STAT!B31</f>
        <v>42346</v>
      </c>
      <c r="B28" s="5">
        <f>TITRES_STAT!D31</f>
        <v>3.8508</v>
      </c>
      <c r="C28" s="2">
        <f t="shared" si="0"/>
        <v>-0.11680000000000001</v>
      </c>
      <c r="D28" s="2">
        <f t="shared" si="1"/>
        <v>3.90618</v>
      </c>
      <c r="E28" s="2">
        <f t="shared" si="2"/>
        <v>3.8746099999999997</v>
      </c>
      <c r="F28" s="2">
        <f t="shared" si="3"/>
        <v>3.8854350000000011</v>
      </c>
      <c r="G28" s="2"/>
      <c r="H28" s="2"/>
      <c r="I28" s="2">
        <f t="array" ref="I28">SUMPRODUCT(B12:B31, (ROW(B12:B31)-ROW(B12)+1)) / (20*21/2)</f>
        <v>3.8859409523809529</v>
      </c>
      <c r="J28" s="2">
        <f t="shared" si="4"/>
        <v>3.9085698925306089</v>
      </c>
      <c r="K28" s="2"/>
    </row>
    <row r="29" spans="1:11" ht="13.5" x14ac:dyDescent="0.25">
      <c r="A29" s="3">
        <f>TITRES_STAT!B32</f>
        <v>42347</v>
      </c>
      <c r="B29" s="5">
        <f>TITRES_STAT!D32</f>
        <v>3.8508</v>
      </c>
      <c r="C29" s="2">
        <f t="shared" si="0"/>
        <v>0</v>
      </c>
      <c r="D29" s="2">
        <f t="shared" si="1"/>
        <v>3.90618</v>
      </c>
      <c r="E29" s="2">
        <f t="shared" si="2"/>
        <v>3.8789300000000004</v>
      </c>
      <c r="F29" s="2">
        <f t="shared" si="3"/>
        <v>3.8824050000000008</v>
      </c>
      <c r="G29" s="2"/>
      <c r="H29" s="2"/>
      <c r="I29" s="2">
        <f t="array" ref="I29">SUMPRODUCT(B13:B32, (ROW(B13:B32)-ROW(B13)+1)) / (20*21/2)</f>
        <v>3.8867252380952388</v>
      </c>
      <c r="J29" s="2">
        <f t="shared" si="4"/>
        <v>3.903067998003884</v>
      </c>
      <c r="K29" s="2"/>
    </row>
    <row r="30" spans="1:11" ht="13.5" x14ac:dyDescent="0.25">
      <c r="A30" s="3">
        <f>TITRES_STAT!B33</f>
        <v>42348</v>
      </c>
      <c r="B30" s="5">
        <f>TITRES_STAT!D33</f>
        <v>3.8508</v>
      </c>
      <c r="C30" s="2">
        <f t="shared" si="0"/>
        <v>0</v>
      </c>
      <c r="D30" s="2">
        <f t="shared" si="1"/>
        <v>3.8975200000000001</v>
      </c>
      <c r="E30" s="2">
        <f t="shared" si="2"/>
        <v>3.8789299999999995</v>
      </c>
      <c r="F30" s="2">
        <f t="shared" si="3"/>
        <v>3.8824050000000008</v>
      </c>
      <c r="G30" s="2"/>
      <c r="H30" s="2"/>
      <c r="I30" s="2">
        <f t="array" ref="I30">SUMPRODUCT(B14:B33, (ROW(B14:B33)-ROW(B14)+1)) / (20*21/2)</f>
        <v>3.8911728571428577</v>
      </c>
      <c r="J30" s="2">
        <f t="shared" si="4"/>
        <v>3.8980900934320855</v>
      </c>
      <c r="K30" s="2"/>
    </row>
    <row r="31" spans="1:11" ht="13.5" x14ac:dyDescent="0.25">
      <c r="A31" s="3">
        <f>TITRES_STAT!B34</f>
        <v>42349</v>
      </c>
      <c r="B31" s="5">
        <f>TITRES_STAT!D34</f>
        <v>3.9590000000000001</v>
      </c>
      <c r="C31" s="2">
        <f t="shared" si="0"/>
        <v>0.10820000000000007</v>
      </c>
      <c r="D31" s="2">
        <f t="shared" si="1"/>
        <v>3.8957999999999999</v>
      </c>
      <c r="E31" s="2">
        <f t="shared" si="2"/>
        <v>3.8897500000000003</v>
      </c>
      <c r="F31" s="2">
        <f t="shared" si="3"/>
        <v>3.8858650000000012</v>
      </c>
      <c r="G31" s="2"/>
      <c r="H31" s="2"/>
      <c r="I31" s="2">
        <f t="array" ref="I31">SUMPRODUCT(B15:B34, (ROW(B15:B34)-ROW(B15)+1)) / (20*21/2)</f>
        <v>3.8955590476190478</v>
      </c>
      <c r="J31" s="2">
        <f t="shared" si="4"/>
        <v>3.9038910369147439</v>
      </c>
      <c r="K31" s="2"/>
    </row>
    <row r="32" spans="1:11" ht="13.5" x14ac:dyDescent="0.25">
      <c r="A32" s="3">
        <f>TITRES_STAT!B35</f>
        <v>42352</v>
      </c>
      <c r="B32" s="5">
        <f>TITRES_STAT!D35</f>
        <v>3.8940999999999999</v>
      </c>
      <c r="C32" s="2">
        <f t="shared" si="0"/>
        <v>-6.490000000000018E-2</v>
      </c>
      <c r="D32" s="2">
        <f t="shared" si="1"/>
        <v>3.8811</v>
      </c>
      <c r="E32" s="2">
        <f t="shared" si="2"/>
        <v>3.8940800000000002</v>
      </c>
      <c r="F32" s="2">
        <f t="shared" si="3"/>
        <v>3.8862999999999999</v>
      </c>
      <c r="G32" s="2"/>
      <c r="H32" s="2"/>
      <c r="I32" s="2">
        <f t="array" ref="I32">SUMPRODUCT(B16:B35, (ROW(B16:B35)-ROW(B16)+1)) / (20*21/2)</f>
        <v>3.8983185714285713</v>
      </c>
      <c r="J32" s="2">
        <f t="shared" si="4"/>
        <v>3.9029585572085779</v>
      </c>
      <c r="K32" s="2"/>
    </row>
    <row r="33" spans="1:11" ht="13.5" x14ac:dyDescent="0.25">
      <c r="A33" s="3">
        <f>TITRES_STAT!B36</f>
        <v>42353</v>
      </c>
      <c r="B33" s="5">
        <f>TITRES_STAT!D36</f>
        <v>3.9329999999999998</v>
      </c>
      <c r="C33" s="2">
        <f t="shared" si="0"/>
        <v>3.8899999999999935E-2</v>
      </c>
      <c r="D33" s="2">
        <f t="shared" si="1"/>
        <v>3.8975400000000002</v>
      </c>
      <c r="E33" s="2">
        <f t="shared" si="2"/>
        <v>3.9018600000000001</v>
      </c>
      <c r="F33" s="2">
        <f t="shared" si="3"/>
        <v>3.8869449999999999</v>
      </c>
      <c r="G33" s="2"/>
      <c r="H33" s="2"/>
      <c r="I33" s="2">
        <f t="array" ref="I33">SUMPRODUCT(B17:B36, (ROW(B17:B36)-ROW(B17)+1)) / (20*21/2)</f>
        <v>3.9007719047619043</v>
      </c>
      <c r="J33" s="2">
        <f t="shared" si="4"/>
        <v>3.9058196469982369</v>
      </c>
      <c r="K33" s="2"/>
    </row>
    <row r="34" spans="1:11" ht="13.5" x14ac:dyDescent="0.25">
      <c r="A34" s="3">
        <f>TITRES_STAT!B37</f>
        <v>42354</v>
      </c>
      <c r="B34" s="5">
        <f>TITRES_STAT!D37</f>
        <v>3.9329999999999998</v>
      </c>
      <c r="C34" s="2">
        <f t="shared" si="0"/>
        <v>0</v>
      </c>
      <c r="D34" s="2">
        <f t="shared" si="1"/>
        <v>3.91398</v>
      </c>
      <c r="E34" s="2">
        <f t="shared" si="2"/>
        <v>3.9100799999999998</v>
      </c>
      <c r="F34" s="2">
        <f t="shared" si="3"/>
        <v>3.8867249999999984</v>
      </c>
      <c r="G34" s="2"/>
      <c r="H34" s="2"/>
      <c r="I34" s="2">
        <f t="array" ref="I34">SUMPRODUCT(B18:B37, (ROW(B18:B37)-ROW(B18)+1)) / (20*21/2)</f>
        <v>3.8930509523809524</v>
      </c>
      <c r="J34" s="2">
        <f t="shared" si="4"/>
        <v>3.9084082520460237</v>
      </c>
      <c r="K34" s="2"/>
    </row>
    <row r="35" spans="1:11" ht="13.5" x14ac:dyDescent="0.25">
      <c r="A35" s="3">
        <f>TITRES_STAT!B38</f>
        <v>42355</v>
      </c>
      <c r="B35" s="5">
        <f>TITRES_STAT!D38</f>
        <v>3.9157000000000002</v>
      </c>
      <c r="C35" s="2">
        <f t="shared" si="0"/>
        <v>-1.7299999999999649E-2</v>
      </c>
      <c r="D35" s="2">
        <f t="shared" si="1"/>
        <v>3.9269599999999998</v>
      </c>
      <c r="E35" s="2">
        <f t="shared" si="2"/>
        <v>3.9122399999999997</v>
      </c>
      <c r="F35" s="2">
        <f t="shared" si="3"/>
        <v>3.88564</v>
      </c>
      <c r="G35" s="2"/>
      <c r="H35" s="2"/>
      <c r="I35" s="2">
        <f t="array" ref="I35">SUMPRODUCT(B19:B38, (ROW(B19:B38)-ROW(B19)+1)) / (20*21/2)</f>
        <v>3.8960371428571428</v>
      </c>
      <c r="J35" s="2">
        <f t="shared" si="4"/>
        <v>3.9091027042321165</v>
      </c>
      <c r="K35" s="2"/>
    </row>
    <row r="36" spans="1:11" ht="13.5" x14ac:dyDescent="0.25">
      <c r="A36" s="3">
        <f>TITRES_STAT!B39</f>
        <v>42356</v>
      </c>
      <c r="B36" s="5">
        <f>TITRES_STAT!D39</f>
        <v>3.9114</v>
      </c>
      <c r="C36" s="2">
        <f t="shared" si="0"/>
        <v>-4.3000000000001926E-3</v>
      </c>
      <c r="D36" s="2">
        <f t="shared" si="1"/>
        <v>3.91744</v>
      </c>
      <c r="E36" s="2">
        <f t="shared" si="2"/>
        <v>3.9066200000000002</v>
      </c>
      <c r="F36" s="2">
        <f t="shared" si="3"/>
        <v>3.888669999999999</v>
      </c>
      <c r="G36" s="2"/>
      <c r="H36" s="2"/>
      <c r="I36" s="2">
        <f t="array" ref="I36">SUMPRODUCT(B20:B39, (ROW(B20:B39)-ROW(B20)+1)) / (20*21/2)</f>
        <v>3.8964123809523805</v>
      </c>
      <c r="J36" s="2">
        <f t="shared" si="4"/>
        <v>3.9093214943052486</v>
      </c>
      <c r="K36" s="2"/>
    </row>
    <row r="37" spans="1:11" ht="13.5" x14ac:dyDescent="0.25">
      <c r="A37" s="3">
        <f>TITRES_STAT!B40</f>
        <v>42359</v>
      </c>
      <c r="B37" s="5">
        <f>TITRES_STAT!D40</f>
        <v>3.8075999999999999</v>
      </c>
      <c r="C37" s="2">
        <f t="shared" si="0"/>
        <v>-0.10380000000000011</v>
      </c>
      <c r="D37" s="2">
        <f t="shared" si="1"/>
        <v>3.9001400000000004</v>
      </c>
      <c r="E37" s="2">
        <f t="shared" si="2"/>
        <v>3.8906199999999997</v>
      </c>
      <c r="F37" s="2">
        <f t="shared" si="3"/>
        <v>3.8843449999999997</v>
      </c>
      <c r="G37" s="2"/>
      <c r="H37" s="2"/>
      <c r="I37" s="2">
        <f t="array" ref="I37">SUMPRODUCT(B21:B40, (ROW(B21:B40)-ROW(B21)+1)) / (20*21/2)</f>
        <v>3.896396190476191</v>
      </c>
      <c r="J37" s="2">
        <f t="shared" si="4"/>
        <v>3.8996337329428439</v>
      </c>
      <c r="K37" s="2"/>
    </row>
    <row r="38" spans="1:11" ht="13.5" x14ac:dyDescent="0.25">
      <c r="A38" s="3">
        <f>TITRES_STAT!B41</f>
        <v>42360</v>
      </c>
      <c r="B38" s="5">
        <f>TITRES_STAT!D41</f>
        <v>3.9157000000000002</v>
      </c>
      <c r="C38" s="2">
        <f t="shared" si="0"/>
        <v>0.10810000000000031</v>
      </c>
      <c r="D38" s="2">
        <f t="shared" si="1"/>
        <v>3.8966799999999999</v>
      </c>
      <c r="E38" s="2">
        <f t="shared" si="2"/>
        <v>3.8971100000000001</v>
      </c>
      <c r="F38" s="2">
        <f t="shared" si="3"/>
        <v>3.8858599999999996</v>
      </c>
      <c r="G38" s="2"/>
      <c r="H38" s="2"/>
      <c r="I38" s="2">
        <f t="array" ref="I38">SUMPRODUCT(B22:B41, (ROW(B22:B41)-ROW(B22)+1)) / (20*21/2)</f>
        <v>3.888365714285714</v>
      </c>
      <c r="J38" s="2">
        <f t="shared" si="4"/>
        <v>3.9011638536149538</v>
      </c>
      <c r="K38" s="2"/>
    </row>
    <row r="39" spans="1:11" ht="13.5" x14ac:dyDescent="0.25">
      <c r="A39" s="3">
        <f>TITRES_STAT!B42</f>
        <v>42361</v>
      </c>
      <c r="B39" s="5">
        <f>TITRES_STAT!D42</f>
        <v>3.8898000000000001</v>
      </c>
      <c r="C39" s="2">
        <f t="shared" si="0"/>
        <v>-2.5900000000000034E-2</v>
      </c>
      <c r="D39" s="2">
        <f t="shared" si="1"/>
        <v>3.8880400000000002</v>
      </c>
      <c r="E39" s="2">
        <f t="shared" si="2"/>
        <v>3.9010100000000003</v>
      </c>
      <c r="F39" s="2">
        <f t="shared" si="3"/>
        <v>3.8899699999999995</v>
      </c>
      <c r="G39" s="2"/>
      <c r="H39" s="2"/>
      <c r="I39" s="2">
        <f t="array" ref="I39">SUMPRODUCT(B23:B42, (ROW(B23:B42)-ROW(B23)+1)) / (20*21/2)</f>
        <v>3.8887790476190469</v>
      </c>
      <c r="J39" s="2">
        <f t="shared" si="4"/>
        <v>3.9000815818421013</v>
      </c>
      <c r="K39" s="2"/>
    </row>
    <row r="40" spans="1:11" ht="13.5" x14ac:dyDescent="0.25">
      <c r="A40" s="3">
        <f>TITRES_STAT!B43</f>
        <v>42363</v>
      </c>
      <c r="B40" s="5">
        <f>TITRES_STAT!D43</f>
        <v>3.8898000000000001</v>
      </c>
      <c r="C40" s="2">
        <f t="shared" si="0"/>
        <v>0</v>
      </c>
      <c r="D40" s="2">
        <f t="shared" si="1"/>
        <v>3.88286</v>
      </c>
      <c r="E40" s="2">
        <f t="shared" si="2"/>
        <v>3.9049100000000001</v>
      </c>
      <c r="F40" s="2">
        <f t="shared" si="3"/>
        <v>3.8919199999999998</v>
      </c>
      <c r="G40" s="2"/>
      <c r="H40" s="2"/>
      <c r="I40" s="2">
        <f t="array" ref="I40">SUMPRODUCT(B24:B43, (ROW(B24:B43)-ROW(B24)+1)) / (20*21/2)</f>
        <v>3.8889861904761909</v>
      </c>
      <c r="J40" s="2">
        <f t="shared" si="4"/>
        <v>3.8991023835714254</v>
      </c>
      <c r="K40" s="2"/>
    </row>
    <row r="41" spans="1:11" ht="13.5" x14ac:dyDescent="0.25">
      <c r="A41" s="3">
        <f>TITRES_STAT!B44</f>
        <v>42366</v>
      </c>
      <c r="B41" s="5">
        <f>TITRES_STAT!D44</f>
        <v>3.8075999999999999</v>
      </c>
      <c r="C41" s="2">
        <f t="shared" si="0"/>
        <v>-8.2200000000000273E-2</v>
      </c>
      <c r="D41" s="2">
        <f t="shared" si="1"/>
        <v>3.8621000000000003</v>
      </c>
      <c r="E41" s="2">
        <f t="shared" si="2"/>
        <v>3.8897699999999999</v>
      </c>
      <c r="F41" s="2">
        <f t="shared" si="3"/>
        <v>3.889759999999999</v>
      </c>
      <c r="G41" s="2"/>
      <c r="H41" s="2"/>
      <c r="I41" s="2">
        <f t="array" ref="I41">SUMPRODUCT(B25:B44, (ROW(B25:B44)-ROW(B25)+1)) / (20*21/2)</f>
        <v>3.8890080952380948</v>
      </c>
      <c r="J41" s="2">
        <f t="shared" si="4"/>
        <v>3.8903878708503372</v>
      </c>
      <c r="K41" s="2"/>
    </row>
    <row r="42" spans="1:11" ht="13.5" x14ac:dyDescent="0.25">
      <c r="A42" s="3">
        <f>TITRES_STAT!B45</f>
        <v>42367</v>
      </c>
      <c r="B42" s="5">
        <f>TITRES_STAT!D45</f>
        <v>3.8940999999999999</v>
      </c>
      <c r="C42" s="2">
        <f t="shared" si="0"/>
        <v>8.6500000000000021E-2</v>
      </c>
      <c r="D42" s="2">
        <f t="shared" si="1"/>
        <v>3.8793999999999995</v>
      </c>
      <c r="E42" s="2">
        <f t="shared" si="2"/>
        <v>3.8897700000000008</v>
      </c>
      <c r="F42" s="2">
        <f t="shared" si="3"/>
        <v>3.8919249999999992</v>
      </c>
      <c r="G42" s="2"/>
      <c r="H42" s="2"/>
      <c r="I42" s="2">
        <f t="array" ref="I42">SUMPRODUCT(B26:B45, (ROW(B26:B45)-ROW(B26)+1)) / (20*21/2)</f>
        <v>3.8966523809523799</v>
      </c>
      <c r="J42" s="2">
        <f t="shared" si="4"/>
        <v>3.8907414069598287</v>
      </c>
      <c r="K42" s="2"/>
    </row>
    <row r="43" spans="1:11" ht="13.5" x14ac:dyDescent="0.25">
      <c r="A43" s="3">
        <f>TITRES_STAT!B46</f>
        <v>42368</v>
      </c>
      <c r="B43" s="5">
        <f>TITRES_STAT!D46</f>
        <v>3.8940999999999999</v>
      </c>
      <c r="C43" s="2">
        <f t="shared" si="0"/>
        <v>0</v>
      </c>
      <c r="D43" s="2">
        <f t="shared" si="1"/>
        <v>3.8750799999999996</v>
      </c>
      <c r="E43" s="2">
        <f t="shared" si="2"/>
        <v>3.8858800000000002</v>
      </c>
      <c r="F43" s="2">
        <f t="shared" si="3"/>
        <v>3.8938699999999988</v>
      </c>
      <c r="G43" s="2"/>
      <c r="H43" s="2"/>
      <c r="I43" s="2">
        <f t="array" ref="I43">SUMPRODUCT(B27:B46, (ROW(B27:B46)-ROW(B27)+1)) / (20*21/2)</f>
        <v>3.9026671428571431</v>
      </c>
      <c r="J43" s="2">
        <f t="shared" si="4"/>
        <v>3.8910612729636544</v>
      </c>
      <c r="K43" s="2"/>
    </row>
    <row r="44" spans="1:11" ht="13.5" x14ac:dyDescent="0.25">
      <c r="A44" s="3">
        <f>TITRES_STAT!B47</f>
        <v>42369</v>
      </c>
      <c r="B44" s="5">
        <f>TITRES_STAT!D47</f>
        <v>3.8940999999999999</v>
      </c>
      <c r="C44" s="2">
        <f t="shared" si="0"/>
        <v>0</v>
      </c>
      <c r="D44" s="2">
        <f t="shared" si="1"/>
        <v>3.8759399999999999</v>
      </c>
      <c r="E44" s="2">
        <f t="shared" si="2"/>
        <v>3.8819900000000005</v>
      </c>
      <c r="F44" s="2">
        <f t="shared" si="3"/>
        <v>3.896034999999999</v>
      </c>
      <c r="G44" s="2"/>
      <c r="H44" s="2"/>
      <c r="I44" s="2">
        <f t="array" ref="I44">SUMPRODUCT(B28:B47, (ROW(B28:B47)-ROW(B28)+1)) / (20*21/2)</f>
        <v>3.905816666666666</v>
      </c>
      <c r="J44" s="2">
        <f t="shared" si="4"/>
        <v>3.8913506755385447</v>
      </c>
      <c r="K44" s="2"/>
    </row>
    <row r="45" spans="1:11" ht="13.5" x14ac:dyDescent="0.25">
      <c r="A45" s="3">
        <f>TITRES_STAT!B48</f>
        <v>42373</v>
      </c>
      <c r="B45" s="5">
        <f>TITRES_STAT!D48</f>
        <v>3.9763000000000002</v>
      </c>
      <c r="C45" s="2">
        <f t="shared" si="0"/>
        <v>8.2200000000000273E-2</v>
      </c>
      <c r="D45" s="2">
        <f t="shared" si="1"/>
        <v>3.89324</v>
      </c>
      <c r="E45" s="2">
        <f t="shared" si="2"/>
        <v>3.8880500000000007</v>
      </c>
      <c r="F45" s="2">
        <f t="shared" si="3"/>
        <v>3.9001449999999993</v>
      </c>
      <c r="G45" s="2"/>
      <c r="H45" s="2"/>
      <c r="I45" s="2">
        <f t="array" ref="I45">SUMPRODUCT(B29:B48, (ROW(B29:B48)-ROW(B29)+1)) / (20*21/2)</f>
        <v>3.9091309523809512</v>
      </c>
      <c r="J45" s="2">
        <f t="shared" si="4"/>
        <v>3.8994410873920167</v>
      </c>
      <c r="K45" s="2"/>
    </row>
    <row r="46" spans="1:11" ht="13.5" x14ac:dyDescent="0.25">
      <c r="A46" s="3">
        <f>TITRES_STAT!B49</f>
        <v>42374</v>
      </c>
      <c r="B46" s="5">
        <f>TITRES_STAT!D49</f>
        <v>3.9632999999999998</v>
      </c>
      <c r="C46" s="2">
        <f t="shared" si="0"/>
        <v>-1.3000000000000345E-2</v>
      </c>
      <c r="D46" s="2">
        <f t="shared" si="1"/>
        <v>3.9243800000000002</v>
      </c>
      <c r="E46" s="2">
        <f t="shared" si="2"/>
        <v>3.89324</v>
      </c>
      <c r="F46" s="2">
        <f t="shared" si="3"/>
        <v>3.8999299999999999</v>
      </c>
      <c r="G46" s="2"/>
      <c r="H46" s="2"/>
      <c r="I46" s="2">
        <f t="array" ref="I46">SUMPRODUCT(B30:B49, (ROW(B30:B49)-ROW(B30)+1)) / (20*21/2)</f>
        <v>3.9083490476190468</v>
      </c>
      <c r="J46" s="2">
        <f t="shared" si="4"/>
        <v>3.9055228885927771</v>
      </c>
      <c r="K46" s="2"/>
    </row>
    <row r="47" spans="1:11" ht="13.5" x14ac:dyDescent="0.25">
      <c r="A47" s="3">
        <f>TITRES_STAT!B50</f>
        <v>42375</v>
      </c>
      <c r="B47" s="5">
        <f>TITRES_STAT!D50</f>
        <v>3.9329999999999998</v>
      </c>
      <c r="C47" s="2">
        <f t="shared" si="0"/>
        <v>-3.0299999999999994E-2</v>
      </c>
      <c r="D47" s="2">
        <f t="shared" si="1"/>
        <v>3.9321600000000005</v>
      </c>
      <c r="E47" s="2">
        <f t="shared" si="2"/>
        <v>3.90578</v>
      </c>
      <c r="F47" s="2">
        <f t="shared" si="3"/>
        <v>3.8982000000000001</v>
      </c>
      <c r="G47" s="2"/>
      <c r="H47" s="2"/>
      <c r="I47" s="2">
        <f t="array" ref="I47">SUMPRODUCT(B31:B50, (ROW(B31:B50)-ROW(B31)+1)) / (20*21/2)</f>
        <v>3.9139514285714281</v>
      </c>
      <c r="J47" s="2">
        <f t="shared" si="4"/>
        <v>3.9081397563458458</v>
      </c>
      <c r="K47" s="2"/>
    </row>
    <row r="48" spans="1:11" ht="13.5" x14ac:dyDescent="0.25">
      <c r="A48" s="3">
        <f>TITRES_STAT!B51</f>
        <v>42376</v>
      </c>
      <c r="B48" s="5">
        <f>TITRES_STAT!D51</f>
        <v>3.9329999999999998</v>
      </c>
      <c r="C48" s="2">
        <f t="shared" si="0"/>
        <v>0</v>
      </c>
      <c r="D48" s="2">
        <f t="shared" si="1"/>
        <v>3.93994</v>
      </c>
      <c r="E48" s="2">
        <f t="shared" si="2"/>
        <v>3.9075099999999998</v>
      </c>
      <c r="F48" s="2">
        <f t="shared" si="3"/>
        <v>3.9023099999999999</v>
      </c>
      <c r="G48" s="2"/>
      <c r="H48" s="2"/>
      <c r="I48" s="2">
        <f t="array" ref="I48">SUMPRODUCT(B32:B51, (ROW(B32:B51)-ROW(B32)+1)) / (20*21/2)</f>
        <v>3.9235514285714279</v>
      </c>
      <c r="J48" s="2">
        <f t="shared" si="4"/>
        <v>3.9105073985986225</v>
      </c>
      <c r="K48" s="2"/>
    </row>
    <row r="49" spans="1:11" ht="13.5" x14ac:dyDescent="0.25">
      <c r="A49" s="3">
        <f>TITRES_STAT!B52</f>
        <v>42377</v>
      </c>
      <c r="B49" s="5">
        <f>TITRES_STAT!D52</f>
        <v>3.8940999999999999</v>
      </c>
      <c r="C49" s="2">
        <f t="shared" si="0"/>
        <v>-3.8899999999999935E-2</v>
      </c>
      <c r="D49" s="2">
        <f t="shared" si="1"/>
        <v>3.93994</v>
      </c>
      <c r="E49" s="2">
        <f t="shared" si="2"/>
        <v>3.90794</v>
      </c>
      <c r="F49" s="2">
        <f t="shared" si="3"/>
        <v>3.9044750000000001</v>
      </c>
      <c r="G49" s="2"/>
      <c r="H49" s="2"/>
      <c r="I49" s="2">
        <f t="array" ref="I49">SUMPRODUCT(B33:B52, (ROW(B33:B52)-ROW(B33)+1)) / (20*21/2)</f>
        <v>3.9415614285714278</v>
      </c>
      <c r="J49" s="2">
        <f t="shared" si="4"/>
        <v>3.9089447892082774</v>
      </c>
      <c r="K49" s="2"/>
    </row>
    <row r="50" spans="1:11" ht="13.5" x14ac:dyDescent="0.25">
      <c r="A50" s="3">
        <f>TITRES_STAT!B53</f>
        <v>42380</v>
      </c>
      <c r="B50" s="5">
        <f>TITRES_STAT!D53</f>
        <v>3.9632999999999998</v>
      </c>
      <c r="C50" s="2">
        <f t="shared" si="0"/>
        <v>6.9199999999999928E-2</v>
      </c>
      <c r="D50" s="2">
        <f t="shared" si="1"/>
        <v>3.9373399999999998</v>
      </c>
      <c r="E50" s="2">
        <f t="shared" si="2"/>
        <v>3.9152899999999997</v>
      </c>
      <c r="F50" s="2">
        <f t="shared" si="3"/>
        <v>3.9101000000000008</v>
      </c>
      <c r="G50" s="2">
        <f t="shared" ref="G50:G113" si="5">AVERAGE(B1:B50)</f>
        <v>3.9112204081632664</v>
      </c>
      <c r="H50" s="2"/>
      <c r="I50" s="2">
        <f t="array" ref="I50">SUMPRODUCT(B34:B53, (ROW(B34:B53)-ROW(B34)+1)) / (20*21/2)</f>
        <v>3.9581633333333333</v>
      </c>
      <c r="J50" s="2">
        <f t="shared" si="4"/>
        <v>3.914121475950346</v>
      </c>
      <c r="K50" s="2">
        <f>G50</f>
        <v>3.9112204081632664</v>
      </c>
    </row>
    <row r="51" spans="1:11" ht="13.5" x14ac:dyDescent="0.25">
      <c r="A51" s="3">
        <f>TITRES_STAT!B54</f>
        <v>42381</v>
      </c>
      <c r="B51" s="5">
        <f>TITRES_STAT!D54</f>
        <v>4.0109000000000004</v>
      </c>
      <c r="C51" s="2">
        <f t="shared" si="0"/>
        <v>4.7600000000000531E-2</v>
      </c>
      <c r="D51" s="2">
        <f t="shared" si="1"/>
        <v>3.94686</v>
      </c>
      <c r="E51" s="2">
        <f t="shared" si="2"/>
        <v>3.9356199999999992</v>
      </c>
      <c r="F51" s="2">
        <f t="shared" si="3"/>
        <v>3.9126950000000007</v>
      </c>
      <c r="G51" s="2">
        <f t="shared" si="5"/>
        <v>3.9132140000000009</v>
      </c>
      <c r="H51" s="2"/>
      <c r="I51" s="2">
        <f t="array" ref="I51">SUMPRODUCT(B35:B54, (ROW(B35:B54)-ROW(B35)+1)) / (20*21/2)</f>
        <v>3.9744014285714284</v>
      </c>
      <c r="J51" s="2">
        <f t="shared" si="4"/>
        <v>3.9233384782407894</v>
      </c>
      <c r="K51" s="2">
        <f t="shared" ref="K51:K114" si="6">$K$4*B51+(1-$K$4)*K50</f>
        <v>3.9151294117647071</v>
      </c>
    </row>
    <row r="52" spans="1:11" ht="13.5" x14ac:dyDescent="0.25">
      <c r="A52" s="3">
        <f>TITRES_STAT!B55</f>
        <v>42382</v>
      </c>
      <c r="B52" s="5">
        <f>TITRES_STAT!D55</f>
        <v>4.1017999999999999</v>
      </c>
      <c r="C52" s="2">
        <f t="shared" si="0"/>
        <v>9.0899999999999537E-2</v>
      </c>
      <c r="D52" s="2">
        <f t="shared" si="1"/>
        <v>3.9806200000000005</v>
      </c>
      <c r="E52" s="2">
        <f t="shared" si="2"/>
        <v>3.9563900000000003</v>
      </c>
      <c r="F52" s="2">
        <f t="shared" si="3"/>
        <v>3.923080000000001</v>
      </c>
      <c r="G52" s="2">
        <f t="shared" si="5"/>
        <v>3.9173680000000006</v>
      </c>
      <c r="H52" s="2"/>
      <c r="I52" s="2">
        <f t="array" ref="I52">SUMPRODUCT(B36:B55, (ROW(B36:B55)-ROW(B36)+1)) / (20*21/2)</f>
        <v>3.9898357142857148</v>
      </c>
      <c r="J52" s="2">
        <f t="shared" si="4"/>
        <v>3.9403348136464285</v>
      </c>
      <c r="K52" s="2">
        <f t="shared" si="6"/>
        <v>3.9224498269896206</v>
      </c>
    </row>
    <row r="53" spans="1:11" ht="13.5" x14ac:dyDescent="0.25">
      <c r="A53" s="3">
        <f>TITRES_STAT!B56</f>
        <v>42384</v>
      </c>
      <c r="B53" s="5">
        <f>TITRES_STAT!D56</f>
        <v>4.0974000000000004</v>
      </c>
      <c r="C53" s="2">
        <f t="shared" si="0"/>
        <v>-4.3999999999995154E-3</v>
      </c>
      <c r="D53" s="2">
        <f t="shared" si="1"/>
        <v>4.0135000000000005</v>
      </c>
      <c r="E53" s="2">
        <f t="shared" si="2"/>
        <v>3.9767200000000003</v>
      </c>
      <c r="F53" s="2">
        <f t="shared" si="3"/>
        <v>3.9313000000000002</v>
      </c>
      <c r="G53" s="2">
        <f t="shared" si="5"/>
        <v>3.9214340000000014</v>
      </c>
      <c r="H53" s="2"/>
      <c r="I53" s="2">
        <f t="array" ref="I53">SUMPRODUCT(B37:B56, (ROW(B37:B56)-ROW(B37)+1)) / (20*21/2)</f>
        <v>4.0023171428571427</v>
      </c>
      <c r="J53" s="2">
        <f t="shared" si="4"/>
        <v>3.9552934028229592</v>
      </c>
      <c r="K53" s="2">
        <f t="shared" si="6"/>
        <v>3.9293106180880666</v>
      </c>
    </row>
    <row r="54" spans="1:11" ht="13.5" x14ac:dyDescent="0.25">
      <c r="A54" s="3">
        <f>TITRES_STAT!B57</f>
        <v>42387</v>
      </c>
      <c r="B54" s="5">
        <f>TITRES_STAT!D57</f>
        <v>4.1017999999999999</v>
      </c>
      <c r="C54" s="2">
        <f t="shared" si="0"/>
        <v>4.3999999999995154E-3</v>
      </c>
      <c r="D54" s="2">
        <f t="shared" si="1"/>
        <v>4.05504</v>
      </c>
      <c r="E54" s="2">
        <f t="shared" si="2"/>
        <v>3.99749</v>
      </c>
      <c r="F54" s="2">
        <f t="shared" si="3"/>
        <v>3.9397400000000005</v>
      </c>
      <c r="G54" s="2">
        <f t="shared" si="5"/>
        <v>3.9232520000000011</v>
      </c>
      <c r="H54" s="2"/>
      <c r="I54" s="2">
        <f t="array" ref="I54">SUMPRODUCT(B38:B57, (ROW(B38:B57)-ROW(B38)+1)) / (20*21/2)</f>
        <v>4.0156428571428568</v>
      </c>
      <c r="J54" s="2">
        <f t="shared" si="4"/>
        <v>3.9692464120779154</v>
      </c>
      <c r="K54" s="2">
        <f t="shared" si="6"/>
        <v>3.9360749075748092</v>
      </c>
    </row>
    <row r="55" spans="1:11" ht="13.5" x14ac:dyDescent="0.25">
      <c r="A55" s="3">
        <f>TITRES_STAT!B58</f>
        <v>42388</v>
      </c>
      <c r="B55" s="5">
        <f>TITRES_STAT!D58</f>
        <v>4.1017999999999999</v>
      </c>
      <c r="C55" s="2">
        <f t="shared" si="0"/>
        <v>0</v>
      </c>
      <c r="D55" s="2">
        <f t="shared" si="1"/>
        <v>4.0827400000000003</v>
      </c>
      <c r="E55" s="2">
        <f t="shared" si="2"/>
        <v>4.0100399999999992</v>
      </c>
      <c r="F55" s="2">
        <f t="shared" si="3"/>
        <v>3.9490449999999995</v>
      </c>
      <c r="G55" s="2">
        <f t="shared" si="5"/>
        <v>3.923080000000001</v>
      </c>
      <c r="H55" s="2"/>
      <c r="I55" s="2">
        <f t="array" ref="I55">SUMPRODUCT(B39:B58, (ROW(B39:B58)-ROW(B39)+1)) / (20*21/2)</f>
        <v>4.0275885714285709</v>
      </c>
      <c r="J55" s="2">
        <f t="shared" si="4"/>
        <v>3.9818705633085898</v>
      </c>
      <c r="K55" s="2">
        <f t="shared" si="6"/>
        <v>3.9425739308071699</v>
      </c>
    </row>
    <row r="56" spans="1:11" ht="13.5" x14ac:dyDescent="0.25">
      <c r="A56" s="3">
        <f>TITRES_STAT!B59</f>
        <v>42389</v>
      </c>
      <c r="B56" s="5">
        <f>TITRES_STAT!D59</f>
        <v>4.0800999999999998</v>
      </c>
      <c r="C56" s="2">
        <f t="shared" si="0"/>
        <v>-2.1700000000000053E-2</v>
      </c>
      <c r="D56" s="2">
        <f t="shared" si="1"/>
        <v>4.0965800000000003</v>
      </c>
      <c r="E56" s="2">
        <f t="shared" si="2"/>
        <v>4.0217200000000002</v>
      </c>
      <c r="F56" s="2">
        <f t="shared" si="3"/>
        <v>3.9574799999999994</v>
      </c>
      <c r="G56" s="2">
        <f t="shared" si="5"/>
        <v>3.9235980000000006</v>
      </c>
      <c r="H56" s="2"/>
      <c r="I56" s="2">
        <f t="array" ref="I56">SUMPRODUCT(B40:B59, (ROW(B40:B59)-ROW(B40)+1)) / (20*21/2)</f>
        <v>4.0374404761904756</v>
      </c>
      <c r="J56" s="2">
        <f t="shared" si="4"/>
        <v>3.991225747755391</v>
      </c>
      <c r="K56" s="2">
        <f t="shared" si="6"/>
        <v>3.9479671099912026</v>
      </c>
    </row>
    <row r="57" spans="1:11" ht="13.5" x14ac:dyDescent="0.25">
      <c r="A57" s="3">
        <f>TITRES_STAT!B60</f>
        <v>42390</v>
      </c>
      <c r="B57" s="5">
        <f>TITRES_STAT!D60</f>
        <v>4.0974000000000004</v>
      </c>
      <c r="C57" s="2">
        <f t="shared" si="0"/>
        <v>1.7300000000000537E-2</v>
      </c>
      <c r="D57" s="2">
        <f t="shared" si="1"/>
        <v>4.0957000000000008</v>
      </c>
      <c r="E57" s="2">
        <f t="shared" si="2"/>
        <v>4.0381600000000004</v>
      </c>
      <c r="F57" s="2">
        <f t="shared" si="3"/>
        <v>3.9719700000000002</v>
      </c>
      <c r="G57" s="2">
        <f t="shared" si="5"/>
        <v>3.9248080000000005</v>
      </c>
      <c r="H57" s="2"/>
      <c r="I57" s="2">
        <f t="array" ref="I57">SUMPRODUCT(B41:B60, (ROW(B41:B60)-ROW(B41)+1)) / (20*21/2)</f>
        <v>4.0405938095238092</v>
      </c>
      <c r="J57" s="2">
        <f t="shared" si="4"/>
        <v>4.0013375813024963</v>
      </c>
      <c r="K57" s="2">
        <f t="shared" si="6"/>
        <v>3.9538272233248808</v>
      </c>
    </row>
    <row r="58" spans="1:11" ht="13.5" x14ac:dyDescent="0.25">
      <c r="A58" s="3">
        <f>TITRES_STAT!B61</f>
        <v>42391</v>
      </c>
      <c r="B58" s="5">
        <f>TITRES_STAT!D61</f>
        <v>4.0974000000000004</v>
      </c>
      <c r="C58" s="2">
        <f t="shared" si="0"/>
        <v>0</v>
      </c>
      <c r="D58" s="2">
        <f t="shared" si="1"/>
        <v>4.0956999999999999</v>
      </c>
      <c r="E58" s="2">
        <f t="shared" si="2"/>
        <v>4.0546000000000006</v>
      </c>
      <c r="F58" s="2">
        <f t="shared" si="3"/>
        <v>3.9810549999999991</v>
      </c>
      <c r="G58" s="2">
        <f t="shared" si="5"/>
        <v>3.9260180000000005</v>
      </c>
      <c r="H58" s="2"/>
      <c r="I58" s="2">
        <f t="array" ref="I58">SUMPRODUCT(B42:B61, (ROW(B42:B61)-ROW(B42)+1)) / (20*21/2)</f>
        <v>4.0431085714285722</v>
      </c>
      <c r="J58" s="2">
        <f t="shared" si="4"/>
        <v>4.0104863830832107</v>
      </c>
      <c r="K58" s="2">
        <f t="shared" si="6"/>
        <v>3.9594575282925324</v>
      </c>
    </row>
    <row r="59" spans="1:11" ht="13.5" x14ac:dyDescent="0.25">
      <c r="A59" s="3">
        <f>TITRES_STAT!B62</f>
        <v>42394</v>
      </c>
      <c r="B59" s="5">
        <f>TITRES_STAT!D62</f>
        <v>4.0845000000000002</v>
      </c>
      <c r="C59" s="2">
        <f t="shared" si="0"/>
        <v>-1.2900000000000134E-2</v>
      </c>
      <c r="D59" s="2">
        <f t="shared" si="1"/>
        <v>4.0922399999999994</v>
      </c>
      <c r="E59" s="2">
        <f t="shared" si="2"/>
        <v>4.0736400000000001</v>
      </c>
      <c r="F59" s="2">
        <f t="shared" si="3"/>
        <v>3.9907899999999992</v>
      </c>
      <c r="G59" s="2">
        <f t="shared" si="5"/>
        <v>3.9294799999999994</v>
      </c>
      <c r="H59" s="2"/>
      <c r="I59" s="2">
        <f t="array" ref="I59">SUMPRODUCT(B43:B62, (ROW(B43:B62)-ROW(B43)+1)) / (20*21/2)</f>
        <v>4.0441838095238101</v>
      </c>
      <c r="J59" s="2">
        <f t="shared" si="4"/>
        <v>4.0175352989800475</v>
      </c>
      <c r="K59" s="2">
        <f t="shared" si="6"/>
        <v>3.9643611546340018</v>
      </c>
    </row>
    <row r="60" spans="1:11" ht="13.5" x14ac:dyDescent="0.25">
      <c r="A60" s="3">
        <f>TITRES_STAT!B63</f>
        <v>42395</v>
      </c>
      <c r="B60" s="5">
        <f>TITRES_STAT!D63</f>
        <v>4.0239000000000003</v>
      </c>
      <c r="C60" s="2">
        <f t="shared" si="0"/>
        <v>-6.0599999999999987E-2</v>
      </c>
      <c r="D60" s="2">
        <f t="shared" si="1"/>
        <v>4.0766600000000004</v>
      </c>
      <c r="E60" s="2">
        <f t="shared" si="2"/>
        <v>4.0796999999999999</v>
      </c>
      <c r="F60" s="2">
        <f t="shared" si="3"/>
        <v>3.9974949999999998</v>
      </c>
      <c r="G60" s="2">
        <f t="shared" si="5"/>
        <v>3.9329419999999988</v>
      </c>
      <c r="H60" s="2"/>
      <c r="I60" s="2">
        <f t="array" ref="I60">SUMPRODUCT(B44:B63, (ROW(B44:B63)-ROW(B44)+1)) / (20*21/2)</f>
        <v>4.0603185714285708</v>
      </c>
      <c r="J60" s="2">
        <f t="shared" si="4"/>
        <v>4.0181414609819477</v>
      </c>
      <c r="K60" s="2">
        <f t="shared" si="6"/>
        <v>3.9666960113150216</v>
      </c>
    </row>
    <row r="61" spans="1:11" ht="13.5" x14ac:dyDescent="0.25">
      <c r="A61" s="3">
        <f>TITRES_STAT!B64</f>
        <v>42396</v>
      </c>
      <c r="B61" s="5">
        <f>TITRES_STAT!D64</f>
        <v>4.0239000000000003</v>
      </c>
      <c r="C61" s="2">
        <f t="shared" si="0"/>
        <v>0</v>
      </c>
      <c r="D61" s="2">
        <f t="shared" si="1"/>
        <v>4.0654200000000005</v>
      </c>
      <c r="E61" s="2">
        <f t="shared" si="2"/>
        <v>4.0809999999999995</v>
      </c>
      <c r="F61" s="2">
        <f t="shared" si="3"/>
        <v>4.0083099999999998</v>
      </c>
      <c r="G61" s="2">
        <f t="shared" si="5"/>
        <v>3.9356239999999985</v>
      </c>
      <c r="H61" s="2"/>
      <c r="I61" s="2">
        <f t="array" ref="I61">SUMPRODUCT(B45:B64, (ROW(B45:B64)-ROW(B45)+1)) / (20*21/2)</f>
        <v>4.0684823809523811</v>
      </c>
      <c r="J61" s="2">
        <f t="shared" si="4"/>
        <v>4.0186898932693813</v>
      </c>
      <c r="K61" s="2">
        <f t="shared" si="6"/>
        <v>3.9689393049889423</v>
      </c>
    </row>
    <row r="62" spans="1:11" ht="13.5" x14ac:dyDescent="0.25">
      <c r="A62" s="3">
        <f>TITRES_STAT!B65</f>
        <v>42397</v>
      </c>
      <c r="B62" s="5">
        <f>TITRES_STAT!D65</f>
        <v>4.0195999999999996</v>
      </c>
      <c r="C62" s="2">
        <f t="shared" si="0"/>
        <v>-4.3000000000006366E-3</v>
      </c>
      <c r="D62" s="2">
        <f t="shared" si="1"/>
        <v>4.0498600000000007</v>
      </c>
      <c r="E62" s="2">
        <f t="shared" si="2"/>
        <v>4.0727799999999998</v>
      </c>
      <c r="F62" s="2">
        <f t="shared" si="3"/>
        <v>4.0145850000000003</v>
      </c>
      <c r="G62" s="2">
        <f t="shared" si="5"/>
        <v>3.9383079999999979</v>
      </c>
      <c r="H62" s="2"/>
      <c r="I62" s="2">
        <f t="array" ref="I62">SUMPRODUCT(B46:B65, (ROW(B46:B65)-ROW(B46)+1)) / (20*21/2)</f>
        <v>4.0751761904761903</v>
      </c>
      <c r="J62" s="2">
        <f t="shared" si="4"/>
        <v>4.0187765701008686</v>
      </c>
      <c r="K62" s="2">
        <f t="shared" si="6"/>
        <v>3.9709259989109444</v>
      </c>
    </row>
    <row r="63" spans="1:11" ht="13.5" x14ac:dyDescent="0.25">
      <c r="A63" s="3">
        <f>TITRES_STAT!B66</f>
        <v>42398</v>
      </c>
      <c r="B63" s="5">
        <f>TITRES_STAT!D66</f>
        <v>4.1840000000000002</v>
      </c>
      <c r="C63" s="2">
        <f t="shared" si="0"/>
        <v>0.16440000000000055</v>
      </c>
      <c r="D63" s="2">
        <f t="shared" si="1"/>
        <v>4.0671800000000005</v>
      </c>
      <c r="E63" s="2">
        <f t="shared" si="2"/>
        <v>4.0814399999999997</v>
      </c>
      <c r="F63" s="2">
        <f t="shared" si="3"/>
        <v>4.0290799999999996</v>
      </c>
      <c r="G63" s="2">
        <f t="shared" si="5"/>
        <v>3.9435859999999976</v>
      </c>
      <c r="H63" s="2"/>
      <c r="I63" s="2">
        <f t="array" ref="I63">SUMPRODUCT(B47:B66, (ROW(B47:B66)-ROW(B47)+1)) / (20*21/2)</f>
        <v>4.081231428571428</v>
      </c>
      <c r="J63" s="2">
        <f t="shared" si="4"/>
        <v>4.0345121348531672</v>
      </c>
      <c r="K63" s="2">
        <f t="shared" si="6"/>
        <v>3.9792818420909075</v>
      </c>
    </row>
    <row r="64" spans="1:11" ht="13.5" x14ac:dyDescent="0.25">
      <c r="A64" s="3">
        <f>TITRES_STAT!B67</f>
        <v>42401</v>
      </c>
      <c r="B64" s="5">
        <f>TITRES_STAT!D67</f>
        <v>4.1147999999999998</v>
      </c>
      <c r="C64" s="2">
        <f t="shared" si="0"/>
        <v>-6.9200000000000372E-2</v>
      </c>
      <c r="D64" s="2">
        <f t="shared" si="1"/>
        <v>4.0732400000000002</v>
      </c>
      <c r="E64" s="2">
        <f t="shared" si="2"/>
        <v>4.0827399999999994</v>
      </c>
      <c r="F64" s="2">
        <f t="shared" si="3"/>
        <v>4.0401149999999992</v>
      </c>
      <c r="G64" s="2">
        <f t="shared" si="5"/>
        <v>3.9471339999999975</v>
      </c>
      <c r="H64" s="2"/>
      <c r="I64" s="2">
        <f t="array" ref="I64">SUMPRODUCT(B48:B67, (ROW(B48:B67)-ROW(B48)+1)) / (20*21/2)</f>
        <v>4.0865861904761909</v>
      </c>
      <c r="J64" s="2">
        <f t="shared" si="4"/>
        <v>4.0421585982004844</v>
      </c>
      <c r="K64" s="2">
        <f t="shared" si="6"/>
        <v>3.9845962796559702</v>
      </c>
    </row>
    <row r="65" spans="1:11" ht="13.5" x14ac:dyDescent="0.25">
      <c r="A65" s="3">
        <f>TITRES_STAT!B68</f>
        <v>42402</v>
      </c>
      <c r="B65" s="5">
        <f>TITRES_STAT!D68</f>
        <v>4.1104000000000003</v>
      </c>
      <c r="C65" s="2">
        <f t="shared" si="0"/>
        <v>-4.3999999999995154E-3</v>
      </c>
      <c r="D65" s="2">
        <f t="shared" si="1"/>
        <v>4.0905399999999998</v>
      </c>
      <c r="E65" s="2">
        <f t="shared" si="2"/>
        <v>4.0836000000000006</v>
      </c>
      <c r="F65" s="2">
        <f t="shared" si="3"/>
        <v>4.0468199999999994</v>
      </c>
      <c r="G65" s="2">
        <f t="shared" si="5"/>
        <v>3.9505939999999979</v>
      </c>
      <c r="H65" s="2"/>
      <c r="I65" s="2">
        <f t="array" ref="I65">SUMPRODUCT(B49:B68, (ROW(B49:B68)-ROW(B49)+1)) / (20*21/2)</f>
        <v>4.0828580952380955</v>
      </c>
      <c r="J65" s="2">
        <f t="shared" si="4"/>
        <v>4.0486577793242482</v>
      </c>
      <c r="K65" s="2">
        <f t="shared" si="6"/>
        <v>3.9895297588851482</v>
      </c>
    </row>
    <row r="66" spans="1:11" ht="13.5" x14ac:dyDescent="0.25">
      <c r="A66" s="3">
        <f>TITRES_STAT!B69</f>
        <v>42403</v>
      </c>
      <c r="B66" s="5">
        <f>TITRES_STAT!D69</f>
        <v>4.1104000000000003</v>
      </c>
      <c r="C66" s="2">
        <f t="shared" si="0"/>
        <v>0</v>
      </c>
      <c r="D66" s="2">
        <f t="shared" si="1"/>
        <v>4.1078400000000004</v>
      </c>
      <c r="E66" s="2">
        <f t="shared" si="2"/>
        <v>4.0866300000000004</v>
      </c>
      <c r="F66" s="2">
        <f t="shared" si="3"/>
        <v>4.054174999999999</v>
      </c>
      <c r="G66" s="2">
        <f t="shared" si="5"/>
        <v>3.9557859999999976</v>
      </c>
      <c r="H66" s="2"/>
      <c r="I66" s="2">
        <f t="array" ref="I66">SUMPRODUCT(B50:B69, (ROW(B50:B69)-ROW(B50)+1)) / (20*21/2)</f>
        <v>4.0890019047619059</v>
      </c>
      <c r="J66" s="2">
        <f t="shared" si="4"/>
        <v>4.0545379908171775</v>
      </c>
      <c r="K66" s="2">
        <f t="shared" si="6"/>
        <v>3.994269768340633</v>
      </c>
    </row>
    <row r="67" spans="1:11" ht="13.5" x14ac:dyDescent="0.25">
      <c r="A67" s="3">
        <f>TITRES_STAT!B70</f>
        <v>42404</v>
      </c>
      <c r="B67" s="5">
        <f>TITRES_STAT!D70</f>
        <v>4.1104000000000003</v>
      </c>
      <c r="C67" s="2">
        <f t="shared" si="0"/>
        <v>0</v>
      </c>
      <c r="D67" s="2">
        <f t="shared" si="1"/>
        <v>4.1260000000000003</v>
      </c>
      <c r="E67" s="2">
        <f t="shared" si="2"/>
        <v>4.0879300000000001</v>
      </c>
      <c r="F67" s="2">
        <f t="shared" si="3"/>
        <v>4.0630449999999998</v>
      </c>
      <c r="G67" s="2">
        <f t="shared" si="5"/>
        <v>3.9601119999999974</v>
      </c>
      <c r="H67" s="2"/>
      <c r="I67" s="2">
        <f t="array" ref="I67">SUMPRODUCT(B51:B70, (ROW(B51:B70)-ROW(B51)+1)) / (20*21/2)</f>
        <v>4.0956600000000005</v>
      </c>
      <c r="J67" s="2">
        <f t="shared" si="4"/>
        <v>4.0598581821679227</v>
      </c>
      <c r="K67" s="2">
        <f t="shared" si="6"/>
        <v>3.9988238950723729</v>
      </c>
    </row>
    <row r="68" spans="1:11" ht="13.5" x14ac:dyDescent="0.25">
      <c r="A68" s="3">
        <f>TITRES_STAT!B71</f>
        <v>42405</v>
      </c>
      <c r="B68" s="5">
        <f>TITRES_STAT!D71</f>
        <v>4.0239000000000003</v>
      </c>
      <c r="C68" s="2">
        <f t="shared" ref="C68:C131" si="7">B68-B67</f>
        <v>-8.6500000000000021E-2</v>
      </c>
      <c r="D68" s="2">
        <f t="shared" si="1"/>
        <v>4.0939800000000002</v>
      </c>
      <c r="E68" s="2">
        <f t="shared" si="2"/>
        <v>4.0805799999999994</v>
      </c>
      <c r="F68" s="2">
        <f t="shared" si="3"/>
        <v>4.0675899999999992</v>
      </c>
      <c r="G68" s="2">
        <f t="shared" si="5"/>
        <v>3.9628819999999978</v>
      </c>
      <c r="H68" s="2"/>
      <c r="I68" s="2">
        <f t="array" ref="I68">SUMPRODUCT(B52:B71, (ROW(B52:B71)-ROW(B52)+1)) / (20*21/2)</f>
        <v>4.0977176190476188</v>
      </c>
      <c r="J68" s="2">
        <f t="shared" si="4"/>
        <v>4.0564335933900253</v>
      </c>
      <c r="K68" s="2">
        <f t="shared" si="6"/>
        <v>3.9998072717362017</v>
      </c>
    </row>
    <row r="69" spans="1:11" ht="13.5" x14ac:dyDescent="0.25">
      <c r="A69" s="3">
        <f>TITRES_STAT!B72</f>
        <v>42408</v>
      </c>
      <c r="B69" s="5">
        <f>TITRES_STAT!D72</f>
        <v>4.1321000000000003</v>
      </c>
      <c r="C69" s="2">
        <f t="shared" si="7"/>
        <v>0.10820000000000007</v>
      </c>
      <c r="D69" s="2">
        <f t="shared" si="1"/>
        <v>4.0974400000000006</v>
      </c>
      <c r="E69" s="2">
        <f t="shared" si="2"/>
        <v>4.0853399999999995</v>
      </c>
      <c r="F69" s="2">
        <f t="shared" si="3"/>
        <v>4.079489999999999</v>
      </c>
      <c r="G69" s="2">
        <f t="shared" si="5"/>
        <v>3.9693719999999981</v>
      </c>
      <c r="H69" s="2"/>
      <c r="I69" s="2">
        <f t="array" ref="I69">SUMPRODUCT(B53:B72, (ROW(B53:B72)-ROW(B53)+1)) / (20*21/2)</f>
        <v>4.0993014285714287</v>
      </c>
      <c r="J69" s="2">
        <f t="shared" si="4"/>
        <v>4.0636399178290707</v>
      </c>
      <c r="K69" s="2">
        <f t="shared" si="6"/>
        <v>4.0049952218641938</v>
      </c>
    </row>
    <row r="70" spans="1:11" ht="13.5" x14ac:dyDescent="0.25">
      <c r="A70" s="3">
        <f>TITRES_STAT!B73</f>
        <v>42409</v>
      </c>
      <c r="B70" s="5">
        <f>TITRES_STAT!D73</f>
        <v>4.1494</v>
      </c>
      <c r="C70" s="2">
        <f t="shared" si="7"/>
        <v>1.7299999999999649E-2</v>
      </c>
      <c r="D70" s="2">
        <f t="shared" ref="D70:D133" si="8">AVERAGE(B66:B70)</f>
        <v>4.1052400000000002</v>
      </c>
      <c r="E70" s="2">
        <f t="shared" si="2"/>
        <v>4.0978899999999996</v>
      </c>
      <c r="F70" s="2">
        <f t="shared" si="3"/>
        <v>4.0887949999999993</v>
      </c>
      <c r="G70" s="2">
        <f t="shared" si="5"/>
        <v>3.975343999999998</v>
      </c>
      <c r="H70" s="2"/>
      <c r="I70" s="2">
        <f t="array" ref="I70">SUMPRODUCT(B54:B73, (ROW(B54:B73)-ROW(B54)+1)) / (20*21/2)</f>
        <v>4.0905490476190476</v>
      </c>
      <c r="J70" s="2">
        <f t="shared" si="4"/>
        <v>4.0718075447024926</v>
      </c>
      <c r="K70" s="2">
        <f t="shared" si="6"/>
        <v>4.0106581543401081</v>
      </c>
    </row>
    <row r="71" spans="1:11" ht="13.5" x14ac:dyDescent="0.25">
      <c r="A71" s="3">
        <f>TITRES_STAT!B74</f>
        <v>42410</v>
      </c>
      <c r="B71" s="5">
        <f>TITRES_STAT!D74</f>
        <v>4.1104000000000003</v>
      </c>
      <c r="C71" s="2">
        <f t="shared" si="7"/>
        <v>-3.8999999999999702E-2</v>
      </c>
      <c r="D71" s="2">
        <f t="shared" si="8"/>
        <v>4.1052400000000002</v>
      </c>
      <c r="E71" s="2">
        <f t="shared" si="2"/>
        <v>4.1065399999999999</v>
      </c>
      <c r="F71" s="2">
        <f t="shared" si="3"/>
        <v>4.0937699999999992</v>
      </c>
      <c r="G71" s="2">
        <f t="shared" si="5"/>
        <v>3.9805359999999981</v>
      </c>
      <c r="H71" s="2"/>
      <c r="I71" s="2">
        <f t="array" ref="I71">SUMPRODUCT(B55:B74, (ROW(B55:B74)-ROW(B55)+1)) / (20*21/2)</f>
        <v>4.0843066666666674</v>
      </c>
      <c r="J71" s="2">
        <f t="shared" si="4"/>
        <v>4.0754830166355891</v>
      </c>
      <c r="K71" s="2">
        <f t="shared" si="6"/>
        <v>4.0145695992679471</v>
      </c>
    </row>
    <row r="72" spans="1:11" ht="13.5" x14ac:dyDescent="0.25">
      <c r="A72" s="3">
        <f>TITRES_STAT!B75</f>
        <v>42411</v>
      </c>
      <c r="B72" s="5">
        <f>TITRES_STAT!D75</f>
        <v>4.1104000000000003</v>
      </c>
      <c r="C72" s="2">
        <f t="shared" si="7"/>
        <v>0</v>
      </c>
      <c r="D72" s="2">
        <f t="shared" si="8"/>
        <v>4.1052400000000002</v>
      </c>
      <c r="E72" s="2">
        <f t="shared" si="2"/>
        <v>4.1156199999999998</v>
      </c>
      <c r="F72" s="2">
        <f t="shared" si="3"/>
        <v>4.094199999999999</v>
      </c>
      <c r="G72" s="2">
        <f t="shared" si="5"/>
        <v>3.9857279999999982</v>
      </c>
      <c r="H72" s="2"/>
      <c r="I72" s="2">
        <f t="array" ref="I72">SUMPRODUCT(B56:B75, (ROW(B56:B75)-ROW(B56)+1)) / (20*21/2)</f>
        <v>4.0784352380952376</v>
      </c>
      <c r="J72" s="2">
        <f t="shared" si="4"/>
        <v>4.0788084436226759</v>
      </c>
      <c r="K72" s="2">
        <f t="shared" si="6"/>
        <v>4.0183276541986155</v>
      </c>
    </row>
    <row r="73" spans="1:11" ht="13.5" x14ac:dyDescent="0.25">
      <c r="A73" s="3">
        <f>TITRES_STAT!B76</f>
        <v>42412</v>
      </c>
      <c r="B73" s="5">
        <f>TITRES_STAT!D76</f>
        <v>4.0023</v>
      </c>
      <c r="C73" s="2">
        <f t="shared" si="7"/>
        <v>-0.10810000000000031</v>
      </c>
      <c r="D73" s="2">
        <f t="shared" si="8"/>
        <v>4.1009200000000003</v>
      </c>
      <c r="E73" s="2">
        <f t="shared" si="2"/>
        <v>4.0974500000000003</v>
      </c>
      <c r="F73" s="2">
        <f t="shared" si="3"/>
        <v>4.0894449999999996</v>
      </c>
      <c r="G73" s="2">
        <f t="shared" si="5"/>
        <v>3.9886699999999986</v>
      </c>
      <c r="H73" s="2"/>
      <c r="I73" s="2">
        <f t="array" ref="I73">SUMPRODUCT(B57:B76, (ROW(B57:B76)-ROW(B57)+1)) / (20*21/2)</f>
        <v>4.0733442857142856</v>
      </c>
      <c r="J73" s="2">
        <f t="shared" si="4"/>
        <v>4.0715219251824211</v>
      </c>
      <c r="K73" s="2">
        <f t="shared" si="6"/>
        <v>4.0176991187398468</v>
      </c>
    </row>
    <row r="74" spans="1:11" ht="13.5" x14ac:dyDescent="0.25">
      <c r="A74" s="3">
        <f>TITRES_STAT!B77</f>
        <v>42415</v>
      </c>
      <c r="B74" s="5">
        <f>TITRES_STAT!D77</f>
        <v>4.0239000000000003</v>
      </c>
      <c r="C74" s="2">
        <f t="shared" si="7"/>
        <v>2.1600000000000286E-2</v>
      </c>
      <c r="D74" s="2">
        <f t="shared" si="8"/>
        <v>4.0792800000000007</v>
      </c>
      <c r="E74" s="2">
        <f t="shared" si="2"/>
        <v>4.0883599999999998</v>
      </c>
      <c r="F74" s="2">
        <f t="shared" si="3"/>
        <v>4.0855499999999996</v>
      </c>
      <c r="G74" s="2">
        <f t="shared" si="5"/>
        <v>3.9921319999999985</v>
      </c>
      <c r="H74" s="2"/>
      <c r="I74" s="2">
        <f t="array" ref="I74">SUMPRODUCT(B58:B77, (ROW(B58:B77)-ROW(B58)+1)) / (20*21/2)</f>
        <v>4.0680909523809525</v>
      </c>
      <c r="J74" s="2">
        <f t="shared" si="4"/>
        <v>4.0669865037364756</v>
      </c>
      <c r="K74" s="2">
        <f t="shared" si="6"/>
        <v>4.0179422905539708</v>
      </c>
    </row>
    <row r="75" spans="1:11" ht="13.5" x14ac:dyDescent="0.25">
      <c r="A75" s="3">
        <f>TITRES_STAT!B78</f>
        <v>42416</v>
      </c>
      <c r="B75" s="5">
        <f>TITRES_STAT!D78</f>
        <v>4.0239000000000003</v>
      </c>
      <c r="C75" s="2">
        <f t="shared" si="7"/>
        <v>0</v>
      </c>
      <c r="D75" s="2">
        <f t="shared" si="8"/>
        <v>4.0541800000000006</v>
      </c>
      <c r="E75" s="2">
        <f t="shared" si="2"/>
        <v>4.0797099999999995</v>
      </c>
      <c r="F75" s="2">
        <f t="shared" si="3"/>
        <v>4.0816549999999996</v>
      </c>
      <c r="G75" s="2">
        <f t="shared" si="5"/>
        <v>3.9947279999999989</v>
      </c>
      <c r="H75" s="2"/>
      <c r="I75" s="2">
        <f t="array" ref="I75">SUMPRODUCT(B59:B78, (ROW(B59:B78)-ROW(B59)+1)) / (20*21/2)</f>
        <v>4.0631876190476186</v>
      </c>
      <c r="J75" s="2">
        <f t="shared" si="4"/>
        <v>4.0628830271901446</v>
      </c>
      <c r="K75" s="2">
        <f t="shared" si="6"/>
        <v>4.0181759262185208</v>
      </c>
    </row>
    <row r="76" spans="1:11" ht="13.5" x14ac:dyDescent="0.25">
      <c r="A76" s="3">
        <f>TITRES_STAT!B79</f>
        <v>42417</v>
      </c>
      <c r="B76" s="5">
        <f>TITRES_STAT!D79</f>
        <v>4.0282</v>
      </c>
      <c r="C76" s="2">
        <f t="shared" si="7"/>
        <v>4.2999999999997485E-3</v>
      </c>
      <c r="D76" s="2">
        <f t="shared" si="8"/>
        <v>4.0377400000000012</v>
      </c>
      <c r="E76" s="2">
        <f t="shared" ref="E76:E139" si="9">AVERAGE(B67:B76)</f>
        <v>4.0714899999999989</v>
      </c>
      <c r="F76" s="2">
        <f t="shared" si="3"/>
        <v>4.0790600000000001</v>
      </c>
      <c r="G76" s="2">
        <f t="shared" si="5"/>
        <v>3.9959399999999987</v>
      </c>
      <c r="H76" s="2"/>
      <c r="I76" s="2">
        <f t="array" ref="I76">SUMPRODUCT(B60:B79, (ROW(B60:B79)-ROW(B60)+1)) / (20*21/2)</f>
        <v>4.0545104761904769</v>
      </c>
      <c r="J76" s="2">
        <f t="shared" si="4"/>
        <v>4.0595798817434643</v>
      </c>
      <c r="K76" s="2">
        <f t="shared" si="6"/>
        <v>4.0185690271511278</v>
      </c>
    </row>
    <row r="77" spans="1:11" ht="13.5" x14ac:dyDescent="0.25">
      <c r="A77" s="3">
        <f>TITRES_STAT!B80</f>
        <v>42418</v>
      </c>
      <c r="B77" s="5">
        <f>TITRES_STAT!D80</f>
        <v>4.0239000000000003</v>
      </c>
      <c r="C77" s="2">
        <f t="shared" si="7"/>
        <v>-4.2999999999997485E-3</v>
      </c>
      <c r="D77" s="2">
        <f t="shared" si="8"/>
        <v>4.0204399999999998</v>
      </c>
      <c r="E77" s="2">
        <f t="shared" si="9"/>
        <v>4.0628399999999996</v>
      </c>
      <c r="F77" s="2">
        <f t="shared" si="3"/>
        <v>4.0753849999999989</v>
      </c>
      <c r="G77" s="2">
        <f t="shared" si="5"/>
        <v>3.9970659999999998</v>
      </c>
      <c r="H77" s="2"/>
      <c r="I77" s="2">
        <f t="array" ref="I77">SUMPRODUCT(B61:B80, (ROW(B61:B80)-ROW(B61)+1)) / (20*21/2)</f>
        <v>4.0508614285714284</v>
      </c>
      <c r="J77" s="2">
        <f t="shared" si="4"/>
        <v>4.0561817977678958</v>
      </c>
      <c r="K77" s="2">
        <f t="shared" si="6"/>
        <v>4.0187780849099077</v>
      </c>
    </row>
    <row r="78" spans="1:11" ht="13.5" x14ac:dyDescent="0.25">
      <c r="A78" s="3">
        <f>TITRES_STAT!B81</f>
        <v>42419</v>
      </c>
      <c r="B78" s="5">
        <f>TITRES_STAT!D81</f>
        <v>4.0239000000000003</v>
      </c>
      <c r="C78" s="2">
        <f t="shared" si="7"/>
        <v>0</v>
      </c>
      <c r="D78" s="2">
        <f t="shared" si="8"/>
        <v>4.0247600000000006</v>
      </c>
      <c r="E78" s="2">
        <f t="shared" si="9"/>
        <v>4.0628399999999996</v>
      </c>
      <c r="F78" s="2">
        <f t="shared" si="3"/>
        <v>4.0717099999999995</v>
      </c>
      <c r="G78" s="2">
        <f t="shared" si="5"/>
        <v>4.0005280000000001</v>
      </c>
      <c r="H78" s="2"/>
      <c r="I78" s="2">
        <f t="array" ref="I78">SUMPRODUCT(B62:B81, (ROW(B62:B81)-ROW(B62)+1)) / (20*21/2)</f>
        <v>4.0529633333333335</v>
      </c>
      <c r="J78" s="2">
        <f t="shared" si="4"/>
        <v>4.0531073408376201</v>
      </c>
      <c r="K78" s="2">
        <f t="shared" si="6"/>
        <v>4.0189789443252053</v>
      </c>
    </row>
    <row r="79" spans="1:11" ht="13.5" x14ac:dyDescent="0.25">
      <c r="A79" s="3">
        <f>TITRES_STAT!B82</f>
        <v>42422</v>
      </c>
      <c r="B79" s="5">
        <f>TITRES_STAT!D82</f>
        <v>3.9805999999999999</v>
      </c>
      <c r="C79" s="2">
        <f t="shared" si="7"/>
        <v>-4.3300000000000338E-2</v>
      </c>
      <c r="D79" s="2">
        <f t="shared" si="8"/>
        <v>4.0160999999999998</v>
      </c>
      <c r="E79" s="2">
        <f t="shared" si="9"/>
        <v>4.0476900000000002</v>
      </c>
      <c r="F79" s="2">
        <f t="shared" si="3"/>
        <v>4.066514999999999</v>
      </c>
      <c r="G79" s="2">
        <f t="shared" si="5"/>
        <v>4.0031240000000006</v>
      </c>
      <c r="H79" s="2"/>
      <c r="I79" s="2">
        <f t="array" ref="I79">SUMPRODUCT(B63:B82, (ROW(B63:B82)-ROW(B63)+1)) / (20*21/2)</f>
        <v>4.060937142857143</v>
      </c>
      <c r="J79" s="2">
        <f t="shared" si="4"/>
        <v>4.0462018798054658</v>
      </c>
      <c r="K79" s="2">
        <f t="shared" si="6"/>
        <v>4.0174738876850009</v>
      </c>
    </row>
    <row r="80" spans="1:11" ht="13.5" x14ac:dyDescent="0.25">
      <c r="A80" s="3">
        <f>TITRES_STAT!B83</f>
        <v>42423</v>
      </c>
      <c r="B80" s="5">
        <f>TITRES_STAT!D83</f>
        <v>4.0282</v>
      </c>
      <c r="C80" s="2">
        <f t="shared" si="7"/>
        <v>4.7600000000000087E-2</v>
      </c>
      <c r="D80" s="2">
        <f t="shared" si="8"/>
        <v>4.0169600000000001</v>
      </c>
      <c r="E80" s="2">
        <f t="shared" si="9"/>
        <v>4.0355700000000008</v>
      </c>
      <c r="F80" s="2">
        <f t="shared" si="3"/>
        <v>4.0667299999999988</v>
      </c>
      <c r="G80" s="2">
        <f t="shared" si="5"/>
        <v>4.006672</v>
      </c>
      <c r="H80" s="2"/>
      <c r="I80" s="2">
        <f t="array" ref="I80">SUMPRODUCT(B64:B83, (ROW(B64:B83)-ROW(B64)+1)) / (20*21/2)</f>
        <v>4.0682723809523811</v>
      </c>
      <c r="J80" s="2">
        <f t="shared" si="4"/>
        <v>4.044487415062088</v>
      </c>
      <c r="K80" s="2">
        <f t="shared" si="6"/>
        <v>4.0178945195404907</v>
      </c>
    </row>
    <row r="81" spans="1:11" ht="13.5" x14ac:dyDescent="0.25">
      <c r="A81" s="3">
        <f>TITRES_STAT!B84</f>
        <v>42424</v>
      </c>
      <c r="B81" s="5">
        <f>TITRES_STAT!D84</f>
        <v>4.0888</v>
      </c>
      <c r="C81" s="2">
        <f t="shared" si="7"/>
        <v>6.0599999999999987E-2</v>
      </c>
      <c r="D81" s="2">
        <f t="shared" si="8"/>
        <v>4.0290800000000004</v>
      </c>
      <c r="E81" s="2">
        <f t="shared" si="9"/>
        <v>4.0334100000000008</v>
      </c>
      <c r="F81" s="2">
        <f t="shared" si="3"/>
        <v>4.0699749999999995</v>
      </c>
      <c r="G81" s="2">
        <f t="shared" si="5"/>
        <v>4.0092679999999987</v>
      </c>
      <c r="H81" s="2"/>
      <c r="I81" s="2">
        <f t="array" ref="I81">SUMPRODUCT(B65:B84, (ROW(B65:B84)-ROW(B65)+1)) / (20*21/2)</f>
        <v>4.0666852380952392</v>
      </c>
      <c r="J81" s="2">
        <f t="shared" si="4"/>
        <v>4.0487076612466506</v>
      </c>
      <c r="K81" s="2">
        <f t="shared" si="6"/>
        <v>4.0206751266173342</v>
      </c>
    </row>
    <row r="82" spans="1:11" ht="13.5" x14ac:dyDescent="0.25">
      <c r="A82" s="3">
        <f>TITRES_STAT!B85</f>
        <v>42425</v>
      </c>
      <c r="B82" s="5">
        <f>TITRES_STAT!D85</f>
        <v>4.1536999999999997</v>
      </c>
      <c r="C82" s="2">
        <f t="shared" si="7"/>
        <v>6.4899999999999736E-2</v>
      </c>
      <c r="D82" s="2">
        <f t="shared" si="8"/>
        <v>4.05504</v>
      </c>
      <c r="E82" s="2">
        <f t="shared" si="9"/>
        <v>4.0377400000000003</v>
      </c>
      <c r="F82" s="2">
        <f t="shared" si="3"/>
        <v>4.0766799999999996</v>
      </c>
      <c r="G82" s="2">
        <f t="shared" si="5"/>
        <v>4.0144600000000006</v>
      </c>
      <c r="H82" s="2"/>
      <c r="I82" s="2">
        <f t="array" ref="I82">SUMPRODUCT(B66:B85, (ROW(B66:B85)-ROW(B66)+1)) / (20*21/2)</f>
        <v>4.0764899999999997</v>
      </c>
      <c r="J82" s="2">
        <f t="shared" si="4"/>
        <v>4.058706931604112</v>
      </c>
      <c r="K82" s="2">
        <f t="shared" si="6"/>
        <v>4.0258917883186154</v>
      </c>
    </row>
    <row r="83" spans="1:11" ht="13.5" x14ac:dyDescent="0.25">
      <c r="A83" s="3">
        <f>TITRES_STAT!B86</f>
        <v>42426</v>
      </c>
      <c r="B83" s="5">
        <f>TITRES_STAT!D86</f>
        <v>4.1536999999999997</v>
      </c>
      <c r="C83" s="2">
        <f t="shared" si="7"/>
        <v>0</v>
      </c>
      <c r="D83" s="2">
        <f t="shared" si="8"/>
        <v>4.0810000000000004</v>
      </c>
      <c r="E83" s="2">
        <f t="shared" si="9"/>
        <v>4.05288</v>
      </c>
      <c r="F83" s="2">
        <f t="shared" si="3"/>
        <v>4.0751650000000001</v>
      </c>
      <c r="G83" s="2">
        <f t="shared" si="5"/>
        <v>4.0188739999999994</v>
      </c>
      <c r="H83" s="2"/>
      <c r="I83" s="2">
        <f t="array" ref="I83">SUMPRODUCT(B67:B86, (ROW(B67:B86)-ROW(B67)+1)) / (20*21/2)</f>
        <v>4.088052380952381</v>
      </c>
      <c r="J83" s="2">
        <f t="shared" si="4"/>
        <v>4.0677538904989587</v>
      </c>
      <c r="K83" s="2">
        <f t="shared" si="6"/>
        <v>4.0309038750512185</v>
      </c>
    </row>
    <row r="84" spans="1:11" ht="13.5" x14ac:dyDescent="0.25">
      <c r="A84" s="3">
        <f>TITRES_STAT!B87</f>
        <v>42429</v>
      </c>
      <c r="B84" s="5">
        <f>TITRES_STAT!D87</f>
        <v>4.0585000000000004</v>
      </c>
      <c r="C84" s="2">
        <f t="shared" si="7"/>
        <v>-9.5199999999999285E-2</v>
      </c>
      <c r="D84" s="2">
        <f t="shared" si="8"/>
        <v>4.0965800000000003</v>
      </c>
      <c r="E84" s="2">
        <f t="shared" si="9"/>
        <v>4.0563400000000005</v>
      </c>
      <c r="F84" s="2">
        <f t="shared" ref="F84:F147" si="10">AVERAGE(B65:B84)</f>
        <v>4.0723499999999992</v>
      </c>
      <c r="G84" s="2">
        <f t="shared" si="5"/>
        <v>4.0213839999999994</v>
      </c>
      <c r="H84" s="2"/>
      <c r="I84" s="2">
        <f t="array" ref="I84">SUMPRODUCT(B68:B87, (ROW(B68:B87)-ROW(B68)+1)) / (20*21/2)</f>
        <v>4.1062023809523804</v>
      </c>
      <c r="J84" s="2">
        <f t="shared" si="4"/>
        <v>4.0668725675942961</v>
      </c>
      <c r="K84" s="2">
        <f t="shared" si="6"/>
        <v>4.031986076029602</v>
      </c>
    </row>
    <row r="85" spans="1:11" ht="13.5" x14ac:dyDescent="0.25">
      <c r="A85" s="3">
        <f>TITRES_STAT!B88</f>
        <v>42430</v>
      </c>
      <c r="B85" s="5">
        <f>TITRES_STAT!D88</f>
        <v>4.1753</v>
      </c>
      <c r="C85" s="2">
        <f t="shared" si="7"/>
        <v>0.11679999999999957</v>
      </c>
      <c r="D85" s="2">
        <f t="shared" si="8"/>
        <v>4.1260000000000003</v>
      </c>
      <c r="E85" s="2">
        <f t="shared" si="9"/>
        <v>4.0714800000000002</v>
      </c>
      <c r="F85" s="2">
        <f t="shared" si="10"/>
        <v>4.0755949999999999</v>
      </c>
      <c r="G85" s="2">
        <f t="shared" si="5"/>
        <v>4.0265759999999986</v>
      </c>
      <c r="H85" s="2"/>
      <c r="I85" s="2">
        <f t="array" ref="I85">SUMPRODUCT(B69:B88, (ROW(B69:B88)-ROW(B69)+1)) / (20*21/2)</f>
        <v>4.1202947619047618</v>
      </c>
      <c r="J85" s="2">
        <f t="shared" ref="J85:J148" si="11">$J$4*B85+J84*(1-$J$4)</f>
        <v>4.0771989897281724</v>
      </c>
      <c r="K85" s="2">
        <f t="shared" si="6"/>
        <v>4.0376062299107947</v>
      </c>
    </row>
    <row r="86" spans="1:11" ht="13.5" x14ac:dyDescent="0.25">
      <c r="A86" s="3">
        <f>TITRES_STAT!B89</f>
        <v>42431</v>
      </c>
      <c r="B86" s="5">
        <f>TITRES_STAT!D89</f>
        <v>4.1970000000000001</v>
      </c>
      <c r="C86" s="2">
        <f t="shared" si="7"/>
        <v>2.1700000000000053E-2</v>
      </c>
      <c r="D86" s="2">
        <f t="shared" si="8"/>
        <v>4.14764</v>
      </c>
      <c r="E86" s="2">
        <f t="shared" si="9"/>
        <v>4.0883600000000007</v>
      </c>
      <c r="F86" s="2">
        <f t="shared" si="10"/>
        <v>4.0799249999999985</v>
      </c>
      <c r="G86" s="2">
        <f t="shared" si="5"/>
        <v>4.0322879999999985</v>
      </c>
      <c r="H86" s="2"/>
      <c r="I86" s="2">
        <f t="array" ref="I86">SUMPRODUCT(B70:B89, (ROW(B70:B89)-ROW(B70)+1)) / (20*21/2)</f>
        <v>4.131730000000001</v>
      </c>
      <c r="J86" s="2">
        <f t="shared" si="11"/>
        <v>4.0886086097540604</v>
      </c>
      <c r="K86" s="2">
        <f t="shared" si="6"/>
        <v>4.0438569659927239</v>
      </c>
    </row>
    <row r="87" spans="1:11" ht="13.5" x14ac:dyDescent="0.25">
      <c r="A87" s="3">
        <f>TITRES_STAT!B90</f>
        <v>42432</v>
      </c>
      <c r="B87" s="5">
        <f>TITRES_STAT!D90</f>
        <v>4.2705000000000002</v>
      </c>
      <c r="C87" s="2">
        <f t="shared" si="7"/>
        <v>7.3500000000000121E-2</v>
      </c>
      <c r="D87" s="2">
        <f t="shared" si="8"/>
        <v>4.1709999999999994</v>
      </c>
      <c r="E87" s="2">
        <f t="shared" si="9"/>
        <v>4.1130200000000006</v>
      </c>
      <c r="F87" s="2">
        <f t="shared" si="10"/>
        <v>4.0879300000000001</v>
      </c>
      <c r="G87" s="2">
        <f t="shared" si="5"/>
        <v>4.0415459999999994</v>
      </c>
      <c r="H87" s="2"/>
      <c r="I87" s="2">
        <f t="array" ref="I87">SUMPRODUCT(B71:B90, (ROW(B71:B90)-ROW(B71)+1)) / (20*21/2)</f>
        <v>4.1308009523809526</v>
      </c>
      <c r="J87" s="2">
        <f t="shared" si="11"/>
        <v>4.105931599301293</v>
      </c>
      <c r="K87" s="2">
        <f t="shared" si="6"/>
        <v>4.0527449281106565</v>
      </c>
    </row>
    <row r="88" spans="1:11" ht="13.5" x14ac:dyDescent="0.25">
      <c r="A88" s="3">
        <f>TITRES_STAT!B91</f>
        <v>42433</v>
      </c>
      <c r="B88" s="5">
        <f>TITRES_STAT!D91</f>
        <v>4.2359</v>
      </c>
      <c r="C88" s="2">
        <f t="shared" si="7"/>
        <v>-3.4600000000000186E-2</v>
      </c>
      <c r="D88" s="2">
        <f t="shared" si="8"/>
        <v>4.1874400000000005</v>
      </c>
      <c r="E88" s="2">
        <f t="shared" si="9"/>
        <v>4.1342200000000009</v>
      </c>
      <c r="F88" s="2">
        <f t="shared" si="10"/>
        <v>4.0985300000000002</v>
      </c>
      <c r="G88" s="2">
        <f t="shared" si="5"/>
        <v>4.0479499999999984</v>
      </c>
      <c r="H88" s="2"/>
      <c r="I88" s="2">
        <f t="array" ref="I88">SUMPRODUCT(B72:B91, (ROW(B72:B91)-ROW(B72)+1)) / (20*21/2)</f>
        <v>4.1301400000000008</v>
      </c>
      <c r="J88" s="2">
        <f t="shared" si="11"/>
        <v>4.1183095422249796</v>
      </c>
      <c r="K88" s="2">
        <f t="shared" si="6"/>
        <v>4.0599274799494545</v>
      </c>
    </row>
    <row r="89" spans="1:11" ht="13.5" x14ac:dyDescent="0.25">
      <c r="A89" s="3">
        <f>TITRES_STAT!B92</f>
        <v>42436</v>
      </c>
      <c r="B89" s="5">
        <f>TITRES_STAT!D92</f>
        <v>4.2186000000000003</v>
      </c>
      <c r="C89" s="2">
        <f t="shared" si="7"/>
        <v>-1.7299999999999649E-2</v>
      </c>
      <c r="D89" s="2">
        <f t="shared" si="8"/>
        <v>4.2194599999999998</v>
      </c>
      <c r="E89" s="2">
        <f t="shared" si="9"/>
        <v>4.1580200000000005</v>
      </c>
      <c r="F89" s="2">
        <f t="shared" si="10"/>
        <v>4.1028549999999999</v>
      </c>
      <c r="G89" s="2">
        <f t="shared" si="5"/>
        <v>4.0545259999999983</v>
      </c>
      <c r="H89" s="2"/>
      <c r="I89" s="2">
        <f t="array" ref="I89">SUMPRODUCT(B73:B92, (ROW(B73:B92)-ROW(B73)+1)) / (20*21/2)</f>
        <v>4.1229709523809532</v>
      </c>
      <c r="J89" s="2">
        <f t="shared" si="11"/>
        <v>4.1278610143940293</v>
      </c>
      <c r="K89" s="2">
        <f t="shared" si="6"/>
        <v>4.0661499317161427</v>
      </c>
    </row>
    <row r="90" spans="1:11" ht="13.5" x14ac:dyDescent="0.25">
      <c r="A90" s="3">
        <f>TITRES_STAT!B93</f>
        <v>42437</v>
      </c>
      <c r="B90" s="5">
        <f>TITRES_STAT!D93</f>
        <v>4.0930999999999997</v>
      </c>
      <c r="C90" s="2">
        <f t="shared" si="7"/>
        <v>-0.12550000000000061</v>
      </c>
      <c r="D90" s="2">
        <f t="shared" si="8"/>
        <v>4.2030200000000004</v>
      </c>
      <c r="E90" s="2">
        <f t="shared" si="9"/>
        <v>4.1645100000000008</v>
      </c>
      <c r="F90" s="2">
        <f t="shared" si="10"/>
        <v>4.1000399999999999</v>
      </c>
      <c r="G90" s="2">
        <f t="shared" si="5"/>
        <v>4.0585919999999991</v>
      </c>
      <c r="H90" s="2"/>
      <c r="I90" s="2">
        <f t="array" ref="I90">SUMPRODUCT(B74:B93, (ROW(B74:B93)-ROW(B74)+1)) / (20*21/2)</f>
        <v>4.1228042857142855</v>
      </c>
      <c r="J90" s="2">
        <f t="shared" si="11"/>
        <v>4.1245504415945984</v>
      </c>
      <c r="K90" s="2">
        <f t="shared" si="6"/>
        <v>4.0672067971390389</v>
      </c>
    </row>
    <row r="91" spans="1:11" ht="13.5" x14ac:dyDescent="0.25">
      <c r="A91" s="3">
        <f>TITRES_STAT!B94</f>
        <v>42438</v>
      </c>
      <c r="B91" s="5">
        <f>TITRES_STAT!D94</f>
        <v>4.0930999999999997</v>
      </c>
      <c r="C91" s="2">
        <f t="shared" si="7"/>
        <v>0</v>
      </c>
      <c r="D91" s="2">
        <f t="shared" si="8"/>
        <v>4.1822400000000002</v>
      </c>
      <c r="E91" s="2">
        <f t="shared" si="9"/>
        <v>4.1649399999999996</v>
      </c>
      <c r="F91" s="2">
        <f t="shared" si="10"/>
        <v>4.0991749999999998</v>
      </c>
      <c r="G91" s="2">
        <f t="shared" si="5"/>
        <v>4.0643019999999987</v>
      </c>
      <c r="H91" s="2"/>
      <c r="I91" s="2">
        <f t="array" ref="I91">SUMPRODUCT(B75:B94, (ROW(B75:B94)-ROW(B75)+1)) / (20*21/2)</f>
        <v>4.1337480952380954</v>
      </c>
      <c r="J91" s="2">
        <f t="shared" si="11"/>
        <v>4.1215551614427319</v>
      </c>
      <c r="K91" s="2">
        <f t="shared" si="6"/>
        <v>4.0682222168590769</v>
      </c>
    </row>
    <row r="92" spans="1:11" ht="13.5" x14ac:dyDescent="0.25">
      <c r="A92" s="3">
        <f>TITRES_STAT!B95</f>
        <v>42439</v>
      </c>
      <c r="B92" s="5">
        <f>TITRES_STAT!D95</f>
        <v>4.0239000000000003</v>
      </c>
      <c r="C92" s="2">
        <f t="shared" si="7"/>
        <v>-6.9199999999999484E-2</v>
      </c>
      <c r="D92" s="2">
        <f t="shared" si="8"/>
        <v>4.1329200000000004</v>
      </c>
      <c r="E92" s="2">
        <f t="shared" si="9"/>
        <v>4.1519599999999999</v>
      </c>
      <c r="F92" s="2">
        <f t="shared" si="10"/>
        <v>4.0948499999999992</v>
      </c>
      <c r="G92" s="2">
        <f t="shared" si="5"/>
        <v>4.0668979999999983</v>
      </c>
      <c r="H92" s="2"/>
      <c r="I92" s="2">
        <f t="array" ref="I92">SUMPRODUCT(B76:B95, (ROW(B76:B95)-ROW(B76)+1)) / (20*21/2)</f>
        <v>4.1528519047619046</v>
      </c>
      <c r="J92" s="2">
        <f t="shared" si="11"/>
        <v>4.1122546698767577</v>
      </c>
      <c r="K92" s="2">
        <f t="shared" si="6"/>
        <v>4.0664840907077409</v>
      </c>
    </row>
    <row r="93" spans="1:11" ht="13.5" x14ac:dyDescent="0.25">
      <c r="A93" s="3">
        <f>TITRES_STAT!B96</f>
        <v>42440</v>
      </c>
      <c r="B93" s="5">
        <f>TITRES_STAT!D96</f>
        <v>4.0930999999999997</v>
      </c>
      <c r="C93" s="2">
        <f t="shared" si="7"/>
        <v>6.9199999999999484E-2</v>
      </c>
      <c r="D93" s="2">
        <f t="shared" si="8"/>
        <v>4.1043599999999998</v>
      </c>
      <c r="E93" s="2">
        <f t="shared" si="9"/>
        <v>4.1459000000000001</v>
      </c>
      <c r="F93" s="2">
        <f t="shared" si="10"/>
        <v>4.0993899999999996</v>
      </c>
      <c r="G93" s="2">
        <f t="shared" si="5"/>
        <v>4.0708779999999987</v>
      </c>
      <c r="H93" s="2"/>
      <c r="I93" s="2">
        <f t="array" ref="I93">SUMPRODUCT(B77:B96, (ROW(B77:B96)-ROW(B77)+1)) / (20*21/2)</f>
        <v>4.1722433333333333</v>
      </c>
      <c r="J93" s="2">
        <f t="shared" si="11"/>
        <v>4.1104304156027807</v>
      </c>
      <c r="K93" s="2">
        <f t="shared" si="6"/>
        <v>4.0675278518564566</v>
      </c>
    </row>
    <row r="94" spans="1:11" ht="13.5" x14ac:dyDescent="0.25">
      <c r="A94" s="3">
        <f>TITRES_STAT!B97</f>
        <v>42443</v>
      </c>
      <c r="B94" s="5">
        <f>TITRES_STAT!D97</f>
        <v>4.2142999999999997</v>
      </c>
      <c r="C94" s="2">
        <f t="shared" si="7"/>
        <v>0.12119999999999997</v>
      </c>
      <c r="D94" s="2">
        <f t="shared" si="8"/>
        <v>4.1034999999999995</v>
      </c>
      <c r="E94" s="2">
        <f t="shared" si="9"/>
        <v>4.1614799999999992</v>
      </c>
      <c r="F94" s="2">
        <f t="shared" si="10"/>
        <v>4.1089099999999998</v>
      </c>
      <c r="G94" s="2">
        <f t="shared" si="5"/>
        <v>4.0772819999999985</v>
      </c>
      <c r="H94" s="2"/>
      <c r="I94" s="2">
        <f t="array" ref="I94">SUMPRODUCT(B78:B97, (ROW(B78:B97)-ROW(B78)+1)) / (20*21/2)</f>
        <v>4.1984509523809521</v>
      </c>
      <c r="J94" s="2">
        <f t="shared" si="11"/>
        <v>4.1203227569739447</v>
      </c>
      <c r="K94" s="2">
        <f t="shared" si="6"/>
        <v>4.07328362237189</v>
      </c>
    </row>
    <row r="95" spans="1:11" ht="13.5" x14ac:dyDescent="0.25">
      <c r="A95" s="3">
        <f>TITRES_STAT!B98</f>
        <v>42444</v>
      </c>
      <c r="B95" s="5">
        <f>TITRES_STAT!D98</f>
        <v>4.3094999999999999</v>
      </c>
      <c r="C95" s="2">
        <f t="shared" si="7"/>
        <v>9.5200000000000173E-2</v>
      </c>
      <c r="D95" s="2">
        <f t="shared" si="8"/>
        <v>4.1467799999999997</v>
      </c>
      <c r="E95" s="2">
        <f t="shared" si="9"/>
        <v>4.1749000000000001</v>
      </c>
      <c r="F95" s="2">
        <f t="shared" si="10"/>
        <v>4.1231899999999992</v>
      </c>
      <c r="G95" s="2">
        <f t="shared" si="5"/>
        <v>4.0839459999999983</v>
      </c>
      <c r="H95" s="2"/>
      <c r="I95" s="2">
        <f t="array" ref="I95">SUMPRODUCT(B79:B98, (ROW(B79:B98)-ROW(B79)+1)) / (20*21/2)</f>
        <v>4.222804285714286</v>
      </c>
      <c r="J95" s="2">
        <f t="shared" si="11"/>
        <v>4.1383396372621402</v>
      </c>
      <c r="K95" s="2">
        <f t="shared" si="6"/>
        <v>4.0825470097298551</v>
      </c>
    </row>
    <row r="96" spans="1:11" ht="13.5" x14ac:dyDescent="0.25">
      <c r="A96" s="3">
        <f>TITRES_STAT!B99</f>
        <v>42445</v>
      </c>
      <c r="B96" s="5">
        <f>TITRES_STAT!D99</f>
        <v>4.3268000000000004</v>
      </c>
      <c r="C96" s="2">
        <f t="shared" si="7"/>
        <v>1.7300000000000537E-2</v>
      </c>
      <c r="D96" s="2">
        <f t="shared" si="8"/>
        <v>4.1935199999999995</v>
      </c>
      <c r="E96" s="2">
        <f t="shared" si="9"/>
        <v>4.1878799999999998</v>
      </c>
      <c r="F96" s="2">
        <f t="shared" si="10"/>
        <v>4.1381199999999998</v>
      </c>
      <c r="G96" s="2">
        <f t="shared" si="5"/>
        <v>4.0912159999999984</v>
      </c>
      <c r="H96" s="2"/>
      <c r="I96" s="2">
        <f t="array" ref="I96">SUMPRODUCT(B80:B99, (ROW(B80:B99)-ROW(B80)+1)) / (20*21/2)</f>
        <v>4.2370652380952389</v>
      </c>
      <c r="J96" s="2">
        <f t="shared" si="11"/>
        <v>4.1562882432371744</v>
      </c>
      <c r="K96" s="2">
        <f t="shared" si="6"/>
        <v>4.0921255583679006</v>
      </c>
    </row>
    <row r="97" spans="1:11" ht="13.5" x14ac:dyDescent="0.25">
      <c r="A97" s="3">
        <f>TITRES_STAT!B100</f>
        <v>42446</v>
      </c>
      <c r="B97" s="5">
        <f>TITRES_STAT!D100</f>
        <v>4.4132999999999996</v>
      </c>
      <c r="C97" s="2">
        <f t="shared" si="7"/>
        <v>8.6499999999999133E-2</v>
      </c>
      <c r="D97" s="2">
        <f t="shared" si="8"/>
        <v>4.2713999999999999</v>
      </c>
      <c r="E97" s="2">
        <f t="shared" si="9"/>
        <v>4.2021600000000001</v>
      </c>
      <c r="F97" s="2">
        <f t="shared" si="10"/>
        <v>4.1575900000000008</v>
      </c>
      <c r="G97" s="2">
        <f t="shared" si="5"/>
        <v>4.1008219999999982</v>
      </c>
      <c r="H97" s="2"/>
      <c r="I97" s="2">
        <f t="array" ref="I97">SUMPRODUCT(B81:B100, (ROW(B81:B100)-ROW(B81)+1)) / (20*21/2)</f>
        <v>4.2579157142857138</v>
      </c>
      <c r="J97" s="2">
        <f t="shared" si="11"/>
        <v>4.1807655534050623</v>
      </c>
      <c r="K97" s="2">
        <f t="shared" si="6"/>
        <v>4.1047206345103362</v>
      </c>
    </row>
    <row r="98" spans="1:11" ht="13.5" x14ac:dyDescent="0.25">
      <c r="A98" s="3">
        <f>TITRES_STAT!B101</f>
        <v>42447</v>
      </c>
      <c r="B98" s="5">
        <f>TITRES_STAT!D101</f>
        <v>4.4132999999999996</v>
      </c>
      <c r="C98" s="2">
        <f t="shared" si="7"/>
        <v>0</v>
      </c>
      <c r="D98" s="2">
        <f t="shared" si="8"/>
        <v>4.3354400000000002</v>
      </c>
      <c r="E98" s="2">
        <f t="shared" si="9"/>
        <v>4.2199</v>
      </c>
      <c r="F98" s="2">
        <f t="shared" si="10"/>
        <v>4.17706</v>
      </c>
      <c r="G98" s="2">
        <f t="shared" si="5"/>
        <v>4.110427999999998</v>
      </c>
      <c r="H98" s="2"/>
      <c r="I98" s="2">
        <f t="array" ref="I98">SUMPRODUCT(B82:B101, (ROW(B82:B101)-ROW(B82)+1)) / (20*21/2)</f>
        <v>4.2769323809523812</v>
      </c>
      <c r="J98" s="2">
        <f t="shared" si="11"/>
        <v>4.2029116911760083</v>
      </c>
      <c r="K98" s="2">
        <f t="shared" si="6"/>
        <v>4.116821786098166</v>
      </c>
    </row>
    <row r="99" spans="1:11" ht="13.5" x14ac:dyDescent="0.25">
      <c r="A99" s="3">
        <f>TITRES_STAT!B102</f>
        <v>42450</v>
      </c>
      <c r="B99" s="5">
        <f>TITRES_STAT!D102</f>
        <v>4.3268000000000004</v>
      </c>
      <c r="C99" s="2">
        <f t="shared" si="7"/>
        <v>-8.6499999999999133E-2</v>
      </c>
      <c r="D99" s="2">
        <f t="shared" si="8"/>
        <v>4.3579399999999993</v>
      </c>
      <c r="E99" s="2">
        <f t="shared" si="9"/>
        <v>4.2307199999999998</v>
      </c>
      <c r="F99" s="2">
        <f t="shared" si="10"/>
        <v>4.1943700000000002</v>
      </c>
      <c r="G99" s="2">
        <f t="shared" si="5"/>
        <v>4.119081999999997</v>
      </c>
      <c r="H99" s="2"/>
      <c r="I99" s="2">
        <f t="array" ref="I99">SUMPRODUCT(B83:B102, (ROW(B83:B102)-ROW(B83)+1)) / (20*21/2)</f>
        <v>4.2820419047619049</v>
      </c>
      <c r="J99" s="2">
        <f t="shared" si="11"/>
        <v>4.2147105777306741</v>
      </c>
      <c r="K99" s="2">
        <f t="shared" si="6"/>
        <v>4.1250562258590229</v>
      </c>
    </row>
    <row r="100" spans="1:11" ht="13.5" x14ac:dyDescent="0.25">
      <c r="A100" s="3">
        <f>TITRES_STAT!B103</f>
        <v>42451</v>
      </c>
      <c r="B100" s="5">
        <f>TITRES_STAT!D103</f>
        <v>4.4132999999999996</v>
      </c>
      <c r="C100" s="2">
        <f t="shared" si="7"/>
        <v>8.6499999999999133E-2</v>
      </c>
      <c r="D100" s="2">
        <f t="shared" si="8"/>
        <v>4.3787000000000003</v>
      </c>
      <c r="E100" s="2">
        <f t="shared" si="9"/>
        <v>4.2627399999999991</v>
      </c>
      <c r="F100" s="2">
        <f t="shared" si="10"/>
        <v>4.2136250000000004</v>
      </c>
      <c r="G100" s="2">
        <f t="shared" si="5"/>
        <v>4.1280819999999983</v>
      </c>
      <c r="H100" s="2"/>
      <c r="I100" s="2">
        <f t="array" ref="I100">SUMPRODUCT(B84:B103, (ROW(B84:B103)-ROW(B84)+1)) / (20*21/2)</f>
        <v>4.2824095238095232</v>
      </c>
      <c r="J100" s="2">
        <f t="shared" si="11"/>
        <v>4.2336238560420387</v>
      </c>
      <c r="K100" s="2">
        <f t="shared" si="6"/>
        <v>4.1363599032763165</v>
      </c>
    </row>
    <row r="101" spans="1:11" ht="13.5" x14ac:dyDescent="0.25">
      <c r="A101" s="3">
        <f>TITRES_STAT!B104</f>
        <v>42452</v>
      </c>
      <c r="B101" s="5">
        <f>TITRES_STAT!D104</f>
        <v>4.4132999999999996</v>
      </c>
      <c r="C101" s="2">
        <f t="shared" si="7"/>
        <v>0</v>
      </c>
      <c r="D101" s="2">
        <f t="shared" si="8"/>
        <v>4.395999999999999</v>
      </c>
      <c r="E101" s="2">
        <f t="shared" si="9"/>
        <v>4.2947599999999992</v>
      </c>
      <c r="F101" s="2">
        <f t="shared" si="10"/>
        <v>4.2298500000000008</v>
      </c>
      <c r="G101" s="2">
        <f t="shared" si="5"/>
        <v>4.1361299999999979</v>
      </c>
      <c r="H101" s="2"/>
      <c r="I101" s="2">
        <f t="array" ref="I101">SUMPRODUCT(B85:B104, (ROW(B85:B104)-ROW(B85)+1)) / (20*21/2)</f>
        <v>4.2823652380952382</v>
      </c>
      <c r="J101" s="2">
        <f t="shared" si="11"/>
        <v>4.2507358697523205</v>
      </c>
      <c r="K101" s="2">
        <f t="shared" si="6"/>
        <v>4.147220299226265</v>
      </c>
    </row>
    <row r="102" spans="1:11" ht="13.5" x14ac:dyDescent="0.25">
      <c r="A102" s="3">
        <f>TITRES_STAT!B105</f>
        <v>42453</v>
      </c>
      <c r="B102" s="5">
        <f>TITRES_STAT!D105</f>
        <v>4.2835000000000001</v>
      </c>
      <c r="C102" s="2">
        <f t="shared" si="7"/>
        <v>-0.12979999999999947</v>
      </c>
      <c r="D102" s="2">
        <f t="shared" si="8"/>
        <v>4.3700399999999995</v>
      </c>
      <c r="E102" s="2">
        <f t="shared" si="9"/>
        <v>4.3207199999999997</v>
      </c>
      <c r="F102" s="2">
        <f t="shared" si="10"/>
        <v>4.2363400000000002</v>
      </c>
      <c r="G102" s="2">
        <f t="shared" si="5"/>
        <v>4.1397639999999978</v>
      </c>
      <c r="H102" s="2"/>
      <c r="I102" s="2">
        <f t="array" ref="I102">SUMPRODUCT(B86:B105, (ROW(B86:B105)-ROW(B86)+1)) / (20*21/2)</f>
        <v>4.2892842857142846</v>
      </c>
      <c r="J102" s="2">
        <f t="shared" si="11"/>
        <v>4.2538562631092427</v>
      </c>
      <c r="K102" s="2">
        <f t="shared" si="6"/>
        <v>4.1525646012173922</v>
      </c>
    </row>
    <row r="103" spans="1:11" ht="13.5" x14ac:dyDescent="0.25">
      <c r="A103" s="3">
        <f>TITRES_STAT!B106</f>
        <v>42454</v>
      </c>
      <c r="B103" s="5">
        <f>TITRES_STAT!D106</f>
        <v>4.2401999999999997</v>
      </c>
      <c r="C103" s="2">
        <f t="shared" si="7"/>
        <v>-4.3300000000000338E-2</v>
      </c>
      <c r="D103" s="2">
        <f t="shared" si="8"/>
        <v>4.3354200000000009</v>
      </c>
      <c r="E103" s="2">
        <f t="shared" si="9"/>
        <v>4.3354299999999997</v>
      </c>
      <c r="F103" s="2">
        <f t="shared" si="10"/>
        <v>4.2406650000000008</v>
      </c>
      <c r="G103" s="2">
        <f t="shared" si="5"/>
        <v>4.1426199999999973</v>
      </c>
      <c r="H103" s="2"/>
      <c r="I103" s="2">
        <f t="array" ref="I103">SUMPRODUCT(B87:B106, (ROW(B87:B106)-ROW(B87)+1)) / (20*21/2)</f>
        <v>4.2876742857142851</v>
      </c>
      <c r="J103" s="2">
        <f t="shared" si="11"/>
        <v>4.2525556666226478</v>
      </c>
      <c r="K103" s="2">
        <f t="shared" si="6"/>
        <v>4.1560012835225928</v>
      </c>
    </row>
    <row r="104" spans="1:11" ht="13.5" x14ac:dyDescent="0.25">
      <c r="A104" s="3">
        <f>TITRES_STAT!B107</f>
        <v>42457</v>
      </c>
      <c r="B104" s="5">
        <f>TITRES_STAT!D107</f>
        <v>4.2401999999999997</v>
      </c>
      <c r="C104" s="2">
        <f t="shared" si="7"/>
        <v>0</v>
      </c>
      <c r="D104" s="2">
        <f t="shared" si="8"/>
        <v>4.3180999999999994</v>
      </c>
      <c r="E104" s="2">
        <f t="shared" si="9"/>
        <v>4.3380200000000002</v>
      </c>
      <c r="F104" s="2">
        <f t="shared" si="10"/>
        <v>4.2497500000000006</v>
      </c>
      <c r="G104" s="2">
        <f t="shared" si="5"/>
        <v>4.1453879999999979</v>
      </c>
      <c r="H104" s="2"/>
      <c r="I104" s="2">
        <f t="array" ref="I104">SUMPRODUCT(B88:B107, (ROW(B88:B107)-ROW(B88)+1)) / (20*21/2)</f>
        <v>4.2899823809523818</v>
      </c>
      <c r="J104" s="2">
        <f t="shared" si="11"/>
        <v>4.25137893646811</v>
      </c>
      <c r="K104" s="2">
        <f t="shared" si="6"/>
        <v>4.1593031939726872</v>
      </c>
    </row>
    <row r="105" spans="1:11" ht="13.5" x14ac:dyDescent="0.25">
      <c r="A105" s="3">
        <f>TITRES_STAT!B108</f>
        <v>42458</v>
      </c>
      <c r="B105" s="5">
        <f>TITRES_STAT!D108</f>
        <v>4.3224</v>
      </c>
      <c r="C105" s="2">
        <f t="shared" si="7"/>
        <v>8.2200000000000273E-2</v>
      </c>
      <c r="D105" s="2">
        <f t="shared" si="8"/>
        <v>4.2999200000000002</v>
      </c>
      <c r="E105" s="2">
        <f t="shared" si="9"/>
        <v>4.3393100000000002</v>
      </c>
      <c r="F105" s="2">
        <f t="shared" si="10"/>
        <v>4.257105000000001</v>
      </c>
      <c r="G105" s="2">
        <f t="shared" si="5"/>
        <v>4.1497999999999973</v>
      </c>
      <c r="H105" s="2"/>
      <c r="I105" s="2">
        <f t="array" ref="I105">SUMPRODUCT(B89:B108, (ROW(B89:B108)-ROW(B89)+1)) / (20*21/2)</f>
        <v>4.2901714285714281</v>
      </c>
      <c r="J105" s="2">
        <f t="shared" si="11"/>
        <v>4.2581428472806708</v>
      </c>
      <c r="K105" s="2">
        <f t="shared" si="6"/>
        <v>4.1656991471502289</v>
      </c>
    </row>
    <row r="106" spans="1:11" ht="13.5" x14ac:dyDescent="0.25">
      <c r="A106" s="3">
        <f>TITRES_STAT!B109</f>
        <v>42459</v>
      </c>
      <c r="B106" s="5">
        <f>TITRES_STAT!D109</f>
        <v>4.2401999999999997</v>
      </c>
      <c r="C106" s="2">
        <f t="shared" si="7"/>
        <v>-8.2200000000000273E-2</v>
      </c>
      <c r="D106" s="2">
        <f t="shared" si="8"/>
        <v>4.2653000000000008</v>
      </c>
      <c r="E106" s="2">
        <f t="shared" si="9"/>
        <v>4.3306500000000003</v>
      </c>
      <c r="F106" s="2">
        <f t="shared" si="10"/>
        <v>4.2592650000000001</v>
      </c>
      <c r="G106" s="2">
        <f t="shared" si="5"/>
        <v>4.1530019999999981</v>
      </c>
      <c r="H106" s="2"/>
      <c r="I106" s="2">
        <f t="array" ref="I106">SUMPRODUCT(B90:B109, (ROW(B90:B109)-ROW(B90)+1)) / (20*21/2)</f>
        <v>4.290236666666666</v>
      </c>
      <c r="J106" s="2">
        <f t="shared" si="11"/>
        <v>4.2564340046825118</v>
      </c>
      <c r="K106" s="2">
        <f t="shared" si="6"/>
        <v>4.1686207492227689</v>
      </c>
    </row>
    <row r="107" spans="1:11" ht="13.5" x14ac:dyDescent="0.25">
      <c r="A107" s="3">
        <f>TITRES_STAT!B110</f>
        <v>42460</v>
      </c>
      <c r="B107" s="5">
        <f>TITRES_STAT!D110</f>
        <v>4.2835000000000001</v>
      </c>
      <c r="C107" s="2">
        <f t="shared" si="7"/>
        <v>4.3300000000000338E-2</v>
      </c>
      <c r="D107" s="2">
        <f t="shared" si="8"/>
        <v>4.2652999999999999</v>
      </c>
      <c r="E107" s="2">
        <f t="shared" si="9"/>
        <v>4.3176699999999997</v>
      </c>
      <c r="F107" s="2">
        <f t="shared" si="10"/>
        <v>4.2599150000000003</v>
      </c>
      <c r="G107" s="2">
        <f t="shared" si="5"/>
        <v>4.156723999999997</v>
      </c>
      <c r="H107" s="2"/>
      <c r="I107" s="2">
        <f t="array" ref="I107">SUMPRODUCT(B91:B110, (ROW(B91:B110)-ROW(B91)+1)) / (20*21/2)</f>
        <v>4.2900957142857141</v>
      </c>
      <c r="J107" s="2">
        <f t="shared" si="11"/>
        <v>4.2590117185222729</v>
      </c>
      <c r="K107" s="2">
        <f t="shared" si="6"/>
        <v>4.1731258178806998</v>
      </c>
    </row>
    <row r="108" spans="1:11" ht="13.5" x14ac:dyDescent="0.25">
      <c r="A108" s="3">
        <f>TITRES_STAT!B111</f>
        <v>42461</v>
      </c>
      <c r="B108" s="5">
        <f>TITRES_STAT!D111</f>
        <v>4.2618999999999998</v>
      </c>
      <c r="C108" s="2">
        <f t="shared" si="7"/>
        <v>-2.1600000000000286E-2</v>
      </c>
      <c r="D108" s="2">
        <f t="shared" si="8"/>
        <v>4.2696400000000008</v>
      </c>
      <c r="E108" s="2">
        <f t="shared" si="9"/>
        <v>4.30253</v>
      </c>
      <c r="F108" s="2">
        <f t="shared" si="10"/>
        <v>4.261215</v>
      </c>
      <c r="G108" s="2">
        <f t="shared" si="5"/>
        <v>4.1600139999999968</v>
      </c>
      <c r="H108" s="2"/>
      <c r="I108" s="2">
        <f t="array" ref="I108">SUMPRODUCT(B92:B111, (ROW(B92:B111)-ROW(B92)+1)) / (20*21/2)</f>
        <v>4.2788461904761901</v>
      </c>
      <c r="J108" s="2">
        <f t="shared" si="11"/>
        <v>4.259286792948723</v>
      </c>
      <c r="K108" s="2">
        <f t="shared" si="6"/>
        <v>4.1766071583559663</v>
      </c>
    </row>
    <row r="109" spans="1:11" ht="13.5" x14ac:dyDescent="0.25">
      <c r="A109" s="3">
        <f>TITRES_STAT!B112</f>
        <v>42464</v>
      </c>
      <c r="B109" s="5">
        <f>TITRES_STAT!D112</f>
        <v>4.2618999999999998</v>
      </c>
      <c r="C109" s="2">
        <f t="shared" si="7"/>
        <v>0</v>
      </c>
      <c r="D109" s="2">
        <f t="shared" si="8"/>
        <v>4.2739799999999999</v>
      </c>
      <c r="E109" s="2">
        <f t="shared" si="9"/>
        <v>4.2960399999999996</v>
      </c>
      <c r="F109" s="2">
        <f t="shared" si="10"/>
        <v>4.2633799999999997</v>
      </c>
      <c r="G109" s="2">
        <f t="shared" si="5"/>
        <v>4.1635619999999971</v>
      </c>
      <c r="H109" s="2"/>
      <c r="I109" s="2">
        <f t="array" ref="I109">SUMPRODUCT(B93:B112, (ROW(B93:B112)-ROW(B93)+1)) / (20*21/2)</f>
        <v>4.2677176190476187</v>
      </c>
      <c r="J109" s="2">
        <f t="shared" si="11"/>
        <v>4.2595356698107496</v>
      </c>
      <c r="K109" s="2">
        <f t="shared" si="6"/>
        <v>4.1799519756753405</v>
      </c>
    </row>
    <row r="110" spans="1:11" ht="13.5" x14ac:dyDescent="0.25">
      <c r="A110" s="3">
        <f>TITRES_STAT!B113</f>
        <v>42465</v>
      </c>
      <c r="B110" s="5">
        <f>TITRES_STAT!D113</f>
        <v>4.2618999999999998</v>
      </c>
      <c r="C110" s="2">
        <f t="shared" si="7"/>
        <v>0</v>
      </c>
      <c r="D110" s="2">
        <f t="shared" si="8"/>
        <v>4.2618799999999997</v>
      </c>
      <c r="E110" s="2">
        <f t="shared" si="9"/>
        <v>4.2808999999999999</v>
      </c>
      <c r="F110" s="2">
        <f t="shared" si="10"/>
        <v>4.27182</v>
      </c>
      <c r="G110" s="2">
        <f t="shared" si="5"/>
        <v>4.1683219999999981</v>
      </c>
      <c r="H110" s="2"/>
      <c r="I110" s="2">
        <f t="array" ref="I110">SUMPRODUCT(B94:B113, (ROW(B94:B113)-ROW(B94)+1)) / (20*21/2)</f>
        <v>4.2559504761904758</v>
      </c>
      <c r="J110" s="2">
        <f t="shared" si="11"/>
        <v>4.2597608441144876</v>
      </c>
      <c r="K110" s="2">
        <f t="shared" si="6"/>
        <v>4.1831656236880725</v>
      </c>
    </row>
    <row r="111" spans="1:11" ht="13.5" x14ac:dyDescent="0.25">
      <c r="A111" s="3">
        <f>TITRES_STAT!B114</f>
        <v>42466</v>
      </c>
      <c r="B111" s="5">
        <f>TITRES_STAT!D114</f>
        <v>4.1536999999999997</v>
      </c>
      <c r="C111" s="2">
        <f t="shared" si="7"/>
        <v>-0.10820000000000007</v>
      </c>
      <c r="D111" s="2">
        <f t="shared" si="8"/>
        <v>4.2445800000000009</v>
      </c>
      <c r="E111" s="2">
        <f t="shared" si="9"/>
        <v>4.2549399999999995</v>
      </c>
      <c r="F111" s="2">
        <f t="shared" si="10"/>
        <v>4.2748499999999998</v>
      </c>
      <c r="G111" s="2">
        <f t="shared" si="5"/>
        <v>4.1709179999999968</v>
      </c>
      <c r="H111" s="2"/>
      <c r="I111" s="2">
        <f t="array" ref="I111">SUMPRODUCT(B95:B114, (ROW(B95:B114)-ROW(B95)+1)) / (20*21/2)</f>
        <v>4.2533504761904757</v>
      </c>
      <c r="J111" s="2">
        <f t="shared" si="11"/>
        <v>4.2496598113416795</v>
      </c>
      <c r="K111" s="2">
        <f t="shared" si="6"/>
        <v>4.182010109033639</v>
      </c>
    </row>
    <row r="112" spans="1:11" ht="13.5" x14ac:dyDescent="0.25">
      <c r="A112" s="3">
        <f>TITRES_STAT!B115</f>
        <v>42467</v>
      </c>
      <c r="B112" s="5">
        <f>TITRES_STAT!D115</f>
        <v>4.1580000000000004</v>
      </c>
      <c r="C112" s="2">
        <f t="shared" si="7"/>
        <v>4.3000000000006366E-3</v>
      </c>
      <c r="D112" s="2">
        <f t="shared" si="8"/>
        <v>4.2194799999999999</v>
      </c>
      <c r="E112" s="2">
        <f t="shared" si="9"/>
        <v>4.2423900000000003</v>
      </c>
      <c r="F112" s="2">
        <f t="shared" si="10"/>
        <v>4.281555</v>
      </c>
      <c r="G112" s="2">
        <f t="shared" si="5"/>
        <v>4.1736859999999973</v>
      </c>
      <c r="H112" s="2"/>
      <c r="I112" s="2">
        <f t="array" ref="I112">SUMPRODUCT(B96:B115, (ROW(B96:B115)-ROW(B96)+1)) / (20*21/2)</f>
        <v>4.2505447619047629</v>
      </c>
      <c r="J112" s="2">
        <f t="shared" si="11"/>
        <v>4.2409303054996146</v>
      </c>
      <c r="K112" s="2">
        <f t="shared" si="6"/>
        <v>4.1810685361303594</v>
      </c>
    </row>
    <row r="113" spans="1:11" ht="13.5" x14ac:dyDescent="0.25">
      <c r="A113" s="3">
        <f>TITRES_STAT!B116</f>
        <v>42468</v>
      </c>
      <c r="B113" s="5">
        <f>TITRES_STAT!D116</f>
        <v>4.1580000000000004</v>
      </c>
      <c r="C113" s="2">
        <f t="shared" si="7"/>
        <v>0</v>
      </c>
      <c r="D113" s="2">
        <f t="shared" si="8"/>
        <v>4.1987000000000005</v>
      </c>
      <c r="E113" s="2">
        <f t="shared" si="9"/>
        <v>4.2341700000000007</v>
      </c>
      <c r="F113" s="2">
        <f t="shared" si="10"/>
        <v>4.2847999999999997</v>
      </c>
      <c r="G113" s="2">
        <f t="shared" si="5"/>
        <v>4.1731659999999966</v>
      </c>
      <c r="H113" s="2"/>
      <c r="I113" s="2">
        <f t="array" ref="I113">SUMPRODUCT(B97:B116, (ROW(B97:B116)-ROW(B97)+1)) / (20*21/2)</f>
        <v>4.2479866666666668</v>
      </c>
      <c r="J113" s="2">
        <f t="shared" si="11"/>
        <v>4.2330321811663181</v>
      </c>
      <c r="K113" s="2">
        <f t="shared" si="6"/>
        <v>4.1801638876546594</v>
      </c>
    </row>
    <row r="114" spans="1:11" ht="13.5" x14ac:dyDescent="0.25">
      <c r="A114" s="3">
        <f>TITRES_STAT!B117</f>
        <v>42471</v>
      </c>
      <c r="B114" s="5">
        <f>TITRES_STAT!D117</f>
        <v>4.2575000000000003</v>
      </c>
      <c r="C114" s="2">
        <f t="shared" si="7"/>
        <v>9.9499999999999922E-2</v>
      </c>
      <c r="D114" s="2">
        <f t="shared" si="8"/>
        <v>4.1978200000000001</v>
      </c>
      <c r="E114" s="2">
        <f t="shared" si="9"/>
        <v>4.2359</v>
      </c>
      <c r="F114" s="2">
        <f t="shared" si="10"/>
        <v>4.2869600000000005</v>
      </c>
      <c r="G114" s="2">
        <f t="shared" ref="G114:G177" si="12">AVERAGE(B65:B114)</f>
        <v>4.1760199999999967</v>
      </c>
      <c r="H114" s="2"/>
      <c r="I114" s="2">
        <f t="array" ref="I114">SUMPRODUCT(B98:B117, (ROW(B98:B117)-ROW(B98)+1)) / (20*21/2)</f>
        <v>4.2453490476190465</v>
      </c>
      <c r="J114" s="2">
        <f t="shared" si="11"/>
        <v>4.2353624496266686</v>
      </c>
      <c r="K114" s="2">
        <f t="shared" si="6"/>
        <v>4.1831966763740844</v>
      </c>
    </row>
    <row r="115" spans="1:11" ht="13.5" x14ac:dyDescent="0.25">
      <c r="A115" s="3">
        <f>TITRES_STAT!B118</f>
        <v>42472</v>
      </c>
      <c r="B115" s="5">
        <f>TITRES_STAT!D118</f>
        <v>4.2575000000000003</v>
      </c>
      <c r="C115" s="2">
        <f t="shared" si="7"/>
        <v>0</v>
      </c>
      <c r="D115" s="2">
        <f t="shared" si="8"/>
        <v>4.1969399999999997</v>
      </c>
      <c r="E115" s="2">
        <f t="shared" si="9"/>
        <v>4.2294099999999997</v>
      </c>
      <c r="F115" s="2">
        <f t="shared" si="10"/>
        <v>4.2843599999999995</v>
      </c>
      <c r="G115" s="2">
        <f t="shared" si="12"/>
        <v>4.1789619999999967</v>
      </c>
      <c r="H115" s="2"/>
      <c r="I115" s="2">
        <f t="array" ref="I115">SUMPRODUCT(B99:B118, (ROW(B99:B118)-ROW(B99)+1)) / (20*21/2)</f>
        <v>4.2339976190476181</v>
      </c>
      <c r="J115" s="2">
        <f t="shared" si="11"/>
        <v>4.237470787757462</v>
      </c>
      <c r="K115" s="2">
        <f t="shared" ref="K115:K178" si="13">$K$4*B115+(1-$K$4)*K114</f>
        <v>4.1861105322025516</v>
      </c>
    </row>
    <row r="116" spans="1:11" ht="13.5" x14ac:dyDescent="0.25">
      <c r="A116" s="3">
        <f>TITRES_STAT!B119</f>
        <v>42473</v>
      </c>
      <c r="B116" s="5">
        <f>TITRES_STAT!D119</f>
        <v>4.2575000000000003</v>
      </c>
      <c r="C116" s="2">
        <f t="shared" si="7"/>
        <v>0</v>
      </c>
      <c r="D116" s="2">
        <f t="shared" si="8"/>
        <v>4.2177000000000007</v>
      </c>
      <c r="E116" s="2">
        <f t="shared" si="9"/>
        <v>4.2311400000000008</v>
      </c>
      <c r="F116" s="2">
        <f t="shared" si="10"/>
        <v>4.2808949999999992</v>
      </c>
      <c r="G116" s="2">
        <f t="shared" si="12"/>
        <v>4.1819039999999958</v>
      </c>
      <c r="H116" s="2"/>
      <c r="I116" s="2">
        <f t="array" ref="I116">SUMPRODUCT(B100:B119, (ROW(B100:B119)-ROW(B100)+1)) / (20*21/2)</f>
        <v>4.2222347619047618</v>
      </c>
      <c r="J116" s="2">
        <f t="shared" si="11"/>
        <v>4.2393783317805607</v>
      </c>
      <c r="K116" s="2">
        <f t="shared" si="13"/>
        <v>4.1889101191750004</v>
      </c>
    </row>
    <row r="117" spans="1:11" ht="13.5" x14ac:dyDescent="0.25">
      <c r="A117" s="3">
        <f>TITRES_STAT!B120</f>
        <v>42474</v>
      </c>
      <c r="B117" s="5">
        <f>TITRES_STAT!D120</f>
        <v>4.2531999999999996</v>
      </c>
      <c r="C117" s="2">
        <f t="shared" si="7"/>
        <v>-4.3000000000006366E-3</v>
      </c>
      <c r="D117" s="2">
        <f t="shared" si="8"/>
        <v>4.2367400000000002</v>
      </c>
      <c r="E117" s="2">
        <f t="shared" si="9"/>
        <v>4.22811</v>
      </c>
      <c r="F117" s="2">
        <f t="shared" si="10"/>
        <v>4.2728899999999985</v>
      </c>
      <c r="G117" s="2">
        <f t="shared" si="12"/>
        <v>4.1847599999999963</v>
      </c>
      <c r="H117" s="2"/>
      <c r="I117" s="2">
        <f t="array" ref="I117">SUMPRODUCT(B101:B120, (ROW(B101:B120)-ROW(B101)+1)) / (20*21/2)</f>
        <v>4.2113785714285719</v>
      </c>
      <c r="J117" s="2">
        <f t="shared" si="11"/>
        <v>4.2406946811347934</v>
      </c>
      <c r="K117" s="2">
        <f t="shared" si="13"/>
        <v>4.1914312909720595</v>
      </c>
    </row>
    <row r="118" spans="1:11" ht="13.5" x14ac:dyDescent="0.25">
      <c r="A118" s="3">
        <f>TITRES_STAT!B121</f>
        <v>42475</v>
      </c>
      <c r="B118" s="5">
        <f>TITRES_STAT!D121</f>
        <v>4.1536999999999997</v>
      </c>
      <c r="C118" s="2">
        <f t="shared" si="7"/>
        <v>-9.9499999999999922E-2</v>
      </c>
      <c r="D118" s="2">
        <f t="shared" si="8"/>
        <v>4.2358799999999999</v>
      </c>
      <c r="E118" s="2">
        <f t="shared" si="9"/>
        <v>4.2172900000000002</v>
      </c>
      <c r="F118" s="2">
        <f t="shared" si="10"/>
        <v>4.2599099999999988</v>
      </c>
      <c r="G118" s="2">
        <f t="shared" si="12"/>
        <v>4.1873559999999967</v>
      </c>
      <c r="H118" s="2"/>
      <c r="I118" s="2">
        <f t="array" ref="I118">SUMPRODUCT(B102:B121, (ROW(B102:B121)-ROW(B102)+1)) / (20*21/2)</f>
        <v>4.190298095238095</v>
      </c>
      <c r="J118" s="2">
        <f t="shared" si="11"/>
        <v>4.23240947340767</v>
      </c>
      <c r="K118" s="2">
        <f t="shared" si="13"/>
        <v>4.1899516325025674</v>
      </c>
    </row>
    <row r="119" spans="1:11" ht="13.5" x14ac:dyDescent="0.25">
      <c r="A119" s="3">
        <f>TITRES_STAT!B122</f>
        <v>42478</v>
      </c>
      <c r="B119" s="5">
        <f>TITRES_STAT!D122</f>
        <v>4.1364000000000001</v>
      </c>
      <c r="C119" s="2">
        <f t="shared" si="7"/>
        <v>-1.7299999999999649E-2</v>
      </c>
      <c r="D119" s="2">
        <f t="shared" si="8"/>
        <v>4.2116600000000002</v>
      </c>
      <c r="E119" s="2">
        <f t="shared" si="9"/>
        <v>4.2047400000000001</v>
      </c>
      <c r="F119" s="2">
        <f t="shared" si="10"/>
        <v>4.2503899999999986</v>
      </c>
      <c r="G119" s="2">
        <f t="shared" si="12"/>
        <v>4.1874419999999972</v>
      </c>
      <c r="H119" s="2"/>
      <c r="I119" s="2">
        <f t="array" ref="I119">SUMPRODUCT(B103:B122, (ROW(B103:B122)-ROW(B103)+1)) / (20*21/2)</f>
        <v>4.1719419047619049</v>
      </c>
      <c r="J119" s="2">
        <f t="shared" si="11"/>
        <v>4.2232657140355112</v>
      </c>
      <c r="K119" s="2">
        <f t="shared" si="13"/>
        <v>4.1878515684828592</v>
      </c>
    </row>
    <row r="120" spans="1:11" ht="13.5" x14ac:dyDescent="0.25">
      <c r="A120" s="3">
        <f>TITRES_STAT!B123</f>
        <v>42479</v>
      </c>
      <c r="B120" s="5">
        <f>TITRES_STAT!D123</f>
        <v>4.1364000000000001</v>
      </c>
      <c r="C120" s="2">
        <f t="shared" si="7"/>
        <v>0</v>
      </c>
      <c r="D120" s="2">
        <f t="shared" si="8"/>
        <v>4.1874400000000005</v>
      </c>
      <c r="E120" s="2">
        <f t="shared" si="9"/>
        <v>4.1921900000000001</v>
      </c>
      <c r="F120" s="2">
        <f t="shared" si="10"/>
        <v>4.2365449999999987</v>
      </c>
      <c r="G120" s="2">
        <f t="shared" si="12"/>
        <v>4.1871819999999973</v>
      </c>
      <c r="H120" s="2"/>
      <c r="I120" s="2">
        <f t="array" ref="I120">SUMPRODUCT(B104:B123, (ROW(B104:B123)-ROW(B104)+1)) / (20*21/2)</f>
        <v>4.1605933333333338</v>
      </c>
      <c r="J120" s="2">
        <f t="shared" si="11"/>
        <v>4.2149927888892726</v>
      </c>
      <c r="K120" s="2">
        <f t="shared" si="13"/>
        <v>4.1858338599149043</v>
      </c>
    </row>
    <row r="121" spans="1:11" ht="13.5" x14ac:dyDescent="0.25">
      <c r="A121" s="3">
        <f>TITRES_STAT!B124</f>
        <v>42480</v>
      </c>
      <c r="B121" s="5">
        <f>TITRES_STAT!D124</f>
        <v>4.0152000000000001</v>
      </c>
      <c r="C121" s="2">
        <f t="shared" si="7"/>
        <v>-0.12119999999999997</v>
      </c>
      <c r="D121" s="2">
        <f t="shared" si="8"/>
        <v>4.1389800000000001</v>
      </c>
      <c r="E121" s="2">
        <f t="shared" si="9"/>
        <v>4.1783400000000004</v>
      </c>
      <c r="F121" s="2">
        <f t="shared" si="10"/>
        <v>4.2166399999999999</v>
      </c>
      <c r="G121" s="2">
        <f t="shared" si="12"/>
        <v>4.1852779999999976</v>
      </c>
      <c r="H121" s="2"/>
      <c r="I121" s="2">
        <f t="array" ref="I121">SUMPRODUCT(B105:B124, (ROW(B105:B124)-ROW(B105)+1)) / (20*21/2)</f>
        <v>4.1462719047619041</v>
      </c>
      <c r="J121" s="2">
        <f t="shared" si="11"/>
        <v>4.1959649042331515</v>
      </c>
      <c r="K121" s="2">
        <f t="shared" si="13"/>
        <v>4.1791423359966728</v>
      </c>
    </row>
    <row r="122" spans="1:11" ht="13.5" x14ac:dyDescent="0.25">
      <c r="A122" s="3">
        <f>TITRES_STAT!B125</f>
        <v>42481</v>
      </c>
      <c r="B122" s="5">
        <f>TITRES_STAT!D125</f>
        <v>4.0239000000000003</v>
      </c>
      <c r="C122" s="2">
        <f t="shared" si="7"/>
        <v>8.7000000000001521E-3</v>
      </c>
      <c r="D122" s="2">
        <f t="shared" si="8"/>
        <v>4.0931199999999999</v>
      </c>
      <c r="E122" s="2">
        <f t="shared" si="9"/>
        <v>4.16493</v>
      </c>
      <c r="F122" s="2">
        <f t="shared" si="10"/>
        <v>4.2036599999999993</v>
      </c>
      <c r="G122" s="2">
        <f t="shared" si="12"/>
        <v>4.1835479999999974</v>
      </c>
      <c r="H122" s="2"/>
      <c r="I122" s="2">
        <f t="array" ref="I122">SUMPRODUCT(B106:B125, (ROW(B106:B125)-ROW(B106)+1)) / (20*21/2)</f>
        <v>4.132468095238095</v>
      </c>
      <c r="J122" s="2">
        <f t="shared" si="11"/>
        <v>4.1795777704966603</v>
      </c>
      <c r="K122" s="2">
        <f t="shared" si="13"/>
        <v>4.1730544012517052</v>
      </c>
    </row>
    <row r="123" spans="1:11" ht="13.5" x14ac:dyDescent="0.25">
      <c r="A123" s="3">
        <f>TITRES_STAT!B126</f>
        <v>42482</v>
      </c>
      <c r="B123" s="5">
        <f>TITRES_STAT!D126</f>
        <v>4.0845000000000002</v>
      </c>
      <c r="C123" s="2">
        <f t="shared" si="7"/>
        <v>6.0599999999999987E-2</v>
      </c>
      <c r="D123" s="2">
        <f t="shared" si="8"/>
        <v>4.0792799999999998</v>
      </c>
      <c r="E123" s="2">
        <f t="shared" si="9"/>
        <v>4.1575800000000003</v>
      </c>
      <c r="F123" s="2">
        <f t="shared" si="10"/>
        <v>4.195875</v>
      </c>
      <c r="G123" s="2">
        <f t="shared" si="12"/>
        <v>4.185191999999998</v>
      </c>
      <c r="H123" s="2"/>
      <c r="I123" s="2">
        <f t="array" ref="I123">SUMPRODUCT(B107:B126, (ROW(B107:B126)-ROW(B107)+1)) / (20*21/2)</f>
        <v>4.1084699999999996</v>
      </c>
      <c r="J123" s="2">
        <f t="shared" si="11"/>
        <v>4.1705227447350737</v>
      </c>
      <c r="K123" s="2">
        <f t="shared" si="13"/>
        <v>4.1695816796339908</v>
      </c>
    </row>
    <row r="124" spans="1:11" ht="13.5" x14ac:dyDescent="0.25">
      <c r="A124" s="3">
        <f>TITRES_STAT!B127</f>
        <v>42485</v>
      </c>
      <c r="B124" s="5">
        <f>TITRES_STAT!D127</f>
        <v>4.0454999999999997</v>
      </c>
      <c r="C124" s="2">
        <f t="shared" si="7"/>
        <v>-3.900000000000059E-2</v>
      </c>
      <c r="D124" s="2">
        <f t="shared" si="8"/>
        <v>4.0610999999999997</v>
      </c>
      <c r="E124" s="2">
        <f t="shared" si="9"/>
        <v>4.1363799999999999</v>
      </c>
      <c r="F124" s="2">
        <f t="shared" si="10"/>
        <v>4.1861400000000009</v>
      </c>
      <c r="G124" s="2">
        <f t="shared" si="12"/>
        <v>4.185623999999998</v>
      </c>
      <c r="H124" s="2"/>
      <c r="I124" s="2">
        <f t="array" ref="I124">SUMPRODUCT(B108:B127, (ROW(B108:B127)-ROW(B108)+1)) / (20*21/2)</f>
        <v>4.096700952380953</v>
      </c>
      <c r="J124" s="2">
        <f t="shared" si="11"/>
        <v>4.1586158166650664</v>
      </c>
      <c r="K124" s="2">
        <f t="shared" si="13"/>
        <v>4.1647157314130503</v>
      </c>
    </row>
    <row r="125" spans="1:11" ht="13.5" x14ac:dyDescent="0.25">
      <c r="A125" s="3">
        <f>TITRES_STAT!B128</f>
        <v>42486</v>
      </c>
      <c r="B125" s="5">
        <f>TITRES_STAT!D128</f>
        <v>4.0411999999999999</v>
      </c>
      <c r="C125" s="2">
        <f t="shared" si="7"/>
        <v>-4.2999999999997485E-3</v>
      </c>
      <c r="D125" s="2">
        <f t="shared" si="8"/>
        <v>4.0420600000000002</v>
      </c>
      <c r="E125" s="2">
        <f t="shared" si="9"/>
        <v>4.1147500000000008</v>
      </c>
      <c r="F125" s="2">
        <f t="shared" si="10"/>
        <v>4.1720800000000002</v>
      </c>
      <c r="G125" s="2">
        <f t="shared" si="12"/>
        <v>4.1859699999999984</v>
      </c>
      <c r="H125" s="2"/>
      <c r="I125" s="2">
        <f t="array" ref="I125">SUMPRODUCT(B109:B128, (ROW(B109:B128)-ROW(B109)+1)) / (20*21/2)</f>
        <v>4.0778890476190464</v>
      </c>
      <c r="J125" s="2">
        <f t="shared" si="11"/>
        <v>4.1474333579350597</v>
      </c>
      <c r="K125" s="2">
        <f t="shared" si="13"/>
        <v>4.1598719772399892</v>
      </c>
    </row>
    <row r="126" spans="1:11" ht="13.5" x14ac:dyDescent="0.25">
      <c r="A126" s="3">
        <f>TITRES_STAT!B129</f>
        <v>42487</v>
      </c>
      <c r="B126" s="5">
        <f>TITRES_STAT!D129</f>
        <v>3.9201000000000001</v>
      </c>
      <c r="C126" s="2">
        <f t="shared" si="7"/>
        <v>-0.12109999999999976</v>
      </c>
      <c r="D126" s="2">
        <f t="shared" si="8"/>
        <v>4.0230399999999999</v>
      </c>
      <c r="E126" s="2">
        <f t="shared" si="9"/>
        <v>4.08101</v>
      </c>
      <c r="F126" s="2">
        <f t="shared" si="10"/>
        <v>4.1560750000000013</v>
      </c>
      <c r="G126" s="2">
        <f t="shared" si="12"/>
        <v>4.1838079999999982</v>
      </c>
      <c r="H126" s="2"/>
      <c r="I126" s="2">
        <f t="array" ref="I126">SUMPRODUCT(B110:B129, (ROW(B110:B129)-ROW(B110)+1)) / (20*21/2)</f>
        <v>4.0778861904761907</v>
      </c>
      <c r="J126" s="2">
        <f t="shared" si="11"/>
        <v>4.1257825619412447</v>
      </c>
      <c r="K126" s="2">
        <f t="shared" si="13"/>
        <v>4.1504691546031269</v>
      </c>
    </row>
    <row r="127" spans="1:11" ht="13.5" x14ac:dyDescent="0.25">
      <c r="A127" s="3">
        <f>TITRES_STAT!B130</f>
        <v>42488</v>
      </c>
      <c r="B127" s="5">
        <f>TITRES_STAT!D130</f>
        <v>4.0324999999999998</v>
      </c>
      <c r="C127" s="2">
        <f t="shared" si="7"/>
        <v>0.11239999999999961</v>
      </c>
      <c r="D127" s="2">
        <f t="shared" si="8"/>
        <v>4.0247599999999997</v>
      </c>
      <c r="E127" s="2">
        <f t="shared" si="9"/>
        <v>4.0589399999999998</v>
      </c>
      <c r="F127" s="2">
        <f t="shared" si="10"/>
        <v>4.1435250000000012</v>
      </c>
      <c r="G127" s="2">
        <f t="shared" si="12"/>
        <v>4.1839799999999983</v>
      </c>
      <c r="H127" s="2"/>
      <c r="I127" s="2">
        <f t="array" ref="I127">SUMPRODUCT(B111:B130, (ROW(B111:B130)-ROW(B111)+1)) / (20*21/2)</f>
        <v>4.0768747619047616</v>
      </c>
      <c r="J127" s="2">
        <f t="shared" si="11"/>
        <v>4.1168985084230307</v>
      </c>
      <c r="K127" s="2">
        <f t="shared" si="13"/>
        <v>4.1458429132461418</v>
      </c>
    </row>
    <row r="128" spans="1:11" ht="13.5" x14ac:dyDescent="0.25">
      <c r="A128" s="3">
        <f>TITRES_STAT!B131</f>
        <v>42489</v>
      </c>
      <c r="B128" s="5">
        <f>TITRES_STAT!D131</f>
        <v>3.9460000000000002</v>
      </c>
      <c r="C128" s="2">
        <f t="shared" si="7"/>
        <v>-8.6499999999999577E-2</v>
      </c>
      <c r="D128" s="2">
        <f t="shared" si="8"/>
        <v>3.9970600000000003</v>
      </c>
      <c r="E128" s="2">
        <f t="shared" si="9"/>
        <v>4.0381699999999991</v>
      </c>
      <c r="F128" s="2">
        <f t="shared" si="10"/>
        <v>4.1277300000000006</v>
      </c>
      <c r="G128" s="2">
        <f t="shared" si="12"/>
        <v>4.182421999999999</v>
      </c>
      <c r="H128" s="2"/>
      <c r="I128" s="2">
        <f t="array" ref="I128">SUMPRODUCT(B112:B131, (ROW(B112:B131)-ROW(B112)+1)) / (20*21/2)</f>
        <v>4.0662895238095231</v>
      </c>
      <c r="J128" s="2">
        <f t="shared" si="11"/>
        <v>4.10062246000179</v>
      </c>
      <c r="K128" s="2">
        <f t="shared" si="13"/>
        <v>4.1380059362560973</v>
      </c>
    </row>
    <row r="129" spans="1:11" ht="13.5" x14ac:dyDescent="0.25">
      <c r="A129" s="3">
        <f>TITRES_STAT!B132</f>
        <v>42492</v>
      </c>
      <c r="B129" s="5">
        <f>TITRES_STAT!D132</f>
        <v>4.1276999999999999</v>
      </c>
      <c r="C129" s="2">
        <f t="shared" si="7"/>
        <v>0.18169999999999975</v>
      </c>
      <c r="D129" s="2">
        <f t="shared" si="8"/>
        <v>4.0134999999999996</v>
      </c>
      <c r="E129" s="2">
        <f t="shared" si="9"/>
        <v>4.0373000000000001</v>
      </c>
      <c r="F129" s="2">
        <f t="shared" si="10"/>
        <v>4.1210199999999997</v>
      </c>
      <c r="G129" s="2">
        <f t="shared" si="12"/>
        <v>4.1853639999999981</v>
      </c>
      <c r="H129" s="2"/>
      <c r="I129" s="2">
        <f t="array" ref="I129">SUMPRODUCT(B113:B132, (ROW(B113:B132)-ROW(B113)+1)) / (20*21/2)</f>
        <v>4.0555966666666663</v>
      </c>
      <c r="J129" s="2">
        <f t="shared" si="11"/>
        <v>4.1032012733349523</v>
      </c>
      <c r="K129" s="2">
        <f t="shared" si="13"/>
        <v>4.137601781893113</v>
      </c>
    </row>
    <row r="130" spans="1:11" ht="13.5" x14ac:dyDescent="0.25">
      <c r="A130" s="3">
        <f>TITRES_STAT!B133</f>
        <v>42493</v>
      </c>
      <c r="B130" s="5">
        <f>TITRES_STAT!D133</f>
        <v>4.1104000000000003</v>
      </c>
      <c r="C130" s="2">
        <f t="shared" si="7"/>
        <v>-1.7299999999999649E-2</v>
      </c>
      <c r="D130" s="2">
        <f t="shared" si="8"/>
        <v>4.0273399999999997</v>
      </c>
      <c r="E130" s="2">
        <f t="shared" si="9"/>
        <v>4.0346999999999991</v>
      </c>
      <c r="F130" s="2">
        <f t="shared" si="10"/>
        <v>4.1134450000000005</v>
      </c>
      <c r="G130" s="2">
        <f t="shared" si="12"/>
        <v>4.1870079999999987</v>
      </c>
      <c r="H130" s="2"/>
      <c r="I130" s="2">
        <f t="array" ref="I130">SUMPRODUCT(B114:B133, (ROW(B114:B133)-ROW(B114)+1)) / (20*21/2)</f>
        <v>4.0564009523809519</v>
      </c>
      <c r="J130" s="2">
        <f t="shared" si="11"/>
        <v>4.1038868663506713</v>
      </c>
      <c r="K130" s="2">
        <f t="shared" si="13"/>
        <v>4.1365350453482854</v>
      </c>
    </row>
    <row r="131" spans="1:11" ht="13.5" x14ac:dyDescent="0.25">
      <c r="A131" s="3">
        <f>TITRES_STAT!B134</f>
        <v>42494</v>
      </c>
      <c r="B131" s="5">
        <f>TITRES_STAT!D134</f>
        <v>4.0023</v>
      </c>
      <c r="C131" s="2">
        <f t="shared" si="7"/>
        <v>-0.10810000000000031</v>
      </c>
      <c r="D131" s="2">
        <f t="shared" si="8"/>
        <v>4.0437799999999999</v>
      </c>
      <c r="E131" s="2">
        <f t="shared" si="9"/>
        <v>4.0334099999999999</v>
      </c>
      <c r="F131" s="2">
        <f t="shared" si="10"/>
        <v>4.1058750000000002</v>
      </c>
      <c r="G131" s="2">
        <f t="shared" si="12"/>
        <v>4.1852779999999994</v>
      </c>
      <c r="H131" s="2"/>
      <c r="I131" s="2">
        <f t="array" ref="I131">SUMPRODUCT(B115:B134, (ROW(B115:B134)-ROW(B115)+1)) / (20*21/2)</f>
        <v>4.0578619047619053</v>
      </c>
      <c r="J131" s="2">
        <f t="shared" si="11"/>
        <v>4.0942119266982262</v>
      </c>
      <c r="K131" s="2">
        <f t="shared" si="13"/>
        <v>4.1312709259228626</v>
      </c>
    </row>
    <row r="132" spans="1:11" ht="13.5" x14ac:dyDescent="0.25">
      <c r="A132" s="3">
        <f>TITRES_STAT!B135</f>
        <v>42495</v>
      </c>
      <c r="B132" s="5">
        <f>TITRES_STAT!D135</f>
        <v>3.9935999999999998</v>
      </c>
      <c r="C132" s="2">
        <f t="shared" ref="C132:C195" si="14">B132-B131</f>
        <v>-8.7000000000001521E-3</v>
      </c>
      <c r="D132" s="2">
        <f t="shared" si="8"/>
        <v>4.0359999999999996</v>
      </c>
      <c r="E132" s="2">
        <f t="shared" si="9"/>
        <v>4.0303800000000001</v>
      </c>
      <c r="F132" s="2">
        <f t="shared" si="10"/>
        <v>4.0976550000000005</v>
      </c>
      <c r="G132" s="2">
        <f t="shared" si="12"/>
        <v>4.1820759999999986</v>
      </c>
      <c r="H132" s="2"/>
      <c r="I132" s="2">
        <f t="array" ref="I132">SUMPRODUCT(B116:B135, (ROW(B116:B135)-ROW(B116)+1)) / (20*21/2)</f>
        <v>4.0484900000000001</v>
      </c>
      <c r="J132" s="2">
        <f t="shared" si="11"/>
        <v>4.084629838441252</v>
      </c>
      <c r="K132" s="2">
        <f t="shared" si="13"/>
        <v>4.1258720660827501</v>
      </c>
    </row>
    <row r="133" spans="1:11" ht="13.5" x14ac:dyDescent="0.25">
      <c r="A133" s="3">
        <f>TITRES_STAT!B136</f>
        <v>42496</v>
      </c>
      <c r="B133" s="5">
        <f>TITRES_STAT!D136</f>
        <v>4.1060999999999996</v>
      </c>
      <c r="C133" s="2">
        <f t="shared" si="14"/>
        <v>0.11249999999999982</v>
      </c>
      <c r="D133" s="2">
        <f t="shared" si="8"/>
        <v>4.0680199999999997</v>
      </c>
      <c r="E133" s="2">
        <f t="shared" si="9"/>
        <v>4.03254</v>
      </c>
      <c r="F133" s="2">
        <f t="shared" si="10"/>
        <v>4.0950599999999993</v>
      </c>
      <c r="G133" s="2">
        <f t="shared" si="12"/>
        <v>4.1811239999999996</v>
      </c>
      <c r="H133" s="2"/>
      <c r="I133" s="2">
        <f t="array" ref="I133">SUMPRODUCT(B117:B136, (ROW(B117:B136)-ROW(B117)+1)) / (20*21/2)</f>
        <v>4.0494619047619045</v>
      </c>
      <c r="J133" s="2">
        <f t="shared" si="11"/>
        <v>4.0866746157325613</v>
      </c>
      <c r="K133" s="2">
        <f t="shared" si="13"/>
        <v>4.1250966909422502</v>
      </c>
    </row>
    <row r="134" spans="1:11" ht="13.5" x14ac:dyDescent="0.25">
      <c r="A134" s="3">
        <f>TITRES_STAT!B137</f>
        <v>42499</v>
      </c>
      <c r="B134" s="5">
        <f>TITRES_STAT!D137</f>
        <v>4.1104000000000003</v>
      </c>
      <c r="C134" s="2">
        <f t="shared" si="14"/>
        <v>4.3000000000006366E-3</v>
      </c>
      <c r="D134" s="2">
        <f t="shared" ref="D134:D197" si="15">AVERAGE(B130:B134)</f>
        <v>4.0645600000000002</v>
      </c>
      <c r="E134" s="2">
        <f t="shared" si="9"/>
        <v>4.0390299999999995</v>
      </c>
      <c r="F134" s="2">
        <f t="shared" si="10"/>
        <v>4.0877049999999997</v>
      </c>
      <c r="G134" s="2">
        <f t="shared" si="12"/>
        <v>4.182161999999999</v>
      </c>
      <c r="H134" s="2"/>
      <c r="I134" s="2">
        <f t="array" ref="I134">SUMPRODUCT(B118:B137, (ROW(B118:B137)-ROW(B118)+1)) / (20*21/2)</f>
        <v>4.0516671428571431</v>
      </c>
      <c r="J134" s="2">
        <f t="shared" si="11"/>
        <v>4.0889341761389844</v>
      </c>
      <c r="K134" s="2">
        <f t="shared" si="13"/>
        <v>4.1245203501209851</v>
      </c>
    </row>
    <row r="135" spans="1:11" ht="13.5" x14ac:dyDescent="0.25">
      <c r="A135" s="3">
        <f>TITRES_STAT!B138</f>
        <v>42500</v>
      </c>
      <c r="B135" s="5">
        <f>TITRES_STAT!D138</f>
        <v>3.9893000000000001</v>
      </c>
      <c r="C135" s="2">
        <f t="shared" si="14"/>
        <v>-0.12110000000000021</v>
      </c>
      <c r="D135" s="2">
        <f t="shared" si="15"/>
        <v>4.0403400000000005</v>
      </c>
      <c r="E135" s="2">
        <f t="shared" si="9"/>
        <v>4.0338399999999996</v>
      </c>
      <c r="F135" s="2">
        <f t="shared" si="10"/>
        <v>4.0742950000000002</v>
      </c>
      <c r="G135" s="2">
        <f t="shared" si="12"/>
        <v>4.1784419999999987</v>
      </c>
      <c r="H135" s="2"/>
      <c r="I135" s="2">
        <f t="array" ref="I135">SUMPRODUCT(B119:B138, (ROW(B119:B138)-ROW(B119)+1)) / (20*21/2)</f>
        <v>4.0546552380952372</v>
      </c>
      <c r="J135" s="2">
        <f t="shared" si="11"/>
        <v>4.079445206982891</v>
      </c>
      <c r="K135" s="2">
        <f t="shared" si="13"/>
        <v>4.1192175912927107</v>
      </c>
    </row>
    <row r="136" spans="1:11" ht="13.5" x14ac:dyDescent="0.25">
      <c r="A136" s="3">
        <f>TITRES_STAT!B139</f>
        <v>42501</v>
      </c>
      <c r="B136" s="5">
        <f>TITRES_STAT!D139</f>
        <v>4.0845000000000002</v>
      </c>
      <c r="C136" s="2">
        <f t="shared" si="14"/>
        <v>9.5200000000000173E-2</v>
      </c>
      <c r="D136" s="2">
        <f t="shared" si="15"/>
        <v>4.0567799999999989</v>
      </c>
      <c r="E136" s="2">
        <f t="shared" si="9"/>
        <v>4.050279999999999</v>
      </c>
      <c r="F136" s="2">
        <f t="shared" si="10"/>
        <v>4.0656449999999991</v>
      </c>
      <c r="G136" s="2">
        <f t="shared" si="12"/>
        <v>4.1761919999999986</v>
      </c>
      <c r="H136" s="2"/>
      <c r="I136" s="2">
        <f t="array" ref="I136">SUMPRODUCT(B120:B139, (ROW(B120:B139)-ROW(B120)+1)) / (20*21/2)</f>
        <v>4.0476476190476189</v>
      </c>
      <c r="J136" s="2">
        <f t="shared" si="11"/>
        <v>4.0799266158416634</v>
      </c>
      <c r="K136" s="2">
        <f t="shared" si="13"/>
        <v>4.1178561171243695</v>
      </c>
    </row>
    <row r="137" spans="1:11" ht="13.5" x14ac:dyDescent="0.25">
      <c r="A137" s="3">
        <f>TITRES_STAT!B140</f>
        <v>42502</v>
      </c>
      <c r="B137" s="5">
        <f>TITRES_STAT!D140</f>
        <v>4.0888</v>
      </c>
      <c r="C137" s="2">
        <f t="shared" si="14"/>
        <v>4.2999999999997485E-3</v>
      </c>
      <c r="D137" s="2">
        <f t="shared" si="15"/>
        <v>4.0758200000000002</v>
      </c>
      <c r="E137" s="2">
        <f t="shared" si="9"/>
        <v>4.055909999999999</v>
      </c>
      <c r="F137" s="2">
        <f t="shared" si="10"/>
        <v>4.0574250000000003</v>
      </c>
      <c r="G137" s="2">
        <f t="shared" si="12"/>
        <v>4.1725579999999978</v>
      </c>
      <c r="H137" s="2"/>
      <c r="I137" s="2">
        <f t="array" ref="I137">SUMPRODUCT(B121:B140, (ROW(B121:B140)-ROW(B121)+1)) / (20*21/2)</f>
        <v>4.0508580952380946</v>
      </c>
      <c r="J137" s="2">
        <f t="shared" si="11"/>
        <v>4.0807717000472188</v>
      </c>
      <c r="K137" s="2">
        <f t="shared" si="13"/>
        <v>4.116716661550865</v>
      </c>
    </row>
    <row r="138" spans="1:11" ht="13.5" x14ac:dyDescent="0.25">
      <c r="A138" s="3">
        <f>TITRES_STAT!B141</f>
        <v>42503</v>
      </c>
      <c r="B138" s="5">
        <f>TITRES_STAT!D141</f>
        <v>4.0888</v>
      </c>
      <c r="C138" s="2">
        <f t="shared" si="14"/>
        <v>0</v>
      </c>
      <c r="D138" s="2">
        <f t="shared" si="15"/>
        <v>4.0723599999999998</v>
      </c>
      <c r="E138" s="2">
        <f t="shared" si="9"/>
        <v>4.0701899999999993</v>
      </c>
      <c r="F138" s="2">
        <f t="shared" si="10"/>
        <v>4.0541800000000006</v>
      </c>
      <c r="G138" s="2">
        <f t="shared" si="12"/>
        <v>4.1696159999999987</v>
      </c>
      <c r="H138" s="2"/>
      <c r="I138" s="2">
        <f t="array" ref="I138">SUMPRODUCT(B122:B141, (ROW(B122:B141)-ROW(B122)+1)) / (20*21/2)</f>
        <v>4.0428033333333326</v>
      </c>
      <c r="J138" s="2">
        <f t="shared" si="11"/>
        <v>4.0815363000427221</v>
      </c>
      <c r="K138" s="2">
        <f t="shared" si="13"/>
        <v>4.1156218905096544</v>
      </c>
    </row>
    <row r="139" spans="1:11" ht="13.5" x14ac:dyDescent="0.25">
      <c r="A139" s="3">
        <f>TITRES_STAT!B142</f>
        <v>42506</v>
      </c>
      <c r="B139" s="5">
        <f>TITRES_STAT!D142</f>
        <v>3.9805999999999999</v>
      </c>
      <c r="C139" s="2">
        <f t="shared" si="14"/>
        <v>-0.10820000000000007</v>
      </c>
      <c r="D139" s="2">
        <f t="shared" si="15"/>
        <v>4.0464000000000002</v>
      </c>
      <c r="E139" s="2">
        <f t="shared" si="9"/>
        <v>4.0554800000000002</v>
      </c>
      <c r="F139" s="2">
        <f t="shared" si="10"/>
        <v>4.0463900000000006</v>
      </c>
      <c r="G139" s="2">
        <f t="shared" si="12"/>
        <v>4.1648559999999977</v>
      </c>
      <c r="H139" s="2"/>
      <c r="I139" s="2">
        <f t="array" ref="I139">SUMPRODUCT(B123:B142, (ROW(B123:B142)-ROW(B123)+1)) / (20*21/2)</f>
        <v>4.045320952380953</v>
      </c>
      <c r="J139" s="2">
        <f t="shared" si="11"/>
        <v>4.0719233190862729</v>
      </c>
      <c r="K139" s="2">
        <f t="shared" si="13"/>
        <v>4.1103269144112371</v>
      </c>
    </row>
    <row r="140" spans="1:11" ht="13.5" x14ac:dyDescent="0.25">
      <c r="A140" s="3">
        <f>TITRES_STAT!B143</f>
        <v>42507</v>
      </c>
      <c r="B140" s="5">
        <f>TITRES_STAT!D143</f>
        <v>4.0800999999999998</v>
      </c>
      <c r="C140" s="2">
        <f t="shared" si="14"/>
        <v>9.9499999999999922E-2</v>
      </c>
      <c r="D140" s="2">
        <f t="shared" si="15"/>
        <v>4.0645600000000002</v>
      </c>
      <c r="E140" s="2">
        <f t="shared" ref="E140:E203" si="16">AVERAGE(B131:B140)</f>
        <v>4.0524500000000003</v>
      </c>
      <c r="F140" s="2">
        <f t="shared" si="10"/>
        <v>4.0435749999999997</v>
      </c>
      <c r="G140" s="2">
        <f t="shared" si="12"/>
        <v>4.1645959999999977</v>
      </c>
      <c r="H140" s="2"/>
      <c r="I140" s="2">
        <f t="array" ref="I140">SUMPRODUCT(B124:B143, (ROW(B124:B143)-ROW(B124)+1)) / (20*21/2)</f>
        <v>4.0472133333333336</v>
      </c>
      <c r="J140" s="2">
        <f t="shared" si="11"/>
        <v>4.0727020506018663</v>
      </c>
      <c r="K140" s="2">
        <f t="shared" si="13"/>
        <v>4.1091415452186402</v>
      </c>
    </row>
    <row r="141" spans="1:11" ht="13.5" x14ac:dyDescent="0.25">
      <c r="A141" s="3">
        <f>TITRES_STAT!B144</f>
        <v>42508</v>
      </c>
      <c r="B141" s="5">
        <f>TITRES_STAT!D144</f>
        <v>3.9590000000000001</v>
      </c>
      <c r="C141" s="2">
        <f t="shared" si="14"/>
        <v>-0.12109999999999976</v>
      </c>
      <c r="D141" s="2">
        <f t="shared" si="15"/>
        <v>4.0394600000000001</v>
      </c>
      <c r="E141" s="2">
        <f t="shared" si="16"/>
        <v>4.0481199999999999</v>
      </c>
      <c r="F141" s="2">
        <f t="shared" si="10"/>
        <v>4.0407650000000004</v>
      </c>
      <c r="G141" s="2">
        <f t="shared" si="12"/>
        <v>4.1619139999999986</v>
      </c>
      <c r="H141" s="2"/>
      <c r="I141" s="2">
        <f t="array" ref="I141">SUMPRODUCT(B125:B144, (ROW(B125:B144)-ROW(B125)+1)) / (20*21/2)</f>
        <v>4.0529233333333332</v>
      </c>
      <c r="J141" s="2">
        <f t="shared" si="11"/>
        <v>4.0618732838778788</v>
      </c>
      <c r="K141" s="2">
        <f t="shared" si="13"/>
        <v>4.1032536414845762</v>
      </c>
    </row>
    <row r="142" spans="1:11" ht="13.5" x14ac:dyDescent="0.25">
      <c r="A142" s="3">
        <f>TITRES_STAT!B145</f>
        <v>42509</v>
      </c>
      <c r="B142" s="5">
        <f>TITRES_STAT!D145</f>
        <v>4.0671999999999997</v>
      </c>
      <c r="C142" s="2">
        <f t="shared" si="14"/>
        <v>0.10819999999999963</v>
      </c>
      <c r="D142" s="2">
        <f t="shared" si="15"/>
        <v>4.0351400000000002</v>
      </c>
      <c r="E142" s="2">
        <f t="shared" si="16"/>
        <v>4.0554800000000002</v>
      </c>
      <c r="F142" s="2">
        <f t="shared" si="10"/>
        <v>4.0429300000000001</v>
      </c>
      <c r="G142" s="2">
        <f t="shared" si="12"/>
        <v>4.1627799999999988</v>
      </c>
      <c r="H142" s="2"/>
      <c r="I142" s="2">
        <f t="array" ref="I142">SUMPRODUCT(B126:B145, (ROW(B126:B145)-ROW(B126)+1)) / (20*21/2)</f>
        <v>4.050946190476191</v>
      </c>
      <c r="J142" s="2">
        <f t="shared" si="11"/>
        <v>4.0623805901752235</v>
      </c>
      <c r="K142" s="2">
        <f t="shared" si="13"/>
        <v>4.1018397731910632</v>
      </c>
    </row>
    <row r="143" spans="1:11" ht="13.5" x14ac:dyDescent="0.25">
      <c r="A143" s="3">
        <f>TITRES_STAT!B146</f>
        <v>42510</v>
      </c>
      <c r="B143" s="5">
        <f>TITRES_STAT!D146</f>
        <v>4.0628000000000002</v>
      </c>
      <c r="C143" s="2">
        <f t="shared" si="14"/>
        <v>-4.3999999999995154E-3</v>
      </c>
      <c r="D143" s="2">
        <f t="shared" si="15"/>
        <v>4.0299399999999999</v>
      </c>
      <c r="E143" s="2">
        <f t="shared" si="16"/>
        <v>4.0511500000000007</v>
      </c>
      <c r="F143" s="2">
        <f t="shared" si="10"/>
        <v>4.0418450000000004</v>
      </c>
      <c r="G143" s="2">
        <f t="shared" si="12"/>
        <v>4.1621739999999985</v>
      </c>
      <c r="H143" s="2"/>
      <c r="I143" s="2">
        <f t="array" ref="I143">SUMPRODUCT(B127:B146, (ROW(B127:B146)-ROW(B127)+1)) / (20*21/2)</f>
        <v>4.0568799999999996</v>
      </c>
      <c r="J143" s="2">
        <f t="shared" si="11"/>
        <v>4.0624205339680595</v>
      </c>
      <c r="K143" s="2">
        <f t="shared" si="13"/>
        <v>4.1003088016933749</v>
      </c>
    </row>
    <row r="144" spans="1:11" ht="13.5" x14ac:dyDescent="0.25">
      <c r="A144" s="3">
        <f>TITRES_STAT!B147</f>
        <v>42513</v>
      </c>
      <c r="B144" s="5">
        <f>TITRES_STAT!D147</f>
        <v>4.1017999999999999</v>
      </c>
      <c r="C144" s="2">
        <f t="shared" si="14"/>
        <v>3.8999999999999702E-2</v>
      </c>
      <c r="D144" s="2">
        <f t="shared" si="15"/>
        <v>4.0541800000000006</v>
      </c>
      <c r="E144" s="2">
        <f t="shared" si="16"/>
        <v>4.0502900000000004</v>
      </c>
      <c r="F144" s="2">
        <f t="shared" si="10"/>
        <v>4.0446599999999995</v>
      </c>
      <c r="G144" s="2">
        <f t="shared" si="12"/>
        <v>4.1599239999999984</v>
      </c>
      <c r="H144" s="2"/>
      <c r="I144" s="2">
        <f t="array" ref="I144">SUMPRODUCT(B128:B147, (ROW(B128:B147)-ROW(B128)+1)) / (20*21/2)</f>
        <v>4.0582233333333324</v>
      </c>
      <c r="J144" s="2">
        <f t="shared" si="11"/>
        <v>4.0661709593044346</v>
      </c>
      <c r="K144" s="2">
        <f t="shared" si="13"/>
        <v>4.1003672800583404</v>
      </c>
    </row>
    <row r="145" spans="1:11" ht="13.5" x14ac:dyDescent="0.25">
      <c r="A145" s="3">
        <f>TITRES_STAT!B148</f>
        <v>42514</v>
      </c>
      <c r="B145" s="5">
        <f>TITRES_STAT!D148</f>
        <v>4.0239000000000003</v>
      </c>
      <c r="C145" s="2">
        <f t="shared" si="14"/>
        <v>-7.7899999999999636E-2</v>
      </c>
      <c r="D145" s="2">
        <f t="shared" si="15"/>
        <v>4.0429399999999998</v>
      </c>
      <c r="E145" s="2">
        <f t="shared" si="16"/>
        <v>4.0537499999999991</v>
      </c>
      <c r="F145" s="2">
        <f t="shared" si="10"/>
        <v>4.0437949999999994</v>
      </c>
      <c r="G145" s="2">
        <f t="shared" si="12"/>
        <v>4.1542119999999993</v>
      </c>
      <c r="H145" s="2"/>
      <c r="I145" s="2">
        <f t="array" ref="I145">SUMPRODUCT(B129:B148, (ROW(B129:B148)-ROW(B129)+1)) / (20*21/2)</f>
        <v>4.0676395238095235</v>
      </c>
      <c r="J145" s="2">
        <f t="shared" si="11"/>
        <v>4.0621451536563935</v>
      </c>
      <c r="K145" s="2">
        <f t="shared" si="13"/>
        <v>4.0973685631933074</v>
      </c>
    </row>
    <row r="146" spans="1:11" ht="13.5" x14ac:dyDescent="0.25">
      <c r="A146" s="3">
        <f>TITRES_STAT!B149</f>
        <v>42515</v>
      </c>
      <c r="B146" s="5">
        <f>TITRES_STAT!D149</f>
        <v>4.1060999999999996</v>
      </c>
      <c r="C146" s="2">
        <f t="shared" si="14"/>
        <v>8.2199999999999385E-2</v>
      </c>
      <c r="D146" s="2">
        <f t="shared" si="15"/>
        <v>4.0723600000000006</v>
      </c>
      <c r="E146" s="2">
        <f t="shared" si="16"/>
        <v>4.055909999999999</v>
      </c>
      <c r="F146" s="2">
        <f t="shared" si="10"/>
        <v>4.0530949999999999</v>
      </c>
      <c r="G146" s="2">
        <f t="shared" si="12"/>
        <v>4.1497979999999997</v>
      </c>
      <c r="H146" s="2"/>
      <c r="I146" s="2">
        <f t="array" ref="I146">SUMPRODUCT(B130:B149, (ROW(B130:B149)-ROW(B130)+1)) / (20*21/2)</f>
        <v>4.0760666666666667</v>
      </c>
      <c r="J146" s="2">
        <f t="shared" si="11"/>
        <v>4.0663313294986416</v>
      </c>
      <c r="K146" s="2">
        <f t="shared" si="13"/>
        <v>4.0977109724798444</v>
      </c>
    </row>
    <row r="147" spans="1:11" ht="13.5" x14ac:dyDescent="0.25">
      <c r="A147" s="3">
        <f>TITRES_STAT!B150</f>
        <v>42516</v>
      </c>
      <c r="B147" s="5">
        <f>TITRES_STAT!D150</f>
        <v>4.0671999999999997</v>
      </c>
      <c r="C147" s="2">
        <f t="shared" si="14"/>
        <v>-3.8899999999999935E-2</v>
      </c>
      <c r="D147" s="2">
        <f t="shared" si="15"/>
        <v>4.0723600000000006</v>
      </c>
      <c r="E147" s="2">
        <f t="shared" si="16"/>
        <v>4.0537499999999991</v>
      </c>
      <c r="F147" s="2">
        <f t="shared" si="10"/>
        <v>4.0548299999999999</v>
      </c>
      <c r="G147" s="2">
        <f t="shared" si="12"/>
        <v>4.1428759999999984</v>
      </c>
      <c r="H147" s="2"/>
      <c r="I147" s="2">
        <f t="array" ref="I147">SUMPRODUCT(B131:B150, (ROW(B131:B150)-ROW(B131)+1)) / (20*21/2)</f>
        <v>4.0843699999999998</v>
      </c>
      <c r="J147" s="2">
        <f t="shared" si="11"/>
        <v>4.0664140600225807</v>
      </c>
      <c r="K147" s="2">
        <f t="shared" si="13"/>
        <v>4.0965144637551445</v>
      </c>
    </row>
    <row r="148" spans="1:11" ht="13.5" x14ac:dyDescent="0.25">
      <c r="A148" s="3">
        <f>TITRES_STAT!B151</f>
        <v>42517</v>
      </c>
      <c r="B148" s="5">
        <f>TITRES_STAT!D151</f>
        <v>4.1536999999999997</v>
      </c>
      <c r="C148" s="2">
        <f t="shared" si="14"/>
        <v>8.6500000000000021E-2</v>
      </c>
      <c r="D148" s="2">
        <f t="shared" si="15"/>
        <v>4.0905399999999998</v>
      </c>
      <c r="E148" s="2">
        <f t="shared" si="16"/>
        <v>4.0602400000000003</v>
      </c>
      <c r="F148" s="2">
        <f t="shared" ref="F148:F211" si="17">AVERAGE(B129:B148)</f>
        <v>4.0652150000000002</v>
      </c>
      <c r="G148" s="2">
        <f t="shared" si="12"/>
        <v>4.1376839999999984</v>
      </c>
      <c r="H148" s="2"/>
      <c r="I148" s="2">
        <f t="array" ref="I148">SUMPRODUCT(B132:B151, (ROW(B132:B151)-ROW(B132)+1)) / (20*21/2)</f>
        <v>4.0829909523809524</v>
      </c>
      <c r="J148" s="2">
        <f t="shared" si="11"/>
        <v>4.0747270066870964</v>
      </c>
      <c r="K148" s="2">
        <f t="shared" si="13"/>
        <v>4.0987570338039623</v>
      </c>
    </row>
    <row r="149" spans="1:11" ht="13.5" x14ac:dyDescent="0.25">
      <c r="A149" s="3">
        <f>TITRES_STAT!B152</f>
        <v>42520</v>
      </c>
      <c r="B149" s="5">
        <f>TITRES_STAT!D152</f>
        <v>4.1536999999999997</v>
      </c>
      <c r="C149" s="2">
        <f t="shared" si="14"/>
        <v>0</v>
      </c>
      <c r="D149" s="2">
        <f t="shared" si="15"/>
        <v>4.1009200000000003</v>
      </c>
      <c r="E149" s="2">
        <f t="shared" si="16"/>
        <v>4.0775500000000005</v>
      </c>
      <c r="F149" s="2">
        <f t="shared" si="17"/>
        <v>4.0665150000000008</v>
      </c>
      <c r="G149" s="2">
        <f t="shared" si="12"/>
        <v>4.1342219999999985</v>
      </c>
      <c r="H149" s="2"/>
      <c r="I149" s="2">
        <f t="array" ref="I149">SUMPRODUCT(B133:B152, (ROW(B133:B152)-ROW(B133)+1)) / (20*21/2)</f>
        <v>4.0924885714285715</v>
      </c>
      <c r="J149" s="2">
        <f t="shared" ref="J149:J212" si="18">$J$4*B149+J148*(1-$J$4)</f>
        <v>4.0822482441454682</v>
      </c>
      <c r="K149" s="2">
        <f t="shared" si="13"/>
        <v>4.100911659929297</v>
      </c>
    </row>
    <row r="150" spans="1:11" ht="13.5" x14ac:dyDescent="0.25">
      <c r="A150" s="3">
        <f>TITRES_STAT!B153</f>
        <v>42521</v>
      </c>
      <c r="B150" s="5">
        <f>TITRES_STAT!D153</f>
        <v>4.1536999999999997</v>
      </c>
      <c r="C150" s="2">
        <f t="shared" si="14"/>
        <v>0</v>
      </c>
      <c r="D150" s="2">
        <f t="shared" si="15"/>
        <v>4.1268799999999999</v>
      </c>
      <c r="E150" s="2">
        <f t="shared" si="16"/>
        <v>4.0849099999999998</v>
      </c>
      <c r="F150" s="2">
        <f t="shared" si="17"/>
        <v>4.0686800000000005</v>
      </c>
      <c r="G150" s="2">
        <f t="shared" si="12"/>
        <v>4.1290299999999984</v>
      </c>
      <c r="H150" s="2"/>
      <c r="I150" s="2">
        <f t="array" ref="I150">SUMPRODUCT(B134:B153, (ROW(B134:B153)-ROW(B134)+1)) / (20*21/2)</f>
        <v>4.1011414285714283</v>
      </c>
      <c r="J150" s="2">
        <f t="shared" si="18"/>
        <v>4.089053173274471</v>
      </c>
      <c r="K150" s="2">
        <f t="shared" si="13"/>
        <v>4.1029817909124624</v>
      </c>
    </row>
    <row r="151" spans="1:11" ht="13.5" x14ac:dyDescent="0.25">
      <c r="A151" s="3">
        <f>TITRES_STAT!B154</f>
        <v>42522</v>
      </c>
      <c r="B151" s="5">
        <f>TITRES_STAT!D154</f>
        <v>4.0541999999999998</v>
      </c>
      <c r="C151" s="2">
        <f t="shared" si="14"/>
        <v>-9.9499999999999922E-2</v>
      </c>
      <c r="D151" s="2">
        <f t="shared" si="15"/>
        <v>4.1165000000000003</v>
      </c>
      <c r="E151" s="2">
        <f t="shared" si="16"/>
        <v>4.0944300000000009</v>
      </c>
      <c r="F151" s="2">
        <f t="shared" si="17"/>
        <v>4.071275</v>
      </c>
      <c r="G151" s="2">
        <f t="shared" si="12"/>
        <v>4.121848</v>
      </c>
      <c r="H151" s="2"/>
      <c r="I151" s="2">
        <f t="array" ref="I151">SUMPRODUCT(B135:B154, (ROW(B135:B154)-ROW(B135)+1)) / (20*21/2)</f>
        <v>4.1004185714285706</v>
      </c>
      <c r="J151" s="2">
        <f t="shared" si="18"/>
        <v>4.0857338234388072</v>
      </c>
      <c r="K151" s="2">
        <f t="shared" si="13"/>
        <v>4.1010687795041303</v>
      </c>
    </row>
    <row r="152" spans="1:11" ht="13.5" x14ac:dyDescent="0.25">
      <c r="A152" s="3">
        <f>TITRES_STAT!B155</f>
        <v>42523</v>
      </c>
      <c r="B152" s="5">
        <f>TITRES_STAT!D155</f>
        <v>4.1710000000000003</v>
      </c>
      <c r="C152" s="2">
        <f t="shared" si="14"/>
        <v>0.11680000000000046</v>
      </c>
      <c r="D152" s="2">
        <f t="shared" si="15"/>
        <v>4.1372599999999995</v>
      </c>
      <c r="E152" s="2">
        <f t="shared" si="16"/>
        <v>4.1048100000000005</v>
      </c>
      <c r="F152" s="2">
        <f t="shared" si="17"/>
        <v>4.0801449999999999</v>
      </c>
      <c r="G152" s="2">
        <f t="shared" si="12"/>
        <v>4.1195979999999999</v>
      </c>
      <c r="H152" s="2"/>
      <c r="I152" s="2">
        <f t="array" ref="I152">SUMPRODUCT(B136:B155, (ROW(B136:B155)-ROW(B136)+1)) / (20*21/2)</f>
        <v>4.1089271428571426</v>
      </c>
      <c r="J152" s="2">
        <f t="shared" si="18"/>
        <v>4.09385441168273</v>
      </c>
      <c r="K152" s="2">
        <f t="shared" si="13"/>
        <v>4.1038111803078898</v>
      </c>
    </row>
    <row r="153" spans="1:11" ht="13.5" x14ac:dyDescent="0.25">
      <c r="A153" s="3">
        <f>TITRES_STAT!B156</f>
        <v>42524</v>
      </c>
      <c r="B153" s="5">
        <f>TITRES_STAT!D156</f>
        <v>4.1710000000000003</v>
      </c>
      <c r="C153" s="2">
        <f t="shared" si="14"/>
        <v>0</v>
      </c>
      <c r="D153" s="2">
        <f t="shared" si="15"/>
        <v>4.14072</v>
      </c>
      <c r="E153" s="2">
        <f t="shared" si="16"/>
        <v>4.1156300000000003</v>
      </c>
      <c r="F153" s="2">
        <f t="shared" si="17"/>
        <v>4.0833899999999996</v>
      </c>
      <c r="G153" s="2">
        <f t="shared" si="12"/>
        <v>4.1182139999999992</v>
      </c>
      <c r="H153" s="2"/>
      <c r="I153" s="2">
        <f t="array" ref="I153">SUMPRODUCT(B137:B156, (ROW(B137:B156)-ROW(B137)+1)) / (20*21/2)</f>
        <v>4.1165704761904758</v>
      </c>
      <c r="J153" s="2">
        <f t="shared" si="18"/>
        <v>4.1012016105700893</v>
      </c>
      <c r="K153" s="2">
        <f t="shared" si="13"/>
        <v>4.1064460359820902</v>
      </c>
    </row>
    <row r="154" spans="1:11" ht="13.5" x14ac:dyDescent="0.25">
      <c r="A154" s="3">
        <f>TITRES_STAT!B157</f>
        <v>42527</v>
      </c>
      <c r="B154" s="5">
        <f>TITRES_STAT!D157</f>
        <v>4.0758000000000001</v>
      </c>
      <c r="C154" s="2">
        <f t="shared" si="14"/>
        <v>-9.5200000000000173E-2</v>
      </c>
      <c r="D154" s="2">
        <f t="shared" si="15"/>
        <v>4.12514</v>
      </c>
      <c r="E154" s="2">
        <f t="shared" si="16"/>
        <v>4.1130300000000002</v>
      </c>
      <c r="F154" s="2">
        <f t="shared" si="17"/>
        <v>4.0816600000000003</v>
      </c>
      <c r="G154" s="2">
        <f t="shared" si="12"/>
        <v>4.1149259999999996</v>
      </c>
      <c r="H154" s="2"/>
      <c r="I154" s="2">
        <f t="array" ref="I154">SUMPRODUCT(B138:B157, (ROW(B138:B157)-ROW(B138)+1)) / (20*21/2)</f>
        <v>4.1122685714285714</v>
      </c>
      <c r="J154" s="2">
        <f t="shared" si="18"/>
        <v>4.0987824095634142</v>
      </c>
      <c r="K154" s="2">
        <f t="shared" si="13"/>
        <v>4.1052442306494594</v>
      </c>
    </row>
    <row r="155" spans="1:11" ht="13.5" x14ac:dyDescent="0.25">
      <c r="A155" s="3">
        <f>TITRES_STAT!B158</f>
        <v>42528</v>
      </c>
      <c r="B155" s="5">
        <f>TITRES_STAT!D158</f>
        <v>4.1710000000000003</v>
      </c>
      <c r="C155" s="2">
        <f t="shared" si="14"/>
        <v>9.5200000000000173E-2</v>
      </c>
      <c r="D155" s="2">
        <f t="shared" si="15"/>
        <v>4.1286000000000005</v>
      </c>
      <c r="E155" s="2">
        <f t="shared" si="16"/>
        <v>4.1277400000000002</v>
      </c>
      <c r="F155" s="2">
        <f t="shared" si="17"/>
        <v>4.0907450000000001</v>
      </c>
      <c r="G155" s="2">
        <f t="shared" si="12"/>
        <v>4.1118979999999992</v>
      </c>
      <c r="H155" s="2"/>
      <c r="I155" s="2">
        <f t="array" ref="I155">SUMPRODUCT(B139:B158, (ROW(B139:B158)-ROW(B139)+1)) / (20*21/2)</f>
        <v>4.0978471428571428</v>
      </c>
      <c r="J155" s="2">
        <f t="shared" si="18"/>
        <v>4.1056602753192797</v>
      </c>
      <c r="K155" s="2">
        <f t="shared" si="13"/>
        <v>4.1078228882710492</v>
      </c>
    </row>
    <row r="156" spans="1:11" ht="13.5" x14ac:dyDescent="0.25">
      <c r="A156" s="3">
        <f>TITRES_STAT!B159</f>
        <v>42529</v>
      </c>
      <c r="B156" s="5">
        <f>TITRES_STAT!D159</f>
        <v>4.1710000000000003</v>
      </c>
      <c r="C156" s="2">
        <f t="shared" si="14"/>
        <v>0</v>
      </c>
      <c r="D156" s="2">
        <f t="shared" si="15"/>
        <v>4.1519599999999999</v>
      </c>
      <c r="E156" s="2">
        <f t="shared" si="16"/>
        <v>4.1342300000000005</v>
      </c>
      <c r="F156" s="2">
        <f t="shared" si="17"/>
        <v>4.0950700000000015</v>
      </c>
      <c r="G156" s="2">
        <f t="shared" si="12"/>
        <v>4.1105140000000002</v>
      </c>
      <c r="H156" s="2"/>
      <c r="I156" s="2">
        <f t="array" ref="I156">SUMPRODUCT(B140:B159, (ROW(B140:B159)-ROW(B140)+1)) / (20*21/2)</f>
        <v>4.0952500000000001</v>
      </c>
      <c r="J156" s="2">
        <f t="shared" si="18"/>
        <v>4.1118831062412529</v>
      </c>
      <c r="K156" s="2">
        <f t="shared" si="13"/>
        <v>4.1103004220643413</v>
      </c>
    </row>
    <row r="157" spans="1:11" ht="13.5" x14ac:dyDescent="0.25">
      <c r="A157" s="3">
        <f>TITRES_STAT!B160</f>
        <v>42530</v>
      </c>
      <c r="B157" s="5">
        <f>TITRES_STAT!D160</f>
        <v>4.0499000000000001</v>
      </c>
      <c r="C157" s="2">
        <f t="shared" si="14"/>
        <v>-0.12110000000000021</v>
      </c>
      <c r="D157" s="2">
        <f t="shared" si="15"/>
        <v>4.1277400000000002</v>
      </c>
      <c r="E157" s="2">
        <f t="shared" si="16"/>
        <v>4.1324999999999994</v>
      </c>
      <c r="F157" s="2">
        <f t="shared" si="17"/>
        <v>4.0931250000000006</v>
      </c>
      <c r="G157" s="2">
        <f t="shared" si="12"/>
        <v>4.105842</v>
      </c>
      <c r="H157" s="2"/>
      <c r="I157" s="2">
        <f t="array" ref="I157">SUMPRODUCT(B141:B160, (ROW(B141:B160)-ROW(B141)+1)) / (20*21/2)</f>
        <v>4.0873390476190474</v>
      </c>
      <c r="J157" s="2">
        <f t="shared" si="18"/>
        <v>4.1059799532658952</v>
      </c>
      <c r="K157" s="2">
        <f t="shared" si="13"/>
        <v>4.1079317780618183</v>
      </c>
    </row>
    <row r="158" spans="1:11" ht="13.5" x14ac:dyDescent="0.25">
      <c r="A158" s="3">
        <f>TITRES_STAT!B161</f>
        <v>42531</v>
      </c>
      <c r="B158" s="5">
        <f>TITRES_STAT!D161</f>
        <v>3.9417</v>
      </c>
      <c r="C158" s="2">
        <f t="shared" si="14"/>
        <v>-0.10820000000000007</v>
      </c>
      <c r="D158" s="2">
        <f t="shared" si="15"/>
        <v>4.08188</v>
      </c>
      <c r="E158" s="2">
        <f t="shared" si="16"/>
        <v>4.1113</v>
      </c>
      <c r="F158" s="2">
        <f t="shared" si="17"/>
        <v>4.0857700000000001</v>
      </c>
      <c r="G158" s="2">
        <f t="shared" si="12"/>
        <v>4.0994379999999992</v>
      </c>
      <c r="H158" s="2"/>
      <c r="I158" s="2">
        <f t="array" ref="I158">SUMPRODUCT(B142:B161, (ROW(B142:B161)-ROW(B142)+1)) / (20*21/2)</f>
        <v>4.0909019047619042</v>
      </c>
      <c r="J158" s="2">
        <f t="shared" si="18"/>
        <v>4.0903342434310481</v>
      </c>
      <c r="K158" s="2">
        <f t="shared" si="13"/>
        <v>4.1014128848044926</v>
      </c>
    </row>
    <row r="159" spans="1:11" ht="13.5" x14ac:dyDescent="0.25">
      <c r="A159" s="3">
        <f>TITRES_STAT!B162</f>
        <v>42534</v>
      </c>
      <c r="B159" s="5">
        <f>TITRES_STAT!D162</f>
        <v>4.0585000000000004</v>
      </c>
      <c r="C159" s="2">
        <f t="shared" si="14"/>
        <v>0.11680000000000046</v>
      </c>
      <c r="D159" s="2">
        <f t="shared" si="15"/>
        <v>4.0784199999999995</v>
      </c>
      <c r="E159" s="2">
        <f t="shared" si="16"/>
        <v>4.1017799999999998</v>
      </c>
      <c r="F159" s="2">
        <f t="shared" si="17"/>
        <v>4.0896650000000001</v>
      </c>
      <c r="G159" s="2">
        <f t="shared" si="12"/>
        <v>4.0953699999999991</v>
      </c>
      <c r="H159" s="2"/>
      <c r="I159" s="2">
        <f t="array" ref="I159">SUMPRODUCT(B143:B162, (ROW(B143:B162)-ROW(B143)+1)) / (20*21/2)</f>
        <v>4.0936819047619046</v>
      </c>
      <c r="J159" s="2">
        <f t="shared" si="18"/>
        <v>4.0873024107233293</v>
      </c>
      <c r="K159" s="2">
        <f t="shared" si="13"/>
        <v>4.0997300265768652</v>
      </c>
    </row>
    <row r="160" spans="1:11" ht="13.5" x14ac:dyDescent="0.25">
      <c r="A160" s="3">
        <f>TITRES_STAT!B163</f>
        <v>42535</v>
      </c>
      <c r="B160" s="5">
        <f>TITRES_STAT!D163</f>
        <v>4.0065999999999997</v>
      </c>
      <c r="C160" s="2">
        <f t="shared" si="14"/>
        <v>-5.1900000000000723E-2</v>
      </c>
      <c r="D160" s="2">
        <f t="shared" si="15"/>
        <v>4.0455399999999999</v>
      </c>
      <c r="E160" s="2">
        <f t="shared" si="16"/>
        <v>4.0870699999999998</v>
      </c>
      <c r="F160" s="2">
        <f t="shared" si="17"/>
        <v>4.0859899999999998</v>
      </c>
      <c r="G160" s="2">
        <f t="shared" si="12"/>
        <v>4.0902639999999995</v>
      </c>
      <c r="H160" s="2"/>
      <c r="I160" s="2">
        <f t="array" ref="I160">SUMPRODUCT(B144:B163, (ROW(B144:B163)-ROW(B144)+1)) / (20*21/2)</f>
        <v>4.097022857142858</v>
      </c>
      <c r="J160" s="2">
        <f t="shared" si="18"/>
        <v>4.0796164668449171</v>
      </c>
      <c r="K160" s="2">
        <f t="shared" si="13"/>
        <v>4.0960778686718902</v>
      </c>
    </row>
    <row r="161" spans="1:11" ht="13.5" x14ac:dyDescent="0.25">
      <c r="A161" s="3">
        <f>TITRES_STAT!B164</f>
        <v>42536</v>
      </c>
      <c r="B161" s="5">
        <f>TITRES_STAT!D164</f>
        <v>4.1234000000000002</v>
      </c>
      <c r="C161" s="2">
        <f t="shared" si="14"/>
        <v>0.11680000000000046</v>
      </c>
      <c r="D161" s="2">
        <f t="shared" si="15"/>
        <v>4.0360199999999997</v>
      </c>
      <c r="E161" s="2">
        <f t="shared" si="16"/>
        <v>4.0939899999999998</v>
      </c>
      <c r="F161" s="2">
        <f t="shared" si="17"/>
        <v>4.0942100000000003</v>
      </c>
      <c r="G161" s="2">
        <f t="shared" si="12"/>
        <v>4.0896579999999991</v>
      </c>
      <c r="H161" s="2"/>
      <c r="I161" s="2">
        <f t="array" ref="I161">SUMPRODUCT(B145:B164, (ROW(B145:B164)-ROW(B145)+1)) / (20*21/2)</f>
        <v>4.1000338095238105</v>
      </c>
      <c r="J161" s="2">
        <f t="shared" si="18"/>
        <v>4.0837863271454014</v>
      </c>
      <c r="K161" s="2">
        <f t="shared" si="13"/>
        <v>4.0971493248024045</v>
      </c>
    </row>
    <row r="162" spans="1:11" ht="13.5" x14ac:dyDescent="0.25">
      <c r="A162" s="3">
        <f>TITRES_STAT!B165</f>
        <v>42537</v>
      </c>
      <c r="B162" s="5">
        <f>TITRES_STAT!D165</f>
        <v>4.1234000000000002</v>
      </c>
      <c r="C162" s="2">
        <f t="shared" si="14"/>
        <v>0</v>
      </c>
      <c r="D162" s="2">
        <f t="shared" si="15"/>
        <v>4.0507200000000001</v>
      </c>
      <c r="E162" s="2">
        <f t="shared" si="16"/>
        <v>4.0892300000000006</v>
      </c>
      <c r="F162" s="2">
        <f t="shared" si="17"/>
        <v>4.0970200000000006</v>
      </c>
      <c r="G162" s="2">
        <f t="shared" si="12"/>
        <v>4.0889659999999992</v>
      </c>
      <c r="H162" s="2"/>
      <c r="I162" s="2">
        <f t="array" ref="I162">SUMPRODUCT(B146:B165, (ROW(B146:B165)-ROW(B146)+1)) / (20*21/2)</f>
        <v>4.1029004761904764</v>
      </c>
      <c r="J162" s="2">
        <f t="shared" si="18"/>
        <v>4.0875590578934586</v>
      </c>
      <c r="K162" s="2">
        <f t="shared" si="13"/>
        <v>4.0981787630454471</v>
      </c>
    </row>
    <row r="163" spans="1:11" ht="13.5" x14ac:dyDescent="0.25">
      <c r="A163" s="3">
        <f>TITRES_STAT!B166</f>
        <v>42538</v>
      </c>
      <c r="B163" s="5">
        <f>TITRES_STAT!D166</f>
        <v>4.1321000000000003</v>
      </c>
      <c r="C163" s="2">
        <f t="shared" si="14"/>
        <v>8.7000000000001521E-3</v>
      </c>
      <c r="D163" s="2">
        <f t="shared" si="15"/>
        <v>4.0888000000000009</v>
      </c>
      <c r="E163" s="2">
        <f t="shared" si="16"/>
        <v>4.0853400000000004</v>
      </c>
      <c r="F163" s="2">
        <f t="shared" si="17"/>
        <v>4.1004850000000008</v>
      </c>
      <c r="G163" s="2">
        <f t="shared" si="12"/>
        <v>4.0884479999999987</v>
      </c>
      <c r="H163" s="2"/>
      <c r="I163" s="2">
        <f t="array" ref="I163">SUMPRODUCT(B147:B166, (ROW(B147:B166)-ROW(B147)+1)) / (20*21/2)</f>
        <v>4.1031852380952367</v>
      </c>
      <c r="J163" s="2">
        <f t="shared" si="18"/>
        <v>4.0918010523797959</v>
      </c>
      <c r="K163" s="2">
        <f t="shared" si="13"/>
        <v>4.0995090076319007</v>
      </c>
    </row>
    <row r="164" spans="1:11" ht="13.5" x14ac:dyDescent="0.25">
      <c r="A164" s="3">
        <f>TITRES_STAT!B167</f>
        <v>42541</v>
      </c>
      <c r="B164" s="5">
        <f>TITRES_STAT!D167</f>
        <v>4.1321000000000003</v>
      </c>
      <c r="C164" s="2">
        <f t="shared" si="14"/>
        <v>0</v>
      </c>
      <c r="D164" s="2">
        <f t="shared" si="15"/>
        <v>4.1035200000000005</v>
      </c>
      <c r="E164" s="2">
        <f t="shared" si="16"/>
        <v>4.0909700000000004</v>
      </c>
      <c r="F164" s="2">
        <f t="shared" si="17"/>
        <v>4.1019999999999994</v>
      </c>
      <c r="G164" s="2">
        <f t="shared" si="12"/>
        <v>4.085939999999999</v>
      </c>
      <c r="H164" s="2"/>
      <c r="I164" s="2">
        <f t="array" ref="I164">SUMPRODUCT(B148:B167, (ROW(B148:B167)-ROW(B148)+1)) / (20*21/2)</f>
        <v>4.1034495238095232</v>
      </c>
      <c r="J164" s="2">
        <f t="shared" si="18"/>
        <v>4.0956390473912441</v>
      </c>
      <c r="K164" s="2">
        <f t="shared" si="13"/>
        <v>4.100787085763983</v>
      </c>
    </row>
    <row r="165" spans="1:11" ht="13.5" x14ac:dyDescent="0.25">
      <c r="A165" s="3">
        <f>TITRES_STAT!B168</f>
        <v>42542</v>
      </c>
      <c r="B165" s="5">
        <f>TITRES_STAT!D168</f>
        <v>4.1321000000000003</v>
      </c>
      <c r="C165" s="2">
        <f t="shared" si="14"/>
        <v>0</v>
      </c>
      <c r="D165" s="2">
        <f t="shared" si="15"/>
        <v>4.1286200000000006</v>
      </c>
      <c r="E165" s="2">
        <f t="shared" si="16"/>
        <v>4.0870800000000003</v>
      </c>
      <c r="F165" s="2">
        <f t="shared" si="17"/>
        <v>4.1074099999999998</v>
      </c>
      <c r="G165" s="2">
        <f t="shared" si="12"/>
        <v>4.0834319999999993</v>
      </c>
      <c r="H165" s="2"/>
      <c r="I165" s="2">
        <f t="array" ref="I165">SUMPRODUCT(B149:B168, (ROW(B149:B168)-ROW(B149)+1)) / (20*21/2)</f>
        <v>4.1035080952380953</v>
      </c>
      <c r="J165" s="2">
        <f t="shared" si="18"/>
        <v>4.0991115190682681</v>
      </c>
      <c r="K165" s="2">
        <f t="shared" si="13"/>
        <v>4.1020150431850038</v>
      </c>
    </row>
    <row r="166" spans="1:11" ht="13.5" x14ac:dyDescent="0.25">
      <c r="A166" s="3">
        <f>TITRES_STAT!B169</f>
        <v>42543</v>
      </c>
      <c r="B166" s="5">
        <f>TITRES_STAT!D169</f>
        <v>4.1104000000000003</v>
      </c>
      <c r="C166" s="2">
        <f t="shared" si="14"/>
        <v>-2.1700000000000053E-2</v>
      </c>
      <c r="D166" s="2">
        <f t="shared" si="15"/>
        <v>4.1260200000000014</v>
      </c>
      <c r="E166" s="2">
        <f t="shared" si="16"/>
        <v>4.0810200000000005</v>
      </c>
      <c r="F166" s="2">
        <f t="shared" si="17"/>
        <v>4.1076249999999996</v>
      </c>
      <c r="G166" s="2">
        <f t="shared" si="12"/>
        <v>4.0804899999999993</v>
      </c>
      <c r="H166" s="2"/>
      <c r="I166" s="2">
        <f t="array" ref="I166">SUMPRODUCT(B150:B169, (ROW(B150:B169)-ROW(B150)+1)) / (20*21/2)</f>
        <v>4.1037728571428573</v>
      </c>
      <c r="J166" s="2">
        <f t="shared" si="18"/>
        <v>4.1001866124903383</v>
      </c>
      <c r="K166" s="2">
        <f t="shared" si="13"/>
        <v>4.1023438650208863</v>
      </c>
    </row>
    <row r="167" spans="1:11" ht="13.5" x14ac:dyDescent="0.25">
      <c r="A167" s="3">
        <f>TITRES_STAT!B170</f>
        <v>42544</v>
      </c>
      <c r="B167" s="5">
        <f>TITRES_STAT!D170</f>
        <v>4.1104000000000003</v>
      </c>
      <c r="C167" s="2">
        <f t="shared" si="14"/>
        <v>0</v>
      </c>
      <c r="D167" s="2">
        <f t="shared" si="15"/>
        <v>4.1234200000000003</v>
      </c>
      <c r="E167" s="2">
        <f t="shared" si="16"/>
        <v>4.0870699999999998</v>
      </c>
      <c r="F167" s="2">
        <f t="shared" si="17"/>
        <v>4.1097849999999987</v>
      </c>
      <c r="G167" s="2">
        <f t="shared" si="12"/>
        <v>4.0776339999999998</v>
      </c>
      <c r="H167" s="2"/>
      <c r="I167" s="2">
        <f t="array" ref="I167">SUMPRODUCT(B151:B170, (ROW(B151:B170)-ROW(B151)+1)) / (20*21/2)</f>
        <v>4.0968247619047613</v>
      </c>
      <c r="J167" s="2">
        <f t="shared" si="18"/>
        <v>4.1011593160626871</v>
      </c>
      <c r="K167" s="2">
        <f t="shared" si="13"/>
        <v>4.1026597918828127</v>
      </c>
    </row>
    <row r="168" spans="1:11" ht="13.5" x14ac:dyDescent="0.25">
      <c r="A168" s="3">
        <f>TITRES_STAT!B171</f>
        <v>42545</v>
      </c>
      <c r="B168" s="5">
        <f>TITRES_STAT!D171</f>
        <v>4.1104000000000003</v>
      </c>
      <c r="C168" s="2">
        <f t="shared" si="14"/>
        <v>0</v>
      </c>
      <c r="D168" s="2">
        <f t="shared" si="15"/>
        <v>4.1190799999999994</v>
      </c>
      <c r="E168" s="2">
        <f t="shared" si="16"/>
        <v>4.1039399999999997</v>
      </c>
      <c r="F168" s="2">
        <f t="shared" si="17"/>
        <v>4.1076199999999998</v>
      </c>
      <c r="G168" s="2">
        <f t="shared" si="12"/>
        <v>4.0767679999999995</v>
      </c>
      <c r="H168" s="2"/>
      <c r="I168" s="2">
        <f t="array" ref="I168">SUMPRODUCT(B152:B171, (ROW(B152:B171)-ROW(B152)+1)) / (20*21/2)</f>
        <v>4.0904538095238099</v>
      </c>
      <c r="J168" s="2">
        <f t="shared" si="18"/>
        <v>4.1020393811995746</v>
      </c>
      <c r="K168" s="2">
        <f t="shared" si="13"/>
        <v>4.1029633294560357</v>
      </c>
    </row>
    <row r="169" spans="1:11" ht="13.5" x14ac:dyDescent="0.25">
      <c r="A169" s="3">
        <f>TITRES_STAT!B172</f>
        <v>42548</v>
      </c>
      <c r="B169" s="5">
        <f>TITRES_STAT!D172</f>
        <v>4.1104000000000003</v>
      </c>
      <c r="C169" s="2">
        <f t="shared" si="14"/>
        <v>0</v>
      </c>
      <c r="D169" s="2">
        <f t="shared" si="15"/>
        <v>4.1147400000000003</v>
      </c>
      <c r="E169" s="2">
        <f t="shared" si="16"/>
        <v>4.1091299999999995</v>
      </c>
      <c r="F169" s="2">
        <f t="shared" si="17"/>
        <v>4.1054549999999992</v>
      </c>
      <c r="G169" s="2">
        <f t="shared" si="12"/>
        <v>4.0762479999999996</v>
      </c>
      <c r="H169" s="2"/>
      <c r="I169" s="2">
        <f t="array" ref="I169">SUMPRODUCT(B153:B172, (ROW(B153:B172)-ROW(B153)+1)) / (20*21/2)</f>
        <v>4.0841861904761911</v>
      </c>
      <c r="J169" s="2">
        <f t="shared" si="18"/>
        <v>4.1028356306091389</v>
      </c>
      <c r="K169" s="2">
        <f t="shared" si="13"/>
        <v>4.1032549635950151</v>
      </c>
    </row>
    <row r="170" spans="1:11" ht="13.5" x14ac:dyDescent="0.25">
      <c r="A170" s="3">
        <f>TITRES_STAT!B173</f>
        <v>42549</v>
      </c>
      <c r="B170" s="5">
        <f>TITRES_STAT!D173</f>
        <v>4.0324999999999998</v>
      </c>
      <c r="C170" s="2">
        <f t="shared" si="14"/>
        <v>-7.7900000000000524E-2</v>
      </c>
      <c r="D170" s="2">
        <f t="shared" si="15"/>
        <v>4.0948200000000003</v>
      </c>
      <c r="E170" s="2">
        <f t="shared" si="16"/>
        <v>4.11172</v>
      </c>
      <c r="F170" s="2">
        <f t="shared" si="17"/>
        <v>4.0993950000000003</v>
      </c>
      <c r="G170" s="2">
        <f t="shared" si="12"/>
        <v>4.0741699999999996</v>
      </c>
      <c r="H170" s="2"/>
      <c r="I170" s="2">
        <f t="array" ref="I170">SUMPRODUCT(B154:B173, (ROW(B154:B173)-ROW(B154)+1)) / (20*21/2)</f>
        <v>4.0689019047619048</v>
      </c>
      <c r="J170" s="2">
        <f t="shared" si="18"/>
        <v>4.096136999122554</v>
      </c>
      <c r="K170" s="2">
        <f t="shared" si="13"/>
        <v>4.1004802591403084</v>
      </c>
    </row>
    <row r="171" spans="1:11" ht="13.5" x14ac:dyDescent="0.25">
      <c r="A171" s="3">
        <f>TITRES_STAT!B174</f>
        <v>42550</v>
      </c>
      <c r="B171" s="5">
        <f>TITRES_STAT!D174</f>
        <v>4.0324999999999998</v>
      </c>
      <c r="C171" s="2">
        <f t="shared" si="14"/>
        <v>0</v>
      </c>
      <c r="D171" s="2">
        <f t="shared" si="15"/>
        <v>4.0792400000000004</v>
      </c>
      <c r="E171" s="2">
        <f t="shared" si="16"/>
        <v>4.1026299999999996</v>
      </c>
      <c r="F171" s="2">
        <f t="shared" si="17"/>
        <v>4.0983099999999997</v>
      </c>
      <c r="G171" s="2">
        <f t="shared" si="12"/>
        <v>4.074516</v>
      </c>
      <c r="H171" s="2"/>
      <c r="I171" s="2">
        <f t="array" ref="I171">SUMPRODUCT(B155:B174, (ROW(B155:B174)-ROW(B155)+1)) / (20*21/2)</f>
        <v>4.0525704761904766</v>
      </c>
      <c r="J171" s="2">
        <f t="shared" si="18"/>
        <v>4.0900763325394536</v>
      </c>
      <c r="K171" s="2">
        <f t="shared" si="13"/>
        <v>4.097814366625002</v>
      </c>
    </row>
    <row r="172" spans="1:11" ht="13.5" x14ac:dyDescent="0.25">
      <c r="A172" s="3">
        <f>TITRES_STAT!B175</f>
        <v>42551</v>
      </c>
      <c r="B172" s="5">
        <f>TITRES_STAT!D175</f>
        <v>4.0324999999999998</v>
      </c>
      <c r="C172" s="2">
        <f t="shared" si="14"/>
        <v>0</v>
      </c>
      <c r="D172" s="2">
        <f t="shared" si="15"/>
        <v>4.0636599999999996</v>
      </c>
      <c r="E172" s="2">
        <f t="shared" si="16"/>
        <v>4.0935399999999991</v>
      </c>
      <c r="F172" s="2">
        <f t="shared" si="17"/>
        <v>4.0913850000000007</v>
      </c>
      <c r="G172" s="2">
        <f t="shared" si="12"/>
        <v>4.0746880000000001</v>
      </c>
      <c r="H172" s="2"/>
      <c r="I172" s="2">
        <f t="array" ref="I172">SUMPRODUCT(B156:B175, (ROW(B156:B175)-ROW(B156)+1)) / (20*21/2)</f>
        <v>4.0478671428571431</v>
      </c>
      <c r="J172" s="2">
        <f t="shared" si="18"/>
        <v>4.084592872297601</v>
      </c>
      <c r="K172" s="2">
        <f t="shared" si="13"/>
        <v>4.0952530189142173</v>
      </c>
    </row>
    <row r="173" spans="1:11" ht="13.5" x14ac:dyDescent="0.25">
      <c r="A173" s="3">
        <f>TITRES_STAT!B176</f>
        <v>42552</v>
      </c>
      <c r="B173" s="5">
        <f>TITRES_STAT!D176</f>
        <v>3.9308999999999998</v>
      </c>
      <c r="C173" s="2">
        <f t="shared" si="14"/>
        <v>-0.10159999999999991</v>
      </c>
      <c r="D173" s="2">
        <f t="shared" si="15"/>
        <v>4.0277599999999998</v>
      </c>
      <c r="E173" s="2">
        <f t="shared" si="16"/>
        <v>4.0734199999999996</v>
      </c>
      <c r="F173" s="2">
        <f t="shared" si="17"/>
        <v>4.0793799999999996</v>
      </c>
      <c r="G173" s="2">
        <f t="shared" si="12"/>
        <v>4.0716160000000006</v>
      </c>
      <c r="H173" s="2"/>
      <c r="I173" s="2">
        <f t="array" ref="I173">SUMPRODUCT(B157:B176, (ROW(B157:B176)-ROW(B157)+1)) / (20*21/2)</f>
        <v>4.0434276190476188</v>
      </c>
      <c r="J173" s="2">
        <f t="shared" si="18"/>
        <v>4.0699554558883051</v>
      </c>
      <c r="K173" s="2">
        <f t="shared" si="13"/>
        <v>4.0888078024862091</v>
      </c>
    </row>
    <row r="174" spans="1:11" ht="13.5" x14ac:dyDescent="0.25">
      <c r="A174" s="3">
        <f>TITRES_STAT!B177</f>
        <v>42555</v>
      </c>
      <c r="B174" s="5">
        <f>TITRES_STAT!D177</f>
        <v>3.9079000000000002</v>
      </c>
      <c r="C174" s="2">
        <f t="shared" si="14"/>
        <v>-2.2999999999999687E-2</v>
      </c>
      <c r="D174" s="2">
        <f t="shared" si="15"/>
        <v>3.9872600000000005</v>
      </c>
      <c r="E174" s="2">
        <f t="shared" si="16"/>
        <v>4.0510000000000002</v>
      </c>
      <c r="F174" s="2">
        <f t="shared" si="17"/>
        <v>4.0709849999999994</v>
      </c>
      <c r="G174" s="2">
        <f t="shared" si="12"/>
        <v>4.0688640000000014</v>
      </c>
      <c r="H174" s="2"/>
      <c r="I174" s="2">
        <f t="array" ref="I174">SUMPRODUCT(B158:B177, (ROW(B158:B177)-ROW(B158)+1)) / (20*21/2)</f>
        <v>4.0487409523809532</v>
      </c>
      <c r="J174" s="2">
        <f t="shared" si="18"/>
        <v>4.0545216029465614</v>
      </c>
      <c r="K174" s="2">
        <f t="shared" si="13"/>
        <v>4.0817133788592992</v>
      </c>
    </row>
    <row r="175" spans="1:11" ht="13.5" x14ac:dyDescent="0.25">
      <c r="A175" s="3">
        <f>TITRES_STAT!B178</f>
        <v>42559</v>
      </c>
      <c r="B175" s="5">
        <f>TITRES_STAT!D178</f>
        <v>4.0216000000000003</v>
      </c>
      <c r="C175" s="2">
        <f t="shared" si="14"/>
        <v>0.11370000000000013</v>
      </c>
      <c r="D175" s="2">
        <f t="shared" si="15"/>
        <v>3.98508</v>
      </c>
      <c r="E175" s="2">
        <f t="shared" si="16"/>
        <v>4.0399499999999993</v>
      </c>
      <c r="F175" s="2">
        <f t="shared" si="17"/>
        <v>4.0635149999999998</v>
      </c>
      <c r="G175" s="2">
        <f t="shared" si="12"/>
        <v>4.0684720000000008</v>
      </c>
      <c r="H175" s="2"/>
      <c r="I175" s="2">
        <f t="array" ref="I175">SUMPRODUCT(B159:B178, (ROW(B159:B178)-ROW(B159)+1)) / (20*21/2)</f>
        <v>4.0515033333333337</v>
      </c>
      <c r="J175" s="2">
        <f t="shared" si="18"/>
        <v>4.0513862121897457</v>
      </c>
      <c r="K175" s="2">
        <f t="shared" si="13"/>
        <v>4.0793559914530526</v>
      </c>
    </row>
    <row r="176" spans="1:11" ht="13.5" x14ac:dyDescent="0.25">
      <c r="A176" s="3">
        <f>TITRES_STAT!B179</f>
        <v>42562</v>
      </c>
      <c r="B176" s="5">
        <f>TITRES_STAT!D179</f>
        <v>4.0168999999999997</v>
      </c>
      <c r="C176" s="2">
        <f t="shared" si="14"/>
        <v>-4.7000000000005926E-3</v>
      </c>
      <c r="D176" s="2">
        <f t="shared" si="15"/>
        <v>3.9819599999999999</v>
      </c>
      <c r="E176" s="2">
        <f t="shared" si="16"/>
        <v>4.0305999999999997</v>
      </c>
      <c r="F176" s="2">
        <f t="shared" si="17"/>
        <v>4.0558099999999992</v>
      </c>
      <c r="G176" s="2">
        <f t="shared" si="12"/>
        <v>4.0704080000000014</v>
      </c>
      <c r="H176" s="2"/>
      <c r="I176" s="2">
        <f t="array" ref="I176">SUMPRODUCT(B160:B179, (ROW(B160:B179)-ROW(B160)+1)) / (20*21/2)</f>
        <v>4.0535695238095242</v>
      </c>
      <c r="J176" s="2">
        <f t="shared" si="18"/>
        <v>4.0481018110288174</v>
      </c>
      <c r="K176" s="2">
        <f t="shared" si="13"/>
        <v>4.0769067368862659</v>
      </c>
    </row>
    <row r="177" spans="1:11" ht="13.5" x14ac:dyDescent="0.25">
      <c r="A177" s="3">
        <f>TITRES_STAT!B180</f>
        <v>42563</v>
      </c>
      <c r="B177" s="5">
        <f>TITRES_STAT!D180</f>
        <v>4.1116000000000001</v>
      </c>
      <c r="C177" s="2">
        <f t="shared" si="14"/>
        <v>9.470000000000045E-2</v>
      </c>
      <c r="D177" s="2">
        <f t="shared" si="15"/>
        <v>3.9977800000000001</v>
      </c>
      <c r="E177" s="2">
        <f t="shared" si="16"/>
        <v>4.0307200000000005</v>
      </c>
      <c r="F177" s="2">
        <f t="shared" si="17"/>
        <v>4.0588949999999988</v>
      </c>
      <c r="G177" s="2">
        <f t="shared" si="12"/>
        <v>4.0719900000000013</v>
      </c>
      <c r="H177" s="2"/>
      <c r="I177" s="2">
        <f t="array" ref="I177">SUMPRODUCT(B161:B180, (ROW(B161:B180)-ROW(B161)+1)) / (20*21/2)</f>
        <v>4.0451242857142855</v>
      </c>
      <c r="J177" s="2">
        <f t="shared" si="18"/>
        <v>4.0541492575975013</v>
      </c>
      <c r="K177" s="2">
        <f t="shared" si="13"/>
        <v>4.0782672570083731</v>
      </c>
    </row>
    <row r="178" spans="1:11" ht="13.5" x14ac:dyDescent="0.25">
      <c r="A178" s="3">
        <f>TITRES_STAT!B181</f>
        <v>42564</v>
      </c>
      <c r="B178" s="5">
        <f>TITRES_STAT!D181</f>
        <v>4.0879000000000003</v>
      </c>
      <c r="C178" s="2">
        <f t="shared" si="14"/>
        <v>-2.3699999999999832E-2</v>
      </c>
      <c r="D178" s="2">
        <f t="shared" si="15"/>
        <v>4.0291800000000002</v>
      </c>
      <c r="E178" s="2">
        <f t="shared" si="16"/>
        <v>4.0284700000000004</v>
      </c>
      <c r="F178" s="2">
        <f t="shared" si="17"/>
        <v>4.066205000000001</v>
      </c>
      <c r="G178" s="2">
        <f t="shared" ref="G178:G241" si="19">AVERAGE(B129:B178)</f>
        <v>4.074828000000001</v>
      </c>
      <c r="H178" s="2"/>
      <c r="I178" s="2">
        <f t="array" ref="I178">SUMPRODUCT(B162:B181, (ROW(B162:B181)-ROW(B162)+1)) / (20*21/2)</f>
        <v>4.0291342857142851</v>
      </c>
      <c r="J178" s="2">
        <f t="shared" si="18"/>
        <v>4.0573636140167872</v>
      </c>
      <c r="K178" s="2">
        <f t="shared" si="13"/>
        <v>4.078645011635496</v>
      </c>
    </row>
    <row r="179" spans="1:11" ht="13.5" x14ac:dyDescent="0.25">
      <c r="A179" s="3">
        <f>TITRES_STAT!B182</f>
        <v>42565</v>
      </c>
      <c r="B179" s="5">
        <f>TITRES_STAT!D182</f>
        <v>4.0879000000000003</v>
      </c>
      <c r="C179" s="2">
        <f t="shared" si="14"/>
        <v>0</v>
      </c>
      <c r="D179" s="2">
        <f t="shared" si="15"/>
        <v>4.0651799999999998</v>
      </c>
      <c r="E179" s="2">
        <f t="shared" si="16"/>
        <v>4.0262200000000004</v>
      </c>
      <c r="F179" s="2">
        <f t="shared" si="17"/>
        <v>4.0676750000000004</v>
      </c>
      <c r="G179" s="2">
        <f t="shared" si="19"/>
        <v>4.0740320000000008</v>
      </c>
      <c r="H179" s="2"/>
      <c r="I179" s="2">
        <f t="array" ref="I179">SUMPRODUCT(B163:B182, (ROW(B163:B182)-ROW(B163)+1)) / (20*21/2)</f>
        <v>4.0142157142857142</v>
      </c>
      <c r="J179" s="2">
        <f t="shared" si="18"/>
        <v>4.0602718412532841</v>
      </c>
      <c r="K179" s="2">
        <f t="shared" ref="K179:K242" si="20">$K$4*B179+(1-$K$4)*K178</f>
        <v>4.0790079523556724</v>
      </c>
    </row>
    <row r="180" spans="1:11" ht="13.5" x14ac:dyDescent="0.25">
      <c r="A180" s="3">
        <f>TITRES_STAT!B183</f>
        <v>42566</v>
      </c>
      <c r="B180" s="5">
        <f>TITRES_STAT!D183</f>
        <v>3.9790000000000001</v>
      </c>
      <c r="C180" s="2">
        <f t="shared" si="14"/>
        <v>-0.10890000000000022</v>
      </c>
      <c r="D180" s="2">
        <f t="shared" si="15"/>
        <v>4.0566599999999999</v>
      </c>
      <c r="E180" s="2">
        <f t="shared" si="16"/>
        <v>4.0208699999999995</v>
      </c>
      <c r="F180" s="2">
        <f t="shared" si="17"/>
        <v>4.0662949999999993</v>
      </c>
      <c r="G180" s="2">
        <f t="shared" si="19"/>
        <v>4.0714040000000011</v>
      </c>
      <c r="H180" s="2"/>
      <c r="I180" s="2">
        <f t="array" ref="I180">SUMPRODUCT(B164:B183, (ROW(B164:B183)-ROW(B164)+1)) / (20*21/2)</f>
        <v>4.0003685714285711</v>
      </c>
      <c r="J180" s="2">
        <f t="shared" si="18"/>
        <v>4.0525316658958284</v>
      </c>
      <c r="K180" s="2">
        <f t="shared" si="20"/>
        <v>4.0750860718711364</v>
      </c>
    </row>
    <row r="181" spans="1:11" ht="13.5" x14ac:dyDescent="0.25">
      <c r="A181" s="3">
        <f>TITRES_STAT!B184</f>
        <v>42569</v>
      </c>
      <c r="B181" s="5">
        <f>TITRES_STAT!D184</f>
        <v>3.8984000000000001</v>
      </c>
      <c r="C181" s="2">
        <f t="shared" si="14"/>
        <v>-8.0600000000000005E-2</v>
      </c>
      <c r="D181" s="2">
        <f t="shared" si="15"/>
        <v>4.0329600000000001</v>
      </c>
      <c r="E181" s="2">
        <f t="shared" si="16"/>
        <v>4.00746</v>
      </c>
      <c r="F181" s="2">
        <f t="shared" si="17"/>
        <v>4.0550449999999998</v>
      </c>
      <c r="G181" s="2">
        <f t="shared" si="19"/>
        <v>4.0693260000000011</v>
      </c>
      <c r="H181" s="2"/>
      <c r="I181" s="2">
        <f t="array" ref="I181">SUMPRODUCT(B165:B184, (ROW(B165:B184)-ROW(B165)+1)) / (20*21/2)</f>
        <v>3.9876342857142855</v>
      </c>
      <c r="J181" s="2">
        <f t="shared" si="18"/>
        <v>4.0378524596200354</v>
      </c>
      <c r="K181" s="2">
        <f t="shared" si="20"/>
        <v>4.0681572063075624</v>
      </c>
    </row>
    <row r="182" spans="1:11" ht="13.5" x14ac:dyDescent="0.25">
      <c r="A182" s="3">
        <f>TITRES_STAT!B185</f>
        <v>42570</v>
      </c>
      <c r="B182" s="5">
        <f>TITRES_STAT!D185</f>
        <v>3.8984000000000001</v>
      </c>
      <c r="C182" s="2">
        <f t="shared" si="14"/>
        <v>0</v>
      </c>
      <c r="D182" s="2">
        <f t="shared" si="15"/>
        <v>3.9903199999999996</v>
      </c>
      <c r="E182" s="2">
        <f t="shared" si="16"/>
        <v>3.9940500000000005</v>
      </c>
      <c r="F182" s="2">
        <f t="shared" si="17"/>
        <v>4.0437949999999994</v>
      </c>
      <c r="G182" s="2">
        <f t="shared" si="19"/>
        <v>4.0674220000000005</v>
      </c>
      <c r="H182" s="2"/>
      <c r="I182" s="2">
        <f t="array" ref="I182">SUMPRODUCT(B166:B185, (ROW(B166:B185)-ROW(B166)+1)) / (20*21/2)</f>
        <v>3.9836890476190479</v>
      </c>
      <c r="J182" s="2">
        <f t="shared" si="18"/>
        <v>4.0245712729895562</v>
      </c>
      <c r="K182" s="2">
        <f t="shared" si="20"/>
        <v>4.0615000609621674</v>
      </c>
    </row>
    <row r="183" spans="1:11" ht="13.5" x14ac:dyDescent="0.25">
      <c r="A183" s="3">
        <f>TITRES_STAT!B186</f>
        <v>42571</v>
      </c>
      <c r="B183" s="5">
        <f>TITRES_STAT!D186</f>
        <v>3.8984000000000001</v>
      </c>
      <c r="C183" s="2">
        <f t="shared" si="14"/>
        <v>0</v>
      </c>
      <c r="D183" s="2">
        <f t="shared" si="15"/>
        <v>3.95242</v>
      </c>
      <c r="E183" s="2">
        <f t="shared" si="16"/>
        <v>3.990800000000001</v>
      </c>
      <c r="F183" s="2">
        <f t="shared" si="17"/>
        <v>4.0321099999999985</v>
      </c>
      <c r="G183" s="2">
        <f t="shared" si="19"/>
        <v>4.0632680000000008</v>
      </c>
      <c r="H183" s="2"/>
      <c r="I183" s="2">
        <f t="array" ref="I183">SUMPRODUCT(B167:B186, (ROW(B167:B186)-ROW(B167)+1)) / (20*21/2)</f>
        <v>3.9691871428571428</v>
      </c>
      <c r="J183" s="2">
        <f t="shared" si="18"/>
        <v>4.0125549612762654</v>
      </c>
      <c r="K183" s="2">
        <f t="shared" si="20"/>
        <v>4.0551039801401219</v>
      </c>
    </row>
    <row r="184" spans="1:11" ht="13.5" x14ac:dyDescent="0.25">
      <c r="A184" s="3">
        <f>TITRES_STAT!B187</f>
        <v>42572</v>
      </c>
      <c r="B184" s="5">
        <f>TITRES_STAT!D187</f>
        <v>3.8984000000000001</v>
      </c>
      <c r="C184" s="2">
        <f t="shared" si="14"/>
        <v>0</v>
      </c>
      <c r="D184" s="2">
        <f t="shared" si="15"/>
        <v>3.9145200000000004</v>
      </c>
      <c r="E184" s="2">
        <f t="shared" si="16"/>
        <v>3.9898500000000006</v>
      </c>
      <c r="F184" s="2">
        <f t="shared" si="17"/>
        <v>4.0204249999999986</v>
      </c>
      <c r="G184" s="2">
        <f t="shared" si="19"/>
        <v>4.0590280000000014</v>
      </c>
      <c r="H184" s="2"/>
      <c r="I184" s="2">
        <f t="array" ref="I184">SUMPRODUCT(B168:B187, (ROW(B168:B187)-ROW(B168)+1)) / (20*21/2)</f>
        <v>3.9603895238095235</v>
      </c>
      <c r="J184" s="2">
        <f t="shared" si="18"/>
        <v>4.0016830602023354</v>
      </c>
      <c r="K184" s="2">
        <f t="shared" si="20"/>
        <v>4.0489587260169797</v>
      </c>
    </row>
    <row r="185" spans="1:11" ht="13.5" x14ac:dyDescent="0.25">
      <c r="A185" s="3">
        <f>TITRES_STAT!B188</f>
        <v>42573</v>
      </c>
      <c r="B185" s="5">
        <f>TITRES_STAT!D188</f>
        <v>3.9790000000000001</v>
      </c>
      <c r="C185" s="2">
        <f t="shared" si="14"/>
        <v>8.0600000000000005E-2</v>
      </c>
      <c r="D185" s="2">
        <f t="shared" si="15"/>
        <v>3.9145200000000004</v>
      </c>
      <c r="E185" s="2">
        <f t="shared" si="16"/>
        <v>3.9855899999999997</v>
      </c>
      <c r="F185" s="2">
        <f t="shared" si="17"/>
        <v>4.0127699999999988</v>
      </c>
      <c r="G185" s="2">
        <f t="shared" si="19"/>
        <v>4.058822000000001</v>
      </c>
      <c r="H185" s="2"/>
      <c r="I185" s="2">
        <f t="array" ref="I185">SUMPRODUCT(B169:B188, (ROW(B169:B188)-ROW(B169)+1)) / (20*21/2)</f>
        <v>3.9457942857142858</v>
      </c>
      <c r="J185" s="2">
        <f t="shared" si="18"/>
        <v>3.9995227687544936</v>
      </c>
      <c r="K185" s="2">
        <f t="shared" si="20"/>
        <v>4.0462152465653336</v>
      </c>
    </row>
    <row r="186" spans="1:11" ht="13.5" x14ac:dyDescent="0.25">
      <c r="A186" s="3">
        <f>TITRES_STAT!B189</f>
        <v>42577</v>
      </c>
      <c r="B186" s="5">
        <f>TITRES_STAT!D189</f>
        <v>3.8605</v>
      </c>
      <c r="C186" s="2">
        <f t="shared" si="14"/>
        <v>-0.11850000000000005</v>
      </c>
      <c r="D186" s="2">
        <f t="shared" si="15"/>
        <v>3.9069400000000001</v>
      </c>
      <c r="E186" s="2">
        <f t="shared" si="16"/>
        <v>3.9699499999999999</v>
      </c>
      <c r="F186" s="2">
        <f t="shared" si="17"/>
        <v>4.0002749999999994</v>
      </c>
      <c r="G186" s="2">
        <f t="shared" si="19"/>
        <v>4.0543420000000019</v>
      </c>
      <c r="H186" s="2"/>
      <c r="I186" s="2">
        <f t="array" ref="I186">SUMPRODUCT(B170:B189, (ROW(B170:B189)-ROW(B170)+1)) / (20*21/2)</f>
        <v>3.9325014285714297</v>
      </c>
      <c r="J186" s="2">
        <f t="shared" si="18"/>
        <v>3.9862825050635893</v>
      </c>
      <c r="K186" s="2">
        <f t="shared" si="20"/>
        <v>4.0389322957196345</v>
      </c>
    </row>
    <row r="187" spans="1:11" ht="13.5" x14ac:dyDescent="0.25">
      <c r="A187" s="3">
        <f>TITRES_STAT!B190</f>
        <v>42578</v>
      </c>
      <c r="B187" s="5">
        <f>TITRES_STAT!D190</f>
        <v>3.9079000000000002</v>
      </c>
      <c r="C187" s="2">
        <f t="shared" si="14"/>
        <v>4.7400000000000109E-2</v>
      </c>
      <c r="D187" s="2">
        <f t="shared" si="15"/>
        <v>3.9088400000000001</v>
      </c>
      <c r="E187" s="2">
        <f t="shared" si="16"/>
        <v>3.9495799999999996</v>
      </c>
      <c r="F187" s="2">
        <f t="shared" si="17"/>
        <v>3.9901499999999999</v>
      </c>
      <c r="G187" s="2">
        <f t="shared" si="19"/>
        <v>4.0507240000000015</v>
      </c>
      <c r="H187" s="2"/>
      <c r="I187" s="2">
        <f t="array" ref="I187">SUMPRODUCT(B171:B190, (ROW(B171:B190)-ROW(B171)+1)) / (20*21/2)</f>
        <v>3.9205109523809534</v>
      </c>
      <c r="J187" s="2">
        <f t="shared" si="18"/>
        <v>3.9788175045813428</v>
      </c>
      <c r="K187" s="2">
        <f t="shared" si="20"/>
        <v>4.0337937743188643</v>
      </c>
    </row>
    <row r="188" spans="1:11" ht="13.5" x14ac:dyDescent="0.25">
      <c r="A188" s="3">
        <f>TITRES_STAT!B191</f>
        <v>42579</v>
      </c>
      <c r="B188" s="5">
        <f>TITRES_STAT!D191</f>
        <v>3.8369</v>
      </c>
      <c r="C188" s="2">
        <f t="shared" si="14"/>
        <v>-7.1000000000000174E-2</v>
      </c>
      <c r="D188" s="2">
        <f t="shared" si="15"/>
        <v>3.8965400000000003</v>
      </c>
      <c r="E188" s="2">
        <f t="shared" si="16"/>
        <v>3.92448</v>
      </c>
      <c r="F188" s="2">
        <f t="shared" si="17"/>
        <v>3.9764750000000006</v>
      </c>
      <c r="G188" s="2">
        <f t="shared" si="19"/>
        <v>4.0456860000000017</v>
      </c>
      <c r="H188" s="2"/>
      <c r="I188" s="2">
        <f t="array" ref="I188">SUMPRODUCT(B172:B191, (ROW(B172:B191)-ROW(B172)+1)) / (20*21/2)</f>
        <v>3.9256900000000008</v>
      </c>
      <c r="J188" s="2">
        <f t="shared" si="18"/>
        <v>3.965301551764072</v>
      </c>
      <c r="K188" s="2">
        <f t="shared" si="20"/>
        <v>4.0260724498357714</v>
      </c>
    </row>
    <row r="189" spans="1:11" ht="13.5" x14ac:dyDescent="0.25">
      <c r="A189" s="3">
        <f>TITRES_STAT!B192</f>
        <v>42580</v>
      </c>
      <c r="B189" s="5">
        <f>TITRES_STAT!D192</f>
        <v>3.8369</v>
      </c>
      <c r="C189" s="2">
        <f t="shared" si="14"/>
        <v>0</v>
      </c>
      <c r="D189" s="2">
        <f t="shared" si="15"/>
        <v>3.8842399999999997</v>
      </c>
      <c r="E189" s="2">
        <f t="shared" si="16"/>
        <v>3.8993800000000007</v>
      </c>
      <c r="F189" s="2">
        <f t="shared" si="17"/>
        <v>3.9628000000000001</v>
      </c>
      <c r="G189" s="2">
        <f t="shared" si="19"/>
        <v>4.0428120000000023</v>
      </c>
      <c r="H189" s="2"/>
      <c r="I189" s="2">
        <f t="array" ref="I189">SUMPRODUCT(B173:B192, (ROW(B173:B192)-ROW(B173)+1)) / (20*21/2)</f>
        <v>3.9197123809523808</v>
      </c>
      <c r="J189" s="2">
        <f t="shared" si="18"/>
        <v>3.9530728325484459</v>
      </c>
      <c r="K189" s="2">
        <f t="shared" si="20"/>
        <v>4.0186539223912314</v>
      </c>
    </row>
    <row r="190" spans="1:11" ht="13.5" x14ac:dyDescent="0.25">
      <c r="A190" s="3">
        <f>TITRES_STAT!B193</f>
        <v>42583</v>
      </c>
      <c r="B190" s="5">
        <f>TITRES_STAT!D193</f>
        <v>3.8369</v>
      </c>
      <c r="C190" s="2">
        <f t="shared" si="14"/>
        <v>0</v>
      </c>
      <c r="D190" s="2">
        <f t="shared" si="15"/>
        <v>3.85582</v>
      </c>
      <c r="E190" s="2">
        <f t="shared" si="16"/>
        <v>3.8851700000000009</v>
      </c>
      <c r="F190" s="2">
        <f t="shared" si="17"/>
        <v>3.95302</v>
      </c>
      <c r="G190" s="2">
        <f t="shared" si="19"/>
        <v>4.0379480000000028</v>
      </c>
      <c r="H190" s="2"/>
      <c r="I190" s="2">
        <f t="array" ref="I190">SUMPRODUCT(B174:B193, (ROW(B174:B193)-ROW(B174)+1)) / (20*21/2)</f>
        <v>3.9062942857142855</v>
      </c>
      <c r="J190" s="2">
        <f t="shared" si="18"/>
        <v>3.9420087532581176</v>
      </c>
      <c r="K190" s="2">
        <f t="shared" si="20"/>
        <v>4.0115263175915752</v>
      </c>
    </row>
    <row r="191" spans="1:11" ht="13.5" x14ac:dyDescent="0.25">
      <c r="A191" s="3">
        <f>TITRES_STAT!B194</f>
        <v>42584</v>
      </c>
      <c r="B191" s="5">
        <f>TITRES_STAT!D194</f>
        <v>4.0073999999999996</v>
      </c>
      <c r="C191" s="2">
        <f t="shared" si="14"/>
        <v>0.17049999999999965</v>
      </c>
      <c r="D191" s="2">
        <f t="shared" si="15"/>
        <v>3.8851999999999998</v>
      </c>
      <c r="E191" s="2">
        <f t="shared" si="16"/>
        <v>3.8960699999999995</v>
      </c>
      <c r="F191" s="2">
        <f t="shared" si="17"/>
        <v>3.9517650000000009</v>
      </c>
      <c r="G191" s="2">
        <f t="shared" si="19"/>
        <v>4.0389160000000022</v>
      </c>
      <c r="H191" s="2"/>
      <c r="I191" s="2">
        <f t="array" ref="I191">SUMPRODUCT(B175:B194, (ROW(B175:B194)-ROW(B175)+1)) / (20*21/2)</f>
        <v>3.8934819047619045</v>
      </c>
      <c r="J191" s="2">
        <f t="shared" si="18"/>
        <v>3.9482364910430587</v>
      </c>
      <c r="K191" s="2">
        <f t="shared" si="20"/>
        <v>4.0113645012154349</v>
      </c>
    </row>
    <row r="192" spans="1:11" ht="13.5" x14ac:dyDescent="0.25">
      <c r="A192" s="3">
        <f>TITRES_STAT!B195</f>
        <v>42585</v>
      </c>
      <c r="B192" s="5">
        <f>TITRES_STAT!D195</f>
        <v>3.8889999999999998</v>
      </c>
      <c r="C192" s="2">
        <f t="shared" si="14"/>
        <v>-0.11839999999999984</v>
      </c>
      <c r="D192" s="2">
        <f t="shared" si="15"/>
        <v>3.8814199999999999</v>
      </c>
      <c r="E192" s="2">
        <f t="shared" si="16"/>
        <v>3.8951300000000004</v>
      </c>
      <c r="F192" s="2">
        <f t="shared" si="17"/>
        <v>3.9445900000000003</v>
      </c>
      <c r="G192" s="2">
        <f t="shared" si="19"/>
        <v>4.0353520000000023</v>
      </c>
      <c r="H192" s="2"/>
      <c r="I192" s="2">
        <f t="array" ref="I192">SUMPRODUCT(B176:B195, (ROW(B176:B195)-ROW(B176)+1)) / (20*21/2)</f>
        <v>3.8811657142857139</v>
      </c>
      <c r="J192" s="2">
        <f t="shared" si="18"/>
        <v>3.942594920467529</v>
      </c>
      <c r="K192" s="2">
        <f t="shared" si="20"/>
        <v>4.0065658933246331</v>
      </c>
    </row>
    <row r="193" spans="1:11" ht="13.5" x14ac:dyDescent="0.25">
      <c r="A193" s="3">
        <f>TITRES_STAT!B196</f>
        <v>42586</v>
      </c>
      <c r="B193" s="5">
        <f>TITRES_STAT!D196</f>
        <v>3.8037000000000001</v>
      </c>
      <c r="C193" s="2">
        <f t="shared" si="14"/>
        <v>-8.5299999999999709E-2</v>
      </c>
      <c r="D193" s="2">
        <f t="shared" si="15"/>
        <v>3.8747799999999999</v>
      </c>
      <c r="E193" s="2">
        <f t="shared" si="16"/>
        <v>3.8856600000000001</v>
      </c>
      <c r="F193" s="2">
        <f t="shared" si="17"/>
        <v>3.9382300000000008</v>
      </c>
      <c r="G193" s="2">
        <f t="shared" si="19"/>
        <v>4.0301700000000009</v>
      </c>
      <c r="H193" s="2"/>
      <c r="I193" s="2">
        <f t="array" ref="I193">SUMPRODUCT(B177:B196, (ROW(B177:B196)-ROW(B177)+1)) / (20*21/2)</f>
        <v>3.8712395238095247</v>
      </c>
      <c r="J193" s="2">
        <f t="shared" si="18"/>
        <v>3.9293668328039546</v>
      </c>
      <c r="K193" s="2">
        <f t="shared" si="20"/>
        <v>3.998610368096216</v>
      </c>
    </row>
    <row r="194" spans="1:11" ht="13.5" x14ac:dyDescent="0.25">
      <c r="A194" s="3">
        <f>TITRES_STAT!B197</f>
        <v>42587</v>
      </c>
      <c r="B194" s="5">
        <f>TITRES_STAT!D197</f>
        <v>3.8037000000000001</v>
      </c>
      <c r="C194" s="2">
        <f t="shared" si="14"/>
        <v>0</v>
      </c>
      <c r="D194" s="2">
        <f t="shared" si="15"/>
        <v>3.8681399999999995</v>
      </c>
      <c r="E194" s="2">
        <f t="shared" si="16"/>
        <v>3.8761899999999998</v>
      </c>
      <c r="F194" s="2">
        <f t="shared" si="17"/>
        <v>3.9330200000000004</v>
      </c>
      <c r="G194" s="2">
        <f t="shared" si="19"/>
        <v>4.0242080000000016</v>
      </c>
      <c r="H194" s="2"/>
      <c r="I194" s="2">
        <f t="array" ref="I194">SUMPRODUCT(B178:B197, (ROW(B178:B197)-ROW(B178)+1)) / (20*21/2)</f>
        <v>3.8622609523809519</v>
      </c>
      <c r="J194" s="2">
        <f t="shared" si="18"/>
        <v>3.9173985630131014</v>
      </c>
      <c r="K194" s="2">
        <f t="shared" si="20"/>
        <v>3.9909668242493055</v>
      </c>
    </row>
    <row r="195" spans="1:11" ht="13.5" x14ac:dyDescent="0.25">
      <c r="A195" s="3">
        <f>TITRES_STAT!B198</f>
        <v>42590</v>
      </c>
      <c r="B195" s="5">
        <f>TITRES_STAT!D198</f>
        <v>3.8037000000000001</v>
      </c>
      <c r="C195" s="2">
        <f t="shared" si="14"/>
        <v>0</v>
      </c>
      <c r="D195" s="2">
        <f t="shared" si="15"/>
        <v>3.8614999999999995</v>
      </c>
      <c r="E195" s="2">
        <f t="shared" si="16"/>
        <v>3.8586599999999995</v>
      </c>
      <c r="F195" s="2">
        <f t="shared" si="17"/>
        <v>3.9221250000000003</v>
      </c>
      <c r="G195" s="2">
        <f t="shared" si="19"/>
        <v>4.0198040000000006</v>
      </c>
      <c r="H195" s="2"/>
      <c r="I195" s="2">
        <f t="array" ref="I195">SUMPRODUCT(B179:B198, (ROW(B179:B198)-ROW(B179)+1)) / (20*21/2)</f>
        <v>3.854680952380952</v>
      </c>
      <c r="J195" s="2">
        <f t="shared" si="18"/>
        <v>3.9065701284404248</v>
      </c>
      <c r="K195" s="2">
        <f t="shared" si="20"/>
        <v>3.9836230272199211</v>
      </c>
    </row>
    <row r="196" spans="1:11" ht="13.5" x14ac:dyDescent="0.25">
      <c r="A196" s="3">
        <f>TITRES_STAT!B199</f>
        <v>42591</v>
      </c>
      <c r="B196" s="5">
        <f>TITRES_STAT!D199</f>
        <v>3.8178999999999998</v>
      </c>
      <c r="C196" s="2">
        <f t="shared" ref="C196:C259" si="21">B196-B195</f>
        <v>1.4199999999999768E-2</v>
      </c>
      <c r="D196" s="2">
        <f t="shared" si="15"/>
        <v>3.8236000000000003</v>
      </c>
      <c r="E196" s="2">
        <f t="shared" si="16"/>
        <v>3.8543999999999996</v>
      </c>
      <c r="F196" s="2">
        <f t="shared" si="17"/>
        <v>3.9121750000000004</v>
      </c>
      <c r="G196" s="2">
        <f t="shared" si="19"/>
        <v>4.0140400000000014</v>
      </c>
      <c r="H196" s="2"/>
      <c r="I196" s="2">
        <f t="array" ref="I196">SUMPRODUCT(B180:B199, (ROW(B180:B199)-ROW(B180)+1)) / (20*21/2)</f>
        <v>3.8488342857142861</v>
      </c>
      <c r="J196" s="2">
        <f t="shared" si="18"/>
        <v>3.8981253543032413</v>
      </c>
      <c r="K196" s="2">
        <f t="shared" si="20"/>
        <v>3.9771240849760026</v>
      </c>
    </row>
    <row r="197" spans="1:11" ht="13.5" x14ac:dyDescent="0.25">
      <c r="A197" s="3">
        <f>TITRES_STAT!B200</f>
        <v>42592</v>
      </c>
      <c r="B197" s="5">
        <f>TITRES_STAT!D200</f>
        <v>3.8178999999999998</v>
      </c>
      <c r="C197" s="2">
        <f t="shared" si="21"/>
        <v>0</v>
      </c>
      <c r="D197" s="2">
        <f t="shared" si="15"/>
        <v>3.80938</v>
      </c>
      <c r="E197" s="2">
        <f t="shared" si="16"/>
        <v>3.8454000000000002</v>
      </c>
      <c r="F197" s="2">
        <f t="shared" si="17"/>
        <v>3.8974899999999999</v>
      </c>
      <c r="G197" s="2">
        <f t="shared" si="19"/>
        <v>4.0090540000000017</v>
      </c>
      <c r="H197" s="2"/>
      <c r="I197" s="2">
        <f t="array" ref="I197">SUMPRODUCT(B181:B200, (ROW(B181:B200)-ROW(B181)+1)) / (20*21/2)</f>
        <v>3.8442509523809529</v>
      </c>
      <c r="J197" s="2">
        <f t="shared" si="18"/>
        <v>3.890484844369599</v>
      </c>
      <c r="K197" s="2">
        <f t="shared" si="20"/>
        <v>3.9708800032122378</v>
      </c>
    </row>
    <row r="198" spans="1:11" ht="13.5" x14ac:dyDescent="0.25">
      <c r="A198" s="3">
        <f>TITRES_STAT!B201</f>
        <v>42593</v>
      </c>
      <c r="B198" s="5">
        <f>TITRES_STAT!D201</f>
        <v>3.8178999999999998</v>
      </c>
      <c r="C198" s="2">
        <f t="shared" si="21"/>
        <v>0</v>
      </c>
      <c r="D198" s="2">
        <f t="shared" ref="D198:D261" si="22">AVERAGE(B194:B198)</f>
        <v>3.8122199999999999</v>
      </c>
      <c r="E198" s="2">
        <f t="shared" si="16"/>
        <v>3.8435000000000001</v>
      </c>
      <c r="F198" s="2">
        <f t="shared" si="17"/>
        <v>3.8839899999999994</v>
      </c>
      <c r="G198" s="2">
        <f t="shared" si="19"/>
        <v>4.0023380000000017</v>
      </c>
      <c r="H198" s="2"/>
      <c r="I198" s="2">
        <f t="array" ref="I198">SUMPRODUCT(B182:B201, (ROW(B182:B201)-ROW(B182)+1)) / (20*21/2)</f>
        <v>3.8404123809523814</v>
      </c>
      <c r="J198" s="2">
        <f t="shared" si="18"/>
        <v>3.8835720020486848</v>
      </c>
      <c r="K198" s="2">
        <f t="shared" si="20"/>
        <v>3.9648807873999932</v>
      </c>
    </row>
    <row r="199" spans="1:11" ht="13.5" x14ac:dyDescent="0.25">
      <c r="A199" s="3">
        <f>TITRES_STAT!B202</f>
        <v>42594</v>
      </c>
      <c r="B199" s="5">
        <f>TITRES_STAT!D202</f>
        <v>3.8226</v>
      </c>
      <c r="C199" s="2">
        <f t="shared" si="21"/>
        <v>4.7000000000001485E-3</v>
      </c>
      <c r="D199" s="2">
        <f t="shared" si="22"/>
        <v>3.8159999999999998</v>
      </c>
      <c r="E199" s="2">
        <f t="shared" si="16"/>
        <v>3.8420700000000005</v>
      </c>
      <c r="F199" s="2">
        <f t="shared" si="17"/>
        <v>3.8707249999999993</v>
      </c>
      <c r="G199" s="2">
        <f t="shared" si="19"/>
        <v>3.9957160000000012</v>
      </c>
      <c r="H199" s="2"/>
      <c r="I199" s="2">
        <f t="array" ref="I199">SUMPRODUCT(B183:B202, (ROW(B183:B202)-ROW(B183)+1)) / (20*21/2)</f>
        <v>3.8477633333333334</v>
      </c>
      <c r="J199" s="2">
        <f t="shared" si="18"/>
        <v>3.8777651447107147</v>
      </c>
      <c r="K199" s="2">
        <f t="shared" si="20"/>
        <v>3.9593011486784251</v>
      </c>
    </row>
    <row r="200" spans="1:11" ht="13.5" x14ac:dyDescent="0.25">
      <c r="A200" s="3">
        <f>TITRES_STAT!B203</f>
        <v>42597</v>
      </c>
      <c r="B200" s="5">
        <f>TITRES_STAT!D203</f>
        <v>3.8226</v>
      </c>
      <c r="C200" s="2">
        <f t="shared" si="21"/>
        <v>0</v>
      </c>
      <c r="D200" s="2">
        <f t="shared" si="22"/>
        <v>3.8197800000000002</v>
      </c>
      <c r="E200" s="2">
        <f t="shared" si="16"/>
        <v>3.8406400000000005</v>
      </c>
      <c r="F200" s="2">
        <f t="shared" si="17"/>
        <v>3.8629049999999991</v>
      </c>
      <c r="G200" s="2">
        <f t="shared" si="19"/>
        <v>3.9890940000000019</v>
      </c>
      <c r="H200" s="2"/>
      <c r="I200" s="2">
        <f t="array" ref="I200">SUMPRODUCT(B184:B203, (ROW(B184:B203)-ROW(B184)+1)) / (20*21/2)</f>
        <v>3.8468195238095242</v>
      </c>
      <c r="J200" s="2">
        <f t="shared" si="18"/>
        <v>3.8725113214049323</v>
      </c>
      <c r="K200" s="2">
        <f t="shared" si="20"/>
        <v>3.953940319318487</v>
      </c>
    </row>
    <row r="201" spans="1:11" ht="13.5" x14ac:dyDescent="0.25">
      <c r="A201" s="3">
        <f>TITRES_STAT!B204</f>
        <v>42598</v>
      </c>
      <c r="B201" s="5">
        <f>TITRES_STAT!D204</f>
        <v>3.8226</v>
      </c>
      <c r="C201" s="2">
        <f t="shared" si="21"/>
        <v>0</v>
      </c>
      <c r="D201" s="2">
        <f t="shared" si="22"/>
        <v>3.8207200000000001</v>
      </c>
      <c r="E201" s="2">
        <f t="shared" si="16"/>
        <v>3.8221600000000011</v>
      </c>
      <c r="F201" s="2">
        <f t="shared" si="17"/>
        <v>3.8591149999999992</v>
      </c>
      <c r="G201" s="2">
        <f t="shared" si="19"/>
        <v>3.9844620000000011</v>
      </c>
      <c r="H201" s="2">
        <f>AVERAGE(B2:B201)</f>
        <v>4.038913500000004</v>
      </c>
      <c r="I201" s="2">
        <f t="array" ref="I201">SUMPRODUCT(B185:B204, (ROW(B185:B204)-ROW(B185)+1)) / (20*21/2)</f>
        <v>3.846548571428571</v>
      </c>
      <c r="J201" s="2">
        <f t="shared" si="18"/>
        <v>3.86775786222351</v>
      </c>
      <c r="K201" s="2">
        <f t="shared" si="20"/>
        <v>3.9487897185608993</v>
      </c>
    </row>
    <row r="202" spans="1:11" ht="13.5" x14ac:dyDescent="0.25">
      <c r="A202" s="3">
        <f>TITRES_STAT!B205</f>
        <v>42599</v>
      </c>
      <c r="B202" s="5">
        <f>TITRES_STAT!D205</f>
        <v>3.9363000000000001</v>
      </c>
      <c r="C202" s="2">
        <f t="shared" si="21"/>
        <v>0.11370000000000013</v>
      </c>
      <c r="D202" s="2">
        <f t="shared" si="22"/>
        <v>3.8443999999999994</v>
      </c>
      <c r="E202" s="2">
        <f t="shared" si="16"/>
        <v>3.826890000000001</v>
      </c>
      <c r="F202" s="2">
        <f t="shared" si="17"/>
        <v>3.8610099999999994</v>
      </c>
      <c r="G202" s="2">
        <f t="shared" si="19"/>
        <v>3.9797680000000009</v>
      </c>
      <c r="H202" s="2">
        <f t="shared" ref="H202:H265" si="23">AVERAGE(B3:B202)</f>
        <v>4.0391245000000033</v>
      </c>
      <c r="I202" s="2">
        <f t="array" ref="I202">SUMPRODUCT(B186:B205, (ROW(B186:B205)-ROW(B186)+1)) / (20*21/2)</f>
        <v>3.849185238095238</v>
      </c>
      <c r="J202" s="2">
        <f t="shared" si="18"/>
        <v>3.87428568486889</v>
      </c>
      <c r="K202" s="2">
        <f t="shared" si="20"/>
        <v>3.948299925676158</v>
      </c>
    </row>
    <row r="203" spans="1:11" ht="13.5" x14ac:dyDescent="0.25">
      <c r="A203" s="3">
        <f>TITRES_STAT!B206</f>
        <v>42600</v>
      </c>
      <c r="B203" s="5">
        <f>TITRES_STAT!D206</f>
        <v>3.8511000000000002</v>
      </c>
      <c r="C203" s="2">
        <f t="shared" si="21"/>
        <v>-8.5199999999999942E-2</v>
      </c>
      <c r="D203" s="2">
        <f t="shared" si="22"/>
        <v>3.8510399999999998</v>
      </c>
      <c r="E203" s="2">
        <f t="shared" si="16"/>
        <v>3.8316300000000005</v>
      </c>
      <c r="F203" s="2">
        <f t="shared" si="17"/>
        <v>3.8586450000000001</v>
      </c>
      <c r="G203" s="2">
        <f t="shared" si="19"/>
        <v>3.9733700000000001</v>
      </c>
      <c r="H203" s="2">
        <f t="shared" si="23"/>
        <v>4.0389095000000035</v>
      </c>
      <c r="I203" s="2">
        <f t="array" ref="I203">SUMPRODUCT(B187:B206, (ROW(B187:B206)-ROW(B187)+1)) / (20*21/2)</f>
        <v>3.8522733333333332</v>
      </c>
      <c r="J203" s="2">
        <f t="shared" si="18"/>
        <v>3.8720775244051864</v>
      </c>
      <c r="K203" s="2">
        <f t="shared" si="20"/>
        <v>3.9444881638849361</v>
      </c>
    </row>
    <row r="204" spans="1:11" ht="13.5" x14ac:dyDescent="0.25">
      <c r="A204" s="3">
        <f>TITRES_STAT!B207</f>
        <v>42601</v>
      </c>
      <c r="B204" s="5">
        <f>TITRES_STAT!D207</f>
        <v>3.8557999999999999</v>
      </c>
      <c r="C204" s="2">
        <f t="shared" si="21"/>
        <v>4.6999999999997044E-3</v>
      </c>
      <c r="D204" s="2">
        <f t="shared" si="22"/>
        <v>3.8576799999999998</v>
      </c>
      <c r="E204" s="2">
        <f t="shared" ref="E204:E267" si="24">AVERAGE(B195:B204)</f>
        <v>3.83684</v>
      </c>
      <c r="F204" s="2">
        <f t="shared" si="17"/>
        <v>3.8565150000000004</v>
      </c>
      <c r="G204" s="2">
        <f t="shared" si="19"/>
        <v>3.9689699999999992</v>
      </c>
      <c r="H204" s="2">
        <f t="shared" si="23"/>
        <v>4.0381340000000039</v>
      </c>
      <c r="I204" s="2">
        <f t="array" ref="I204">SUMPRODUCT(B188:B207, (ROW(B188:B207)-ROW(B188)+1)) / (20*21/2)</f>
        <v>3.8507438095238102</v>
      </c>
      <c r="J204" s="2">
        <f t="shared" si="18"/>
        <v>3.8705272839856448</v>
      </c>
      <c r="K204" s="2">
        <f t="shared" si="20"/>
        <v>3.9410101966737625</v>
      </c>
    </row>
    <row r="205" spans="1:11" ht="13.5" x14ac:dyDescent="0.25">
      <c r="A205" s="3">
        <f>TITRES_STAT!B208</f>
        <v>42604</v>
      </c>
      <c r="B205" s="5">
        <f>TITRES_STAT!D208</f>
        <v>3.8841999999999999</v>
      </c>
      <c r="C205" s="2">
        <f t="shared" si="21"/>
        <v>2.8399999999999981E-2</v>
      </c>
      <c r="D205" s="2">
        <f t="shared" si="22"/>
        <v>3.87</v>
      </c>
      <c r="E205" s="2">
        <f t="shared" si="24"/>
        <v>3.8448900000000004</v>
      </c>
      <c r="F205" s="2">
        <f t="shared" si="17"/>
        <v>3.8517750000000008</v>
      </c>
      <c r="G205" s="2">
        <f t="shared" si="19"/>
        <v>3.9632339999999995</v>
      </c>
      <c r="H205" s="2">
        <f t="shared" si="23"/>
        <v>4.0370030000000039</v>
      </c>
      <c r="I205" s="2">
        <f t="array" ref="I205">SUMPRODUCT(B189:B208, (ROW(B189:B208)-ROW(B189)+1)) / (20*21/2)</f>
        <v>3.8472952380952385</v>
      </c>
      <c r="J205" s="2">
        <f t="shared" si="18"/>
        <v>3.8718294474155832</v>
      </c>
      <c r="K205" s="2">
        <f t="shared" si="20"/>
        <v>3.9387823458238111</v>
      </c>
    </row>
    <row r="206" spans="1:11" ht="13.5" x14ac:dyDescent="0.25">
      <c r="A206" s="3">
        <f>TITRES_STAT!B209</f>
        <v>42605</v>
      </c>
      <c r="B206" s="5">
        <f>TITRES_STAT!D209</f>
        <v>3.8841999999999999</v>
      </c>
      <c r="C206" s="2">
        <f t="shared" si="21"/>
        <v>0</v>
      </c>
      <c r="D206" s="2">
        <f t="shared" si="22"/>
        <v>3.88232</v>
      </c>
      <c r="E206" s="2">
        <f t="shared" si="24"/>
        <v>3.8515199999999998</v>
      </c>
      <c r="F206" s="2">
        <f t="shared" si="17"/>
        <v>3.8529600000000004</v>
      </c>
      <c r="G206" s="2">
        <f t="shared" si="19"/>
        <v>3.9574979999999993</v>
      </c>
      <c r="H206" s="2">
        <f t="shared" si="23"/>
        <v>4.0361530000000041</v>
      </c>
      <c r="I206" s="2">
        <f t="array" ref="I206">SUMPRODUCT(B190:B209, (ROW(B190:B209)-ROW(B190)+1)) / (20*21/2)</f>
        <v>3.8439595238095232</v>
      </c>
      <c r="J206" s="2">
        <f t="shared" si="18"/>
        <v>3.8730075952807654</v>
      </c>
      <c r="K206" s="2">
        <f t="shared" si="20"/>
        <v>3.9366418616738579</v>
      </c>
    </row>
    <row r="207" spans="1:11" ht="13.5" x14ac:dyDescent="0.25">
      <c r="A207" s="3">
        <f>TITRES_STAT!B210</f>
        <v>42606</v>
      </c>
      <c r="B207" s="5">
        <f>TITRES_STAT!D210</f>
        <v>3.8369</v>
      </c>
      <c r="C207" s="2">
        <f t="shared" si="21"/>
        <v>-4.7299999999999898E-2</v>
      </c>
      <c r="D207" s="2">
        <f t="shared" si="22"/>
        <v>3.8624400000000003</v>
      </c>
      <c r="E207" s="2">
        <f t="shared" si="24"/>
        <v>3.8534199999999998</v>
      </c>
      <c r="F207" s="2">
        <f t="shared" si="17"/>
        <v>3.8494099999999998</v>
      </c>
      <c r="G207" s="2">
        <f t="shared" si="19"/>
        <v>3.9532379999999989</v>
      </c>
      <c r="H207" s="2">
        <f t="shared" si="23"/>
        <v>4.0351530000000038</v>
      </c>
      <c r="I207" s="2">
        <f t="array" ref="I207">SUMPRODUCT(B191:B210, (ROW(B191:B210)-ROW(B191)+1)) / (20*21/2)</f>
        <v>3.8407366666666669</v>
      </c>
      <c r="J207" s="2">
        <f t="shared" si="18"/>
        <v>3.869568776682597</v>
      </c>
      <c r="K207" s="2">
        <f t="shared" si="20"/>
        <v>3.9327304161180203</v>
      </c>
    </row>
    <row r="208" spans="1:11" ht="13.5" x14ac:dyDescent="0.25">
      <c r="A208" s="3">
        <f>TITRES_STAT!B211</f>
        <v>42607</v>
      </c>
      <c r="B208" s="5">
        <f>TITRES_STAT!D211</f>
        <v>3.8132000000000001</v>
      </c>
      <c r="C208" s="2">
        <f t="shared" si="21"/>
        <v>-2.3699999999999832E-2</v>
      </c>
      <c r="D208" s="2">
        <f t="shared" si="22"/>
        <v>3.85486</v>
      </c>
      <c r="E208" s="2">
        <f t="shared" si="24"/>
        <v>3.8529499999999999</v>
      </c>
      <c r="F208" s="2">
        <f t="shared" si="17"/>
        <v>3.8482250000000002</v>
      </c>
      <c r="G208" s="2">
        <f t="shared" si="19"/>
        <v>3.9506679999999994</v>
      </c>
      <c r="H208" s="2">
        <f t="shared" si="23"/>
        <v>4.0340345000000042</v>
      </c>
      <c r="I208" s="2">
        <f t="array" ref="I208">SUMPRODUCT(B192:B211, (ROW(B192:B211)-ROW(B192)+1)) / (20*21/2)</f>
        <v>3.8385219047619041</v>
      </c>
      <c r="J208" s="2">
        <f t="shared" si="18"/>
        <v>3.8642003217604448</v>
      </c>
      <c r="K208" s="2">
        <f t="shared" si="20"/>
        <v>3.9280429488192747</v>
      </c>
    </row>
    <row r="209" spans="1:11" ht="13.5" x14ac:dyDescent="0.25">
      <c r="A209" s="3">
        <f>TITRES_STAT!B212</f>
        <v>42608</v>
      </c>
      <c r="B209" s="5">
        <f>TITRES_STAT!D212</f>
        <v>3.8132000000000001</v>
      </c>
      <c r="C209" s="2">
        <f t="shared" si="21"/>
        <v>0</v>
      </c>
      <c r="D209" s="2">
        <f t="shared" si="22"/>
        <v>3.8463400000000001</v>
      </c>
      <c r="E209" s="2">
        <f t="shared" si="24"/>
        <v>3.8520099999999999</v>
      </c>
      <c r="F209" s="2">
        <f t="shared" si="17"/>
        <v>3.8470400000000007</v>
      </c>
      <c r="G209" s="2">
        <f t="shared" si="19"/>
        <v>3.9457619999999984</v>
      </c>
      <c r="H209" s="2">
        <f t="shared" si="23"/>
        <v>4.0335435000000039</v>
      </c>
      <c r="I209" s="2">
        <f t="array" ref="I209">SUMPRODUCT(B193:B212, (ROW(B193:B212)-ROW(B193)+1)) / (20*21/2)</f>
        <v>3.8385490476190474</v>
      </c>
      <c r="J209" s="2">
        <f t="shared" si="18"/>
        <v>3.85934314825945</v>
      </c>
      <c r="K209" s="2">
        <f t="shared" si="20"/>
        <v>3.9235393037675386</v>
      </c>
    </row>
    <row r="210" spans="1:11" ht="13.5" x14ac:dyDescent="0.25">
      <c r="A210" s="3">
        <f>TITRES_STAT!B213</f>
        <v>42611</v>
      </c>
      <c r="B210" s="5">
        <f>TITRES_STAT!D213</f>
        <v>3.8132000000000001</v>
      </c>
      <c r="C210" s="2">
        <f t="shared" si="21"/>
        <v>0</v>
      </c>
      <c r="D210" s="2">
        <f t="shared" si="22"/>
        <v>3.8321399999999999</v>
      </c>
      <c r="E210" s="2">
        <f t="shared" si="24"/>
        <v>3.8510700000000009</v>
      </c>
      <c r="F210" s="2">
        <f t="shared" si="17"/>
        <v>3.8458550000000002</v>
      </c>
      <c r="G210" s="2">
        <f t="shared" si="19"/>
        <v>3.9418939999999987</v>
      </c>
      <c r="H210" s="2">
        <f t="shared" si="23"/>
        <v>4.0333555000000043</v>
      </c>
      <c r="I210" s="2">
        <f t="array" ref="I210">SUMPRODUCT(B194:B213, (ROW(B194:B213)-ROW(B194)+1)) / (20*21/2)</f>
        <v>3.8288909523809522</v>
      </c>
      <c r="J210" s="2">
        <f t="shared" si="18"/>
        <v>3.854948562710931</v>
      </c>
      <c r="K210" s="2">
        <f t="shared" si="20"/>
        <v>3.9192122722472433</v>
      </c>
    </row>
    <row r="211" spans="1:11" ht="13.5" x14ac:dyDescent="0.25">
      <c r="A211" s="3">
        <f>TITRES_STAT!B214</f>
        <v>42612</v>
      </c>
      <c r="B211" s="5">
        <f>TITRES_STAT!D214</f>
        <v>3.8226</v>
      </c>
      <c r="C211" s="2">
        <f t="shared" si="21"/>
        <v>9.3999999999998529E-3</v>
      </c>
      <c r="D211" s="2">
        <f t="shared" si="22"/>
        <v>3.81982</v>
      </c>
      <c r="E211" s="2">
        <f t="shared" si="24"/>
        <v>3.8510700000000009</v>
      </c>
      <c r="F211" s="2">
        <f t="shared" si="17"/>
        <v>3.8366149999999997</v>
      </c>
      <c r="G211" s="2">
        <f t="shared" si="19"/>
        <v>3.9358779999999984</v>
      </c>
      <c r="H211" s="2">
        <f t="shared" si="23"/>
        <v>4.0330195000000035</v>
      </c>
      <c r="I211" s="2">
        <f t="array" ref="I211">SUMPRODUCT(B195:B214, (ROW(B195:B214)-ROW(B195)+1)) / (20*21/2)</f>
        <v>3.8114571428571424</v>
      </c>
      <c r="J211" s="2">
        <f t="shared" si="18"/>
        <v>3.8518677472146519</v>
      </c>
      <c r="K211" s="2">
        <f t="shared" si="20"/>
        <v>3.9154235556885282</v>
      </c>
    </row>
    <row r="212" spans="1:11" ht="13.5" x14ac:dyDescent="0.25">
      <c r="A212" s="3">
        <f>TITRES_STAT!B215</f>
        <v>42613</v>
      </c>
      <c r="B212" s="5">
        <f>TITRES_STAT!D215</f>
        <v>3.8369</v>
      </c>
      <c r="C212" s="2">
        <f t="shared" si="21"/>
        <v>1.4299999999999979E-2</v>
      </c>
      <c r="D212" s="2">
        <f t="shared" si="22"/>
        <v>3.81982</v>
      </c>
      <c r="E212" s="2">
        <f t="shared" si="24"/>
        <v>3.8411300000000006</v>
      </c>
      <c r="F212" s="2">
        <f t="shared" ref="F212:F275" si="25">AVERAGE(B193:B212)</f>
        <v>3.8340100000000001</v>
      </c>
      <c r="G212" s="2">
        <f t="shared" si="19"/>
        <v>3.9301479999999982</v>
      </c>
      <c r="H212" s="2">
        <f t="shared" si="23"/>
        <v>4.0327770000000029</v>
      </c>
      <c r="I212" s="2">
        <f t="array" ref="I212">SUMPRODUCT(B196:B215, (ROW(B196:B215)-ROW(B196)+1)) / (20*21/2)</f>
        <v>3.7947676190476187</v>
      </c>
      <c r="J212" s="2">
        <f t="shared" si="18"/>
        <v>3.8504422474799229</v>
      </c>
      <c r="K212" s="2">
        <f t="shared" si="20"/>
        <v>3.9123442005634876</v>
      </c>
    </row>
    <row r="213" spans="1:11" ht="13.5" x14ac:dyDescent="0.25">
      <c r="A213" s="3">
        <f>TITRES_STAT!B216</f>
        <v>42614</v>
      </c>
      <c r="B213" s="5">
        <f>TITRES_STAT!D216</f>
        <v>3.7326000000000001</v>
      </c>
      <c r="C213" s="2">
        <f t="shared" si="21"/>
        <v>-0.10429999999999984</v>
      </c>
      <c r="D213" s="2">
        <f t="shared" si="22"/>
        <v>3.8037000000000001</v>
      </c>
      <c r="E213" s="2">
        <f t="shared" si="24"/>
        <v>3.8292799999999998</v>
      </c>
      <c r="F213" s="2">
        <f t="shared" si="25"/>
        <v>3.8304550000000006</v>
      </c>
      <c r="G213" s="2">
        <f t="shared" si="19"/>
        <v>3.9221579999999983</v>
      </c>
      <c r="H213" s="2">
        <f t="shared" si="23"/>
        <v>4.0318395000000038</v>
      </c>
      <c r="I213" s="2">
        <f t="array" ref="I213">SUMPRODUCT(B197:B216, (ROW(B197:B216)-ROW(B197)+1)) / (20*21/2)</f>
        <v>3.7788223809523807</v>
      </c>
      <c r="J213" s="2">
        <f t="shared" ref="J213:J276" si="26">$J$4*B213+J212*(1-$J$4)</f>
        <v>3.8392191762913588</v>
      </c>
      <c r="K213" s="2">
        <f t="shared" si="20"/>
        <v>3.9052954083845273</v>
      </c>
    </row>
    <row r="214" spans="1:11" ht="13.5" x14ac:dyDescent="0.25">
      <c r="A214" s="3">
        <f>TITRES_STAT!B217</f>
        <v>42615</v>
      </c>
      <c r="B214" s="5">
        <f>TITRES_STAT!D217</f>
        <v>3.6474000000000002</v>
      </c>
      <c r="C214" s="2">
        <f t="shared" si="21"/>
        <v>-8.5199999999999942E-2</v>
      </c>
      <c r="D214" s="2">
        <f t="shared" si="22"/>
        <v>3.7705399999999996</v>
      </c>
      <c r="E214" s="2">
        <f t="shared" si="24"/>
        <v>3.8084399999999996</v>
      </c>
      <c r="F214" s="2">
        <f t="shared" si="25"/>
        <v>3.8226400000000007</v>
      </c>
      <c r="G214" s="2">
        <f t="shared" si="19"/>
        <v>3.9124639999999977</v>
      </c>
      <c r="H214" s="2">
        <f t="shared" si="23"/>
        <v>4.0303895000000027</v>
      </c>
      <c r="I214" s="2">
        <f t="array" ref="I214">SUMPRODUCT(B198:B217, (ROW(B198:B217)-ROW(B198)+1)) / (20*21/2)</f>
        <v>3.7636890476190477</v>
      </c>
      <c r="J214" s="2">
        <f t="shared" si="26"/>
        <v>3.8209506833112292</v>
      </c>
      <c r="K214" s="2">
        <f t="shared" si="20"/>
        <v>3.8951818629576831</v>
      </c>
    </row>
    <row r="215" spans="1:11" ht="13.5" x14ac:dyDescent="0.25">
      <c r="A215" s="3">
        <f>TITRES_STAT!B218</f>
        <v>42618</v>
      </c>
      <c r="B215" s="5">
        <f>TITRES_STAT!D218</f>
        <v>3.6474000000000002</v>
      </c>
      <c r="C215" s="2">
        <f t="shared" si="21"/>
        <v>0</v>
      </c>
      <c r="D215" s="2">
        <f t="shared" si="22"/>
        <v>3.7373800000000004</v>
      </c>
      <c r="E215" s="2">
        <f t="shared" si="24"/>
        <v>3.7847599999999999</v>
      </c>
      <c r="F215" s="2">
        <f t="shared" si="25"/>
        <v>3.8148250000000012</v>
      </c>
      <c r="G215" s="2">
        <f t="shared" si="19"/>
        <v>3.9027699999999981</v>
      </c>
      <c r="H215" s="2">
        <f t="shared" si="23"/>
        <v>4.0289395000000034</v>
      </c>
      <c r="I215" s="2">
        <f t="array" ref="I215">SUMPRODUCT(B199:B218, (ROW(B199:B218)-ROW(B199)+1)) / (20*21/2)</f>
        <v>3.7597390476190475</v>
      </c>
      <c r="J215" s="2">
        <f t="shared" si="26"/>
        <v>3.804422046805398</v>
      </c>
      <c r="K215" s="2">
        <f t="shared" si="20"/>
        <v>3.8854649271554211</v>
      </c>
    </row>
    <row r="216" spans="1:11" ht="13.5" x14ac:dyDescent="0.25">
      <c r="A216" s="3">
        <f>TITRES_STAT!B219</f>
        <v>42619</v>
      </c>
      <c r="B216" s="5">
        <f>TITRES_STAT!D219</f>
        <v>3.6474000000000002</v>
      </c>
      <c r="C216" s="2">
        <f t="shared" si="21"/>
        <v>0</v>
      </c>
      <c r="D216" s="2">
        <f t="shared" si="22"/>
        <v>3.7023400000000004</v>
      </c>
      <c r="E216" s="2">
        <f t="shared" si="24"/>
        <v>3.7610799999999998</v>
      </c>
      <c r="F216" s="2">
        <f t="shared" si="25"/>
        <v>3.8063000000000011</v>
      </c>
      <c r="G216" s="2">
        <f t="shared" si="19"/>
        <v>3.8935099999999978</v>
      </c>
      <c r="H216" s="2">
        <f t="shared" si="23"/>
        <v>4.0279225000000034</v>
      </c>
      <c r="I216" s="2">
        <f t="array" ref="I216">SUMPRODUCT(B200:B219, (ROW(B200:B219)-ROW(B200)+1)) / (20*21/2)</f>
        <v>3.7637585714285717</v>
      </c>
      <c r="J216" s="2">
        <f t="shared" si="26"/>
        <v>3.7894675661572648</v>
      </c>
      <c r="K216" s="2">
        <f t="shared" si="20"/>
        <v>3.8761290476591301</v>
      </c>
    </row>
    <row r="217" spans="1:11" ht="13.5" x14ac:dyDescent="0.25">
      <c r="A217" s="3">
        <f>TITRES_STAT!B220</f>
        <v>42620</v>
      </c>
      <c r="B217" s="5">
        <f>TITRES_STAT!D220</f>
        <v>3.6474000000000002</v>
      </c>
      <c r="C217" s="2">
        <f t="shared" si="21"/>
        <v>0</v>
      </c>
      <c r="D217" s="2">
        <f t="shared" si="22"/>
        <v>3.6644400000000004</v>
      </c>
      <c r="E217" s="2">
        <f t="shared" si="24"/>
        <v>3.7421300000000004</v>
      </c>
      <c r="F217" s="2">
        <f t="shared" si="25"/>
        <v>3.7977750000000006</v>
      </c>
      <c r="G217" s="2">
        <f t="shared" si="19"/>
        <v>3.8842499999999984</v>
      </c>
      <c r="H217" s="2">
        <f t="shared" si="23"/>
        <v>4.026689000000002</v>
      </c>
      <c r="I217" s="2">
        <f t="array" ref="I217">SUMPRODUCT(B201:B220, (ROW(B201:B220)-ROW(B201)+1)) / (20*21/2)</f>
        <v>3.7677100000000001</v>
      </c>
      <c r="J217" s="2">
        <f t="shared" si="26"/>
        <v>3.7759373217613348</v>
      </c>
      <c r="K217" s="2">
        <f t="shared" si="20"/>
        <v>3.8671592810842621</v>
      </c>
    </row>
    <row r="218" spans="1:11" ht="13.5" x14ac:dyDescent="0.25">
      <c r="A218" s="3">
        <f>TITRES_STAT!B221</f>
        <v>42621</v>
      </c>
      <c r="B218" s="5">
        <f>TITRES_STAT!D221</f>
        <v>3.7563</v>
      </c>
      <c r="C218" s="2">
        <f t="shared" si="21"/>
        <v>0.10889999999999977</v>
      </c>
      <c r="D218" s="2">
        <f t="shared" si="22"/>
        <v>3.6691799999999999</v>
      </c>
      <c r="E218" s="2">
        <f t="shared" si="24"/>
        <v>3.7364400000000004</v>
      </c>
      <c r="F218" s="2">
        <f t="shared" si="25"/>
        <v>3.7946949999999999</v>
      </c>
      <c r="G218" s="2">
        <f t="shared" si="19"/>
        <v>3.8771679999999993</v>
      </c>
      <c r="H218" s="2">
        <f t="shared" si="23"/>
        <v>4.0260435000000028</v>
      </c>
      <c r="I218" s="2">
        <f t="array" ref="I218">SUMPRODUCT(B202:B221, (ROW(B202:B221)-ROW(B202)+1)) / (20*21/2)</f>
        <v>3.7625647619047626</v>
      </c>
      <c r="J218" s="2">
        <f t="shared" si="26"/>
        <v>3.7740671006412079</v>
      </c>
      <c r="K218" s="2">
        <f t="shared" si="20"/>
        <v>3.8628118582966442</v>
      </c>
    </row>
    <row r="219" spans="1:11" ht="13.5" x14ac:dyDescent="0.25">
      <c r="A219" s="3">
        <f>TITRES_STAT!B222</f>
        <v>42622</v>
      </c>
      <c r="B219" s="5">
        <f>TITRES_STAT!D222</f>
        <v>3.8369</v>
      </c>
      <c r="C219" s="2">
        <f t="shared" si="21"/>
        <v>8.0600000000000005E-2</v>
      </c>
      <c r="D219" s="2">
        <f t="shared" si="22"/>
        <v>3.7070799999999999</v>
      </c>
      <c r="E219" s="2">
        <f t="shared" si="24"/>
        <v>3.73881</v>
      </c>
      <c r="F219" s="2">
        <f t="shared" si="25"/>
        <v>3.7954099999999995</v>
      </c>
      <c r="G219" s="2">
        <f t="shared" si="19"/>
        <v>3.871697999999999</v>
      </c>
      <c r="H219" s="2">
        <f t="shared" si="23"/>
        <v>4.0261900000000024</v>
      </c>
      <c r="I219" s="2">
        <f t="array" ref="I219">SUMPRODUCT(B203:B222, (ROW(B203:B222)-ROW(B203)+1)) / (20*21/2)</f>
        <v>3.7487838095238102</v>
      </c>
      <c r="J219" s="2">
        <f t="shared" si="26"/>
        <v>3.7800511862944259</v>
      </c>
      <c r="K219" s="2">
        <f t="shared" si="20"/>
        <v>3.8617957069908933</v>
      </c>
    </row>
    <row r="220" spans="1:11" ht="13.5" x14ac:dyDescent="0.25">
      <c r="A220" s="3">
        <f>TITRES_STAT!B223</f>
        <v>42627</v>
      </c>
      <c r="B220" s="5">
        <f>TITRES_STAT!D223</f>
        <v>3.8369</v>
      </c>
      <c r="C220" s="2">
        <f t="shared" si="21"/>
        <v>0</v>
      </c>
      <c r="D220" s="2">
        <f t="shared" si="22"/>
        <v>3.7449799999999995</v>
      </c>
      <c r="E220" s="2">
        <f t="shared" si="24"/>
        <v>3.7411799999999999</v>
      </c>
      <c r="F220" s="2">
        <f t="shared" si="25"/>
        <v>3.796125</v>
      </c>
      <c r="G220" s="2">
        <f t="shared" si="19"/>
        <v>3.8677859999999997</v>
      </c>
      <c r="H220" s="2">
        <f t="shared" si="23"/>
        <v>4.0261205000000029</v>
      </c>
      <c r="I220" s="2">
        <f t="array" ref="I220">SUMPRODUCT(B204:B223, (ROW(B204:B223)-ROW(B204)+1)) / (20*21/2)</f>
        <v>3.7363785714285713</v>
      </c>
      <c r="J220" s="2">
        <f t="shared" si="26"/>
        <v>3.7854653590282901</v>
      </c>
      <c r="K220" s="2">
        <f t="shared" si="20"/>
        <v>3.8608194047559561</v>
      </c>
    </row>
    <row r="221" spans="1:11" ht="13.5" x14ac:dyDescent="0.25">
      <c r="A221" s="3">
        <f>TITRES_STAT!B224</f>
        <v>42628</v>
      </c>
      <c r="B221" s="5">
        <f>TITRES_STAT!D224</f>
        <v>3.7421000000000002</v>
      </c>
      <c r="C221" s="2">
        <f t="shared" si="21"/>
        <v>-9.4799999999999773E-2</v>
      </c>
      <c r="D221" s="2">
        <f t="shared" si="22"/>
        <v>3.7639200000000002</v>
      </c>
      <c r="E221" s="2">
        <f t="shared" si="24"/>
        <v>3.7331300000000005</v>
      </c>
      <c r="F221" s="2">
        <f t="shared" si="25"/>
        <v>3.7920999999999991</v>
      </c>
      <c r="G221" s="2">
        <f t="shared" si="19"/>
        <v>3.8619780000000001</v>
      </c>
      <c r="H221" s="2">
        <f t="shared" si="23"/>
        <v>4.0255770000000037</v>
      </c>
      <c r="I221" s="2">
        <f t="array" ref="I221">SUMPRODUCT(B205:B224, (ROW(B205:B224)-ROW(B205)+1)) / (20*21/2)</f>
        <v>3.7249433333333331</v>
      </c>
      <c r="J221" s="2">
        <f t="shared" si="26"/>
        <v>3.7813353248351196</v>
      </c>
      <c r="K221" s="2">
        <f t="shared" si="20"/>
        <v>3.85616374182435</v>
      </c>
    </row>
    <row r="222" spans="1:11" ht="13.5" x14ac:dyDescent="0.25">
      <c r="A222" s="3">
        <f>TITRES_STAT!B225</f>
        <v>42629</v>
      </c>
      <c r="B222" s="5">
        <f>TITRES_STAT!D225</f>
        <v>3.6474000000000002</v>
      </c>
      <c r="C222" s="2">
        <f t="shared" si="21"/>
        <v>-9.4700000000000006E-2</v>
      </c>
      <c r="D222" s="2">
        <f t="shared" si="22"/>
        <v>3.7639200000000002</v>
      </c>
      <c r="E222" s="2">
        <f t="shared" si="24"/>
        <v>3.7141799999999998</v>
      </c>
      <c r="F222" s="2">
        <f t="shared" si="25"/>
        <v>3.7776549999999993</v>
      </c>
      <c r="G222" s="2">
        <f t="shared" si="19"/>
        <v>3.854276</v>
      </c>
      <c r="H222" s="2">
        <f t="shared" si="23"/>
        <v>4.0245600000000037</v>
      </c>
      <c r="I222" s="2">
        <f t="array" ref="I222">SUMPRODUCT(B206:B225, (ROW(B206:B225)-ROW(B206)+1)) / (20*21/2)</f>
        <v>3.7041195238095241</v>
      </c>
      <c r="J222" s="2">
        <f t="shared" si="26"/>
        <v>3.768579579612727</v>
      </c>
      <c r="K222" s="2">
        <f t="shared" si="20"/>
        <v>3.8479769284194734</v>
      </c>
    </row>
    <row r="223" spans="1:11" ht="13.5" x14ac:dyDescent="0.25">
      <c r="A223" s="3">
        <f>TITRES_STAT!B226</f>
        <v>42632</v>
      </c>
      <c r="B223" s="5">
        <f>TITRES_STAT!D226</f>
        <v>3.6474000000000002</v>
      </c>
      <c r="C223" s="2">
        <f t="shared" si="21"/>
        <v>0</v>
      </c>
      <c r="D223" s="2">
        <f t="shared" si="22"/>
        <v>3.7421400000000005</v>
      </c>
      <c r="E223" s="2">
        <f t="shared" si="24"/>
        <v>3.7056599999999995</v>
      </c>
      <c r="F223" s="2">
        <f t="shared" si="25"/>
        <v>3.7674700000000003</v>
      </c>
      <c r="G223" s="2">
        <f t="shared" si="19"/>
        <v>3.8486059999999997</v>
      </c>
      <c r="H223" s="2">
        <f t="shared" si="23"/>
        <v>4.0235210000000032</v>
      </c>
      <c r="I223" s="2">
        <f t="array" ref="I223">SUMPRODUCT(B207:B226, (ROW(B207:B226)-ROW(B207)+1)) / (20*21/2)</f>
        <v>3.6953233333333335</v>
      </c>
      <c r="J223" s="2">
        <f t="shared" si="26"/>
        <v>3.7570386672686578</v>
      </c>
      <c r="K223" s="2">
        <f t="shared" si="20"/>
        <v>3.8401111665206704</v>
      </c>
    </row>
    <row r="224" spans="1:11" ht="13.5" x14ac:dyDescent="0.25">
      <c r="A224" s="3">
        <f>TITRES_STAT!B227</f>
        <v>42633</v>
      </c>
      <c r="B224" s="5">
        <f>TITRES_STAT!D227</f>
        <v>3.6474000000000002</v>
      </c>
      <c r="C224" s="2">
        <f t="shared" si="21"/>
        <v>0</v>
      </c>
      <c r="D224" s="2">
        <f t="shared" si="22"/>
        <v>3.7042400000000009</v>
      </c>
      <c r="E224" s="2">
        <f t="shared" si="24"/>
        <v>3.7056599999999995</v>
      </c>
      <c r="F224" s="2">
        <f t="shared" si="25"/>
        <v>3.7570500000000004</v>
      </c>
      <c r="G224" s="2">
        <f t="shared" si="19"/>
        <v>3.8433960000000003</v>
      </c>
      <c r="H224" s="2">
        <f t="shared" si="23"/>
        <v>4.0225040000000032</v>
      </c>
      <c r="I224" s="2">
        <f t="array" ref="I224">SUMPRODUCT(B208:B227, (ROW(B208:B227)-ROW(B208)+1)) / (20*21/2)</f>
        <v>3.6876547619047622</v>
      </c>
      <c r="J224" s="2">
        <f t="shared" si="26"/>
        <v>3.7465968894335475</v>
      </c>
      <c r="K224" s="2">
        <f t="shared" si="20"/>
        <v>3.8325538658728009</v>
      </c>
    </row>
    <row r="225" spans="1:11" ht="13.5" x14ac:dyDescent="0.25">
      <c r="A225" s="3">
        <f>TITRES_STAT!B228</f>
        <v>42634</v>
      </c>
      <c r="B225" s="5">
        <f>TITRES_STAT!D228</f>
        <v>3.5384000000000002</v>
      </c>
      <c r="C225" s="2">
        <f t="shared" si="21"/>
        <v>-0.10899999999999999</v>
      </c>
      <c r="D225" s="2">
        <f t="shared" si="22"/>
        <v>3.6445400000000001</v>
      </c>
      <c r="E225" s="2">
        <f t="shared" si="24"/>
        <v>3.69476</v>
      </c>
      <c r="F225" s="2">
        <f t="shared" si="25"/>
        <v>3.7397599999999995</v>
      </c>
      <c r="G225" s="2">
        <f t="shared" si="19"/>
        <v>3.8337320000000004</v>
      </c>
      <c r="H225" s="2">
        <f t="shared" si="23"/>
        <v>4.0207255000000037</v>
      </c>
      <c r="I225" s="2">
        <f t="array" ref="I225">SUMPRODUCT(B209:B228, (ROW(B209:B228)-ROW(B209)+1)) / (20*21/2)</f>
        <v>3.6741171428571424</v>
      </c>
      <c r="J225" s="2">
        <f t="shared" si="26"/>
        <v>3.7267686142494001</v>
      </c>
      <c r="K225" s="2">
        <f t="shared" si="20"/>
        <v>3.8210184201522992</v>
      </c>
    </row>
    <row r="226" spans="1:11" ht="13.5" x14ac:dyDescent="0.25">
      <c r="A226" s="3">
        <f>TITRES_STAT!B229</f>
        <v>42635</v>
      </c>
      <c r="B226" s="5">
        <f>TITRES_STAT!D229</f>
        <v>3.6474000000000002</v>
      </c>
      <c r="C226" s="2">
        <f t="shared" si="21"/>
        <v>0.10899999999999999</v>
      </c>
      <c r="D226" s="2">
        <f t="shared" si="22"/>
        <v>3.6255999999999999</v>
      </c>
      <c r="E226" s="2">
        <f t="shared" si="24"/>
        <v>3.69476</v>
      </c>
      <c r="F226" s="2">
        <f t="shared" si="25"/>
        <v>3.7279199999999997</v>
      </c>
      <c r="G226" s="2">
        <f t="shared" si="19"/>
        <v>3.8263420000000004</v>
      </c>
      <c r="H226" s="2">
        <f t="shared" si="23"/>
        <v>4.0191245000000029</v>
      </c>
      <c r="I226" s="2">
        <f t="array" ref="I226">SUMPRODUCT(B210:B229, (ROW(B210:B229)-ROW(B210)+1)) / (20*21/2)</f>
        <v>3.6617076190476188</v>
      </c>
      <c r="J226" s="2">
        <f t="shared" si="26"/>
        <v>3.7192096986065999</v>
      </c>
      <c r="K226" s="2">
        <f t="shared" si="20"/>
        <v>3.8142098546561307</v>
      </c>
    </row>
    <row r="227" spans="1:11" ht="13.5" x14ac:dyDescent="0.25">
      <c r="A227" s="3">
        <f>TITRES_STAT!B230</f>
        <v>42636</v>
      </c>
      <c r="B227" s="5">
        <f>TITRES_STAT!D230</f>
        <v>3.6474000000000002</v>
      </c>
      <c r="C227" s="2">
        <f t="shared" si="21"/>
        <v>0</v>
      </c>
      <c r="D227" s="2">
        <f t="shared" si="22"/>
        <v>3.6256000000000008</v>
      </c>
      <c r="E227" s="2">
        <f t="shared" si="24"/>
        <v>3.69476</v>
      </c>
      <c r="F227" s="2">
        <f t="shared" si="25"/>
        <v>3.7184450000000004</v>
      </c>
      <c r="G227" s="2">
        <f t="shared" si="19"/>
        <v>3.8170580000000003</v>
      </c>
      <c r="H227" s="2">
        <f t="shared" si="23"/>
        <v>4.0175235000000029</v>
      </c>
      <c r="I227" s="2">
        <f t="array" ref="I227">SUMPRODUCT(B211:B230, (ROW(B211:B230)-ROW(B211)+1)) / (20*21/2)</f>
        <v>3.651330952380953</v>
      </c>
      <c r="J227" s="2">
        <f t="shared" si="26"/>
        <v>3.7123706796916855</v>
      </c>
      <c r="K227" s="2">
        <f t="shared" si="20"/>
        <v>3.8076682917284392</v>
      </c>
    </row>
    <row r="228" spans="1:11" ht="13.5" x14ac:dyDescent="0.25">
      <c r="A228" s="3">
        <f>TITRES_STAT!B231</f>
        <v>42639</v>
      </c>
      <c r="B228" s="5">
        <f>TITRES_STAT!D231</f>
        <v>3.5762999999999998</v>
      </c>
      <c r="C228" s="2">
        <f t="shared" si="21"/>
        <v>-7.1100000000000385E-2</v>
      </c>
      <c r="D228" s="2">
        <f t="shared" si="22"/>
        <v>3.6113800000000005</v>
      </c>
      <c r="E228" s="2">
        <f t="shared" si="24"/>
        <v>3.6767600000000003</v>
      </c>
      <c r="F228" s="2">
        <f t="shared" si="25"/>
        <v>3.7066000000000003</v>
      </c>
      <c r="G228" s="2">
        <f t="shared" si="19"/>
        <v>3.8068260000000005</v>
      </c>
      <c r="H228" s="2">
        <f t="shared" si="23"/>
        <v>4.0161510000000025</v>
      </c>
      <c r="I228" s="2">
        <f t="array" ref="I228">SUMPRODUCT(B212:B231, (ROW(B212:B231)-ROW(B212)+1)) / (20*21/2)</f>
        <v>3.6388752380952387</v>
      </c>
      <c r="J228" s="2">
        <f t="shared" si="26"/>
        <v>3.6994115673400962</v>
      </c>
      <c r="K228" s="2">
        <f t="shared" si="20"/>
        <v>3.798595025386148</v>
      </c>
    </row>
    <row r="229" spans="1:11" ht="13.5" x14ac:dyDescent="0.25">
      <c r="A229" s="3">
        <f>TITRES_STAT!B232</f>
        <v>42640</v>
      </c>
      <c r="B229" s="5">
        <f>TITRES_STAT!D232</f>
        <v>3.5762999999999998</v>
      </c>
      <c r="C229" s="2">
        <f t="shared" si="21"/>
        <v>0</v>
      </c>
      <c r="D229" s="2">
        <f t="shared" si="22"/>
        <v>3.5971600000000001</v>
      </c>
      <c r="E229" s="2">
        <f t="shared" si="24"/>
        <v>3.6507000000000005</v>
      </c>
      <c r="F229" s="2">
        <f t="shared" si="25"/>
        <v>3.6947549999999998</v>
      </c>
      <c r="G229" s="2">
        <f t="shared" si="19"/>
        <v>3.7965940000000007</v>
      </c>
      <c r="H229" s="2">
        <f t="shared" si="23"/>
        <v>4.014778500000002</v>
      </c>
      <c r="I229" s="2">
        <f t="array" ref="I229">SUMPRODUCT(B213:B232, (ROW(B213:B232)-ROW(B213)+1)) / (20*21/2)</f>
        <v>3.6322195238095238</v>
      </c>
      <c r="J229" s="2">
        <f t="shared" si="26"/>
        <v>3.6876866561648489</v>
      </c>
      <c r="K229" s="2">
        <f t="shared" si="20"/>
        <v>3.7898775734102204</v>
      </c>
    </row>
    <row r="230" spans="1:11" ht="13.5" x14ac:dyDescent="0.25">
      <c r="A230" s="3">
        <f>TITRES_STAT!B233</f>
        <v>42641</v>
      </c>
      <c r="B230" s="5">
        <f>TITRES_STAT!D233</f>
        <v>3.5857999999999999</v>
      </c>
      <c r="C230" s="2">
        <f t="shared" si="21"/>
        <v>9.5000000000000639E-3</v>
      </c>
      <c r="D230" s="2">
        <f t="shared" si="22"/>
        <v>3.6066400000000001</v>
      </c>
      <c r="E230" s="2">
        <f t="shared" si="24"/>
        <v>3.6255900000000003</v>
      </c>
      <c r="F230" s="2">
        <f t="shared" si="25"/>
        <v>3.6833849999999999</v>
      </c>
      <c r="G230" s="2">
        <f t="shared" si="19"/>
        <v>3.7887299999999997</v>
      </c>
      <c r="H230" s="2">
        <f t="shared" si="23"/>
        <v>4.0134535000000016</v>
      </c>
      <c r="I230" s="2">
        <f t="array" ref="I230">SUMPRODUCT(B214:B233, (ROW(B214:B233)-ROW(B214)+1)) / (20*21/2)</f>
        <v>3.6357109523809528</v>
      </c>
      <c r="J230" s="2">
        <f t="shared" si="26"/>
        <v>3.67798316510153</v>
      </c>
      <c r="K230" s="2">
        <f t="shared" si="20"/>
        <v>3.7818745313157018</v>
      </c>
    </row>
    <row r="231" spans="1:11" ht="13.5" x14ac:dyDescent="0.25">
      <c r="A231" s="3">
        <f>TITRES_STAT!B234</f>
        <v>42642</v>
      </c>
      <c r="B231" s="5">
        <f>TITRES_STAT!D234</f>
        <v>3.5526</v>
      </c>
      <c r="C231" s="2">
        <f t="shared" si="21"/>
        <v>-3.3199999999999896E-2</v>
      </c>
      <c r="D231" s="2">
        <f t="shared" si="22"/>
        <v>3.5876800000000002</v>
      </c>
      <c r="E231" s="2">
        <f t="shared" si="24"/>
        <v>3.6066400000000001</v>
      </c>
      <c r="F231" s="2">
        <f t="shared" si="25"/>
        <v>3.6698849999999998</v>
      </c>
      <c r="G231" s="2">
        <f t="shared" si="19"/>
        <v>3.7818140000000007</v>
      </c>
      <c r="H231" s="2">
        <f t="shared" si="23"/>
        <v>4.0114215000000009</v>
      </c>
      <c r="I231" s="2">
        <f t="array" ref="I231">SUMPRODUCT(B215:B234, (ROW(B215:B234)-ROW(B215)+1)) / (20*21/2)</f>
        <v>3.6393828571428566</v>
      </c>
      <c r="J231" s="2">
        <f t="shared" si="26"/>
        <v>3.6660419112823366</v>
      </c>
      <c r="K231" s="2">
        <f t="shared" si="20"/>
        <v>3.7728833732248903</v>
      </c>
    </row>
    <row r="232" spans="1:11" ht="13.5" x14ac:dyDescent="0.25">
      <c r="A232" s="3">
        <f>TITRES_STAT!B235</f>
        <v>42643</v>
      </c>
      <c r="B232" s="5">
        <f>TITRES_STAT!D235</f>
        <v>3.6</v>
      </c>
      <c r="C232" s="2">
        <f t="shared" si="21"/>
        <v>4.7400000000000109E-2</v>
      </c>
      <c r="D232" s="2">
        <f t="shared" si="22"/>
        <v>3.5781999999999998</v>
      </c>
      <c r="E232" s="2">
        <f t="shared" si="24"/>
        <v>3.6019000000000005</v>
      </c>
      <c r="F232" s="2">
        <f t="shared" si="25"/>
        <v>3.6580399999999997</v>
      </c>
      <c r="G232" s="2">
        <f t="shared" si="19"/>
        <v>3.7758460000000009</v>
      </c>
      <c r="H232" s="2">
        <f t="shared" si="23"/>
        <v>4.0099510000000018</v>
      </c>
      <c r="I232" s="2">
        <f t="array" ref="I232">SUMPRODUCT(B216:B235, (ROW(B216:B235)-ROW(B216)+1)) / (20*21/2)</f>
        <v>3.6432866666666666</v>
      </c>
      <c r="J232" s="2">
        <f t="shared" si="26"/>
        <v>3.6597522054459235</v>
      </c>
      <c r="K232" s="2">
        <f t="shared" si="20"/>
        <v>3.7661036330984241</v>
      </c>
    </row>
    <row r="233" spans="1:11" ht="13.5" x14ac:dyDescent="0.25">
      <c r="A233" s="3">
        <f>TITRES_STAT!B236</f>
        <v>42647</v>
      </c>
      <c r="B233" s="5">
        <f>TITRES_STAT!D236</f>
        <v>3.6947000000000001</v>
      </c>
      <c r="C233" s="2">
        <f t="shared" si="21"/>
        <v>9.4700000000000006E-2</v>
      </c>
      <c r="D233" s="2">
        <f t="shared" si="22"/>
        <v>3.60188</v>
      </c>
      <c r="E233" s="2">
        <f t="shared" si="24"/>
        <v>3.60663</v>
      </c>
      <c r="F233" s="2">
        <f t="shared" si="25"/>
        <v>3.6561449999999995</v>
      </c>
      <c r="G233" s="2">
        <f t="shared" si="19"/>
        <v>3.7717720000000012</v>
      </c>
      <c r="H233" s="2">
        <f t="shared" si="23"/>
        <v>4.0087595000000018</v>
      </c>
      <c r="I233" s="2">
        <f t="array" ref="I233">SUMPRODUCT(B217:B236, (ROW(B217:B236)-ROW(B217)+1)) / (20*21/2)</f>
        <v>3.639723333333333</v>
      </c>
      <c r="J233" s="2">
        <f t="shared" si="26"/>
        <v>3.6630805668320257</v>
      </c>
      <c r="K233" s="2">
        <f t="shared" si="20"/>
        <v>3.7633034906239762</v>
      </c>
    </row>
    <row r="234" spans="1:11" ht="13.5" x14ac:dyDescent="0.25">
      <c r="A234" s="3">
        <f>TITRES_STAT!B237</f>
        <v>42648</v>
      </c>
      <c r="B234" s="5">
        <f>TITRES_STAT!D237</f>
        <v>3.6947000000000001</v>
      </c>
      <c r="C234" s="2">
        <f t="shared" si="21"/>
        <v>0</v>
      </c>
      <c r="D234" s="2">
        <f t="shared" si="22"/>
        <v>3.6255600000000001</v>
      </c>
      <c r="E234" s="2">
        <f t="shared" si="24"/>
        <v>3.6113599999999999</v>
      </c>
      <c r="F234" s="2">
        <f t="shared" si="25"/>
        <v>3.6585099999999997</v>
      </c>
      <c r="G234" s="2">
        <f t="shared" si="19"/>
        <v>3.7676980000000011</v>
      </c>
      <c r="H234" s="2">
        <f t="shared" si="23"/>
        <v>4.0075680000000027</v>
      </c>
      <c r="I234" s="2">
        <f t="array" ref="I234">SUMPRODUCT(B218:B237, (ROW(B218:B237)-ROW(B218)+1)) / (20*21/2)</f>
        <v>3.6362728571428571</v>
      </c>
      <c r="J234" s="2">
        <f t="shared" si="26"/>
        <v>3.6660919414194515</v>
      </c>
      <c r="K234" s="2">
        <f t="shared" si="20"/>
        <v>3.7606131576583302</v>
      </c>
    </row>
    <row r="235" spans="1:11" ht="13.5" x14ac:dyDescent="0.25">
      <c r="A235" s="3">
        <f>TITRES_STAT!B238</f>
        <v>42649</v>
      </c>
      <c r="B235" s="5">
        <f>TITRES_STAT!D238</f>
        <v>3.6995</v>
      </c>
      <c r="C235" s="2">
        <f t="shared" si="21"/>
        <v>4.7999999999999154E-3</v>
      </c>
      <c r="D235" s="2">
        <f t="shared" si="22"/>
        <v>3.6483000000000003</v>
      </c>
      <c r="E235" s="2">
        <f t="shared" si="24"/>
        <v>3.6274700000000002</v>
      </c>
      <c r="F235" s="2">
        <f t="shared" si="25"/>
        <v>3.6611149999999997</v>
      </c>
      <c r="G235" s="2">
        <f t="shared" si="19"/>
        <v>3.7621080000000013</v>
      </c>
      <c r="H235" s="2">
        <f t="shared" si="23"/>
        <v>4.0064870000000017</v>
      </c>
      <c r="I235" s="2">
        <f t="array" ref="I235">SUMPRODUCT(B219:B238, (ROW(B219:B238)-ROW(B219)+1)) / (20*21/2)</f>
        <v>3.6392495238095233</v>
      </c>
      <c r="J235" s="2">
        <f t="shared" si="26"/>
        <v>3.6692736612842656</v>
      </c>
      <c r="K235" s="2">
        <f t="shared" si="20"/>
        <v>3.7582165632403566</v>
      </c>
    </row>
    <row r="236" spans="1:11" ht="13.5" x14ac:dyDescent="0.25">
      <c r="A236" s="3">
        <f>TITRES_STAT!B239</f>
        <v>42650</v>
      </c>
      <c r="B236" s="5">
        <f>TITRES_STAT!D239</f>
        <v>3.6236999999999999</v>
      </c>
      <c r="C236" s="2">
        <f t="shared" si="21"/>
        <v>-7.580000000000009E-2</v>
      </c>
      <c r="D236" s="2">
        <f t="shared" si="22"/>
        <v>3.6625199999999998</v>
      </c>
      <c r="E236" s="2">
        <f t="shared" si="24"/>
        <v>3.6251000000000007</v>
      </c>
      <c r="F236" s="2">
        <f t="shared" si="25"/>
        <v>3.6599300000000001</v>
      </c>
      <c r="G236" s="2">
        <f t="shared" si="19"/>
        <v>3.7573720000000015</v>
      </c>
      <c r="H236" s="2">
        <f t="shared" si="23"/>
        <v>4.0050485000000018</v>
      </c>
      <c r="I236" s="2">
        <f t="array" ref="I236">SUMPRODUCT(B220:B239, (ROW(B220:B239)-ROW(B220)+1)) / (20*21/2)</f>
        <v>3.6429895238095238</v>
      </c>
      <c r="J236" s="2">
        <f t="shared" si="26"/>
        <v>3.6649333125905259</v>
      </c>
      <c r="K236" s="2">
        <f t="shared" si="20"/>
        <v>3.7529414038975979</v>
      </c>
    </row>
    <row r="237" spans="1:11" ht="13.5" x14ac:dyDescent="0.25">
      <c r="A237" s="3">
        <f>TITRES_STAT!B240</f>
        <v>42653</v>
      </c>
      <c r="B237" s="5">
        <f>TITRES_STAT!D240</f>
        <v>3.6236999999999999</v>
      </c>
      <c r="C237" s="2">
        <f t="shared" si="21"/>
        <v>0</v>
      </c>
      <c r="D237" s="2">
        <f t="shared" si="22"/>
        <v>3.6672600000000002</v>
      </c>
      <c r="E237" s="2">
        <f t="shared" si="24"/>
        <v>3.6227299999999998</v>
      </c>
      <c r="F237" s="2">
        <f t="shared" si="25"/>
        <v>3.6587449999999997</v>
      </c>
      <c r="G237" s="2">
        <f t="shared" si="19"/>
        <v>3.7516880000000015</v>
      </c>
      <c r="H237" s="2">
        <f t="shared" si="23"/>
        <v>4.0041290000000016</v>
      </c>
      <c r="I237" s="2">
        <f t="array" ref="I237">SUMPRODUCT(B221:B240, (ROW(B221:B240)-ROW(B221)+1)) / (20*21/2)</f>
        <v>3.6474066666666665</v>
      </c>
      <c r="J237" s="2">
        <f t="shared" si="26"/>
        <v>3.6610063304390472</v>
      </c>
      <c r="K237" s="2">
        <f t="shared" si="20"/>
        <v>3.7478731135486729</v>
      </c>
    </row>
    <row r="238" spans="1:11" ht="13.5" x14ac:dyDescent="0.25">
      <c r="A238" s="3">
        <f>TITRES_STAT!B241</f>
        <v>42654</v>
      </c>
      <c r="B238" s="5">
        <f>TITRES_STAT!D241</f>
        <v>3.69</v>
      </c>
      <c r="C238" s="2">
        <f t="shared" si="21"/>
        <v>6.6300000000000026E-2</v>
      </c>
      <c r="D238" s="2">
        <f t="shared" si="22"/>
        <v>3.6663199999999998</v>
      </c>
      <c r="E238" s="2">
        <f t="shared" si="24"/>
        <v>3.6341000000000001</v>
      </c>
      <c r="F238" s="2">
        <f t="shared" si="25"/>
        <v>3.65543</v>
      </c>
      <c r="G238" s="2">
        <f t="shared" si="19"/>
        <v>3.7487500000000016</v>
      </c>
      <c r="H238" s="2">
        <f t="shared" si="23"/>
        <v>4.0030005000000015</v>
      </c>
      <c r="I238" s="2">
        <f t="array" ref="I238">SUMPRODUCT(B222:B241, (ROW(B222:B241)-ROW(B222)+1)) / (20*21/2)</f>
        <v>3.6484438095238092</v>
      </c>
      <c r="J238" s="2">
        <f t="shared" si="26"/>
        <v>3.6637676323019952</v>
      </c>
      <c r="K238" s="2">
        <f t="shared" si="20"/>
        <v>3.745603579684019</v>
      </c>
    </row>
    <row r="239" spans="1:11" ht="13.5" x14ac:dyDescent="0.25">
      <c r="A239" s="3">
        <f>TITRES_STAT!B242</f>
        <v>42655</v>
      </c>
      <c r="B239" s="5">
        <f>TITRES_STAT!D242</f>
        <v>3.6947000000000001</v>
      </c>
      <c r="C239" s="2">
        <f t="shared" si="21"/>
        <v>4.7000000000001485E-3</v>
      </c>
      <c r="D239" s="2">
        <f t="shared" si="22"/>
        <v>3.6663199999999998</v>
      </c>
      <c r="E239" s="2">
        <f t="shared" si="24"/>
        <v>3.6459399999999995</v>
      </c>
      <c r="F239" s="2">
        <f t="shared" si="25"/>
        <v>3.6483199999999996</v>
      </c>
      <c r="G239" s="2">
        <f t="shared" si="19"/>
        <v>3.7459060000000024</v>
      </c>
      <c r="H239" s="2">
        <f t="shared" si="23"/>
        <v>4.0020250000000015</v>
      </c>
      <c r="I239" s="2">
        <f t="array" ref="I239">SUMPRODUCT(B223:B242, (ROW(B223:B242)-ROW(B223)+1)) / (20*21/2)</f>
        <v>3.6499095238095238</v>
      </c>
      <c r="J239" s="2">
        <f t="shared" si="26"/>
        <v>3.6667135720827577</v>
      </c>
      <c r="K239" s="2">
        <f t="shared" si="20"/>
        <v>3.7436073608728813</v>
      </c>
    </row>
    <row r="240" spans="1:11" ht="13.5" x14ac:dyDescent="0.25">
      <c r="A240" s="3">
        <f>TITRES_STAT!B243</f>
        <v>42656</v>
      </c>
      <c r="B240" s="5">
        <f>TITRES_STAT!D243</f>
        <v>3.6947000000000001</v>
      </c>
      <c r="C240" s="2">
        <f t="shared" si="21"/>
        <v>0</v>
      </c>
      <c r="D240" s="2">
        <f t="shared" si="22"/>
        <v>3.6653600000000006</v>
      </c>
      <c r="E240" s="2">
        <f t="shared" si="24"/>
        <v>3.6568300000000002</v>
      </c>
      <c r="F240" s="2">
        <f t="shared" si="25"/>
        <v>3.6412099999999996</v>
      </c>
      <c r="G240" s="2">
        <f t="shared" si="19"/>
        <v>3.7430620000000023</v>
      </c>
      <c r="H240" s="2">
        <f t="shared" si="23"/>
        <v>4.0010495000000015</v>
      </c>
      <c r="I240" s="2">
        <f t="array" ref="I240">SUMPRODUCT(B224:B243, (ROW(B224:B243)-ROW(B224)+1)) / (20*21/2)</f>
        <v>3.6594766666666669</v>
      </c>
      <c r="J240" s="2">
        <f t="shared" si="26"/>
        <v>3.6693789461701138</v>
      </c>
      <c r="K240" s="2">
        <f t="shared" si="20"/>
        <v>3.7416894251523765</v>
      </c>
    </row>
    <row r="241" spans="1:11" ht="13.5" x14ac:dyDescent="0.25">
      <c r="A241" s="3">
        <f>TITRES_STAT!B244</f>
        <v>42657</v>
      </c>
      <c r="B241" s="5">
        <f>TITRES_STAT!D244</f>
        <v>3.6520999999999999</v>
      </c>
      <c r="C241" s="2">
        <f t="shared" si="21"/>
        <v>-4.2600000000000193E-2</v>
      </c>
      <c r="D241" s="2">
        <f t="shared" si="22"/>
        <v>3.6710400000000001</v>
      </c>
      <c r="E241" s="2">
        <f t="shared" si="24"/>
        <v>3.6667800000000002</v>
      </c>
      <c r="F241" s="2">
        <f t="shared" si="25"/>
        <v>3.6367099999999999</v>
      </c>
      <c r="G241" s="2">
        <f t="shared" si="19"/>
        <v>3.7359560000000021</v>
      </c>
      <c r="H241" s="2">
        <f t="shared" si="23"/>
        <v>4.0002720000000007</v>
      </c>
      <c r="I241" s="2">
        <f t="array" ref="I241">SUMPRODUCT(B225:B244, (ROW(B225:B244)-ROW(B225)+1)) / (20*21/2)</f>
        <v>3.662300952380952</v>
      </c>
      <c r="J241" s="2">
        <f t="shared" si="26"/>
        <v>3.6677333322491505</v>
      </c>
      <c r="K241" s="2">
        <f t="shared" si="20"/>
        <v>3.7381761143620875</v>
      </c>
    </row>
    <row r="242" spans="1:11" ht="13.5" x14ac:dyDescent="0.25">
      <c r="A242" s="3">
        <f>TITRES_STAT!B245</f>
        <v>42660</v>
      </c>
      <c r="B242" s="5">
        <f>TITRES_STAT!D245</f>
        <v>3.6520999999999999</v>
      </c>
      <c r="C242" s="2">
        <f t="shared" si="21"/>
        <v>0</v>
      </c>
      <c r="D242" s="2">
        <f t="shared" si="22"/>
        <v>3.6767200000000004</v>
      </c>
      <c r="E242" s="2">
        <f t="shared" si="24"/>
        <v>3.6719900000000001</v>
      </c>
      <c r="F242" s="2">
        <f t="shared" si="25"/>
        <v>3.6369449999999999</v>
      </c>
      <c r="G242" s="2">
        <f t="shared" ref="G242:G305" si="27">AVERAGE(B193:B242)</f>
        <v>3.7312180000000019</v>
      </c>
      <c r="H242" s="2">
        <f t="shared" si="23"/>
        <v>3.9990620000000012</v>
      </c>
      <c r="I242" s="2">
        <f t="array" ref="I242">SUMPRODUCT(B226:B245, (ROW(B226:B245)-ROW(B226)+1)) / (20*21/2)</f>
        <v>3.6659076190476192</v>
      </c>
      <c r="J242" s="2">
        <f t="shared" si="26"/>
        <v>3.6662444434635173</v>
      </c>
      <c r="K242" s="2">
        <f t="shared" si="20"/>
        <v>3.7348005804655351</v>
      </c>
    </row>
    <row r="243" spans="1:11" ht="13.5" x14ac:dyDescent="0.25">
      <c r="A243" s="3">
        <f>TITRES_STAT!B246</f>
        <v>42661</v>
      </c>
      <c r="B243" s="5">
        <f>TITRES_STAT!D246</f>
        <v>3.7374000000000001</v>
      </c>
      <c r="C243" s="2">
        <f t="shared" si="21"/>
        <v>8.5300000000000153E-2</v>
      </c>
      <c r="D243" s="2">
        <f t="shared" si="22"/>
        <v>3.6862000000000004</v>
      </c>
      <c r="E243" s="2">
        <f t="shared" si="24"/>
        <v>3.6762600000000001</v>
      </c>
      <c r="F243" s="2">
        <f t="shared" si="25"/>
        <v>3.6414449999999996</v>
      </c>
      <c r="G243" s="2">
        <f t="shared" si="27"/>
        <v>3.7298920000000022</v>
      </c>
      <c r="H243" s="2">
        <f t="shared" si="23"/>
        <v>3.9982785000000005</v>
      </c>
      <c r="I243" s="2">
        <f t="array" ref="I243">SUMPRODUCT(B227:B246, (ROW(B227:B246)-ROW(B227)+1)) / (20*21/2)</f>
        <v>3.6688376190476188</v>
      </c>
      <c r="J243" s="2">
        <f t="shared" si="26"/>
        <v>3.6730211631336589</v>
      </c>
      <c r="K243" s="2">
        <f t="shared" ref="K243:K306" si="28">$K$4*B243+(1-$K$4)*K242</f>
        <v>3.7349025184864946</v>
      </c>
    </row>
    <row r="244" spans="1:11" ht="13.5" x14ac:dyDescent="0.25">
      <c r="A244" s="3">
        <f>TITRES_STAT!B247</f>
        <v>42662</v>
      </c>
      <c r="B244" s="5">
        <f>TITRES_STAT!D247</f>
        <v>3.6711</v>
      </c>
      <c r="C244" s="2">
        <f t="shared" si="21"/>
        <v>-6.6300000000000026E-2</v>
      </c>
      <c r="D244" s="2">
        <f t="shared" si="22"/>
        <v>3.6814799999999996</v>
      </c>
      <c r="E244" s="2">
        <f t="shared" si="24"/>
        <v>3.6739000000000006</v>
      </c>
      <c r="F244" s="2">
        <f t="shared" si="25"/>
        <v>3.6426299999999991</v>
      </c>
      <c r="G244" s="2">
        <f t="shared" si="27"/>
        <v>3.7272400000000023</v>
      </c>
      <c r="H244" s="2">
        <f t="shared" si="23"/>
        <v>3.997163500000001</v>
      </c>
      <c r="I244" s="2">
        <f t="array" ref="I244">SUMPRODUCT(B228:B247, (ROW(B228:B247)-ROW(B228)+1)) / (20*21/2)</f>
        <v>3.6819909523809522</v>
      </c>
      <c r="J244" s="2">
        <f t="shared" si="26"/>
        <v>3.6728381952161673</v>
      </c>
      <c r="K244" s="2">
        <f t="shared" si="28"/>
        <v>3.7324004589380047</v>
      </c>
    </row>
    <row r="245" spans="1:11" ht="13.5" x14ac:dyDescent="0.25">
      <c r="A245" s="3">
        <f>TITRES_STAT!B248</f>
        <v>42663</v>
      </c>
      <c r="B245" s="5">
        <f>TITRES_STAT!D248</f>
        <v>3.6804999999999999</v>
      </c>
      <c r="C245" s="2">
        <f t="shared" si="21"/>
        <v>9.3999999999998529E-3</v>
      </c>
      <c r="D245" s="2">
        <f t="shared" si="22"/>
        <v>3.6786399999999992</v>
      </c>
      <c r="E245" s="2">
        <f t="shared" si="24"/>
        <v>3.6720000000000006</v>
      </c>
      <c r="F245" s="2">
        <f t="shared" si="25"/>
        <v>3.6497349999999988</v>
      </c>
      <c r="G245" s="2">
        <f t="shared" si="27"/>
        <v>3.7247760000000021</v>
      </c>
      <c r="H245" s="2">
        <f t="shared" si="23"/>
        <v>3.9956845000000012</v>
      </c>
      <c r="I245" s="2">
        <f t="array" ref="I245">SUMPRODUCT(B229:B248, (ROW(B229:B248)-ROW(B229)+1)) / (20*21/2)</f>
        <v>3.7012295238095243</v>
      </c>
      <c r="J245" s="2">
        <f t="shared" si="26"/>
        <v>3.6735678909098657</v>
      </c>
      <c r="K245" s="2">
        <f t="shared" si="28"/>
        <v>3.730365146822789</v>
      </c>
    </row>
    <row r="246" spans="1:11" ht="13.5" x14ac:dyDescent="0.25">
      <c r="A246" s="3">
        <f>TITRES_STAT!B249</f>
        <v>42664</v>
      </c>
      <c r="B246" s="5">
        <f>TITRES_STAT!D249</f>
        <v>3.6804999999999999</v>
      </c>
      <c r="C246" s="2">
        <f t="shared" si="21"/>
        <v>0</v>
      </c>
      <c r="D246" s="2">
        <f t="shared" si="22"/>
        <v>3.6843200000000005</v>
      </c>
      <c r="E246" s="2">
        <f t="shared" si="24"/>
        <v>3.6776800000000001</v>
      </c>
      <c r="F246" s="2">
        <f t="shared" si="25"/>
        <v>3.6513899999999992</v>
      </c>
      <c r="G246" s="2">
        <f t="shared" si="27"/>
        <v>3.7220280000000021</v>
      </c>
      <c r="H246" s="2">
        <f t="shared" si="23"/>
        <v>3.9942705000000012</v>
      </c>
      <c r="I246" s="2">
        <f t="array" ref="I246">SUMPRODUCT(B230:B249, (ROW(B230:B249)-ROW(B230)+1)) / (20*21/2)</f>
        <v>3.7191147619047622</v>
      </c>
      <c r="J246" s="2">
        <f t="shared" si="26"/>
        <v>3.6742280917755927</v>
      </c>
      <c r="K246" s="2">
        <f t="shared" si="28"/>
        <v>3.7284096508689544</v>
      </c>
    </row>
    <row r="247" spans="1:11" ht="13.5" x14ac:dyDescent="0.25">
      <c r="A247" s="3">
        <f>TITRES_STAT!B250</f>
        <v>42667</v>
      </c>
      <c r="B247" s="5">
        <f>TITRES_STAT!D250</f>
        <v>3.7894999999999999</v>
      </c>
      <c r="C247" s="2">
        <f t="shared" si="21"/>
        <v>0.10899999999999999</v>
      </c>
      <c r="D247" s="2">
        <f t="shared" si="22"/>
        <v>3.7118000000000002</v>
      </c>
      <c r="E247" s="2">
        <f t="shared" si="24"/>
        <v>3.6942599999999999</v>
      </c>
      <c r="F247" s="2">
        <f t="shared" si="25"/>
        <v>3.6584949999999994</v>
      </c>
      <c r="G247" s="2">
        <f t="shared" si="27"/>
        <v>3.7214600000000018</v>
      </c>
      <c r="H247" s="2">
        <f t="shared" si="23"/>
        <v>3.9935530000000012</v>
      </c>
      <c r="I247" s="2">
        <f t="array" ref="I247">SUMPRODUCT(B231:B250, (ROW(B231:B250)-ROW(B231)+1)) / (20*21/2)</f>
        <v>3.742418095238095</v>
      </c>
      <c r="J247" s="2">
        <f t="shared" si="26"/>
        <v>3.6852063687493462</v>
      </c>
      <c r="K247" s="2">
        <f t="shared" si="28"/>
        <v>3.7308053508348777</v>
      </c>
    </row>
    <row r="248" spans="1:11" ht="13.5" x14ac:dyDescent="0.25">
      <c r="A248" s="3">
        <f>TITRES_STAT!B251</f>
        <v>42668</v>
      </c>
      <c r="B248" s="5">
        <f>TITRES_STAT!D251</f>
        <v>3.8605</v>
      </c>
      <c r="C248" s="2">
        <f t="shared" si="21"/>
        <v>7.1000000000000174E-2</v>
      </c>
      <c r="D248" s="2">
        <f t="shared" si="22"/>
        <v>3.7364199999999999</v>
      </c>
      <c r="E248" s="2">
        <f t="shared" si="24"/>
        <v>3.7113099999999997</v>
      </c>
      <c r="F248" s="2">
        <f t="shared" si="25"/>
        <v>3.6727049999999997</v>
      </c>
      <c r="G248" s="2">
        <f t="shared" si="27"/>
        <v>3.722312000000001</v>
      </c>
      <c r="H248" s="2">
        <f t="shared" si="23"/>
        <v>3.9931905000000012</v>
      </c>
      <c r="I248" s="2">
        <f t="array" ref="I248">SUMPRODUCT(B232:B251, (ROW(B232:B251)-ROW(B232)+1)) / (20*21/2)</f>
        <v>3.7550557142857151</v>
      </c>
      <c r="J248" s="2">
        <f t="shared" si="26"/>
        <v>3.7019010002970276</v>
      </c>
      <c r="K248" s="2">
        <f t="shared" si="28"/>
        <v>3.7358914155080196</v>
      </c>
    </row>
    <row r="249" spans="1:11" ht="13.5" x14ac:dyDescent="0.25">
      <c r="A249" s="3">
        <f>TITRES_STAT!B252</f>
        <v>42669</v>
      </c>
      <c r="B249" s="5">
        <f>TITRES_STAT!D252</f>
        <v>3.8605</v>
      </c>
      <c r="C249" s="2">
        <f t="shared" si="21"/>
        <v>0</v>
      </c>
      <c r="D249" s="2">
        <f t="shared" si="22"/>
        <v>3.7742999999999993</v>
      </c>
      <c r="E249" s="2">
        <f t="shared" si="24"/>
        <v>3.7278899999999999</v>
      </c>
      <c r="F249" s="2">
        <f t="shared" si="25"/>
        <v>3.6869149999999999</v>
      </c>
      <c r="G249" s="2">
        <f t="shared" si="27"/>
        <v>3.7230700000000008</v>
      </c>
      <c r="H249" s="2">
        <f t="shared" si="23"/>
        <v>3.9930225000000008</v>
      </c>
      <c r="I249" s="2">
        <f t="array" ref="I249">SUMPRODUCT(B233:B252, (ROW(B233:B252)-ROW(B233)+1)) / (20*21/2)</f>
        <v>3.7753585714285722</v>
      </c>
      <c r="J249" s="2">
        <f t="shared" si="26"/>
        <v>3.7170056669354059</v>
      </c>
      <c r="K249" s="2">
        <f t="shared" si="28"/>
        <v>3.740778026664568</v>
      </c>
    </row>
    <row r="250" spans="1:11" ht="13.5" x14ac:dyDescent="0.25">
      <c r="A250" s="3">
        <f>TITRES_STAT!B253</f>
        <v>42670</v>
      </c>
      <c r="B250" s="5">
        <f>TITRES_STAT!D253</f>
        <v>3.9316</v>
      </c>
      <c r="C250" s="2">
        <f t="shared" si="21"/>
        <v>7.1099999999999941E-2</v>
      </c>
      <c r="D250" s="2">
        <f t="shared" si="22"/>
        <v>3.8245200000000006</v>
      </c>
      <c r="E250" s="2">
        <f t="shared" si="24"/>
        <v>3.7515799999999997</v>
      </c>
      <c r="F250" s="2">
        <f t="shared" si="25"/>
        <v>3.7042050000000004</v>
      </c>
      <c r="G250" s="2">
        <f t="shared" si="27"/>
        <v>3.7252500000000008</v>
      </c>
      <c r="H250" s="2">
        <f t="shared" si="23"/>
        <v>3.9928640000000009</v>
      </c>
      <c r="I250" s="2">
        <f t="array" ref="I250">SUMPRODUCT(B234:B253, (ROW(B234:B253)-ROW(B234)+1)) / (20*21/2)</f>
        <v>3.8071680952380951</v>
      </c>
      <c r="J250" s="2">
        <f t="shared" si="26"/>
        <v>3.7374432224653673</v>
      </c>
      <c r="K250" s="2">
        <f t="shared" si="28"/>
        <v>3.7482612413051735</v>
      </c>
    </row>
    <row r="251" spans="1:11" ht="13.5" x14ac:dyDescent="0.25">
      <c r="A251" s="3">
        <f>TITRES_STAT!B254</f>
        <v>42671</v>
      </c>
      <c r="B251" s="5">
        <f>TITRES_STAT!D254</f>
        <v>3.8369</v>
      </c>
      <c r="C251" s="2">
        <f t="shared" si="21"/>
        <v>-9.4700000000000006E-2</v>
      </c>
      <c r="D251" s="2">
        <f t="shared" si="22"/>
        <v>3.8557999999999999</v>
      </c>
      <c r="E251" s="2">
        <f t="shared" si="24"/>
        <v>3.7700600000000009</v>
      </c>
      <c r="F251" s="2">
        <f t="shared" si="25"/>
        <v>3.7184200000000005</v>
      </c>
      <c r="G251" s="2">
        <f t="shared" si="27"/>
        <v>3.7255360000000008</v>
      </c>
      <c r="H251" s="2">
        <f t="shared" si="23"/>
        <v>3.9919940000000009</v>
      </c>
      <c r="I251" s="2">
        <f t="array" ref="I251">SUMPRODUCT(B235:B254, (ROW(B235:B254)-ROW(B235)+1)) / (20*21/2)</f>
        <v>3.8466619047619046</v>
      </c>
      <c r="J251" s="2">
        <f t="shared" si="26"/>
        <v>3.7469152965162849</v>
      </c>
      <c r="K251" s="2">
        <f t="shared" si="28"/>
        <v>3.7517372710579115</v>
      </c>
    </row>
    <row r="252" spans="1:11" ht="13.5" x14ac:dyDescent="0.25">
      <c r="A252" s="3">
        <f>TITRES_STAT!B255</f>
        <v>42674</v>
      </c>
      <c r="B252" s="5">
        <f>TITRES_STAT!D255</f>
        <v>3.9316</v>
      </c>
      <c r="C252" s="2">
        <f t="shared" si="21"/>
        <v>9.4700000000000006E-2</v>
      </c>
      <c r="D252" s="2">
        <f t="shared" si="22"/>
        <v>3.88422</v>
      </c>
      <c r="E252" s="2">
        <f t="shared" si="24"/>
        <v>3.7980100000000006</v>
      </c>
      <c r="F252" s="2">
        <f t="shared" si="25"/>
        <v>3.7350000000000008</v>
      </c>
      <c r="G252" s="2">
        <f t="shared" si="27"/>
        <v>3.7254420000000006</v>
      </c>
      <c r="H252" s="2">
        <f t="shared" si="23"/>
        <v>3.9911430000000006</v>
      </c>
      <c r="I252" s="2">
        <f t="array" ref="I252">SUMPRODUCT(B236:B255, (ROW(B236:B255)-ROW(B236)+1)) / (20*21/2)</f>
        <v>3.8884142857142852</v>
      </c>
      <c r="J252" s="2">
        <f t="shared" si="26"/>
        <v>3.7645043158956861</v>
      </c>
      <c r="K252" s="2">
        <f t="shared" si="28"/>
        <v>3.7587907114085817</v>
      </c>
    </row>
    <row r="253" spans="1:11" ht="13.5" x14ac:dyDescent="0.25">
      <c r="A253" s="3">
        <f>TITRES_STAT!B256</f>
        <v>42675</v>
      </c>
      <c r="B253" s="5">
        <f>TITRES_STAT!D256</f>
        <v>4.069</v>
      </c>
      <c r="C253" s="2">
        <f t="shared" si="21"/>
        <v>0.13739999999999997</v>
      </c>
      <c r="D253" s="2">
        <f t="shared" si="22"/>
        <v>3.9259200000000001</v>
      </c>
      <c r="E253" s="2">
        <f t="shared" si="24"/>
        <v>3.8311700000000002</v>
      </c>
      <c r="F253" s="2">
        <f t="shared" si="25"/>
        <v>3.7537150000000006</v>
      </c>
      <c r="G253" s="2">
        <f t="shared" si="27"/>
        <v>3.7298000000000009</v>
      </c>
      <c r="H253" s="2">
        <f t="shared" si="23"/>
        <v>3.9910010000000011</v>
      </c>
      <c r="I253" s="2">
        <f t="array" ref="I253">SUMPRODUCT(B237:B256, (ROW(B237:B256)-ROW(B237)+1)) / (20*21/2)</f>
        <v>3.9322223809523811</v>
      </c>
      <c r="J253" s="2">
        <f t="shared" si="26"/>
        <v>3.7935039048580017</v>
      </c>
      <c r="K253" s="2">
        <f t="shared" si="28"/>
        <v>3.7709557815494215</v>
      </c>
    </row>
    <row r="254" spans="1:11" ht="13.5" x14ac:dyDescent="0.25">
      <c r="A254" s="3">
        <f>TITRES_STAT!B257</f>
        <v>42676</v>
      </c>
      <c r="B254" s="5">
        <f>TITRES_STAT!D257</f>
        <v>4.1684000000000001</v>
      </c>
      <c r="C254" s="2">
        <f t="shared" si="21"/>
        <v>9.9400000000000155E-2</v>
      </c>
      <c r="D254" s="2">
        <f t="shared" si="22"/>
        <v>3.9874999999999998</v>
      </c>
      <c r="E254" s="2">
        <f t="shared" si="24"/>
        <v>3.8808999999999996</v>
      </c>
      <c r="F254" s="2">
        <f t="shared" si="25"/>
        <v>3.777400000000001</v>
      </c>
      <c r="G254" s="2">
        <f t="shared" si="27"/>
        <v>3.7360519999999995</v>
      </c>
      <c r="H254" s="2">
        <f t="shared" si="23"/>
        <v>3.991334000000001</v>
      </c>
      <c r="I254" s="2">
        <f t="array" ref="I254">SUMPRODUCT(B238:B257, (ROW(B238:B257)-ROW(B238)+1)) / (20*21/2)</f>
        <v>3.9851661904761904</v>
      </c>
      <c r="J254" s="2">
        <f t="shared" si="26"/>
        <v>3.8292082948715254</v>
      </c>
      <c r="K254" s="2">
        <f t="shared" si="28"/>
        <v>3.7865418293317976</v>
      </c>
    </row>
    <row r="255" spans="1:11" ht="13.5" x14ac:dyDescent="0.25">
      <c r="A255" s="3">
        <f>TITRES_STAT!B258</f>
        <v>42677</v>
      </c>
      <c r="B255" s="5">
        <f>TITRES_STAT!D258</f>
        <v>4.2157999999999998</v>
      </c>
      <c r="C255" s="2">
        <f t="shared" si="21"/>
        <v>4.7399999999999665E-2</v>
      </c>
      <c r="D255" s="2">
        <f t="shared" si="22"/>
        <v>4.04434</v>
      </c>
      <c r="E255" s="2">
        <f t="shared" si="24"/>
        <v>3.9344300000000003</v>
      </c>
      <c r="F255" s="2">
        <f t="shared" si="25"/>
        <v>3.8032150000000007</v>
      </c>
      <c r="G255" s="2">
        <f t="shared" si="27"/>
        <v>3.7426839999999992</v>
      </c>
      <c r="H255" s="2">
        <f t="shared" si="23"/>
        <v>3.9919040000000008</v>
      </c>
      <c r="I255" s="2">
        <f t="array" ref="I255">SUMPRODUCT(B239:B258, (ROW(B239:B258)-ROW(B239)+1)) / (20*21/2)</f>
        <v>4.0344557142857145</v>
      </c>
      <c r="J255" s="2">
        <f t="shared" si="26"/>
        <v>3.866026552502809</v>
      </c>
      <c r="K255" s="2">
        <f t="shared" si="28"/>
        <v>3.8033754830834923</v>
      </c>
    </row>
    <row r="256" spans="1:11" ht="13.5" x14ac:dyDescent="0.25">
      <c r="A256" s="3">
        <f>TITRES_STAT!B259</f>
        <v>42678</v>
      </c>
      <c r="B256" s="5">
        <f>TITRES_STAT!D259</f>
        <v>4.2632000000000003</v>
      </c>
      <c r="C256" s="2">
        <f t="shared" si="21"/>
        <v>4.7400000000000553E-2</v>
      </c>
      <c r="D256" s="2">
        <f t="shared" si="22"/>
        <v>4.1295999999999999</v>
      </c>
      <c r="E256" s="2">
        <f t="shared" si="24"/>
        <v>3.9927000000000001</v>
      </c>
      <c r="F256" s="2">
        <f t="shared" si="25"/>
        <v>3.8351900000000008</v>
      </c>
      <c r="G256" s="2">
        <f t="shared" si="27"/>
        <v>3.7502639999999992</v>
      </c>
      <c r="H256" s="2">
        <f t="shared" si="23"/>
        <v>3.9928195000000004</v>
      </c>
      <c r="I256" s="2">
        <f t="array" ref="I256">SUMPRODUCT(B240:B259, (ROW(B240:B259)-ROW(B240)+1)) / (20*21/2)</f>
        <v>4.0822066666666679</v>
      </c>
      <c r="J256" s="2">
        <f t="shared" si="26"/>
        <v>3.903852595121589</v>
      </c>
      <c r="K256" s="2">
        <f t="shared" si="28"/>
        <v>3.8214078170802184</v>
      </c>
    </row>
    <row r="257" spans="1:11" ht="13.5" x14ac:dyDescent="0.25">
      <c r="A257" s="3">
        <f>TITRES_STAT!B260</f>
        <v>42681</v>
      </c>
      <c r="B257" s="5">
        <f>TITRES_STAT!D260</f>
        <v>4.3910999999999998</v>
      </c>
      <c r="C257" s="2">
        <f t="shared" si="21"/>
        <v>0.12789999999999946</v>
      </c>
      <c r="D257" s="2">
        <f t="shared" si="22"/>
        <v>4.2215000000000007</v>
      </c>
      <c r="E257" s="2">
        <f t="shared" si="24"/>
        <v>4.0528599999999999</v>
      </c>
      <c r="F257" s="2">
        <f t="shared" si="25"/>
        <v>3.8735600000000003</v>
      </c>
      <c r="G257" s="2">
        <f t="shared" si="27"/>
        <v>3.7613479999999999</v>
      </c>
      <c r="H257" s="2">
        <f t="shared" si="23"/>
        <v>3.9942880000000001</v>
      </c>
      <c r="I257" s="2">
        <f t="array" ref="I257">SUMPRODUCT(B241:B260, (ROW(B241:B260)-ROW(B241)+1)) / (20*21/2)</f>
        <v>4.1265514285714282</v>
      </c>
      <c r="J257" s="2">
        <f t="shared" si="26"/>
        <v>3.9502571098719139</v>
      </c>
      <c r="K257" s="2">
        <f t="shared" si="28"/>
        <v>3.8437486869986413</v>
      </c>
    </row>
    <row r="258" spans="1:11" ht="13.5" x14ac:dyDescent="0.25">
      <c r="A258" s="3">
        <f>TITRES_STAT!B261</f>
        <v>42682</v>
      </c>
      <c r="B258" s="5">
        <f>TITRES_STAT!D261</f>
        <v>4.3910999999999998</v>
      </c>
      <c r="C258" s="2">
        <f t="shared" si="21"/>
        <v>0</v>
      </c>
      <c r="D258" s="2">
        <f t="shared" si="22"/>
        <v>4.28592</v>
      </c>
      <c r="E258" s="2">
        <f t="shared" si="24"/>
        <v>4.1059200000000002</v>
      </c>
      <c r="F258" s="2">
        <f t="shared" si="25"/>
        <v>3.9086149999999997</v>
      </c>
      <c r="G258" s="2">
        <f t="shared" si="27"/>
        <v>3.7729059999999999</v>
      </c>
      <c r="H258" s="2">
        <f t="shared" si="23"/>
        <v>3.9957565000000002</v>
      </c>
      <c r="I258" s="2">
        <f t="array" ref="I258">SUMPRODUCT(B242:B261, (ROW(B242:B261)-ROW(B242)+1)) / (20*21/2)</f>
        <v>4.1670423809523811</v>
      </c>
      <c r="J258" s="2">
        <f t="shared" si="26"/>
        <v>3.9922421470269698</v>
      </c>
      <c r="K258" s="2">
        <f t="shared" si="28"/>
        <v>3.8652134443712436</v>
      </c>
    </row>
    <row r="259" spans="1:11" ht="13.5" x14ac:dyDescent="0.25">
      <c r="A259" s="3">
        <f>TITRES_STAT!B262</f>
        <v>42683</v>
      </c>
      <c r="B259" s="5">
        <f>TITRES_STAT!D262</f>
        <v>4.41</v>
      </c>
      <c r="C259" s="2">
        <f t="shared" si="21"/>
        <v>1.8900000000000361E-2</v>
      </c>
      <c r="D259" s="2">
        <f t="shared" si="22"/>
        <v>4.3342399999999994</v>
      </c>
      <c r="E259" s="2">
        <f t="shared" si="24"/>
        <v>4.1608700000000001</v>
      </c>
      <c r="F259" s="2">
        <f t="shared" si="25"/>
        <v>3.9443799999999998</v>
      </c>
      <c r="G259" s="2">
        <f t="shared" si="27"/>
        <v>3.7848419999999998</v>
      </c>
      <c r="H259" s="2">
        <f t="shared" si="23"/>
        <v>3.9973840000000003</v>
      </c>
      <c r="I259" s="2">
        <f t="array" ref="I259">SUMPRODUCT(B243:B262, (ROW(B243:B262)-ROW(B243)+1)) / (20*21/2)</f>
        <v>4.2039466666666669</v>
      </c>
      <c r="J259" s="2">
        <f t="shared" si="26"/>
        <v>4.0320286092148772</v>
      </c>
      <c r="K259" s="2">
        <f t="shared" si="28"/>
        <v>3.8865776230233515</v>
      </c>
    </row>
    <row r="260" spans="1:11" ht="13.5" x14ac:dyDescent="0.25">
      <c r="A260" s="3">
        <f>TITRES_STAT!B263</f>
        <v>42684</v>
      </c>
      <c r="B260" s="5">
        <f>TITRES_STAT!D263</f>
        <v>4.41</v>
      </c>
      <c r="C260" s="2">
        <f t="shared" ref="C260:C323" si="29">B260-B259</f>
        <v>0</v>
      </c>
      <c r="D260" s="2">
        <f t="shared" si="22"/>
        <v>4.3730799999999999</v>
      </c>
      <c r="E260" s="2">
        <f t="shared" si="24"/>
        <v>4.2087099999999991</v>
      </c>
      <c r="F260" s="2">
        <f t="shared" si="25"/>
        <v>3.9801449999999994</v>
      </c>
      <c r="G260" s="2">
        <f t="shared" si="27"/>
        <v>3.7967779999999989</v>
      </c>
      <c r="H260" s="2">
        <f t="shared" si="23"/>
        <v>3.9993144999999992</v>
      </c>
      <c r="I260" s="2">
        <f t="array" ref="I260">SUMPRODUCT(B244:B263, (ROW(B244:B263)-ROW(B244)+1)) / (20*21/2)</f>
        <v>4.2372642857142857</v>
      </c>
      <c r="J260" s="2">
        <f t="shared" si="26"/>
        <v>4.0680258845277466</v>
      </c>
      <c r="K260" s="2">
        <f t="shared" si="28"/>
        <v>3.9071039907479261</v>
      </c>
    </row>
    <row r="261" spans="1:11" ht="13.5" x14ac:dyDescent="0.25">
      <c r="A261" s="3">
        <f>TITRES_STAT!B264</f>
        <v>42685</v>
      </c>
      <c r="B261" s="5">
        <f>TITRES_STAT!D264</f>
        <v>4.4053000000000004</v>
      </c>
      <c r="C261" s="2">
        <f t="shared" si="29"/>
        <v>-4.6999999999997044E-3</v>
      </c>
      <c r="D261" s="2">
        <f t="shared" si="22"/>
        <v>4.4015000000000004</v>
      </c>
      <c r="E261" s="2">
        <f t="shared" si="24"/>
        <v>4.2655499999999993</v>
      </c>
      <c r="F261" s="2">
        <f t="shared" si="25"/>
        <v>4.0178050000000001</v>
      </c>
      <c r="G261" s="2">
        <f t="shared" si="27"/>
        <v>3.8084319999999998</v>
      </c>
      <c r="H261" s="2">
        <f t="shared" si="23"/>
        <v>4.0012214999999989</v>
      </c>
      <c r="I261" s="2">
        <f t="array" ref="I261">SUMPRODUCT(B245:B264, (ROW(B245:B264)-ROW(B245)+1)) / (20*21/2)</f>
        <v>4.2674014285714286</v>
      </c>
      <c r="J261" s="2">
        <f t="shared" si="26"/>
        <v>4.1001472288584377</v>
      </c>
      <c r="K261" s="2">
        <f t="shared" si="28"/>
        <v>3.9266410891499683</v>
      </c>
    </row>
    <row r="262" spans="1:11" ht="13.5" x14ac:dyDescent="0.25">
      <c r="A262" s="3">
        <f>TITRES_STAT!B265</f>
        <v>42688</v>
      </c>
      <c r="B262" s="5">
        <f>TITRES_STAT!D265</f>
        <v>4.4053000000000004</v>
      </c>
      <c r="C262" s="2">
        <f t="shared" si="29"/>
        <v>0</v>
      </c>
      <c r="D262" s="2">
        <f t="shared" ref="D262:D325" si="30">AVERAGE(B258:B262)</f>
        <v>4.4043399999999995</v>
      </c>
      <c r="E262" s="2">
        <f t="shared" si="24"/>
        <v>4.3129200000000001</v>
      </c>
      <c r="F262" s="2">
        <f t="shared" si="25"/>
        <v>4.0554649999999999</v>
      </c>
      <c r="G262" s="2">
        <f t="shared" si="27"/>
        <v>3.8197999999999994</v>
      </c>
      <c r="H262" s="2">
        <f t="shared" si="23"/>
        <v>4.0031499999999998</v>
      </c>
      <c r="I262" s="2">
        <f t="array" ref="I262">SUMPRODUCT(B246:B265, (ROW(B246:B265)-ROW(B246)+1)) / (20*21/2)</f>
        <v>4.291337619047618</v>
      </c>
      <c r="J262" s="2">
        <f t="shared" si="26"/>
        <v>4.1292093975385864</v>
      </c>
      <c r="K262" s="2">
        <f t="shared" si="28"/>
        <v>3.9454120268303621</v>
      </c>
    </row>
    <row r="263" spans="1:11" ht="13.5" x14ac:dyDescent="0.25">
      <c r="A263" s="3">
        <f>TITRES_STAT!B266</f>
        <v>42689</v>
      </c>
      <c r="B263" s="5">
        <f>TITRES_STAT!D266</f>
        <v>4.4053000000000004</v>
      </c>
      <c r="C263" s="2">
        <f t="shared" si="29"/>
        <v>0</v>
      </c>
      <c r="D263" s="2">
        <f t="shared" si="30"/>
        <v>4.4071800000000003</v>
      </c>
      <c r="E263" s="2">
        <f t="shared" si="24"/>
        <v>4.3465499999999988</v>
      </c>
      <c r="F263" s="2">
        <f t="shared" si="25"/>
        <v>4.0888599999999995</v>
      </c>
      <c r="G263" s="2">
        <f t="shared" si="27"/>
        <v>3.8332540000000002</v>
      </c>
      <c r="H263" s="2">
        <f t="shared" si="23"/>
        <v>4.0042564999999994</v>
      </c>
      <c r="I263" s="2">
        <f t="array" ref="I263">SUMPRODUCT(B247:B266, (ROW(B247:B266)-ROW(B247)+1)) / (20*21/2)</f>
        <v>4.3182719047619047</v>
      </c>
      <c r="J263" s="2">
        <f t="shared" si="26"/>
        <v>4.1555037406301496</v>
      </c>
      <c r="K263" s="2">
        <f t="shared" si="28"/>
        <v>3.9634468493076032</v>
      </c>
    </row>
    <row r="264" spans="1:11" ht="13.5" x14ac:dyDescent="0.25">
      <c r="A264" s="3">
        <f>TITRES_STAT!B267</f>
        <v>42690</v>
      </c>
      <c r="B264" s="5">
        <f>TITRES_STAT!D267</f>
        <v>4.4053000000000004</v>
      </c>
      <c r="C264" s="2">
        <f t="shared" si="29"/>
        <v>0</v>
      </c>
      <c r="D264" s="2">
        <f t="shared" si="30"/>
        <v>4.4062400000000004</v>
      </c>
      <c r="E264" s="2">
        <f t="shared" si="24"/>
        <v>4.3702399999999999</v>
      </c>
      <c r="F264" s="2">
        <f t="shared" si="25"/>
        <v>4.1255699999999988</v>
      </c>
      <c r="G264" s="2">
        <f t="shared" si="27"/>
        <v>3.8484120000000002</v>
      </c>
      <c r="H264" s="2">
        <f t="shared" si="23"/>
        <v>4.0057089999999986</v>
      </c>
      <c r="I264" s="2">
        <f t="array" ref="I264">SUMPRODUCT(B248:B267, (ROW(B248:B267)-ROW(B248)+1)) / (20*21/2)</f>
        <v>4.3415742857142856</v>
      </c>
      <c r="J264" s="2">
        <f t="shared" si="26"/>
        <v>4.1792938605701355</v>
      </c>
      <c r="K264" s="2">
        <f t="shared" si="28"/>
        <v>3.9807744238445602</v>
      </c>
    </row>
    <row r="265" spans="1:11" ht="13.5" x14ac:dyDescent="0.25">
      <c r="A265" s="3">
        <f>TITRES_STAT!B268</f>
        <v>42691</v>
      </c>
      <c r="B265" s="5">
        <f>TITRES_STAT!D268</f>
        <v>4.3769</v>
      </c>
      <c r="C265" s="2">
        <f t="shared" si="29"/>
        <v>-2.8400000000000425E-2</v>
      </c>
      <c r="D265" s="2">
        <f t="shared" si="30"/>
        <v>4.3996200000000005</v>
      </c>
      <c r="E265" s="2">
        <f t="shared" si="24"/>
        <v>4.3863499999999993</v>
      </c>
      <c r="F265" s="2">
        <f t="shared" si="25"/>
        <v>4.1603899999999996</v>
      </c>
      <c r="G265" s="2">
        <f t="shared" si="27"/>
        <v>3.8630020000000003</v>
      </c>
      <c r="H265" s="2">
        <f t="shared" si="23"/>
        <v>4.0070414999999988</v>
      </c>
      <c r="I265" s="2">
        <f t="array" ref="I265">SUMPRODUCT(B249:B268, (ROW(B249:B268)-ROW(B249)+1)) / (20*21/2)</f>
        <v>4.352287619047619</v>
      </c>
      <c r="J265" s="2">
        <f t="shared" si="26"/>
        <v>4.1981134928967894</v>
      </c>
      <c r="K265" s="2">
        <f t="shared" si="28"/>
        <v>3.9963087601643816</v>
      </c>
    </row>
    <row r="266" spans="1:11" ht="13.5" x14ac:dyDescent="0.25">
      <c r="A266" s="3">
        <f>TITRES_STAT!B269</f>
        <v>42692</v>
      </c>
      <c r="B266" s="5">
        <f>TITRES_STAT!D269</f>
        <v>4.4432</v>
      </c>
      <c r="C266" s="2">
        <f t="shared" si="29"/>
        <v>6.6300000000000026E-2</v>
      </c>
      <c r="D266" s="2">
        <f t="shared" si="30"/>
        <v>4.4072000000000005</v>
      </c>
      <c r="E266" s="2">
        <f t="shared" si="24"/>
        <v>4.4043499999999991</v>
      </c>
      <c r="F266" s="2">
        <f t="shared" si="25"/>
        <v>4.1985250000000001</v>
      </c>
      <c r="G266" s="2">
        <f t="shared" si="27"/>
        <v>3.8789180000000001</v>
      </c>
      <c r="H266" s="2">
        <f t="shared" ref="H266:H329" si="31">AVERAGE(B67:B266)</f>
        <v>4.0087054999999996</v>
      </c>
      <c r="I266" s="2">
        <f t="array" ref="I266">SUMPRODUCT(B250:B269, (ROW(B250:B269)-ROW(B250)+1)) / (20*21/2)</f>
        <v>4.359347619047619</v>
      </c>
      <c r="J266" s="2">
        <f t="shared" si="26"/>
        <v>4.221455065001857</v>
      </c>
      <c r="K266" s="2">
        <f t="shared" si="28"/>
        <v>4.0138339068246021</v>
      </c>
    </row>
    <row r="267" spans="1:11" ht="13.5" x14ac:dyDescent="0.25">
      <c r="A267" s="3">
        <f>TITRES_STAT!B270</f>
        <v>42695</v>
      </c>
      <c r="B267" s="5">
        <f>TITRES_STAT!D270</f>
        <v>4.4432</v>
      </c>
      <c r="C267" s="2">
        <f t="shared" si="29"/>
        <v>0</v>
      </c>
      <c r="D267" s="2">
        <f t="shared" si="30"/>
        <v>4.4147800000000004</v>
      </c>
      <c r="E267" s="2">
        <f t="shared" si="24"/>
        <v>4.4095599999999999</v>
      </c>
      <c r="F267" s="2">
        <f t="shared" si="25"/>
        <v>4.2312099999999999</v>
      </c>
      <c r="G267" s="2">
        <f t="shared" si="27"/>
        <v>3.8948339999999995</v>
      </c>
      <c r="H267" s="2">
        <f t="shared" si="31"/>
        <v>4.0103694999999995</v>
      </c>
      <c r="I267" s="2">
        <f t="array" ref="I267">SUMPRODUCT(B251:B270, (ROW(B251:B270)-ROW(B251)+1)) / (20*21/2)</f>
        <v>4.3641742857142853</v>
      </c>
      <c r="J267" s="2">
        <f t="shared" si="26"/>
        <v>4.2425736302397752</v>
      </c>
      <c r="K267" s="2">
        <f t="shared" si="28"/>
        <v>4.0306717928314804</v>
      </c>
    </row>
    <row r="268" spans="1:11" ht="13.5" x14ac:dyDescent="0.25">
      <c r="A268" s="3">
        <f>TITRES_STAT!B271</f>
        <v>42696</v>
      </c>
      <c r="B268" s="5">
        <f>TITRES_STAT!D271</f>
        <v>4.3437000000000001</v>
      </c>
      <c r="C268" s="2">
        <f t="shared" si="29"/>
        <v>-9.9499999999999922E-2</v>
      </c>
      <c r="D268" s="2">
        <f t="shared" si="30"/>
        <v>4.4024600000000005</v>
      </c>
      <c r="E268" s="2">
        <f t="shared" ref="E268:E331" si="32">AVERAGE(B259:B268)</f>
        <v>4.4048199999999991</v>
      </c>
      <c r="F268" s="2">
        <f t="shared" si="25"/>
        <v>4.2553700000000001</v>
      </c>
      <c r="G268" s="2">
        <f t="shared" si="27"/>
        <v>3.9065820000000002</v>
      </c>
      <c r="H268" s="2">
        <f t="shared" si="31"/>
        <v>4.0119684999999992</v>
      </c>
      <c r="I268" s="2">
        <f t="array" ref="I268">SUMPRODUCT(B252:B271, (ROW(B252:B271)-ROW(B252)+1)) / (20*21/2)</f>
        <v>4.366649047619048</v>
      </c>
      <c r="J268" s="2">
        <f t="shared" si="26"/>
        <v>4.2522047130740823</v>
      </c>
      <c r="K268" s="2">
        <f t="shared" si="28"/>
        <v>4.0429474087988737</v>
      </c>
    </row>
    <row r="269" spans="1:11" ht="13.5" x14ac:dyDescent="0.25">
      <c r="A269" s="3">
        <f>TITRES_STAT!B272</f>
        <v>42697</v>
      </c>
      <c r="B269" s="5">
        <f>TITRES_STAT!D272</f>
        <v>4.3295000000000003</v>
      </c>
      <c r="C269" s="2">
        <f t="shared" si="29"/>
        <v>-1.4199999999999768E-2</v>
      </c>
      <c r="D269" s="2">
        <f t="shared" si="30"/>
        <v>4.3872999999999998</v>
      </c>
      <c r="E269" s="2">
        <f t="shared" si="32"/>
        <v>4.3967700000000001</v>
      </c>
      <c r="F269" s="2">
        <f t="shared" si="25"/>
        <v>4.2788199999999996</v>
      </c>
      <c r="G269" s="2">
        <f t="shared" si="27"/>
        <v>3.9164340000000006</v>
      </c>
      <c r="H269" s="2">
        <f t="shared" si="31"/>
        <v>4.0129554999999995</v>
      </c>
      <c r="I269" s="2">
        <f t="array" ref="I269">SUMPRODUCT(B253:B272, (ROW(B253:B272)-ROW(B253)+1)) / (20*21/2)</f>
        <v>4.3564295238095241</v>
      </c>
      <c r="J269" s="2">
        <f t="shared" si="26"/>
        <v>4.259566168971789</v>
      </c>
      <c r="K269" s="2">
        <f t="shared" si="28"/>
        <v>4.054184765316565</v>
      </c>
    </row>
    <row r="270" spans="1:11" ht="13.5" x14ac:dyDescent="0.25">
      <c r="A270" s="3">
        <f>TITRES_STAT!B273</f>
        <v>42698</v>
      </c>
      <c r="B270" s="5">
        <f>TITRES_STAT!D273</f>
        <v>4.3295000000000003</v>
      </c>
      <c r="C270" s="2">
        <f t="shared" si="29"/>
        <v>0</v>
      </c>
      <c r="D270" s="2">
        <f t="shared" si="30"/>
        <v>4.3778199999999998</v>
      </c>
      <c r="E270" s="2">
        <f t="shared" si="32"/>
        <v>4.3887200000000011</v>
      </c>
      <c r="F270" s="2">
        <f t="shared" si="25"/>
        <v>4.2987149999999996</v>
      </c>
      <c r="G270" s="2">
        <f t="shared" si="27"/>
        <v>3.9262860000000006</v>
      </c>
      <c r="H270" s="2">
        <f t="shared" si="31"/>
        <v>4.0138559999999988</v>
      </c>
      <c r="I270" s="2">
        <f t="array" ref="I270">SUMPRODUCT(B254:B273, (ROW(B254:B273)-ROW(B254)+1)) / (20*21/2)</f>
        <v>4.3561328571428577</v>
      </c>
      <c r="J270" s="2">
        <f t="shared" si="26"/>
        <v>4.2662265338316185</v>
      </c>
      <c r="K270" s="2">
        <f t="shared" si="28"/>
        <v>4.0649814411865037</v>
      </c>
    </row>
    <row r="271" spans="1:11" ht="13.5" x14ac:dyDescent="0.25">
      <c r="A271" s="3">
        <f>TITRES_STAT!B274</f>
        <v>42699</v>
      </c>
      <c r="B271" s="5">
        <f>TITRES_STAT!D274</f>
        <v>4.3247</v>
      </c>
      <c r="C271" s="2">
        <f t="shared" si="29"/>
        <v>-4.8000000000003595E-3</v>
      </c>
      <c r="D271" s="2">
        <f t="shared" si="30"/>
        <v>4.35412</v>
      </c>
      <c r="E271" s="2">
        <f t="shared" si="32"/>
        <v>4.3806600000000007</v>
      </c>
      <c r="F271" s="2">
        <f t="shared" si="25"/>
        <v>4.3231049999999982</v>
      </c>
      <c r="G271" s="2">
        <f t="shared" si="27"/>
        <v>3.9379380000000008</v>
      </c>
      <c r="H271" s="2">
        <f t="shared" si="31"/>
        <v>4.0149274999999989</v>
      </c>
      <c r="I271" s="2">
        <f t="array" ref="I271">SUMPRODUCT(B255:B274, (ROW(B255:B274)-ROW(B255)+1)) / (20*21/2)</f>
        <v>4.3442019047619054</v>
      </c>
      <c r="J271" s="2">
        <f t="shared" si="26"/>
        <v>4.2717954353714642</v>
      </c>
      <c r="K271" s="2">
        <f t="shared" si="28"/>
        <v>4.0751664827086014</v>
      </c>
    </row>
    <row r="272" spans="1:11" ht="13.5" x14ac:dyDescent="0.25">
      <c r="A272" s="3">
        <f>TITRES_STAT!B275</f>
        <v>42702</v>
      </c>
      <c r="B272" s="5">
        <f>TITRES_STAT!D275</f>
        <v>4.2157999999999998</v>
      </c>
      <c r="C272" s="2">
        <f t="shared" si="29"/>
        <v>-0.10890000000000022</v>
      </c>
      <c r="D272" s="2">
        <f t="shared" si="30"/>
        <v>4.3086399999999996</v>
      </c>
      <c r="E272" s="2">
        <f t="shared" si="32"/>
        <v>4.3617100000000004</v>
      </c>
      <c r="F272" s="2">
        <f t="shared" si="25"/>
        <v>4.3373149999999994</v>
      </c>
      <c r="G272" s="2">
        <f t="shared" si="27"/>
        <v>3.9493060000000009</v>
      </c>
      <c r="H272" s="2">
        <f t="shared" si="31"/>
        <v>4.0154544999999988</v>
      </c>
      <c r="I272" s="2">
        <f t="array" ref="I272">SUMPRODUCT(B256:B275, (ROW(B256:B275)-ROW(B256)+1)) / (20*21/2)</f>
        <v>4.3356095238095236</v>
      </c>
      <c r="J272" s="2">
        <f t="shared" si="26"/>
        <v>4.2664625367646583</v>
      </c>
      <c r="K272" s="2">
        <f t="shared" si="28"/>
        <v>4.080681522602382</v>
      </c>
    </row>
    <row r="273" spans="1:11" ht="13.5" x14ac:dyDescent="0.25">
      <c r="A273" s="3">
        <f>TITRES_STAT!B276</f>
        <v>42703</v>
      </c>
      <c r="B273" s="5">
        <f>TITRES_STAT!D276</f>
        <v>4.3342000000000001</v>
      </c>
      <c r="C273" s="2">
        <f t="shared" si="29"/>
        <v>0.11840000000000028</v>
      </c>
      <c r="D273" s="2">
        <f t="shared" si="30"/>
        <v>4.3067399999999996</v>
      </c>
      <c r="E273" s="2">
        <f t="shared" si="32"/>
        <v>4.3546000000000005</v>
      </c>
      <c r="F273" s="2">
        <f t="shared" si="25"/>
        <v>4.3505749999999983</v>
      </c>
      <c r="G273" s="2">
        <f t="shared" si="27"/>
        <v>3.9630420000000011</v>
      </c>
      <c r="H273" s="2">
        <f t="shared" si="31"/>
        <v>4.0171139999999994</v>
      </c>
      <c r="I273" s="2">
        <f t="array" ref="I273">SUMPRODUCT(B257:B276, (ROW(B257:B276)-ROW(B257)+1)) / (20*21/2)</f>
        <v>4.3267914285714291</v>
      </c>
      <c r="J273" s="2">
        <f t="shared" si="26"/>
        <v>4.2729137237394523</v>
      </c>
      <c r="K273" s="2">
        <f t="shared" si="28"/>
        <v>4.0906234236767984</v>
      </c>
    </row>
    <row r="274" spans="1:11" ht="13.5" x14ac:dyDescent="0.25">
      <c r="A274" s="3">
        <f>TITRES_STAT!B277</f>
        <v>42704</v>
      </c>
      <c r="B274" s="5">
        <f>TITRES_STAT!D277</f>
        <v>4.2252999999999998</v>
      </c>
      <c r="C274" s="2">
        <f t="shared" si="29"/>
        <v>-0.10890000000000022</v>
      </c>
      <c r="D274" s="2">
        <f t="shared" si="30"/>
        <v>4.2858999999999998</v>
      </c>
      <c r="E274" s="2">
        <f t="shared" si="32"/>
        <v>4.3365999999999998</v>
      </c>
      <c r="F274" s="2">
        <f t="shared" si="25"/>
        <v>4.353419999999999</v>
      </c>
      <c r="G274" s="2">
        <f t="shared" si="27"/>
        <v>3.974600000000001</v>
      </c>
      <c r="H274" s="2">
        <f t="shared" si="31"/>
        <v>4.0181209999999989</v>
      </c>
      <c r="I274" s="2">
        <f t="array" ref="I274">SUMPRODUCT(B258:B277, (ROW(B258:B277)-ROW(B258)+1)) / (20*21/2)</f>
        <v>4.311201904761905</v>
      </c>
      <c r="J274" s="2">
        <f t="shared" si="26"/>
        <v>4.268379083383314</v>
      </c>
      <c r="K274" s="2">
        <f t="shared" si="28"/>
        <v>4.095904858042414</v>
      </c>
    </row>
    <row r="275" spans="1:11" ht="13.5" x14ac:dyDescent="0.25">
      <c r="A275" s="3">
        <f>TITRES_STAT!B278</f>
        <v>42705</v>
      </c>
      <c r="B275" s="5">
        <f>TITRES_STAT!D278</f>
        <v>4.2632000000000003</v>
      </c>
      <c r="C275" s="2">
        <f t="shared" si="29"/>
        <v>3.7900000000000489E-2</v>
      </c>
      <c r="D275" s="2">
        <f t="shared" si="30"/>
        <v>4.2726400000000009</v>
      </c>
      <c r="E275" s="2">
        <f t="shared" si="32"/>
        <v>4.3252299999999995</v>
      </c>
      <c r="F275" s="2">
        <f t="shared" si="25"/>
        <v>4.3557899999999989</v>
      </c>
      <c r="G275" s="2">
        <f t="shared" si="27"/>
        <v>3.9890960000000013</v>
      </c>
      <c r="H275" s="2">
        <f t="shared" si="31"/>
        <v>4.0193174999999997</v>
      </c>
      <c r="I275" s="2">
        <f t="array" ref="I275">SUMPRODUCT(B259:B278, (ROW(B259:B278)-ROW(B259)+1)) / (20*21/2)</f>
        <v>4.2965600000000004</v>
      </c>
      <c r="J275" s="2">
        <f t="shared" si="26"/>
        <v>4.2678858373468076</v>
      </c>
      <c r="K275" s="2">
        <f t="shared" si="28"/>
        <v>4.1024654518446724</v>
      </c>
    </row>
    <row r="276" spans="1:11" ht="13.5" x14ac:dyDescent="0.25">
      <c r="A276" s="3">
        <f>TITRES_STAT!B279</f>
        <v>42706</v>
      </c>
      <c r="B276" s="5">
        <f>TITRES_STAT!D279</f>
        <v>4.2632000000000003</v>
      </c>
      <c r="C276" s="2">
        <f t="shared" si="29"/>
        <v>0</v>
      </c>
      <c r="D276" s="2">
        <f t="shared" si="30"/>
        <v>4.2603400000000011</v>
      </c>
      <c r="E276" s="2">
        <f t="shared" si="32"/>
        <v>4.3072299999999988</v>
      </c>
      <c r="F276" s="2">
        <f t="shared" ref="F276:F339" si="33">AVERAGE(B257:B276)</f>
        <v>4.3557899999999998</v>
      </c>
      <c r="G276" s="2">
        <f t="shared" si="27"/>
        <v>4.0014120000000011</v>
      </c>
      <c r="H276" s="2">
        <f t="shared" si="31"/>
        <v>4.0204924999999996</v>
      </c>
      <c r="I276" s="2">
        <f t="array" ref="I276">SUMPRODUCT(B260:B279, (ROW(B260:B279)-ROW(B260)+1)) / (20*21/2)</f>
        <v>4.2828657142857143</v>
      </c>
      <c r="J276" s="2">
        <f t="shared" si="26"/>
        <v>4.2674395671233025</v>
      </c>
      <c r="K276" s="2">
        <f t="shared" si="28"/>
        <v>4.1087687674586064</v>
      </c>
    </row>
    <row r="277" spans="1:11" ht="13.5" x14ac:dyDescent="0.25">
      <c r="A277" s="3">
        <f>TITRES_STAT!B280</f>
        <v>42709</v>
      </c>
      <c r="B277" s="5">
        <f>TITRES_STAT!D280</f>
        <v>4.1920999999999999</v>
      </c>
      <c r="C277" s="2">
        <f t="shared" si="29"/>
        <v>-7.1100000000000385E-2</v>
      </c>
      <c r="D277" s="2">
        <f t="shared" si="30"/>
        <v>4.2556000000000003</v>
      </c>
      <c r="E277" s="2">
        <f t="shared" si="32"/>
        <v>4.282119999999999</v>
      </c>
      <c r="F277" s="2">
        <f t="shared" si="33"/>
        <v>4.3458399999999999</v>
      </c>
      <c r="G277" s="2">
        <f t="shared" si="27"/>
        <v>4.0123060000000015</v>
      </c>
      <c r="H277" s="2">
        <f t="shared" si="31"/>
        <v>4.0213334999999999</v>
      </c>
      <c r="I277" s="2">
        <f t="array" ref="I277">SUMPRODUCT(B261:B280, (ROW(B261:B280)-ROW(B261)+1)) / (20*21/2)</f>
        <v>4.2688566666666672</v>
      </c>
      <c r="J277" s="2">
        <f t="shared" ref="J277:J340" si="34">$J$4*B277+J276*(1-$J$4)</f>
        <v>4.2602643702544167</v>
      </c>
      <c r="K277" s="2">
        <f t="shared" si="28"/>
        <v>4.1120366589308182</v>
      </c>
    </row>
    <row r="278" spans="1:11" ht="13.5" x14ac:dyDescent="0.25">
      <c r="A278" s="3">
        <f>TITRES_STAT!B281</f>
        <v>42710</v>
      </c>
      <c r="B278" s="5">
        <f>TITRES_STAT!D281</f>
        <v>4.1920999999999999</v>
      </c>
      <c r="C278" s="2">
        <f t="shared" si="29"/>
        <v>0</v>
      </c>
      <c r="D278" s="2">
        <f t="shared" si="30"/>
        <v>4.2271799999999997</v>
      </c>
      <c r="E278" s="2">
        <f t="shared" si="32"/>
        <v>4.2669600000000001</v>
      </c>
      <c r="F278" s="2">
        <f t="shared" si="33"/>
        <v>4.33589</v>
      </c>
      <c r="G278" s="2">
        <f t="shared" si="27"/>
        <v>4.0246220000000017</v>
      </c>
      <c r="H278" s="2">
        <f t="shared" si="31"/>
        <v>4.0221744999999993</v>
      </c>
      <c r="I278" s="2">
        <f t="array" ref="I278">SUMPRODUCT(B262:B281, (ROW(B262:B281)-ROW(B262)+1)) / (20*21/2)</f>
        <v>4.2564004761904766</v>
      </c>
      <c r="J278" s="2">
        <f t="shared" si="34"/>
        <v>4.2537725254682819</v>
      </c>
      <c r="K278" s="2">
        <f t="shared" si="28"/>
        <v>4.1151763977962768</v>
      </c>
    </row>
    <row r="279" spans="1:11" ht="13.5" x14ac:dyDescent="0.25">
      <c r="A279" s="3">
        <f>TITRES_STAT!B282</f>
        <v>42711</v>
      </c>
      <c r="B279" s="5">
        <f>TITRES_STAT!D282</f>
        <v>4.1920999999999999</v>
      </c>
      <c r="C279" s="2">
        <f t="shared" si="29"/>
        <v>0</v>
      </c>
      <c r="D279" s="2">
        <f t="shared" si="30"/>
        <v>4.2205400000000006</v>
      </c>
      <c r="E279" s="2">
        <f t="shared" si="32"/>
        <v>4.2532200000000007</v>
      </c>
      <c r="F279" s="2">
        <f t="shared" si="33"/>
        <v>4.3249949999999995</v>
      </c>
      <c r="G279" s="2">
        <f t="shared" si="27"/>
        <v>4.0369380000000019</v>
      </c>
      <c r="H279" s="2">
        <f t="shared" si="31"/>
        <v>4.0232319999999993</v>
      </c>
      <c r="I279" s="2">
        <f t="array" ref="I279">SUMPRODUCT(B263:B282, (ROW(B263:B282)-ROW(B263)+1)) / (20*21/2)</f>
        <v>4.2459095238095239</v>
      </c>
      <c r="J279" s="2">
        <f t="shared" si="34"/>
        <v>4.2478989516141601</v>
      </c>
      <c r="K279" s="2">
        <f t="shared" si="28"/>
        <v>4.1181930096474035</v>
      </c>
    </row>
    <row r="280" spans="1:11" ht="13.5" x14ac:dyDescent="0.25">
      <c r="A280" s="3">
        <f>TITRES_STAT!B283</f>
        <v>42712</v>
      </c>
      <c r="B280" s="5">
        <f>TITRES_STAT!D283</f>
        <v>4.1779000000000002</v>
      </c>
      <c r="C280" s="2">
        <f t="shared" si="29"/>
        <v>-1.4199999999999768E-2</v>
      </c>
      <c r="D280" s="2">
        <f t="shared" si="30"/>
        <v>4.2034800000000008</v>
      </c>
      <c r="E280" s="2">
        <f t="shared" si="32"/>
        <v>4.2380600000000008</v>
      </c>
      <c r="F280" s="2">
        <f t="shared" si="33"/>
        <v>4.3133900000000001</v>
      </c>
      <c r="G280" s="2">
        <f t="shared" si="27"/>
        <v>4.0487800000000016</v>
      </c>
      <c r="H280" s="2">
        <f t="shared" si="31"/>
        <v>4.0239804999999995</v>
      </c>
      <c r="I280" s="2">
        <f t="array" ref="I280">SUMPRODUCT(B264:B283, (ROW(B264:B283)-ROW(B264)+1)) / (20*21/2)</f>
        <v>4.2427480952380954</v>
      </c>
      <c r="J280" s="2">
        <f t="shared" si="34"/>
        <v>4.2412323847937641</v>
      </c>
      <c r="K280" s="2">
        <f t="shared" si="28"/>
        <v>4.1205344602494662</v>
      </c>
    </row>
    <row r="281" spans="1:11" ht="13.5" x14ac:dyDescent="0.25">
      <c r="A281" s="3">
        <f>TITRES_STAT!B284</f>
        <v>42713</v>
      </c>
      <c r="B281" s="5">
        <f>TITRES_STAT!D284</f>
        <v>4.1825999999999999</v>
      </c>
      <c r="C281" s="2">
        <f t="shared" si="29"/>
        <v>4.6999999999997044E-3</v>
      </c>
      <c r="D281" s="2">
        <f t="shared" si="30"/>
        <v>4.18736</v>
      </c>
      <c r="E281" s="2">
        <f t="shared" si="32"/>
        <v>4.2238500000000005</v>
      </c>
      <c r="F281" s="2">
        <f t="shared" si="33"/>
        <v>4.3022549999999997</v>
      </c>
      <c r="G281" s="2">
        <f t="shared" si="27"/>
        <v>4.0613800000000015</v>
      </c>
      <c r="H281" s="2">
        <f t="shared" si="31"/>
        <v>4.0244495000000002</v>
      </c>
      <c r="I281" s="2">
        <f t="array" ref="I281">SUMPRODUCT(B265:B284, (ROW(B265:B284)-ROW(B265)+1)) / (20*21/2)</f>
        <v>4.233971904761904</v>
      </c>
      <c r="J281" s="2">
        <f t="shared" si="34"/>
        <v>4.2356483481467393</v>
      </c>
      <c r="K281" s="2">
        <f t="shared" si="28"/>
        <v>4.1229684029847817</v>
      </c>
    </row>
    <row r="282" spans="1:11" ht="13.5" x14ac:dyDescent="0.25">
      <c r="A282" s="3">
        <f>TITRES_STAT!B285</f>
        <v>42717</v>
      </c>
      <c r="B282" s="5">
        <f>TITRES_STAT!D285</f>
        <v>4.1920999999999999</v>
      </c>
      <c r="C282" s="2">
        <f t="shared" si="29"/>
        <v>9.5000000000000639E-3</v>
      </c>
      <c r="D282" s="2">
        <f t="shared" si="30"/>
        <v>4.18736</v>
      </c>
      <c r="E282" s="2">
        <f t="shared" si="32"/>
        <v>4.2214799999999997</v>
      </c>
      <c r="F282" s="2">
        <f t="shared" si="33"/>
        <v>4.2915949999999992</v>
      </c>
      <c r="G282" s="2">
        <f t="shared" si="27"/>
        <v>4.0732220000000012</v>
      </c>
      <c r="H282" s="2">
        <f t="shared" si="31"/>
        <v>4.0246414999999995</v>
      </c>
      <c r="I282" s="2">
        <f t="array" ref="I282">SUMPRODUCT(B266:B285, (ROW(B266:B285)-ROW(B266)+1)) / (20*21/2)</f>
        <v>4.2329823809523806</v>
      </c>
      <c r="J282" s="2">
        <f t="shared" si="34"/>
        <v>4.2315008864184787</v>
      </c>
      <c r="K282" s="2">
        <f t="shared" si="28"/>
        <v>4.1256794460049866</v>
      </c>
    </row>
    <row r="283" spans="1:11" ht="13.5" x14ac:dyDescent="0.25">
      <c r="A283" s="3">
        <f>TITRES_STAT!B286</f>
        <v>42718</v>
      </c>
      <c r="B283" s="5">
        <f>TITRES_STAT!D286</f>
        <v>4.2584</v>
      </c>
      <c r="C283" s="2">
        <f t="shared" si="29"/>
        <v>6.6300000000000026E-2</v>
      </c>
      <c r="D283" s="2">
        <f t="shared" si="30"/>
        <v>4.2006200000000007</v>
      </c>
      <c r="E283" s="2">
        <f t="shared" si="32"/>
        <v>4.2139000000000006</v>
      </c>
      <c r="F283" s="2">
        <f t="shared" si="33"/>
        <v>4.2842499999999983</v>
      </c>
      <c r="G283" s="2">
        <f t="shared" si="27"/>
        <v>4.0844960000000015</v>
      </c>
      <c r="H283" s="2">
        <f t="shared" si="31"/>
        <v>4.0251650000000003</v>
      </c>
      <c r="I283" s="2">
        <f t="array" ref="I283">SUMPRODUCT(B267:B286, (ROW(B267:B286)-ROW(B267)+1)) / (20*21/2)</f>
        <v>4.2244104761904762</v>
      </c>
      <c r="J283" s="2">
        <f t="shared" si="34"/>
        <v>4.234062706759576</v>
      </c>
      <c r="K283" s="2">
        <f t="shared" si="28"/>
        <v>4.1308841736126345</v>
      </c>
    </row>
    <row r="284" spans="1:11" ht="13.5" x14ac:dyDescent="0.25">
      <c r="A284" s="3">
        <f>TITRES_STAT!B287</f>
        <v>42719</v>
      </c>
      <c r="B284" s="5">
        <f>TITRES_STAT!D287</f>
        <v>4.1920999999999999</v>
      </c>
      <c r="C284" s="2">
        <f t="shared" si="29"/>
        <v>-6.6300000000000026E-2</v>
      </c>
      <c r="D284" s="2">
        <f t="shared" si="30"/>
        <v>4.2006199999999998</v>
      </c>
      <c r="E284" s="2">
        <f t="shared" si="32"/>
        <v>4.2105800000000002</v>
      </c>
      <c r="F284" s="2">
        <f t="shared" si="33"/>
        <v>4.2735899999999978</v>
      </c>
      <c r="G284" s="2">
        <f t="shared" si="27"/>
        <v>4.0944440000000011</v>
      </c>
      <c r="H284" s="2">
        <f t="shared" si="31"/>
        <v>4.0258329999999987</v>
      </c>
      <c r="I284" s="2">
        <f t="array" ref="I284">SUMPRODUCT(B268:B287, (ROW(B268:B287)-ROW(B268)+1)) / (20*21/2)</f>
        <v>4.2171019047619049</v>
      </c>
      <c r="J284" s="2">
        <f t="shared" si="34"/>
        <v>4.230066258496759</v>
      </c>
      <c r="K284" s="2">
        <f t="shared" si="28"/>
        <v>4.1332847942552764</v>
      </c>
    </row>
    <row r="285" spans="1:11" ht="13.5" x14ac:dyDescent="0.25">
      <c r="A285" s="3">
        <f>TITRES_STAT!B288</f>
        <v>42720</v>
      </c>
      <c r="B285" s="5">
        <f>TITRES_STAT!D288</f>
        <v>4.2632000000000003</v>
      </c>
      <c r="C285" s="2">
        <f t="shared" si="29"/>
        <v>7.1100000000000385E-2</v>
      </c>
      <c r="D285" s="2">
        <f t="shared" si="30"/>
        <v>4.2176800000000005</v>
      </c>
      <c r="E285" s="2">
        <f t="shared" si="32"/>
        <v>4.2105800000000002</v>
      </c>
      <c r="F285" s="2">
        <f t="shared" si="33"/>
        <v>4.2679049999999981</v>
      </c>
      <c r="G285" s="2">
        <f t="shared" si="27"/>
        <v>4.1057180000000022</v>
      </c>
      <c r="H285" s="2">
        <f t="shared" si="31"/>
        <v>4.0262724999999993</v>
      </c>
      <c r="I285" s="2">
        <f t="array" ref="I285">SUMPRODUCT(B269:B288, (ROW(B269:B288)-ROW(B269)+1)) / (20*21/2)</f>
        <v>4.2182757142857144</v>
      </c>
      <c r="J285" s="2">
        <f t="shared" si="34"/>
        <v>4.2332218529256389</v>
      </c>
      <c r="K285" s="2">
        <f t="shared" si="28"/>
        <v>4.1383795082060502</v>
      </c>
    </row>
    <row r="286" spans="1:11" ht="13.5" x14ac:dyDescent="0.25">
      <c r="A286" s="3">
        <f>TITRES_STAT!B289</f>
        <v>42723</v>
      </c>
      <c r="B286" s="5">
        <f>TITRES_STAT!D289</f>
        <v>4.1779000000000002</v>
      </c>
      <c r="C286" s="2">
        <f t="shared" si="29"/>
        <v>-8.5300000000000153E-2</v>
      </c>
      <c r="D286" s="2">
        <f t="shared" si="30"/>
        <v>4.2167399999999997</v>
      </c>
      <c r="E286" s="2">
        <f t="shared" si="32"/>
        <v>4.2020500000000007</v>
      </c>
      <c r="F286" s="2">
        <f t="shared" si="33"/>
        <v>4.2546399999999984</v>
      </c>
      <c r="G286" s="2">
        <f t="shared" si="27"/>
        <v>4.1168020000000016</v>
      </c>
      <c r="H286" s="2">
        <f t="shared" si="31"/>
        <v>4.0261769999999988</v>
      </c>
      <c r="I286" s="2">
        <f t="array" ref="I286">SUMPRODUCT(B270:B289, (ROW(B270:B289)-ROW(B270)+1)) / (20*21/2)</f>
        <v>4.211754285714286</v>
      </c>
      <c r="J286" s="2">
        <f t="shared" si="34"/>
        <v>4.2279531050279591</v>
      </c>
      <c r="K286" s="2">
        <f t="shared" si="28"/>
        <v>4.139929331413656</v>
      </c>
    </row>
    <row r="287" spans="1:11" ht="13.5" x14ac:dyDescent="0.25">
      <c r="A287" s="3">
        <f>TITRES_STAT!B290</f>
        <v>42724</v>
      </c>
      <c r="B287" s="5">
        <f>TITRES_STAT!D290</f>
        <v>4.1779000000000002</v>
      </c>
      <c r="C287" s="2">
        <f t="shared" si="29"/>
        <v>0</v>
      </c>
      <c r="D287" s="2">
        <f t="shared" si="30"/>
        <v>4.2139000000000006</v>
      </c>
      <c r="E287" s="2">
        <f t="shared" si="32"/>
        <v>4.2006300000000003</v>
      </c>
      <c r="F287" s="2">
        <f t="shared" si="33"/>
        <v>4.2413749999999979</v>
      </c>
      <c r="G287" s="2">
        <f t="shared" si="27"/>
        <v>4.1278860000000019</v>
      </c>
      <c r="H287" s="2">
        <f t="shared" si="31"/>
        <v>4.0257139999999989</v>
      </c>
      <c r="I287" s="2">
        <f t="array" ref="I287">SUMPRODUCT(B271:B290, (ROW(B271:B290)-ROW(B271)+1)) / (20*21/2)</f>
        <v>4.2037428571428572</v>
      </c>
      <c r="J287" s="2">
        <f t="shared" si="34"/>
        <v>4.2231861426443436</v>
      </c>
      <c r="K287" s="2">
        <f t="shared" si="28"/>
        <v>4.1414183772405719</v>
      </c>
    </row>
    <row r="288" spans="1:11" ht="13.5" x14ac:dyDescent="0.25">
      <c r="A288" s="3">
        <f>TITRES_STAT!B291</f>
        <v>42725</v>
      </c>
      <c r="B288" s="5">
        <f>TITRES_STAT!D291</f>
        <v>4.2537000000000003</v>
      </c>
      <c r="C288" s="2">
        <f t="shared" si="29"/>
        <v>7.580000000000009E-2</v>
      </c>
      <c r="D288" s="2">
        <f t="shared" si="30"/>
        <v>4.2129600000000007</v>
      </c>
      <c r="E288" s="2">
        <f t="shared" si="32"/>
        <v>4.2067900000000007</v>
      </c>
      <c r="F288" s="2">
        <f t="shared" si="33"/>
        <v>4.2368749999999995</v>
      </c>
      <c r="G288" s="2">
        <f t="shared" si="27"/>
        <v>4.1391600000000013</v>
      </c>
      <c r="H288" s="2">
        <f t="shared" si="31"/>
        <v>4.0258029999999989</v>
      </c>
      <c r="I288" s="2">
        <f t="array" ref="I288">SUMPRODUCT(B272:B291, (ROW(B272:B291)-ROW(B272)+1)) / (20*21/2)</f>
        <v>4.2029352380952378</v>
      </c>
      <c r="J288" s="2">
        <f t="shared" si="34"/>
        <v>4.2260922242972629</v>
      </c>
      <c r="K288" s="2">
        <f t="shared" si="28"/>
        <v>4.1458215781330985</v>
      </c>
    </row>
    <row r="289" spans="1:11" ht="13.5" x14ac:dyDescent="0.25">
      <c r="A289" s="3">
        <f>TITRES_STAT!B292</f>
        <v>42726</v>
      </c>
      <c r="B289" s="5">
        <f>TITRES_STAT!D292</f>
        <v>4.1684000000000001</v>
      </c>
      <c r="C289" s="2">
        <f t="shared" si="29"/>
        <v>-8.5300000000000153E-2</v>
      </c>
      <c r="D289" s="2">
        <f t="shared" si="30"/>
        <v>4.2082199999999998</v>
      </c>
      <c r="E289" s="2">
        <f t="shared" si="32"/>
        <v>4.2044200000000007</v>
      </c>
      <c r="F289" s="2">
        <f t="shared" si="33"/>
        <v>4.2288199999999998</v>
      </c>
      <c r="G289" s="2">
        <f t="shared" si="27"/>
        <v>4.1486340000000013</v>
      </c>
      <c r="H289" s="2">
        <f t="shared" si="31"/>
        <v>4.0255519999999994</v>
      </c>
      <c r="I289" s="2">
        <f t="array" ref="I289">SUMPRODUCT(B273:B292, (ROW(B273:B292)-ROW(B273)+1)) / (20*21/2)</f>
        <v>4.2071733333333334</v>
      </c>
      <c r="J289" s="2">
        <f t="shared" si="34"/>
        <v>4.2205977267451429</v>
      </c>
      <c r="K289" s="2">
        <f t="shared" si="28"/>
        <v>4.1467070064416047</v>
      </c>
    </row>
    <row r="290" spans="1:11" ht="13.5" x14ac:dyDescent="0.25">
      <c r="A290" s="3">
        <f>TITRES_STAT!B293</f>
        <v>42727</v>
      </c>
      <c r="B290" s="5">
        <f>TITRES_STAT!D293</f>
        <v>4.1447000000000003</v>
      </c>
      <c r="C290" s="2">
        <f t="shared" si="29"/>
        <v>-2.3699999999999832E-2</v>
      </c>
      <c r="D290" s="2">
        <f t="shared" si="30"/>
        <v>4.1845200000000009</v>
      </c>
      <c r="E290" s="2">
        <f t="shared" si="32"/>
        <v>4.2011000000000003</v>
      </c>
      <c r="F290" s="2">
        <f t="shared" si="33"/>
        <v>4.2195799999999997</v>
      </c>
      <c r="G290" s="2">
        <f t="shared" si="27"/>
        <v>4.1576340000000016</v>
      </c>
      <c r="H290" s="2">
        <f t="shared" si="31"/>
        <v>4.0258099999999999</v>
      </c>
      <c r="I290" s="2">
        <f t="array" ref="I290">SUMPRODUCT(B274:B293, (ROW(B274:B293)-ROW(B274)+1)) / (20*21/2)</f>
        <v>4.2008371428571429</v>
      </c>
      <c r="J290" s="2">
        <f t="shared" si="34"/>
        <v>4.2133693718170342</v>
      </c>
      <c r="K290" s="2">
        <f t="shared" si="28"/>
        <v>4.1466283003066398</v>
      </c>
    </row>
    <row r="291" spans="1:11" ht="13.5" x14ac:dyDescent="0.25">
      <c r="A291" s="3">
        <f>TITRES_STAT!B294</f>
        <v>42730</v>
      </c>
      <c r="B291" s="5">
        <f>TITRES_STAT!D294</f>
        <v>4.2111000000000001</v>
      </c>
      <c r="C291" s="2">
        <f t="shared" si="29"/>
        <v>6.6399999999999793E-2</v>
      </c>
      <c r="D291" s="2">
        <f t="shared" si="30"/>
        <v>4.1911600000000009</v>
      </c>
      <c r="E291" s="2">
        <f t="shared" si="32"/>
        <v>4.2039500000000007</v>
      </c>
      <c r="F291" s="2">
        <f t="shared" si="33"/>
        <v>4.2139000000000006</v>
      </c>
      <c r="G291" s="2">
        <f t="shared" si="27"/>
        <v>4.1688140000000011</v>
      </c>
      <c r="H291" s="2">
        <f t="shared" si="31"/>
        <v>4.0263999999999998</v>
      </c>
      <c r="I291" s="2">
        <f t="array" ref="I291">SUMPRODUCT(B275:B294, (ROW(B275:B294)-ROW(B275)+1)) / (20*21/2)</f>
        <v>4.1953804761904765</v>
      </c>
      <c r="J291" s="2">
        <f t="shared" si="34"/>
        <v>4.2131532411677934</v>
      </c>
      <c r="K291" s="2">
        <f t="shared" si="28"/>
        <v>4.149156602255399</v>
      </c>
    </row>
    <row r="292" spans="1:11" ht="13.5" x14ac:dyDescent="0.25">
      <c r="A292" s="3">
        <f>TITRES_STAT!B295</f>
        <v>42731</v>
      </c>
      <c r="B292" s="5">
        <f>TITRES_STAT!D295</f>
        <v>4.2584</v>
      </c>
      <c r="C292" s="2">
        <f t="shared" si="29"/>
        <v>4.7299999999999898E-2</v>
      </c>
      <c r="D292" s="2">
        <f t="shared" si="30"/>
        <v>4.2072600000000007</v>
      </c>
      <c r="E292" s="2">
        <f t="shared" si="32"/>
        <v>4.2105800000000002</v>
      </c>
      <c r="F292" s="2">
        <f t="shared" si="33"/>
        <v>4.2160299999999999</v>
      </c>
      <c r="G292" s="2">
        <f t="shared" si="27"/>
        <v>4.1809400000000014</v>
      </c>
      <c r="H292" s="2">
        <f t="shared" si="31"/>
        <v>4.0275725000000007</v>
      </c>
      <c r="I292" s="2">
        <f t="array" ref="I292">SUMPRODUCT(B276:B295, (ROW(B276:B295)-ROW(B276)+1)) / (20*21/2)</f>
        <v>4.1938942857142862</v>
      </c>
      <c r="J292" s="2">
        <f t="shared" si="34"/>
        <v>4.2174624562946699</v>
      </c>
      <c r="K292" s="2">
        <f t="shared" si="28"/>
        <v>4.1534406570689129</v>
      </c>
    </row>
    <row r="293" spans="1:11" ht="13.5" x14ac:dyDescent="0.25">
      <c r="A293" s="3">
        <f>TITRES_STAT!B296</f>
        <v>42732</v>
      </c>
      <c r="B293" s="5">
        <f>TITRES_STAT!D296</f>
        <v>4.1494999999999997</v>
      </c>
      <c r="C293" s="2">
        <f t="shared" si="29"/>
        <v>-0.10890000000000022</v>
      </c>
      <c r="D293" s="2">
        <f t="shared" si="30"/>
        <v>4.18642</v>
      </c>
      <c r="E293" s="2">
        <f t="shared" si="32"/>
        <v>4.1996900000000013</v>
      </c>
      <c r="F293" s="2">
        <f t="shared" si="33"/>
        <v>4.2067950000000005</v>
      </c>
      <c r="G293" s="2">
        <f t="shared" si="27"/>
        <v>4.1891820000000006</v>
      </c>
      <c r="H293" s="2">
        <f t="shared" si="31"/>
        <v>4.0278545000000001</v>
      </c>
      <c r="I293" s="2">
        <f t="array" ref="I293">SUMPRODUCT(B277:B296, (ROW(B277:B296)-ROW(B277)+1)) / (20*21/2)</f>
        <v>4.1896071428571435</v>
      </c>
      <c r="J293" s="2">
        <f t="shared" si="34"/>
        <v>4.2109898414094635</v>
      </c>
      <c r="K293" s="2">
        <f t="shared" si="28"/>
        <v>4.1532861214975831</v>
      </c>
    </row>
    <row r="294" spans="1:11" ht="13.5" x14ac:dyDescent="0.25">
      <c r="A294" s="3">
        <f>TITRES_STAT!B297</f>
        <v>42733</v>
      </c>
      <c r="B294" s="5">
        <f>TITRES_STAT!D297</f>
        <v>4.1494999999999997</v>
      </c>
      <c r="C294" s="2">
        <f t="shared" si="29"/>
        <v>0</v>
      </c>
      <c r="D294" s="2">
        <f t="shared" si="30"/>
        <v>4.1826400000000001</v>
      </c>
      <c r="E294" s="2">
        <f t="shared" si="32"/>
        <v>4.19543</v>
      </c>
      <c r="F294" s="2">
        <f t="shared" si="33"/>
        <v>4.2030050000000001</v>
      </c>
      <c r="G294" s="2">
        <f t="shared" si="27"/>
        <v>4.1987500000000004</v>
      </c>
      <c r="H294" s="2">
        <f t="shared" si="31"/>
        <v>4.0275305000000001</v>
      </c>
      <c r="I294" s="2">
        <f t="array" ref="I294">SUMPRODUCT(B278:B297, (ROW(B278:B297)-ROW(B278)+1)) / (20*21/2)</f>
        <v>4.1926104761904766</v>
      </c>
      <c r="J294" s="2">
        <f t="shared" si="34"/>
        <v>4.2051336660371339</v>
      </c>
      <c r="K294" s="2">
        <f t="shared" si="28"/>
        <v>4.1531376461447369</v>
      </c>
    </row>
    <row r="295" spans="1:11" ht="13.5" x14ac:dyDescent="0.25">
      <c r="A295" s="3">
        <f>TITRES_STAT!B298</f>
        <v>42734</v>
      </c>
      <c r="B295" s="5">
        <f>TITRES_STAT!D298</f>
        <v>4.1874000000000002</v>
      </c>
      <c r="C295" s="2">
        <f t="shared" si="29"/>
        <v>3.7900000000000489E-2</v>
      </c>
      <c r="D295" s="2">
        <f t="shared" si="30"/>
        <v>4.1911800000000001</v>
      </c>
      <c r="E295" s="2">
        <f t="shared" si="32"/>
        <v>4.1878500000000001</v>
      </c>
      <c r="F295" s="2">
        <f t="shared" si="33"/>
        <v>4.1992150000000006</v>
      </c>
      <c r="G295" s="2">
        <f t="shared" si="27"/>
        <v>4.208888</v>
      </c>
      <c r="H295" s="2">
        <f t="shared" si="31"/>
        <v>4.0269200000000005</v>
      </c>
      <c r="I295" s="2">
        <f t="array" ref="I295">SUMPRODUCT(B279:B298, (ROW(B279:B298)-ROW(B279)+1)) / (20*21/2)</f>
        <v>4.1936461904761906</v>
      </c>
      <c r="J295" s="2">
        <f t="shared" si="34"/>
        <v>4.2034447454621686</v>
      </c>
      <c r="K295" s="2">
        <f t="shared" si="28"/>
        <v>4.1544812678645515</v>
      </c>
    </row>
    <row r="296" spans="1:11" ht="13.5" x14ac:dyDescent="0.25">
      <c r="A296" s="3">
        <f>TITRES_STAT!B299</f>
        <v>42737</v>
      </c>
      <c r="B296" s="5">
        <f>TITRES_STAT!D299</f>
        <v>4.1542000000000003</v>
      </c>
      <c r="C296" s="2">
        <f t="shared" si="29"/>
        <v>-3.3199999999999896E-2</v>
      </c>
      <c r="D296" s="2">
        <f t="shared" si="30"/>
        <v>4.1797999999999993</v>
      </c>
      <c r="E296" s="2">
        <f t="shared" si="32"/>
        <v>4.185480000000001</v>
      </c>
      <c r="F296" s="2">
        <f t="shared" si="33"/>
        <v>4.1937650000000009</v>
      </c>
      <c r="G296" s="2">
        <f t="shared" si="27"/>
        <v>4.2183619999999999</v>
      </c>
      <c r="H296" s="2">
        <f t="shared" si="31"/>
        <v>4.0260569999999998</v>
      </c>
      <c r="I296" s="2">
        <f t="array" ref="I296">SUMPRODUCT(B280:B299, (ROW(B280:B299)-ROW(B280)+1)) / (20*21/2)</f>
        <v>4.1882999999999999</v>
      </c>
      <c r="J296" s="2">
        <f t="shared" si="34"/>
        <v>4.198754769703867</v>
      </c>
      <c r="K296" s="2">
        <f t="shared" si="28"/>
        <v>4.154470237752216</v>
      </c>
    </row>
    <row r="297" spans="1:11" ht="13.5" x14ac:dyDescent="0.25">
      <c r="A297" s="3">
        <f>TITRES_STAT!B300</f>
        <v>42738</v>
      </c>
      <c r="B297" s="5">
        <f>TITRES_STAT!D300</f>
        <v>4.2252999999999998</v>
      </c>
      <c r="C297" s="2">
        <f t="shared" si="29"/>
        <v>7.1099999999999497E-2</v>
      </c>
      <c r="D297" s="2">
        <f t="shared" si="30"/>
        <v>4.1731800000000003</v>
      </c>
      <c r="E297" s="2">
        <f t="shared" si="32"/>
        <v>4.1902200000000001</v>
      </c>
      <c r="F297" s="2">
        <f t="shared" si="33"/>
        <v>4.1954250000000011</v>
      </c>
      <c r="G297" s="2">
        <f t="shared" si="27"/>
        <v>4.2270779999999997</v>
      </c>
      <c r="H297" s="2">
        <f t="shared" si="31"/>
        <v>4.0251169999999998</v>
      </c>
      <c r="I297" s="2">
        <f t="array" ref="I297">SUMPRODUCT(B281:B300, (ROW(B281:B300)-ROW(B281)+1)) / (20*21/2)</f>
        <v>4.1827542857142861</v>
      </c>
      <c r="J297" s="2">
        <f t="shared" si="34"/>
        <v>4.2012828868749272</v>
      </c>
      <c r="K297" s="2">
        <f t="shared" si="28"/>
        <v>4.1572478754874238</v>
      </c>
    </row>
    <row r="298" spans="1:11" ht="13.5" x14ac:dyDescent="0.25">
      <c r="A298" s="3">
        <f>TITRES_STAT!B301</f>
        <v>42739</v>
      </c>
      <c r="B298" s="5">
        <f>TITRES_STAT!D301</f>
        <v>4.2062999999999997</v>
      </c>
      <c r="C298" s="2">
        <f t="shared" si="29"/>
        <v>-1.9000000000000128E-2</v>
      </c>
      <c r="D298" s="2">
        <f t="shared" si="30"/>
        <v>4.1845400000000001</v>
      </c>
      <c r="E298" s="2">
        <f t="shared" si="32"/>
        <v>4.1854800000000001</v>
      </c>
      <c r="F298" s="2">
        <f t="shared" si="33"/>
        <v>4.1961350000000008</v>
      </c>
      <c r="G298" s="2">
        <f t="shared" si="27"/>
        <v>4.2339939999999991</v>
      </c>
      <c r="H298" s="2">
        <f t="shared" si="31"/>
        <v>4.0240820000000008</v>
      </c>
      <c r="I298" s="2">
        <f t="array" ref="I298">SUMPRODUCT(B282:B301, (ROW(B282:B301)-ROW(B282)+1)) / (20*21/2)</f>
        <v>4.1760590476190478</v>
      </c>
      <c r="J298" s="2">
        <f t="shared" si="34"/>
        <v>4.2017607071725536</v>
      </c>
      <c r="K298" s="2">
        <f t="shared" si="28"/>
        <v>4.1591714882134072</v>
      </c>
    </row>
    <row r="299" spans="1:11" ht="13.5" x14ac:dyDescent="0.25">
      <c r="A299" s="3">
        <f>TITRES_STAT!B302</f>
        <v>42740</v>
      </c>
      <c r="B299" s="5">
        <f>TITRES_STAT!D302</f>
        <v>4.1399999999999997</v>
      </c>
      <c r="C299" s="2">
        <f t="shared" si="29"/>
        <v>-6.6300000000000026E-2</v>
      </c>
      <c r="D299" s="2">
        <f t="shared" si="30"/>
        <v>4.1826400000000001</v>
      </c>
      <c r="E299" s="2">
        <f t="shared" si="32"/>
        <v>4.1826400000000001</v>
      </c>
      <c r="F299" s="2">
        <f t="shared" si="33"/>
        <v>4.1935300000000009</v>
      </c>
      <c r="G299" s="2">
        <f t="shared" si="27"/>
        <v>4.2395839999999989</v>
      </c>
      <c r="H299" s="2">
        <f t="shared" si="31"/>
        <v>4.0231480000000017</v>
      </c>
      <c r="I299" s="2">
        <f t="array" ref="I299">SUMPRODUCT(B283:B302, (ROW(B283:B302)-ROW(B283)+1)) / (20*21/2)</f>
        <v>4.1696566666666666</v>
      </c>
      <c r="J299" s="2">
        <f t="shared" si="34"/>
        <v>4.1958787350608819</v>
      </c>
      <c r="K299" s="2">
        <f t="shared" si="28"/>
        <v>4.1584196651462149</v>
      </c>
    </row>
    <row r="300" spans="1:11" ht="13.5" x14ac:dyDescent="0.25">
      <c r="A300" s="3">
        <f>TITRES_STAT!B303</f>
        <v>42741</v>
      </c>
      <c r="B300" s="5">
        <f>TITRES_STAT!D303</f>
        <v>4.1353</v>
      </c>
      <c r="C300" s="2">
        <f t="shared" si="29"/>
        <v>-4.6999999999997044E-3</v>
      </c>
      <c r="D300" s="2">
        <f t="shared" si="30"/>
        <v>4.1722200000000003</v>
      </c>
      <c r="E300" s="2">
        <f t="shared" si="32"/>
        <v>4.1817000000000002</v>
      </c>
      <c r="F300" s="2">
        <f t="shared" si="33"/>
        <v>4.1914000000000007</v>
      </c>
      <c r="G300" s="2">
        <f t="shared" si="27"/>
        <v>4.243657999999999</v>
      </c>
      <c r="H300" s="2">
        <f t="shared" si="31"/>
        <v>4.0217580000000019</v>
      </c>
      <c r="I300" s="2">
        <f t="array" ref="I300">SUMPRODUCT(B284:B303, (ROW(B284:B303)-ROW(B284)+1)) / (20*21/2)</f>
        <v>4.1635923809523812</v>
      </c>
      <c r="J300" s="2">
        <f t="shared" si="34"/>
        <v>4.1901093317217502</v>
      </c>
      <c r="K300" s="2">
        <f t="shared" si="28"/>
        <v>4.1575130116110692</v>
      </c>
    </row>
    <row r="301" spans="1:11" ht="13.5" x14ac:dyDescent="0.25">
      <c r="A301" s="3">
        <f>TITRES_STAT!B304</f>
        <v>42744</v>
      </c>
      <c r="B301" s="5">
        <f>TITRES_STAT!D304</f>
        <v>4.1211000000000002</v>
      </c>
      <c r="C301" s="2">
        <f t="shared" si="29"/>
        <v>-1.4199999999999768E-2</v>
      </c>
      <c r="D301" s="2">
        <f t="shared" si="30"/>
        <v>4.1656000000000004</v>
      </c>
      <c r="E301" s="2">
        <f t="shared" si="32"/>
        <v>4.1726999999999999</v>
      </c>
      <c r="F301" s="2">
        <f t="shared" si="33"/>
        <v>4.1883250000000007</v>
      </c>
      <c r="G301" s="2">
        <f t="shared" si="27"/>
        <v>4.2493419999999986</v>
      </c>
      <c r="H301" s="2">
        <f t="shared" si="31"/>
        <v>4.020297000000002</v>
      </c>
      <c r="I301" s="2">
        <f t="array" ref="I301">SUMPRODUCT(B285:B304, (ROW(B285:B304)-ROW(B285)+1)) / (20*21/2)</f>
        <v>4.1536676190476189</v>
      </c>
      <c r="J301" s="2">
        <f t="shared" si="34"/>
        <v>4.1835370144149167</v>
      </c>
      <c r="K301" s="2">
        <f t="shared" si="28"/>
        <v>4.15608505037142</v>
      </c>
    </row>
    <row r="302" spans="1:11" ht="13.5" x14ac:dyDescent="0.25">
      <c r="A302" s="3">
        <f>TITRES_STAT!B305</f>
        <v>42745</v>
      </c>
      <c r="B302" s="5">
        <f>TITRES_STAT!D305</f>
        <v>4.1211000000000002</v>
      </c>
      <c r="C302" s="2">
        <f t="shared" si="29"/>
        <v>0</v>
      </c>
      <c r="D302" s="2">
        <f t="shared" si="30"/>
        <v>4.1447599999999998</v>
      </c>
      <c r="E302" s="2">
        <f t="shared" si="32"/>
        <v>4.1589699999999992</v>
      </c>
      <c r="F302" s="2">
        <f t="shared" si="33"/>
        <v>4.1847750000000001</v>
      </c>
      <c r="G302" s="2">
        <f t="shared" si="27"/>
        <v>4.253131999999999</v>
      </c>
      <c r="H302" s="2">
        <f t="shared" si="31"/>
        <v>4.0194850000000022</v>
      </c>
      <c r="I302" s="2">
        <f t="array" ref="I302">SUMPRODUCT(B286:B305, (ROW(B286:B305)-ROW(B286)+1)) / (20*21/2)</f>
        <v>4.1510685714285716</v>
      </c>
      <c r="J302" s="2">
        <f t="shared" si="34"/>
        <v>4.1775906320896867</v>
      </c>
      <c r="K302" s="2">
        <f t="shared" si="28"/>
        <v>4.1547130876117571</v>
      </c>
    </row>
    <row r="303" spans="1:11" ht="13.5" x14ac:dyDescent="0.25">
      <c r="A303" s="3">
        <f>TITRES_STAT!B306</f>
        <v>42746</v>
      </c>
      <c r="B303" s="5">
        <f>TITRES_STAT!D306</f>
        <v>4.1211000000000002</v>
      </c>
      <c r="C303" s="2">
        <f t="shared" si="29"/>
        <v>0</v>
      </c>
      <c r="D303" s="2">
        <f t="shared" si="30"/>
        <v>4.1277199999999992</v>
      </c>
      <c r="E303" s="2">
        <f t="shared" si="32"/>
        <v>4.1561299999999992</v>
      </c>
      <c r="F303" s="2">
        <f t="shared" si="33"/>
        <v>4.1779099999999998</v>
      </c>
      <c r="G303" s="2">
        <f t="shared" si="27"/>
        <v>4.254173999999999</v>
      </c>
      <c r="H303" s="2">
        <f t="shared" si="31"/>
        <v>4.018889500000002</v>
      </c>
      <c r="I303" s="2">
        <f t="array" ref="I303">SUMPRODUCT(B287:B306, (ROW(B287:B306)-ROW(B287)+1)) / (20*21/2)</f>
        <v>4.14903380952381</v>
      </c>
      <c r="J303" s="2">
        <f t="shared" si="34"/>
        <v>4.1722105718906688</v>
      </c>
      <c r="K303" s="2">
        <f t="shared" si="28"/>
        <v>4.1533949273132569</v>
      </c>
    </row>
    <row r="304" spans="1:11" ht="13.5" x14ac:dyDescent="0.25">
      <c r="A304" s="3">
        <f>TITRES_STAT!B307</f>
        <v>42747</v>
      </c>
      <c r="B304" s="5">
        <f>TITRES_STAT!D307</f>
        <v>4.0736999999999997</v>
      </c>
      <c r="C304" s="2">
        <f t="shared" si="29"/>
        <v>-4.7400000000000553E-2</v>
      </c>
      <c r="D304" s="2">
        <f t="shared" si="30"/>
        <v>4.1144599999999993</v>
      </c>
      <c r="E304" s="2">
        <f t="shared" si="32"/>
        <v>4.1485500000000002</v>
      </c>
      <c r="F304" s="2">
        <f t="shared" si="33"/>
        <v>4.1719899999999992</v>
      </c>
      <c r="G304" s="2">
        <f t="shared" si="27"/>
        <v>4.2522799999999989</v>
      </c>
      <c r="H304" s="2">
        <f t="shared" si="31"/>
        <v>4.0180570000000024</v>
      </c>
      <c r="I304" s="2">
        <f t="array" ref="I304">SUMPRODUCT(B288:B307, (ROW(B288:B307)-ROW(B288)+1)) / (20*21/2)</f>
        <v>4.147157142857143</v>
      </c>
      <c r="J304" s="2">
        <f t="shared" si="34"/>
        <v>4.1628286126629863</v>
      </c>
      <c r="K304" s="2">
        <f t="shared" si="28"/>
        <v>4.1502696360460707</v>
      </c>
    </row>
    <row r="305" spans="1:11" ht="13.5" x14ac:dyDescent="0.25">
      <c r="A305" s="3">
        <f>TITRES_STAT!B308</f>
        <v>42748</v>
      </c>
      <c r="B305" s="5">
        <f>TITRES_STAT!D308</f>
        <v>4.1447000000000003</v>
      </c>
      <c r="C305" s="2">
        <f t="shared" si="29"/>
        <v>7.1000000000000618E-2</v>
      </c>
      <c r="D305" s="2">
        <f t="shared" si="30"/>
        <v>4.1163400000000001</v>
      </c>
      <c r="E305" s="2">
        <f t="shared" si="32"/>
        <v>4.1442800000000002</v>
      </c>
      <c r="F305" s="2">
        <f t="shared" si="33"/>
        <v>4.1660650000000006</v>
      </c>
      <c r="G305" s="2">
        <f t="shared" si="27"/>
        <v>4.2508579999999982</v>
      </c>
      <c r="H305" s="2">
        <f t="shared" si="31"/>
        <v>4.0171685000000021</v>
      </c>
      <c r="I305" s="2">
        <f t="array" ref="I305">SUMPRODUCT(B289:B308, (ROW(B289:B308)-ROW(B289)+1)) / (20*21/2)</f>
        <v>4.1454385714285724</v>
      </c>
      <c r="J305" s="2">
        <f t="shared" si="34"/>
        <v>4.1611020781236538</v>
      </c>
      <c r="K305" s="2">
        <f t="shared" si="28"/>
        <v>4.1500512189462251</v>
      </c>
    </row>
    <row r="306" spans="1:11" ht="13.5" x14ac:dyDescent="0.25">
      <c r="A306" s="3">
        <f>TITRES_STAT!B309</f>
        <v>42751</v>
      </c>
      <c r="B306" s="5">
        <f>TITRES_STAT!D309</f>
        <v>4.1447000000000003</v>
      </c>
      <c r="C306" s="2">
        <f t="shared" si="29"/>
        <v>0</v>
      </c>
      <c r="D306" s="2">
        <f t="shared" si="30"/>
        <v>4.1210599999999999</v>
      </c>
      <c r="E306" s="2">
        <f t="shared" si="32"/>
        <v>4.1433300000000006</v>
      </c>
      <c r="F306" s="2">
        <f t="shared" si="33"/>
        <v>4.1644050000000004</v>
      </c>
      <c r="G306" s="2">
        <f t="shared" ref="G306:G369" si="35">AVERAGE(B257:B306)</f>
        <v>4.2484879999999983</v>
      </c>
      <c r="H306" s="2">
        <f t="shared" si="31"/>
        <v>4.0166910000000033</v>
      </c>
      <c r="I306" s="2">
        <f t="array" ref="I306">SUMPRODUCT(B290:B309, (ROW(B290:B309)-ROW(B290)+1)) / (20*21/2)</f>
        <v>4.1329628571428572</v>
      </c>
      <c r="J306" s="2">
        <f t="shared" si="34"/>
        <v>4.1595399754452105</v>
      </c>
      <c r="K306" s="2">
        <f t="shared" si="28"/>
        <v>4.1498413672228445</v>
      </c>
    </row>
    <row r="307" spans="1:11" ht="13.5" x14ac:dyDescent="0.25">
      <c r="A307" s="3">
        <f>TITRES_STAT!B310</f>
        <v>42752</v>
      </c>
      <c r="B307" s="5">
        <f>TITRES_STAT!D310</f>
        <v>4.1447000000000003</v>
      </c>
      <c r="C307" s="2">
        <f t="shared" si="29"/>
        <v>0</v>
      </c>
      <c r="D307" s="2">
        <f t="shared" si="30"/>
        <v>4.1257800000000007</v>
      </c>
      <c r="E307" s="2">
        <f t="shared" si="32"/>
        <v>4.1352700000000002</v>
      </c>
      <c r="F307" s="2">
        <f t="shared" si="33"/>
        <v>4.1627450000000001</v>
      </c>
      <c r="G307" s="2">
        <f t="shared" si="35"/>
        <v>4.2435599999999987</v>
      </c>
      <c r="H307" s="2">
        <f t="shared" si="31"/>
        <v>4.0159970000000031</v>
      </c>
      <c r="I307" s="2">
        <f t="array" ref="I307">SUMPRODUCT(B291:B310, (ROW(B291:B310)-ROW(B291)+1)) / (20*21/2)</f>
        <v>4.1319923809523811</v>
      </c>
      <c r="J307" s="2">
        <f t="shared" si="34"/>
        <v>4.1581266444504283</v>
      </c>
      <c r="K307" s="2">
        <f t="shared" ref="K307:K370" si="36">$K$4*B307+(1-$K$4)*K306</f>
        <v>4.1496397449788116</v>
      </c>
    </row>
    <row r="308" spans="1:11" ht="13.5" x14ac:dyDescent="0.25">
      <c r="A308" s="3">
        <f>TITRES_STAT!B311</f>
        <v>42753</v>
      </c>
      <c r="B308" s="5">
        <f>TITRES_STAT!D311</f>
        <v>4.1447000000000003</v>
      </c>
      <c r="C308" s="2">
        <f t="shared" si="29"/>
        <v>0</v>
      </c>
      <c r="D308" s="2">
        <f t="shared" si="30"/>
        <v>4.1304999999999996</v>
      </c>
      <c r="E308" s="2">
        <f t="shared" si="32"/>
        <v>4.1291099999999998</v>
      </c>
      <c r="F308" s="2">
        <f t="shared" si="33"/>
        <v>4.1572949999999995</v>
      </c>
      <c r="G308" s="2">
        <f t="shared" si="35"/>
        <v>4.2386319999999991</v>
      </c>
      <c r="H308" s="2">
        <f t="shared" si="31"/>
        <v>4.015411000000003</v>
      </c>
      <c r="I308" s="2">
        <f t="array" ref="I308">SUMPRODUCT(B292:B311, (ROW(B292:B311)-ROW(B292)+1)) / (20*21/2)</f>
        <v>4.1292442857142859</v>
      </c>
      <c r="J308" s="2">
        <f t="shared" si="34"/>
        <v>4.1568479164075303</v>
      </c>
      <c r="K308" s="2">
        <f t="shared" si="36"/>
        <v>4.1494460294894466</v>
      </c>
    </row>
    <row r="309" spans="1:11" ht="13.5" x14ac:dyDescent="0.25">
      <c r="A309" s="3">
        <f>TITRES_STAT!B312</f>
        <v>42754</v>
      </c>
      <c r="B309" s="5">
        <f>TITRES_STAT!D312</f>
        <v>4.0263</v>
      </c>
      <c r="C309" s="2">
        <f t="shared" si="29"/>
        <v>-0.11840000000000028</v>
      </c>
      <c r="D309" s="2">
        <f t="shared" si="30"/>
        <v>4.1210199999999997</v>
      </c>
      <c r="E309" s="2">
        <f t="shared" si="32"/>
        <v>4.1177399999999995</v>
      </c>
      <c r="F309" s="2">
        <f t="shared" si="33"/>
        <v>4.1501900000000003</v>
      </c>
      <c r="G309" s="2">
        <f t="shared" si="35"/>
        <v>4.2309579999999984</v>
      </c>
      <c r="H309" s="2">
        <f t="shared" si="31"/>
        <v>4.0142330000000026</v>
      </c>
      <c r="I309" s="2">
        <f t="array" ref="I309">SUMPRODUCT(B293:B312, (ROW(B293:B312)-ROW(B293)+1)) / (20*21/2)</f>
        <v>4.1278199999999998</v>
      </c>
      <c r="J309" s="2">
        <f t="shared" si="34"/>
        <v>4.1444147815115748</v>
      </c>
      <c r="K309" s="2">
        <f t="shared" si="36"/>
        <v>4.1446167734310366</v>
      </c>
    </row>
    <row r="310" spans="1:11" ht="13.5" x14ac:dyDescent="0.25">
      <c r="A310" s="3">
        <f>TITRES_STAT!B313</f>
        <v>42755</v>
      </c>
      <c r="B310" s="5">
        <f>TITRES_STAT!D313</f>
        <v>4.1399999999999997</v>
      </c>
      <c r="C310" s="2">
        <f t="shared" si="29"/>
        <v>0.11369999999999969</v>
      </c>
      <c r="D310" s="2">
        <f t="shared" si="30"/>
        <v>4.1200799999999997</v>
      </c>
      <c r="E310" s="2">
        <f t="shared" si="32"/>
        <v>4.1182099999999995</v>
      </c>
      <c r="F310" s="2">
        <f t="shared" si="33"/>
        <v>4.1499550000000003</v>
      </c>
      <c r="G310" s="2">
        <f t="shared" si="35"/>
        <v>4.2255579999999986</v>
      </c>
      <c r="H310" s="2">
        <f t="shared" si="31"/>
        <v>4.0136235000000031</v>
      </c>
      <c r="I310" s="2">
        <f t="array" ref="I310">SUMPRODUCT(B294:B313, (ROW(B294:B313)-ROW(B294)+1)) / (20*21/2)</f>
        <v>4.1261095238095242</v>
      </c>
      <c r="J310" s="2">
        <f t="shared" si="34"/>
        <v>4.14399432612952</v>
      </c>
      <c r="K310" s="2">
        <f t="shared" si="36"/>
        <v>4.1444357234925651</v>
      </c>
    </row>
    <row r="311" spans="1:11" ht="13.5" x14ac:dyDescent="0.25">
      <c r="A311" s="3">
        <f>TITRES_STAT!B314</f>
        <v>42758</v>
      </c>
      <c r="B311" s="5">
        <f>TITRES_STAT!D314</f>
        <v>4.1211000000000002</v>
      </c>
      <c r="C311" s="2">
        <f t="shared" si="29"/>
        <v>-1.8899999999999473E-2</v>
      </c>
      <c r="D311" s="2">
        <f t="shared" si="30"/>
        <v>4.1153599999999999</v>
      </c>
      <c r="E311" s="2">
        <f t="shared" si="32"/>
        <v>4.1182099999999995</v>
      </c>
      <c r="F311" s="2">
        <f t="shared" si="33"/>
        <v>4.1454550000000001</v>
      </c>
      <c r="G311" s="2">
        <f t="shared" si="35"/>
        <v>4.219873999999999</v>
      </c>
      <c r="H311" s="2">
        <f t="shared" si="31"/>
        <v>4.0134605000000025</v>
      </c>
      <c r="I311" s="2">
        <f t="array" ref="I311">SUMPRODUCT(B295:B314, (ROW(B295:B314)-ROW(B295)+1)) / (20*21/2)</f>
        <v>4.1245342857142857</v>
      </c>
      <c r="J311" s="2">
        <f t="shared" si="34"/>
        <v>4.1418139141171846</v>
      </c>
      <c r="K311" s="2">
        <f t="shared" si="36"/>
        <v>4.1435205970810927</v>
      </c>
    </row>
    <row r="312" spans="1:11" ht="13.5" x14ac:dyDescent="0.25">
      <c r="A312" s="3">
        <f>TITRES_STAT!B315</f>
        <v>42759</v>
      </c>
      <c r="B312" s="5">
        <f>TITRES_STAT!D315</f>
        <v>4.1304999999999996</v>
      </c>
      <c r="C312" s="2">
        <f t="shared" si="29"/>
        <v>9.3999999999994088E-3</v>
      </c>
      <c r="D312" s="2">
        <f t="shared" si="30"/>
        <v>4.1125199999999991</v>
      </c>
      <c r="E312" s="2">
        <f t="shared" si="32"/>
        <v>4.1191499999999994</v>
      </c>
      <c r="F312" s="2">
        <f t="shared" si="33"/>
        <v>4.1390599999999997</v>
      </c>
      <c r="G312" s="2">
        <f t="shared" si="35"/>
        <v>4.2143779999999991</v>
      </c>
      <c r="H312" s="2">
        <f t="shared" si="31"/>
        <v>4.0133230000000024</v>
      </c>
      <c r="I312" s="2">
        <f t="array" ref="I312">SUMPRODUCT(B296:B315, (ROW(B296:B315)-ROW(B296)+1)) / (20*21/2)</f>
        <v>4.1163228571428565</v>
      </c>
      <c r="J312" s="2">
        <f t="shared" si="34"/>
        <v>4.1407363984869763</v>
      </c>
      <c r="K312" s="2">
        <f t="shared" si="36"/>
        <v>4.1430099854308535</v>
      </c>
    </row>
    <row r="313" spans="1:11" ht="13.5" x14ac:dyDescent="0.25">
      <c r="A313" s="3">
        <f>TITRES_STAT!B316</f>
        <v>42760</v>
      </c>
      <c r="B313" s="5">
        <f>TITRES_STAT!D316</f>
        <v>4.1211000000000002</v>
      </c>
      <c r="C313" s="2">
        <f t="shared" si="29"/>
        <v>-9.3999999999994088E-3</v>
      </c>
      <c r="D313" s="2">
        <f t="shared" si="30"/>
        <v>4.1078000000000001</v>
      </c>
      <c r="E313" s="2">
        <f t="shared" si="32"/>
        <v>4.1191499999999994</v>
      </c>
      <c r="F313" s="2">
        <f t="shared" si="33"/>
        <v>4.1376399999999993</v>
      </c>
      <c r="G313" s="2">
        <f t="shared" si="35"/>
        <v>4.2086939999999995</v>
      </c>
      <c r="H313" s="2">
        <f t="shared" si="31"/>
        <v>4.0131385000000019</v>
      </c>
      <c r="I313" s="2">
        <f t="array" ref="I313">SUMPRODUCT(B297:B316, (ROW(B297:B316)-ROW(B297)+1)) / (20*21/2)</f>
        <v>4.1087657142857141</v>
      </c>
      <c r="J313" s="2">
        <f t="shared" si="34"/>
        <v>4.1388662652977404</v>
      </c>
      <c r="K313" s="2">
        <f t="shared" si="36"/>
        <v>4.1421507703159186</v>
      </c>
    </row>
    <row r="314" spans="1:11" ht="13.5" x14ac:dyDescent="0.25">
      <c r="A314" s="3">
        <f>TITRES_STAT!B317</f>
        <v>42761</v>
      </c>
      <c r="B314" s="5">
        <f>TITRES_STAT!D317</f>
        <v>4.1211000000000002</v>
      </c>
      <c r="C314" s="2">
        <f t="shared" si="29"/>
        <v>0</v>
      </c>
      <c r="D314" s="2">
        <f t="shared" si="30"/>
        <v>4.12676</v>
      </c>
      <c r="E314" s="2">
        <f t="shared" si="32"/>
        <v>4.1238899999999994</v>
      </c>
      <c r="F314" s="2">
        <f t="shared" si="33"/>
        <v>4.1362199999999998</v>
      </c>
      <c r="G314" s="2">
        <f t="shared" si="35"/>
        <v>4.2030100000000008</v>
      </c>
      <c r="H314" s="2">
        <f t="shared" si="31"/>
        <v>4.0124565000000016</v>
      </c>
      <c r="I314" s="2">
        <f t="array" ref="I314">SUMPRODUCT(B298:B317, (ROW(B298:B317)-ROW(B298)+1)) / (20*21/2)</f>
        <v>4.0971904761904767</v>
      </c>
      <c r="J314" s="2">
        <f t="shared" si="34"/>
        <v>4.137174240031289</v>
      </c>
      <c r="K314" s="2">
        <f t="shared" si="36"/>
        <v>4.1413252499113735</v>
      </c>
    </row>
    <row r="315" spans="1:11" ht="13.5" x14ac:dyDescent="0.25">
      <c r="A315" s="3">
        <f>TITRES_STAT!B318</f>
        <v>42762</v>
      </c>
      <c r="B315" s="5">
        <f>TITRES_STAT!D318</f>
        <v>4.05</v>
      </c>
      <c r="C315" s="2">
        <f t="shared" si="29"/>
        <v>-7.1100000000000385E-2</v>
      </c>
      <c r="D315" s="2">
        <f t="shared" si="30"/>
        <v>4.1087600000000002</v>
      </c>
      <c r="E315" s="2">
        <f t="shared" si="32"/>
        <v>4.1144199999999991</v>
      </c>
      <c r="F315" s="2">
        <f t="shared" si="33"/>
        <v>4.1293499999999996</v>
      </c>
      <c r="G315" s="2">
        <f t="shared" si="35"/>
        <v>4.1964720000000009</v>
      </c>
      <c r="H315" s="2">
        <f t="shared" si="31"/>
        <v>4.011419000000001</v>
      </c>
      <c r="I315" s="2">
        <f t="array" ref="I315">SUMPRODUCT(B299:B318, (ROW(B299:B318)-ROW(B299)+1)) / (20*21/2)</f>
        <v>4.0826185714285721</v>
      </c>
      <c r="J315" s="2">
        <f t="shared" si="34"/>
        <v>4.1288719314568807</v>
      </c>
      <c r="K315" s="2">
        <f t="shared" si="36"/>
        <v>4.137743867561908</v>
      </c>
    </row>
    <row r="316" spans="1:11" ht="13.5" x14ac:dyDescent="0.25">
      <c r="A316" s="3">
        <f>TITRES_STAT!B319</f>
        <v>42765</v>
      </c>
      <c r="B316" s="5">
        <f>TITRES_STAT!D319</f>
        <v>4.05</v>
      </c>
      <c r="C316" s="2">
        <f t="shared" si="29"/>
        <v>0</v>
      </c>
      <c r="D316" s="2">
        <f t="shared" si="30"/>
        <v>4.0945400000000003</v>
      </c>
      <c r="E316" s="2">
        <f t="shared" si="32"/>
        <v>4.1049499999999988</v>
      </c>
      <c r="F316" s="2">
        <f t="shared" si="33"/>
        <v>4.1241399999999997</v>
      </c>
      <c r="G316" s="2">
        <f t="shared" si="35"/>
        <v>4.1886080000000012</v>
      </c>
      <c r="H316" s="2">
        <f t="shared" si="31"/>
        <v>4.0103815000000012</v>
      </c>
      <c r="I316" s="2">
        <f t="array" ref="I316">SUMPRODUCT(B300:B319, (ROW(B300:B319)-ROW(B300)+1)) / (20*21/2)</f>
        <v>4.0696671428571429</v>
      </c>
      <c r="J316" s="2">
        <f t="shared" si="34"/>
        <v>4.1213603189371781</v>
      </c>
      <c r="K316" s="2">
        <f t="shared" si="36"/>
        <v>4.1343029315790885</v>
      </c>
    </row>
    <row r="317" spans="1:11" ht="13.5" x14ac:dyDescent="0.25">
      <c r="A317" s="3">
        <f>TITRES_STAT!B320</f>
        <v>42766</v>
      </c>
      <c r="B317" s="5">
        <f>TITRES_STAT!D320</f>
        <v>4.0026000000000002</v>
      </c>
      <c r="C317" s="2">
        <f t="shared" si="29"/>
        <v>-4.7399999999999665E-2</v>
      </c>
      <c r="D317" s="2">
        <f t="shared" si="30"/>
        <v>4.0689600000000006</v>
      </c>
      <c r="E317" s="2">
        <f t="shared" si="32"/>
        <v>4.0907399999999985</v>
      </c>
      <c r="F317" s="2">
        <f t="shared" si="33"/>
        <v>4.1130049999999994</v>
      </c>
      <c r="G317" s="2">
        <f t="shared" si="35"/>
        <v>4.1797960000000014</v>
      </c>
      <c r="H317" s="2">
        <f t="shared" si="31"/>
        <v>4.0091285000000001</v>
      </c>
      <c r="I317" s="2">
        <f t="array" ref="I317">SUMPRODUCT(B301:B320, (ROW(B301:B320)-ROW(B301)+1)) / (20*21/2)</f>
        <v>4.058912380952381</v>
      </c>
      <c r="J317" s="2">
        <f t="shared" si="34"/>
        <v>4.1100498123717326</v>
      </c>
      <c r="K317" s="2">
        <f t="shared" si="36"/>
        <v>4.1291381107328498</v>
      </c>
    </row>
    <row r="318" spans="1:11" ht="13.5" x14ac:dyDescent="0.25">
      <c r="A318" s="3">
        <f>TITRES_STAT!B321</f>
        <v>42767</v>
      </c>
      <c r="B318" s="5">
        <f>TITRES_STAT!D321</f>
        <v>3.96</v>
      </c>
      <c r="C318" s="2">
        <f t="shared" si="29"/>
        <v>-4.2600000000000193E-2</v>
      </c>
      <c r="D318" s="2">
        <f t="shared" si="30"/>
        <v>4.03674</v>
      </c>
      <c r="E318" s="2">
        <f t="shared" si="32"/>
        <v>4.0722700000000005</v>
      </c>
      <c r="F318" s="2">
        <f t="shared" si="33"/>
        <v>4.1006899999999993</v>
      </c>
      <c r="G318" s="2">
        <f t="shared" si="35"/>
        <v>4.1721220000000017</v>
      </c>
      <c r="H318" s="2">
        <f t="shared" si="31"/>
        <v>4.0081600000000011</v>
      </c>
      <c r="I318" s="2">
        <f t="array" ref="I318">SUMPRODUCT(B302:B321, (ROW(B302:B321)-ROW(B302)+1)) / (20*21/2)</f>
        <v>4.0601780952380953</v>
      </c>
      <c r="J318" s="2">
        <f t="shared" si="34"/>
        <v>4.0957593540506148</v>
      </c>
      <c r="K318" s="2">
        <f t="shared" si="36"/>
        <v>4.1225052436452874</v>
      </c>
    </row>
    <row r="319" spans="1:11" ht="13.5" x14ac:dyDescent="0.25">
      <c r="A319" s="3">
        <f>TITRES_STAT!B322</f>
        <v>42768</v>
      </c>
      <c r="B319" s="5">
        <f>TITRES_STAT!D322</f>
        <v>3.9647000000000001</v>
      </c>
      <c r="C319" s="2">
        <f t="shared" si="29"/>
        <v>4.7000000000001485E-3</v>
      </c>
      <c r="D319" s="2">
        <f t="shared" si="30"/>
        <v>4.0054600000000002</v>
      </c>
      <c r="E319" s="2">
        <f t="shared" si="32"/>
        <v>4.0661100000000001</v>
      </c>
      <c r="F319" s="2">
        <f t="shared" si="33"/>
        <v>4.0919249999999989</v>
      </c>
      <c r="G319" s="2">
        <f t="shared" si="35"/>
        <v>4.1648260000000015</v>
      </c>
      <c r="H319" s="2">
        <f t="shared" si="31"/>
        <v>4.0073015000000005</v>
      </c>
      <c r="I319" s="2">
        <f t="array" ref="I319">SUMPRODUCT(B303:B322, (ROW(B303:B322)-ROW(B303)+1)) / (20*21/2)</f>
        <v>4.0502804761904754</v>
      </c>
      <c r="J319" s="2">
        <f t="shared" si="34"/>
        <v>4.0832775108076991</v>
      </c>
      <c r="K319" s="2">
        <f t="shared" si="36"/>
        <v>4.1163168027180213</v>
      </c>
    </row>
    <row r="320" spans="1:11" ht="13.5" x14ac:dyDescent="0.25">
      <c r="A320" s="3">
        <f>TITRES_STAT!B323</f>
        <v>42769</v>
      </c>
      <c r="B320" s="5">
        <f>TITRES_STAT!D323</f>
        <v>3.9790000000000001</v>
      </c>
      <c r="C320" s="2">
        <f t="shared" si="29"/>
        <v>1.4299999999999979E-2</v>
      </c>
      <c r="D320" s="2">
        <f t="shared" si="30"/>
        <v>3.9912599999999996</v>
      </c>
      <c r="E320" s="2">
        <f t="shared" si="32"/>
        <v>4.0500100000000003</v>
      </c>
      <c r="F320" s="2">
        <f t="shared" si="33"/>
        <v>4.084109999999999</v>
      </c>
      <c r="G320" s="2">
        <f t="shared" si="35"/>
        <v>4.1578160000000022</v>
      </c>
      <c r="H320" s="2">
        <f t="shared" si="31"/>
        <v>4.0065145000000015</v>
      </c>
      <c r="I320" s="2">
        <f t="array" ref="I320">SUMPRODUCT(B304:B323, (ROW(B304:B323)-ROW(B304)+1)) / (20*21/2)</f>
        <v>4.0500785714285712</v>
      </c>
      <c r="J320" s="2">
        <f t="shared" si="34"/>
        <v>4.0733463193022041</v>
      </c>
      <c r="K320" s="2">
        <f t="shared" si="36"/>
        <v>4.1109318300624125</v>
      </c>
    </row>
    <row r="321" spans="1:11" ht="13.5" x14ac:dyDescent="0.25">
      <c r="A321" s="3">
        <f>TITRES_STAT!B324</f>
        <v>42772</v>
      </c>
      <c r="B321" s="5">
        <f>TITRES_STAT!D324</f>
        <v>4.0974000000000004</v>
      </c>
      <c r="C321" s="2">
        <f t="shared" si="29"/>
        <v>0.11840000000000028</v>
      </c>
      <c r="D321" s="2">
        <f t="shared" si="30"/>
        <v>4.0007400000000004</v>
      </c>
      <c r="E321" s="2">
        <f t="shared" si="32"/>
        <v>4.0476399999999995</v>
      </c>
      <c r="F321" s="2">
        <f t="shared" si="33"/>
        <v>4.0829249999999986</v>
      </c>
      <c r="G321" s="2">
        <f t="shared" si="35"/>
        <v>4.1532700000000018</v>
      </c>
      <c r="H321" s="2">
        <f t="shared" si="31"/>
        <v>4.006925500000003</v>
      </c>
      <c r="I321" s="2">
        <f t="array" ref="I321">SUMPRODUCT(B305:B324, (ROW(B305:B324)-ROW(B305)+1)) / (20*21/2)</f>
        <v>4.0410833333333338</v>
      </c>
      <c r="J321" s="2">
        <f t="shared" si="34"/>
        <v>4.0756371460353273</v>
      </c>
      <c r="K321" s="2">
        <f t="shared" si="36"/>
        <v>4.1104011700599647</v>
      </c>
    </row>
    <row r="322" spans="1:11" ht="13.5" x14ac:dyDescent="0.25">
      <c r="A322" s="3">
        <f>TITRES_STAT!B325</f>
        <v>42773</v>
      </c>
      <c r="B322" s="5">
        <f>TITRES_STAT!D325</f>
        <v>3.9790000000000001</v>
      </c>
      <c r="C322" s="2">
        <f t="shared" si="29"/>
        <v>-0.11840000000000028</v>
      </c>
      <c r="D322" s="2">
        <f t="shared" si="30"/>
        <v>3.9960200000000001</v>
      </c>
      <c r="E322" s="2">
        <f t="shared" si="32"/>
        <v>4.032490000000001</v>
      </c>
      <c r="F322" s="2">
        <f t="shared" si="33"/>
        <v>4.0758199999999993</v>
      </c>
      <c r="G322" s="2">
        <f t="shared" si="35"/>
        <v>4.1485340000000015</v>
      </c>
      <c r="H322" s="2">
        <f t="shared" si="31"/>
        <v>4.0067010000000023</v>
      </c>
      <c r="I322" s="2">
        <f t="array" ref="I322">SUMPRODUCT(B306:B325, (ROW(B306:B325)-ROW(B306)+1)) / (20*21/2)</f>
        <v>4.0316342857142864</v>
      </c>
      <c r="J322" s="2">
        <f t="shared" si="34"/>
        <v>4.0664336083176771</v>
      </c>
      <c r="K322" s="2">
        <f t="shared" si="36"/>
        <v>4.1052481829987899</v>
      </c>
    </row>
    <row r="323" spans="1:11" ht="13.5" x14ac:dyDescent="0.25">
      <c r="A323" s="3">
        <f>TITRES_STAT!B326</f>
        <v>42774</v>
      </c>
      <c r="B323" s="5">
        <f>TITRES_STAT!D326</f>
        <v>4.0736999999999997</v>
      </c>
      <c r="C323" s="2">
        <f t="shared" si="29"/>
        <v>9.4699999999999562E-2</v>
      </c>
      <c r="D323" s="2">
        <f t="shared" si="30"/>
        <v>4.0187599999999994</v>
      </c>
      <c r="E323" s="2">
        <f t="shared" si="32"/>
        <v>4.0277500000000002</v>
      </c>
      <c r="F323" s="2">
        <f t="shared" si="33"/>
        <v>4.0734499999999993</v>
      </c>
      <c r="G323" s="2">
        <f t="shared" si="35"/>
        <v>4.1433240000000016</v>
      </c>
      <c r="H323" s="2">
        <f t="shared" si="31"/>
        <v>4.0066470000000027</v>
      </c>
      <c r="I323" s="2">
        <f t="array" ref="I323">SUMPRODUCT(B307:B326, (ROW(B307:B326)-ROW(B307)+1)) / (20*21/2)</f>
        <v>4.0284290476190474</v>
      </c>
      <c r="J323" s="2">
        <f t="shared" si="34"/>
        <v>4.0671256456207558</v>
      </c>
      <c r="K323" s="2">
        <f t="shared" si="36"/>
        <v>4.1040109993517788</v>
      </c>
    </row>
    <row r="324" spans="1:11" ht="13.5" x14ac:dyDescent="0.25">
      <c r="A324" s="3">
        <f>TITRES_STAT!B327</f>
        <v>42775</v>
      </c>
      <c r="B324" s="5">
        <f>TITRES_STAT!D327</f>
        <v>3.9790000000000001</v>
      </c>
      <c r="C324" s="2">
        <f t="shared" ref="C324:C387" si="37">B324-B323</f>
        <v>-9.4699999999999562E-2</v>
      </c>
      <c r="D324" s="2">
        <f t="shared" si="30"/>
        <v>4.0216199999999995</v>
      </c>
      <c r="E324" s="2">
        <f t="shared" si="32"/>
        <v>4.0135400000000008</v>
      </c>
      <c r="F324" s="2">
        <f t="shared" si="33"/>
        <v>4.0687150000000001</v>
      </c>
      <c r="G324" s="2">
        <f t="shared" si="35"/>
        <v>4.1383980000000022</v>
      </c>
      <c r="H324" s="2">
        <f t="shared" si="31"/>
        <v>4.0063145000000029</v>
      </c>
      <c r="I324" s="2">
        <f t="array" ref="I324">SUMPRODUCT(B308:B327, (ROW(B308:B327)-ROW(B308)+1)) / (20*21/2)</f>
        <v>4.0257876190476187</v>
      </c>
      <c r="J324" s="2">
        <f t="shared" si="34"/>
        <v>4.0587327269902076</v>
      </c>
      <c r="K324" s="2">
        <f t="shared" si="36"/>
        <v>4.0991086072203364</v>
      </c>
    </row>
    <row r="325" spans="1:11" ht="13.5" x14ac:dyDescent="0.25">
      <c r="A325" s="3">
        <f>TITRES_STAT!B328</f>
        <v>42776</v>
      </c>
      <c r="B325" s="5">
        <f>TITRES_STAT!D328</f>
        <v>3.9695</v>
      </c>
      <c r="C325" s="2">
        <f t="shared" si="37"/>
        <v>-9.5000000000000639E-3</v>
      </c>
      <c r="D325" s="2">
        <f t="shared" si="30"/>
        <v>4.0197199999999995</v>
      </c>
      <c r="E325" s="2">
        <f t="shared" si="32"/>
        <v>4.00549</v>
      </c>
      <c r="F325" s="2">
        <f t="shared" si="33"/>
        <v>4.0599549999999995</v>
      </c>
      <c r="G325" s="2">
        <f t="shared" si="35"/>
        <v>4.1325240000000019</v>
      </c>
      <c r="H325" s="2">
        <f t="shared" si="31"/>
        <v>4.0059560000000038</v>
      </c>
      <c r="I325" s="2">
        <f t="array" ref="I325">SUMPRODUCT(B309:B328, (ROW(B309:B328)-ROW(B309)+1)) / (20*21/2)</f>
        <v>4.0128814285714283</v>
      </c>
      <c r="J325" s="2">
        <f t="shared" si="34"/>
        <v>4.0502343720387595</v>
      </c>
      <c r="K325" s="2">
        <f t="shared" si="36"/>
        <v>4.0940259167411073</v>
      </c>
    </row>
    <row r="326" spans="1:11" ht="13.5" x14ac:dyDescent="0.25">
      <c r="A326" s="3">
        <f>TITRES_STAT!B329</f>
        <v>42779</v>
      </c>
      <c r="B326" s="5">
        <f>TITRES_STAT!D329</f>
        <v>4.0263</v>
      </c>
      <c r="C326" s="2">
        <f t="shared" si="37"/>
        <v>5.6799999999999962E-2</v>
      </c>
      <c r="D326" s="2">
        <f t="shared" ref="D326:D389" si="38">AVERAGE(B322:B326)</f>
        <v>4.0054999999999996</v>
      </c>
      <c r="E326" s="2">
        <f t="shared" si="32"/>
        <v>4.0031200000000009</v>
      </c>
      <c r="F326" s="2">
        <f t="shared" si="33"/>
        <v>4.0540349999999998</v>
      </c>
      <c r="G326" s="2">
        <f t="shared" si="35"/>
        <v>4.1277860000000022</v>
      </c>
      <c r="H326" s="2">
        <f t="shared" si="31"/>
        <v>4.0064870000000035</v>
      </c>
      <c r="I326" s="2">
        <f t="array" ref="I326">SUMPRODUCT(B310:B329, (ROW(B310:B329)-ROW(B310)+1)) / (20*21/2)</f>
        <v>4.0010804761904755</v>
      </c>
      <c r="J326" s="2">
        <f t="shared" si="34"/>
        <v>4.0479549080350683</v>
      </c>
      <c r="K326" s="2">
        <f t="shared" si="36"/>
        <v>4.0913699984375347</v>
      </c>
    </row>
    <row r="327" spans="1:11" ht="13.5" x14ac:dyDescent="0.25">
      <c r="A327" s="3">
        <f>TITRES_STAT!B330</f>
        <v>42780</v>
      </c>
      <c r="B327" s="5">
        <f>TITRES_STAT!D330</f>
        <v>4.0263</v>
      </c>
      <c r="C327" s="2">
        <f t="shared" si="37"/>
        <v>0</v>
      </c>
      <c r="D327" s="2">
        <f t="shared" si="38"/>
        <v>4.0149600000000003</v>
      </c>
      <c r="E327" s="2">
        <f t="shared" si="32"/>
        <v>4.00549</v>
      </c>
      <c r="F327" s="2">
        <f t="shared" si="33"/>
        <v>4.0481150000000001</v>
      </c>
      <c r="G327" s="2">
        <f t="shared" si="35"/>
        <v>4.1244700000000023</v>
      </c>
      <c r="H327" s="2">
        <f t="shared" si="31"/>
        <v>4.0064560000000036</v>
      </c>
      <c r="I327" s="2">
        <f t="array" ref="I327">SUMPRODUCT(B311:B330, (ROW(B311:B330)-ROW(B311)+1)) / (20*21/2)</f>
        <v>3.9875733333333327</v>
      </c>
      <c r="J327" s="2">
        <f t="shared" si="34"/>
        <v>4.0458925358412525</v>
      </c>
      <c r="K327" s="2">
        <f t="shared" si="36"/>
        <v>4.0888182337929253</v>
      </c>
    </row>
    <row r="328" spans="1:11" ht="13.5" x14ac:dyDescent="0.25">
      <c r="A328" s="3">
        <f>TITRES_STAT!B331</f>
        <v>42781</v>
      </c>
      <c r="B328" s="5">
        <f>TITRES_STAT!D331</f>
        <v>3.9125999999999999</v>
      </c>
      <c r="C328" s="2">
        <f t="shared" si="37"/>
        <v>-0.11370000000000013</v>
      </c>
      <c r="D328" s="2">
        <f t="shared" si="38"/>
        <v>3.9827400000000006</v>
      </c>
      <c r="E328" s="2">
        <f t="shared" si="32"/>
        <v>4.0007499999999991</v>
      </c>
      <c r="F328" s="2">
        <f t="shared" si="33"/>
        <v>4.0365100000000007</v>
      </c>
      <c r="G328" s="2">
        <f t="shared" si="35"/>
        <v>4.1188800000000017</v>
      </c>
      <c r="H328" s="2">
        <f t="shared" si="31"/>
        <v>4.0062890000000024</v>
      </c>
      <c r="I328" s="2">
        <f t="array" ref="I328">SUMPRODUCT(B312:B331, (ROW(B312:B331)-ROW(B312)+1)) / (20*21/2)</f>
        <v>3.9657852380952368</v>
      </c>
      <c r="J328" s="2">
        <f t="shared" si="34"/>
        <v>4.0331980086182764</v>
      </c>
      <c r="K328" s="2">
        <f t="shared" si="36"/>
        <v>4.0819077148206535</v>
      </c>
    </row>
    <row r="329" spans="1:11" ht="13.5" x14ac:dyDescent="0.25">
      <c r="A329" s="3">
        <f>TITRES_STAT!B332</f>
        <v>42782</v>
      </c>
      <c r="B329" s="5">
        <f>TITRES_STAT!D332</f>
        <v>3.9125999999999999</v>
      </c>
      <c r="C329" s="2">
        <f t="shared" si="37"/>
        <v>0</v>
      </c>
      <c r="D329" s="2">
        <f t="shared" si="38"/>
        <v>3.9694600000000002</v>
      </c>
      <c r="E329" s="2">
        <f t="shared" si="32"/>
        <v>3.9955399999999992</v>
      </c>
      <c r="F329" s="2">
        <f t="shared" si="33"/>
        <v>4.030825000000001</v>
      </c>
      <c r="G329" s="2">
        <f t="shared" si="35"/>
        <v>4.1132900000000028</v>
      </c>
      <c r="H329" s="2">
        <f t="shared" si="31"/>
        <v>4.0052135000000035</v>
      </c>
      <c r="I329" s="2">
        <f t="array" ref="I329">SUMPRODUCT(B313:B332, (ROW(B313:B332)-ROW(B313)+1)) / (20*21/2)</f>
        <v>3.9545952380952372</v>
      </c>
      <c r="J329" s="2">
        <f t="shared" si="34"/>
        <v>4.0217124839879643</v>
      </c>
      <c r="K329" s="2">
        <f t="shared" si="36"/>
        <v>4.0752681965923925</v>
      </c>
    </row>
    <row r="330" spans="1:11" ht="13.5" x14ac:dyDescent="0.25">
      <c r="A330" s="3">
        <f>TITRES_STAT!B333</f>
        <v>42783</v>
      </c>
      <c r="B330" s="5">
        <f>TITRES_STAT!D333</f>
        <v>3.8889999999999998</v>
      </c>
      <c r="C330" s="2">
        <f t="shared" si="37"/>
        <v>-2.3600000000000065E-2</v>
      </c>
      <c r="D330" s="2">
        <f t="shared" si="38"/>
        <v>3.95336</v>
      </c>
      <c r="E330" s="2">
        <f t="shared" si="32"/>
        <v>3.9865399999999993</v>
      </c>
      <c r="F330" s="2">
        <f t="shared" si="33"/>
        <v>4.0182750000000009</v>
      </c>
      <c r="G330" s="2">
        <f t="shared" si="35"/>
        <v>4.1075120000000025</v>
      </c>
      <c r="H330" s="2">
        <f t="shared" ref="H330:H393" si="39">AVERAGE(B131:B330)</f>
        <v>4.0041065000000033</v>
      </c>
      <c r="I330" s="2">
        <f t="array" ref="I330">SUMPRODUCT(B314:B333, (ROW(B314:B333)-ROW(B314)+1)) / (20*21/2)</f>
        <v>3.9490923809523815</v>
      </c>
      <c r="J330" s="2">
        <f t="shared" si="34"/>
        <v>4.0090731997986344</v>
      </c>
      <c r="K330" s="2">
        <f t="shared" si="36"/>
        <v>4.0679635614319061</v>
      </c>
    </row>
    <row r="331" spans="1:11" ht="13.5" x14ac:dyDescent="0.25">
      <c r="A331" s="3">
        <f>TITRES_STAT!B334</f>
        <v>42786</v>
      </c>
      <c r="B331" s="5">
        <f>TITRES_STAT!D334</f>
        <v>3.7894999999999999</v>
      </c>
      <c r="C331" s="2">
        <f t="shared" si="37"/>
        <v>-9.9499999999999922E-2</v>
      </c>
      <c r="D331" s="2">
        <f t="shared" si="38"/>
        <v>3.9059999999999997</v>
      </c>
      <c r="E331" s="2">
        <f t="shared" si="32"/>
        <v>3.9557499999999997</v>
      </c>
      <c r="F331" s="2">
        <f t="shared" si="33"/>
        <v>4.0016949999999998</v>
      </c>
      <c r="G331" s="2">
        <f t="shared" si="35"/>
        <v>4.0996500000000022</v>
      </c>
      <c r="H331" s="2">
        <f t="shared" si="39"/>
        <v>4.0030425000000029</v>
      </c>
      <c r="I331" s="2">
        <f t="array" ref="I331">SUMPRODUCT(B315:B334, (ROW(B315:B334)-ROW(B315)+1)) / (20*21/2)</f>
        <v>3.9377204761904769</v>
      </c>
      <c r="J331" s="2">
        <f t="shared" si="34"/>
        <v>3.9881614664844789</v>
      </c>
      <c r="K331" s="2">
        <f t="shared" si="36"/>
        <v>4.0570434217679097</v>
      </c>
    </row>
    <row r="332" spans="1:11" ht="13.5" x14ac:dyDescent="0.25">
      <c r="A332" s="3">
        <f>TITRES_STAT!B335</f>
        <v>42787</v>
      </c>
      <c r="B332" s="5">
        <f>TITRES_STAT!D335</f>
        <v>3.8841999999999999</v>
      </c>
      <c r="C332" s="2">
        <f t="shared" si="37"/>
        <v>9.4700000000000006E-2</v>
      </c>
      <c r="D332" s="2">
        <f t="shared" si="38"/>
        <v>3.8775800000000005</v>
      </c>
      <c r="E332" s="2">
        <f t="shared" ref="E332:E395" si="40">AVERAGE(B323:B332)</f>
        <v>3.9462699999999997</v>
      </c>
      <c r="F332" s="2">
        <f t="shared" si="33"/>
        <v>3.9893799999999997</v>
      </c>
      <c r="G332" s="2">
        <f t="shared" si="35"/>
        <v>4.0934920000000012</v>
      </c>
      <c r="H332" s="2">
        <f t="shared" si="39"/>
        <v>4.0024955000000029</v>
      </c>
      <c r="I332" s="2">
        <f t="array" ref="I332">SUMPRODUCT(B316:B335, (ROW(B316:B335)-ROW(B316)+1)) / (20*21/2)</f>
        <v>3.9275895238095235</v>
      </c>
      <c r="J332" s="2">
        <f t="shared" si="34"/>
        <v>3.9782603744383378</v>
      </c>
      <c r="K332" s="2">
        <f t="shared" si="36"/>
        <v>4.0502652483652462</v>
      </c>
    </row>
    <row r="333" spans="1:11" ht="13.5" x14ac:dyDescent="0.25">
      <c r="A333" s="3">
        <f>TITRES_STAT!B336</f>
        <v>42788</v>
      </c>
      <c r="B333" s="5">
        <f>TITRES_STAT!D336</f>
        <v>3.9316</v>
      </c>
      <c r="C333" s="2">
        <f t="shared" si="37"/>
        <v>4.7400000000000109E-2</v>
      </c>
      <c r="D333" s="2">
        <f t="shared" si="38"/>
        <v>3.8813800000000001</v>
      </c>
      <c r="E333" s="2">
        <f t="shared" si="40"/>
        <v>3.9320600000000008</v>
      </c>
      <c r="F333" s="2">
        <f t="shared" si="33"/>
        <v>3.9799049999999996</v>
      </c>
      <c r="G333" s="2">
        <f t="shared" si="35"/>
        <v>4.0869560000000016</v>
      </c>
      <c r="H333" s="2">
        <f t="shared" si="39"/>
        <v>4.001623000000003</v>
      </c>
      <c r="I333" s="2">
        <f t="array" ref="I333">SUMPRODUCT(B317:B336, (ROW(B317:B336)-ROW(B317)+1)) / (20*21/2)</f>
        <v>3.9179133333333334</v>
      </c>
      <c r="J333" s="2">
        <f t="shared" si="34"/>
        <v>3.9738165292537344</v>
      </c>
      <c r="K333" s="2">
        <f t="shared" si="36"/>
        <v>4.0456117092136683</v>
      </c>
    </row>
    <row r="334" spans="1:11" ht="13.5" x14ac:dyDescent="0.25">
      <c r="A334" s="3">
        <f>TITRES_STAT!B337</f>
        <v>42789</v>
      </c>
      <c r="B334" s="5">
        <f>TITRES_STAT!D337</f>
        <v>3.8605</v>
      </c>
      <c r="C334" s="2">
        <f t="shared" si="37"/>
        <v>-7.1099999999999941E-2</v>
      </c>
      <c r="D334" s="2">
        <f t="shared" si="38"/>
        <v>3.8709599999999993</v>
      </c>
      <c r="E334" s="2">
        <f t="shared" si="40"/>
        <v>3.92021</v>
      </c>
      <c r="F334" s="2">
        <f t="shared" si="33"/>
        <v>3.9668750000000004</v>
      </c>
      <c r="G334" s="2">
        <f t="shared" si="35"/>
        <v>4.080324000000001</v>
      </c>
      <c r="H334" s="2">
        <f t="shared" si="39"/>
        <v>4.0003735000000029</v>
      </c>
      <c r="I334" s="2">
        <f t="array" ref="I334">SUMPRODUCT(B318:B337, (ROW(B318:B337)-ROW(B318)+1)) / (20*21/2)</f>
        <v>3.9073619047619048</v>
      </c>
      <c r="J334" s="2">
        <f t="shared" si="34"/>
        <v>3.9630244788486166</v>
      </c>
      <c r="K334" s="2">
        <f t="shared" si="36"/>
        <v>4.0383524264994071</v>
      </c>
    </row>
    <row r="335" spans="1:11" ht="13.5" x14ac:dyDescent="0.25">
      <c r="A335" s="3">
        <f>TITRES_STAT!B338</f>
        <v>42790</v>
      </c>
      <c r="B335" s="5">
        <f>TITRES_STAT!D338</f>
        <v>3.8605</v>
      </c>
      <c r="C335" s="2">
        <f t="shared" si="37"/>
        <v>0</v>
      </c>
      <c r="D335" s="2">
        <f t="shared" si="38"/>
        <v>3.8652600000000001</v>
      </c>
      <c r="E335" s="2">
        <f t="shared" si="40"/>
        <v>3.9093100000000001</v>
      </c>
      <c r="F335" s="2">
        <f t="shared" si="33"/>
        <v>3.9573999999999998</v>
      </c>
      <c r="G335" s="2">
        <f t="shared" si="35"/>
        <v>4.0722700000000005</v>
      </c>
      <c r="H335" s="2">
        <f t="shared" si="39"/>
        <v>3.999729500000003</v>
      </c>
      <c r="I335" s="2">
        <f t="array" ref="I335">SUMPRODUCT(B319:B338, (ROW(B319:B338)-ROW(B319)+1)) / (20*21/2)</f>
        <v>3.8975995238095242</v>
      </c>
      <c r="J335" s="2">
        <f t="shared" si="34"/>
        <v>3.9532602427677959</v>
      </c>
      <c r="K335" s="2">
        <f t="shared" si="36"/>
        <v>4.031377821538646</v>
      </c>
    </row>
    <row r="336" spans="1:11" ht="13.5" x14ac:dyDescent="0.25">
      <c r="A336" s="3">
        <f>TITRES_STAT!B339</f>
        <v>42793</v>
      </c>
      <c r="B336" s="5">
        <f>TITRES_STAT!D339</f>
        <v>3.8557999999999999</v>
      </c>
      <c r="C336" s="2">
        <f t="shared" si="37"/>
        <v>-4.7000000000001485E-3</v>
      </c>
      <c r="D336" s="2">
        <f t="shared" si="38"/>
        <v>3.8785199999999995</v>
      </c>
      <c r="E336" s="2">
        <f t="shared" si="40"/>
        <v>3.8922600000000003</v>
      </c>
      <c r="F336" s="2">
        <f t="shared" si="33"/>
        <v>3.9476900000000001</v>
      </c>
      <c r="G336" s="2">
        <f t="shared" si="35"/>
        <v>4.0658280000000007</v>
      </c>
      <c r="H336" s="2">
        <f t="shared" si="39"/>
        <v>3.9985860000000026</v>
      </c>
      <c r="I336" s="2">
        <f t="array" ref="I336">SUMPRODUCT(B320:B339, (ROW(B320:B339)-ROW(B320)+1)) / (20*21/2)</f>
        <v>3.8861661904761906</v>
      </c>
      <c r="J336" s="2">
        <f t="shared" si="34"/>
        <v>3.9439783148851486</v>
      </c>
      <c r="K336" s="2">
        <f t="shared" si="36"/>
        <v>4.024492416772425</v>
      </c>
    </row>
    <row r="337" spans="1:11" ht="13.5" x14ac:dyDescent="0.25">
      <c r="A337" s="3">
        <f>TITRES_STAT!B340</f>
        <v>42794</v>
      </c>
      <c r="B337" s="5">
        <f>TITRES_STAT!D340</f>
        <v>3.8369</v>
      </c>
      <c r="C337" s="2">
        <f t="shared" si="37"/>
        <v>-1.8899999999999917E-2</v>
      </c>
      <c r="D337" s="2">
        <f t="shared" si="38"/>
        <v>3.8690600000000002</v>
      </c>
      <c r="E337" s="2">
        <f t="shared" si="40"/>
        <v>3.8733200000000005</v>
      </c>
      <c r="F337" s="2">
        <f t="shared" si="33"/>
        <v>3.9394049999999998</v>
      </c>
      <c r="G337" s="2">
        <f t="shared" si="35"/>
        <v>4.0590080000000004</v>
      </c>
      <c r="H337" s="2">
        <f t="shared" si="39"/>
        <v>3.9973265000000024</v>
      </c>
      <c r="I337" s="2">
        <f t="array" ref="I337">SUMPRODUCT(B321:B340, (ROW(B321:B340)-ROW(B321)+1)) / (20*21/2)</f>
        <v>3.875454285714286</v>
      </c>
      <c r="J337" s="2">
        <f t="shared" si="34"/>
        <v>3.933780380134182</v>
      </c>
      <c r="K337" s="2">
        <f t="shared" si="36"/>
        <v>4.0171358514088009</v>
      </c>
    </row>
    <row r="338" spans="1:11" ht="13.5" x14ac:dyDescent="0.25">
      <c r="A338" s="3">
        <f>TITRES_STAT!B341</f>
        <v>42795</v>
      </c>
      <c r="B338" s="5">
        <f>TITRES_STAT!D341</f>
        <v>3.8369</v>
      </c>
      <c r="C338" s="2">
        <f t="shared" si="37"/>
        <v>0</v>
      </c>
      <c r="D338" s="2">
        <f t="shared" si="38"/>
        <v>3.8501199999999995</v>
      </c>
      <c r="E338" s="2">
        <f t="shared" si="40"/>
        <v>3.8657499999999998</v>
      </c>
      <c r="F338" s="2">
        <f t="shared" si="33"/>
        <v>3.9332499999999997</v>
      </c>
      <c r="G338" s="2">
        <f t="shared" si="35"/>
        <v>4.0506720000000005</v>
      </c>
      <c r="H338" s="2">
        <f t="shared" si="39"/>
        <v>3.9960670000000027</v>
      </c>
      <c r="I338" s="2">
        <f t="array" ref="I338">SUMPRODUCT(B322:B341, (ROW(B322:B341)-ROW(B322)+1)) / (20*21/2)</f>
        <v>3.8722938095238093</v>
      </c>
      <c r="J338" s="2">
        <f t="shared" si="34"/>
        <v>3.9245536772642597</v>
      </c>
      <c r="K338" s="2">
        <f t="shared" si="36"/>
        <v>4.010067778804534</v>
      </c>
    </row>
    <row r="339" spans="1:11" ht="13.5" x14ac:dyDescent="0.25">
      <c r="A339" s="3">
        <f>TITRES_STAT!B342</f>
        <v>42796</v>
      </c>
      <c r="B339" s="5">
        <f>TITRES_STAT!D342</f>
        <v>3.8132000000000001</v>
      </c>
      <c r="C339" s="2">
        <f t="shared" si="37"/>
        <v>-2.3699999999999832E-2</v>
      </c>
      <c r="D339" s="2">
        <f t="shared" si="38"/>
        <v>3.8406599999999997</v>
      </c>
      <c r="E339" s="2">
        <f t="shared" si="40"/>
        <v>3.8558100000000004</v>
      </c>
      <c r="F339" s="2">
        <f t="shared" si="33"/>
        <v>3.9256749999999996</v>
      </c>
      <c r="G339" s="2">
        <f t="shared" si="35"/>
        <v>4.0435680000000005</v>
      </c>
      <c r="H339" s="2">
        <f t="shared" si="39"/>
        <v>3.9952300000000025</v>
      </c>
      <c r="I339" s="2">
        <f t="array" ref="I339">SUMPRODUCT(B323:B342, (ROW(B323:B342)-ROW(B323)+1)) / (20*21/2)</f>
        <v>3.8611295238095233</v>
      </c>
      <c r="J339" s="2">
        <f t="shared" si="34"/>
        <v>3.9139485651438539</v>
      </c>
      <c r="K339" s="2">
        <f t="shared" si="36"/>
        <v>4.0023474737533755</v>
      </c>
    </row>
    <row r="340" spans="1:11" ht="13.5" x14ac:dyDescent="0.25">
      <c r="A340" s="3">
        <f>TITRES_STAT!B343</f>
        <v>42797</v>
      </c>
      <c r="B340" s="5">
        <f>TITRES_STAT!D343</f>
        <v>3.8132000000000001</v>
      </c>
      <c r="C340" s="2">
        <f t="shared" si="37"/>
        <v>0</v>
      </c>
      <c r="D340" s="2">
        <f t="shared" si="38"/>
        <v>3.8311999999999999</v>
      </c>
      <c r="E340" s="2">
        <f t="shared" si="40"/>
        <v>3.84823</v>
      </c>
      <c r="F340" s="2">
        <f t="shared" ref="F340:F403" si="41">AVERAGE(B321:B340)</f>
        <v>3.9173849999999995</v>
      </c>
      <c r="G340" s="2">
        <f t="shared" si="35"/>
        <v>4.0369380000000001</v>
      </c>
      <c r="H340" s="2">
        <f t="shared" si="39"/>
        <v>3.993895500000002</v>
      </c>
      <c r="I340" s="2">
        <f t="array" ref="I340">SUMPRODUCT(B324:B343, (ROW(B324:B343)-ROW(B324)+1)) / (20*21/2)</f>
        <v>3.8598866666666667</v>
      </c>
      <c r="J340" s="2">
        <f t="shared" si="34"/>
        <v>3.904353463701582</v>
      </c>
      <c r="K340" s="2">
        <f t="shared" si="36"/>
        <v>3.9949299257630475</v>
      </c>
    </row>
    <row r="341" spans="1:11" ht="13.5" x14ac:dyDescent="0.25">
      <c r="A341" s="3">
        <f>TITRES_STAT!B344</f>
        <v>42800</v>
      </c>
      <c r="B341" s="5">
        <f>TITRES_STAT!D344</f>
        <v>3.8841999999999999</v>
      </c>
      <c r="C341" s="2">
        <f t="shared" si="37"/>
        <v>7.099999999999973E-2</v>
      </c>
      <c r="D341" s="2">
        <f t="shared" si="38"/>
        <v>3.8368799999999998</v>
      </c>
      <c r="E341" s="2">
        <f t="shared" si="40"/>
        <v>3.8576999999999999</v>
      </c>
      <c r="F341" s="2">
        <f t="shared" si="41"/>
        <v>3.9067250000000002</v>
      </c>
      <c r="G341" s="2">
        <f t="shared" si="35"/>
        <v>4.0303999999999993</v>
      </c>
      <c r="H341" s="2">
        <f t="shared" si="39"/>
        <v>3.9935215000000017</v>
      </c>
      <c r="I341" s="2">
        <f t="array" ref="I341">SUMPRODUCT(B325:B344, (ROW(B325:B344)-ROW(B325)+1)) / (20*21/2)</f>
        <v>3.8595461904761903</v>
      </c>
      <c r="J341" s="2">
        <f t="shared" ref="J341:J404" si="42">$J$4*B341+J340*(1-$J$4)</f>
        <v>3.9024340862061933</v>
      </c>
      <c r="K341" s="2">
        <f t="shared" si="36"/>
        <v>3.9905875757331244</v>
      </c>
    </row>
    <row r="342" spans="1:11" ht="13.5" x14ac:dyDescent="0.25">
      <c r="A342" s="3">
        <f>TITRES_STAT!B345</f>
        <v>42801</v>
      </c>
      <c r="B342" s="5">
        <f>TITRES_STAT!D345</f>
        <v>3.7894999999999999</v>
      </c>
      <c r="C342" s="2">
        <f t="shared" si="37"/>
        <v>-9.4700000000000006E-2</v>
      </c>
      <c r="D342" s="2">
        <f t="shared" si="38"/>
        <v>3.8273999999999999</v>
      </c>
      <c r="E342" s="2">
        <f t="shared" si="40"/>
        <v>3.84823</v>
      </c>
      <c r="F342" s="2">
        <f t="shared" si="41"/>
        <v>3.8972499999999997</v>
      </c>
      <c r="G342" s="2">
        <f t="shared" si="35"/>
        <v>4.0210219999999994</v>
      </c>
      <c r="H342" s="2">
        <f t="shared" si="39"/>
        <v>3.9921330000000017</v>
      </c>
      <c r="I342" s="2">
        <f t="array" ref="I342">SUMPRODUCT(B326:B345, (ROW(B326:B345)-ROW(B326)+1)) / (20*21/2)</f>
        <v>3.8596571428571429</v>
      </c>
      <c r="J342" s="2">
        <f t="shared" si="42"/>
        <v>3.8916784589484608</v>
      </c>
      <c r="K342" s="2">
        <f t="shared" si="36"/>
        <v>3.9827017884494724</v>
      </c>
    </row>
    <row r="343" spans="1:11" ht="13.5" x14ac:dyDescent="0.25">
      <c r="A343" s="3">
        <f>TITRES_STAT!B346</f>
        <v>42802</v>
      </c>
      <c r="B343" s="5">
        <f>TITRES_STAT!D346</f>
        <v>3.8841999999999999</v>
      </c>
      <c r="C343" s="2">
        <f t="shared" si="37"/>
        <v>9.4700000000000006E-2</v>
      </c>
      <c r="D343" s="2">
        <f t="shared" si="38"/>
        <v>3.8368600000000002</v>
      </c>
      <c r="E343" s="2">
        <f t="shared" si="40"/>
        <v>3.8434900000000001</v>
      </c>
      <c r="F343" s="2">
        <f t="shared" si="41"/>
        <v>3.8877750000000004</v>
      </c>
      <c r="G343" s="2">
        <f t="shared" si="35"/>
        <v>4.0157159999999994</v>
      </c>
      <c r="H343" s="2">
        <f t="shared" si="39"/>
        <v>3.9912400000000021</v>
      </c>
      <c r="I343" s="2">
        <f t="array" ref="I343">SUMPRODUCT(B327:B346, (ROW(B327:B346)-ROW(B327)+1)) / (20*21/2)</f>
        <v>3.8601742857142853</v>
      </c>
      <c r="J343" s="2">
        <f t="shared" si="42"/>
        <v>3.8909662247628929</v>
      </c>
      <c r="K343" s="2">
        <f t="shared" si="36"/>
        <v>3.9788389732161598</v>
      </c>
    </row>
    <row r="344" spans="1:11" ht="13.5" x14ac:dyDescent="0.25">
      <c r="A344" s="3">
        <f>TITRES_STAT!B347</f>
        <v>42803</v>
      </c>
      <c r="B344" s="5">
        <f>TITRES_STAT!D347</f>
        <v>3.8841999999999999</v>
      </c>
      <c r="C344" s="2">
        <f t="shared" si="37"/>
        <v>0</v>
      </c>
      <c r="D344" s="2">
        <f t="shared" si="38"/>
        <v>3.8510599999999995</v>
      </c>
      <c r="E344" s="2">
        <f t="shared" si="40"/>
        <v>3.8458599999999996</v>
      </c>
      <c r="F344" s="2">
        <f t="shared" si="41"/>
        <v>3.8830349999999996</v>
      </c>
      <c r="G344" s="2">
        <f t="shared" si="35"/>
        <v>4.0104099999999994</v>
      </c>
      <c r="H344" s="2">
        <f t="shared" si="39"/>
        <v>3.9901520000000024</v>
      </c>
      <c r="I344" s="2">
        <f t="array" ref="I344">SUMPRODUCT(B328:B347, (ROW(B328:B347)-ROW(B328)+1)) / (20*21/2)</f>
        <v>3.8609204761904765</v>
      </c>
      <c r="J344" s="2">
        <f t="shared" si="42"/>
        <v>3.890321822404522</v>
      </c>
      <c r="K344" s="2">
        <f t="shared" si="36"/>
        <v>3.9751276409331733</v>
      </c>
    </row>
    <row r="345" spans="1:11" ht="13.5" x14ac:dyDescent="0.25">
      <c r="A345" s="3">
        <f>TITRES_STAT!B348</f>
        <v>42804</v>
      </c>
      <c r="B345" s="5">
        <f>TITRES_STAT!D348</f>
        <v>3.8841999999999999</v>
      </c>
      <c r="C345" s="2">
        <f t="shared" si="37"/>
        <v>0</v>
      </c>
      <c r="D345" s="2">
        <f t="shared" si="38"/>
        <v>3.8652600000000001</v>
      </c>
      <c r="E345" s="2">
        <f t="shared" si="40"/>
        <v>3.84823</v>
      </c>
      <c r="F345" s="2">
        <f t="shared" si="41"/>
        <v>3.8787700000000003</v>
      </c>
      <c r="G345" s="2">
        <f t="shared" si="35"/>
        <v>4.0043459999999991</v>
      </c>
      <c r="H345" s="2">
        <f t="shared" si="39"/>
        <v>3.9894535000000015</v>
      </c>
      <c r="I345" s="2">
        <f t="array" ref="I345">SUMPRODUCT(B329:B348, (ROW(B329:B348)-ROW(B329)+1)) / (20*21/2)</f>
        <v>3.8537942857142857</v>
      </c>
      <c r="J345" s="2">
        <f t="shared" si="42"/>
        <v>3.8897387916993291</v>
      </c>
      <c r="K345" s="2">
        <f t="shared" si="36"/>
        <v>3.9715618510926567</v>
      </c>
    </row>
    <row r="346" spans="1:11" ht="13.5" x14ac:dyDescent="0.25">
      <c r="A346" s="3">
        <f>TITRES_STAT!B349</f>
        <v>42807</v>
      </c>
      <c r="B346" s="5">
        <f>TITRES_STAT!D349</f>
        <v>3.8841999999999999</v>
      </c>
      <c r="C346" s="2">
        <f t="shared" si="37"/>
        <v>0</v>
      </c>
      <c r="D346" s="2">
        <f t="shared" si="38"/>
        <v>3.8652600000000001</v>
      </c>
      <c r="E346" s="2">
        <f t="shared" si="40"/>
        <v>3.85107</v>
      </c>
      <c r="F346" s="2">
        <f t="shared" si="41"/>
        <v>3.8716649999999988</v>
      </c>
      <c r="G346" s="2">
        <f t="shared" si="35"/>
        <v>3.9989459999999997</v>
      </c>
      <c r="H346" s="2">
        <f t="shared" si="39"/>
        <v>3.9883440000000014</v>
      </c>
      <c r="I346" s="2">
        <f t="array" ref="I346">SUMPRODUCT(B330:B349, (ROW(B330:B349)-ROW(B330)+1)) / (20*21/2)</f>
        <v>3.8472542857142851</v>
      </c>
      <c r="J346" s="2">
        <f t="shared" si="42"/>
        <v>3.8892112877279641</v>
      </c>
      <c r="K346" s="2">
        <f t="shared" si="36"/>
        <v>3.9681358961478468</v>
      </c>
    </row>
    <row r="347" spans="1:11" ht="13.5" x14ac:dyDescent="0.25">
      <c r="A347" s="3">
        <f>TITRES_STAT!B350</f>
        <v>42808</v>
      </c>
      <c r="B347" s="5">
        <f>TITRES_STAT!D350</f>
        <v>3.8795000000000002</v>
      </c>
      <c r="C347" s="2">
        <f t="shared" si="37"/>
        <v>-4.6999999999997044E-3</v>
      </c>
      <c r="D347" s="2">
        <f t="shared" si="38"/>
        <v>3.8832599999999999</v>
      </c>
      <c r="E347" s="2">
        <f t="shared" si="40"/>
        <v>3.8553299999999999</v>
      </c>
      <c r="F347" s="2">
        <f t="shared" si="41"/>
        <v>3.8643249999999996</v>
      </c>
      <c r="G347" s="2">
        <f t="shared" si="35"/>
        <v>3.9920299999999997</v>
      </c>
      <c r="H347" s="2">
        <f t="shared" si="39"/>
        <v>3.9874055000000017</v>
      </c>
      <c r="I347" s="2">
        <f t="array" ref="I347">SUMPRODUCT(B331:B350, (ROW(B331:B350)-ROW(B331)+1)) / (20*21/2)</f>
        <v>3.8413004761904759</v>
      </c>
      <c r="J347" s="2">
        <f t="shared" si="42"/>
        <v>3.8882864031824438</v>
      </c>
      <c r="K347" s="2">
        <f t="shared" si="36"/>
        <v>3.9646599786518526</v>
      </c>
    </row>
    <row r="348" spans="1:11" ht="13.5" x14ac:dyDescent="0.25">
      <c r="A348" s="3">
        <f>TITRES_STAT!B351</f>
        <v>42809</v>
      </c>
      <c r="B348" s="5">
        <f>TITRES_STAT!D351</f>
        <v>3.7894999999999999</v>
      </c>
      <c r="C348" s="2">
        <f t="shared" si="37"/>
        <v>-9.0000000000000302E-2</v>
      </c>
      <c r="D348" s="2">
        <f t="shared" si="38"/>
        <v>3.8643200000000002</v>
      </c>
      <c r="E348" s="2">
        <f t="shared" si="40"/>
        <v>3.8505899999999995</v>
      </c>
      <c r="F348" s="2">
        <f t="shared" si="41"/>
        <v>3.8581699999999999</v>
      </c>
      <c r="G348" s="2">
        <f t="shared" si="35"/>
        <v>3.9836939999999985</v>
      </c>
      <c r="H348" s="2">
        <f t="shared" si="39"/>
        <v>3.9855845000000012</v>
      </c>
      <c r="I348" s="2">
        <f t="array" ref="I348">SUMPRODUCT(B332:B351, (ROW(B332:B351)-ROW(B332)+1)) / (20*21/2)</f>
        <v>3.8358204761904759</v>
      </c>
      <c r="J348" s="2">
        <f t="shared" si="42"/>
        <v>3.8788781743079257</v>
      </c>
      <c r="K348" s="2">
        <f t="shared" si="36"/>
        <v>3.9577909598811916</v>
      </c>
    </row>
    <row r="349" spans="1:11" ht="13.5" x14ac:dyDescent="0.25">
      <c r="A349" s="3">
        <f>TITRES_STAT!B352</f>
        <v>42810</v>
      </c>
      <c r="B349" s="5">
        <f>TITRES_STAT!D352</f>
        <v>3.7894999999999999</v>
      </c>
      <c r="C349" s="2">
        <f t="shared" si="37"/>
        <v>0</v>
      </c>
      <c r="D349" s="2">
        <f t="shared" si="38"/>
        <v>3.84538</v>
      </c>
      <c r="E349" s="2">
        <f t="shared" si="40"/>
        <v>3.8482199999999991</v>
      </c>
      <c r="F349" s="2">
        <f t="shared" si="41"/>
        <v>3.8520150000000002</v>
      </c>
      <c r="G349" s="2">
        <f t="shared" si="35"/>
        <v>3.9766839999999992</v>
      </c>
      <c r="H349" s="2">
        <f t="shared" si="39"/>
        <v>3.9837635000000007</v>
      </c>
      <c r="I349" s="2">
        <f t="array" ref="I349">SUMPRODUCT(B333:B352, (ROW(B333:B352)-ROW(B333)+1)) / (20*21/2)</f>
        <v>3.830340476190476</v>
      </c>
      <c r="J349" s="2">
        <f t="shared" si="42"/>
        <v>3.8703659672309807</v>
      </c>
      <c r="K349" s="2">
        <f t="shared" si="36"/>
        <v>3.9511913143956545</v>
      </c>
    </row>
    <row r="350" spans="1:11" ht="13.5" x14ac:dyDescent="0.25">
      <c r="A350" s="3">
        <f>TITRES_STAT!B353</f>
        <v>42811</v>
      </c>
      <c r="B350" s="5">
        <f>TITRES_STAT!D353</f>
        <v>3.7894999999999999</v>
      </c>
      <c r="C350" s="2">
        <f t="shared" si="37"/>
        <v>0</v>
      </c>
      <c r="D350" s="2">
        <f t="shared" si="38"/>
        <v>3.8264400000000003</v>
      </c>
      <c r="E350" s="2">
        <f t="shared" si="40"/>
        <v>3.8458499999999995</v>
      </c>
      <c r="F350" s="2">
        <f t="shared" si="41"/>
        <v>3.8470400000000007</v>
      </c>
      <c r="G350" s="2">
        <f t="shared" si="35"/>
        <v>3.9697679999999997</v>
      </c>
      <c r="H350" s="2">
        <f t="shared" si="39"/>
        <v>3.9819425000000011</v>
      </c>
      <c r="I350" s="2">
        <f t="array" ref="I350">SUMPRODUCT(B334:B353, (ROW(B334:B353)-ROW(B334)+1)) / (20*21/2)</f>
        <v>3.817644761904762</v>
      </c>
      <c r="J350" s="2">
        <f t="shared" si="42"/>
        <v>3.8626644465423161</v>
      </c>
      <c r="K350" s="2">
        <f t="shared" si="36"/>
        <v>3.9448504785370013</v>
      </c>
    </row>
    <row r="351" spans="1:11" ht="13.5" x14ac:dyDescent="0.25">
      <c r="A351" s="3">
        <f>TITRES_STAT!B354</f>
        <v>42815</v>
      </c>
      <c r="B351" s="5">
        <f>TITRES_STAT!D354</f>
        <v>3.7894999999999999</v>
      </c>
      <c r="C351" s="2">
        <f t="shared" si="37"/>
        <v>0</v>
      </c>
      <c r="D351" s="2">
        <f t="shared" si="38"/>
        <v>3.8075000000000001</v>
      </c>
      <c r="E351" s="2">
        <f t="shared" si="40"/>
        <v>3.8363799999999997</v>
      </c>
      <c r="F351" s="2">
        <f t="shared" si="41"/>
        <v>3.8470400000000007</v>
      </c>
      <c r="G351" s="2">
        <f t="shared" si="35"/>
        <v>3.9631359999999995</v>
      </c>
      <c r="H351" s="2">
        <f t="shared" si="39"/>
        <v>3.9806190000000008</v>
      </c>
      <c r="I351" s="2">
        <f t="array" ref="I351">SUMPRODUCT(B335:B354, (ROW(B335:B354)-ROW(B335)+1)) / (20*21/2)</f>
        <v>3.806904285714285</v>
      </c>
      <c r="J351" s="2">
        <f t="shared" si="42"/>
        <v>3.8556964040144766</v>
      </c>
      <c r="K351" s="2">
        <f t="shared" si="36"/>
        <v>3.9387583029080995</v>
      </c>
    </row>
    <row r="352" spans="1:11" ht="13.5" x14ac:dyDescent="0.25">
      <c r="A352" s="3">
        <f>TITRES_STAT!B355</f>
        <v>42816</v>
      </c>
      <c r="B352" s="5">
        <f>TITRES_STAT!D355</f>
        <v>3.7894999999999999</v>
      </c>
      <c r="C352" s="2">
        <f t="shared" si="37"/>
        <v>0</v>
      </c>
      <c r="D352" s="2">
        <f t="shared" si="38"/>
        <v>3.7894999999999994</v>
      </c>
      <c r="E352" s="2">
        <f t="shared" si="40"/>
        <v>3.8363799999999997</v>
      </c>
      <c r="F352" s="2">
        <f t="shared" si="41"/>
        <v>3.8423050000000005</v>
      </c>
      <c r="G352" s="2">
        <f t="shared" si="35"/>
        <v>3.9565039999999994</v>
      </c>
      <c r="H352" s="2">
        <f t="shared" si="39"/>
        <v>3.9787115000000006</v>
      </c>
      <c r="I352" s="2">
        <f t="array" ref="I352">SUMPRODUCT(B336:B355, (ROW(B336:B355)-ROW(B336)+1)) / (20*21/2)</f>
        <v>3.7941357142857139</v>
      </c>
      <c r="J352" s="2">
        <f t="shared" si="42"/>
        <v>3.8493919845845266</v>
      </c>
      <c r="K352" s="2">
        <f t="shared" si="36"/>
        <v>3.9329050361273898</v>
      </c>
    </row>
    <row r="353" spans="1:11" ht="13.5" x14ac:dyDescent="0.25">
      <c r="A353" s="3">
        <f>TITRES_STAT!B356</f>
        <v>42817</v>
      </c>
      <c r="B353" s="5">
        <f>TITRES_STAT!D356</f>
        <v>3.7090000000000001</v>
      </c>
      <c r="C353" s="2">
        <f t="shared" si="37"/>
        <v>-8.0499999999999794E-2</v>
      </c>
      <c r="D353" s="2">
        <f t="shared" si="38"/>
        <v>3.7734000000000001</v>
      </c>
      <c r="E353" s="2">
        <f t="shared" si="40"/>
        <v>3.8188599999999999</v>
      </c>
      <c r="F353" s="2">
        <f t="shared" si="41"/>
        <v>3.8311750000000004</v>
      </c>
      <c r="G353" s="2">
        <f t="shared" si="35"/>
        <v>3.9482619999999993</v>
      </c>
      <c r="H353" s="2">
        <f t="shared" si="39"/>
        <v>3.9764015000000001</v>
      </c>
      <c r="I353" s="2">
        <f t="array" ref="I353">SUMPRODUCT(B337:B356, (ROW(B337:B356)-ROW(B337)+1)) / (20*21/2)</f>
        <v>3.7925599999999999</v>
      </c>
      <c r="J353" s="2">
        <f t="shared" si="42"/>
        <v>3.8360213193860004</v>
      </c>
      <c r="K353" s="2">
        <f t="shared" si="36"/>
        <v>3.9241244464753358</v>
      </c>
    </row>
    <row r="354" spans="1:11" ht="13.5" x14ac:dyDescent="0.25">
      <c r="A354" s="3">
        <f>TITRES_STAT!B357</f>
        <v>42818</v>
      </c>
      <c r="B354" s="5">
        <f>TITRES_STAT!D357</f>
        <v>3.7183999999999999</v>
      </c>
      <c r="C354" s="2">
        <f t="shared" si="37"/>
        <v>9.3999999999998529E-3</v>
      </c>
      <c r="D354" s="2">
        <f t="shared" si="38"/>
        <v>3.7591799999999997</v>
      </c>
      <c r="E354" s="2">
        <f t="shared" si="40"/>
        <v>3.8022800000000005</v>
      </c>
      <c r="F354" s="2">
        <f t="shared" si="41"/>
        <v>3.8240699999999999</v>
      </c>
      <c r="G354" s="2">
        <f t="shared" si="35"/>
        <v>3.9411559999999999</v>
      </c>
      <c r="H354" s="2">
        <f t="shared" si="39"/>
        <v>3.9746144999999995</v>
      </c>
      <c r="I354" s="2">
        <f t="array" ref="I354">SUMPRODUCT(B338:B357, (ROW(B338:B357)-ROW(B338)+1)) / (20*21/2)</f>
        <v>3.7813214285714292</v>
      </c>
      <c r="J354" s="2">
        <f t="shared" si="42"/>
        <v>3.8248192889682864</v>
      </c>
      <c r="K354" s="2">
        <f t="shared" si="36"/>
        <v>3.916056821123362</v>
      </c>
    </row>
    <row r="355" spans="1:11" ht="13.5" x14ac:dyDescent="0.25">
      <c r="A355" s="3">
        <f>TITRES_STAT!B358</f>
        <v>42821</v>
      </c>
      <c r="B355" s="5">
        <f>TITRES_STAT!D358</f>
        <v>3.69</v>
      </c>
      <c r="C355" s="2">
        <f t="shared" si="37"/>
        <v>-2.8399999999999981E-2</v>
      </c>
      <c r="D355" s="2">
        <f t="shared" si="38"/>
        <v>3.7392799999999999</v>
      </c>
      <c r="E355" s="2">
        <f t="shared" si="40"/>
        <v>3.7828600000000003</v>
      </c>
      <c r="F355" s="2">
        <f t="shared" si="41"/>
        <v>3.8155449999999993</v>
      </c>
      <c r="G355" s="2">
        <f t="shared" si="35"/>
        <v>3.9320619999999997</v>
      </c>
      <c r="H355" s="2">
        <f t="shared" si="39"/>
        <v>3.9722094999999995</v>
      </c>
      <c r="I355" s="2">
        <f t="array" ref="I355">SUMPRODUCT(B339:B358, (ROW(B339:B358)-ROW(B339)+1)) / (20*21/2)</f>
        <v>3.7626457142857146</v>
      </c>
      <c r="J355" s="2">
        <f t="shared" si="42"/>
        <v>3.8119793566855926</v>
      </c>
      <c r="K355" s="2">
        <f t="shared" si="36"/>
        <v>3.9071918477459753</v>
      </c>
    </row>
    <row r="356" spans="1:11" ht="13.5" x14ac:dyDescent="0.25">
      <c r="A356" s="3">
        <f>TITRES_STAT!B359</f>
        <v>42822</v>
      </c>
      <c r="B356" s="5">
        <f>TITRES_STAT!D359</f>
        <v>3.7989999999999999</v>
      </c>
      <c r="C356" s="2">
        <f t="shared" si="37"/>
        <v>0.10899999999999999</v>
      </c>
      <c r="D356" s="2">
        <f t="shared" si="38"/>
        <v>3.7411799999999999</v>
      </c>
      <c r="E356" s="2">
        <f t="shared" si="40"/>
        <v>3.77434</v>
      </c>
      <c r="F356" s="2">
        <f t="shared" si="41"/>
        <v>3.8127049999999998</v>
      </c>
      <c r="G356" s="2">
        <f t="shared" si="35"/>
        <v>3.9251480000000005</v>
      </c>
      <c r="H356" s="2">
        <f t="shared" si="39"/>
        <v>3.9703494999999993</v>
      </c>
      <c r="I356" s="2">
        <f t="array" ref="I356">SUMPRODUCT(B340:B359, (ROW(B340:B359)-ROW(B340)+1)) / (20*21/2)</f>
        <v>3.7540719047619047</v>
      </c>
      <c r="J356" s="2">
        <f t="shared" si="42"/>
        <v>3.8107432274774409</v>
      </c>
      <c r="K356" s="2">
        <f t="shared" si="36"/>
        <v>3.90294903018731</v>
      </c>
    </row>
    <row r="357" spans="1:11" ht="13.5" x14ac:dyDescent="0.25">
      <c r="A357" s="3">
        <f>TITRES_STAT!B360</f>
        <v>42823</v>
      </c>
      <c r="B357" s="5">
        <f>TITRES_STAT!D360</f>
        <v>3.6947000000000001</v>
      </c>
      <c r="C357" s="2">
        <f t="shared" si="37"/>
        <v>-0.10429999999999984</v>
      </c>
      <c r="D357" s="2">
        <f t="shared" si="38"/>
        <v>3.7222200000000001</v>
      </c>
      <c r="E357" s="2">
        <f t="shared" si="40"/>
        <v>3.7558599999999998</v>
      </c>
      <c r="F357" s="2">
        <f t="shared" si="41"/>
        <v>3.8055949999999994</v>
      </c>
      <c r="G357" s="2">
        <f t="shared" si="35"/>
        <v>3.9161480000000006</v>
      </c>
      <c r="H357" s="2">
        <f t="shared" si="39"/>
        <v>3.9685734999999993</v>
      </c>
      <c r="I357" s="2">
        <f t="array" ref="I357">SUMPRODUCT(B341:B360, (ROW(B341:B360)-ROW(B341)+1)) / (20*21/2)</f>
        <v>3.7360933333333333</v>
      </c>
      <c r="J357" s="2">
        <f t="shared" si="42"/>
        <v>3.7996914915272084</v>
      </c>
      <c r="K357" s="2">
        <f t="shared" si="36"/>
        <v>3.8947824015525137</v>
      </c>
    </row>
    <row r="358" spans="1:11" ht="13.5" x14ac:dyDescent="0.25">
      <c r="A358" s="3">
        <f>TITRES_STAT!B361</f>
        <v>42824</v>
      </c>
      <c r="B358" s="5">
        <f>TITRES_STAT!D361</f>
        <v>3.6095000000000002</v>
      </c>
      <c r="C358" s="2">
        <f t="shared" si="37"/>
        <v>-8.5199999999999942E-2</v>
      </c>
      <c r="D358" s="2">
        <f t="shared" si="38"/>
        <v>3.7023200000000003</v>
      </c>
      <c r="E358" s="2">
        <f t="shared" si="40"/>
        <v>3.73786</v>
      </c>
      <c r="F358" s="2">
        <f t="shared" si="41"/>
        <v>3.7942249999999995</v>
      </c>
      <c r="G358" s="2">
        <f t="shared" si="35"/>
        <v>3.9054440000000006</v>
      </c>
      <c r="H358" s="2">
        <f t="shared" si="39"/>
        <v>3.9669125000000003</v>
      </c>
      <c r="I358" s="2">
        <f t="array" ref="I358">SUMPRODUCT(B342:B361, (ROW(B342:B361)-ROW(B342)+1)) / (20*21/2)</f>
        <v>3.7290538095238097</v>
      </c>
      <c r="J358" s="2">
        <f t="shared" si="42"/>
        <v>3.7815780161436647</v>
      </c>
      <c r="K358" s="2">
        <f t="shared" si="36"/>
        <v>3.8835948563935916</v>
      </c>
    </row>
    <row r="359" spans="1:11" ht="13.5" x14ac:dyDescent="0.25">
      <c r="A359" s="3">
        <f>TITRES_STAT!B362</f>
        <v>42825</v>
      </c>
      <c r="B359" s="5">
        <f>TITRES_STAT!D362</f>
        <v>3.7042000000000002</v>
      </c>
      <c r="C359" s="2">
        <f t="shared" si="37"/>
        <v>9.4700000000000006E-2</v>
      </c>
      <c r="D359" s="2">
        <f t="shared" si="38"/>
        <v>3.6994799999999999</v>
      </c>
      <c r="E359" s="2">
        <f t="shared" si="40"/>
        <v>3.72933</v>
      </c>
      <c r="F359" s="2">
        <f t="shared" si="41"/>
        <v>3.7887749999999989</v>
      </c>
      <c r="G359" s="2">
        <f t="shared" si="35"/>
        <v>3.8990020000000003</v>
      </c>
      <c r="H359" s="2">
        <f t="shared" si="39"/>
        <v>3.965141</v>
      </c>
      <c r="I359" s="2">
        <f t="array" ref="I359">SUMPRODUCT(B343:B362, (ROW(B343:B362)-ROW(B343)+1)) / (20*21/2)</f>
        <v>3.7332523809523805</v>
      </c>
      <c r="J359" s="2">
        <f t="shared" si="42"/>
        <v>3.7742086812728397</v>
      </c>
      <c r="K359" s="2">
        <f t="shared" si="36"/>
        <v>3.8765597639859997</v>
      </c>
    </row>
    <row r="360" spans="1:11" ht="13.5" x14ac:dyDescent="0.25">
      <c r="A360" s="3">
        <f>TITRES_STAT!B363</f>
        <v>42828</v>
      </c>
      <c r="B360" s="5">
        <f>TITRES_STAT!D363</f>
        <v>3.6</v>
      </c>
      <c r="C360" s="2">
        <f t="shared" si="37"/>
        <v>-0.10420000000000007</v>
      </c>
      <c r="D360" s="2">
        <f t="shared" si="38"/>
        <v>3.6814800000000005</v>
      </c>
      <c r="E360" s="2">
        <f t="shared" si="40"/>
        <v>3.7103799999999998</v>
      </c>
      <c r="F360" s="2">
        <f t="shared" si="41"/>
        <v>3.7781149999999988</v>
      </c>
      <c r="G360" s="2">
        <f t="shared" si="35"/>
        <v>3.8882020000000006</v>
      </c>
      <c r="H360" s="2">
        <f t="shared" si="39"/>
        <v>3.9631079999999992</v>
      </c>
      <c r="I360" s="2">
        <f t="array" ref="I360">SUMPRODUCT(B344:B363, (ROW(B344:B363)-ROW(B344)+1)) / (20*21/2)</f>
        <v>3.7418428571428572</v>
      </c>
      <c r="J360" s="2">
        <f t="shared" si="42"/>
        <v>3.7576173782944742</v>
      </c>
      <c r="K360" s="2">
        <f t="shared" si="36"/>
        <v>3.8657142830453721</v>
      </c>
    </row>
    <row r="361" spans="1:11" ht="13.5" x14ac:dyDescent="0.25">
      <c r="A361" s="3">
        <f>TITRES_STAT!B364</f>
        <v>42829</v>
      </c>
      <c r="B361" s="5">
        <f>TITRES_STAT!D364</f>
        <v>3.7042000000000002</v>
      </c>
      <c r="C361" s="2">
        <f t="shared" si="37"/>
        <v>0.10420000000000007</v>
      </c>
      <c r="D361" s="2">
        <f t="shared" si="38"/>
        <v>3.6625199999999998</v>
      </c>
      <c r="E361" s="2">
        <f t="shared" si="40"/>
        <v>3.7018500000000003</v>
      </c>
      <c r="F361" s="2">
        <f t="shared" si="41"/>
        <v>3.7691149999999993</v>
      </c>
      <c r="G361" s="2">
        <f t="shared" si="35"/>
        <v>3.879864</v>
      </c>
      <c r="H361" s="2">
        <f t="shared" si="39"/>
        <v>3.9610119999999993</v>
      </c>
      <c r="I361" s="2">
        <f t="array" ref="I361">SUMPRODUCT(B345:B364, (ROW(B345:B364)-ROW(B345)+1)) / (20*21/2)</f>
        <v>3.7505461904761908</v>
      </c>
      <c r="J361" s="2">
        <f t="shared" si="42"/>
        <v>3.7525300089330957</v>
      </c>
      <c r="K361" s="2">
        <f t="shared" si="36"/>
        <v>3.8593803895926122</v>
      </c>
    </row>
    <row r="362" spans="1:11" ht="13.5" x14ac:dyDescent="0.25">
      <c r="A362" s="3">
        <f>TITRES_STAT!B365</f>
        <v>42830</v>
      </c>
      <c r="B362" s="5">
        <f>TITRES_STAT!D365</f>
        <v>3.8132000000000001</v>
      </c>
      <c r="C362" s="2">
        <f t="shared" si="37"/>
        <v>0.10899999999999999</v>
      </c>
      <c r="D362" s="2">
        <f t="shared" si="38"/>
        <v>3.6862200000000001</v>
      </c>
      <c r="E362" s="2">
        <f t="shared" si="40"/>
        <v>3.7042200000000003</v>
      </c>
      <c r="F362" s="2">
        <f t="shared" si="41"/>
        <v>3.7702999999999998</v>
      </c>
      <c r="G362" s="2">
        <f t="shared" si="35"/>
        <v>3.8735180000000002</v>
      </c>
      <c r="H362" s="2">
        <f t="shared" si="39"/>
        <v>3.9594610000000001</v>
      </c>
      <c r="I362" s="2">
        <f t="array" ref="I362">SUMPRODUCT(B346:B365, (ROW(B346:B365)-ROW(B346)+1)) / (20*21/2)</f>
        <v>3.7598195238095236</v>
      </c>
      <c r="J362" s="2">
        <f t="shared" si="42"/>
        <v>3.7583081033204202</v>
      </c>
      <c r="K362" s="2">
        <f t="shared" si="36"/>
        <v>3.8575693939223141</v>
      </c>
    </row>
    <row r="363" spans="1:11" ht="13.5" x14ac:dyDescent="0.25">
      <c r="A363" s="3">
        <f>TITRES_STAT!B366</f>
        <v>42831</v>
      </c>
      <c r="B363" s="5">
        <f>TITRES_STAT!D366</f>
        <v>3.8605</v>
      </c>
      <c r="C363" s="2">
        <f t="shared" si="37"/>
        <v>4.7299999999999898E-2</v>
      </c>
      <c r="D363" s="2">
        <f t="shared" si="38"/>
        <v>3.7364199999999999</v>
      </c>
      <c r="E363" s="2">
        <f t="shared" si="40"/>
        <v>3.7193700000000005</v>
      </c>
      <c r="F363" s="2">
        <f t="shared" si="41"/>
        <v>3.7691149999999993</v>
      </c>
      <c r="G363" s="2">
        <f t="shared" si="35"/>
        <v>3.868306</v>
      </c>
      <c r="H363" s="2">
        <f t="shared" si="39"/>
        <v>3.9581029999999999</v>
      </c>
      <c r="I363" s="2">
        <f t="array" ref="I363">SUMPRODUCT(B347:B366, (ROW(B347:B366)-ROW(B347)+1)) / (20*21/2)</f>
        <v>3.7691828571428578</v>
      </c>
      <c r="J363" s="2">
        <f t="shared" si="42"/>
        <v>3.7680406649089515</v>
      </c>
      <c r="K363" s="2">
        <f t="shared" si="36"/>
        <v>3.857684319650851</v>
      </c>
    </row>
    <row r="364" spans="1:11" ht="13.5" x14ac:dyDescent="0.25">
      <c r="A364" s="3">
        <f>TITRES_STAT!B367</f>
        <v>42832</v>
      </c>
      <c r="B364" s="5">
        <f>TITRES_STAT!D367</f>
        <v>3.8605</v>
      </c>
      <c r="C364" s="2">
        <f t="shared" si="37"/>
        <v>0</v>
      </c>
      <c r="D364" s="2">
        <f t="shared" si="38"/>
        <v>3.7676799999999999</v>
      </c>
      <c r="E364" s="2">
        <f t="shared" si="40"/>
        <v>3.7335800000000008</v>
      </c>
      <c r="F364" s="2">
        <f t="shared" si="41"/>
        <v>3.7679299999999998</v>
      </c>
      <c r="G364" s="2">
        <f t="shared" si="35"/>
        <v>3.8630939999999998</v>
      </c>
      <c r="H364" s="2">
        <f t="shared" si="39"/>
        <v>3.9567449999999997</v>
      </c>
      <c r="I364" s="2">
        <f t="array" ref="I364">SUMPRODUCT(B348:B367, (ROW(B348:B367)-ROW(B348)+1)) / (20*21/2)</f>
        <v>3.7786361904761909</v>
      </c>
      <c r="J364" s="2">
        <f t="shared" si="42"/>
        <v>3.7768463158700039</v>
      </c>
      <c r="K364" s="2">
        <f t="shared" si="36"/>
        <v>3.8577947384880726</v>
      </c>
    </row>
    <row r="365" spans="1:11" ht="13.5" x14ac:dyDescent="0.25">
      <c r="A365" s="3">
        <f>TITRES_STAT!B368</f>
        <v>42835</v>
      </c>
      <c r="B365" s="5">
        <f>TITRES_STAT!D368</f>
        <v>3.8653</v>
      </c>
      <c r="C365" s="2">
        <f t="shared" si="37"/>
        <v>4.7999999999999154E-3</v>
      </c>
      <c r="D365" s="2">
        <f t="shared" si="38"/>
        <v>3.8207399999999998</v>
      </c>
      <c r="E365" s="2">
        <f t="shared" si="40"/>
        <v>3.7511100000000006</v>
      </c>
      <c r="F365" s="2">
        <f t="shared" si="41"/>
        <v>3.7669850000000005</v>
      </c>
      <c r="G365" s="2">
        <f t="shared" si="35"/>
        <v>3.8593999999999995</v>
      </c>
      <c r="H365" s="2">
        <f t="shared" si="39"/>
        <v>3.9554109999999998</v>
      </c>
      <c r="I365" s="2">
        <f t="array" ref="I365">SUMPRODUCT(B349:B368, (ROW(B349:B368)-ROW(B349)+1)) / (20*21/2)</f>
        <v>3.7854523809523806</v>
      </c>
      <c r="J365" s="2">
        <f t="shared" si="42"/>
        <v>3.7852704762633369</v>
      </c>
      <c r="K365" s="2">
        <f t="shared" si="36"/>
        <v>3.8580890624689324</v>
      </c>
    </row>
    <row r="366" spans="1:11" ht="13.5" x14ac:dyDescent="0.25">
      <c r="A366" s="3">
        <f>TITRES_STAT!B369</f>
        <v>42836</v>
      </c>
      <c r="B366" s="5">
        <f>TITRES_STAT!D369</f>
        <v>3.8653</v>
      </c>
      <c r="C366" s="2">
        <f t="shared" si="37"/>
        <v>0</v>
      </c>
      <c r="D366" s="2">
        <f t="shared" si="38"/>
        <v>3.8529600000000004</v>
      </c>
      <c r="E366" s="2">
        <f t="shared" si="40"/>
        <v>3.7577399999999996</v>
      </c>
      <c r="F366" s="2">
        <f t="shared" si="41"/>
        <v>3.7660400000000003</v>
      </c>
      <c r="G366" s="2">
        <f t="shared" si="35"/>
        <v>3.8557059999999992</v>
      </c>
      <c r="H366" s="2">
        <f t="shared" si="39"/>
        <v>3.9541854999999999</v>
      </c>
      <c r="I366" s="2">
        <f t="array" ref="I366">SUMPRODUCT(B350:B369, (ROW(B350:B369)-ROW(B350)+1)) / (20*21/2)</f>
        <v>3.7965476190476193</v>
      </c>
      <c r="J366" s="2">
        <f t="shared" si="42"/>
        <v>3.7928923356668287</v>
      </c>
      <c r="K366" s="2">
        <f t="shared" si="36"/>
        <v>3.8583718443328956</v>
      </c>
    </row>
    <row r="367" spans="1:11" ht="13.5" x14ac:dyDescent="0.25">
      <c r="A367" s="3">
        <f>TITRES_STAT!B370</f>
        <v>42837</v>
      </c>
      <c r="B367" s="5">
        <f>TITRES_STAT!D370</f>
        <v>3.8653</v>
      </c>
      <c r="C367" s="2">
        <f t="shared" si="37"/>
        <v>0</v>
      </c>
      <c r="D367" s="2">
        <f t="shared" si="38"/>
        <v>3.8633800000000003</v>
      </c>
      <c r="E367" s="2">
        <f t="shared" si="40"/>
        <v>3.7748000000000004</v>
      </c>
      <c r="F367" s="2">
        <f t="shared" si="41"/>
        <v>3.765330000000001</v>
      </c>
      <c r="G367" s="2">
        <f t="shared" si="35"/>
        <v>3.8529599999999995</v>
      </c>
      <c r="H367" s="2">
        <f t="shared" si="39"/>
        <v>3.9529600000000009</v>
      </c>
      <c r="I367" s="2">
        <f t="array" ref="I367">SUMPRODUCT(B351:B370, (ROW(B351:B370)-ROW(B351)+1)) / (20*21/2)</f>
        <v>3.8071919047619049</v>
      </c>
      <c r="J367" s="2">
        <f t="shared" si="42"/>
        <v>3.7997883036985591</v>
      </c>
      <c r="K367" s="2">
        <f t="shared" si="36"/>
        <v>3.8586435367119978</v>
      </c>
    </row>
    <row r="368" spans="1:11" ht="13.5" x14ac:dyDescent="0.25">
      <c r="A368" s="3">
        <f>TITRES_STAT!B371</f>
        <v>42838</v>
      </c>
      <c r="B368" s="5">
        <f>TITRES_STAT!D371</f>
        <v>3.8369</v>
      </c>
      <c r="C368" s="2">
        <f t="shared" si="37"/>
        <v>-2.8399999999999981E-2</v>
      </c>
      <c r="D368" s="2">
        <f t="shared" si="38"/>
        <v>3.8586599999999995</v>
      </c>
      <c r="E368" s="2">
        <f t="shared" si="40"/>
        <v>3.7975400000000001</v>
      </c>
      <c r="F368" s="2">
        <f t="shared" si="41"/>
        <v>3.7677000000000005</v>
      </c>
      <c r="G368" s="2">
        <f t="shared" si="35"/>
        <v>3.8504979999999991</v>
      </c>
      <c r="H368" s="2">
        <f t="shared" si="39"/>
        <v>3.9515925000000012</v>
      </c>
      <c r="I368" s="2">
        <f t="array" ref="I368">SUMPRODUCT(B352:B371, (ROW(B352:B371)-ROW(B352)+1)) / (20*21/2)</f>
        <v>3.817385238095238</v>
      </c>
      <c r="J368" s="2">
        <f t="shared" si="42"/>
        <v>3.8033227509653629</v>
      </c>
      <c r="K368" s="2">
        <f t="shared" si="36"/>
        <v>3.8577908489978019</v>
      </c>
    </row>
    <row r="369" spans="1:11" ht="13.5" x14ac:dyDescent="0.25">
      <c r="A369" s="3">
        <f>TITRES_STAT!B372</f>
        <v>42839</v>
      </c>
      <c r="B369" s="5">
        <f>TITRES_STAT!D372</f>
        <v>3.8841999999999999</v>
      </c>
      <c r="C369" s="2">
        <f t="shared" si="37"/>
        <v>4.7299999999999898E-2</v>
      </c>
      <c r="D369" s="2">
        <f t="shared" si="38"/>
        <v>3.8633999999999999</v>
      </c>
      <c r="E369" s="2">
        <f t="shared" si="40"/>
        <v>3.8155400000000008</v>
      </c>
      <c r="F369" s="2">
        <f t="shared" si="41"/>
        <v>3.7724350000000002</v>
      </c>
      <c r="G369" s="2">
        <f t="shared" si="35"/>
        <v>3.8488879999999988</v>
      </c>
      <c r="H369" s="2">
        <f t="shared" si="39"/>
        <v>3.9504615000000007</v>
      </c>
      <c r="I369" s="2">
        <f t="array" ref="I369">SUMPRODUCT(B353:B372, (ROW(B353:B372)-ROW(B353)+1)) / (20*21/2)</f>
        <v>3.8334419047619046</v>
      </c>
      <c r="J369" s="2">
        <f t="shared" si="42"/>
        <v>3.8110253461115184</v>
      </c>
      <c r="K369" s="2">
        <f t="shared" si="36"/>
        <v>3.8588265019782804</v>
      </c>
    </row>
    <row r="370" spans="1:11" ht="13.5" x14ac:dyDescent="0.25">
      <c r="A370" s="3">
        <f>TITRES_STAT!B373</f>
        <v>42842</v>
      </c>
      <c r="B370" s="5">
        <f>TITRES_STAT!D373</f>
        <v>3.8841999999999999</v>
      </c>
      <c r="C370" s="2">
        <f t="shared" si="37"/>
        <v>0</v>
      </c>
      <c r="D370" s="2">
        <f t="shared" si="38"/>
        <v>3.8671799999999998</v>
      </c>
      <c r="E370" s="2">
        <f t="shared" si="40"/>
        <v>3.8439600000000005</v>
      </c>
      <c r="F370" s="2">
        <f t="shared" si="41"/>
        <v>3.7771699999999995</v>
      </c>
      <c r="G370" s="2">
        <f t="shared" ref="G370:G433" si="43">AVERAGE(B321:B370)</f>
        <v>3.8469919999999989</v>
      </c>
      <c r="H370" s="2">
        <f t="shared" si="39"/>
        <v>3.9497200000000006</v>
      </c>
      <c r="I370" s="2">
        <f t="array" ref="I370">SUMPRODUCT(B354:B373, (ROW(B354:B373)-ROW(B354)+1)) / (20*21/2)</f>
        <v>3.8487319047619049</v>
      </c>
      <c r="J370" s="2">
        <f t="shared" si="42"/>
        <v>3.8179943607675639</v>
      </c>
      <c r="K370" s="2">
        <f t="shared" si="36"/>
        <v>3.8598215411163874</v>
      </c>
    </row>
    <row r="371" spans="1:11" ht="13.5" x14ac:dyDescent="0.25">
      <c r="A371" s="3">
        <f>TITRES_STAT!B374</f>
        <v>42843</v>
      </c>
      <c r="B371" s="5">
        <f>TITRES_STAT!D374</f>
        <v>3.8841999999999999</v>
      </c>
      <c r="C371" s="2">
        <f t="shared" si="37"/>
        <v>0</v>
      </c>
      <c r="D371" s="2">
        <f t="shared" si="38"/>
        <v>3.8709599999999993</v>
      </c>
      <c r="E371" s="2">
        <f t="shared" si="40"/>
        <v>3.8619599999999998</v>
      </c>
      <c r="F371" s="2">
        <f t="shared" si="41"/>
        <v>3.7819049999999992</v>
      </c>
      <c r="G371" s="2">
        <f t="shared" si="43"/>
        <v>3.8427279999999993</v>
      </c>
      <c r="H371" s="2">
        <f t="shared" si="39"/>
        <v>3.9489784999999999</v>
      </c>
      <c r="I371" s="2">
        <f t="array" ref="I371">SUMPRODUCT(B355:B374, (ROW(B355:B374)-ROW(B355)+1)) / (20*21/2)</f>
        <v>3.8628719047619051</v>
      </c>
      <c r="J371" s="2">
        <f t="shared" si="42"/>
        <v>3.8242996597420813</v>
      </c>
      <c r="K371" s="2">
        <f t="shared" ref="K371:K434" si="44">$K$4*B371+(1-$K$4)*K370</f>
        <v>3.8607775591118232</v>
      </c>
    </row>
    <row r="372" spans="1:11" ht="13.5" x14ac:dyDescent="0.25">
      <c r="A372" s="3">
        <f>TITRES_STAT!B375</f>
        <v>42844</v>
      </c>
      <c r="B372" s="5">
        <f>TITRES_STAT!D375</f>
        <v>3.9504999999999999</v>
      </c>
      <c r="C372" s="2">
        <f t="shared" si="37"/>
        <v>6.6300000000000026E-2</v>
      </c>
      <c r="D372" s="2">
        <f t="shared" si="38"/>
        <v>3.8879999999999995</v>
      </c>
      <c r="E372" s="2">
        <f t="shared" si="40"/>
        <v>3.8756899999999996</v>
      </c>
      <c r="F372" s="2">
        <f t="shared" si="41"/>
        <v>3.7899549999999991</v>
      </c>
      <c r="G372" s="2">
        <f t="shared" si="43"/>
        <v>3.8421579999999995</v>
      </c>
      <c r="H372" s="2">
        <f t="shared" si="39"/>
        <v>3.9485685000000013</v>
      </c>
      <c r="I372" s="2">
        <f t="array" ref="I372">SUMPRODUCT(B356:B375, (ROW(B356:B375)-ROW(B356)+1)) / (20*21/2)</f>
        <v>3.8759066666666664</v>
      </c>
      <c r="J372" s="2">
        <f t="shared" si="42"/>
        <v>3.8363187397666447</v>
      </c>
      <c r="K372" s="2">
        <f t="shared" si="44"/>
        <v>3.8642960862054769</v>
      </c>
    </row>
    <row r="373" spans="1:11" ht="13.5" x14ac:dyDescent="0.25">
      <c r="A373" s="3">
        <f>TITRES_STAT!B376</f>
        <v>42845</v>
      </c>
      <c r="B373" s="5">
        <f>TITRES_STAT!D376</f>
        <v>3.9504999999999999</v>
      </c>
      <c r="C373" s="2">
        <f t="shared" si="37"/>
        <v>0</v>
      </c>
      <c r="D373" s="2">
        <f t="shared" si="38"/>
        <v>3.91072</v>
      </c>
      <c r="E373" s="2">
        <f t="shared" si="40"/>
        <v>3.88469</v>
      </c>
      <c r="F373" s="2">
        <f t="shared" si="41"/>
        <v>3.8020300000000007</v>
      </c>
      <c r="G373" s="2">
        <f t="shared" si="43"/>
        <v>3.8396940000000002</v>
      </c>
      <c r="H373" s="2">
        <f t="shared" si="39"/>
        <v>3.9486665000000012</v>
      </c>
      <c r="I373" s="2">
        <f t="array" ref="I373">SUMPRODUCT(B357:B376, (ROW(B357:B376)-ROW(B357)+1)) / (20*21/2)</f>
        <v>3.8764247619047616</v>
      </c>
      <c r="J373" s="2">
        <f t="shared" si="42"/>
        <v>3.8471931455031547</v>
      </c>
      <c r="K373" s="2">
        <f t="shared" si="44"/>
        <v>3.8676766318444775</v>
      </c>
    </row>
    <row r="374" spans="1:11" ht="13.5" x14ac:dyDescent="0.25">
      <c r="A374" s="3">
        <f>TITRES_STAT!B377</f>
        <v>42846</v>
      </c>
      <c r="B374" s="5">
        <f>TITRES_STAT!D377</f>
        <v>3.9504999999999999</v>
      </c>
      <c r="C374" s="2">
        <f t="shared" si="37"/>
        <v>0</v>
      </c>
      <c r="D374" s="2">
        <f t="shared" si="38"/>
        <v>3.9239800000000002</v>
      </c>
      <c r="E374" s="2">
        <f t="shared" si="40"/>
        <v>3.8936899999999994</v>
      </c>
      <c r="F374" s="2">
        <f t="shared" si="41"/>
        <v>3.8136350000000006</v>
      </c>
      <c r="G374" s="2">
        <f t="shared" si="43"/>
        <v>3.8391239999999995</v>
      </c>
      <c r="H374" s="2">
        <f t="shared" si="39"/>
        <v>3.9488795000000017</v>
      </c>
      <c r="I374" s="2">
        <f t="array" ref="I374">SUMPRODUCT(B358:B377, (ROW(B358:B377)-ROW(B358)+1)) / (20*21/2)</f>
        <v>3.8876138095238093</v>
      </c>
      <c r="J374" s="2">
        <f t="shared" si="42"/>
        <v>3.8570318935504733</v>
      </c>
      <c r="K374" s="2">
        <f t="shared" si="44"/>
        <v>3.8709246070662626</v>
      </c>
    </row>
    <row r="375" spans="1:11" ht="13.5" x14ac:dyDescent="0.25">
      <c r="A375" s="3">
        <f>TITRES_STAT!B378</f>
        <v>42849</v>
      </c>
      <c r="B375" s="5">
        <f>TITRES_STAT!D378</f>
        <v>3.9504999999999999</v>
      </c>
      <c r="C375" s="2">
        <f t="shared" si="37"/>
        <v>0</v>
      </c>
      <c r="D375" s="2">
        <f t="shared" si="38"/>
        <v>3.9372400000000001</v>
      </c>
      <c r="E375" s="2">
        <f t="shared" si="40"/>
        <v>3.9022099999999993</v>
      </c>
      <c r="F375" s="2">
        <f t="shared" si="41"/>
        <v>3.8266600000000013</v>
      </c>
      <c r="G375" s="2">
        <f t="shared" si="43"/>
        <v>3.8387439999999997</v>
      </c>
      <c r="H375" s="2">
        <f t="shared" si="39"/>
        <v>3.9485240000000017</v>
      </c>
      <c r="I375" s="2">
        <f t="array" ref="I375">SUMPRODUCT(B359:B378, (ROW(B359:B378)-ROW(B359)+1)) / (20*21/2)</f>
        <v>3.9039214285714285</v>
      </c>
      <c r="J375" s="2">
        <f t="shared" si="42"/>
        <v>3.8659336179742376</v>
      </c>
      <c r="K375" s="2">
        <f t="shared" si="44"/>
        <v>3.8740452107107228</v>
      </c>
    </row>
    <row r="376" spans="1:11" ht="13.5" x14ac:dyDescent="0.25">
      <c r="A376" s="3">
        <f>TITRES_STAT!B379</f>
        <v>42850</v>
      </c>
      <c r="B376" s="5">
        <f>TITRES_STAT!D379</f>
        <v>3.8321000000000001</v>
      </c>
      <c r="C376" s="2">
        <f t="shared" si="37"/>
        <v>-0.11839999999999984</v>
      </c>
      <c r="D376" s="2">
        <f t="shared" si="38"/>
        <v>3.9268200000000002</v>
      </c>
      <c r="E376" s="2">
        <f t="shared" si="40"/>
        <v>3.8988899999999989</v>
      </c>
      <c r="F376" s="2">
        <f t="shared" si="41"/>
        <v>3.8283149999999999</v>
      </c>
      <c r="G376" s="2">
        <f t="shared" si="43"/>
        <v>3.8348599999999999</v>
      </c>
      <c r="H376" s="2">
        <f t="shared" si="39"/>
        <v>3.9476000000000009</v>
      </c>
      <c r="I376" s="2">
        <f t="array" ref="I376">SUMPRODUCT(B360:B379, (ROW(B360:B379)-ROW(B360)+1)) / (20*21/2)</f>
        <v>3.92147380952381</v>
      </c>
      <c r="J376" s="2">
        <f t="shared" si="42"/>
        <v>3.8627113686433576</v>
      </c>
      <c r="K376" s="2">
        <f t="shared" si="44"/>
        <v>3.8724003004867731</v>
      </c>
    </row>
    <row r="377" spans="1:11" ht="13.5" x14ac:dyDescent="0.25">
      <c r="A377" s="3">
        <f>TITRES_STAT!B380</f>
        <v>42851</v>
      </c>
      <c r="B377" s="5">
        <f>TITRES_STAT!D380</f>
        <v>3.9458000000000002</v>
      </c>
      <c r="C377" s="2">
        <f t="shared" si="37"/>
        <v>0.11370000000000013</v>
      </c>
      <c r="D377" s="2">
        <f t="shared" si="38"/>
        <v>3.9258800000000003</v>
      </c>
      <c r="E377" s="2">
        <f t="shared" si="40"/>
        <v>3.9069399999999987</v>
      </c>
      <c r="F377" s="2">
        <f t="shared" si="41"/>
        <v>3.8408700000000002</v>
      </c>
      <c r="G377" s="2">
        <f t="shared" si="43"/>
        <v>3.83325</v>
      </c>
      <c r="H377" s="2">
        <f t="shared" si="39"/>
        <v>3.9467710000000009</v>
      </c>
      <c r="I377" s="2">
        <f t="array" ref="I377">SUMPRODUCT(B361:B380, (ROW(B361:B380)-ROW(B361)+1)) / (20*21/2)</f>
        <v>3.9374019047619044</v>
      </c>
      <c r="J377" s="2">
        <f t="shared" si="42"/>
        <v>3.8706245716297047</v>
      </c>
      <c r="K377" s="2">
        <f t="shared" si="44"/>
        <v>3.875278720075527</v>
      </c>
    </row>
    <row r="378" spans="1:11" ht="13.5" x14ac:dyDescent="0.25">
      <c r="A378" s="3">
        <f>TITRES_STAT!B381</f>
        <v>42852</v>
      </c>
      <c r="B378" s="5">
        <f>TITRES_STAT!D381</f>
        <v>4.0121000000000002</v>
      </c>
      <c r="C378" s="2">
        <f t="shared" si="37"/>
        <v>6.6300000000000026E-2</v>
      </c>
      <c r="D378" s="2">
        <f t="shared" si="38"/>
        <v>3.9382000000000006</v>
      </c>
      <c r="E378" s="2">
        <f t="shared" si="40"/>
        <v>3.9244600000000007</v>
      </c>
      <c r="F378" s="2">
        <f t="shared" si="41"/>
        <v>3.8609999999999998</v>
      </c>
      <c r="G378" s="2">
        <f t="shared" si="43"/>
        <v>3.8352400000000002</v>
      </c>
      <c r="H378" s="2">
        <f t="shared" si="39"/>
        <v>3.9463920000000003</v>
      </c>
      <c r="I378" s="2">
        <f t="array" ref="I378">SUMPRODUCT(B362:B381, (ROW(B362:B381)-ROW(B362)+1)) / (20*21/2)</f>
        <v>3.9399333333333333</v>
      </c>
      <c r="J378" s="2">
        <f t="shared" si="42"/>
        <v>3.8840984219506853</v>
      </c>
      <c r="K378" s="2">
        <f t="shared" si="44"/>
        <v>3.8806442604647224</v>
      </c>
    </row>
    <row r="379" spans="1:11" ht="13.5" x14ac:dyDescent="0.25">
      <c r="A379" s="3">
        <f>TITRES_STAT!B382</f>
        <v>42853</v>
      </c>
      <c r="B379" s="5">
        <f>TITRES_STAT!D382</f>
        <v>4.0453000000000001</v>
      </c>
      <c r="C379" s="2">
        <f t="shared" si="37"/>
        <v>3.3199999999999896E-2</v>
      </c>
      <c r="D379" s="2">
        <f t="shared" si="38"/>
        <v>3.9571600000000005</v>
      </c>
      <c r="E379" s="2">
        <f t="shared" si="40"/>
        <v>3.9405699999999997</v>
      </c>
      <c r="F379" s="2">
        <f t="shared" si="41"/>
        <v>3.8780550000000007</v>
      </c>
      <c r="G379" s="2">
        <f t="shared" si="43"/>
        <v>3.837893999999999</v>
      </c>
      <c r="H379" s="2">
        <f t="shared" si="39"/>
        <v>3.9461790000000003</v>
      </c>
      <c r="I379" s="2">
        <f t="array" ref="I379">SUMPRODUCT(B363:B382, (ROW(B363:B382)-ROW(B363)+1)) / (20*21/2)</f>
        <v>3.9395947619047611</v>
      </c>
      <c r="J379" s="2">
        <f t="shared" si="42"/>
        <v>3.8994509531934769</v>
      </c>
      <c r="K379" s="2">
        <f t="shared" si="44"/>
        <v>3.8871013482896353</v>
      </c>
    </row>
    <row r="380" spans="1:11" ht="13.5" x14ac:dyDescent="0.25">
      <c r="A380" s="3">
        <f>TITRES_STAT!B383</f>
        <v>42857</v>
      </c>
      <c r="B380" s="5">
        <f>TITRES_STAT!D383</f>
        <v>4.0453000000000001</v>
      </c>
      <c r="C380" s="2">
        <f t="shared" si="37"/>
        <v>0</v>
      </c>
      <c r="D380" s="2">
        <f t="shared" si="38"/>
        <v>3.9761200000000003</v>
      </c>
      <c r="E380" s="2">
        <f t="shared" si="40"/>
        <v>3.95668</v>
      </c>
      <c r="F380" s="2">
        <f t="shared" si="41"/>
        <v>3.9003199999999998</v>
      </c>
      <c r="G380" s="2">
        <f t="shared" si="43"/>
        <v>3.8410199999999999</v>
      </c>
      <c r="H380" s="2">
        <f t="shared" si="39"/>
        <v>3.9465105000000005</v>
      </c>
      <c r="I380" s="2">
        <f t="array" ref="I380">SUMPRODUCT(B364:B383, (ROW(B364:B383)-ROW(B364)+1)) / (20*21/2)</f>
        <v>3.9609099999999993</v>
      </c>
      <c r="J380" s="2">
        <f t="shared" si="42"/>
        <v>3.9133413386036215</v>
      </c>
      <c r="K380" s="2">
        <f t="shared" si="44"/>
        <v>3.8933052169841598</v>
      </c>
    </row>
    <row r="381" spans="1:11" ht="13.5" x14ac:dyDescent="0.25">
      <c r="A381" s="3">
        <f>TITRES_STAT!B384</f>
        <v>42858</v>
      </c>
      <c r="B381" s="5">
        <f>TITRES_STAT!D384</f>
        <v>3.9268999999999998</v>
      </c>
      <c r="C381" s="2">
        <f t="shared" si="37"/>
        <v>-0.11840000000000028</v>
      </c>
      <c r="D381" s="2">
        <f t="shared" si="38"/>
        <v>3.9950800000000002</v>
      </c>
      <c r="E381" s="2">
        <f t="shared" si="40"/>
        <v>3.9609499999999995</v>
      </c>
      <c r="F381" s="2">
        <f t="shared" si="41"/>
        <v>3.9114549999999992</v>
      </c>
      <c r="G381" s="2">
        <f t="shared" si="43"/>
        <v>3.843767999999999</v>
      </c>
      <c r="H381" s="2">
        <f t="shared" si="39"/>
        <v>3.9466530000000004</v>
      </c>
      <c r="I381" s="2">
        <f t="array" ref="I381">SUMPRODUCT(B365:B384, (ROW(B365:B384)-ROW(B365)+1)) / (20*21/2)</f>
        <v>3.9808942857142857</v>
      </c>
      <c r="J381" s="2">
        <f t="shared" si="42"/>
        <v>3.9146326396889908</v>
      </c>
      <c r="K381" s="2">
        <f t="shared" si="44"/>
        <v>3.8946226594553695</v>
      </c>
    </row>
    <row r="382" spans="1:11" ht="13.5" x14ac:dyDescent="0.25">
      <c r="A382" s="3">
        <f>TITRES_STAT!B385</f>
        <v>42859</v>
      </c>
      <c r="B382" s="5">
        <f>TITRES_STAT!D385</f>
        <v>3.9079000000000002</v>
      </c>
      <c r="C382" s="2">
        <f t="shared" si="37"/>
        <v>-1.8999999999999684E-2</v>
      </c>
      <c r="D382" s="2">
        <f t="shared" si="38"/>
        <v>3.9875000000000007</v>
      </c>
      <c r="E382" s="2">
        <f t="shared" si="40"/>
        <v>3.9566900000000005</v>
      </c>
      <c r="F382" s="2">
        <f t="shared" si="41"/>
        <v>3.9161899999999989</v>
      </c>
      <c r="G382" s="2">
        <f t="shared" si="43"/>
        <v>3.8442419999999999</v>
      </c>
      <c r="H382" s="2">
        <f t="shared" si="39"/>
        <v>3.9467005000000013</v>
      </c>
      <c r="I382" s="2">
        <f t="array" ref="I382">SUMPRODUCT(B366:B385, (ROW(B366:B385)-ROW(B366)+1)) / (20*21/2)</f>
        <v>4.0067666666666666</v>
      </c>
      <c r="J382" s="2">
        <f t="shared" si="42"/>
        <v>3.9139914359090868</v>
      </c>
      <c r="K382" s="2">
        <f t="shared" si="44"/>
        <v>3.8951433394767276</v>
      </c>
    </row>
    <row r="383" spans="1:11" ht="13.5" x14ac:dyDescent="0.25">
      <c r="A383" s="3">
        <f>TITRES_STAT!B386</f>
        <v>42860</v>
      </c>
      <c r="B383" s="5">
        <f>TITRES_STAT!D386</f>
        <v>4.1399999999999997</v>
      </c>
      <c r="C383" s="2">
        <f t="shared" si="37"/>
        <v>0.23209999999999953</v>
      </c>
      <c r="D383" s="2">
        <f t="shared" si="38"/>
        <v>4.0130800000000004</v>
      </c>
      <c r="E383" s="2">
        <f t="shared" si="40"/>
        <v>3.9756400000000007</v>
      </c>
      <c r="F383" s="2">
        <f t="shared" si="41"/>
        <v>3.9301649999999997</v>
      </c>
      <c r="G383" s="2">
        <f t="shared" si="43"/>
        <v>3.8484099999999994</v>
      </c>
      <c r="H383" s="2">
        <f t="shared" si="39"/>
        <v>3.9479085000000014</v>
      </c>
      <c r="I383" s="2">
        <f t="array" ref="I383">SUMPRODUCT(B367:B386, (ROW(B367:B386)-ROW(B367)+1)) / (20*21/2)</f>
        <v>4.0427033333333329</v>
      </c>
      <c r="J383" s="2">
        <f t="shared" si="42"/>
        <v>3.9355160610606021</v>
      </c>
      <c r="K383" s="2">
        <f t="shared" si="44"/>
        <v>3.9047455614580322</v>
      </c>
    </row>
    <row r="384" spans="1:11" ht="13.5" x14ac:dyDescent="0.25">
      <c r="A384" s="3">
        <f>TITRES_STAT!B387</f>
        <v>42863</v>
      </c>
      <c r="B384" s="5">
        <f>TITRES_STAT!D387</f>
        <v>4.1399999999999997</v>
      </c>
      <c r="C384" s="2">
        <f t="shared" si="37"/>
        <v>0</v>
      </c>
      <c r="D384" s="2">
        <f t="shared" si="38"/>
        <v>4.0320200000000002</v>
      </c>
      <c r="E384" s="2">
        <f t="shared" si="40"/>
        <v>3.9945900000000001</v>
      </c>
      <c r="F384" s="2">
        <f t="shared" si="41"/>
        <v>3.9441399999999995</v>
      </c>
      <c r="G384" s="2">
        <f t="shared" si="43"/>
        <v>3.8539999999999992</v>
      </c>
      <c r="H384" s="2">
        <f t="shared" si="39"/>
        <v>3.949116500000001</v>
      </c>
      <c r="I384" s="2">
        <f t="array" ref="I384">SUMPRODUCT(B368:B387, (ROW(B368:B387)-ROW(B368)+1)) / (20*21/2)</f>
        <v>4.076384285714286</v>
      </c>
      <c r="J384" s="2">
        <f t="shared" si="42"/>
        <v>3.9549907219119733</v>
      </c>
      <c r="K384" s="2">
        <f t="shared" si="44"/>
        <v>3.91397122571458</v>
      </c>
    </row>
    <row r="385" spans="1:11" ht="13.5" x14ac:dyDescent="0.25">
      <c r="A385" s="3">
        <f>TITRES_STAT!B388</f>
        <v>42864</v>
      </c>
      <c r="B385" s="5">
        <f>TITRES_STAT!D388</f>
        <v>4.2157999999999998</v>
      </c>
      <c r="C385" s="2">
        <f t="shared" si="37"/>
        <v>7.580000000000009E-2</v>
      </c>
      <c r="D385" s="2">
        <f t="shared" si="38"/>
        <v>4.0661199999999997</v>
      </c>
      <c r="E385" s="2">
        <f t="shared" si="40"/>
        <v>4.0211200000000007</v>
      </c>
      <c r="F385" s="2">
        <f t="shared" si="41"/>
        <v>3.9616649999999991</v>
      </c>
      <c r="G385" s="2">
        <f t="shared" si="43"/>
        <v>3.861105999999999</v>
      </c>
      <c r="H385" s="2">
        <f t="shared" si="39"/>
        <v>3.9503005000000009</v>
      </c>
      <c r="I385" s="2">
        <f t="array" ref="I385">SUMPRODUCT(B369:B388, (ROW(B369:B388)-ROW(B369)+1)) / (20*21/2)</f>
        <v>4.1127714285714285</v>
      </c>
      <c r="J385" s="2">
        <f t="shared" si="42"/>
        <v>3.9798297007774996</v>
      </c>
      <c r="K385" s="2">
        <f t="shared" si="44"/>
        <v>3.925807648235577</v>
      </c>
    </row>
    <row r="386" spans="1:11" ht="13.5" x14ac:dyDescent="0.25">
      <c r="A386" s="3">
        <f>TITRES_STAT!B389</f>
        <v>42865</v>
      </c>
      <c r="B386" s="5">
        <f>TITRES_STAT!D389</f>
        <v>4.3390000000000004</v>
      </c>
      <c r="C386" s="2">
        <f t="shared" si="37"/>
        <v>0.12320000000000064</v>
      </c>
      <c r="D386" s="2">
        <f t="shared" si="38"/>
        <v>4.1485399999999997</v>
      </c>
      <c r="E386" s="2">
        <f t="shared" si="40"/>
        <v>4.0718100000000002</v>
      </c>
      <c r="F386" s="2">
        <f t="shared" si="41"/>
        <v>3.9853499999999991</v>
      </c>
      <c r="G386" s="2">
        <f t="shared" si="43"/>
        <v>3.8707699999999994</v>
      </c>
      <c r="H386" s="2">
        <f t="shared" si="39"/>
        <v>3.9526930000000018</v>
      </c>
      <c r="I386" s="2">
        <f t="array" ref="I386">SUMPRODUCT(B370:B389, (ROW(B370:B389)-ROW(B370)+1)) / (20*21/2)</f>
        <v>4.1465195238095234</v>
      </c>
      <c r="J386" s="2">
        <f t="shared" si="42"/>
        <v>4.014036395941547</v>
      </c>
      <c r="K386" s="2">
        <f t="shared" si="44"/>
        <v>3.9420112698733978</v>
      </c>
    </row>
    <row r="387" spans="1:11" ht="13.5" x14ac:dyDescent="0.25">
      <c r="A387" s="3">
        <f>TITRES_STAT!B390</f>
        <v>42866</v>
      </c>
      <c r="B387" s="5">
        <f>TITRES_STAT!D390</f>
        <v>4.3390000000000004</v>
      </c>
      <c r="C387" s="2">
        <f t="shared" si="37"/>
        <v>0</v>
      </c>
      <c r="D387" s="2">
        <f t="shared" si="38"/>
        <v>4.2347599999999996</v>
      </c>
      <c r="E387" s="2">
        <f t="shared" si="40"/>
        <v>4.1111300000000002</v>
      </c>
      <c r="F387" s="2">
        <f t="shared" si="41"/>
        <v>4.009034999999999</v>
      </c>
      <c r="G387" s="2">
        <f t="shared" si="43"/>
        <v>3.8808119999999993</v>
      </c>
      <c r="H387" s="2">
        <f t="shared" si="39"/>
        <v>3.9548485000000015</v>
      </c>
      <c r="I387" s="2">
        <f t="array" ref="I387">SUMPRODUCT(B371:B390, (ROW(B371:B390)-ROW(B371)+1)) / (20*21/2)</f>
        <v>4.1778538095238096</v>
      </c>
      <c r="J387" s="2">
        <f t="shared" si="42"/>
        <v>4.0449853106137805</v>
      </c>
      <c r="K387" s="2">
        <f t="shared" si="44"/>
        <v>3.9575794553685588</v>
      </c>
    </row>
    <row r="388" spans="1:11" ht="13.5" x14ac:dyDescent="0.25">
      <c r="A388" s="3">
        <f>TITRES_STAT!B391</f>
        <v>42867</v>
      </c>
      <c r="B388" s="5">
        <f>TITRES_STAT!D391</f>
        <v>4.3910999999999998</v>
      </c>
      <c r="C388" s="2">
        <f t="shared" ref="C388:C451" si="45">B388-B387</f>
        <v>5.2099999999999369E-2</v>
      </c>
      <c r="D388" s="2">
        <f t="shared" si="38"/>
        <v>4.28498</v>
      </c>
      <c r="E388" s="2">
        <f t="shared" si="40"/>
        <v>4.1490299999999998</v>
      </c>
      <c r="F388" s="2">
        <f t="shared" si="41"/>
        <v>4.0367449999999998</v>
      </c>
      <c r="G388" s="2">
        <f t="shared" si="43"/>
        <v>3.8918959999999991</v>
      </c>
      <c r="H388" s="2">
        <f t="shared" si="39"/>
        <v>3.9576195000000025</v>
      </c>
      <c r="I388" s="2">
        <f t="array" ref="I388">SUMPRODUCT(B372:B391, (ROW(B372:B391)-ROW(B372)+1)) / (20*21/2)</f>
        <v>4.1995552380952379</v>
      </c>
      <c r="J388" s="2">
        <f t="shared" si="42"/>
        <v>4.0779486143648489</v>
      </c>
      <c r="K388" s="2">
        <f t="shared" si="44"/>
        <v>3.9745802610403804</v>
      </c>
    </row>
    <row r="389" spans="1:11" ht="13.5" x14ac:dyDescent="0.25">
      <c r="A389" s="3">
        <f>TITRES_STAT!B392</f>
        <v>42870</v>
      </c>
      <c r="B389" s="5">
        <f>TITRES_STAT!D392</f>
        <v>4.3910999999999998</v>
      </c>
      <c r="C389" s="2">
        <f t="shared" si="45"/>
        <v>0</v>
      </c>
      <c r="D389" s="2">
        <f t="shared" si="38"/>
        <v>4.3352000000000004</v>
      </c>
      <c r="E389" s="2">
        <f t="shared" si="40"/>
        <v>4.1836099999999998</v>
      </c>
      <c r="F389" s="2">
        <f t="shared" si="41"/>
        <v>4.0620899999999995</v>
      </c>
      <c r="G389" s="2">
        <f t="shared" si="43"/>
        <v>3.9034539999999986</v>
      </c>
      <c r="H389" s="2">
        <f t="shared" si="39"/>
        <v>3.9603905000000026</v>
      </c>
      <c r="I389" s="2">
        <f t="array" ref="I389">SUMPRODUCT(B373:B392, (ROW(B373:B392)-ROW(B373)+1)) / (20*21/2)</f>
        <v>4.2196514285714288</v>
      </c>
      <c r="J389" s="2">
        <f t="shared" si="42"/>
        <v>4.1077725558539111</v>
      </c>
      <c r="K389" s="2">
        <f t="shared" si="44"/>
        <v>3.9909143684505617</v>
      </c>
    </row>
    <row r="390" spans="1:11" ht="13.5" x14ac:dyDescent="0.25">
      <c r="A390" s="3">
        <f>TITRES_STAT!B393</f>
        <v>42871</v>
      </c>
      <c r="B390" s="5">
        <f>TITRES_STAT!D393</f>
        <v>4.3910999999999998</v>
      </c>
      <c r="C390" s="2">
        <f t="shared" si="45"/>
        <v>0</v>
      </c>
      <c r="D390" s="2">
        <f t="shared" ref="D390:D453" si="46">AVERAGE(B386:B390)</f>
        <v>4.37026</v>
      </c>
      <c r="E390" s="2">
        <f t="shared" si="40"/>
        <v>4.2181899999999999</v>
      </c>
      <c r="F390" s="2">
        <f t="shared" si="41"/>
        <v>4.0874349999999993</v>
      </c>
      <c r="G390" s="2">
        <f t="shared" si="43"/>
        <v>3.9150119999999986</v>
      </c>
      <c r="H390" s="2">
        <f t="shared" si="39"/>
        <v>3.9631615000000027</v>
      </c>
      <c r="I390" s="2">
        <f t="array" ref="I390">SUMPRODUCT(B374:B393, (ROW(B374:B393)-ROW(B374)+1)) / (20*21/2)</f>
        <v>4.2393404761904758</v>
      </c>
      <c r="J390" s="2">
        <f t="shared" si="42"/>
        <v>4.1347561219630622</v>
      </c>
      <c r="K390" s="2">
        <f t="shared" si="44"/>
        <v>4.0066079226289713</v>
      </c>
    </row>
    <row r="391" spans="1:11" ht="13.5" x14ac:dyDescent="0.25">
      <c r="A391" s="3">
        <f>TITRES_STAT!B394</f>
        <v>42872</v>
      </c>
      <c r="B391" s="5">
        <f>TITRES_STAT!D394</f>
        <v>4.3152999999999997</v>
      </c>
      <c r="C391" s="2">
        <f t="shared" si="45"/>
        <v>-7.580000000000009E-2</v>
      </c>
      <c r="D391" s="2">
        <f t="shared" si="46"/>
        <v>4.3655200000000001</v>
      </c>
      <c r="E391" s="2">
        <f t="shared" si="40"/>
        <v>4.2570300000000003</v>
      </c>
      <c r="F391" s="2">
        <f t="shared" si="41"/>
        <v>4.1089899999999986</v>
      </c>
      <c r="G391" s="2">
        <f t="shared" si="43"/>
        <v>3.923633999999999</v>
      </c>
      <c r="H391" s="2">
        <f t="shared" si="39"/>
        <v>3.9647010000000025</v>
      </c>
      <c r="I391" s="2">
        <f t="array" ref="I391">SUMPRODUCT(B375:B394, (ROW(B375:B394)-ROW(B375)+1)) / (20*21/2)</f>
        <v>4.2572023809523802</v>
      </c>
      <c r="J391" s="2">
        <f t="shared" si="42"/>
        <v>4.151950777014199</v>
      </c>
      <c r="K391" s="2">
        <f t="shared" si="44"/>
        <v>4.01871349429058</v>
      </c>
    </row>
    <row r="392" spans="1:11" ht="13.5" x14ac:dyDescent="0.25">
      <c r="A392" s="3">
        <f>TITRES_STAT!B395</f>
        <v>42873</v>
      </c>
      <c r="B392" s="5">
        <f>TITRES_STAT!D395</f>
        <v>4.32</v>
      </c>
      <c r="C392" s="2">
        <f t="shared" si="45"/>
        <v>4.7000000000005926E-3</v>
      </c>
      <c r="D392" s="2">
        <f t="shared" si="46"/>
        <v>4.36172</v>
      </c>
      <c r="E392" s="2">
        <f t="shared" si="40"/>
        <v>4.2982400000000007</v>
      </c>
      <c r="F392" s="2">
        <f t="shared" si="41"/>
        <v>4.1274649999999991</v>
      </c>
      <c r="G392" s="2">
        <f t="shared" si="43"/>
        <v>3.9342439999999992</v>
      </c>
      <c r="H392" s="2">
        <f t="shared" si="39"/>
        <v>3.9668560000000026</v>
      </c>
      <c r="I392" s="2">
        <f t="array" ref="I392">SUMPRODUCT(B376:B395, (ROW(B376:B395)-ROW(B376)+1)) / (20*21/2)</f>
        <v>4.2732371428571412</v>
      </c>
      <c r="J392" s="2">
        <f t="shared" si="42"/>
        <v>4.1679554649176085</v>
      </c>
      <c r="K392" s="2">
        <f t="shared" si="44"/>
        <v>4.0305286513772245</v>
      </c>
    </row>
    <row r="393" spans="1:11" ht="13.5" x14ac:dyDescent="0.25">
      <c r="A393" s="3">
        <f>TITRES_STAT!B396</f>
        <v>42874</v>
      </c>
      <c r="B393" s="5">
        <f>TITRES_STAT!D396</f>
        <v>4.3342000000000001</v>
      </c>
      <c r="C393" s="2">
        <f t="shared" si="45"/>
        <v>1.4199999999999768E-2</v>
      </c>
      <c r="D393" s="2">
        <f t="shared" si="46"/>
        <v>4.3503400000000001</v>
      </c>
      <c r="E393" s="2">
        <f t="shared" si="40"/>
        <v>4.3176600000000009</v>
      </c>
      <c r="F393" s="2">
        <f t="shared" si="41"/>
        <v>4.1466499999999993</v>
      </c>
      <c r="G393" s="2">
        <f t="shared" si="43"/>
        <v>3.9432439999999991</v>
      </c>
      <c r="H393" s="2">
        <f t="shared" si="39"/>
        <v>3.9695085000000017</v>
      </c>
      <c r="I393" s="2">
        <f t="array" ref="I393">SUMPRODUCT(B377:B396, (ROW(B377:B396)-ROW(B377)+1)) / (20*21/2)</f>
        <v>4.2851876190476181</v>
      </c>
      <c r="J393" s="2">
        <f t="shared" si="42"/>
        <v>4.1837882777825977</v>
      </c>
      <c r="K393" s="2">
        <f t="shared" si="44"/>
        <v>4.042437331715373</v>
      </c>
    </row>
    <row r="394" spans="1:11" ht="13.5" x14ac:dyDescent="0.25">
      <c r="A394" s="3">
        <f>TITRES_STAT!B397</f>
        <v>42877</v>
      </c>
      <c r="B394" s="5">
        <f>TITRES_STAT!D397</f>
        <v>4.3342000000000001</v>
      </c>
      <c r="C394" s="2">
        <f t="shared" si="45"/>
        <v>0</v>
      </c>
      <c r="D394" s="2">
        <f t="shared" si="46"/>
        <v>4.3389599999999993</v>
      </c>
      <c r="E394" s="2">
        <f t="shared" si="40"/>
        <v>4.3370800000000012</v>
      </c>
      <c r="F394" s="2">
        <f t="shared" si="41"/>
        <v>4.1658349999999995</v>
      </c>
      <c r="G394" s="2">
        <f t="shared" si="43"/>
        <v>3.9522439999999994</v>
      </c>
      <c r="H394" s="2">
        <f t="shared" ref="H394:H457" si="47">AVERAGE(B195:B394)</f>
        <v>3.9721610000000016</v>
      </c>
      <c r="I394" s="2">
        <f t="array" ref="I394">SUMPRODUCT(B378:B397, (ROW(B378:B397)-ROW(B378)+1)) / (20*21/2)</f>
        <v>4.2912504761904753</v>
      </c>
      <c r="J394" s="2">
        <f t="shared" si="42"/>
        <v>4.1981132037080648</v>
      </c>
      <c r="K394" s="2">
        <f t="shared" si="44"/>
        <v>4.0538790049814368</v>
      </c>
    </row>
    <row r="395" spans="1:11" ht="13.5" x14ac:dyDescent="0.25">
      <c r="A395" s="3">
        <f>TITRES_STAT!B398</f>
        <v>42878</v>
      </c>
      <c r="B395" s="5">
        <f>TITRES_STAT!D398</f>
        <v>4.3342000000000001</v>
      </c>
      <c r="C395" s="2">
        <f t="shared" si="45"/>
        <v>0</v>
      </c>
      <c r="D395" s="2">
        <f t="shared" si="46"/>
        <v>4.3275799999999993</v>
      </c>
      <c r="E395" s="2">
        <f t="shared" si="40"/>
        <v>4.3489200000000015</v>
      </c>
      <c r="F395" s="2">
        <f t="shared" si="41"/>
        <v>4.1850199999999997</v>
      </c>
      <c r="G395" s="2">
        <f t="shared" si="43"/>
        <v>3.9612440000000002</v>
      </c>
      <c r="H395" s="2">
        <f t="shared" si="47"/>
        <v>3.9748135000000016</v>
      </c>
      <c r="I395" s="2">
        <f t="array" ref="I395">SUMPRODUCT(B379:B398, (ROW(B379:B398)-ROW(B379)+1)) / (20*21/2)</f>
        <v>4.3052333333333328</v>
      </c>
      <c r="J395" s="2">
        <f t="shared" si="42"/>
        <v>4.2110738509739631</v>
      </c>
      <c r="K395" s="2">
        <f t="shared" si="44"/>
        <v>4.0648719851782431</v>
      </c>
    </row>
    <row r="396" spans="1:11" ht="13.5" x14ac:dyDescent="0.25">
      <c r="A396" s="3">
        <f>TITRES_STAT!B399</f>
        <v>42879</v>
      </c>
      <c r="B396" s="5">
        <f>TITRES_STAT!D399</f>
        <v>4.3105000000000002</v>
      </c>
      <c r="C396" s="2">
        <f t="shared" si="45"/>
        <v>-2.3699999999999832E-2</v>
      </c>
      <c r="D396" s="2">
        <f t="shared" si="46"/>
        <v>4.3266200000000001</v>
      </c>
      <c r="E396" s="2">
        <f t="shared" ref="E396:E459" si="48">AVERAGE(B387:B396)</f>
        <v>4.3460700000000001</v>
      </c>
      <c r="F396" s="2">
        <f t="shared" si="41"/>
        <v>4.2089400000000001</v>
      </c>
      <c r="G396" s="2">
        <f t="shared" si="43"/>
        <v>3.9697700000000005</v>
      </c>
      <c r="H396" s="2">
        <f t="shared" si="47"/>
        <v>3.9772765000000017</v>
      </c>
      <c r="I396" s="2">
        <f t="array" ref="I396">SUMPRODUCT(B380:B399, (ROW(B380:B399)-ROW(B380)+1)) / (20*21/2)</f>
        <v>4.316149523809524</v>
      </c>
      <c r="J396" s="2">
        <f t="shared" si="42"/>
        <v>4.2205430080240616</v>
      </c>
      <c r="K396" s="2">
        <f t="shared" si="44"/>
        <v>4.0745044563477242</v>
      </c>
    </row>
    <row r="397" spans="1:11" ht="13.5" x14ac:dyDescent="0.25">
      <c r="A397" s="3">
        <f>TITRES_STAT!B400</f>
        <v>42880</v>
      </c>
      <c r="B397" s="5">
        <f>TITRES_STAT!D400</f>
        <v>4.2725999999999997</v>
      </c>
      <c r="C397" s="2">
        <f t="shared" si="45"/>
        <v>-3.7900000000000489E-2</v>
      </c>
      <c r="D397" s="2">
        <f t="shared" si="46"/>
        <v>4.3171400000000002</v>
      </c>
      <c r="E397" s="2">
        <f t="shared" si="48"/>
        <v>4.3394299999999992</v>
      </c>
      <c r="F397" s="2">
        <f t="shared" si="41"/>
        <v>4.2252799999999997</v>
      </c>
      <c r="G397" s="2">
        <f t="shared" si="43"/>
        <v>3.9776320000000003</v>
      </c>
      <c r="H397" s="2">
        <f t="shared" si="47"/>
        <v>3.9795500000000015</v>
      </c>
      <c r="I397" s="2">
        <f t="array" ref="I397">SUMPRODUCT(B381:B400, (ROW(B381:B400)-ROW(B381)+1)) / (20*21/2)</f>
        <v>4.3246723809523813</v>
      </c>
      <c r="J397" s="2">
        <f t="shared" si="42"/>
        <v>4.2255008167836747</v>
      </c>
      <c r="K397" s="2">
        <f t="shared" si="44"/>
        <v>4.0822729090399701</v>
      </c>
    </row>
    <row r="398" spans="1:11" ht="13.5" x14ac:dyDescent="0.25">
      <c r="A398" s="3">
        <f>TITRES_STAT!B401</f>
        <v>42881</v>
      </c>
      <c r="B398" s="5">
        <f>TITRES_STAT!D401</f>
        <v>4.3720999999999997</v>
      </c>
      <c r="C398" s="2">
        <f t="shared" si="45"/>
        <v>9.9499999999999922E-2</v>
      </c>
      <c r="D398" s="2">
        <f t="shared" si="46"/>
        <v>4.3247200000000001</v>
      </c>
      <c r="E398" s="2">
        <f t="shared" si="48"/>
        <v>4.3375299999999992</v>
      </c>
      <c r="F398" s="2">
        <f t="shared" si="41"/>
        <v>4.2432800000000004</v>
      </c>
      <c r="G398" s="2">
        <f t="shared" si="43"/>
        <v>3.9892840000000001</v>
      </c>
      <c r="H398" s="2">
        <f t="shared" si="47"/>
        <v>3.9823210000000016</v>
      </c>
      <c r="I398" s="2">
        <f t="array" ref="I398">SUMPRODUCT(B382:B401, (ROW(B382:B401)-ROW(B382)+1)) / (20*21/2)</f>
        <v>4.3281423809523814</v>
      </c>
      <c r="J398" s="2">
        <f t="shared" si="42"/>
        <v>4.2394626437566583</v>
      </c>
      <c r="K398" s="2">
        <f t="shared" si="44"/>
        <v>4.0936386773129128</v>
      </c>
    </row>
    <row r="399" spans="1:11" ht="13.5" x14ac:dyDescent="0.25">
      <c r="A399" s="3">
        <f>TITRES_STAT!B402</f>
        <v>42884</v>
      </c>
      <c r="B399" s="5">
        <f>TITRES_STAT!D402</f>
        <v>4.3578999999999999</v>
      </c>
      <c r="C399" s="2">
        <f t="shared" si="45"/>
        <v>-1.4199999999999768E-2</v>
      </c>
      <c r="D399" s="2">
        <f t="shared" si="46"/>
        <v>4.3294600000000001</v>
      </c>
      <c r="E399" s="2">
        <f t="shared" si="48"/>
        <v>4.3342100000000006</v>
      </c>
      <c r="F399" s="2">
        <f t="shared" si="41"/>
        <v>4.2589100000000011</v>
      </c>
      <c r="G399" s="2">
        <f t="shared" si="43"/>
        <v>4.0006519999999997</v>
      </c>
      <c r="H399" s="2">
        <f t="shared" si="47"/>
        <v>3.9849975000000013</v>
      </c>
      <c r="I399" s="2">
        <f t="array" ref="I399">SUMPRODUCT(B383:B402, (ROW(B383:B402)-ROW(B383)+1)) / (20*21/2)</f>
        <v>4.3297857142857143</v>
      </c>
      <c r="J399" s="2">
        <f t="shared" si="42"/>
        <v>4.2507423919703093</v>
      </c>
      <c r="K399" s="2">
        <f t="shared" si="44"/>
        <v>4.1040018664378968</v>
      </c>
    </row>
    <row r="400" spans="1:11" ht="13.5" x14ac:dyDescent="0.25">
      <c r="A400" s="3">
        <f>TITRES_STAT!B403</f>
        <v>42885</v>
      </c>
      <c r="B400" s="5">
        <f>TITRES_STAT!D403</f>
        <v>4.3483999999999998</v>
      </c>
      <c r="C400" s="2">
        <f t="shared" si="45"/>
        <v>-9.5000000000000639E-3</v>
      </c>
      <c r="D400" s="2">
        <f t="shared" si="46"/>
        <v>4.3322999999999992</v>
      </c>
      <c r="E400" s="2">
        <f t="shared" si="48"/>
        <v>4.3299399999999997</v>
      </c>
      <c r="F400" s="2">
        <f t="shared" si="41"/>
        <v>4.2740650000000002</v>
      </c>
      <c r="G400" s="2">
        <f t="shared" si="43"/>
        <v>4.0118299999999998</v>
      </c>
      <c r="H400" s="2">
        <f t="shared" si="47"/>
        <v>3.9876265000000011</v>
      </c>
      <c r="I400" s="2">
        <f t="array" ref="I400">SUMPRODUCT(B384:B403, (ROW(B384:B403)-ROW(B384)+1)) / (20*21/2)</f>
        <v>4.3290642857142858</v>
      </c>
      <c r="J400" s="2">
        <f t="shared" si="42"/>
        <v>4.2600431165445656</v>
      </c>
      <c r="K400" s="2">
        <f t="shared" si="44"/>
        <v>4.1135861069697439</v>
      </c>
    </row>
    <row r="401" spans="1:11" ht="13.5" x14ac:dyDescent="0.25">
      <c r="A401" s="3">
        <f>TITRES_STAT!B404</f>
        <v>42886</v>
      </c>
      <c r="B401" s="5">
        <f>TITRES_STAT!D404</f>
        <v>4.3105000000000002</v>
      </c>
      <c r="C401" s="2">
        <f t="shared" si="45"/>
        <v>-3.7899999999999601E-2</v>
      </c>
      <c r="D401" s="2">
        <f t="shared" si="46"/>
        <v>4.3323</v>
      </c>
      <c r="E401" s="2">
        <f t="shared" si="48"/>
        <v>4.3294599999999992</v>
      </c>
      <c r="F401" s="2">
        <f t="shared" si="41"/>
        <v>4.2932450000000006</v>
      </c>
      <c r="G401" s="2">
        <f t="shared" si="43"/>
        <v>4.0222499999999997</v>
      </c>
      <c r="H401" s="2">
        <f t="shared" si="47"/>
        <v>3.9900660000000014</v>
      </c>
      <c r="I401" s="2">
        <f t="array" ref="I401">SUMPRODUCT(B385:B404, (ROW(B385:B404)-ROW(B385)+1)) / (20*21/2)</f>
        <v>4.3262009523809519</v>
      </c>
      <c r="J401" s="2">
        <f t="shared" si="42"/>
        <v>4.2648485340165116</v>
      </c>
      <c r="K401" s="2">
        <f t="shared" si="44"/>
        <v>4.1213082204219109</v>
      </c>
    </row>
    <row r="402" spans="1:11" ht="13.5" x14ac:dyDescent="0.25">
      <c r="A402" s="3">
        <f>TITRES_STAT!B405</f>
        <v>42887</v>
      </c>
      <c r="B402" s="5">
        <f>TITRES_STAT!D405</f>
        <v>4.3105000000000002</v>
      </c>
      <c r="C402" s="2">
        <f t="shared" si="45"/>
        <v>0</v>
      </c>
      <c r="D402" s="2">
        <f t="shared" si="46"/>
        <v>4.33988</v>
      </c>
      <c r="E402" s="2">
        <f t="shared" si="48"/>
        <v>4.3285099999999996</v>
      </c>
      <c r="F402" s="2">
        <f t="shared" si="41"/>
        <v>4.3133750000000015</v>
      </c>
      <c r="G402" s="2">
        <f t="shared" si="43"/>
        <v>4.0326699999999995</v>
      </c>
      <c r="H402" s="2">
        <f t="shared" si="47"/>
        <v>3.9919370000000014</v>
      </c>
      <c r="I402" s="2">
        <f t="array" ref="I402">SUMPRODUCT(B386:B405, (ROW(B386:B405)-ROW(B386)+1)) / (20*21/2)</f>
        <v>4.3244157142857143</v>
      </c>
      <c r="J402" s="2">
        <f t="shared" si="42"/>
        <v>4.2691962926816061</v>
      </c>
      <c r="K402" s="2">
        <f t="shared" si="44"/>
        <v>4.1287275058955615</v>
      </c>
    </row>
    <row r="403" spans="1:11" ht="13.5" x14ac:dyDescent="0.25">
      <c r="A403" s="3">
        <f>TITRES_STAT!B406</f>
        <v>42888</v>
      </c>
      <c r="B403" s="5">
        <f>TITRES_STAT!D406</f>
        <v>4.3057999999999996</v>
      </c>
      <c r="C403" s="2">
        <f t="shared" si="45"/>
        <v>-4.7000000000005926E-3</v>
      </c>
      <c r="D403" s="2">
        <f t="shared" si="46"/>
        <v>4.3266200000000001</v>
      </c>
      <c r="E403" s="2">
        <f t="shared" si="48"/>
        <v>4.3256699999999997</v>
      </c>
      <c r="F403" s="2">
        <f t="shared" si="41"/>
        <v>4.3216650000000012</v>
      </c>
      <c r="G403" s="2">
        <f t="shared" si="43"/>
        <v>4.0446060000000008</v>
      </c>
      <c r="H403" s="2">
        <f t="shared" si="47"/>
        <v>3.9942105000000017</v>
      </c>
      <c r="I403" s="2">
        <f t="array" ref="I403">SUMPRODUCT(B387:B406, (ROW(B387:B406)-ROW(B387)+1)) / (20*21/2)</f>
        <v>4.3221795238095231</v>
      </c>
      <c r="J403" s="2">
        <f t="shared" si="42"/>
        <v>4.2726823600452626</v>
      </c>
      <c r="K403" s="2">
        <f t="shared" si="44"/>
        <v>4.1356715252722056</v>
      </c>
    </row>
    <row r="404" spans="1:11" ht="13.5" x14ac:dyDescent="0.25">
      <c r="A404" s="3">
        <f>TITRES_STAT!B407</f>
        <v>42891</v>
      </c>
      <c r="B404" s="5">
        <f>TITRES_STAT!D407</f>
        <v>4.2915999999999999</v>
      </c>
      <c r="C404" s="2">
        <f t="shared" si="45"/>
        <v>-1.4199999999999768E-2</v>
      </c>
      <c r="D404" s="2">
        <f t="shared" si="46"/>
        <v>4.3133599999999994</v>
      </c>
      <c r="E404" s="2">
        <f t="shared" si="48"/>
        <v>4.3214100000000002</v>
      </c>
      <c r="F404" s="2">
        <f t="shared" ref="F404:F467" si="49">AVERAGE(B385:B404)</f>
        <v>4.3292450000000011</v>
      </c>
      <c r="G404" s="2">
        <f t="shared" si="43"/>
        <v>4.0560700000000001</v>
      </c>
      <c r="H404" s="2">
        <f t="shared" si="47"/>
        <v>3.9963895000000011</v>
      </c>
      <c r="I404" s="2">
        <f t="array" ref="I404">SUMPRODUCT(B388:B407, (ROW(B388:B407)-ROW(B388)+1)) / (20*21/2)</f>
        <v>4.3200790476190472</v>
      </c>
      <c r="J404" s="2">
        <f t="shared" si="42"/>
        <v>4.2744840400409521</v>
      </c>
      <c r="K404" s="2">
        <f t="shared" si="44"/>
        <v>4.1417863674183932</v>
      </c>
    </row>
    <row r="405" spans="1:11" ht="13.5" x14ac:dyDescent="0.25">
      <c r="A405" s="3">
        <f>TITRES_STAT!B408</f>
        <v>42892</v>
      </c>
      <c r="B405" s="5">
        <f>TITRES_STAT!D408</f>
        <v>4.3105000000000002</v>
      </c>
      <c r="C405" s="2">
        <f t="shared" si="45"/>
        <v>1.8900000000000361E-2</v>
      </c>
      <c r="D405" s="2">
        <f t="shared" si="46"/>
        <v>4.3057800000000004</v>
      </c>
      <c r="E405" s="2">
        <f t="shared" si="48"/>
        <v>4.3190399999999993</v>
      </c>
      <c r="F405" s="2">
        <f t="shared" si="49"/>
        <v>4.3339800000000013</v>
      </c>
      <c r="G405" s="2">
        <f t="shared" si="43"/>
        <v>4.0684800000000001</v>
      </c>
      <c r="H405" s="2">
        <f t="shared" si="47"/>
        <v>3.998521000000002</v>
      </c>
      <c r="I405" s="2">
        <f t="array" ref="I405">SUMPRODUCT(B389:B408, (ROW(B389:B408)-ROW(B389)+1)) / (20*21/2)</f>
        <v>4.3181142857142865</v>
      </c>
      <c r="J405" s="2">
        <f t="shared" ref="J405:J468" si="50">$J$4*B405+J404*(1-$J$4)</f>
        <v>4.2779141314656233</v>
      </c>
      <c r="K405" s="2">
        <f t="shared" si="44"/>
        <v>4.1484025883039468</v>
      </c>
    </row>
    <row r="406" spans="1:11" ht="13.5" x14ac:dyDescent="0.25">
      <c r="A406" s="3">
        <f>TITRES_STAT!B409</f>
        <v>42893</v>
      </c>
      <c r="B406" s="5">
        <f>TITRES_STAT!D409</f>
        <v>4.3105000000000002</v>
      </c>
      <c r="C406" s="2">
        <f t="shared" si="45"/>
        <v>0</v>
      </c>
      <c r="D406" s="2">
        <f t="shared" si="46"/>
        <v>4.3057800000000004</v>
      </c>
      <c r="E406" s="2">
        <f t="shared" si="48"/>
        <v>4.3190399999999993</v>
      </c>
      <c r="F406" s="2">
        <f t="shared" si="49"/>
        <v>4.332555000000001</v>
      </c>
      <c r="G406" s="2">
        <f t="shared" si="43"/>
        <v>4.0787099999999992</v>
      </c>
      <c r="H406" s="2">
        <f t="shared" si="47"/>
        <v>4.0006525000000019</v>
      </c>
      <c r="I406" s="2">
        <f t="array" ref="I406">SUMPRODUCT(B390:B409, (ROW(B390:B409)-ROW(B390)+1)) / (20*21/2)</f>
        <v>4.3165333333333331</v>
      </c>
      <c r="J406" s="2">
        <f t="shared" si="50"/>
        <v>4.281017547516516</v>
      </c>
      <c r="K406" s="2">
        <f t="shared" si="44"/>
        <v>4.1547593495469295</v>
      </c>
    </row>
    <row r="407" spans="1:11" ht="13.5" x14ac:dyDescent="0.25">
      <c r="A407" s="3">
        <f>TITRES_STAT!B410</f>
        <v>42894</v>
      </c>
      <c r="B407" s="5">
        <f>TITRES_STAT!D410</f>
        <v>4.3105000000000002</v>
      </c>
      <c r="C407" s="2">
        <f t="shared" si="45"/>
        <v>0</v>
      </c>
      <c r="D407" s="2">
        <f t="shared" si="46"/>
        <v>4.3057800000000004</v>
      </c>
      <c r="E407" s="2">
        <f t="shared" si="48"/>
        <v>4.3228299999999997</v>
      </c>
      <c r="F407" s="2">
        <f t="shared" si="49"/>
        <v>4.3311299999999999</v>
      </c>
      <c r="G407" s="2">
        <f t="shared" si="43"/>
        <v>4.0910259999999994</v>
      </c>
      <c r="H407" s="2">
        <f t="shared" si="47"/>
        <v>4.0030205000000025</v>
      </c>
      <c r="I407" s="2">
        <f t="array" ref="I407">SUMPRODUCT(B391:B410, (ROW(B391:B410)-ROW(B391)+1)) / (20*21/2)</f>
        <v>4.3153361904761898</v>
      </c>
      <c r="J407" s="2">
        <f t="shared" si="50"/>
        <v>4.283825400133991</v>
      </c>
      <c r="K407" s="2">
        <f t="shared" si="44"/>
        <v>4.160866826035285</v>
      </c>
    </row>
    <row r="408" spans="1:11" ht="13.5" x14ac:dyDescent="0.25">
      <c r="A408" s="3">
        <f>TITRES_STAT!B411</f>
        <v>42895</v>
      </c>
      <c r="B408" s="5">
        <f>TITRES_STAT!D411</f>
        <v>4.3105000000000002</v>
      </c>
      <c r="C408" s="2">
        <f t="shared" si="45"/>
        <v>0</v>
      </c>
      <c r="D408" s="2">
        <f t="shared" si="46"/>
        <v>4.3067200000000003</v>
      </c>
      <c r="E408" s="2">
        <f t="shared" si="48"/>
        <v>4.3166699999999993</v>
      </c>
      <c r="F408" s="2">
        <f t="shared" si="49"/>
        <v>4.3271000000000006</v>
      </c>
      <c r="G408" s="2">
        <f t="shared" si="43"/>
        <v>4.1050459999999989</v>
      </c>
      <c r="H408" s="2">
        <f t="shared" si="47"/>
        <v>4.0055070000000024</v>
      </c>
      <c r="I408" s="2">
        <f t="array" ref="I408">SUMPRODUCT(B392:B411, (ROW(B392:B411)-ROW(B392)+1)) / (20*21/2)</f>
        <v>4.3127228571428571</v>
      </c>
      <c r="J408" s="2">
        <f t="shared" si="50"/>
        <v>4.2863658382164678</v>
      </c>
      <c r="K408" s="2">
        <f t="shared" si="44"/>
        <v>4.1667347936417443</v>
      </c>
    </row>
    <row r="409" spans="1:11" ht="13.5" x14ac:dyDescent="0.25">
      <c r="A409" s="3">
        <f>TITRES_STAT!B412</f>
        <v>42898</v>
      </c>
      <c r="B409" s="5">
        <f>TITRES_STAT!D412</f>
        <v>4.3105000000000002</v>
      </c>
      <c r="C409" s="2">
        <f t="shared" si="45"/>
        <v>0</v>
      </c>
      <c r="D409" s="2">
        <f t="shared" si="46"/>
        <v>4.3105000000000002</v>
      </c>
      <c r="E409" s="2">
        <f t="shared" si="48"/>
        <v>4.3119299999999994</v>
      </c>
      <c r="F409" s="2">
        <f t="shared" si="49"/>
        <v>4.3230700000000004</v>
      </c>
      <c r="G409" s="2">
        <f t="shared" si="43"/>
        <v>4.1171719999999992</v>
      </c>
      <c r="H409" s="2">
        <f t="shared" si="47"/>
        <v>4.0079935000000022</v>
      </c>
      <c r="I409" s="2">
        <f t="array" ref="I409">SUMPRODUCT(B393:B412, (ROW(B393:B412)-ROW(B393)+1)) / (20*21/2)</f>
        <v>4.3102223809523803</v>
      </c>
      <c r="J409" s="2">
        <f t="shared" si="50"/>
        <v>4.2886643298148996</v>
      </c>
      <c r="K409" s="2">
        <f t="shared" si="44"/>
        <v>4.17237264487148</v>
      </c>
    </row>
    <row r="410" spans="1:11" ht="13.5" x14ac:dyDescent="0.25">
      <c r="A410" s="3">
        <f>TITRES_STAT!B413</f>
        <v>42899</v>
      </c>
      <c r="B410" s="5">
        <f>TITRES_STAT!D413</f>
        <v>4.3105000000000002</v>
      </c>
      <c r="C410" s="2">
        <f t="shared" si="45"/>
        <v>0</v>
      </c>
      <c r="D410" s="2">
        <f t="shared" si="46"/>
        <v>4.3105000000000002</v>
      </c>
      <c r="E410" s="2">
        <f t="shared" si="48"/>
        <v>4.3081399999999999</v>
      </c>
      <c r="F410" s="2">
        <f t="shared" si="49"/>
        <v>4.3190400000000011</v>
      </c>
      <c r="G410" s="2">
        <f t="shared" si="43"/>
        <v>4.1313819999999986</v>
      </c>
      <c r="H410" s="2">
        <f t="shared" si="47"/>
        <v>4.0104800000000029</v>
      </c>
      <c r="I410" s="2">
        <f t="array" ref="I410">SUMPRODUCT(B394:B413, (ROW(B394:B413)-ROW(B394)+1)) / (20*21/2)</f>
        <v>4.3092095238095229</v>
      </c>
      <c r="J410" s="2">
        <f t="shared" si="50"/>
        <v>4.290743917451576</v>
      </c>
      <c r="K410" s="2">
        <f t="shared" si="44"/>
        <v>4.1777894038961279</v>
      </c>
    </row>
    <row r="411" spans="1:11" ht="13.5" x14ac:dyDescent="0.25">
      <c r="A411" s="3">
        <f>TITRES_STAT!B414</f>
        <v>42900</v>
      </c>
      <c r="B411" s="5">
        <f>TITRES_STAT!D414</f>
        <v>4.2915999999999999</v>
      </c>
      <c r="C411" s="2">
        <f t="shared" si="45"/>
        <v>-1.8900000000000361E-2</v>
      </c>
      <c r="D411" s="2">
        <f t="shared" si="46"/>
        <v>4.3067200000000003</v>
      </c>
      <c r="E411" s="2">
        <f t="shared" si="48"/>
        <v>4.3062500000000004</v>
      </c>
      <c r="F411" s="2">
        <f t="shared" si="49"/>
        <v>4.3178550000000007</v>
      </c>
      <c r="G411" s="2">
        <f t="shared" si="43"/>
        <v>4.1431299999999975</v>
      </c>
      <c r="H411" s="2">
        <f t="shared" si="47"/>
        <v>4.012825000000003</v>
      </c>
      <c r="I411" s="2">
        <f t="array" ref="I411">SUMPRODUCT(B395:B414, (ROW(B395:B414)-ROW(B395)+1)) / (20*21/2)</f>
        <v>4.306979523809523</v>
      </c>
      <c r="J411" s="2">
        <f t="shared" si="50"/>
        <v>4.2908254491228544</v>
      </c>
      <c r="K411" s="2">
        <f t="shared" si="44"/>
        <v>4.1822525645276523</v>
      </c>
    </row>
    <row r="412" spans="1:11" ht="13.5" x14ac:dyDescent="0.25">
      <c r="A412" s="3">
        <f>TITRES_STAT!B415</f>
        <v>42901</v>
      </c>
      <c r="B412" s="5">
        <f>TITRES_STAT!D415</f>
        <v>4.2915999999999999</v>
      </c>
      <c r="C412" s="2">
        <f t="shared" si="45"/>
        <v>0</v>
      </c>
      <c r="D412" s="2">
        <f t="shared" si="46"/>
        <v>4.3029399999999995</v>
      </c>
      <c r="E412" s="2">
        <f t="shared" si="48"/>
        <v>4.3043600000000009</v>
      </c>
      <c r="F412" s="2">
        <f t="shared" si="49"/>
        <v>4.3164350000000002</v>
      </c>
      <c r="G412" s="2">
        <f t="shared" si="43"/>
        <v>4.1526979999999973</v>
      </c>
      <c r="H412" s="2">
        <f t="shared" si="47"/>
        <v>4.0150985000000032</v>
      </c>
      <c r="I412" s="2">
        <f t="array" ref="I412">SUMPRODUCT(B396:B415, (ROW(B396:B415)-ROW(B396)+1)) / (20*21/2)</f>
        <v>4.3026952380952386</v>
      </c>
      <c r="J412" s="2">
        <f t="shared" si="50"/>
        <v>4.2908992158730586</v>
      </c>
      <c r="K412" s="2">
        <f t="shared" si="44"/>
        <v>4.186540699252058</v>
      </c>
    </row>
    <row r="413" spans="1:11" ht="13.5" x14ac:dyDescent="0.25">
      <c r="A413" s="3">
        <f>TITRES_STAT!B416</f>
        <v>42902</v>
      </c>
      <c r="B413" s="5">
        <f>TITRES_STAT!D416</f>
        <v>4.3057999999999996</v>
      </c>
      <c r="C413" s="2">
        <f t="shared" si="45"/>
        <v>1.4199999999999768E-2</v>
      </c>
      <c r="D413" s="2">
        <f t="shared" si="46"/>
        <v>4.3019999999999996</v>
      </c>
      <c r="E413" s="2">
        <f t="shared" si="48"/>
        <v>4.3043600000000009</v>
      </c>
      <c r="F413" s="2">
        <f t="shared" si="49"/>
        <v>4.3150150000000007</v>
      </c>
      <c r="G413" s="2">
        <f t="shared" si="43"/>
        <v>4.161603999999997</v>
      </c>
      <c r="H413" s="2">
        <f t="shared" si="47"/>
        <v>4.0179645000000024</v>
      </c>
      <c r="I413" s="2">
        <f t="array" ref="I413">SUMPRODUCT(B397:B416, (ROW(B397:B416)-ROW(B397)+1)) / (20*21/2)</f>
        <v>4.2996314285714279</v>
      </c>
      <c r="J413" s="2">
        <f t="shared" si="50"/>
        <v>4.2923183381708627</v>
      </c>
      <c r="K413" s="2">
        <f t="shared" si="44"/>
        <v>4.1912175345755065</v>
      </c>
    </row>
    <row r="414" spans="1:11" ht="13.5" x14ac:dyDescent="0.25">
      <c r="A414" s="3">
        <f>TITRES_STAT!B417</f>
        <v>42905</v>
      </c>
      <c r="B414" s="5">
        <f>TITRES_STAT!D417</f>
        <v>4.2915999999999999</v>
      </c>
      <c r="C414" s="2">
        <f t="shared" si="45"/>
        <v>-1.4199999999999768E-2</v>
      </c>
      <c r="D414" s="2">
        <f t="shared" si="46"/>
        <v>4.2982199999999997</v>
      </c>
      <c r="E414" s="2">
        <f t="shared" si="48"/>
        <v>4.3043600000000009</v>
      </c>
      <c r="F414" s="2">
        <f t="shared" si="49"/>
        <v>4.3128850000000005</v>
      </c>
      <c r="G414" s="2">
        <f t="shared" si="43"/>
        <v>4.1702259999999969</v>
      </c>
      <c r="H414" s="2">
        <f t="shared" si="47"/>
        <v>4.0211855000000032</v>
      </c>
      <c r="I414" s="2">
        <f t="array" ref="I414">SUMPRODUCT(B398:B417, (ROW(B398:B417)-ROW(B398)+1)) / (20*21/2)</f>
        <v>4.2908585714285703</v>
      </c>
      <c r="J414" s="2">
        <f t="shared" si="50"/>
        <v>4.292249925011733</v>
      </c>
      <c r="K414" s="2">
        <f t="shared" si="44"/>
        <v>4.1951541018470548</v>
      </c>
    </row>
    <row r="415" spans="1:11" ht="13.5" x14ac:dyDescent="0.25">
      <c r="A415" s="3">
        <f>TITRES_STAT!B418</f>
        <v>42906</v>
      </c>
      <c r="B415" s="5">
        <f>TITRES_STAT!D418</f>
        <v>4.2679</v>
      </c>
      <c r="C415" s="2">
        <f t="shared" si="45"/>
        <v>-2.3699999999999832E-2</v>
      </c>
      <c r="D415" s="2">
        <f t="shared" si="46"/>
        <v>4.2896999999999998</v>
      </c>
      <c r="E415" s="2">
        <f t="shared" si="48"/>
        <v>4.3000999999999996</v>
      </c>
      <c r="F415" s="2">
        <f t="shared" si="49"/>
        <v>4.3095699999999999</v>
      </c>
      <c r="G415" s="2">
        <f t="shared" si="43"/>
        <v>4.178277999999997</v>
      </c>
      <c r="H415" s="2">
        <f t="shared" si="47"/>
        <v>4.0242880000000039</v>
      </c>
      <c r="I415" s="2">
        <f t="array" ref="I415">SUMPRODUCT(B399:B418, (ROW(B399:B418)-ROW(B399)+1)) / (20*21/2)</f>
        <v>4.2868704761904768</v>
      </c>
      <c r="J415" s="2">
        <f t="shared" si="50"/>
        <v>4.2899308845344253</v>
      </c>
      <c r="K415" s="2">
        <f t="shared" si="44"/>
        <v>4.1980068821667782</v>
      </c>
    </row>
    <row r="416" spans="1:11" ht="13.5" x14ac:dyDescent="0.25">
      <c r="A416" s="3">
        <f>TITRES_STAT!B419</f>
        <v>42907</v>
      </c>
      <c r="B416" s="5">
        <f>TITRES_STAT!D419</f>
        <v>4.2774000000000001</v>
      </c>
      <c r="C416" s="2">
        <f t="shared" si="45"/>
        <v>9.5000000000000639E-3</v>
      </c>
      <c r="D416" s="2">
        <f t="shared" si="46"/>
        <v>4.2868599999999999</v>
      </c>
      <c r="E416" s="2">
        <f t="shared" si="48"/>
        <v>4.2967899999999997</v>
      </c>
      <c r="F416" s="2">
        <f t="shared" si="49"/>
        <v>4.3079149999999995</v>
      </c>
      <c r="G416" s="2">
        <f t="shared" si="43"/>
        <v>4.1865199999999962</v>
      </c>
      <c r="H416" s="2">
        <f t="shared" si="47"/>
        <v>4.0274380000000045</v>
      </c>
      <c r="I416" s="2">
        <f t="array" ref="I416">SUMPRODUCT(B400:B419, (ROW(B400:B419)-ROW(B400)+1)) / (20*21/2)</f>
        <v>4.2811438095238099</v>
      </c>
      <c r="J416" s="2">
        <f t="shared" si="50"/>
        <v>4.2887374669597182</v>
      </c>
      <c r="K416" s="2">
        <f t="shared" si="44"/>
        <v>4.2011203377680806</v>
      </c>
    </row>
    <row r="417" spans="1:11" ht="13.5" x14ac:dyDescent="0.25">
      <c r="A417" s="3">
        <f>TITRES_STAT!B420</f>
        <v>42908</v>
      </c>
      <c r="B417" s="5">
        <f>TITRES_STAT!D420</f>
        <v>4.2157999999999998</v>
      </c>
      <c r="C417" s="2">
        <f t="shared" si="45"/>
        <v>-6.1600000000000321E-2</v>
      </c>
      <c r="D417" s="2">
        <f t="shared" si="46"/>
        <v>4.2717000000000001</v>
      </c>
      <c r="E417" s="2">
        <f t="shared" si="48"/>
        <v>4.2873199999999994</v>
      </c>
      <c r="F417" s="2">
        <f t="shared" si="49"/>
        <v>4.3050750000000004</v>
      </c>
      <c r="G417" s="2">
        <f t="shared" si="43"/>
        <v>4.1935299999999964</v>
      </c>
      <c r="H417" s="2">
        <f t="shared" si="47"/>
        <v>4.0302800000000039</v>
      </c>
      <c r="I417" s="2">
        <f t="array" ref="I417">SUMPRODUCT(B401:B420, (ROW(B401:B420)-ROW(B401)+1)) / (20*21/2)</f>
        <v>4.282742857142857</v>
      </c>
      <c r="J417" s="2">
        <f t="shared" si="50"/>
        <v>4.2817910415349827</v>
      </c>
      <c r="K417" s="2">
        <f t="shared" si="44"/>
        <v>4.2016960107967831</v>
      </c>
    </row>
    <row r="418" spans="1:11" ht="13.5" x14ac:dyDescent="0.25">
      <c r="A418" s="3">
        <f>TITRES_STAT!B421</f>
        <v>42909</v>
      </c>
      <c r="B418" s="5">
        <f>TITRES_STAT!D421</f>
        <v>4.2632000000000003</v>
      </c>
      <c r="C418" s="2">
        <f t="shared" si="45"/>
        <v>4.7400000000000553E-2</v>
      </c>
      <c r="D418" s="2">
        <f t="shared" si="46"/>
        <v>4.2631800000000002</v>
      </c>
      <c r="E418" s="2">
        <f t="shared" si="48"/>
        <v>4.2825899999999999</v>
      </c>
      <c r="F418" s="2">
        <f t="shared" si="49"/>
        <v>4.2996299999999996</v>
      </c>
      <c r="G418" s="2">
        <f t="shared" si="43"/>
        <v>4.2020559999999971</v>
      </c>
      <c r="H418" s="2">
        <f t="shared" si="47"/>
        <v>4.0328145000000042</v>
      </c>
      <c r="I418" s="2">
        <f t="array" ref="I418">SUMPRODUCT(B402:B421, (ROW(B402:B421)-ROW(B402)+1)) / (20*21/2)</f>
        <v>4.2685509523809531</v>
      </c>
      <c r="J418" s="2">
        <f t="shared" si="50"/>
        <v>4.2800204661506989</v>
      </c>
      <c r="K418" s="2">
        <f t="shared" si="44"/>
        <v>4.2041079319420067</v>
      </c>
    </row>
    <row r="419" spans="1:11" ht="13.5" x14ac:dyDescent="0.25">
      <c r="A419" s="3">
        <f>TITRES_STAT!B422</f>
        <v>42914</v>
      </c>
      <c r="B419" s="5">
        <f>TITRES_STAT!D422</f>
        <v>4.2394999999999996</v>
      </c>
      <c r="C419" s="2">
        <f t="shared" si="45"/>
        <v>-2.370000000000072E-2</v>
      </c>
      <c r="D419" s="2">
        <f t="shared" si="46"/>
        <v>4.2527600000000003</v>
      </c>
      <c r="E419" s="2">
        <f t="shared" si="48"/>
        <v>4.2754899999999996</v>
      </c>
      <c r="F419" s="2">
        <f t="shared" si="49"/>
        <v>4.2937099999999999</v>
      </c>
      <c r="G419" s="2">
        <f t="shared" si="43"/>
        <v>4.2091619999999974</v>
      </c>
      <c r="H419" s="2">
        <f t="shared" si="47"/>
        <v>4.0348275000000049</v>
      </c>
      <c r="I419" s="2">
        <f t="array" ref="I419">SUMPRODUCT(B403:B422, (ROW(B403:B422)-ROW(B403)+1)) / (20*21/2)</f>
        <v>4.2627671428571423</v>
      </c>
      <c r="J419" s="2">
        <f t="shared" si="50"/>
        <v>4.276161374136346</v>
      </c>
      <c r="K419" s="2">
        <f t="shared" si="44"/>
        <v>4.2054958561795752</v>
      </c>
    </row>
    <row r="420" spans="1:11" ht="13.5" x14ac:dyDescent="0.25">
      <c r="A420" s="3">
        <f>TITRES_STAT!B423</f>
        <v>42915</v>
      </c>
      <c r="B420" s="5">
        <f>TITRES_STAT!D423</f>
        <v>4.3105000000000002</v>
      </c>
      <c r="C420" s="2">
        <f t="shared" si="45"/>
        <v>7.1000000000000618E-2</v>
      </c>
      <c r="D420" s="2">
        <f t="shared" si="46"/>
        <v>4.2612800000000002</v>
      </c>
      <c r="E420" s="2">
        <f t="shared" si="48"/>
        <v>4.2754899999999996</v>
      </c>
      <c r="F420" s="2">
        <f t="shared" si="49"/>
        <v>4.2918150000000006</v>
      </c>
      <c r="G420" s="2">
        <f t="shared" si="43"/>
        <v>4.2176879999999972</v>
      </c>
      <c r="H420" s="2">
        <f t="shared" si="47"/>
        <v>4.0371955000000046</v>
      </c>
      <c r="I420" s="2">
        <f t="array" ref="I420">SUMPRODUCT(B404:B423, (ROW(B404:B423)-ROW(B404)+1)) / (20*21/2)</f>
        <v>4.2574014285714279</v>
      </c>
      <c r="J420" s="2">
        <f t="shared" si="50"/>
        <v>4.279431719456694</v>
      </c>
      <c r="K420" s="2">
        <f t="shared" si="44"/>
        <v>4.2096136657411609</v>
      </c>
    </row>
    <row r="421" spans="1:11" ht="13.5" x14ac:dyDescent="0.25">
      <c r="A421" s="3">
        <f>TITRES_STAT!B424</f>
        <v>42916</v>
      </c>
      <c r="B421" s="5">
        <f>TITRES_STAT!D424</f>
        <v>4.1428000000000003</v>
      </c>
      <c r="C421" s="2">
        <f t="shared" si="45"/>
        <v>-0.16769999999999996</v>
      </c>
      <c r="D421" s="2">
        <f t="shared" si="46"/>
        <v>4.2343600000000006</v>
      </c>
      <c r="E421" s="2">
        <f t="shared" si="48"/>
        <v>4.2606099999999998</v>
      </c>
      <c r="F421" s="2">
        <f t="shared" si="49"/>
        <v>4.283430000000001</v>
      </c>
      <c r="G421" s="2">
        <f t="shared" si="43"/>
        <v>4.2228599999999972</v>
      </c>
      <c r="H421" s="2">
        <f t="shared" si="47"/>
        <v>4.0391990000000053</v>
      </c>
      <c r="I421" s="2">
        <f t="array" ref="I421">SUMPRODUCT(B405:B424, (ROW(B405:B424)-ROW(B405)+1)) / (20*21/2)</f>
        <v>4.2642980952380958</v>
      </c>
      <c r="J421" s="2">
        <f t="shared" si="50"/>
        <v>4.2664191747465328</v>
      </c>
      <c r="K421" s="2">
        <f t="shared" si="44"/>
        <v>4.2069935219866057</v>
      </c>
    </row>
    <row r="422" spans="1:11" ht="13.5" x14ac:dyDescent="0.25">
      <c r="A422" s="3">
        <f>TITRES_STAT!B425</f>
        <v>42919</v>
      </c>
      <c r="B422" s="5">
        <f>TITRES_STAT!D425</f>
        <v>4.2226999999999997</v>
      </c>
      <c r="C422" s="2">
        <f t="shared" si="45"/>
        <v>7.9899999999999416E-2</v>
      </c>
      <c r="D422" s="2">
        <f t="shared" si="46"/>
        <v>4.2357400000000007</v>
      </c>
      <c r="E422" s="2">
        <f t="shared" si="48"/>
        <v>4.2537199999999995</v>
      </c>
      <c r="F422" s="2">
        <f t="shared" si="49"/>
        <v>4.2790400000000002</v>
      </c>
      <c r="G422" s="2">
        <f t="shared" si="43"/>
        <v>4.2283039999999978</v>
      </c>
      <c r="H422" s="2">
        <f t="shared" si="47"/>
        <v>4.0420755000000046</v>
      </c>
      <c r="I422" s="2">
        <f t="array" ref="I422">SUMPRODUCT(B406:B425, (ROW(B406:B425)-ROW(B406)+1)) / (20*21/2)</f>
        <v>4.2694438095238096</v>
      </c>
      <c r="J422" s="2">
        <f t="shared" si="50"/>
        <v>4.2622554438182911</v>
      </c>
      <c r="K422" s="2">
        <f t="shared" si="44"/>
        <v>4.207609462300856</v>
      </c>
    </row>
    <row r="423" spans="1:11" ht="13.5" x14ac:dyDescent="0.25">
      <c r="A423" s="3">
        <f>TITRES_STAT!B426</f>
        <v>42920</v>
      </c>
      <c r="B423" s="5">
        <f>TITRES_STAT!D426</f>
        <v>4.2226999999999997</v>
      </c>
      <c r="C423" s="2">
        <f t="shared" si="45"/>
        <v>0</v>
      </c>
      <c r="D423" s="2">
        <f t="shared" si="46"/>
        <v>4.2276400000000001</v>
      </c>
      <c r="E423" s="2">
        <f t="shared" si="48"/>
        <v>4.2454100000000015</v>
      </c>
      <c r="F423" s="2">
        <f t="shared" si="49"/>
        <v>4.2748850000000012</v>
      </c>
      <c r="G423" s="2">
        <f t="shared" si="43"/>
        <v>4.2337479999999976</v>
      </c>
      <c r="H423" s="2">
        <f t="shared" si="47"/>
        <v>4.0449520000000057</v>
      </c>
      <c r="I423" s="2">
        <f t="array" ref="I423">SUMPRODUCT(B407:B426, (ROW(B407:B426)-ROW(B407)+1)) / (20*21/2)</f>
        <v>4.2725171428571418</v>
      </c>
      <c r="J423" s="2">
        <f t="shared" si="50"/>
        <v>4.2584882586927399</v>
      </c>
      <c r="K423" s="2">
        <f t="shared" si="44"/>
        <v>4.2082012480929789</v>
      </c>
    </row>
    <row r="424" spans="1:11" ht="13.5" x14ac:dyDescent="0.25">
      <c r="A424" s="3">
        <f>TITRES_STAT!B427</f>
        <v>42921</v>
      </c>
      <c r="B424" s="5">
        <f>TITRES_STAT!D427</f>
        <v>4.3472999999999997</v>
      </c>
      <c r="C424" s="2">
        <f t="shared" si="45"/>
        <v>0.12460000000000004</v>
      </c>
      <c r="D424" s="2">
        <f t="shared" si="46"/>
        <v>4.2492000000000001</v>
      </c>
      <c r="E424" s="2">
        <f t="shared" si="48"/>
        <v>4.2509800000000002</v>
      </c>
      <c r="F424" s="2">
        <f t="shared" si="49"/>
        <v>4.2776700000000005</v>
      </c>
      <c r="G424" s="2">
        <f t="shared" si="43"/>
        <v>4.2416839999999985</v>
      </c>
      <c r="H424" s="2">
        <f t="shared" si="47"/>
        <v>4.0484515000000059</v>
      </c>
      <c r="I424" s="2">
        <f t="array" ref="I424">SUMPRODUCT(B408:B427, (ROW(B408:B427)-ROW(B408)+1)) / (20*21/2)</f>
        <v>4.2874547619047609</v>
      </c>
      <c r="J424" s="2">
        <f t="shared" si="50"/>
        <v>4.2669465197696219</v>
      </c>
      <c r="K424" s="2">
        <f t="shared" si="44"/>
        <v>4.2136561011089411</v>
      </c>
    </row>
    <row r="425" spans="1:11" ht="13.5" x14ac:dyDescent="0.25">
      <c r="A425" s="3">
        <f>TITRES_STAT!B428</f>
        <v>42922</v>
      </c>
      <c r="B425" s="5">
        <f>TITRES_STAT!D428</f>
        <v>4.3316999999999997</v>
      </c>
      <c r="C425" s="2">
        <f t="shared" si="45"/>
        <v>-1.5600000000000058E-2</v>
      </c>
      <c r="D425" s="2">
        <f t="shared" si="46"/>
        <v>4.2534400000000003</v>
      </c>
      <c r="E425" s="2">
        <f t="shared" si="48"/>
        <v>4.2573599999999994</v>
      </c>
      <c r="F425" s="2">
        <f t="shared" si="49"/>
        <v>4.2787300000000004</v>
      </c>
      <c r="G425" s="2">
        <f t="shared" si="43"/>
        <v>4.2493079999999983</v>
      </c>
      <c r="H425" s="2">
        <f t="shared" si="47"/>
        <v>4.0524180000000047</v>
      </c>
      <c r="I425" s="2">
        <f t="array" ref="I425">SUMPRODUCT(B409:B428, (ROW(B409:B428)-ROW(B409)+1)) / (20*21/2)</f>
        <v>4.3072347619047617</v>
      </c>
      <c r="J425" s="2">
        <f t="shared" si="50"/>
        <v>4.2731135178868005</v>
      </c>
      <c r="K425" s="2">
        <f t="shared" si="44"/>
        <v>4.2182852736144723</v>
      </c>
    </row>
    <row r="426" spans="1:11" ht="13.5" x14ac:dyDescent="0.25">
      <c r="A426" s="3">
        <f>TITRES_STAT!B429</f>
        <v>42923</v>
      </c>
      <c r="B426" s="5">
        <f>TITRES_STAT!D429</f>
        <v>4.3109999999999999</v>
      </c>
      <c r="C426" s="2">
        <f t="shared" si="45"/>
        <v>-2.0699999999999719E-2</v>
      </c>
      <c r="D426" s="2">
        <f t="shared" si="46"/>
        <v>4.2870800000000004</v>
      </c>
      <c r="E426" s="2">
        <f t="shared" si="48"/>
        <v>4.2607200000000001</v>
      </c>
      <c r="F426" s="2">
        <f t="shared" si="49"/>
        <v>4.2787549999999994</v>
      </c>
      <c r="G426" s="2">
        <f t="shared" si="43"/>
        <v>4.2588859999999995</v>
      </c>
      <c r="H426" s="2">
        <f t="shared" si="47"/>
        <v>4.0557360000000058</v>
      </c>
      <c r="I426" s="2">
        <f t="array" ref="I426">SUMPRODUCT(B410:B429, (ROW(B410:B429)-ROW(B410)+1)) / (20*21/2)</f>
        <v>4.3261471428571427</v>
      </c>
      <c r="J426" s="2">
        <f t="shared" si="50"/>
        <v>4.2767217542785332</v>
      </c>
      <c r="K426" s="2">
        <f t="shared" si="44"/>
        <v>4.2219211452374337</v>
      </c>
    </row>
    <row r="427" spans="1:11" ht="13.5" x14ac:dyDescent="0.25">
      <c r="A427" s="3">
        <f>TITRES_STAT!B430</f>
        <v>42926</v>
      </c>
      <c r="B427" s="5">
        <f>TITRES_STAT!D430</f>
        <v>4.4356</v>
      </c>
      <c r="C427" s="2">
        <f t="shared" si="45"/>
        <v>0.12460000000000004</v>
      </c>
      <c r="D427" s="2">
        <f t="shared" si="46"/>
        <v>4.3296599999999996</v>
      </c>
      <c r="E427" s="2">
        <f t="shared" si="48"/>
        <v>4.2827000000000002</v>
      </c>
      <c r="F427" s="2">
        <f t="shared" si="49"/>
        <v>4.2850099999999998</v>
      </c>
      <c r="G427" s="2">
        <f t="shared" si="43"/>
        <v>4.2686819999999992</v>
      </c>
      <c r="H427" s="2">
        <f t="shared" si="47"/>
        <v>4.0596770000000051</v>
      </c>
      <c r="I427" s="2">
        <f t="array" ref="I427">SUMPRODUCT(B411:B430, (ROW(B411:B430)-ROW(B411)+1)) / (20*21/2)</f>
        <v>4.3506300000000007</v>
      </c>
      <c r="J427" s="2">
        <f t="shared" si="50"/>
        <v>4.2918530157758159</v>
      </c>
      <c r="K427" s="2">
        <f t="shared" si="44"/>
        <v>4.2303007081692989</v>
      </c>
    </row>
    <row r="428" spans="1:11" ht="13.5" x14ac:dyDescent="0.25">
      <c r="A428" s="3">
        <f>TITRES_STAT!B431</f>
        <v>42927</v>
      </c>
      <c r="B428" s="5">
        <f>TITRES_STAT!D431</f>
        <v>4.4927000000000001</v>
      </c>
      <c r="C428" s="2">
        <f t="shared" si="45"/>
        <v>5.7100000000000151E-2</v>
      </c>
      <c r="D428" s="2">
        <f t="shared" si="46"/>
        <v>4.3836599999999999</v>
      </c>
      <c r="E428" s="2">
        <f t="shared" si="48"/>
        <v>4.30565</v>
      </c>
      <c r="F428" s="2">
        <f t="shared" si="49"/>
        <v>4.2941200000000004</v>
      </c>
      <c r="G428" s="2">
        <f t="shared" si="43"/>
        <v>4.2782939999999998</v>
      </c>
      <c r="H428" s="2">
        <f t="shared" si="47"/>
        <v>4.0642590000000061</v>
      </c>
      <c r="I428" s="2">
        <f t="array" ref="I428">SUMPRODUCT(B412:B431, (ROW(B412:B431)-ROW(B412)+1)) / (20*21/2)</f>
        <v>4.3744185714285715</v>
      </c>
      <c r="J428" s="2">
        <f t="shared" si="50"/>
        <v>4.3109812999876427</v>
      </c>
      <c r="K428" s="2">
        <f t="shared" si="44"/>
        <v>4.2405908764763849</v>
      </c>
    </row>
    <row r="429" spans="1:11" ht="13.5" x14ac:dyDescent="0.25">
      <c r="A429" s="3">
        <f>TITRES_STAT!B432</f>
        <v>42928</v>
      </c>
      <c r="B429" s="5">
        <f>TITRES_STAT!D432</f>
        <v>4.4927000000000001</v>
      </c>
      <c r="C429" s="2">
        <f t="shared" si="45"/>
        <v>0</v>
      </c>
      <c r="D429" s="2">
        <f t="shared" si="46"/>
        <v>4.4127399999999994</v>
      </c>
      <c r="E429" s="2">
        <f t="shared" si="48"/>
        <v>4.3309699999999998</v>
      </c>
      <c r="F429" s="2">
        <f t="shared" si="49"/>
        <v>4.3032299999999992</v>
      </c>
      <c r="G429" s="2">
        <f t="shared" si="43"/>
        <v>4.2872420000000009</v>
      </c>
      <c r="H429" s="2">
        <f t="shared" si="47"/>
        <v>4.0688410000000053</v>
      </c>
      <c r="I429" s="2">
        <f t="array" ref="I429">SUMPRODUCT(B413:B432, (ROW(B413:B432)-ROW(B413)+1)) / (20*21/2)</f>
        <v>4.4023409523809525</v>
      </c>
      <c r="J429" s="2">
        <f t="shared" si="50"/>
        <v>4.3282878428459624</v>
      </c>
      <c r="K429" s="2">
        <f t="shared" si="44"/>
        <v>4.2504775087714286</v>
      </c>
    </row>
    <row r="430" spans="1:11" ht="13.5" x14ac:dyDescent="0.25">
      <c r="A430" s="3">
        <f>TITRES_STAT!B433</f>
        <v>42929</v>
      </c>
      <c r="B430" s="5">
        <f>TITRES_STAT!D433</f>
        <v>4.5602999999999998</v>
      </c>
      <c r="C430" s="2">
        <f t="shared" si="45"/>
        <v>6.759999999999966E-2</v>
      </c>
      <c r="D430" s="2">
        <f t="shared" si="46"/>
        <v>4.4584599999999996</v>
      </c>
      <c r="E430" s="2">
        <f t="shared" si="48"/>
        <v>4.35595</v>
      </c>
      <c r="F430" s="2">
        <f t="shared" si="49"/>
        <v>4.3157199999999998</v>
      </c>
      <c r="G430" s="2">
        <f t="shared" si="43"/>
        <v>4.2975420000000009</v>
      </c>
      <c r="H430" s="2">
        <f t="shared" si="47"/>
        <v>4.0737135000000047</v>
      </c>
      <c r="I430" s="2">
        <f t="array" ref="I430">SUMPRODUCT(B414:B433, (ROW(B414:B433)-ROW(B414)+1)) / (20*21/2)</f>
        <v>4.4286871428571422</v>
      </c>
      <c r="J430" s="2">
        <f t="shared" si="50"/>
        <v>4.350384238765395</v>
      </c>
      <c r="K430" s="2">
        <f t="shared" si="44"/>
        <v>4.2626274103882356</v>
      </c>
    </row>
    <row r="431" spans="1:11" ht="13.5" x14ac:dyDescent="0.25">
      <c r="A431" s="3">
        <f>TITRES_STAT!B434</f>
        <v>42930</v>
      </c>
      <c r="B431" s="5">
        <f>TITRES_STAT!D434</f>
        <v>4.5655000000000001</v>
      </c>
      <c r="C431" s="2">
        <f t="shared" si="45"/>
        <v>5.2000000000003155E-3</v>
      </c>
      <c r="D431" s="2">
        <f t="shared" si="46"/>
        <v>4.5093599999999991</v>
      </c>
      <c r="E431" s="2">
        <f t="shared" si="48"/>
        <v>4.3982200000000002</v>
      </c>
      <c r="F431" s="2">
        <f t="shared" si="49"/>
        <v>4.3294149999999991</v>
      </c>
      <c r="G431" s="2">
        <f t="shared" si="43"/>
        <v>4.3103140000000018</v>
      </c>
      <c r="H431" s="2">
        <f t="shared" si="47"/>
        <v>4.0787780000000051</v>
      </c>
      <c r="I431" s="2">
        <f t="array" ref="I431">SUMPRODUCT(B415:B434, (ROW(B415:B434)-ROW(B415)+1)) / (20*21/2)</f>
        <v>4.452534285714286</v>
      </c>
      <c r="J431" s="2">
        <f t="shared" si="50"/>
        <v>4.3708714541210716</v>
      </c>
      <c r="K431" s="2">
        <f t="shared" si="44"/>
        <v>4.2745047668435987</v>
      </c>
    </row>
    <row r="432" spans="1:11" ht="13.5" x14ac:dyDescent="0.25">
      <c r="A432" s="3">
        <f>TITRES_STAT!B435</f>
        <v>42933</v>
      </c>
      <c r="B432" s="5">
        <f>TITRES_STAT!D435</f>
        <v>4.6226000000000003</v>
      </c>
      <c r="C432" s="2">
        <f t="shared" si="45"/>
        <v>5.7100000000000151E-2</v>
      </c>
      <c r="D432" s="2">
        <f t="shared" si="46"/>
        <v>4.5467600000000008</v>
      </c>
      <c r="E432" s="2">
        <f t="shared" si="48"/>
        <v>4.4382099999999998</v>
      </c>
      <c r="F432" s="2">
        <f t="shared" si="49"/>
        <v>4.3459649999999996</v>
      </c>
      <c r="G432" s="2">
        <f t="shared" si="43"/>
        <v>4.3246080000000022</v>
      </c>
      <c r="H432" s="2">
        <f t="shared" si="47"/>
        <v>4.0838910000000057</v>
      </c>
      <c r="I432" s="2">
        <f t="array" ref="I432">SUMPRODUCT(B416:B435, (ROW(B416:B435)-ROW(B416)+1)) / (20*21/2)</f>
        <v>4.4743595238095235</v>
      </c>
      <c r="J432" s="2">
        <f t="shared" si="50"/>
        <v>4.3948456013476358</v>
      </c>
      <c r="K432" s="2">
        <f t="shared" si="44"/>
        <v>4.2881555603007122</v>
      </c>
    </row>
    <row r="433" spans="1:11" ht="13.5" x14ac:dyDescent="0.25">
      <c r="A433" s="3">
        <f>TITRES_STAT!B436</f>
        <v>42934</v>
      </c>
      <c r="B433" s="5">
        <f>TITRES_STAT!D436</f>
        <v>4.6226000000000003</v>
      </c>
      <c r="C433" s="2">
        <f t="shared" si="45"/>
        <v>0</v>
      </c>
      <c r="D433" s="2">
        <f t="shared" si="46"/>
        <v>4.5727400000000005</v>
      </c>
      <c r="E433" s="2">
        <f t="shared" si="48"/>
        <v>4.4781999999999993</v>
      </c>
      <c r="F433" s="2">
        <f t="shared" si="49"/>
        <v>4.3618050000000013</v>
      </c>
      <c r="G433" s="2">
        <f t="shared" si="43"/>
        <v>4.3342600000000013</v>
      </c>
      <c r="H433" s="2">
        <f t="shared" si="47"/>
        <v>4.0885305000000054</v>
      </c>
      <c r="I433" s="2">
        <f t="array" ref="I433">SUMPRODUCT(B417:B436, (ROW(B417:B436)-ROW(B417)+1)) / (20*21/2)</f>
        <v>4.4945699999999995</v>
      </c>
      <c r="J433" s="2">
        <f t="shared" si="50"/>
        <v>4.4165364964573843</v>
      </c>
      <c r="K433" s="2">
        <f t="shared" si="44"/>
        <v>4.3012710285242139</v>
      </c>
    </row>
    <row r="434" spans="1:11" ht="13.5" x14ac:dyDescent="0.25">
      <c r="A434" s="3">
        <f>TITRES_STAT!B437</f>
        <v>42935</v>
      </c>
      <c r="B434" s="5">
        <f>TITRES_STAT!D437</f>
        <v>4.6121999999999996</v>
      </c>
      <c r="C434" s="2">
        <f t="shared" si="45"/>
        <v>-1.0400000000000631E-2</v>
      </c>
      <c r="D434" s="2">
        <f t="shared" si="46"/>
        <v>4.5966400000000007</v>
      </c>
      <c r="E434" s="2">
        <f t="shared" si="48"/>
        <v>4.5046899999999992</v>
      </c>
      <c r="F434" s="2">
        <f t="shared" si="49"/>
        <v>4.377835000000001</v>
      </c>
      <c r="G434" s="2">
        <f t="shared" ref="G434:G497" si="51">AVERAGE(B385:B434)</f>
        <v>4.3437040000000016</v>
      </c>
      <c r="H434" s="2">
        <f t="shared" si="47"/>
        <v>4.0931180000000058</v>
      </c>
      <c r="I434" s="2">
        <f t="array" ref="I434">SUMPRODUCT(B418:B437, (ROW(B418:B437)-ROW(B418)+1)) / (20*21/2)</f>
        <v>4.5132109523809518</v>
      </c>
      <c r="J434" s="2">
        <f t="shared" si="50"/>
        <v>4.4351711158423957</v>
      </c>
      <c r="K434" s="2">
        <f t="shared" si="44"/>
        <v>4.3134643215232646</v>
      </c>
    </row>
    <row r="435" spans="1:11" ht="13.5" x14ac:dyDescent="0.25">
      <c r="A435" s="3">
        <f>TITRES_STAT!B438</f>
        <v>42936</v>
      </c>
      <c r="B435" s="5">
        <f>TITRES_STAT!D438</f>
        <v>4.6070000000000002</v>
      </c>
      <c r="C435" s="2">
        <f t="shared" si="45"/>
        <v>-5.1999999999994273E-3</v>
      </c>
      <c r="D435" s="2">
        <f t="shared" si="46"/>
        <v>4.6059799999999997</v>
      </c>
      <c r="E435" s="2">
        <f t="shared" si="48"/>
        <v>4.5322199999999997</v>
      </c>
      <c r="F435" s="2">
        <f t="shared" si="49"/>
        <v>4.3947900000000004</v>
      </c>
      <c r="G435" s="2">
        <f t="shared" si="51"/>
        <v>4.3515280000000018</v>
      </c>
      <c r="H435" s="2">
        <f t="shared" si="47"/>
        <v>4.0976555000000046</v>
      </c>
      <c r="I435" s="2">
        <f t="array" ref="I435">SUMPRODUCT(B419:B438, (ROW(B419:B438)-ROW(B419)+1)) / (20*21/2)</f>
        <v>4.5299890476190479</v>
      </c>
      <c r="J435" s="2">
        <f t="shared" si="50"/>
        <v>4.4515357714764532</v>
      </c>
      <c r="K435" s="2">
        <f t="shared" ref="K435:K498" si="52">$K$4*B435+(1-$K$4)*K434</f>
        <v>4.3249755246007835</v>
      </c>
    </row>
    <row r="436" spans="1:11" ht="13.5" x14ac:dyDescent="0.25">
      <c r="A436" s="3">
        <f>TITRES_STAT!B439</f>
        <v>42937</v>
      </c>
      <c r="B436" s="5">
        <f>TITRES_STAT!D439</f>
        <v>4.6070000000000002</v>
      </c>
      <c r="C436" s="2">
        <f t="shared" si="45"/>
        <v>0</v>
      </c>
      <c r="D436" s="2">
        <f t="shared" si="46"/>
        <v>4.6142799999999999</v>
      </c>
      <c r="E436" s="2">
        <f t="shared" si="48"/>
        <v>4.5618199999999991</v>
      </c>
      <c r="F436" s="2">
        <f t="shared" si="49"/>
        <v>4.41127</v>
      </c>
      <c r="G436" s="2">
        <f t="shared" si="51"/>
        <v>4.3568880000000014</v>
      </c>
      <c r="H436" s="2">
        <f t="shared" si="47"/>
        <v>4.1025720000000057</v>
      </c>
      <c r="I436" s="2">
        <f t="array" ref="I436">SUMPRODUCT(B420:B439, (ROW(B420:B439)-ROW(B420)+1)) / (20*21/2)</f>
        <v>4.5451300000000003</v>
      </c>
      <c r="J436" s="2">
        <f t="shared" si="50"/>
        <v>4.4663418884786958</v>
      </c>
      <c r="K436" s="2">
        <f t="shared" si="52"/>
        <v>4.3360353079497722</v>
      </c>
    </row>
    <row r="437" spans="1:11" ht="13.5" x14ac:dyDescent="0.25">
      <c r="A437" s="3">
        <f>TITRES_STAT!B440</f>
        <v>42940</v>
      </c>
      <c r="B437" s="5">
        <f>TITRES_STAT!D440</f>
        <v>4.6070000000000002</v>
      </c>
      <c r="C437" s="2">
        <f t="shared" si="45"/>
        <v>0</v>
      </c>
      <c r="D437" s="2">
        <f t="shared" si="46"/>
        <v>4.6111599999999999</v>
      </c>
      <c r="E437" s="2">
        <f t="shared" si="48"/>
        <v>4.5789600000000004</v>
      </c>
      <c r="F437" s="2">
        <f t="shared" si="49"/>
        <v>4.4308300000000003</v>
      </c>
      <c r="G437" s="2">
        <f t="shared" si="51"/>
        <v>4.3622480000000019</v>
      </c>
      <c r="H437" s="2">
        <f t="shared" si="47"/>
        <v>4.107488500000005</v>
      </c>
      <c r="I437" s="2">
        <f t="array" ref="I437">SUMPRODUCT(B421:B440, (ROW(B421:B440)-ROW(B421)+1)) / (20*21/2)</f>
        <v>4.5585209523809525</v>
      </c>
      <c r="J437" s="2">
        <f t="shared" si="50"/>
        <v>4.4797378990997725</v>
      </c>
      <c r="K437" s="2">
        <f t="shared" si="52"/>
        <v>4.3466613743046825</v>
      </c>
    </row>
    <row r="438" spans="1:11" ht="13.5" x14ac:dyDescent="0.25">
      <c r="A438" s="3">
        <f>TITRES_STAT!B441</f>
        <v>42942</v>
      </c>
      <c r="B438" s="5">
        <f>TITRES_STAT!D441</f>
        <v>4.6070000000000002</v>
      </c>
      <c r="C438" s="2">
        <f t="shared" si="45"/>
        <v>0</v>
      </c>
      <c r="D438" s="2">
        <f t="shared" si="46"/>
        <v>4.6080399999999999</v>
      </c>
      <c r="E438" s="2">
        <f t="shared" si="48"/>
        <v>4.5903900000000002</v>
      </c>
      <c r="F438" s="2">
        <f t="shared" si="49"/>
        <v>4.4480199999999996</v>
      </c>
      <c r="G438" s="2">
        <f t="shared" si="51"/>
        <v>4.3665660000000024</v>
      </c>
      <c r="H438" s="2">
        <f t="shared" si="47"/>
        <v>4.1120735000000046</v>
      </c>
      <c r="I438" s="2">
        <f t="array" ref="I438">SUMPRODUCT(B422:B441, (ROW(B422:B441)-ROW(B422)+1)) / (20*21/2)</f>
        <v>4.5705</v>
      </c>
      <c r="J438" s="2">
        <f t="shared" si="50"/>
        <v>4.4918580991855084</v>
      </c>
      <c r="K438" s="2">
        <f t="shared" si="52"/>
        <v>4.3568707321750866</v>
      </c>
    </row>
    <row r="439" spans="1:11" ht="13.5" x14ac:dyDescent="0.25">
      <c r="A439" s="3">
        <f>TITRES_STAT!B442</f>
        <v>42943</v>
      </c>
      <c r="B439" s="5">
        <f>TITRES_STAT!D442</f>
        <v>4.6070000000000002</v>
      </c>
      <c r="C439" s="2">
        <f t="shared" si="45"/>
        <v>0</v>
      </c>
      <c r="D439" s="2">
        <f t="shared" si="46"/>
        <v>4.6070000000000002</v>
      </c>
      <c r="E439" s="2">
        <f t="shared" si="48"/>
        <v>4.60182</v>
      </c>
      <c r="F439" s="2">
        <f t="shared" si="49"/>
        <v>4.4663949999999994</v>
      </c>
      <c r="G439" s="2">
        <f t="shared" si="51"/>
        <v>4.3708840000000011</v>
      </c>
      <c r="H439" s="2">
        <f t="shared" si="47"/>
        <v>4.116635000000004</v>
      </c>
      <c r="I439" s="2">
        <f t="array" ref="I439">SUMPRODUCT(B423:B442, (ROW(B423:B442)-ROW(B423)+1)) / (20*21/2)</f>
        <v>4.5743352380952382</v>
      </c>
      <c r="J439" s="2">
        <f t="shared" si="50"/>
        <v>4.5028239945011741</v>
      </c>
      <c r="K439" s="2">
        <f t="shared" si="52"/>
        <v>4.366679723070181</v>
      </c>
    </row>
    <row r="440" spans="1:11" ht="13.5" x14ac:dyDescent="0.25">
      <c r="A440" s="3">
        <f>TITRES_STAT!B443</f>
        <v>42944</v>
      </c>
      <c r="B440" s="5">
        <f>TITRES_STAT!D443</f>
        <v>4.6070000000000002</v>
      </c>
      <c r="C440" s="2">
        <f t="shared" si="45"/>
        <v>0</v>
      </c>
      <c r="D440" s="2">
        <f t="shared" si="46"/>
        <v>4.6070000000000002</v>
      </c>
      <c r="E440" s="2">
        <f t="shared" si="48"/>
        <v>4.6064899999999991</v>
      </c>
      <c r="F440" s="2">
        <f t="shared" si="49"/>
        <v>4.4812199999999995</v>
      </c>
      <c r="G440" s="2">
        <f t="shared" si="51"/>
        <v>4.3752020000000007</v>
      </c>
      <c r="H440" s="2">
        <f t="shared" si="47"/>
        <v>4.1211965000000035</v>
      </c>
      <c r="I440" s="2">
        <f t="array" ref="I440">SUMPRODUCT(B424:B443, (ROW(B424:B443)-ROW(B424)+1)) / (20*21/2)</f>
        <v>4.5766371428571428</v>
      </c>
      <c r="J440" s="2">
        <f t="shared" si="50"/>
        <v>4.5127455188343957</v>
      </c>
      <c r="K440" s="2">
        <f t="shared" si="52"/>
        <v>4.3761040476556641</v>
      </c>
    </row>
    <row r="441" spans="1:11" ht="13.5" x14ac:dyDescent="0.25">
      <c r="A441" s="3">
        <f>TITRES_STAT!B444</f>
        <v>42947</v>
      </c>
      <c r="B441" s="5">
        <f>TITRES_STAT!D444</f>
        <v>4.6070000000000002</v>
      </c>
      <c r="C441" s="2">
        <f t="shared" si="45"/>
        <v>0</v>
      </c>
      <c r="D441" s="2">
        <f t="shared" si="46"/>
        <v>4.6070000000000002</v>
      </c>
      <c r="E441" s="2">
        <f t="shared" si="48"/>
        <v>4.6106400000000001</v>
      </c>
      <c r="F441" s="2">
        <f t="shared" si="49"/>
        <v>4.5044300000000002</v>
      </c>
      <c r="G441" s="2">
        <f t="shared" si="51"/>
        <v>4.3810360000000017</v>
      </c>
      <c r="H441" s="2">
        <f t="shared" si="47"/>
        <v>4.1259710000000034</v>
      </c>
      <c r="I441" s="2">
        <f t="array" ref="I441">SUMPRODUCT(B425:B444, (ROW(B425:B444)-ROW(B425)+1)) / (20*21/2)</f>
        <v>4.5774057142857139</v>
      </c>
      <c r="J441" s="2">
        <f t="shared" si="50"/>
        <v>4.5217221360882629</v>
      </c>
      <c r="K441" s="2">
        <f t="shared" si="52"/>
        <v>4.3851587908848533</v>
      </c>
    </row>
    <row r="442" spans="1:11" ht="13.5" x14ac:dyDescent="0.25">
      <c r="A442" s="3">
        <f>TITRES_STAT!B445</f>
        <v>42948</v>
      </c>
      <c r="B442" s="5">
        <f>TITRES_STAT!D445</f>
        <v>4.5446999999999997</v>
      </c>
      <c r="C442" s="2">
        <f t="shared" si="45"/>
        <v>-6.2300000000000466E-2</v>
      </c>
      <c r="D442" s="2">
        <f t="shared" si="46"/>
        <v>4.5945400000000003</v>
      </c>
      <c r="E442" s="2">
        <f t="shared" si="48"/>
        <v>4.6028499999999992</v>
      </c>
      <c r="F442" s="2">
        <f t="shared" si="49"/>
        <v>4.5205299999999999</v>
      </c>
      <c r="G442" s="2">
        <f t="shared" si="51"/>
        <v>4.3855300000000019</v>
      </c>
      <c r="H442" s="2">
        <f t="shared" si="47"/>
        <v>4.1304340000000037</v>
      </c>
      <c r="I442" s="2">
        <f t="array" ref="I442">SUMPRODUCT(B426:B445, (ROW(B426:B445)-ROW(B426)+1)) / (20*21/2)</f>
        <v>4.5683295238095232</v>
      </c>
      <c r="J442" s="2">
        <f t="shared" si="50"/>
        <v>4.5239105040798577</v>
      </c>
      <c r="K442" s="2">
        <f t="shared" si="52"/>
        <v>4.3914153088893695</v>
      </c>
    </row>
    <row r="443" spans="1:11" ht="13.5" x14ac:dyDescent="0.25">
      <c r="A443" s="3">
        <f>TITRES_STAT!B446</f>
        <v>42949</v>
      </c>
      <c r="B443" s="5">
        <f>TITRES_STAT!D446</f>
        <v>4.5446999999999997</v>
      </c>
      <c r="C443" s="2">
        <f t="shared" si="45"/>
        <v>0</v>
      </c>
      <c r="D443" s="2">
        <f t="shared" si="46"/>
        <v>4.5820799999999995</v>
      </c>
      <c r="E443" s="2">
        <f t="shared" si="48"/>
        <v>4.5950599999999993</v>
      </c>
      <c r="F443" s="2">
        <f t="shared" si="49"/>
        <v>4.5366300000000006</v>
      </c>
      <c r="G443" s="2">
        <f t="shared" si="51"/>
        <v>4.3897400000000015</v>
      </c>
      <c r="H443" s="2">
        <f t="shared" si="47"/>
        <v>4.1344705000000053</v>
      </c>
      <c r="I443" s="2">
        <f t="array" ref="I443">SUMPRODUCT(B427:B446, (ROW(B427:B446)-ROW(B427)+1)) / (20*21/2)</f>
        <v>4.5586842857142855</v>
      </c>
      <c r="J443" s="2">
        <f t="shared" si="50"/>
        <v>4.5258904560722524</v>
      </c>
      <c r="K443" s="2">
        <f t="shared" si="52"/>
        <v>4.3974264732466493</v>
      </c>
    </row>
    <row r="444" spans="1:11" ht="13.5" x14ac:dyDescent="0.25">
      <c r="A444" s="3">
        <f>TITRES_STAT!B447</f>
        <v>42950</v>
      </c>
      <c r="B444" s="5">
        <f>TITRES_STAT!D447</f>
        <v>4.5446999999999997</v>
      </c>
      <c r="C444" s="2">
        <f t="shared" si="45"/>
        <v>0</v>
      </c>
      <c r="D444" s="2">
        <f t="shared" si="46"/>
        <v>4.5696199999999996</v>
      </c>
      <c r="E444" s="2">
        <f t="shared" si="48"/>
        <v>4.5883099999999999</v>
      </c>
      <c r="F444" s="2">
        <f t="shared" si="49"/>
        <v>4.5465</v>
      </c>
      <c r="G444" s="2">
        <f t="shared" si="51"/>
        <v>4.3939500000000011</v>
      </c>
      <c r="H444" s="2">
        <f t="shared" si="47"/>
        <v>4.1388385000000047</v>
      </c>
      <c r="I444" s="2">
        <f t="array" ref="I444">SUMPRODUCT(B428:B447, (ROW(B428:B447)-ROW(B428)+1)) / (20*21/2)</f>
        <v>4.5449047619047613</v>
      </c>
      <c r="J444" s="2">
        <f t="shared" si="50"/>
        <v>4.5276818412082287</v>
      </c>
      <c r="K444" s="2">
        <f t="shared" si="52"/>
        <v>4.4032019056683502</v>
      </c>
    </row>
    <row r="445" spans="1:11" ht="13.5" x14ac:dyDescent="0.25">
      <c r="A445" s="3">
        <f>TITRES_STAT!B448</f>
        <v>42951</v>
      </c>
      <c r="B445" s="5">
        <f>TITRES_STAT!D448</f>
        <v>4.4512</v>
      </c>
      <c r="C445" s="2">
        <f t="shared" si="45"/>
        <v>-9.3499999999999694E-2</v>
      </c>
      <c r="D445" s="2">
        <f t="shared" si="46"/>
        <v>4.5384599999999997</v>
      </c>
      <c r="E445" s="2">
        <f t="shared" si="48"/>
        <v>4.57273</v>
      </c>
      <c r="F445" s="2">
        <f t="shared" si="49"/>
        <v>4.5524750000000003</v>
      </c>
      <c r="G445" s="2">
        <f t="shared" si="51"/>
        <v>4.3962900000000014</v>
      </c>
      <c r="H445" s="2">
        <f t="shared" si="47"/>
        <v>4.1426920000000056</v>
      </c>
      <c r="I445" s="2">
        <f t="array" ref="I445">SUMPRODUCT(B429:B448, (ROW(B429:B448)-ROW(B429)+1)) / (20*21/2)</f>
        <v>4.543595714285714</v>
      </c>
      <c r="J445" s="2">
        <f t="shared" si="50"/>
        <v>4.5203978563312539</v>
      </c>
      <c r="K445" s="2">
        <f t="shared" si="52"/>
        <v>4.4050841838774346</v>
      </c>
    </row>
    <row r="446" spans="1:11" ht="13.5" x14ac:dyDescent="0.25">
      <c r="A446" s="3">
        <f>TITRES_STAT!B449</f>
        <v>42954</v>
      </c>
      <c r="B446" s="5">
        <f>TITRES_STAT!D449</f>
        <v>4.4512</v>
      </c>
      <c r="C446" s="2">
        <f t="shared" si="45"/>
        <v>0</v>
      </c>
      <c r="D446" s="2">
        <f t="shared" si="46"/>
        <v>4.5072999999999999</v>
      </c>
      <c r="E446" s="2">
        <f t="shared" si="48"/>
        <v>4.55715</v>
      </c>
      <c r="F446" s="2">
        <f t="shared" si="49"/>
        <v>4.5594850000000005</v>
      </c>
      <c r="G446" s="2">
        <f t="shared" si="51"/>
        <v>4.3991040000000012</v>
      </c>
      <c r="H446" s="2">
        <f t="shared" si="47"/>
        <v>4.1465455000000047</v>
      </c>
      <c r="I446" s="2">
        <f t="array" ref="I446">SUMPRODUCT(B430:B449, (ROW(B430:B449)-ROW(B430)+1)) / (20*21/2)</f>
        <v>4.5420390476190473</v>
      </c>
      <c r="J446" s="2">
        <f t="shared" si="50"/>
        <v>4.5138075842997054</v>
      </c>
      <c r="K446" s="2">
        <f t="shared" si="52"/>
        <v>4.4068926472547902</v>
      </c>
    </row>
    <row r="447" spans="1:11" ht="13.5" x14ac:dyDescent="0.25">
      <c r="A447" s="3">
        <f>TITRES_STAT!B450</f>
        <v>42955</v>
      </c>
      <c r="B447" s="5">
        <f>TITRES_STAT!D450</f>
        <v>4.4147999999999996</v>
      </c>
      <c r="C447" s="2">
        <f t="shared" si="45"/>
        <v>-3.6400000000000432E-2</v>
      </c>
      <c r="D447" s="2">
        <f t="shared" si="46"/>
        <v>4.4813199999999993</v>
      </c>
      <c r="E447" s="2">
        <f t="shared" si="48"/>
        <v>4.5379300000000002</v>
      </c>
      <c r="F447" s="2">
        <f t="shared" si="49"/>
        <v>4.5584450000000007</v>
      </c>
      <c r="G447" s="2">
        <f t="shared" si="51"/>
        <v>4.4019480000000009</v>
      </c>
      <c r="H447" s="2">
        <f t="shared" si="47"/>
        <v>4.1496720000000042</v>
      </c>
      <c r="I447" s="2">
        <f t="array" ref="I447">SUMPRODUCT(B431:B450, (ROW(B431:B450)-ROW(B431)+1)) / (20*21/2)</f>
        <v>4.5278633333333334</v>
      </c>
      <c r="J447" s="2">
        <f t="shared" si="50"/>
        <v>4.5043782905568763</v>
      </c>
      <c r="K447" s="2">
        <f t="shared" si="52"/>
        <v>4.4072027395193087</v>
      </c>
    </row>
    <row r="448" spans="1:11" ht="13.5" x14ac:dyDescent="0.25">
      <c r="A448" s="3">
        <f>TITRES_STAT!B451</f>
        <v>42956</v>
      </c>
      <c r="B448" s="5">
        <f>TITRES_STAT!D451</f>
        <v>4.5446999999999997</v>
      </c>
      <c r="C448" s="2">
        <f t="shared" si="45"/>
        <v>0.12990000000000013</v>
      </c>
      <c r="D448" s="2">
        <f t="shared" si="46"/>
        <v>4.4813199999999993</v>
      </c>
      <c r="E448" s="2">
        <f t="shared" si="48"/>
        <v>4.5316999999999998</v>
      </c>
      <c r="F448" s="2">
        <f t="shared" si="49"/>
        <v>4.5610450000000009</v>
      </c>
      <c r="G448" s="2">
        <f t="shared" si="51"/>
        <v>4.4054000000000011</v>
      </c>
      <c r="H448" s="2">
        <f t="shared" si="47"/>
        <v>4.1530930000000037</v>
      </c>
      <c r="I448" s="2">
        <f t="array" ref="I448">SUMPRODUCT(B432:B451, (ROW(B432:B451)-ROW(B432)+1)) / (20*21/2)</f>
        <v>4.5262566666666659</v>
      </c>
      <c r="J448" s="2">
        <f t="shared" si="50"/>
        <v>4.5082184533609837</v>
      </c>
      <c r="K448" s="2">
        <f t="shared" si="52"/>
        <v>4.4125947889499244</v>
      </c>
    </row>
    <row r="449" spans="1:11" ht="13.5" x14ac:dyDescent="0.25">
      <c r="A449" s="3">
        <f>TITRES_STAT!B452</f>
        <v>42957</v>
      </c>
      <c r="B449" s="5">
        <f>TITRES_STAT!D452</f>
        <v>4.5446999999999997</v>
      </c>
      <c r="C449" s="2">
        <f t="shared" si="45"/>
        <v>0</v>
      </c>
      <c r="D449" s="2">
        <f t="shared" si="46"/>
        <v>4.4813199999999993</v>
      </c>
      <c r="E449" s="2">
        <f t="shared" si="48"/>
        <v>4.5254700000000003</v>
      </c>
      <c r="F449" s="2">
        <f t="shared" si="49"/>
        <v>4.5636450000000011</v>
      </c>
      <c r="G449" s="2">
        <f t="shared" si="51"/>
        <v>4.4091360000000011</v>
      </c>
      <c r="H449" s="2">
        <f t="shared" si="47"/>
        <v>4.156514000000004</v>
      </c>
      <c r="I449" s="2">
        <f t="array" ref="I449">SUMPRODUCT(B433:B452, (ROW(B433:B452)-ROW(B433)+1)) / (20*21/2)</f>
        <v>4.5247738095238095</v>
      </c>
      <c r="J449" s="2">
        <f t="shared" si="50"/>
        <v>4.5116928863742238</v>
      </c>
      <c r="K449" s="2">
        <f t="shared" si="52"/>
        <v>4.4177753854616926</v>
      </c>
    </row>
    <row r="450" spans="1:11" ht="13.5" x14ac:dyDescent="0.25">
      <c r="A450" s="3">
        <f>TITRES_STAT!B453</f>
        <v>42958</v>
      </c>
      <c r="B450" s="5">
        <f>TITRES_STAT!D453</f>
        <v>4.4147999999999996</v>
      </c>
      <c r="C450" s="2">
        <f t="shared" si="45"/>
        <v>-0.12990000000000013</v>
      </c>
      <c r="D450" s="2">
        <f t="shared" si="46"/>
        <v>4.4740399999999996</v>
      </c>
      <c r="E450" s="2">
        <f t="shared" si="48"/>
        <v>4.5062499999999996</v>
      </c>
      <c r="F450" s="2">
        <f t="shared" si="49"/>
        <v>4.5563700000000003</v>
      </c>
      <c r="G450" s="2">
        <f t="shared" si="51"/>
        <v>4.4104640000000011</v>
      </c>
      <c r="H450" s="2">
        <f t="shared" si="47"/>
        <v>4.1589300000000033</v>
      </c>
      <c r="I450" s="2">
        <f t="array" ref="I450">SUMPRODUCT(B434:B453, (ROW(B434:B453)-ROW(B434)+1)) / (20*21/2)</f>
        <v>4.511810476190476</v>
      </c>
      <c r="J450" s="2">
        <f t="shared" si="50"/>
        <v>4.502464992433822</v>
      </c>
      <c r="K450" s="2">
        <f t="shared" si="52"/>
        <v>4.4176587036788817</v>
      </c>
    </row>
    <row r="451" spans="1:11" ht="13.5" x14ac:dyDescent="0.25">
      <c r="A451" s="3">
        <f>TITRES_STAT!B454</f>
        <v>42961</v>
      </c>
      <c r="B451" s="5">
        <f>TITRES_STAT!D454</f>
        <v>4.5395000000000003</v>
      </c>
      <c r="C451" s="2">
        <f t="shared" si="45"/>
        <v>0.1247000000000007</v>
      </c>
      <c r="D451" s="2">
        <f t="shared" si="46"/>
        <v>4.4916999999999998</v>
      </c>
      <c r="E451" s="2">
        <f t="shared" si="48"/>
        <v>4.4995000000000003</v>
      </c>
      <c r="F451" s="2">
        <f t="shared" si="49"/>
        <v>4.5550700000000006</v>
      </c>
      <c r="G451" s="2">
        <f t="shared" si="51"/>
        <v>4.4150440000000009</v>
      </c>
      <c r="H451" s="2">
        <f t="shared" si="47"/>
        <v>4.1624430000000032</v>
      </c>
      <c r="I451" s="2">
        <f t="array" ref="I451">SUMPRODUCT(B435:B454, (ROW(B435:B454)-ROW(B435)+1)) / (20*21/2)</f>
        <v>4.5122080952380959</v>
      </c>
      <c r="J451" s="2">
        <f t="shared" si="50"/>
        <v>4.5059921360115531</v>
      </c>
      <c r="K451" s="2">
        <f t="shared" si="52"/>
        <v>4.4224367937306903</v>
      </c>
    </row>
    <row r="452" spans="1:11" ht="13.5" x14ac:dyDescent="0.25">
      <c r="A452" s="3">
        <f>TITRES_STAT!B455</f>
        <v>42962</v>
      </c>
      <c r="B452" s="5">
        <f>TITRES_STAT!D455</f>
        <v>4.5395000000000003</v>
      </c>
      <c r="C452" s="2">
        <f t="shared" ref="C452:C515" si="53">B452-B451</f>
        <v>0</v>
      </c>
      <c r="D452" s="2">
        <f t="shared" si="46"/>
        <v>4.5166400000000007</v>
      </c>
      <c r="E452" s="2">
        <f t="shared" si="48"/>
        <v>4.4989800000000004</v>
      </c>
      <c r="F452" s="2">
        <f t="shared" si="49"/>
        <v>4.5509150000000007</v>
      </c>
      <c r="G452" s="2">
        <f t="shared" si="51"/>
        <v>4.4196240000000016</v>
      </c>
      <c r="H452" s="2">
        <f t="shared" si="47"/>
        <v>4.165482500000004</v>
      </c>
      <c r="I452" s="2">
        <f t="array" ref="I452">SUMPRODUCT(B436:B455, (ROW(B436:B455)-ROW(B436)+1)) / (20*21/2)</f>
        <v>4.5129271428571425</v>
      </c>
      <c r="J452" s="2">
        <f t="shared" si="50"/>
        <v>4.5091833611533101</v>
      </c>
      <c r="K452" s="2">
        <f t="shared" si="52"/>
        <v>4.4270275077020358</v>
      </c>
    </row>
    <row r="453" spans="1:11" ht="13.5" x14ac:dyDescent="0.25">
      <c r="A453" s="3">
        <f>TITRES_STAT!B456</f>
        <v>42963</v>
      </c>
      <c r="B453" s="5">
        <f>TITRES_STAT!D456</f>
        <v>4.4147999999999996</v>
      </c>
      <c r="C453" s="2">
        <f t="shared" si="53"/>
        <v>-0.1247000000000007</v>
      </c>
      <c r="D453" s="2">
        <f t="shared" si="46"/>
        <v>4.4906600000000001</v>
      </c>
      <c r="E453" s="2">
        <f t="shared" si="48"/>
        <v>4.4859899999999993</v>
      </c>
      <c r="F453" s="2">
        <f t="shared" si="49"/>
        <v>4.5405250000000006</v>
      </c>
      <c r="G453" s="2">
        <f t="shared" si="51"/>
        <v>4.4218040000000016</v>
      </c>
      <c r="H453" s="2">
        <f t="shared" si="47"/>
        <v>4.1672115000000041</v>
      </c>
      <c r="I453" s="2">
        <f t="array" ref="I453">SUMPRODUCT(B437:B456, (ROW(B437:B456)-ROW(B437)+1)) / (20*21/2)</f>
        <v>4.5015714285714283</v>
      </c>
      <c r="J453" s="2">
        <f t="shared" si="50"/>
        <v>4.5001944696148994</v>
      </c>
      <c r="K453" s="2">
        <f t="shared" si="52"/>
        <v>4.4265479975960744</v>
      </c>
    </row>
    <row r="454" spans="1:11" ht="13.5" x14ac:dyDescent="0.25">
      <c r="A454" s="3">
        <f>TITRES_STAT!B457</f>
        <v>42964</v>
      </c>
      <c r="B454" s="5">
        <f>TITRES_STAT!D457</f>
        <v>4.5446999999999997</v>
      </c>
      <c r="C454" s="2">
        <f t="shared" si="53"/>
        <v>0.12990000000000013</v>
      </c>
      <c r="D454" s="2">
        <f t="shared" ref="D454:D517" si="54">AVERAGE(B450:B454)</f>
        <v>4.4906600000000001</v>
      </c>
      <c r="E454" s="2">
        <f t="shared" si="48"/>
        <v>4.4859899999999993</v>
      </c>
      <c r="F454" s="2">
        <f t="shared" si="49"/>
        <v>4.5371500000000005</v>
      </c>
      <c r="G454" s="2">
        <f t="shared" si="51"/>
        <v>4.4268660000000013</v>
      </c>
      <c r="H454" s="2">
        <f t="shared" si="47"/>
        <v>4.1690930000000046</v>
      </c>
      <c r="I454" s="2">
        <f t="array" ref="I454">SUMPRODUCT(B438:B457, (ROW(B438:B457)-ROW(B438)+1)) / (20*21/2)</f>
        <v>4.4911309523809528</v>
      </c>
      <c r="J454" s="2">
        <f t="shared" si="50"/>
        <v>4.5044330915563382</v>
      </c>
      <c r="K454" s="2">
        <f t="shared" si="52"/>
        <v>4.4311814094550526</v>
      </c>
    </row>
    <row r="455" spans="1:11" ht="13.5" x14ac:dyDescent="0.25">
      <c r="A455" s="3">
        <f>TITRES_STAT!B458</f>
        <v>42965</v>
      </c>
      <c r="B455" s="5">
        <f>TITRES_STAT!D458</f>
        <v>4.5446999999999997</v>
      </c>
      <c r="C455" s="2">
        <f t="shared" si="53"/>
        <v>0</v>
      </c>
      <c r="D455" s="2">
        <f t="shared" si="54"/>
        <v>4.5166399999999998</v>
      </c>
      <c r="E455" s="2">
        <f t="shared" si="48"/>
        <v>4.4953399999999997</v>
      </c>
      <c r="F455" s="2">
        <f t="shared" si="49"/>
        <v>4.5340350000000011</v>
      </c>
      <c r="G455" s="2">
        <f t="shared" si="51"/>
        <v>4.4315500000000023</v>
      </c>
      <c r="H455" s="2">
        <f t="shared" si="47"/>
        <v>4.170737500000004</v>
      </c>
      <c r="I455" s="2">
        <f t="array" ref="I455">SUMPRODUCT(B439:B458, (ROW(B439:B458)-ROW(B439)+1)) / (20*21/2)</f>
        <v>4.4934819047619046</v>
      </c>
      <c r="J455" s="2">
        <f t="shared" si="50"/>
        <v>4.5082680352176396</v>
      </c>
      <c r="K455" s="2">
        <f t="shared" si="52"/>
        <v>4.4356331188881883</v>
      </c>
    </row>
    <row r="456" spans="1:11" ht="13.5" x14ac:dyDescent="0.25">
      <c r="A456" s="3">
        <f>TITRES_STAT!B459</f>
        <v>42968</v>
      </c>
      <c r="B456" s="5">
        <f>TITRES_STAT!D459</f>
        <v>4.4147999999999996</v>
      </c>
      <c r="C456" s="2">
        <f t="shared" si="53"/>
        <v>-0.12990000000000013</v>
      </c>
      <c r="D456" s="2">
        <f t="shared" si="54"/>
        <v>4.4916999999999998</v>
      </c>
      <c r="E456" s="2">
        <f t="shared" si="48"/>
        <v>4.4916999999999998</v>
      </c>
      <c r="F456" s="2">
        <f t="shared" si="49"/>
        <v>4.5244250000000008</v>
      </c>
      <c r="G456" s="2">
        <f t="shared" si="51"/>
        <v>4.4336360000000017</v>
      </c>
      <c r="H456" s="2">
        <f t="shared" si="47"/>
        <v>4.1714955000000042</v>
      </c>
      <c r="I456" s="2">
        <f t="array" ref="I456">SUMPRODUCT(B440:B459, (ROW(B440:B459)-ROW(B440)+1)) / (20*21/2)</f>
        <v>4.4966495238095234</v>
      </c>
      <c r="J456" s="2">
        <f t="shared" si="50"/>
        <v>4.4993663175778646</v>
      </c>
      <c r="K456" s="2">
        <f t="shared" si="52"/>
        <v>4.43481613383375</v>
      </c>
    </row>
    <row r="457" spans="1:11" ht="13.5" x14ac:dyDescent="0.25">
      <c r="A457" s="3">
        <f>TITRES_STAT!B460</f>
        <v>42969</v>
      </c>
      <c r="B457" s="5">
        <f>TITRES_STAT!D460</f>
        <v>4.4147999999999996</v>
      </c>
      <c r="C457" s="2">
        <f t="shared" si="53"/>
        <v>0</v>
      </c>
      <c r="D457" s="2">
        <f t="shared" si="54"/>
        <v>4.466759999999999</v>
      </c>
      <c r="E457" s="2">
        <f t="shared" si="48"/>
        <v>4.4916999999999998</v>
      </c>
      <c r="F457" s="2">
        <f t="shared" si="49"/>
        <v>4.5148150000000005</v>
      </c>
      <c r="G457" s="2">
        <f t="shared" si="51"/>
        <v>4.4357220000000019</v>
      </c>
      <c r="H457" s="2">
        <f t="shared" si="47"/>
        <v>4.1716140000000044</v>
      </c>
      <c r="I457" s="2">
        <f t="array" ref="I457">SUMPRODUCT(B441:B460, (ROW(B441:B460)-ROW(B441)+1)) / (20*21/2)</f>
        <v>4.5065423809523804</v>
      </c>
      <c r="J457" s="2">
        <f t="shared" si="50"/>
        <v>4.4913123825704488</v>
      </c>
      <c r="K457" s="2">
        <f t="shared" si="52"/>
        <v>4.4340311874088973</v>
      </c>
    </row>
    <row r="458" spans="1:11" ht="13.5" x14ac:dyDescent="0.25">
      <c r="A458" s="3">
        <f>TITRES_STAT!B461</f>
        <v>42970</v>
      </c>
      <c r="B458" s="5">
        <f>TITRES_STAT!D461</f>
        <v>4.5395000000000003</v>
      </c>
      <c r="C458" s="2">
        <f t="shared" si="53"/>
        <v>0.1247000000000007</v>
      </c>
      <c r="D458" s="2">
        <f t="shared" si="54"/>
        <v>4.4916999999999998</v>
      </c>
      <c r="E458" s="2">
        <f t="shared" si="48"/>
        <v>4.4911799999999999</v>
      </c>
      <c r="F458" s="2">
        <f t="shared" si="49"/>
        <v>4.5114400000000012</v>
      </c>
      <c r="G458" s="2">
        <f t="shared" si="51"/>
        <v>4.4403020000000017</v>
      </c>
      <c r="H458" s="2">
        <f t="shared" ref="H458:H521" si="55">AVERAGE(B259:B458)</f>
        <v>4.1723560000000042</v>
      </c>
      <c r="I458" s="2">
        <f t="array" ref="I458">SUMPRODUCT(B442:B461, (ROW(B442:B461)-ROW(B442)+1)) / (20*21/2)</f>
        <v>4.5149247619047621</v>
      </c>
      <c r="J458" s="2">
        <f t="shared" si="50"/>
        <v>4.4959016794685009</v>
      </c>
      <c r="K458" s="2">
        <f t="shared" si="52"/>
        <v>4.4381672192752157</v>
      </c>
    </row>
    <row r="459" spans="1:11" ht="13.5" x14ac:dyDescent="0.25">
      <c r="A459" s="3">
        <f>TITRES_STAT!B462</f>
        <v>42971</v>
      </c>
      <c r="B459" s="5">
        <f>TITRES_STAT!D462</f>
        <v>4.5446999999999997</v>
      </c>
      <c r="C459" s="2">
        <f t="shared" si="53"/>
        <v>5.1999999999994273E-3</v>
      </c>
      <c r="D459" s="2">
        <f t="shared" si="54"/>
        <v>4.4916999999999998</v>
      </c>
      <c r="E459" s="2">
        <f t="shared" si="48"/>
        <v>4.4911799999999991</v>
      </c>
      <c r="F459" s="2">
        <f t="shared" si="49"/>
        <v>4.508325000000001</v>
      </c>
      <c r="G459" s="2">
        <f t="shared" si="51"/>
        <v>4.4449860000000028</v>
      </c>
      <c r="H459" s="2">
        <f t="shared" si="55"/>
        <v>4.1730295000000046</v>
      </c>
      <c r="I459" s="2">
        <f t="array" ref="I459">SUMPRODUCT(B443:B462, (ROW(B443:B462)-ROW(B443)+1)) / (20*21/2)</f>
        <v>4.5223661904761903</v>
      </c>
      <c r="J459" s="2">
        <f t="shared" si="50"/>
        <v>4.5005491385667398</v>
      </c>
      <c r="K459" s="2">
        <f t="shared" si="52"/>
        <v>4.4423449753820705</v>
      </c>
    </row>
    <row r="460" spans="1:11" ht="13.5" x14ac:dyDescent="0.25">
      <c r="A460" s="3">
        <f>TITRES_STAT!B463</f>
        <v>42972</v>
      </c>
      <c r="B460" s="5">
        <f>TITRES_STAT!D463</f>
        <v>4.6121999999999996</v>
      </c>
      <c r="C460" s="2">
        <f t="shared" si="53"/>
        <v>6.7499999999999893E-2</v>
      </c>
      <c r="D460" s="2">
        <f t="shared" si="54"/>
        <v>4.5051999999999994</v>
      </c>
      <c r="E460" s="2">
        <f t="shared" ref="E460:E523" si="56">AVERAGE(B451:B460)</f>
        <v>4.5109199999999996</v>
      </c>
      <c r="F460" s="2">
        <f t="shared" si="49"/>
        <v>4.508585000000001</v>
      </c>
      <c r="G460" s="2">
        <f t="shared" si="51"/>
        <v>4.4510200000000024</v>
      </c>
      <c r="H460" s="2">
        <f t="shared" si="55"/>
        <v>4.1740405000000047</v>
      </c>
      <c r="I460" s="2">
        <f t="array" ref="I460">SUMPRODUCT(B444:B463, (ROW(B444:B463)-ROW(B444)+1)) / (20*21/2)</f>
        <v>4.5350576190476195</v>
      </c>
      <c r="J460" s="2">
        <f t="shared" si="50"/>
        <v>4.5111825539413362</v>
      </c>
      <c r="K460" s="2">
        <f t="shared" si="52"/>
        <v>4.4490059567396365</v>
      </c>
    </row>
    <row r="461" spans="1:11" ht="13.5" x14ac:dyDescent="0.25">
      <c r="A461" s="3">
        <f>TITRES_STAT!B464</f>
        <v>42975</v>
      </c>
      <c r="B461" s="5">
        <f>TITRES_STAT!D464</f>
        <v>4.5965999999999996</v>
      </c>
      <c r="C461" s="2">
        <f t="shared" si="53"/>
        <v>-1.5600000000000058E-2</v>
      </c>
      <c r="D461" s="2">
        <f t="shared" si="54"/>
        <v>4.5415599999999987</v>
      </c>
      <c r="E461" s="2">
        <f t="shared" si="56"/>
        <v>4.5166300000000001</v>
      </c>
      <c r="F461" s="2">
        <f t="shared" si="49"/>
        <v>4.5080650000000002</v>
      </c>
      <c r="G461" s="2">
        <f t="shared" si="51"/>
        <v>4.4571200000000024</v>
      </c>
      <c r="H461" s="2">
        <f t="shared" si="55"/>
        <v>4.1749970000000038</v>
      </c>
      <c r="I461" s="2">
        <f t="array" ref="I461">SUMPRODUCT(B445:B464, (ROW(B445:B464)-ROW(B445)+1)) / (20*21/2)</f>
        <v>4.5611266666666674</v>
      </c>
      <c r="J461" s="2">
        <f t="shared" si="50"/>
        <v>4.5193175488040662</v>
      </c>
      <c r="K461" s="2">
        <f t="shared" si="52"/>
        <v>4.454793958436122</v>
      </c>
    </row>
    <row r="462" spans="1:11" ht="13.5" x14ac:dyDescent="0.25">
      <c r="A462" s="3">
        <f>TITRES_STAT!B465</f>
        <v>42976</v>
      </c>
      <c r="B462" s="5">
        <f>TITRES_STAT!D465</f>
        <v>4.5861999999999998</v>
      </c>
      <c r="C462" s="2">
        <f t="shared" si="53"/>
        <v>-1.0399999999999743E-2</v>
      </c>
      <c r="D462" s="2">
        <f t="shared" si="54"/>
        <v>4.5758399999999995</v>
      </c>
      <c r="E462" s="2">
        <f t="shared" si="56"/>
        <v>4.5212999999999992</v>
      </c>
      <c r="F462" s="2">
        <f t="shared" si="49"/>
        <v>4.5101400000000007</v>
      </c>
      <c r="G462" s="2">
        <f t="shared" si="51"/>
        <v>4.4630120000000018</v>
      </c>
      <c r="H462" s="2">
        <f t="shared" si="55"/>
        <v>4.1759015000000037</v>
      </c>
      <c r="I462" s="2">
        <f t="array" ref="I462">SUMPRODUCT(B446:B465, (ROW(B446:B465)-ROW(B446)+1)) / (20*21/2)</f>
        <v>4.5875190476190477</v>
      </c>
      <c r="J462" s="2">
        <f t="shared" si="50"/>
        <v>4.5256873060608216</v>
      </c>
      <c r="K462" s="2">
        <f t="shared" si="52"/>
        <v>4.4599471365366661</v>
      </c>
    </row>
    <row r="463" spans="1:11" ht="13.5" x14ac:dyDescent="0.25">
      <c r="A463" s="3">
        <f>TITRES_STAT!B466</f>
        <v>42977</v>
      </c>
      <c r="B463" s="5">
        <f>TITRES_STAT!D466</f>
        <v>4.6433999999999997</v>
      </c>
      <c r="C463" s="2">
        <f t="shared" si="53"/>
        <v>5.7199999999999918E-2</v>
      </c>
      <c r="D463" s="2">
        <f t="shared" si="54"/>
        <v>4.5966199999999997</v>
      </c>
      <c r="E463" s="2">
        <f t="shared" si="56"/>
        <v>4.5441599999999998</v>
      </c>
      <c r="F463" s="2">
        <f t="shared" si="49"/>
        <v>4.5150750000000004</v>
      </c>
      <c r="G463" s="2">
        <f t="shared" si="51"/>
        <v>4.4697640000000023</v>
      </c>
      <c r="H463" s="2">
        <f t="shared" si="55"/>
        <v>4.1770920000000036</v>
      </c>
      <c r="I463" s="2">
        <f t="array" ref="I463">SUMPRODUCT(B447:B466, (ROW(B447:B466)-ROW(B447)+1)) / (20*21/2)</f>
        <v>4.6142104761904754</v>
      </c>
      <c r="J463" s="2">
        <f t="shared" si="50"/>
        <v>4.5368980388169335</v>
      </c>
      <c r="K463" s="2">
        <f t="shared" si="52"/>
        <v>4.4671413664764046</v>
      </c>
    </row>
    <row r="464" spans="1:11" ht="13.5" x14ac:dyDescent="0.25">
      <c r="A464" s="3">
        <f>TITRES_STAT!B467</f>
        <v>42978</v>
      </c>
      <c r="B464" s="5">
        <f>TITRES_STAT!D467</f>
        <v>4.7888000000000002</v>
      </c>
      <c r="C464" s="2">
        <f t="shared" si="53"/>
        <v>0.14540000000000042</v>
      </c>
      <c r="D464" s="2">
        <f t="shared" si="54"/>
        <v>4.6454400000000007</v>
      </c>
      <c r="E464" s="2">
        <f t="shared" si="56"/>
        <v>4.5685699999999994</v>
      </c>
      <c r="F464" s="2">
        <f t="shared" si="49"/>
        <v>4.5272799999999993</v>
      </c>
      <c r="G464" s="2">
        <f t="shared" si="51"/>
        <v>4.4797080000000022</v>
      </c>
      <c r="H464" s="2">
        <f t="shared" si="55"/>
        <v>4.1790095000000038</v>
      </c>
      <c r="I464" s="2">
        <f t="array" ref="I464">SUMPRODUCT(B448:B467, (ROW(B448:B467)-ROW(B448)+1)) / (20*21/2)</f>
        <v>4.6356542857142857</v>
      </c>
      <c r="J464" s="2">
        <f t="shared" si="50"/>
        <v>4.5608887017867499</v>
      </c>
      <c r="K464" s="2">
        <f t="shared" si="52"/>
        <v>4.4797554305361533</v>
      </c>
    </row>
    <row r="465" spans="1:11" ht="13.5" x14ac:dyDescent="0.25">
      <c r="A465" s="3">
        <f>TITRES_STAT!B468</f>
        <v>42982</v>
      </c>
      <c r="B465" s="5">
        <f>TITRES_STAT!D468</f>
        <v>4.8044000000000002</v>
      </c>
      <c r="C465" s="2">
        <f t="shared" si="53"/>
        <v>1.5600000000000058E-2</v>
      </c>
      <c r="D465" s="2">
        <f t="shared" si="54"/>
        <v>4.6838800000000003</v>
      </c>
      <c r="E465" s="2">
        <f t="shared" si="56"/>
        <v>4.5945400000000003</v>
      </c>
      <c r="F465" s="2">
        <f t="shared" si="49"/>
        <v>4.5449399999999986</v>
      </c>
      <c r="G465" s="2">
        <f t="shared" si="51"/>
        <v>4.4904380000000019</v>
      </c>
      <c r="H465" s="2">
        <f t="shared" si="55"/>
        <v>4.1811470000000046</v>
      </c>
      <c r="I465" s="2">
        <f t="array" ref="I465">SUMPRODUCT(B449:B468, (ROW(B449:B468)-ROW(B449)+1)) / (20*21/2)</f>
        <v>4.6568028571428579</v>
      </c>
      <c r="J465" s="2">
        <f t="shared" si="50"/>
        <v>4.5840802539975352</v>
      </c>
      <c r="K465" s="2">
        <f t="shared" si="52"/>
        <v>4.4924865901229714</v>
      </c>
    </row>
    <row r="466" spans="1:11" ht="13.5" x14ac:dyDescent="0.25">
      <c r="A466" s="3">
        <f>TITRES_STAT!B469</f>
        <v>42983</v>
      </c>
      <c r="B466" s="5">
        <f>TITRES_STAT!D469</f>
        <v>4.8251999999999997</v>
      </c>
      <c r="C466" s="2">
        <f t="shared" si="53"/>
        <v>2.0799999999999486E-2</v>
      </c>
      <c r="D466" s="2">
        <f t="shared" si="54"/>
        <v>4.7295999999999996</v>
      </c>
      <c r="E466" s="2">
        <f t="shared" si="56"/>
        <v>4.63558</v>
      </c>
      <c r="F466" s="2">
        <f t="shared" si="49"/>
        <v>4.5636399999999995</v>
      </c>
      <c r="G466" s="2">
        <f t="shared" si="51"/>
        <v>4.5013940000000021</v>
      </c>
      <c r="H466" s="2">
        <f t="shared" si="55"/>
        <v>4.1830570000000034</v>
      </c>
      <c r="I466" s="2">
        <f t="array" ref="I466">SUMPRODUCT(B450:B469, (ROW(B450:B469)-ROW(B450)+1)) / (20*21/2)</f>
        <v>4.674238571428571</v>
      </c>
      <c r="J466" s="2">
        <f t="shared" si="50"/>
        <v>4.607044039331103</v>
      </c>
      <c r="K466" s="2">
        <f t="shared" si="52"/>
        <v>4.5055341748240307</v>
      </c>
    </row>
    <row r="467" spans="1:11" ht="13.5" x14ac:dyDescent="0.25">
      <c r="A467" s="3">
        <f>TITRES_STAT!B470</f>
        <v>42984</v>
      </c>
      <c r="B467" s="5">
        <f>TITRES_STAT!D470</f>
        <v>4.7888000000000002</v>
      </c>
      <c r="C467" s="2">
        <f t="shared" si="53"/>
        <v>-3.6399999999999544E-2</v>
      </c>
      <c r="D467" s="2">
        <f t="shared" si="54"/>
        <v>4.7701200000000004</v>
      </c>
      <c r="E467" s="2">
        <f t="shared" si="56"/>
        <v>4.6729800000000008</v>
      </c>
      <c r="F467" s="2">
        <f t="shared" si="49"/>
        <v>4.5823400000000003</v>
      </c>
      <c r="G467" s="2">
        <f t="shared" si="51"/>
        <v>4.5128540000000017</v>
      </c>
      <c r="H467" s="2">
        <f t="shared" si="55"/>
        <v>4.1847850000000042</v>
      </c>
      <c r="I467" s="2">
        <f t="array" ref="I467">SUMPRODUCT(B451:B470, (ROW(B451:B470)-ROW(B451)+1)) / (20*21/2)</f>
        <v>4.6905614285714279</v>
      </c>
      <c r="J467" s="2">
        <f t="shared" si="50"/>
        <v>4.6243541308233791</v>
      </c>
      <c r="K467" s="2">
        <f t="shared" si="52"/>
        <v>4.5166426385564211</v>
      </c>
    </row>
    <row r="468" spans="1:11" ht="13.5" x14ac:dyDescent="0.25">
      <c r="A468" s="3">
        <f>TITRES_STAT!B471</f>
        <v>42985</v>
      </c>
      <c r="B468" s="5">
        <f>TITRES_STAT!D471</f>
        <v>4.8044000000000002</v>
      </c>
      <c r="C468" s="2">
        <f t="shared" si="53"/>
        <v>1.5600000000000058E-2</v>
      </c>
      <c r="D468" s="2">
        <f t="shared" si="54"/>
        <v>4.8023199999999999</v>
      </c>
      <c r="E468" s="2">
        <f t="shared" si="56"/>
        <v>4.6994700000000007</v>
      </c>
      <c r="F468" s="2">
        <f t="shared" ref="F468:F531" si="57">AVERAGE(B449:B468)</f>
        <v>4.5953249999999999</v>
      </c>
      <c r="G468" s="2">
        <f t="shared" si="51"/>
        <v>4.5236780000000021</v>
      </c>
      <c r="H468" s="2">
        <f t="shared" si="55"/>
        <v>4.1870885000000033</v>
      </c>
      <c r="I468" s="2">
        <f t="array" ref="I468">SUMPRODUCT(B452:B471, (ROW(B452:B471)-ROW(B452)+1)) / (20*21/2)</f>
        <v>4.7061433333333342</v>
      </c>
      <c r="J468" s="2">
        <f t="shared" si="50"/>
        <v>4.6415013564592478</v>
      </c>
      <c r="K468" s="2">
        <f t="shared" si="52"/>
        <v>4.5279272409659734</v>
      </c>
    </row>
    <row r="469" spans="1:11" ht="13.5" x14ac:dyDescent="0.25">
      <c r="A469" s="3">
        <f>TITRES_STAT!B472</f>
        <v>42986</v>
      </c>
      <c r="B469" s="5">
        <f>TITRES_STAT!D472</f>
        <v>4.7784000000000004</v>
      </c>
      <c r="C469" s="2">
        <f t="shared" si="53"/>
        <v>-2.5999999999999801E-2</v>
      </c>
      <c r="D469" s="2">
        <f t="shared" si="54"/>
        <v>4.8002400000000005</v>
      </c>
      <c r="E469" s="2">
        <f t="shared" si="56"/>
        <v>4.7228400000000006</v>
      </c>
      <c r="F469" s="2">
        <f t="shared" si="57"/>
        <v>4.6070099999999998</v>
      </c>
      <c r="G469" s="2">
        <f t="shared" si="51"/>
        <v>4.5344560000000023</v>
      </c>
      <c r="H469" s="2">
        <f t="shared" si="55"/>
        <v>4.189333000000004</v>
      </c>
      <c r="I469" s="2">
        <f t="array" ref="I469">SUMPRODUCT(B453:B472, (ROW(B453:B472)-ROW(B453)+1)) / (20*21/2)</f>
        <v>4.720538095238096</v>
      </c>
      <c r="J469" s="2">
        <f t="shared" ref="J469:J532" si="58">$J$4*B469+J468*(1-$J$4)</f>
        <v>4.6545393225107485</v>
      </c>
      <c r="K469" s="2">
        <f t="shared" si="52"/>
        <v>4.5377497021045627</v>
      </c>
    </row>
    <row r="470" spans="1:11" ht="13.5" x14ac:dyDescent="0.25">
      <c r="A470" s="3">
        <f>TITRES_STAT!B473</f>
        <v>42989</v>
      </c>
      <c r="B470" s="5">
        <f>TITRES_STAT!D473</f>
        <v>4.7784000000000004</v>
      </c>
      <c r="C470" s="2">
        <f t="shared" si="53"/>
        <v>0</v>
      </c>
      <c r="D470" s="2">
        <f t="shared" si="54"/>
        <v>4.7950400000000011</v>
      </c>
      <c r="E470" s="2">
        <f t="shared" si="56"/>
        <v>4.7394599999999993</v>
      </c>
      <c r="F470" s="2">
        <f t="shared" si="57"/>
        <v>4.6251899999999999</v>
      </c>
      <c r="G470" s="2">
        <f t="shared" si="51"/>
        <v>4.543814000000002</v>
      </c>
      <c r="H470" s="2">
        <f t="shared" si="55"/>
        <v>4.1915775000000046</v>
      </c>
      <c r="I470" s="2">
        <f t="array" ref="I470">SUMPRODUCT(B454:B473, (ROW(B454:B473)-ROW(B454)+1)) / (20*21/2)</f>
        <v>4.7337457142857149</v>
      </c>
      <c r="J470" s="2">
        <f t="shared" si="58"/>
        <v>4.6663355775097255</v>
      </c>
      <c r="K470" s="2">
        <f t="shared" si="52"/>
        <v>4.5471869686886981</v>
      </c>
    </row>
    <row r="471" spans="1:11" ht="13.5" x14ac:dyDescent="0.25">
      <c r="A471" s="3">
        <f>TITRES_STAT!B474</f>
        <v>42990</v>
      </c>
      <c r="B471" s="5">
        <f>TITRES_STAT!D474</f>
        <v>4.7888000000000002</v>
      </c>
      <c r="C471" s="2">
        <f t="shared" si="53"/>
        <v>1.0399999999999743E-2</v>
      </c>
      <c r="D471" s="2">
        <f t="shared" si="54"/>
        <v>4.7877600000000005</v>
      </c>
      <c r="E471" s="2">
        <f t="shared" si="56"/>
        <v>4.75868</v>
      </c>
      <c r="F471" s="2">
        <f t="shared" si="57"/>
        <v>4.6376550000000005</v>
      </c>
      <c r="G471" s="2">
        <f t="shared" si="51"/>
        <v>4.5567340000000023</v>
      </c>
      <c r="H471" s="2">
        <f t="shared" si="55"/>
        <v>4.1938980000000035</v>
      </c>
      <c r="I471" s="2">
        <f t="array" ref="I471">SUMPRODUCT(B455:B474, (ROW(B455:B474)-ROW(B455)+1)) / (20*21/2)</f>
        <v>4.7392390476190469</v>
      </c>
      <c r="J471" s="2">
        <f t="shared" si="58"/>
        <v>4.6779988558421328</v>
      </c>
      <c r="K471" s="2">
        <f t="shared" si="52"/>
        <v>4.5566619895244349</v>
      </c>
    </row>
    <row r="472" spans="1:11" ht="13.5" x14ac:dyDescent="0.25">
      <c r="A472" s="3">
        <f>TITRES_STAT!B475</f>
        <v>42991</v>
      </c>
      <c r="B472" s="5">
        <f>TITRES_STAT!D475</f>
        <v>4.7888000000000002</v>
      </c>
      <c r="C472" s="2">
        <f t="shared" si="53"/>
        <v>0</v>
      </c>
      <c r="D472" s="2">
        <f t="shared" si="54"/>
        <v>4.7877600000000005</v>
      </c>
      <c r="E472" s="2">
        <f t="shared" si="56"/>
        <v>4.7789400000000004</v>
      </c>
      <c r="F472" s="2">
        <f t="shared" si="57"/>
        <v>4.6501199999999994</v>
      </c>
      <c r="G472" s="2">
        <f t="shared" si="51"/>
        <v>4.5680560000000012</v>
      </c>
      <c r="H472" s="2">
        <f t="shared" si="55"/>
        <v>4.1967630000000042</v>
      </c>
      <c r="I472" s="2">
        <f t="array" ref="I472">SUMPRODUCT(B456:B475, (ROW(B456:B475)-ROW(B456)+1)) / (20*21/2)</f>
        <v>4.7488095238095234</v>
      </c>
      <c r="J472" s="2">
        <f t="shared" si="58"/>
        <v>4.6885513457619297</v>
      </c>
      <c r="K472" s="2">
        <f t="shared" si="52"/>
        <v>4.5657654409156336</v>
      </c>
    </row>
    <row r="473" spans="1:11" ht="13.5" x14ac:dyDescent="0.25">
      <c r="A473" s="3">
        <f>TITRES_STAT!B476</f>
        <v>42992</v>
      </c>
      <c r="B473" s="5">
        <f>TITRES_STAT!D476</f>
        <v>4.7888000000000002</v>
      </c>
      <c r="C473" s="2">
        <f t="shared" si="53"/>
        <v>0</v>
      </c>
      <c r="D473" s="2">
        <f t="shared" si="54"/>
        <v>4.7846400000000004</v>
      </c>
      <c r="E473" s="2">
        <f t="shared" si="56"/>
        <v>4.7934800000000006</v>
      </c>
      <c r="F473" s="2">
        <f t="shared" si="57"/>
        <v>4.6688199999999993</v>
      </c>
      <c r="G473" s="2">
        <f t="shared" si="51"/>
        <v>4.5793780000000019</v>
      </c>
      <c r="H473" s="2">
        <f t="shared" si="55"/>
        <v>4.199036000000004</v>
      </c>
      <c r="I473" s="2">
        <f t="array" ref="I473">SUMPRODUCT(B457:B476, (ROW(B457:B476)-ROW(B457)+1)) / (20*21/2)</f>
        <v>4.7572671428571427</v>
      </c>
      <c r="J473" s="2">
        <f t="shared" si="58"/>
        <v>4.698098836641746</v>
      </c>
      <c r="K473" s="2">
        <f t="shared" si="52"/>
        <v>4.5745118942130594</v>
      </c>
    </row>
    <row r="474" spans="1:11" ht="13.5" x14ac:dyDescent="0.25">
      <c r="A474" s="3">
        <f>TITRES_STAT!B477</f>
        <v>42993</v>
      </c>
      <c r="B474" s="5">
        <f>TITRES_STAT!D477</f>
        <v>4.7264999999999997</v>
      </c>
      <c r="C474" s="2">
        <f t="shared" si="53"/>
        <v>-6.2300000000000466E-2</v>
      </c>
      <c r="D474" s="2">
        <f t="shared" si="54"/>
        <v>4.7742599999999999</v>
      </c>
      <c r="E474" s="2">
        <f t="shared" si="56"/>
        <v>4.7872500000000011</v>
      </c>
      <c r="F474" s="2">
        <f t="shared" si="57"/>
        <v>4.6779099999999998</v>
      </c>
      <c r="G474" s="2">
        <f t="shared" si="51"/>
        <v>4.5869620000000015</v>
      </c>
      <c r="H474" s="2">
        <f t="shared" si="55"/>
        <v>4.2015420000000043</v>
      </c>
      <c r="I474" s="2">
        <f t="array" ref="I474">SUMPRODUCT(B458:B477, (ROW(B458:B477)-ROW(B458)+1)) / (20*21/2)</f>
        <v>4.7595457142857152</v>
      </c>
      <c r="J474" s="2">
        <f t="shared" si="58"/>
        <v>4.7008037093425319</v>
      </c>
      <c r="K474" s="2">
        <f t="shared" si="52"/>
        <v>4.5804722120870576</v>
      </c>
    </row>
    <row r="475" spans="1:11" ht="13.5" x14ac:dyDescent="0.25">
      <c r="A475" s="3">
        <f>TITRES_STAT!B478</f>
        <v>42996</v>
      </c>
      <c r="B475" s="5">
        <f>TITRES_STAT!D478</f>
        <v>4.7784000000000004</v>
      </c>
      <c r="C475" s="2">
        <f t="shared" si="53"/>
        <v>5.1900000000000723E-2</v>
      </c>
      <c r="D475" s="2">
        <f t="shared" si="54"/>
        <v>4.7742599999999999</v>
      </c>
      <c r="E475" s="2">
        <f t="shared" si="56"/>
        <v>4.784650000000001</v>
      </c>
      <c r="F475" s="2">
        <f t="shared" si="57"/>
        <v>4.6895949999999997</v>
      </c>
      <c r="G475" s="2">
        <f t="shared" si="51"/>
        <v>4.5958960000000015</v>
      </c>
      <c r="H475" s="2">
        <f t="shared" si="55"/>
        <v>4.2041180000000038</v>
      </c>
      <c r="I475" s="2">
        <f t="array" ref="I475">SUMPRODUCT(B459:B478, (ROW(B459:B478)-ROW(B459)+1)) / (20*21/2)</f>
        <v>4.7647628571428573</v>
      </c>
      <c r="J475" s="2">
        <f t="shared" si="58"/>
        <v>4.7081938322622907</v>
      </c>
      <c r="K475" s="2">
        <f t="shared" si="52"/>
        <v>4.5882340861228599</v>
      </c>
    </row>
    <row r="476" spans="1:11" ht="13.5" x14ac:dyDescent="0.25">
      <c r="A476" s="3">
        <f>TITRES_STAT!B479</f>
        <v>42997</v>
      </c>
      <c r="B476" s="5">
        <f>TITRES_STAT!D479</f>
        <v>4.7784000000000004</v>
      </c>
      <c r="C476" s="2">
        <f t="shared" si="53"/>
        <v>0</v>
      </c>
      <c r="D476" s="2">
        <f t="shared" si="54"/>
        <v>4.7721800000000005</v>
      </c>
      <c r="E476" s="2">
        <f t="shared" si="56"/>
        <v>4.7799700000000005</v>
      </c>
      <c r="F476" s="2">
        <f t="shared" si="57"/>
        <v>4.7077749999999998</v>
      </c>
      <c r="G476" s="2">
        <f t="shared" si="51"/>
        <v>4.6052440000000017</v>
      </c>
      <c r="H476" s="2">
        <f t="shared" si="55"/>
        <v>4.2066940000000042</v>
      </c>
      <c r="I476" s="2">
        <f t="array" ref="I476">SUMPRODUCT(B460:B479, (ROW(B460:B479)-ROW(B460)+1)) / (20*21/2)</f>
        <v>4.7713185714285711</v>
      </c>
      <c r="J476" s="2">
        <f t="shared" si="58"/>
        <v>4.7148801339515964</v>
      </c>
      <c r="K476" s="2">
        <f t="shared" si="52"/>
        <v>4.5956915729415719</v>
      </c>
    </row>
    <row r="477" spans="1:11" ht="13.5" x14ac:dyDescent="0.25">
      <c r="A477" s="3">
        <f>TITRES_STAT!B480</f>
        <v>42998</v>
      </c>
      <c r="B477" s="5">
        <f>TITRES_STAT!D480</f>
        <v>4.7317</v>
      </c>
      <c r="C477" s="2">
        <f t="shared" si="53"/>
        <v>-4.6700000000000408E-2</v>
      </c>
      <c r="D477" s="2">
        <f t="shared" si="54"/>
        <v>4.7607600000000003</v>
      </c>
      <c r="E477" s="2">
        <f t="shared" si="56"/>
        <v>4.7742599999999999</v>
      </c>
      <c r="F477" s="2">
        <f t="shared" si="57"/>
        <v>4.7236200000000004</v>
      </c>
      <c r="G477" s="2">
        <f t="shared" si="51"/>
        <v>4.6111660000000008</v>
      </c>
      <c r="H477" s="2">
        <f t="shared" si="55"/>
        <v>4.2093920000000047</v>
      </c>
      <c r="I477" s="2">
        <f t="array" ref="I477">SUMPRODUCT(B461:B480, (ROW(B461:B480)-ROW(B461)+1)) / (20*21/2)</f>
        <v>4.7766376190476185</v>
      </c>
      <c r="J477" s="2">
        <f t="shared" si="58"/>
        <v>4.7164820259562061</v>
      </c>
      <c r="K477" s="2">
        <f t="shared" si="52"/>
        <v>4.6010252367477849</v>
      </c>
    </row>
    <row r="478" spans="1:11" ht="13.5" x14ac:dyDescent="0.25">
      <c r="A478" s="3">
        <f>TITRES_STAT!B481</f>
        <v>43000</v>
      </c>
      <c r="B478" s="5">
        <f>TITRES_STAT!D481</f>
        <v>4.7784000000000004</v>
      </c>
      <c r="C478" s="2">
        <f t="shared" si="53"/>
        <v>4.6700000000000408E-2</v>
      </c>
      <c r="D478" s="2">
        <f t="shared" si="54"/>
        <v>4.75868</v>
      </c>
      <c r="E478" s="2">
        <f t="shared" si="56"/>
        <v>4.7716599999999989</v>
      </c>
      <c r="F478" s="2">
        <f t="shared" si="57"/>
        <v>4.7355650000000011</v>
      </c>
      <c r="G478" s="2">
        <f t="shared" si="51"/>
        <v>4.616880000000001</v>
      </c>
      <c r="H478" s="2">
        <f t="shared" si="55"/>
        <v>4.2123235000000037</v>
      </c>
      <c r="I478" s="2">
        <f t="array" ref="I478">SUMPRODUCT(B462:B481, (ROW(B462:B481)-ROW(B462)+1)) / (20*21/2)</f>
        <v>4.7815366666666677</v>
      </c>
      <c r="J478" s="2">
        <f t="shared" si="58"/>
        <v>4.7223789758651389</v>
      </c>
      <c r="K478" s="2">
        <f t="shared" si="52"/>
        <v>4.6079811098164996</v>
      </c>
    </row>
    <row r="479" spans="1:11" ht="13.5" x14ac:dyDescent="0.25">
      <c r="A479" s="3">
        <f>TITRES_STAT!B482</f>
        <v>43003</v>
      </c>
      <c r="B479" s="5">
        <f>TITRES_STAT!D482</f>
        <v>4.8044000000000002</v>
      </c>
      <c r="C479" s="2">
        <f t="shared" si="53"/>
        <v>2.5999999999999801E-2</v>
      </c>
      <c r="D479" s="2">
        <f t="shared" si="54"/>
        <v>4.7742599999999999</v>
      </c>
      <c r="E479" s="2">
        <f t="shared" si="56"/>
        <v>4.7742599999999999</v>
      </c>
      <c r="F479" s="2">
        <f t="shared" si="57"/>
        <v>4.7485500000000016</v>
      </c>
      <c r="G479" s="2">
        <f t="shared" si="51"/>
        <v>4.6231140000000002</v>
      </c>
      <c r="H479" s="2">
        <f t="shared" si="55"/>
        <v>4.2153850000000039</v>
      </c>
      <c r="I479" s="2">
        <f t="array" ref="I479">SUMPRODUCT(B463:B482, (ROW(B463:B482)-ROW(B463)+1)) / (20*21/2)</f>
        <v>4.7849261904761899</v>
      </c>
      <c r="J479" s="2">
        <f t="shared" si="58"/>
        <v>4.7301905019732207</v>
      </c>
      <c r="K479" s="2">
        <f t="shared" si="52"/>
        <v>4.6156838113923229</v>
      </c>
    </row>
    <row r="480" spans="1:11" ht="13.5" x14ac:dyDescent="0.25">
      <c r="A480" s="3">
        <f>TITRES_STAT!B483</f>
        <v>43004</v>
      </c>
      <c r="B480" s="5">
        <f>TITRES_STAT!D483</f>
        <v>4.8044000000000002</v>
      </c>
      <c r="C480" s="2">
        <f t="shared" si="53"/>
        <v>0</v>
      </c>
      <c r="D480" s="2">
        <f t="shared" si="54"/>
        <v>4.7794600000000012</v>
      </c>
      <c r="E480" s="2">
        <f t="shared" si="56"/>
        <v>4.7768600000000001</v>
      </c>
      <c r="F480" s="2">
        <f t="shared" si="57"/>
        <v>4.7581600000000011</v>
      </c>
      <c r="G480" s="2">
        <f t="shared" si="51"/>
        <v>4.6279960000000004</v>
      </c>
      <c r="H480" s="2">
        <f t="shared" si="55"/>
        <v>4.2185175000000035</v>
      </c>
      <c r="I480" s="2">
        <f t="array" ref="I480">SUMPRODUCT(B464:B483, (ROW(B464:B483)-ROW(B464)+1)) / (20*21/2)</f>
        <v>4.7872766666666671</v>
      </c>
      <c r="J480" s="2">
        <f t="shared" si="58"/>
        <v>4.7372580732138658</v>
      </c>
      <c r="K480" s="2">
        <f t="shared" si="52"/>
        <v>4.623084446239683</v>
      </c>
    </row>
    <row r="481" spans="1:11" ht="13.5" x14ac:dyDescent="0.25">
      <c r="A481" s="3">
        <f>TITRES_STAT!B484</f>
        <v>43005</v>
      </c>
      <c r="B481" s="5">
        <f>TITRES_STAT!D484</f>
        <v>4.8095999999999997</v>
      </c>
      <c r="C481" s="2">
        <f t="shared" si="53"/>
        <v>5.1999999999994273E-3</v>
      </c>
      <c r="D481" s="2">
        <f t="shared" si="54"/>
        <v>4.7857000000000003</v>
      </c>
      <c r="E481" s="2">
        <f t="shared" si="56"/>
        <v>4.7789400000000004</v>
      </c>
      <c r="F481" s="2">
        <f t="shared" si="57"/>
        <v>4.7688100000000011</v>
      </c>
      <c r="G481" s="2">
        <f t="shared" si="51"/>
        <v>4.6328779999999998</v>
      </c>
      <c r="H481" s="2">
        <f t="shared" si="55"/>
        <v>4.2216525000000029</v>
      </c>
      <c r="I481" s="2">
        <f t="array" ref="I481">SUMPRODUCT(B465:B484, (ROW(B465:B484)-ROW(B465)+1)) / (20*21/2)</f>
        <v>4.7987557142857149</v>
      </c>
      <c r="J481" s="2">
        <f t="shared" si="58"/>
        <v>4.7441477805268315</v>
      </c>
      <c r="K481" s="2">
        <f t="shared" si="52"/>
        <v>4.6303987816812642</v>
      </c>
    </row>
    <row r="482" spans="1:11" ht="13.5" x14ac:dyDescent="0.25">
      <c r="A482" s="3">
        <f>TITRES_STAT!B485</f>
        <v>43006</v>
      </c>
      <c r="B482" s="5">
        <f>TITRES_STAT!D485</f>
        <v>4.8044000000000002</v>
      </c>
      <c r="C482" s="2">
        <f t="shared" si="53"/>
        <v>-5.1999999999994273E-3</v>
      </c>
      <c r="D482" s="2">
        <f t="shared" si="54"/>
        <v>4.8002400000000005</v>
      </c>
      <c r="E482" s="2">
        <f t="shared" si="56"/>
        <v>4.7805000000000009</v>
      </c>
      <c r="F482" s="2">
        <f t="shared" si="57"/>
        <v>4.7797200000000011</v>
      </c>
      <c r="G482" s="2">
        <f t="shared" si="51"/>
        <v>4.636514</v>
      </c>
      <c r="H482" s="2">
        <f t="shared" si="55"/>
        <v>4.2247140000000032</v>
      </c>
      <c r="I482" s="2">
        <f t="array" ref="I482">SUMPRODUCT(B466:B485, (ROW(B466:B485)-ROW(B466)+1)) / (20*21/2)</f>
        <v>4.799770476190476</v>
      </c>
      <c r="J482" s="2">
        <f t="shared" si="58"/>
        <v>4.7498860871433237</v>
      </c>
      <c r="K482" s="2">
        <f t="shared" si="52"/>
        <v>4.6372223588702344</v>
      </c>
    </row>
    <row r="483" spans="1:11" ht="13.5" x14ac:dyDescent="0.25">
      <c r="A483" s="3">
        <f>TITRES_STAT!B486</f>
        <v>43007</v>
      </c>
      <c r="B483" s="5">
        <f>TITRES_STAT!D486</f>
        <v>4.8044000000000002</v>
      </c>
      <c r="C483" s="2">
        <f t="shared" si="53"/>
        <v>0</v>
      </c>
      <c r="D483" s="2">
        <f t="shared" si="54"/>
        <v>4.8054399999999999</v>
      </c>
      <c r="E483" s="2">
        <f t="shared" si="56"/>
        <v>4.7820599999999995</v>
      </c>
      <c r="F483" s="2">
        <f t="shared" si="57"/>
        <v>4.787770000000001</v>
      </c>
      <c r="G483" s="2">
        <f t="shared" si="51"/>
        <v>4.6401500000000002</v>
      </c>
      <c r="H483" s="2">
        <f t="shared" si="55"/>
        <v>4.227444000000002</v>
      </c>
      <c r="I483" s="2">
        <f t="array" ref="I483">SUMPRODUCT(B467:B486, (ROW(B467:B486)-ROW(B467)+1)) / (20*21/2)</f>
        <v>4.8007852380952372</v>
      </c>
      <c r="J483" s="2">
        <f t="shared" si="58"/>
        <v>4.7550778883677687</v>
      </c>
      <c r="K483" s="2">
        <f t="shared" si="52"/>
        <v>4.6437783447968917</v>
      </c>
    </row>
    <row r="484" spans="1:11" ht="13.5" x14ac:dyDescent="0.25">
      <c r="A484" s="3">
        <f>TITRES_STAT!B487</f>
        <v>43010</v>
      </c>
      <c r="B484" s="5">
        <f>TITRES_STAT!D487</f>
        <v>4.9082999999999997</v>
      </c>
      <c r="C484" s="2">
        <f t="shared" si="53"/>
        <v>0.10389999999999944</v>
      </c>
      <c r="D484" s="2">
        <f t="shared" si="54"/>
        <v>4.8262200000000011</v>
      </c>
      <c r="E484" s="2">
        <f t="shared" si="56"/>
        <v>4.8002400000000005</v>
      </c>
      <c r="F484" s="2">
        <f t="shared" si="57"/>
        <v>4.7937450000000004</v>
      </c>
      <c r="G484" s="2">
        <f t="shared" si="51"/>
        <v>4.6460719999999993</v>
      </c>
      <c r="H484" s="2">
        <f t="shared" si="55"/>
        <v>4.2310250000000025</v>
      </c>
      <c r="I484" s="2">
        <f t="array" ref="I484">SUMPRODUCT(B468:B487, (ROW(B468:B487)-ROW(B468)+1)) / (20*21/2)</f>
        <v>4.801899047619048</v>
      </c>
      <c r="J484" s="2">
        <f t="shared" si="58"/>
        <v>4.7696704704279806</v>
      </c>
      <c r="K484" s="2">
        <f t="shared" si="52"/>
        <v>4.6541517430401509</v>
      </c>
    </row>
    <row r="485" spans="1:11" ht="13.5" x14ac:dyDescent="0.25">
      <c r="A485" s="3">
        <f>TITRES_STAT!B488</f>
        <v>43011</v>
      </c>
      <c r="B485" s="5">
        <f>TITRES_STAT!D488</f>
        <v>4.8044000000000002</v>
      </c>
      <c r="C485" s="2">
        <f t="shared" si="53"/>
        <v>-0.10389999999999944</v>
      </c>
      <c r="D485" s="2">
        <f t="shared" si="54"/>
        <v>4.8262200000000011</v>
      </c>
      <c r="E485" s="2">
        <f t="shared" si="56"/>
        <v>4.8028400000000007</v>
      </c>
      <c r="F485" s="2">
        <f t="shared" si="57"/>
        <v>4.7937449999999995</v>
      </c>
      <c r="G485" s="2">
        <f t="shared" si="51"/>
        <v>4.6500199999999987</v>
      </c>
      <c r="H485" s="2">
        <f t="shared" si="55"/>
        <v>4.2337310000000024</v>
      </c>
      <c r="I485" s="2">
        <f t="array" ref="I485">SUMPRODUCT(B469:B488, (ROW(B469:B488)-ROW(B469)+1)) / (20*21/2)</f>
        <v>4.8029385714285713</v>
      </c>
      <c r="J485" s="2">
        <f t="shared" si="58"/>
        <v>4.7729780446729348</v>
      </c>
      <c r="K485" s="2">
        <f t="shared" si="52"/>
        <v>4.6600438315483803</v>
      </c>
    </row>
    <row r="486" spans="1:11" ht="13.5" x14ac:dyDescent="0.25">
      <c r="A486" s="3">
        <f>TITRES_STAT!B489</f>
        <v>43012</v>
      </c>
      <c r="B486" s="5">
        <f>TITRES_STAT!D489</f>
        <v>4.8044000000000002</v>
      </c>
      <c r="C486" s="2">
        <f t="shared" si="53"/>
        <v>0</v>
      </c>
      <c r="D486" s="2">
        <f t="shared" si="54"/>
        <v>4.8251800000000005</v>
      </c>
      <c r="E486" s="2">
        <f t="shared" si="56"/>
        <v>4.8054399999999999</v>
      </c>
      <c r="F486" s="2">
        <f t="shared" si="57"/>
        <v>4.7927049999999998</v>
      </c>
      <c r="G486" s="2">
        <f t="shared" si="51"/>
        <v>4.653967999999999</v>
      </c>
      <c r="H486" s="2">
        <f t="shared" si="55"/>
        <v>4.2368635000000019</v>
      </c>
      <c r="I486" s="2">
        <f t="array" ref="I486">SUMPRODUCT(B470:B489, (ROW(B470:B489)-ROW(B470)+1)) / (20*21/2)</f>
        <v>4.8064447619047614</v>
      </c>
      <c r="J486" s="2">
        <f t="shared" si="58"/>
        <v>4.7759706118469412</v>
      </c>
      <c r="K486" s="2">
        <f t="shared" si="52"/>
        <v>4.6657048577621696</v>
      </c>
    </row>
    <row r="487" spans="1:11" ht="13.5" x14ac:dyDescent="0.25">
      <c r="A487" s="3">
        <f>TITRES_STAT!B490</f>
        <v>43013</v>
      </c>
      <c r="B487" s="5">
        <f>TITRES_STAT!D490</f>
        <v>4.8044000000000002</v>
      </c>
      <c r="C487" s="2">
        <f t="shared" si="53"/>
        <v>0</v>
      </c>
      <c r="D487" s="2">
        <f t="shared" si="54"/>
        <v>4.8251800000000005</v>
      </c>
      <c r="E487" s="2">
        <f t="shared" si="56"/>
        <v>4.8127100000000009</v>
      </c>
      <c r="F487" s="2">
        <f t="shared" si="57"/>
        <v>4.7934849999999996</v>
      </c>
      <c r="G487" s="2">
        <f t="shared" si="51"/>
        <v>4.6579159999999993</v>
      </c>
      <c r="H487" s="2">
        <f t="shared" si="55"/>
        <v>4.2399960000000023</v>
      </c>
      <c r="I487" s="2">
        <f t="array" ref="I487">SUMPRODUCT(B471:B490, (ROW(B471:B490)-ROW(B471)+1)) / (20*21/2)</f>
        <v>4.8097038095238096</v>
      </c>
      <c r="J487" s="2">
        <f t="shared" si="58"/>
        <v>4.7786781726234224</v>
      </c>
      <c r="K487" s="2">
        <f t="shared" si="52"/>
        <v>4.671143882947967</v>
      </c>
    </row>
    <row r="488" spans="1:11" ht="13.5" x14ac:dyDescent="0.25">
      <c r="A488" s="3">
        <f>TITRES_STAT!B491</f>
        <v>43014</v>
      </c>
      <c r="B488" s="5">
        <f>TITRES_STAT!D491</f>
        <v>4.8044000000000002</v>
      </c>
      <c r="C488" s="2">
        <f t="shared" si="53"/>
        <v>0</v>
      </c>
      <c r="D488" s="2">
        <f t="shared" si="54"/>
        <v>4.8251800000000005</v>
      </c>
      <c r="E488" s="2">
        <f t="shared" si="56"/>
        <v>4.8153100000000002</v>
      </c>
      <c r="F488" s="2">
        <f t="shared" si="57"/>
        <v>4.7934849999999996</v>
      </c>
      <c r="G488" s="2">
        <f t="shared" si="51"/>
        <v>4.6618639999999978</v>
      </c>
      <c r="H488" s="2">
        <f t="shared" si="55"/>
        <v>4.2427495000000031</v>
      </c>
      <c r="I488" s="2">
        <f t="array" ref="I488">SUMPRODUCT(B472:B491, (ROW(B472:B491)-ROW(B472)+1)) / (20*21/2)</f>
        <v>4.7993633333333339</v>
      </c>
      <c r="J488" s="2">
        <f t="shared" si="58"/>
        <v>4.7811278704688105</v>
      </c>
      <c r="K488" s="2">
        <f t="shared" si="52"/>
        <v>4.6763696130284389</v>
      </c>
    </row>
    <row r="489" spans="1:11" ht="13.5" x14ac:dyDescent="0.25">
      <c r="A489" s="3">
        <f>TITRES_STAT!B492</f>
        <v>43017</v>
      </c>
      <c r="B489" s="5">
        <f>TITRES_STAT!D492</f>
        <v>4.8303000000000003</v>
      </c>
      <c r="C489" s="2">
        <f t="shared" si="53"/>
        <v>2.5900000000000034E-2</v>
      </c>
      <c r="D489" s="2">
        <f t="shared" si="54"/>
        <v>4.8095800000000004</v>
      </c>
      <c r="E489" s="2">
        <f t="shared" si="56"/>
        <v>4.8179000000000007</v>
      </c>
      <c r="F489" s="2">
        <f t="shared" si="57"/>
        <v>4.7960799999999999</v>
      </c>
      <c r="G489" s="2">
        <f t="shared" si="51"/>
        <v>4.6663299999999985</v>
      </c>
      <c r="H489" s="2">
        <f t="shared" si="55"/>
        <v>4.2460590000000025</v>
      </c>
      <c r="I489" s="2">
        <f t="array" ref="I489">SUMPRODUCT(B473:B492, (ROW(B473:B492)-ROW(B473)+1)) / (20*21/2)</f>
        <v>4.8003785714285714</v>
      </c>
      <c r="J489" s="2">
        <f t="shared" si="58"/>
        <v>4.7858109304241623</v>
      </c>
      <c r="K489" s="2">
        <f t="shared" si="52"/>
        <v>4.68240609879203</v>
      </c>
    </row>
    <row r="490" spans="1:11" ht="13.5" x14ac:dyDescent="0.25">
      <c r="A490" s="3">
        <f>TITRES_STAT!B493</f>
        <v>43018</v>
      </c>
      <c r="B490" s="5">
        <f>TITRES_STAT!D493</f>
        <v>4.8303000000000003</v>
      </c>
      <c r="C490" s="2">
        <f t="shared" si="53"/>
        <v>0</v>
      </c>
      <c r="D490" s="2">
        <f t="shared" si="54"/>
        <v>4.8147600000000006</v>
      </c>
      <c r="E490" s="2">
        <f t="shared" si="56"/>
        <v>4.8204900000000013</v>
      </c>
      <c r="F490" s="2">
        <f t="shared" si="57"/>
        <v>4.7986749999999994</v>
      </c>
      <c r="G490" s="2">
        <f t="shared" si="51"/>
        <v>4.6707959999999984</v>
      </c>
      <c r="H490" s="2">
        <f t="shared" si="55"/>
        <v>4.249487000000002</v>
      </c>
      <c r="I490" s="2">
        <f t="array" ref="I490">SUMPRODUCT(B474:B493, (ROW(B474:B493)-ROW(B474)+1)) / (20*21/2)</f>
        <v>4.8013195238095232</v>
      </c>
      <c r="J490" s="2">
        <f t="shared" si="58"/>
        <v>4.7900479846694806</v>
      </c>
      <c r="K490" s="2">
        <f t="shared" si="52"/>
        <v>4.6882058596237153</v>
      </c>
    </row>
    <row r="491" spans="1:11" ht="13.5" x14ac:dyDescent="0.25">
      <c r="A491" s="3">
        <f>TITRES_STAT!B494</f>
        <v>43019</v>
      </c>
      <c r="B491" s="5">
        <f>TITRES_STAT!D494</f>
        <v>4.6901000000000002</v>
      </c>
      <c r="C491" s="2">
        <f t="shared" si="53"/>
        <v>-0.1402000000000001</v>
      </c>
      <c r="D491" s="2">
        <f t="shared" si="54"/>
        <v>4.7919</v>
      </c>
      <c r="E491" s="2">
        <f t="shared" si="56"/>
        <v>4.8085400000000007</v>
      </c>
      <c r="F491" s="2">
        <f t="shared" si="57"/>
        <v>4.7937399999999997</v>
      </c>
      <c r="G491" s="2">
        <f t="shared" si="51"/>
        <v>4.672457999999998</v>
      </c>
      <c r="H491" s="2">
        <f t="shared" si="55"/>
        <v>4.2518820000000019</v>
      </c>
      <c r="I491" s="2">
        <f t="array" ref="I491">SUMPRODUCT(B475:B494, (ROW(B475:B494)-ROW(B475)+1)) / (20*21/2)</f>
        <v>4.8021861904761902</v>
      </c>
      <c r="J491" s="2">
        <f t="shared" si="58"/>
        <v>4.7805291289866725</v>
      </c>
      <c r="K491" s="2">
        <f t="shared" si="52"/>
        <v>4.6882801396384721</v>
      </c>
    </row>
    <row r="492" spans="1:11" ht="13.5" x14ac:dyDescent="0.25">
      <c r="A492" s="3">
        <f>TITRES_STAT!B495</f>
        <v>43020</v>
      </c>
      <c r="B492" s="5">
        <f>TITRES_STAT!D495</f>
        <v>4.8044000000000002</v>
      </c>
      <c r="C492" s="2">
        <f t="shared" si="53"/>
        <v>0.11430000000000007</v>
      </c>
      <c r="D492" s="2">
        <f t="shared" si="54"/>
        <v>4.7919</v>
      </c>
      <c r="E492" s="2">
        <f t="shared" si="56"/>
        <v>4.8085400000000007</v>
      </c>
      <c r="F492" s="2">
        <f t="shared" si="57"/>
        <v>4.7945200000000003</v>
      </c>
      <c r="G492" s="2">
        <f t="shared" si="51"/>
        <v>4.6776519999999975</v>
      </c>
      <c r="H492" s="2">
        <f t="shared" si="55"/>
        <v>4.2546120000000016</v>
      </c>
      <c r="I492" s="2">
        <f t="array" ref="I492">SUMPRODUCT(B476:B495, (ROW(B476:B495)-ROW(B476)+1)) / (20*21/2)</f>
        <v>4.7913009523809524</v>
      </c>
      <c r="J492" s="2">
        <f t="shared" si="58"/>
        <v>4.7828025452736558</v>
      </c>
      <c r="K492" s="2">
        <f t="shared" si="52"/>
        <v>4.6928338596526498</v>
      </c>
    </row>
    <row r="493" spans="1:11" ht="13.5" x14ac:dyDescent="0.25">
      <c r="A493" s="3">
        <f>TITRES_STAT!B496</f>
        <v>43021</v>
      </c>
      <c r="B493" s="5">
        <f>TITRES_STAT!D496</f>
        <v>4.8044000000000002</v>
      </c>
      <c r="C493" s="2">
        <f t="shared" si="53"/>
        <v>0</v>
      </c>
      <c r="D493" s="2">
        <f t="shared" si="54"/>
        <v>4.7919</v>
      </c>
      <c r="E493" s="2">
        <f t="shared" si="56"/>
        <v>4.8085400000000007</v>
      </c>
      <c r="F493" s="2">
        <f t="shared" si="57"/>
        <v>4.7952999999999992</v>
      </c>
      <c r="G493" s="2">
        <f t="shared" si="51"/>
        <v>4.682845999999997</v>
      </c>
      <c r="H493" s="2">
        <f t="shared" si="55"/>
        <v>4.2578865000000015</v>
      </c>
      <c r="I493" s="2">
        <f t="array" ref="I493">SUMPRODUCT(B477:B496, (ROW(B477:B496)-ROW(B477)+1)) / (20*21/2)</f>
        <v>4.7867942857142856</v>
      </c>
      <c r="J493" s="2">
        <f t="shared" si="58"/>
        <v>4.7848594457237841</v>
      </c>
      <c r="K493" s="2">
        <f t="shared" si="52"/>
        <v>4.6972090024113697</v>
      </c>
    </row>
    <row r="494" spans="1:11" ht="13.5" x14ac:dyDescent="0.25">
      <c r="A494" s="3">
        <f>TITRES_STAT!B497</f>
        <v>43024</v>
      </c>
      <c r="B494" s="5">
        <f>TITRES_STAT!D497</f>
        <v>4.8044000000000002</v>
      </c>
      <c r="C494" s="2">
        <f t="shared" si="53"/>
        <v>0</v>
      </c>
      <c r="D494" s="2">
        <f t="shared" si="54"/>
        <v>4.7867200000000008</v>
      </c>
      <c r="E494" s="2">
        <f t="shared" si="56"/>
        <v>4.7981500000000006</v>
      </c>
      <c r="F494" s="2">
        <f t="shared" si="57"/>
        <v>4.7991949999999992</v>
      </c>
      <c r="G494" s="2">
        <f t="shared" si="51"/>
        <v>4.6880399999999964</v>
      </c>
      <c r="H494" s="2">
        <f t="shared" si="55"/>
        <v>4.2611610000000022</v>
      </c>
      <c r="I494" s="2">
        <f t="array" ref="I494">SUMPRODUCT(B478:B497, (ROW(B478:B497)-ROW(B478)+1)) / (20*21/2)</f>
        <v>4.7814552380952389</v>
      </c>
      <c r="J494" s="2">
        <f t="shared" si="58"/>
        <v>4.7867204508929477</v>
      </c>
      <c r="K494" s="2">
        <f t="shared" si="52"/>
        <v>4.7014125709442576</v>
      </c>
    </row>
    <row r="495" spans="1:11" ht="13.5" x14ac:dyDescent="0.25">
      <c r="A495" s="3">
        <f>TITRES_STAT!B498</f>
        <v>43025</v>
      </c>
      <c r="B495" s="5">
        <f>TITRES_STAT!D498</f>
        <v>4.6848999999999998</v>
      </c>
      <c r="C495" s="2">
        <f t="shared" si="53"/>
        <v>-0.11950000000000038</v>
      </c>
      <c r="D495" s="2">
        <f t="shared" si="54"/>
        <v>4.7576400000000003</v>
      </c>
      <c r="E495" s="2">
        <f t="shared" si="56"/>
        <v>4.7862</v>
      </c>
      <c r="F495" s="2">
        <f t="shared" si="57"/>
        <v>4.7945200000000003</v>
      </c>
      <c r="G495" s="2">
        <f t="shared" si="51"/>
        <v>4.6927139999999961</v>
      </c>
      <c r="H495" s="2">
        <f t="shared" si="55"/>
        <v>4.2636485000000013</v>
      </c>
      <c r="I495" s="2">
        <f t="array" ref="I495">SUMPRODUCT(B479:B498, (ROW(B479:B498)-ROW(B479)+1)) / (20*21/2)</f>
        <v>4.775100952380952</v>
      </c>
      <c r="J495" s="2">
        <f t="shared" si="58"/>
        <v>4.7770232650936197</v>
      </c>
      <c r="K495" s="2">
        <f t="shared" si="52"/>
        <v>4.7007650191425219</v>
      </c>
    </row>
    <row r="496" spans="1:11" ht="13.5" x14ac:dyDescent="0.25">
      <c r="A496" s="3">
        <f>TITRES_STAT!B499</f>
        <v>43026</v>
      </c>
      <c r="B496" s="5">
        <f>TITRES_STAT!D499</f>
        <v>4.7472000000000003</v>
      </c>
      <c r="C496" s="2">
        <f t="shared" si="53"/>
        <v>6.2300000000000466E-2</v>
      </c>
      <c r="D496" s="2">
        <f t="shared" si="54"/>
        <v>4.7690599999999996</v>
      </c>
      <c r="E496" s="2">
        <f t="shared" si="56"/>
        <v>4.7804799999999998</v>
      </c>
      <c r="F496" s="2">
        <f t="shared" si="57"/>
        <v>4.7929600000000008</v>
      </c>
      <c r="G496" s="2">
        <f t="shared" si="51"/>
        <v>4.6986339999999958</v>
      </c>
      <c r="H496" s="2">
        <f t="shared" si="55"/>
        <v>4.2666135000000018</v>
      </c>
      <c r="I496" s="2">
        <f t="array" ref="I496">SUMPRODUCT(B480:B499, (ROW(B480:B499)-ROW(B480)+1)) / (20*21/2)</f>
        <v>4.7640414285714288</v>
      </c>
      <c r="J496" s="2">
        <f t="shared" si="58"/>
        <v>4.7741829541323231</v>
      </c>
      <c r="K496" s="2">
        <f t="shared" si="52"/>
        <v>4.7025859987839924</v>
      </c>
    </row>
    <row r="497" spans="1:11" ht="13.5" x14ac:dyDescent="0.25">
      <c r="A497" s="3">
        <f>TITRES_STAT!B500</f>
        <v>43027</v>
      </c>
      <c r="B497" s="5">
        <f>TITRES_STAT!D500</f>
        <v>4.7369000000000003</v>
      </c>
      <c r="C497" s="2">
        <f t="shared" si="53"/>
        <v>-1.0299999999999976E-2</v>
      </c>
      <c r="D497" s="2">
        <f t="shared" si="54"/>
        <v>4.75556</v>
      </c>
      <c r="E497" s="2">
        <f t="shared" si="56"/>
        <v>4.7737299999999996</v>
      </c>
      <c r="F497" s="2">
        <f t="shared" si="57"/>
        <v>4.7932200000000007</v>
      </c>
      <c r="G497" s="2">
        <f t="shared" si="51"/>
        <v>4.7050759999999965</v>
      </c>
      <c r="H497" s="2">
        <f t="shared" si="55"/>
        <v>4.2691715000000015</v>
      </c>
      <c r="I497" s="2">
        <f t="array" ref="I497">SUMPRODUCT(B481:B500, (ROW(B481:B500)-ROW(B481)+1)) / (20*21/2)</f>
        <v>4.753600476190476</v>
      </c>
      <c r="J497" s="2">
        <f t="shared" si="58"/>
        <v>4.7706321965959111</v>
      </c>
      <c r="K497" s="2">
        <f t="shared" si="52"/>
        <v>4.7039316458905027</v>
      </c>
    </row>
    <row r="498" spans="1:11" ht="13.5" x14ac:dyDescent="0.25">
      <c r="A498" s="3">
        <f>TITRES_STAT!B501</f>
        <v>43028</v>
      </c>
      <c r="B498" s="5">
        <f>TITRES_STAT!D501</f>
        <v>4.7264999999999997</v>
      </c>
      <c r="C498" s="2">
        <f t="shared" si="53"/>
        <v>-1.0400000000000631E-2</v>
      </c>
      <c r="D498" s="2">
        <f t="shared" si="54"/>
        <v>4.7399800000000001</v>
      </c>
      <c r="E498" s="2">
        <f t="shared" si="56"/>
        <v>4.7659400000000005</v>
      </c>
      <c r="F498" s="2">
        <f t="shared" si="57"/>
        <v>4.7906250000000004</v>
      </c>
      <c r="G498" s="2">
        <f t="shared" ref="G498:G561" si="59">AVERAGE(B449:B498)</f>
        <v>4.7087119999999958</v>
      </c>
      <c r="H498" s="2">
        <f t="shared" si="55"/>
        <v>4.2717725000000009</v>
      </c>
      <c r="I498" s="2">
        <f t="array" ref="I498">SUMPRODUCT(B482:B501, (ROW(B482:B501)-ROW(B482)+1)) / (20*21/2)</f>
        <v>4.7492257142857142</v>
      </c>
      <c r="J498" s="2">
        <f t="shared" si="58"/>
        <v>4.7664291302534432</v>
      </c>
      <c r="K498" s="2">
        <f t="shared" si="52"/>
        <v>4.7048166793849937</v>
      </c>
    </row>
    <row r="499" spans="1:11" ht="13.5" x14ac:dyDescent="0.25">
      <c r="A499" s="3">
        <f>TITRES_STAT!B502</f>
        <v>43031</v>
      </c>
      <c r="B499" s="5">
        <f>TITRES_STAT!D502</f>
        <v>4.6745000000000001</v>
      </c>
      <c r="C499" s="2">
        <f t="shared" si="53"/>
        <v>-5.1999999999999602E-2</v>
      </c>
      <c r="D499" s="2">
        <f t="shared" si="54"/>
        <v>4.7140000000000004</v>
      </c>
      <c r="E499" s="2">
        <f t="shared" si="56"/>
        <v>4.7503600000000006</v>
      </c>
      <c r="F499" s="2">
        <f t="shared" si="57"/>
        <v>4.7841300000000011</v>
      </c>
      <c r="G499" s="2">
        <f t="shared" si="59"/>
        <v>4.7113079999999954</v>
      </c>
      <c r="H499" s="2">
        <f t="shared" si="55"/>
        <v>4.2744450000000009</v>
      </c>
      <c r="I499" s="2">
        <f t="array" ref="I499">SUMPRODUCT(B483:B502, (ROW(B483:B502)-ROW(B483)+1)) / (20*21/2)</f>
        <v>4.745717142857143</v>
      </c>
      <c r="J499" s="2">
        <f t="shared" si="58"/>
        <v>4.7576739749912109</v>
      </c>
      <c r="K499" s="2">
        <f t="shared" ref="K499:K562" si="60">$K$4*B499+(1-$K$4)*K498</f>
        <v>4.7036277899973467</v>
      </c>
    </row>
    <row r="500" spans="1:11" ht="13.5" x14ac:dyDescent="0.25">
      <c r="A500" s="3">
        <f>TITRES_STAT!B503</f>
        <v>43032</v>
      </c>
      <c r="B500" s="5">
        <f>TITRES_STAT!D503</f>
        <v>4.6745000000000001</v>
      </c>
      <c r="C500" s="2">
        <f t="shared" si="53"/>
        <v>0</v>
      </c>
      <c r="D500" s="2">
        <f t="shared" si="54"/>
        <v>4.711920000000001</v>
      </c>
      <c r="E500" s="2">
        <f t="shared" si="56"/>
        <v>4.7347800000000007</v>
      </c>
      <c r="F500" s="2">
        <f t="shared" si="57"/>
        <v>4.777635000000001</v>
      </c>
      <c r="G500" s="2">
        <f t="shared" si="59"/>
        <v>4.7165019999999958</v>
      </c>
      <c r="H500" s="2">
        <f t="shared" si="55"/>
        <v>4.2771410000000012</v>
      </c>
      <c r="I500" s="2">
        <f t="array" ref="I500">SUMPRODUCT(B484:B503, (ROW(B484:B503)-ROW(B484)+1)) / (20*21/2)</f>
        <v>4.7425300000000012</v>
      </c>
      <c r="J500" s="2">
        <f t="shared" si="58"/>
        <v>4.7497526440396678</v>
      </c>
      <c r="K500" s="2">
        <f t="shared" si="60"/>
        <v>4.7024855237229408</v>
      </c>
    </row>
    <row r="501" spans="1:11" ht="13.5" x14ac:dyDescent="0.25">
      <c r="A501" s="3">
        <f>TITRES_STAT!B504</f>
        <v>43033</v>
      </c>
      <c r="B501" s="5">
        <f>TITRES_STAT!D504</f>
        <v>4.7317</v>
      </c>
      <c r="C501" s="2">
        <f t="shared" si="53"/>
        <v>5.7199999999999918E-2</v>
      </c>
      <c r="D501" s="2">
        <f t="shared" si="54"/>
        <v>4.7088200000000002</v>
      </c>
      <c r="E501" s="2">
        <f t="shared" si="56"/>
        <v>4.7389400000000013</v>
      </c>
      <c r="F501" s="2">
        <f t="shared" si="57"/>
        <v>4.773740000000001</v>
      </c>
      <c r="G501" s="2">
        <f t="shared" si="59"/>
        <v>4.7203459999999957</v>
      </c>
      <c r="H501" s="2">
        <f t="shared" si="55"/>
        <v>4.2801940000000007</v>
      </c>
      <c r="I501" s="2">
        <f t="array" ref="I501">SUMPRODUCT(B485:B504, (ROW(B485:B504)-ROW(B485)+1)) / (20*21/2)</f>
        <v>4.7396642857142863</v>
      </c>
      <c r="J501" s="2">
        <f t="shared" si="58"/>
        <v>4.7480333446073182</v>
      </c>
      <c r="K501" s="2">
        <f t="shared" si="60"/>
        <v>4.7036311894592959</v>
      </c>
    </row>
    <row r="502" spans="1:11" ht="13.5" x14ac:dyDescent="0.25">
      <c r="A502" s="3">
        <f>TITRES_STAT!B505</f>
        <v>43034</v>
      </c>
      <c r="B502" s="5">
        <f>TITRES_STAT!D505</f>
        <v>4.7369000000000003</v>
      </c>
      <c r="C502" s="2">
        <f t="shared" si="53"/>
        <v>5.2000000000003155E-3</v>
      </c>
      <c r="D502" s="2">
        <f t="shared" si="54"/>
        <v>4.7088200000000002</v>
      </c>
      <c r="E502" s="2">
        <f t="shared" si="56"/>
        <v>4.732190000000001</v>
      </c>
      <c r="F502" s="2">
        <f t="shared" si="57"/>
        <v>4.7703650000000009</v>
      </c>
      <c r="G502" s="2">
        <f t="shared" si="59"/>
        <v>4.724293999999996</v>
      </c>
      <c r="H502" s="2">
        <f t="shared" si="55"/>
        <v>4.2832730000000012</v>
      </c>
      <c r="I502" s="2">
        <f t="array" ref="I502">SUMPRODUCT(B486:B505, (ROW(B486:B505)-ROW(B486)+1)) / (20*21/2)</f>
        <v>4.7385957142857142</v>
      </c>
      <c r="J502" s="2">
        <f t="shared" si="58"/>
        <v>4.7469730260732872</v>
      </c>
      <c r="K502" s="2">
        <f t="shared" si="60"/>
        <v>4.7049358486961861</v>
      </c>
    </row>
    <row r="503" spans="1:11" ht="13.5" x14ac:dyDescent="0.25">
      <c r="A503" s="3">
        <f>TITRES_STAT!B506</f>
        <v>43035</v>
      </c>
      <c r="B503" s="5">
        <f>TITRES_STAT!D506</f>
        <v>4.7369000000000003</v>
      </c>
      <c r="C503" s="2">
        <f t="shared" si="53"/>
        <v>0</v>
      </c>
      <c r="D503" s="2">
        <f t="shared" si="54"/>
        <v>4.7108999999999996</v>
      </c>
      <c r="E503" s="2">
        <f t="shared" si="56"/>
        <v>4.7254400000000008</v>
      </c>
      <c r="F503" s="2">
        <f t="shared" si="57"/>
        <v>4.7669900000000007</v>
      </c>
      <c r="G503" s="2">
        <f t="shared" si="59"/>
        <v>4.7307359999999958</v>
      </c>
      <c r="H503" s="2">
        <f t="shared" si="55"/>
        <v>4.2863520000000008</v>
      </c>
      <c r="I503" s="2">
        <f t="array" ref="I503">SUMPRODUCT(B487:B506, (ROW(B487:B506)-ROW(B487)+1)) / (20*21/2)</f>
        <v>4.7377995238095236</v>
      </c>
      <c r="J503" s="2">
        <f t="shared" si="58"/>
        <v>4.7460136902567829</v>
      </c>
      <c r="K503" s="2">
        <f t="shared" si="60"/>
        <v>4.7061893448257477</v>
      </c>
    </row>
    <row r="504" spans="1:11" ht="13.5" x14ac:dyDescent="0.25">
      <c r="A504" s="3">
        <f>TITRES_STAT!B507</f>
        <v>43038</v>
      </c>
      <c r="B504" s="5">
        <f>TITRES_STAT!D507</f>
        <v>4.7369000000000003</v>
      </c>
      <c r="C504" s="2">
        <f t="shared" si="53"/>
        <v>0</v>
      </c>
      <c r="D504" s="2">
        <f t="shared" si="54"/>
        <v>4.7233800000000006</v>
      </c>
      <c r="E504" s="2">
        <f t="shared" si="56"/>
        <v>4.7186900000000005</v>
      </c>
      <c r="F504" s="2">
        <f t="shared" si="57"/>
        <v>4.7584200000000001</v>
      </c>
      <c r="G504" s="2">
        <f t="shared" si="59"/>
        <v>4.7345799999999967</v>
      </c>
      <c r="H504" s="2">
        <f t="shared" si="55"/>
        <v>4.2896680000000007</v>
      </c>
      <c r="I504" s="2">
        <f t="array" ref="I504">SUMPRODUCT(B488:B507, (ROW(B488:B507)-ROW(B488)+1)) / (20*21/2)</f>
        <v>4.7402471428571431</v>
      </c>
      <c r="J504" s="2">
        <f t="shared" si="58"/>
        <v>4.7451457197561364</v>
      </c>
      <c r="K504" s="2">
        <f t="shared" si="60"/>
        <v>4.7073936842443453</v>
      </c>
    </row>
    <row r="505" spans="1:11" ht="13.5" x14ac:dyDescent="0.25">
      <c r="A505" s="3">
        <f>TITRES_STAT!B508</f>
        <v>43039</v>
      </c>
      <c r="B505" s="5">
        <f>TITRES_STAT!D508</f>
        <v>4.7472000000000003</v>
      </c>
      <c r="C505" s="2">
        <f t="shared" si="53"/>
        <v>1.0299999999999976E-2</v>
      </c>
      <c r="D505" s="2">
        <f t="shared" si="54"/>
        <v>4.7379199999999999</v>
      </c>
      <c r="E505" s="2">
        <f t="shared" si="56"/>
        <v>4.72492</v>
      </c>
      <c r="F505" s="2">
        <f t="shared" si="57"/>
        <v>4.7555600000000009</v>
      </c>
      <c r="G505" s="2">
        <f t="shared" si="59"/>
        <v>4.738629999999997</v>
      </c>
      <c r="H505" s="2">
        <f t="shared" si="55"/>
        <v>4.2926805000000003</v>
      </c>
      <c r="I505" s="2">
        <f t="array" ref="I505">SUMPRODUCT(B489:B508, (ROW(B489:B508)-ROW(B489)+1)) / (20*21/2)</f>
        <v>4.7428185714285718</v>
      </c>
      <c r="J505" s="2">
        <f t="shared" si="58"/>
        <v>4.7453413654936476</v>
      </c>
      <c r="K505" s="2">
        <f t="shared" si="60"/>
        <v>4.7089547162347634</v>
      </c>
    </row>
    <row r="506" spans="1:11" ht="13.5" x14ac:dyDescent="0.25">
      <c r="A506" s="3">
        <f>TITRES_STAT!B509</f>
        <v>43040</v>
      </c>
      <c r="B506" s="5">
        <f>TITRES_STAT!D509</f>
        <v>4.7472000000000003</v>
      </c>
      <c r="C506" s="2">
        <f t="shared" si="53"/>
        <v>0</v>
      </c>
      <c r="D506" s="2">
        <f t="shared" si="54"/>
        <v>4.7410200000000007</v>
      </c>
      <c r="E506" s="2">
        <f t="shared" si="56"/>
        <v>4.7249199999999991</v>
      </c>
      <c r="F506" s="2">
        <f t="shared" si="57"/>
        <v>4.7527000000000017</v>
      </c>
      <c r="G506" s="2">
        <f t="shared" si="59"/>
        <v>4.7452779999999963</v>
      </c>
      <c r="H506" s="2">
        <f t="shared" si="55"/>
        <v>4.2956930000000009</v>
      </c>
      <c r="I506" s="2">
        <f t="array" ref="I506">SUMPRODUCT(B490:B509, (ROW(B490:B509)-ROW(B490)+1)) / (20*21/2)</f>
        <v>4.7455138095238096</v>
      </c>
      <c r="J506" s="2">
        <f t="shared" si="58"/>
        <v>4.7455183783037764</v>
      </c>
      <c r="K506" s="2">
        <f t="shared" si="60"/>
        <v>4.7104545312843813</v>
      </c>
    </row>
    <row r="507" spans="1:11" ht="13.5" x14ac:dyDescent="0.25">
      <c r="A507" s="3">
        <f>TITRES_STAT!B510</f>
        <v>43041</v>
      </c>
      <c r="B507" s="5">
        <f>TITRES_STAT!D510</f>
        <v>4.7784000000000004</v>
      </c>
      <c r="C507" s="2">
        <f t="shared" si="53"/>
        <v>3.1200000000000117E-2</v>
      </c>
      <c r="D507" s="2">
        <f t="shared" si="54"/>
        <v>4.74932</v>
      </c>
      <c r="E507" s="2">
        <f t="shared" si="56"/>
        <v>4.7290699999999992</v>
      </c>
      <c r="F507" s="2">
        <f t="shared" si="57"/>
        <v>4.7514000000000021</v>
      </c>
      <c r="G507" s="2">
        <f t="shared" si="59"/>
        <v>4.7525499999999967</v>
      </c>
      <c r="H507" s="2">
        <f t="shared" si="55"/>
        <v>4.2988615000000001</v>
      </c>
      <c r="I507" s="2">
        <f t="array" ref="I507">SUMPRODUCT(B491:B510, (ROW(B491:B510)-ROW(B491)+1)) / (20*21/2)</f>
        <v>4.7484561904761904</v>
      </c>
      <c r="J507" s="2">
        <f t="shared" si="58"/>
        <v>4.7486499613224646</v>
      </c>
      <c r="K507" s="2">
        <f t="shared" si="60"/>
        <v>4.7131190594693075</v>
      </c>
    </row>
    <row r="508" spans="1:11" ht="13.5" x14ac:dyDescent="0.25">
      <c r="A508" s="3">
        <f>TITRES_STAT!B511</f>
        <v>43042</v>
      </c>
      <c r="B508" s="5">
        <f>TITRES_STAT!D511</f>
        <v>4.7784000000000004</v>
      </c>
      <c r="C508" s="2">
        <f t="shared" si="53"/>
        <v>0</v>
      </c>
      <c r="D508" s="2">
        <f t="shared" si="54"/>
        <v>4.7576200000000011</v>
      </c>
      <c r="E508" s="2">
        <f t="shared" si="56"/>
        <v>4.734259999999999</v>
      </c>
      <c r="F508" s="2">
        <f t="shared" si="57"/>
        <v>4.7501000000000024</v>
      </c>
      <c r="G508" s="2">
        <f t="shared" si="59"/>
        <v>4.7573279999999976</v>
      </c>
      <c r="H508" s="2">
        <f t="shared" si="55"/>
        <v>4.3020300000000002</v>
      </c>
      <c r="I508" s="2">
        <f t="array" ref="I508">SUMPRODUCT(B492:B511, (ROW(B492:B511)-ROW(B492)+1)) / (20*21/2)</f>
        <v>4.7531314285714288</v>
      </c>
      <c r="J508" s="2">
        <f t="shared" si="58"/>
        <v>4.7514832983393731</v>
      </c>
      <c r="K508" s="2">
        <f t="shared" si="60"/>
        <v>4.7156790963528641</v>
      </c>
    </row>
    <row r="509" spans="1:11" ht="13.5" x14ac:dyDescent="0.25">
      <c r="A509" s="3">
        <f>TITRES_STAT!B512</f>
        <v>43045</v>
      </c>
      <c r="B509" s="5">
        <f>TITRES_STAT!D512</f>
        <v>4.7784000000000004</v>
      </c>
      <c r="C509" s="2">
        <f t="shared" si="53"/>
        <v>0</v>
      </c>
      <c r="D509" s="2">
        <f t="shared" si="54"/>
        <v>4.7659200000000004</v>
      </c>
      <c r="E509" s="2">
        <f t="shared" si="56"/>
        <v>4.7446499999999991</v>
      </c>
      <c r="F509" s="2">
        <f t="shared" si="57"/>
        <v>4.7475050000000021</v>
      </c>
      <c r="G509" s="2">
        <f t="shared" si="59"/>
        <v>4.7620019999999981</v>
      </c>
      <c r="H509" s="2">
        <f t="shared" si="55"/>
        <v>4.3057905000000005</v>
      </c>
      <c r="I509" s="2">
        <f t="array" ref="I509">SUMPRODUCT(B493:B512, (ROW(B493:B512)-ROW(B493)+1)) / (20*21/2)</f>
        <v>4.757311904761905</v>
      </c>
      <c r="J509" s="2">
        <f t="shared" si="58"/>
        <v>4.7540467937356237</v>
      </c>
      <c r="K509" s="2">
        <f t="shared" si="60"/>
        <v>4.7181387396331447</v>
      </c>
    </row>
    <row r="510" spans="1:11" ht="13.5" x14ac:dyDescent="0.25">
      <c r="A510" s="3">
        <f>TITRES_STAT!B513</f>
        <v>43046</v>
      </c>
      <c r="B510" s="5">
        <f>TITRES_STAT!D513</f>
        <v>4.7784000000000004</v>
      </c>
      <c r="C510" s="2">
        <f t="shared" si="53"/>
        <v>0</v>
      </c>
      <c r="D510" s="2">
        <f t="shared" si="54"/>
        <v>4.7721600000000013</v>
      </c>
      <c r="E510" s="2">
        <f t="shared" si="56"/>
        <v>4.7550399999999993</v>
      </c>
      <c r="F510" s="2">
        <f t="shared" si="57"/>
        <v>4.7449100000000026</v>
      </c>
      <c r="G510" s="2">
        <f t="shared" si="59"/>
        <v>4.7653259999999982</v>
      </c>
      <c r="H510" s="2">
        <f t="shared" si="55"/>
        <v>4.3089825000000017</v>
      </c>
      <c r="I510" s="2">
        <f t="array" ref="I510">SUMPRODUCT(B494:B513, (ROW(B494:B513)-ROW(B494)+1)) / (20*21/2)</f>
        <v>4.7620371428571433</v>
      </c>
      <c r="J510" s="2">
        <f t="shared" si="58"/>
        <v>4.7563661467131837</v>
      </c>
      <c r="K510" s="2">
        <f t="shared" si="60"/>
        <v>4.7205019263141983</v>
      </c>
    </row>
    <row r="511" spans="1:11" ht="13.5" x14ac:dyDescent="0.25">
      <c r="A511" s="3">
        <f>TITRES_STAT!B514</f>
        <v>43047</v>
      </c>
      <c r="B511" s="5">
        <f>TITRES_STAT!D514</f>
        <v>4.7939999999999996</v>
      </c>
      <c r="C511" s="2">
        <f t="shared" si="53"/>
        <v>1.559999999999917E-2</v>
      </c>
      <c r="D511" s="2">
        <f t="shared" si="54"/>
        <v>4.7815200000000004</v>
      </c>
      <c r="E511" s="2">
        <f t="shared" si="56"/>
        <v>4.7612699999999997</v>
      </c>
      <c r="F511" s="2">
        <f t="shared" si="57"/>
        <v>4.7501050000000014</v>
      </c>
      <c r="G511" s="2">
        <f t="shared" si="59"/>
        <v>4.7692739999999985</v>
      </c>
      <c r="H511" s="2">
        <f t="shared" si="55"/>
        <v>4.3123470000000017</v>
      </c>
      <c r="I511" s="2">
        <f t="array" ref="I511">SUMPRODUCT(B495:B514, (ROW(B495:B514)-ROW(B495)+1)) / (20*21/2)</f>
        <v>4.7667871428571429</v>
      </c>
      <c r="J511" s="2">
        <f t="shared" si="58"/>
        <v>4.7599503232166898</v>
      </c>
      <c r="K511" s="2">
        <f t="shared" si="60"/>
        <v>4.7233842037136418</v>
      </c>
    </row>
    <row r="512" spans="1:11" ht="13.5" x14ac:dyDescent="0.25">
      <c r="A512" s="3">
        <f>TITRES_STAT!B515</f>
        <v>43048</v>
      </c>
      <c r="B512" s="5">
        <f>TITRES_STAT!D515</f>
        <v>4.7939999999999996</v>
      </c>
      <c r="C512" s="2">
        <f t="shared" si="53"/>
        <v>0</v>
      </c>
      <c r="D512" s="2">
        <f t="shared" si="54"/>
        <v>4.7846400000000004</v>
      </c>
      <c r="E512" s="2">
        <f t="shared" si="56"/>
        <v>4.7669799999999993</v>
      </c>
      <c r="F512" s="2">
        <f t="shared" si="57"/>
        <v>4.7495850000000015</v>
      </c>
      <c r="G512" s="2">
        <f t="shared" si="59"/>
        <v>4.7734299999999985</v>
      </c>
      <c r="H512" s="2">
        <f t="shared" si="55"/>
        <v>4.3156645000000013</v>
      </c>
      <c r="I512" s="2">
        <f t="array" ref="I512">SUMPRODUCT(B496:B515, (ROW(B496:B515)-ROW(B496)+1)) / (20*21/2)</f>
        <v>4.7700761904761908</v>
      </c>
      <c r="J512" s="2">
        <f t="shared" si="58"/>
        <v>4.7631931495770052</v>
      </c>
      <c r="K512" s="2">
        <f t="shared" si="60"/>
        <v>4.7261534506268319</v>
      </c>
    </row>
    <row r="513" spans="1:11" ht="13.5" x14ac:dyDescent="0.25">
      <c r="A513" s="3">
        <f>TITRES_STAT!B516</f>
        <v>43049</v>
      </c>
      <c r="B513" s="5">
        <f>TITRES_STAT!D516</f>
        <v>4.7991999999999999</v>
      </c>
      <c r="C513" s="2">
        <f t="shared" si="53"/>
        <v>5.2000000000003155E-3</v>
      </c>
      <c r="D513" s="2">
        <f t="shared" si="54"/>
        <v>4.7888000000000002</v>
      </c>
      <c r="E513" s="2">
        <f t="shared" si="56"/>
        <v>4.7732099999999997</v>
      </c>
      <c r="F513" s="2">
        <f t="shared" si="57"/>
        <v>4.7493250000000007</v>
      </c>
      <c r="G513" s="2">
        <f t="shared" si="59"/>
        <v>4.7765459999999988</v>
      </c>
      <c r="H513" s="2">
        <f t="shared" si="55"/>
        <v>4.3190550000000023</v>
      </c>
      <c r="I513" s="2">
        <f t="array" ref="I513">SUMPRODUCT(B497:B516, (ROW(B497:B516)-ROW(B497)+1)) / (20*21/2)</f>
        <v>4.7773428571428571</v>
      </c>
      <c r="J513" s="2">
        <f t="shared" si="58"/>
        <v>4.7666223734268147</v>
      </c>
      <c r="K513" s="2">
        <f t="shared" si="60"/>
        <v>4.7290180211904858</v>
      </c>
    </row>
    <row r="514" spans="1:11" ht="13.5" x14ac:dyDescent="0.25">
      <c r="A514" s="3">
        <f>TITRES_STAT!B517</f>
        <v>43052</v>
      </c>
      <c r="B514" s="5">
        <f>TITRES_STAT!D517</f>
        <v>4.7991999999999999</v>
      </c>
      <c r="C514" s="2">
        <f t="shared" si="53"/>
        <v>0</v>
      </c>
      <c r="D514" s="2">
        <f t="shared" si="54"/>
        <v>4.792959999999999</v>
      </c>
      <c r="E514" s="2">
        <f t="shared" si="56"/>
        <v>4.7794399999999992</v>
      </c>
      <c r="F514" s="2">
        <f t="shared" si="57"/>
        <v>4.7490649999999999</v>
      </c>
      <c r="G514" s="2">
        <f t="shared" si="59"/>
        <v>4.7767539999999986</v>
      </c>
      <c r="H514" s="2">
        <f t="shared" si="55"/>
        <v>4.3224455000000024</v>
      </c>
      <c r="I514" s="2">
        <f t="array" ref="I514">SUMPRODUCT(B498:B517, (ROW(B498:B517)-ROW(B498)+1)) / (20*21/2)</f>
        <v>4.7842138095238091</v>
      </c>
      <c r="J514" s="2">
        <f t="shared" si="58"/>
        <v>4.7697250045290236</v>
      </c>
      <c r="K514" s="2">
        <f t="shared" si="60"/>
        <v>4.7317702556536041</v>
      </c>
    </row>
    <row r="515" spans="1:11" ht="13.5" x14ac:dyDescent="0.25">
      <c r="A515" s="3">
        <f>TITRES_STAT!B518</f>
        <v>43053</v>
      </c>
      <c r="B515" s="5">
        <f>TITRES_STAT!D518</f>
        <v>4.7835999999999999</v>
      </c>
      <c r="C515" s="2">
        <f t="shared" si="53"/>
        <v>-1.5600000000000058E-2</v>
      </c>
      <c r="D515" s="2">
        <f t="shared" si="54"/>
        <v>4.7939999999999996</v>
      </c>
      <c r="E515" s="2">
        <f t="shared" si="56"/>
        <v>4.78308</v>
      </c>
      <c r="F515" s="2">
        <f t="shared" si="57"/>
        <v>4.7539999999999996</v>
      </c>
      <c r="G515" s="2">
        <f t="shared" si="59"/>
        <v>4.7763379999999991</v>
      </c>
      <c r="H515" s="2">
        <f t="shared" si="55"/>
        <v>4.3261135000000026</v>
      </c>
      <c r="I515" s="2">
        <f t="array" ref="I515">SUMPRODUCT(B499:B518, (ROW(B499:B518)-ROW(B499)+1)) / (20*21/2)</f>
        <v>4.7906399999999998</v>
      </c>
      <c r="J515" s="2">
        <f t="shared" si="58"/>
        <v>4.7710464326691167</v>
      </c>
      <c r="K515" s="2">
        <f t="shared" si="60"/>
        <v>4.7338027946475805</v>
      </c>
    </row>
    <row r="516" spans="1:11" ht="13.5" x14ac:dyDescent="0.25">
      <c r="A516" s="3">
        <f>TITRES_STAT!B519</f>
        <v>43054</v>
      </c>
      <c r="B516" s="5">
        <f>TITRES_STAT!D519</f>
        <v>4.8303000000000003</v>
      </c>
      <c r="C516" s="2">
        <f t="shared" ref="C516:C579" si="61">B516-B515</f>
        <v>4.6700000000000408E-2</v>
      </c>
      <c r="D516" s="2">
        <f t="shared" si="54"/>
        <v>4.8012600000000001</v>
      </c>
      <c r="E516" s="2">
        <f t="shared" si="56"/>
        <v>4.7913900000000007</v>
      </c>
      <c r="F516" s="2">
        <f t="shared" si="57"/>
        <v>4.7581549999999995</v>
      </c>
      <c r="G516" s="2">
        <f t="shared" si="59"/>
        <v>4.7764399999999991</v>
      </c>
      <c r="H516" s="2">
        <f t="shared" si="55"/>
        <v>4.3300150000000022</v>
      </c>
      <c r="I516" s="2">
        <f t="array" ref="I516">SUMPRODUCT(B500:B519, (ROW(B500:B519)-ROW(B500)+1)) / (20*21/2)</f>
        <v>4.7965719047619046</v>
      </c>
      <c r="J516" s="2">
        <f t="shared" si="58"/>
        <v>4.7766896295577723</v>
      </c>
      <c r="K516" s="2">
        <f t="shared" si="60"/>
        <v>4.7375869987790482</v>
      </c>
    </row>
    <row r="517" spans="1:11" ht="13.5" x14ac:dyDescent="0.25">
      <c r="A517" s="3">
        <f>TITRES_STAT!B520</f>
        <v>43055</v>
      </c>
      <c r="B517" s="5">
        <f>TITRES_STAT!D520</f>
        <v>4.8303000000000003</v>
      </c>
      <c r="C517" s="2">
        <f t="shared" si="61"/>
        <v>0</v>
      </c>
      <c r="D517" s="2">
        <f t="shared" si="54"/>
        <v>4.8085199999999997</v>
      </c>
      <c r="E517" s="2">
        <f t="shared" si="56"/>
        <v>4.7965800000000005</v>
      </c>
      <c r="F517" s="2">
        <f t="shared" si="57"/>
        <v>4.7628249999999976</v>
      </c>
      <c r="G517" s="2">
        <f t="shared" si="59"/>
        <v>4.7772699999999988</v>
      </c>
      <c r="H517" s="2">
        <f t="shared" si="55"/>
        <v>4.3341535000000029</v>
      </c>
      <c r="I517" s="2">
        <f t="array" ref="I517">SUMPRODUCT(B501:B520, (ROW(B501:B520)-ROW(B501)+1)) / (20*21/2)</f>
        <v>4.8017619047619045</v>
      </c>
      <c r="J517" s="2">
        <f t="shared" si="58"/>
        <v>4.7817953791236985</v>
      </c>
      <c r="K517" s="2">
        <f t="shared" si="60"/>
        <v>4.7412228027484975</v>
      </c>
    </row>
    <row r="518" spans="1:11" ht="13.5" x14ac:dyDescent="0.25">
      <c r="A518" s="3">
        <f>TITRES_STAT!B521</f>
        <v>43056</v>
      </c>
      <c r="B518" s="5">
        <f>TITRES_STAT!D521</f>
        <v>4.8303000000000003</v>
      </c>
      <c r="C518" s="2">
        <f t="shared" si="61"/>
        <v>0</v>
      </c>
      <c r="D518" s="2">
        <f t="shared" ref="D518:D581" si="62">AVERAGE(B514:B518)</f>
        <v>4.8147400000000005</v>
      </c>
      <c r="E518" s="2">
        <f t="shared" si="56"/>
        <v>4.8017699999999994</v>
      </c>
      <c r="F518" s="2">
        <f t="shared" si="57"/>
        <v>4.7680149999999983</v>
      </c>
      <c r="G518" s="2">
        <f t="shared" si="59"/>
        <v>4.7777879999999993</v>
      </c>
      <c r="H518" s="2">
        <f t="shared" si="55"/>
        <v>4.3385050000000014</v>
      </c>
      <c r="I518" s="2">
        <f t="array" ref="I518">SUMPRODUCT(B502:B521, (ROW(B502:B521)-ROW(B502)+1)) / (20*21/2)</f>
        <v>4.8062100000000001</v>
      </c>
      <c r="J518" s="2">
        <f t="shared" si="58"/>
        <v>4.7864148668262034</v>
      </c>
      <c r="K518" s="2">
        <f t="shared" si="60"/>
        <v>4.7447160261701251</v>
      </c>
    </row>
    <row r="519" spans="1:11" ht="13.5" x14ac:dyDescent="0.25">
      <c r="A519" s="3">
        <f>TITRES_STAT!B522</f>
        <v>43059</v>
      </c>
      <c r="B519" s="5">
        <f>TITRES_STAT!D522</f>
        <v>4.8303000000000003</v>
      </c>
      <c r="C519" s="2">
        <f t="shared" si="61"/>
        <v>0</v>
      </c>
      <c r="D519" s="2">
        <f t="shared" si="62"/>
        <v>4.8209600000000012</v>
      </c>
      <c r="E519" s="2">
        <f t="shared" si="56"/>
        <v>4.8069600000000001</v>
      </c>
      <c r="F519" s="2">
        <f t="shared" si="57"/>
        <v>4.7758049999999983</v>
      </c>
      <c r="G519" s="2">
        <f t="shared" si="59"/>
        <v>4.7788259999999987</v>
      </c>
      <c r="H519" s="2">
        <f t="shared" si="55"/>
        <v>4.3428330000000015</v>
      </c>
      <c r="I519" s="2">
        <f t="array" ref="I519">SUMPRODUCT(B503:B522, (ROW(B503:B522)-ROW(B503)+1)) / (20*21/2)</f>
        <v>4.8101885714285721</v>
      </c>
      <c r="J519" s="2">
        <f t="shared" si="58"/>
        <v>4.7905944033189458</v>
      </c>
      <c r="K519" s="2">
        <f t="shared" si="60"/>
        <v>4.7480722604379633</v>
      </c>
    </row>
    <row r="520" spans="1:11" ht="13.5" x14ac:dyDescent="0.25">
      <c r="A520" s="3">
        <f>TITRES_STAT!B523</f>
        <v>43060</v>
      </c>
      <c r="B520" s="5">
        <f>TITRES_STAT!D523</f>
        <v>4.8303000000000003</v>
      </c>
      <c r="C520" s="2">
        <f t="shared" si="61"/>
        <v>0</v>
      </c>
      <c r="D520" s="2">
        <f t="shared" si="62"/>
        <v>4.8303000000000003</v>
      </c>
      <c r="E520" s="2">
        <f t="shared" si="56"/>
        <v>4.8121500000000008</v>
      </c>
      <c r="F520" s="2">
        <f t="shared" si="57"/>
        <v>4.7835949999999983</v>
      </c>
      <c r="G520" s="2">
        <f t="shared" si="59"/>
        <v>4.7798639999999999</v>
      </c>
      <c r="H520" s="2">
        <f t="shared" si="55"/>
        <v>4.3470895000000009</v>
      </c>
      <c r="I520" s="2">
        <f t="array" ref="I520">SUMPRODUCT(B504:B523, (ROW(B504:B523)-ROW(B504)+1)) / (20*21/2)</f>
        <v>4.8201604761904759</v>
      </c>
      <c r="J520" s="2">
        <f t="shared" si="58"/>
        <v>4.7943758887171413</v>
      </c>
      <c r="K520" s="2">
        <f t="shared" si="60"/>
        <v>4.7512968776756903</v>
      </c>
    </row>
    <row r="521" spans="1:11" ht="13.5" x14ac:dyDescent="0.25">
      <c r="A521" s="3">
        <f>TITRES_STAT!B524</f>
        <v>43061</v>
      </c>
      <c r="B521" s="5">
        <f>TITRES_STAT!D524</f>
        <v>4.8303000000000003</v>
      </c>
      <c r="C521" s="2">
        <f t="shared" si="61"/>
        <v>0</v>
      </c>
      <c r="D521" s="2">
        <f t="shared" si="62"/>
        <v>4.8303000000000003</v>
      </c>
      <c r="E521" s="2">
        <f t="shared" si="56"/>
        <v>4.8157800000000002</v>
      </c>
      <c r="F521" s="2">
        <f t="shared" si="57"/>
        <v>4.7885249999999981</v>
      </c>
      <c r="G521" s="2">
        <f t="shared" si="59"/>
        <v>4.7806939999999996</v>
      </c>
      <c r="H521" s="2">
        <f t="shared" si="55"/>
        <v>4.3507540000000011</v>
      </c>
      <c r="I521" s="2">
        <f t="array" ref="I521">SUMPRODUCT(B505:B524, (ROW(B505:B524)-ROW(B505)+1)) / (20*21/2)</f>
        <v>4.8293657142857143</v>
      </c>
      <c r="J521" s="2">
        <f t="shared" si="58"/>
        <v>4.7977972326488425</v>
      </c>
      <c r="K521" s="2">
        <f t="shared" si="60"/>
        <v>4.754395039335467</v>
      </c>
    </row>
    <row r="522" spans="1:11" ht="13.5" x14ac:dyDescent="0.25">
      <c r="A522" s="3">
        <f>TITRES_STAT!B525</f>
        <v>43062</v>
      </c>
      <c r="B522" s="5">
        <f>TITRES_STAT!D525</f>
        <v>4.8303000000000003</v>
      </c>
      <c r="C522" s="2">
        <f t="shared" si="61"/>
        <v>0</v>
      </c>
      <c r="D522" s="2">
        <f t="shared" si="62"/>
        <v>4.8303000000000003</v>
      </c>
      <c r="E522" s="2">
        <f t="shared" si="56"/>
        <v>4.8194100000000004</v>
      </c>
      <c r="F522" s="2">
        <f t="shared" si="57"/>
        <v>4.7931949999999981</v>
      </c>
      <c r="G522" s="2">
        <f t="shared" si="59"/>
        <v>4.7815240000000001</v>
      </c>
      <c r="H522" s="2">
        <f t="shared" ref="H522:H585" si="63">AVERAGE(B323:B522)</f>
        <v>4.3550105000000014</v>
      </c>
      <c r="I522" s="2">
        <f t="array" ref="I522">SUMPRODUCT(B506:B525, (ROW(B506:B525)-ROW(B506)+1)) / (20*21/2)</f>
        <v>4.8378042857142862</v>
      </c>
      <c r="J522" s="2">
        <f t="shared" si="58"/>
        <v>4.8008927343013337</v>
      </c>
      <c r="K522" s="2">
        <f t="shared" si="60"/>
        <v>4.7573717044595663</v>
      </c>
    </row>
    <row r="523" spans="1:11" ht="13.5" x14ac:dyDescent="0.25">
      <c r="A523" s="3">
        <f>TITRES_STAT!B526</f>
        <v>43063</v>
      </c>
      <c r="B523" s="5">
        <f>TITRES_STAT!D526</f>
        <v>4.8978999999999999</v>
      </c>
      <c r="C523" s="2">
        <f t="shared" si="61"/>
        <v>6.759999999999966E-2</v>
      </c>
      <c r="D523" s="2">
        <f t="shared" si="62"/>
        <v>4.84382</v>
      </c>
      <c r="E523" s="2">
        <f t="shared" si="56"/>
        <v>4.8292800000000007</v>
      </c>
      <c r="F523" s="2">
        <f t="shared" si="57"/>
        <v>4.8012449999999989</v>
      </c>
      <c r="G523" s="2">
        <f t="shared" si="59"/>
        <v>4.7837059999999996</v>
      </c>
      <c r="H523" s="2">
        <f t="shared" si="63"/>
        <v>4.359131500000001</v>
      </c>
      <c r="I523" s="2">
        <f t="array" ref="I523">SUMPRODUCT(B507:B526, (ROW(B507:B526)-ROW(B507)+1)) / (20*21/2)</f>
        <v>4.8465157142857151</v>
      </c>
      <c r="J523" s="2">
        <f t="shared" si="58"/>
        <v>4.8101315215107299</v>
      </c>
      <c r="K523" s="2">
        <f t="shared" si="60"/>
        <v>4.7628826180101713</v>
      </c>
    </row>
    <row r="524" spans="1:11" ht="13.5" x14ac:dyDescent="0.25">
      <c r="A524" s="3">
        <f>TITRES_STAT!B527</f>
        <v>43066</v>
      </c>
      <c r="B524" s="5">
        <f>TITRES_STAT!D527</f>
        <v>4.8978999999999999</v>
      </c>
      <c r="C524" s="2">
        <f t="shared" si="61"/>
        <v>0</v>
      </c>
      <c r="D524" s="2">
        <f t="shared" si="62"/>
        <v>4.8573399999999998</v>
      </c>
      <c r="E524" s="2">
        <f t="shared" ref="E524:E587" si="64">AVERAGE(B515:B524)</f>
        <v>4.839150000000001</v>
      </c>
      <c r="F524" s="2">
        <f t="shared" si="57"/>
        <v>4.8092949999999988</v>
      </c>
      <c r="G524" s="2">
        <f t="shared" si="59"/>
        <v>4.7871339999999991</v>
      </c>
      <c r="H524" s="2">
        <f t="shared" si="63"/>
        <v>4.3637260000000015</v>
      </c>
      <c r="I524" s="2">
        <f t="array" ref="I524">SUMPRODUCT(B508:B527, (ROW(B508:B527)-ROW(B508)+1)) / (20*21/2)</f>
        <v>4.8544600000000013</v>
      </c>
      <c r="J524" s="2">
        <f t="shared" si="58"/>
        <v>4.8184904242239934</v>
      </c>
      <c r="K524" s="2">
        <f t="shared" si="60"/>
        <v>4.7681774173038907</v>
      </c>
    </row>
    <row r="525" spans="1:11" ht="13.5" x14ac:dyDescent="0.25">
      <c r="A525" s="3">
        <f>TITRES_STAT!B528</f>
        <v>43067</v>
      </c>
      <c r="B525" s="5">
        <f>TITRES_STAT!D528</f>
        <v>4.8978999999999999</v>
      </c>
      <c r="C525" s="2">
        <f t="shared" si="61"/>
        <v>0</v>
      </c>
      <c r="D525" s="2">
        <f t="shared" si="62"/>
        <v>4.8708600000000004</v>
      </c>
      <c r="E525" s="2">
        <f t="shared" si="64"/>
        <v>4.8505799999999999</v>
      </c>
      <c r="F525" s="2">
        <f t="shared" si="57"/>
        <v>4.8168299999999986</v>
      </c>
      <c r="G525" s="2">
        <f t="shared" si="59"/>
        <v>4.7895239999999992</v>
      </c>
      <c r="H525" s="2">
        <f t="shared" si="63"/>
        <v>4.3683680000000011</v>
      </c>
      <c r="I525" s="2">
        <f t="array" ref="I525">SUMPRODUCT(B509:B528, (ROW(B509:B528)-ROW(B509)+1)) / (20*21/2)</f>
        <v>4.8642523809523803</v>
      </c>
      <c r="J525" s="2">
        <f t="shared" si="58"/>
        <v>4.8260532409645656</v>
      </c>
      <c r="K525" s="2">
        <f t="shared" si="60"/>
        <v>4.7732645774096207</v>
      </c>
    </row>
    <row r="526" spans="1:11" ht="13.5" x14ac:dyDescent="0.25">
      <c r="A526" s="3">
        <f>TITRES_STAT!B529</f>
        <v>43068</v>
      </c>
      <c r="B526" s="5">
        <f>TITRES_STAT!D529</f>
        <v>4.9082999999999997</v>
      </c>
      <c r="C526" s="2">
        <f t="shared" si="61"/>
        <v>1.0399999999999743E-2</v>
      </c>
      <c r="D526" s="2">
        <f t="shared" si="62"/>
        <v>4.8864600000000005</v>
      </c>
      <c r="E526" s="2">
        <f t="shared" si="64"/>
        <v>4.8583799999999995</v>
      </c>
      <c r="F526" s="2">
        <f t="shared" si="57"/>
        <v>4.8248849999999992</v>
      </c>
      <c r="G526" s="2">
        <f t="shared" si="59"/>
        <v>4.792122</v>
      </c>
      <c r="H526" s="2">
        <f t="shared" si="63"/>
        <v>4.3727780000000021</v>
      </c>
      <c r="I526" s="2">
        <f t="array" ref="I526">SUMPRODUCT(B510:B529, (ROW(B510:B529)-ROW(B510)+1)) / (20*21/2)</f>
        <v>4.8772647619047627</v>
      </c>
      <c r="J526" s="2">
        <f t="shared" si="58"/>
        <v>4.8338862656346064</v>
      </c>
      <c r="K526" s="2">
        <f t="shared" si="60"/>
        <v>4.7785600841778715</v>
      </c>
    </row>
    <row r="527" spans="1:11" ht="13.5" x14ac:dyDescent="0.25">
      <c r="A527" s="3">
        <f>TITRES_STAT!B530</f>
        <v>43069</v>
      </c>
      <c r="B527" s="5">
        <f>TITRES_STAT!D530</f>
        <v>4.9082999999999997</v>
      </c>
      <c r="C527" s="2">
        <f t="shared" si="61"/>
        <v>0</v>
      </c>
      <c r="D527" s="2">
        <f t="shared" si="62"/>
        <v>4.9020600000000005</v>
      </c>
      <c r="E527" s="2">
        <f t="shared" si="64"/>
        <v>4.8661799999999991</v>
      </c>
      <c r="F527" s="2">
        <f t="shared" si="57"/>
        <v>4.8313799999999985</v>
      </c>
      <c r="G527" s="2">
        <f t="shared" si="59"/>
        <v>4.7956539999999999</v>
      </c>
      <c r="H527" s="2">
        <f t="shared" si="63"/>
        <v>4.3771880000000021</v>
      </c>
      <c r="I527" s="2">
        <f t="array" ref="I527">SUMPRODUCT(B511:B530, (ROW(B511:B530)-ROW(B511)+1)) / (20*21/2)</f>
        <v>4.8883466666666662</v>
      </c>
      <c r="J527" s="2">
        <f t="shared" si="58"/>
        <v>4.8409732879551202</v>
      </c>
      <c r="K527" s="2">
        <f t="shared" si="60"/>
        <v>4.7836479240140335</v>
      </c>
    </row>
    <row r="528" spans="1:11" ht="13.5" x14ac:dyDescent="0.25">
      <c r="A528" s="3">
        <f>TITRES_STAT!B531</f>
        <v>43073</v>
      </c>
      <c r="B528" s="5">
        <f>TITRES_STAT!D531</f>
        <v>4.9341999999999997</v>
      </c>
      <c r="C528" s="2">
        <f t="shared" si="61"/>
        <v>2.5900000000000034E-2</v>
      </c>
      <c r="D528" s="2">
        <f t="shared" si="62"/>
        <v>4.9093200000000001</v>
      </c>
      <c r="E528" s="2">
        <f t="shared" si="64"/>
        <v>4.8765699999999992</v>
      </c>
      <c r="F528" s="2">
        <f t="shared" si="57"/>
        <v>4.8391699999999984</v>
      </c>
      <c r="G528" s="2">
        <f t="shared" si="59"/>
        <v>4.7987700000000011</v>
      </c>
      <c r="H528" s="2">
        <f t="shared" si="63"/>
        <v>4.382296000000002</v>
      </c>
      <c r="I528" s="2">
        <f t="array" ref="I528">SUMPRODUCT(B512:B531, (ROW(B512:B531)-ROW(B512)+1)) / (20*21/2)</f>
        <v>4.8985380952380941</v>
      </c>
      <c r="J528" s="2">
        <f t="shared" si="58"/>
        <v>4.8498520224355852</v>
      </c>
      <c r="K528" s="2">
        <f t="shared" si="60"/>
        <v>4.7895519269938758</v>
      </c>
    </row>
    <row r="529" spans="1:11" ht="13.5" x14ac:dyDescent="0.25">
      <c r="A529" s="3">
        <f>TITRES_STAT!B532</f>
        <v>43074</v>
      </c>
      <c r="B529" s="5">
        <f>TITRES_STAT!D532</f>
        <v>4.9757999999999996</v>
      </c>
      <c r="C529" s="2">
        <f t="shared" si="61"/>
        <v>4.1599999999999859E-2</v>
      </c>
      <c r="D529" s="2">
        <f t="shared" si="62"/>
        <v>4.9249000000000001</v>
      </c>
      <c r="E529" s="2">
        <f t="shared" si="64"/>
        <v>4.891119999999999</v>
      </c>
      <c r="F529" s="2">
        <f t="shared" si="57"/>
        <v>4.8490399999999996</v>
      </c>
      <c r="G529" s="2">
        <f t="shared" si="59"/>
        <v>4.8021980000000006</v>
      </c>
      <c r="H529" s="2">
        <f t="shared" si="63"/>
        <v>4.3876120000000016</v>
      </c>
      <c r="I529" s="2">
        <f t="array" ref="I529">SUMPRODUCT(B513:B532, (ROW(B513:B532)-ROW(B513)+1)) / (20*21/2)</f>
        <v>4.9079133333333322</v>
      </c>
      <c r="J529" s="2">
        <f t="shared" si="58"/>
        <v>4.8618470679179104</v>
      </c>
      <c r="K529" s="2">
        <f t="shared" si="60"/>
        <v>4.7968557729941157</v>
      </c>
    </row>
    <row r="530" spans="1:11" ht="13.5" x14ac:dyDescent="0.25">
      <c r="A530" s="3">
        <f>TITRES_STAT!B533</f>
        <v>43075</v>
      </c>
      <c r="B530" s="5">
        <f>TITRES_STAT!D533</f>
        <v>4.9653999999999998</v>
      </c>
      <c r="C530" s="2">
        <f t="shared" si="61"/>
        <v>-1.0399999999999743E-2</v>
      </c>
      <c r="D530" s="2">
        <f t="shared" si="62"/>
        <v>4.9383999999999997</v>
      </c>
      <c r="E530" s="2">
        <f t="shared" si="64"/>
        <v>4.90463</v>
      </c>
      <c r="F530" s="2">
        <f t="shared" si="57"/>
        <v>4.8583899999999991</v>
      </c>
      <c r="G530" s="2">
        <f t="shared" si="59"/>
        <v>4.8054180000000004</v>
      </c>
      <c r="H530" s="2">
        <f t="shared" si="63"/>
        <v>4.3929940000000025</v>
      </c>
      <c r="I530" s="2">
        <f t="array" ref="I530">SUMPRODUCT(B514:B533, (ROW(B514:B533)-ROW(B514)+1)) / (20*21/2)</f>
        <v>4.9174628571428567</v>
      </c>
      <c r="J530" s="2">
        <f t="shared" si="58"/>
        <v>4.8717092519257283</v>
      </c>
      <c r="K530" s="2">
        <f t="shared" si="60"/>
        <v>4.8034653505237586</v>
      </c>
    </row>
    <row r="531" spans="1:11" ht="13.5" x14ac:dyDescent="0.25">
      <c r="A531" s="3">
        <f>TITRES_STAT!B534</f>
        <v>43076</v>
      </c>
      <c r="B531" s="5">
        <f>TITRES_STAT!D534</f>
        <v>4.9653999999999998</v>
      </c>
      <c r="C531" s="2">
        <f t="shared" si="61"/>
        <v>0</v>
      </c>
      <c r="D531" s="2">
        <f t="shared" si="62"/>
        <v>4.9498199999999999</v>
      </c>
      <c r="E531" s="2">
        <f t="shared" si="64"/>
        <v>4.9181400000000002</v>
      </c>
      <c r="F531" s="2">
        <f t="shared" si="57"/>
        <v>4.8669600000000006</v>
      </c>
      <c r="G531" s="2">
        <f t="shared" si="59"/>
        <v>4.8085339999999999</v>
      </c>
      <c r="H531" s="2">
        <f t="shared" si="63"/>
        <v>4.3988735000000023</v>
      </c>
      <c r="I531" s="2">
        <f t="array" ref="I531">SUMPRODUCT(B515:B534, (ROW(B515:B534)-ROW(B515)+1)) / (20*21/2)</f>
        <v>4.9291333333333345</v>
      </c>
      <c r="J531" s="2">
        <f t="shared" si="58"/>
        <v>4.8806321803137545</v>
      </c>
      <c r="K531" s="2">
        <f t="shared" si="60"/>
        <v>4.8098157289345922</v>
      </c>
    </row>
    <row r="532" spans="1:11" ht="13.5" x14ac:dyDescent="0.25">
      <c r="A532" s="3">
        <f>TITRES_STAT!B535</f>
        <v>43077</v>
      </c>
      <c r="B532" s="5">
        <f>TITRES_STAT!D535</f>
        <v>4.9653999999999998</v>
      </c>
      <c r="C532" s="2">
        <f t="shared" si="61"/>
        <v>0</v>
      </c>
      <c r="D532" s="2">
        <f t="shared" si="62"/>
        <v>4.9612399999999992</v>
      </c>
      <c r="E532" s="2">
        <f t="shared" si="64"/>
        <v>4.9316500000000003</v>
      </c>
      <c r="F532" s="2">
        <f t="shared" ref="F532:F595" si="65">AVERAGE(B513:B532)</f>
        <v>4.8755300000000013</v>
      </c>
      <c r="G532" s="2">
        <f t="shared" si="59"/>
        <v>4.8117540000000005</v>
      </c>
      <c r="H532" s="2">
        <f t="shared" si="63"/>
        <v>4.4042795000000021</v>
      </c>
      <c r="I532" s="2">
        <f t="array" ref="I532">SUMPRODUCT(B516:B535, (ROW(B516:B535)-ROW(B516)+1)) / (20*21/2)</f>
        <v>4.9328909523809523</v>
      </c>
      <c r="J532" s="2">
        <f t="shared" si="58"/>
        <v>4.8887053059981591</v>
      </c>
      <c r="K532" s="2">
        <f t="shared" si="60"/>
        <v>4.8159170728979417</v>
      </c>
    </row>
    <row r="533" spans="1:11" ht="13.5" x14ac:dyDescent="0.25">
      <c r="A533" s="3">
        <f>TITRES_STAT!B536</f>
        <v>43080</v>
      </c>
      <c r="B533" s="5">
        <f>TITRES_STAT!D536</f>
        <v>4.9757999999999996</v>
      </c>
      <c r="C533" s="2">
        <f t="shared" si="61"/>
        <v>1.0399999999999743E-2</v>
      </c>
      <c r="D533" s="2">
        <f t="shared" si="62"/>
        <v>4.9695599999999995</v>
      </c>
      <c r="E533" s="2">
        <f t="shared" si="64"/>
        <v>4.9394400000000003</v>
      </c>
      <c r="F533" s="2">
        <f t="shared" si="65"/>
        <v>4.8843600000000009</v>
      </c>
      <c r="G533" s="2">
        <f t="shared" si="59"/>
        <v>4.8151820000000001</v>
      </c>
      <c r="H533" s="2">
        <f t="shared" si="63"/>
        <v>4.4095005000000027</v>
      </c>
      <c r="I533" s="2">
        <f t="array" ref="I533">SUMPRODUCT(B517:B536, (ROW(B517:B536)-ROW(B517)+1)) / (20*21/2)</f>
        <v>4.9433504761904761</v>
      </c>
      <c r="J533" s="2">
        <f t="shared" ref="J533:J596" si="66">$J$4*B533+J532*(1-$J$4)</f>
        <v>4.8970000387602388</v>
      </c>
      <c r="K533" s="2">
        <f t="shared" si="60"/>
        <v>4.8221869916078264</v>
      </c>
    </row>
    <row r="534" spans="1:11" ht="13.5" x14ac:dyDescent="0.25">
      <c r="A534" s="3">
        <f>TITRES_STAT!B537</f>
        <v>43081</v>
      </c>
      <c r="B534" s="5">
        <f>TITRES_STAT!D537</f>
        <v>5.0068999999999999</v>
      </c>
      <c r="C534" s="2">
        <f t="shared" si="61"/>
        <v>3.110000000000035E-2</v>
      </c>
      <c r="D534" s="2">
        <f t="shared" si="62"/>
        <v>4.9757800000000003</v>
      </c>
      <c r="E534" s="2">
        <f t="shared" si="64"/>
        <v>4.9503400000000006</v>
      </c>
      <c r="F534" s="2">
        <f t="shared" si="65"/>
        <v>4.8947450000000003</v>
      </c>
      <c r="G534" s="2">
        <f t="shared" si="59"/>
        <v>4.8171539999999995</v>
      </c>
      <c r="H534" s="2">
        <f t="shared" si="63"/>
        <v>4.4152325000000028</v>
      </c>
      <c r="I534" s="2">
        <f t="array" ref="I534">SUMPRODUCT(B518:B537, (ROW(B518:B537)-ROW(B518)+1)) / (20*21/2)</f>
        <v>4.9455252380952386</v>
      </c>
      <c r="J534" s="2">
        <f t="shared" si="66"/>
        <v>4.9074667017354541</v>
      </c>
      <c r="K534" s="2">
        <f t="shared" si="60"/>
        <v>4.8294306389957544</v>
      </c>
    </row>
    <row r="535" spans="1:11" ht="13.5" x14ac:dyDescent="0.25">
      <c r="A535" s="3">
        <f>TITRES_STAT!B538</f>
        <v>43082</v>
      </c>
      <c r="B535" s="5">
        <f>TITRES_STAT!D538</f>
        <v>4.9341999999999997</v>
      </c>
      <c r="C535" s="2">
        <f t="shared" si="61"/>
        <v>-7.2700000000000209E-2</v>
      </c>
      <c r="D535" s="2">
        <f t="shared" si="62"/>
        <v>4.9695400000000003</v>
      </c>
      <c r="E535" s="2">
        <f t="shared" si="64"/>
        <v>4.95397</v>
      </c>
      <c r="F535" s="2">
        <f t="shared" si="65"/>
        <v>4.9022750000000004</v>
      </c>
      <c r="G535" s="2">
        <f t="shared" si="59"/>
        <v>4.81975</v>
      </c>
      <c r="H535" s="2">
        <f t="shared" si="63"/>
        <v>4.4206010000000022</v>
      </c>
      <c r="I535" s="2">
        <f t="array" ref="I535">SUMPRODUCT(B519:B538, (ROW(B519:B538)-ROW(B519)+1)) / (20*21/2)</f>
        <v>4.9546242857142841</v>
      </c>
      <c r="J535" s="2">
        <f t="shared" si="66"/>
        <v>4.9100127301416014</v>
      </c>
      <c r="K535" s="2">
        <f t="shared" si="60"/>
        <v>4.8335392413880784</v>
      </c>
    </row>
    <row r="536" spans="1:11" ht="13.5" x14ac:dyDescent="0.25">
      <c r="A536" s="3">
        <f>TITRES_STAT!B539</f>
        <v>43083</v>
      </c>
      <c r="B536" s="5">
        <f>TITRES_STAT!D539</f>
        <v>5.0121000000000002</v>
      </c>
      <c r="C536" s="2">
        <f t="shared" si="61"/>
        <v>7.7900000000000524E-2</v>
      </c>
      <c r="D536" s="2">
        <f t="shared" si="62"/>
        <v>4.9788799999999993</v>
      </c>
      <c r="E536" s="2">
        <f t="shared" si="64"/>
        <v>4.9643499999999987</v>
      </c>
      <c r="F536" s="2">
        <f t="shared" si="65"/>
        <v>4.9113650000000009</v>
      </c>
      <c r="G536" s="2">
        <f t="shared" si="59"/>
        <v>4.8239039999999997</v>
      </c>
      <c r="H536" s="2">
        <f t="shared" si="63"/>
        <v>4.4263825000000034</v>
      </c>
      <c r="I536" s="2">
        <f t="array" ref="I536">SUMPRODUCT(B520:B539, (ROW(B520:B539)-ROW(B520)+1)) / (20*21/2)</f>
        <v>4.9653338095238091</v>
      </c>
      <c r="J536" s="2">
        <f t="shared" si="66"/>
        <v>4.9197353272709732</v>
      </c>
      <c r="K536" s="2">
        <f t="shared" si="60"/>
        <v>4.8405416240787424</v>
      </c>
    </row>
    <row r="537" spans="1:11" ht="13.5" x14ac:dyDescent="0.25">
      <c r="A537" s="3">
        <f>TITRES_STAT!B540</f>
        <v>43084</v>
      </c>
      <c r="B537" s="5">
        <f>TITRES_STAT!D540</f>
        <v>4.9341999999999997</v>
      </c>
      <c r="C537" s="2">
        <f t="shared" si="61"/>
        <v>-7.7900000000000524E-2</v>
      </c>
      <c r="D537" s="2">
        <f t="shared" si="62"/>
        <v>4.9726400000000002</v>
      </c>
      <c r="E537" s="2">
        <f t="shared" si="64"/>
        <v>4.9669399999999992</v>
      </c>
      <c r="F537" s="2">
        <f t="shared" si="65"/>
        <v>4.9165599999999996</v>
      </c>
      <c r="G537" s="2">
        <f t="shared" si="59"/>
        <v>4.8264999999999993</v>
      </c>
      <c r="H537" s="2">
        <f t="shared" si="63"/>
        <v>4.4318690000000025</v>
      </c>
      <c r="I537" s="2">
        <f t="array" ref="I537">SUMPRODUCT(B521:B540, (ROW(B521:B540)-ROW(B521)+1)) / (20*21/2)</f>
        <v>4.9775299999999998</v>
      </c>
      <c r="J537" s="2">
        <f t="shared" si="66"/>
        <v>4.9211129151499282</v>
      </c>
      <c r="K537" s="2">
        <f t="shared" si="60"/>
        <v>4.8442145015658511</v>
      </c>
    </row>
    <row r="538" spans="1:11" ht="13.5" x14ac:dyDescent="0.25">
      <c r="A538" s="3">
        <f>TITRES_STAT!B541</f>
        <v>43087</v>
      </c>
      <c r="B538" s="5">
        <f>TITRES_STAT!D541</f>
        <v>5.0121000000000002</v>
      </c>
      <c r="C538" s="2">
        <f t="shared" si="61"/>
        <v>7.7900000000000524E-2</v>
      </c>
      <c r="D538" s="2">
        <f t="shared" si="62"/>
        <v>4.9798999999999998</v>
      </c>
      <c r="E538" s="2">
        <f t="shared" si="64"/>
        <v>4.9747299999999983</v>
      </c>
      <c r="F538" s="2">
        <f t="shared" si="65"/>
        <v>4.9256500000000001</v>
      </c>
      <c r="G538" s="2">
        <f t="shared" si="59"/>
        <v>4.8306539999999991</v>
      </c>
      <c r="H538" s="2">
        <f t="shared" si="63"/>
        <v>4.4377450000000032</v>
      </c>
      <c r="I538" s="2">
        <f t="array" ref="I538">SUMPRODUCT(B522:B541, (ROW(B522:B541)-ROW(B522)+1)) / (20*21/2)</f>
        <v>4.9910795238095229</v>
      </c>
      <c r="J538" s="2">
        <f t="shared" si="66"/>
        <v>4.9297783518023159</v>
      </c>
      <c r="K538" s="2">
        <f t="shared" si="60"/>
        <v>4.8507982466024844</v>
      </c>
    </row>
    <row r="539" spans="1:11" ht="13.5" x14ac:dyDescent="0.25">
      <c r="A539" s="3">
        <f>TITRES_STAT!B542</f>
        <v>43088</v>
      </c>
      <c r="B539" s="5">
        <f>TITRES_STAT!D542</f>
        <v>5.0381</v>
      </c>
      <c r="C539" s="2">
        <f t="shared" si="61"/>
        <v>2.5999999999999801E-2</v>
      </c>
      <c r="D539" s="2">
        <f t="shared" si="62"/>
        <v>4.9861400000000007</v>
      </c>
      <c r="E539" s="2">
        <f t="shared" si="64"/>
        <v>4.9809600000000005</v>
      </c>
      <c r="F539" s="2">
        <f t="shared" si="65"/>
        <v>4.9360400000000002</v>
      </c>
      <c r="G539" s="2">
        <f t="shared" si="59"/>
        <v>4.8348099999999992</v>
      </c>
      <c r="H539" s="2">
        <f t="shared" si="63"/>
        <v>4.4438695000000026</v>
      </c>
      <c r="I539" s="2">
        <f t="array" ref="I539">SUMPRODUCT(B523:B542, (ROW(B523:B542)-ROW(B523)+1)) / (20*21/2)</f>
        <v>5.0043828571428577</v>
      </c>
      <c r="J539" s="2">
        <f t="shared" si="66"/>
        <v>4.9400946992497143</v>
      </c>
      <c r="K539" s="2">
        <f t="shared" si="60"/>
        <v>4.8581434134023871</v>
      </c>
    </row>
    <row r="540" spans="1:11" ht="13.5" x14ac:dyDescent="0.25">
      <c r="A540" s="3">
        <f>TITRES_STAT!B543</f>
        <v>43089</v>
      </c>
      <c r="B540" s="5">
        <f>TITRES_STAT!D543</f>
        <v>5.0640999999999998</v>
      </c>
      <c r="C540" s="2">
        <f t="shared" si="61"/>
        <v>2.5999999999999801E-2</v>
      </c>
      <c r="D540" s="2">
        <f t="shared" si="62"/>
        <v>5.0121200000000004</v>
      </c>
      <c r="E540" s="2">
        <f t="shared" si="64"/>
        <v>4.9908299999999999</v>
      </c>
      <c r="F540" s="2">
        <f t="shared" si="65"/>
        <v>4.9477300000000008</v>
      </c>
      <c r="G540" s="2">
        <f t="shared" si="59"/>
        <v>4.8394859999999982</v>
      </c>
      <c r="H540" s="2">
        <f t="shared" si="63"/>
        <v>4.4501240000000033</v>
      </c>
      <c r="I540" s="2">
        <f t="array" ref="I540">SUMPRODUCT(B524:B543, (ROW(B524:B543)-ROW(B524)+1)) / (20*21/2)</f>
        <v>5.0302571428571428</v>
      </c>
      <c r="J540" s="2">
        <f t="shared" si="66"/>
        <v>4.9519047278925994</v>
      </c>
      <c r="K540" s="2">
        <f t="shared" si="60"/>
        <v>4.8662201422885678</v>
      </c>
    </row>
    <row r="541" spans="1:11" ht="13.5" x14ac:dyDescent="0.25">
      <c r="A541" s="3">
        <f>TITRES_STAT!B544</f>
        <v>43090</v>
      </c>
      <c r="B541" s="5">
        <f>TITRES_STAT!D544</f>
        <v>5.09</v>
      </c>
      <c r="C541" s="2">
        <f t="shared" si="61"/>
        <v>2.5900000000000034E-2</v>
      </c>
      <c r="D541" s="2">
        <f t="shared" si="62"/>
        <v>5.0277000000000003</v>
      </c>
      <c r="E541" s="2">
        <f t="shared" si="64"/>
        <v>5.0032899999999998</v>
      </c>
      <c r="F541" s="2">
        <f t="shared" si="65"/>
        <v>4.9607150000000013</v>
      </c>
      <c r="G541" s="2">
        <f t="shared" si="59"/>
        <v>4.8474839999999988</v>
      </c>
      <c r="H541" s="2">
        <f t="shared" si="63"/>
        <v>4.456153000000004</v>
      </c>
      <c r="I541" s="2">
        <f t="array" ref="I541">SUMPRODUCT(B525:B544, (ROW(B525:B544)-ROW(B525)+1)) / (20*21/2)</f>
        <v>5.0594171428571411</v>
      </c>
      <c r="J541" s="2">
        <f t="shared" si="66"/>
        <v>4.9650566585694946</v>
      </c>
      <c r="K541" s="2">
        <f t="shared" si="60"/>
        <v>4.8749958229831334</v>
      </c>
    </row>
    <row r="542" spans="1:11" ht="13.5" x14ac:dyDescent="0.25">
      <c r="A542" s="3">
        <f>TITRES_STAT!B545</f>
        <v>43091</v>
      </c>
      <c r="B542" s="5">
        <f>TITRES_STAT!D545</f>
        <v>5.1003999999999996</v>
      </c>
      <c r="C542" s="2">
        <f t="shared" si="61"/>
        <v>1.0399999999999743E-2</v>
      </c>
      <c r="D542" s="2">
        <f t="shared" si="62"/>
        <v>5.0609400000000004</v>
      </c>
      <c r="E542" s="2">
        <f t="shared" si="64"/>
        <v>5.0167899999999994</v>
      </c>
      <c r="F542" s="2">
        <f t="shared" si="65"/>
        <v>4.9742200000000008</v>
      </c>
      <c r="G542" s="2">
        <f t="shared" si="59"/>
        <v>4.8534039999999985</v>
      </c>
      <c r="H542" s="2">
        <f t="shared" si="63"/>
        <v>4.462707500000004</v>
      </c>
      <c r="I542" s="2">
        <f t="array" ref="I542">SUMPRODUCT(B526:B545, (ROW(B526:B545)-ROW(B526)+1)) / (20*21/2)</f>
        <v>5.0866728571428554</v>
      </c>
      <c r="J542" s="2">
        <f t="shared" si="66"/>
        <v>4.9779465006104946</v>
      </c>
      <c r="K542" s="2">
        <f t="shared" si="60"/>
        <v>4.8838352024739908</v>
      </c>
    </row>
    <row r="543" spans="1:11" ht="13.5" x14ac:dyDescent="0.25">
      <c r="A543" s="3">
        <f>TITRES_STAT!B546</f>
        <v>43094</v>
      </c>
      <c r="B543" s="5">
        <f>TITRES_STAT!D546</f>
        <v>5.2458999999999998</v>
      </c>
      <c r="C543" s="2">
        <f t="shared" si="61"/>
        <v>0.14550000000000018</v>
      </c>
      <c r="D543" s="2">
        <f t="shared" si="62"/>
        <v>5.1076999999999995</v>
      </c>
      <c r="E543" s="2">
        <f t="shared" si="64"/>
        <v>5.0438000000000001</v>
      </c>
      <c r="F543" s="2">
        <f t="shared" si="65"/>
        <v>4.9916200000000002</v>
      </c>
      <c r="G543" s="2">
        <f t="shared" si="59"/>
        <v>4.8622339999999982</v>
      </c>
      <c r="H543" s="2">
        <f t="shared" si="63"/>
        <v>4.4695160000000032</v>
      </c>
      <c r="I543" s="2">
        <f t="array" ref="I543">SUMPRODUCT(B527:B546, (ROW(B527:B546)-ROW(B527)+1)) / (20*21/2)</f>
        <v>5.1239004761904763</v>
      </c>
      <c r="J543" s="2">
        <f t="shared" si="66"/>
        <v>5.0034658815047335</v>
      </c>
      <c r="K543" s="2">
        <f t="shared" si="60"/>
        <v>4.8980338219848152</v>
      </c>
    </row>
    <row r="544" spans="1:11" ht="13.5" x14ac:dyDescent="0.25">
      <c r="A544" s="3">
        <f>TITRES_STAT!B547</f>
        <v>43095</v>
      </c>
      <c r="B544" s="5">
        <f>TITRES_STAT!D547</f>
        <v>5.2977999999999996</v>
      </c>
      <c r="C544" s="2">
        <f t="shared" si="61"/>
        <v>5.1899999999999835E-2</v>
      </c>
      <c r="D544" s="2">
        <f t="shared" si="62"/>
        <v>5.1596399999999996</v>
      </c>
      <c r="E544" s="2">
        <f t="shared" si="64"/>
        <v>5.0728900000000001</v>
      </c>
      <c r="F544" s="2">
        <f t="shared" si="65"/>
        <v>5.0116150000000008</v>
      </c>
      <c r="G544" s="2">
        <f t="shared" si="59"/>
        <v>4.872101999999999</v>
      </c>
      <c r="H544" s="2">
        <f t="shared" si="63"/>
        <v>4.4765840000000034</v>
      </c>
      <c r="I544" s="2">
        <f t="array" ref="I544">SUMPRODUCT(B528:B547, (ROW(B528:B547)-ROW(B528)+1)) / (20*21/2)</f>
        <v>5.1641176190476195</v>
      </c>
      <c r="J544" s="2">
        <f t="shared" si="66"/>
        <v>5.031497702313807</v>
      </c>
      <c r="K544" s="2">
        <f t="shared" si="60"/>
        <v>4.9137109270050185</v>
      </c>
    </row>
    <row r="545" spans="1:11" ht="13.5" x14ac:dyDescent="0.25">
      <c r="A545" s="3">
        <f>TITRES_STAT!B548</f>
        <v>43096</v>
      </c>
      <c r="B545" s="5">
        <f>TITRES_STAT!D548</f>
        <v>5.2977999999999996</v>
      </c>
      <c r="C545" s="2">
        <f t="shared" si="61"/>
        <v>0</v>
      </c>
      <c r="D545" s="2">
        <f t="shared" si="62"/>
        <v>5.2063799999999993</v>
      </c>
      <c r="E545" s="2">
        <f t="shared" si="64"/>
        <v>5.1092500000000003</v>
      </c>
      <c r="F545" s="2">
        <f t="shared" si="65"/>
        <v>5.0316099999999988</v>
      </c>
      <c r="G545" s="2">
        <f t="shared" si="59"/>
        <v>4.8843599999999983</v>
      </c>
      <c r="H545" s="2">
        <f t="shared" si="63"/>
        <v>4.4836520000000037</v>
      </c>
      <c r="I545" s="2">
        <f t="array" ref="I545">SUMPRODUCT(B529:B548, (ROW(B529:B548)-ROW(B529)+1)) / (20*21/2)</f>
        <v>5.2090333333333332</v>
      </c>
      <c r="J545" s="2">
        <f t="shared" si="66"/>
        <v>5.0568598259029685</v>
      </c>
      <c r="K545" s="2">
        <f t="shared" si="60"/>
        <v>4.9287732435930574</v>
      </c>
    </row>
    <row r="546" spans="1:11" ht="13.5" x14ac:dyDescent="0.25">
      <c r="A546" s="3">
        <f>TITRES_STAT!B549</f>
        <v>43097</v>
      </c>
      <c r="B546" s="5">
        <f>TITRES_STAT!D549</f>
        <v>5.4225000000000003</v>
      </c>
      <c r="C546" s="2">
        <f t="shared" si="61"/>
        <v>0.1247000000000007</v>
      </c>
      <c r="D546" s="2">
        <f t="shared" si="62"/>
        <v>5.2728799999999989</v>
      </c>
      <c r="E546" s="2">
        <f t="shared" si="64"/>
        <v>5.15029</v>
      </c>
      <c r="F546" s="2">
        <f t="shared" si="65"/>
        <v>5.0573199999999989</v>
      </c>
      <c r="G546" s="2">
        <f t="shared" si="59"/>
        <v>4.8978659999999978</v>
      </c>
      <c r="H546" s="2">
        <f t="shared" si="63"/>
        <v>4.4913435000000046</v>
      </c>
      <c r="I546" s="2">
        <f t="array" ref="I546">SUMPRODUCT(B530:B549, (ROW(B530:B549)-ROW(B530)+1)) / (20*21/2)</f>
        <v>5.2514761904761906</v>
      </c>
      <c r="J546" s="2">
        <f t="shared" si="66"/>
        <v>5.091682699626495</v>
      </c>
      <c r="K546" s="2">
        <f t="shared" si="60"/>
        <v>4.9481350771776436</v>
      </c>
    </row>
    <row r="547" spans="1:11" ht="13.5" x14ac:dyDescent="0.25">
      <c r="A547" s="3">
        <f>TITRES_STAT!B550</f>
        <v>43098</v>
      </c>
      <c r="B547" s="5">
        <f>TITRES_STAT!D550</f>
        <v>5.4795999999999996</v>
      </c>
      <c r="C547" s="2">
        <f t="shared" si="61"/>
        <v>5.7099999999999262E-2</v>
      </c>
      <c r="D547" s="2">
        <f t="shared" si="62"/>
        <v>5.3487200000000001</v>
      </c>
      <c r="E547" s="2">
        <f t="shared" si="64"/>
        <v>5.2048299999999994</v>
      </c>
      <c r="F547" s="2">
        <f t="shared" si="65"/>
        <v>5.0858849999999993</v>
      </c>
      <c r="G547" s="2">
        <f t="shared" si="59"/>
        <v>4.9127199999999984</v>
      </c>
      <c r="H547" s="2">
        <f t="shared" si="63"/>
        <v>4.4993440000000042</v>
      </c>
      <c r="I547" s="2">
        <f t="array" ref="I547">SUMPRODUCT(B531:B550, (ROW(B531:B550)-ROW(B531)+1)) / (20*21/2)</f>
        <v>5.3005242857142854</v>
      </c>
      <c r="J547" s="2">
        <f t="shared" si="66"/>
        <v>5.1286272044239718</v>
      </c>
      <c r="K547" s="2">
        <f t="shared" si="60"/>
        <v>4.9689768388569524</v>
      </c>
    </row>
    <row r="548" spans="1:11" ht="13.5" x14ac:dyDescent="0.25">
      <c r="A548" s="3">
        <f>TITRES_STAT!B551</f>
        <v>43102</v>
      </c>
      <c r="B548" s="5">
        <f>TITRES_STAT!D551</f>
        <v>5.5575000000000001</v>
      </c>
      <c r="C548" s="2">
        <f t="shared" si="61"/>
        <v>7.7900000000000524E-2</v>
      </c>
      <c r="D548" s="2">
        <f t="shared" si="62"/>
        <v>5.4110400000000007</v>
      </c>
      <c r="E548" s="2">
        <f t="shared" si="64"/>
        <v>5.2593699999999988</v>
      </c>
      <c r="F548" s="2">
        <f t="shared" si="65"/>
        <v>5.117049999999999</v>
      </c>
      <c r="G548" s="2">
        <f t="shared" si="59"/>
        <v>4.9293399999999989</v>
      </c>
      <c r="H548" s="2">
        <f t="shared" si="63"/>
        <v>4.5081840000000035</v>
      </c>
      <c r="I548" s="2">
        <f t="array" ref="I548">SUMPRODUCT(B532:B551, (ROW(B532:B551)-ROW(B532)+1)) / (20*21/2)</f>
        <v>5.3507057142857137</v>
      </c>
      <c r="J548" s="2">
        <f t="shared" si="66"/>
        <v>5.1694722325740692</v>
      </c>
      <c r="K548" s="2">
        <f t="shared" si="60"/>
        <v>4.9920561785096211</v>
      </c>
    </row>
    <row r="549" spans="1:11" ht="13.5" x14ac:dyDescent="0.25">
      <c r="A549" s="3">
        <f>TITRES_STAT!B552</f>
        <v>43103</v>
      </c>
      <c r="B549" s="5">
        <f>TITRES_STAT!D552</f>
        <v>5.5627000000000004</v>
      </c>
      <c r="C549" s="2">
        <f t="shared" si="61"/>
        <v>5.2000000000003155E-3</v>
      </c>
      <c r="D549" s="2">
        <f t="shared" si="62"/>
        <v>5.4640199999999997</v>
      </c>
      <c r="E549" s="2">
        <f t="shared" si="64"/>
        <v>5.3118299999999987</v>
      </c>
      <c r="F549" s="2">
        <f t="shared" si="65"/>
        <v>5.1463950000000001</v>
      </c>
      <c r="G549" s="2">
        <f t="shared" si="59"/>
        <v>4.9471039999999986</v>
      </c>
      <c r="H549" s="2">
        <f t="shared" si="63"/>
        <v>4.5170500000000029</v>
      </c>
      <c r="I549" s="2">
        <f t="array" ref="I549">SUMPRODUCT(B533:B552, (ROW(B533:B552)-ROW(B533)+1)) / (20*21/2)</f>
        <v>5.3973504761904758</v>
      </c>
      <c r="J549" s="2">
        <f t="shared" si="66"/>
        <v>5.2069224961384437</v>
      </c>
      <c r="K549" s="2">
        <f t="shared" si="60"/>
        <v>5.0144343675876755</v>
      </c>
    </row>
    <row r="550" spans="1:11" ht="13.5" x14ac:dyDescent="0.25">
      <c r="A550" s="3">
        <f>TITRES_STAT!B553</f>
        <v>43104</v>
      </c>
      <c r="B550" s="5">
        <f>TITRES_STAT!D553</f>
        <v>5.6614000000000004</v>
      </c>
      <c r="C550" s="2">
        <f t="shared" si="61"/>
        <v>9.870000000000001E-2</v>
      </c>
      <c r="D550" s="2">
        <f t="shared" si="62"/>
        <v>5.53674</v>
      </c>
      <c r="E550" s="2">
        <f t="shared" si="64"/>
        <v>5.3715599999999997</v>
      </c>
      <c r="F550" s="2">
        <f t="shared" si="65"/>
        <v>5.1811950000000007</v>
      </c>
      <c r="G550" s="2">
        <f t="shared" si="59"/>
        <v>4.9668419999999989</v>
      </c>
      <c r="H550" s="2">
        <f t="shared" si="63"/>
        <v>4.5264095000000024</v>
      </c>
      <c r="I550" s="2">
        <f t="array" ref="I550">SUMPRODUCT(B534:B553, (ROW(B534:B553)-ROW(B534)+1)) / (20*21/2)</f>
        <v>5.4404585714285716</v>
      </c>
      <c r="J550" s="2">
        <f t="shared" si="66"/>
        <v>5.2502060679347826</v>
      </c>
      <c r="K550" s="2">
        <f t="shared" si="60"/>
        <v>5.0398055688587471</v>
      </c>
    </row>
    <row r="551" spans="1:11" ht="13.5" x14ac:dyDescent="0.25">
      <c r="A551" s="3">
        <f>TITRES_STAT!B554</f>
        <v>43105</v>
      </c>
      <c r="B551" s="5">
        <f>TITRES_STAT!D554</f>
        <v>5.7081</v>
      </c>
      <c r="C551" s="2">
        <f t="shared" si="61"/>
        <v>4.669999999999952E-2</v>
      </c>
      <c r="D551" s="2">
        <f t="shared" si="62"/>
        <v>5.5938599999999994</v>
      </c>
      <c r="E551" s="2">
        <f t="shared" si="64"/>
        <v>5.4333699999999991</v>
      </c>
      <c r="F551" s="2">
        <f t="shared" si="65"/>
        <v>5.2183299999999999</v>
      </c>
      <c r="G551" s="2">
        <f t="shared" si="59"/>
        <v>4.9863699999999991</v>
      </c>
      <c r="H551" s="2">
        <f t="shared" si="63"/>
        <v>4.5360025000000022</v>
      </c>
      <c r="I551" s="2">
        <f t="array" ref="I551">SUMPRODUCT(B535:B554, (ROW(B535:B554)-ROW(B535)+1)) / (20*21/2)</f>
        <v>5.4800795238095246</v>
      </c>
      <c r="J551" s="2">
        <f t="shared" si="66"/>
        <v>5.2938150138457551</v>
      </c>
      <c r="K551" s="2">
        <f t="shared" si="60"/>
        <v>5.0660131936093844</v>
      </c>
    </row>
    <row r="552" spans="1:11" ht="13.5" x14ac:dyDescent="0.25">
      <c r="A552" s="3">
        <f>TITRES_STAT!B555</f>
        <v>43108</v>
      </c>
      <c r="B552" s="5">
        <f>TITRES_STAT!D555</f>
        <v>5.7081</v>
      </c>
      <c r="C552" s="2">
        <f t="shared" si="61"/>
        <v>0</v>
      </c>
      <c r="D552" s="2">
        <f t="shared" si="62"/>
        <v>5.6395600000000004</v>
      </c>
      <c r="E552" s="2">
        <f t="shared" si="64"/>
        <v>5.4941399999999998</v>
      </c>
      <c r="F552" s="2">
        <f t="shared" si="65"/>
        <v>5.2554650000000009</v>
      </c>
      <c r="G552" s="2">
        <f t="shared" si="59"/>
        <v>5.0057939999999999</v>
      </c>
      <c r="H552" s="2">
        <f t="shared" si="63"/>
        <v>4.5455955000000019</v>
      </c>
      <c r="I552" s="2">
        <f t="array" ref="I552">SUMPRODUCT(B536:B555, (ROW(B536:B555)-ROW(B536)+1)) / (20*21/2)</f>
        <v>5.5119138095238105</v>
      </c>
      <c r="J552" s="2">
        <f t="shared" si="66"/>
        <v>5.3332707268128257</v>
      </c>
      <c r="K552" s="2">
        <f t="shared" si="60"/>
        <v>5.091193068369801</v>
      </c>
    </row>
    <row r="553" spans="1:11" ht="13.5" x14ac:dyDescent="0.25">
      <c r="A553" s="3">
        <f>TITRES_STAT!B556</f>
        <v>43109</v>
      </c>
      <c r="B553" s="5">
        <f>TITRES_STAT!D556</f>
        <v>5.7081</v>
      </c>
      <c r="C553" s="2">
        <f t="shared" si="61"/>
        <v>0</v>
      </c>
      <c r="D553" s="2">
        <f t="shared" si="62"/>
        <v>5.6696800000000014</v>
      </c>
      <c r="E553" s="2">
        <f t="shared" si="64"/>
        <v>5.5403600000000015</v>
      </c>
      <c r="F553" s="2">
        <f t="shared" si="65"/>
        <v>5.2920800000000012</v>
      </c>
      <c r="G553" s="2">
        <f t="shared" si="59"/>
        <v>5.0252179999999997</v>
      </c>
      <c r="H553" s="2">
        <f t="shared" si="63"/>
        <v>4.5555910000000015</v>
      </c>
      <c r="I553" s="2">
        <f t="array" ref="I553">SUMPRODUCT(B537:B556, (ROW(B537:B556)-ROW(B537)+1)) / (20*21/2)</f>
        <v>5.5402852380952385</v>
      </c>
      <c r="J553" s="2">
        <f t="shared" si="66"/>
        <v>5.3689687528306518</v>
      </c>
      <c r="K553" s="2">
        <f t="shared" si="60"/>
        <v>5.1153854970611814</v>
      </c>
    </row>
    <row r="554" spans="1:11" ht="13.5" x14ac:dyDescent="0.25">
      <c r="A554" s="3">
        <f>TITRES_STAT!B557</f>
        <v>43110</v>
      </c>
      <c r="B554" s="5">
        <f>TITRES_STAT!D557</f>
        <v>5.7081</v>
      </c>
      <c r="C554" s="2">
        <f t="shared" si="61"/>
        <v>0</v>
      </c>
      <c r="D554" s="2">
        <f t="shared" si="62"/>
        <v>5.69876</v>
      </c>
      <c r="E554" s="2">
        <f t="shared" si="64"/>
        <v>5.5813900000000007</v>
      </c>
      <c r="F554" s="2">
        <f t="shared" si="65"/>
        <v>5.3271400000000018</v>
      </c>
      <c r="G554" s="2">
        <f t="shared" si="59"/>
        <v>5.0446419999999996</v>
      </c>
      <c r="H554" s="2">
        <f t="shared" si="63"/>
        <v>4.5655395000000007</v>
      </c>
      <c r="I554" s="2">
        <f t="array" ref="I554">SUMPRODUCT(B538:B557, (ROW(B538:B557)-ROW(B538)+1)) / (20*21/2)</f>
        <v>5.5680314285714294</v>
      </c>
      <c r="J554" s="2">
        <f t="shared" si="66"/>
        <v>5.4012669668467801</v>
      </c>
      <c r="K554" s="2">
        <f t="shared" si="60"/>
        <v>5.1386292030587821</v>
      </c>
    </row>
    <row r="555" spans="1:11" ht="13.5" x14ac:dyDescent="0.25">
      <c r="A555" s="3">
        <f>TITRES_STAT!B558</f>
        <v>43111</v>
      </c>
      <c r="B555" s="5">
        <f>TITRES_STAT!D558</f>
        <v>5.6614000000000004</v>
      </c>
      <c r="C555" s="2">
        <f t="shared" si="61"/>
        <v>-4.669999999999952E-2</v>
      </c>
      <c r="D555" s="2">
        <f t="shared" si="62"/>
        <v>5.69876</v>
      </c>
      <c r="E555" s="2">
        <f t="shared" si="64"/>
        <v>5.6177500000000009</v>
      </c>
      <c r="F555" s="2">
        <f t="shared" si="65"/>
        <v>5.3635000000000002</v>
      </c>
      <c r="G555" s="2">
        <f t="shared" si="59"/>
        <v>5.0629260000000009</v>
      </c>
      <c r="H555" s="2">
        <f t="shared" si="63"/>
        <v>4.5753965000000001</v>
      </c>
      <c r="I555" s="2">
        <f t="array" ref="I555">SUMPRODUCT(B539:B558, (ROW(B539:B558)-ROW(B539)+1)) / (20*21/2)</f>
        <v>5.5921914285714287</v>
      </c>
      <c r="J555" s="2">
        <f t="shared" si="66"/>
        <v>5.4260415414328014</v>
      </c>
      <c r="K555" s="2">
        <f t="shared" si="60"/>
        <v>5.1591300186251043</v>
      </c>
    </row>
    <row r="556" spans="1:11" ht="13.5" x14ac:dyDescent="0.25">
      <c r="A556" s="3">
        <f>TITRES_STAT!B559</f>
        <v>43112</v>
      </c>
      <c r="B556" s="5">
        <f>TITRES_STAT!D559</f>
        <v>5.6614000000000004</v>
      </c>
      <c r="C556" s="2">
        <f t="shared" si="61"/>
        <v>0</v>
      </c>
      <c r="D556" s="2">
        <f t="shared" si="62"/>
        <v>5.6894200000000001</v>
      </c>
      <c r="E556" s="2">
        <f t="shared" si="64"/>
        <v>5.6416400000000007</v>
      </c>
      <c r="F556" s="2">
        <f t="shared" si="65"/>
        <v>5.3959650000000003</v>
      </c>
      <c r="G556" s="2">
        <f t="shared" si="59"/>
        <v>5.0812100000000022</v>
      </c>
      <c r="H556" s="2">
        <f t="shared" si="63"/>
        <v>4.5847085000000005</v>
      </c>
      <c r="I556" s="2">
        <f t="array" ref="I556">SUMPRODUCT(B540:B559, (ROW(B540:B559)-ROW(B540)+1)) / (20*21/2)</f>
        <v>5.6205647619047614</v>
      </c>
      <c r="J556" s="2">
        <f t="shared" si="66"/>
        <v>5.4484566327249162</v>
      </c>
      <c r="K556" s="2">
        <f t="shared" si="60"/>
        <v>5.1788268806398063</v>
      </c>
    </row>
    <row r="557" spans="1:11" ht="13.5" x14ac:dyDescent="0.25">
      <c r="A557" s="3">
        <f>TITRES_STAT!B560</f>
        <v>43115</v>
      </c>
      <c r="B557" s="5">
        <f>TITRES_STAT!D560</f>
        <v>5.6872999999999996</v>
      </c>
      <c r="C557" s="2">
        <f t="shared" si="61"/>
        <v>2.5899999999999146E-2</v>
      </c>
      <c r="D557" s="2">
        <f t="shared" si="62"/>
        <v>5.6852600000000004</v>
      </c>
      <c r="E557" s="2">
        <f t="shared" si="64"/>
        <v>5.6624100000000004</v>
      </c>
      <c r="F557" s="2">
        <f t="shared" si="65"/>
        <v>5.4336199999999995</v>
      </c>
      <c r="G557" s="2">
        <f t="shared" si="59"/>
        <v>5.0993880000000011</v>
      </c>
      <c r="H557" s="2">
        <f t="shared" si="63"/>
        <v>4.5946715000000005</v>
      </c>
      <c r="I557" s="2">
        <f t="array" ref="I557">SUMPRODUCT(B541:B560, (ROW(B541:B560)-ROW(B541)+1)) / (20*21/2)</f>
        <v>5.6494276190476187</v>
      </c>
      <c r="J557" s="2">
        <f t="shared" si="66"/>
        <v>5.4712036200844478</v>
      </c>
      <c r="K557" s="2">
        <f t="shared" si="60"/>
        <v>5.1987670029676574</v>
      </c>
    </row>
    <row r="558" spans="1:11" ht="13.5" x14ac:dyDescent="0.25">
      <c r="A558" s="3">
        <f>TITRES_STAT!B561</f>
        <v>43116</v>
      </c>
      <c r="B558" s="5">
        <f>TITRES_STAT!D561</f>
        <v>5.6872999999999996</v>
      </c>
      <c r="C558" s="2">
        <f t="shared" si="61"/>
        <v>0</v>
      </c>
      <c r="D558" s="2">
        <f t="shared" si="62"/>
        <v>5.6811000000000007</v>
      </c>
      <c r="E558" s="2">
        <f t="shared" si="64"/>
        <v>5.675390000000001</v>
      </c>
      <c r="F558" s="2">
        <f t="shared" si="65"/>
        <v>5.4673799999999995</v>
      </c>
      <c r="G558" s="2">
        <f t="shared" si="59"/>
        <v>5.1175660000000018</v>
      </c>
      <c r="H558" s="2">
        <f t="shared" si="63"/>
        <v>4.6050605000000004</v>
      </c>
      <c r="I558" s="2">
        <f t="array" ref="I558">SUMPRODUCT(B542:B561, (ROW(B542:B561)-ROW(B542)+1)) / (20*21/2)</f>
        <v>5.6994871428571416</v>
      </c>
      <c r="J558" s="2">
        <f t="shared" si="66"/>
        <v>5.4917842276954527</v>
      </c>
      <c r="K558" s="2">
        <f t="shared" si="60"/>
        <v>5.2179251597140244</v>
      </c>
    </row>
    <row r="559" spans="1:11" ht="13.5" x14ac:dyDescent="0.25">
      <c r="A559" s="3">
        <f>TITRES_STAT!B562</f>
        <v>43117</v>
      </c>
      <c r="B559" s="5">
        <f>TITRES_STAT!D562</f>
        <v>5.7652999999999999</v>
      </c>
      <c r="C559" s="2">
        <f t="shared" si="61"/>
        <v>7.8000000000000291E-2</v>
      </c>
      <c r="D559" s="2">
        <f t="shared" si="62"/>
        <v>5.6925400000000002</v>
      </c>
      <c r="E559" s="2">
        <f t="shared" si="64"/>
        <v>5.6956500000000005</v>
      </c>
      <c r="F559" s="2">
        <f t="shared" si="65"/>
        <v>5.5037399999999987</v>
      </c>
      <c r="G559" s="2">
        <f t="shared" si="59"/>
        <v>5.137304000000003</v>
      </c>
      <c r="H559" s="2">
        <f t="shared" si="63"/>
        <v>4.6153659999999999</v>
      </c>
      <c r="I559" s="2">
        <f t="array" ref="I559">SUMPRODUCT(B543:B562, (ROW(B543:B562)-ROW(B543)+1)) / (20*21/2)</f>
        <v>5.7795252380952391</v>
      </c>
      <c r="J559" s="2">
        <f t="shared" si="66"/>
        <v>5.517833348867315</v>
      </c>
      <c r="K559" s="2">
        <f t="shared" si="60"/>
        <v>5.2393908397252389</v>
      </c>
    </row>
    <row r="560" spans="1:11" ht="13.5" x14ac:dyDescent="0.25">
      <c r="A560" s="3">
        <f>TITRES_STAT!B563</f>
        <v>43118</v>
      </c>
      <c r="B560" s="5">
        <f>TITRES_STAT!D563</f>
        <v>5.8068</v>
      </c>
      <c r="C560" s="2">
        <f t="shared" si="61"/>
        <v>4.1500000000000092E-2</v>
      </c>
      <c r="D560" s="2">
        <f t="shared" si="62"/>
        <v>5.7216199999999997</v>
      </c>
      <c r="E560" s="2">
        <f t="shared" si="64"/>
        <v>5.7101900000000008</v>
      </c>
      <c r="F560" s="2">
        <f t="shared" si="65"/>
        <v>5.5408749999999989</v>
      </c>
      <c r="G560" s="2">
        <f t="shared" si="59"/>
        <v>5.1578720000000011</v>
      </c>
      <c r="H560" s="2">
        <f t="shared" si="63"/>
        <v>4.6263999999999994</v>
      </c>
      <c r="I560" s="2">
        <f t="array" ref="I560">SUMPRODUCT(B544:B563, (ROW(B544:B563)-ROW(B544)+1)) / (20*21/2)</f>
        <v>5.8903266666666667</v>
      </c>
      <c r="J560" s="2">
        <f t="shared" si="66"/>
        <v>5.5453539823085229</v>
      </c>
      <c r="K560" s="2">
        <f t="shared" si="60"/>
        <v>5.2616421793438573</v>
      </c>
    </row>
    <row r="561" spans="1:11" ht="13.5" x14ac:dyDescent="0.25">
      <c r="A561" s="3">
        <f>TITRES_STAT!B564</f>
        <v>43119</v>
      </c>
      <c r="B561" s="5">
        <f>TITRES_STAT!D564</f>
        <v>6.0664999999999996</v>
      </c>
      <c r="C561" s="2">
        <f t="shared" si="61"/>
        <v>0.2596999999999996</v>
      </c>
      <c r="D561" s="2">
        <f t="shared" si="62"/>
        <v>5.8026399999999994</v>
      </c>
      <c r="E561" s="2">
        <f t="shared" si="64"/>
        <v>5.7460300000000002</v>
      </c>
      <c r="F561" s="2">
        <f t="shared" si="65"/>
        <v>5.5896999999999988</v>
      </c>
      <c r="G561" s="2">
        <f t="shared" si="59"/>
        <v>5.1833220000000013</v>
      </c>
      <c r="H561" s="2">
        <f t="shared" si="63"/>
        <v>4.6382114999999997</v>
      </c>
      <c r="I561" s="2">
        <f t="array" ref="I561">SUMPRODUCT(B545:B564, (ROW(B545:B564)-ROW(B545)+1)) / (20*21/2)</f>
        <v>5.9822628571428575</v>
      </c>
      <c r="J561" s="2">
        <f t="shared" si="66"/>
        <v>5.5949869363743776</v>
      </c>
      <c r="K561" s="2">
        <f t="shared" si="60"/>
        <v>5.2932052311342943</v>
      </c>
    </row>
    <row r="562" spans="1:11" ht="13.5" x14ac:dyDescent="0.25">
      <c r="A562" s="3">
        <f>TITRES_STAT!B565</f>
        <v>43122</v>
      </c>
      <c r="B562" s="5">
        <f>TITRES_STAT!D565</f>
        <v>6.4301000000000004</v>
      </c>
      <c r="C562" s="2">
        <f t="shared" si="61"/>
        <v>0.36360000000000081</v>
      </c>
      <c r="D562" s="2">
        <f t="shared" si="62"/>
        <v>5.9511999999999992</v>
      </c>
      <c r="E562" s="2">
        <f t="shared" si="64"/>
        <v>5.8182300000000007</v>
      </c>
      <c r="F562" s="2">
        <f t="shared" si="65"/>
        <v>5.6561849999999989</v>
      </c>
      <c r="G562" s="2">
        <f t="shared" ref="G562:G625" si="67">AVERAGE(B513:B562)</f>
        <v>5.2160440000000019</v>
      </c>
      <c r="H562" s="2">
        <f t="shared" si="63"/>
        <v>4.6512959999999994</v>
      </c>
      <c r="I562" s="2">
        <f t="array" ref="I562">SUMPRODUCT(B546:B565, (ROW(B546:B565)-ROW(B546)+1)) / (20*21/2)</f>
        <v>6.067520952380951</v>
      </c>
      <c r="J562" s="2">
        <f t="shared" si="66"/>
        <v>5.6745215138625316</v>
      </c>
      <c r="K562" s="2">
        <f t="shared" si="60"/>
        <v>5.337789339717264</v>
      </c>
    </row>
    <row r="563" spans="1:11" ht="13.5" x14ac:dyDescent="0.25">
      <c r="A563" s="3">
        <f>TITRES_STAT!B566</f>
        <v>43123</v>
      </c>
      <c r="B563" s="5">
        <f>TITRES_STAT!D566</f>
        <v>6.8196000000000003</v>
      </c>
      <c r="C563" s="2">
        <f t="shared" si="61"/>
        <v>0.38949999999999996</v>
      </c>
      <c r="D563" s="2">
        <f t="shared" si="62"/>
        <v>6.1776599999999995</v>
      </c>
      <c r="E563" s="2">
        <f t="shared" si="64"/>
        <v>5.9293800000000001</v>
      </c>
      <c r="F563" s="2">
        <f t="shared" si="65"/>
        <v>5.734869999999999</v>
      </c>
      <c r="G563" s="2">
        <f t="shared" si="67"/>
        <v>5.2564520000000012</v>
      </c>
      <c r="H563" s="2">
        <f t="shared" si="63"/>
        <v>4.6660914999999994</v>
      </c>
      <c r="I563" s="2">
        <f t="array" ref="I563">SUMPRODUCT(B547:B566, (ROW(B547:B566)-ROW(B547)+1)) / (20*21/2)</f>
        <v>6.1436247619047606</v>
      </c>
      <c r="J563" s="2">
        <f t="shared" si="66"/>
        <v>5.7835766077803861</v>
      </c>
      <c r="K563" s="2">
        <f t="shared" ref="K563:K626" si="68">$K$4*B563+(1-$K$4)*K562</f>
        <v>5.3958995616891361</v>
      </c>
    </row>
    <row r="564" spans="1:11" ht="13.5" x14ac:dyDescent="0.25">
      <c r="A564" s="3">
        <f>TITRES_STAT!B567</f>
        <v>43124</v>
      </c>
      <c r="B564" s="5">
        <f>TITRES_STAT!D567</f>
        <v>6.7001999999999997</v>
      </c>
      <c r="C564" s="2">
        <f t="shared" si="61"/>
        <v>-0.11940000000000062</v>
      </c>
      <c r="D564" s="2">
        <f t="shared" si="62"/>
        <v>6.3646399999999996</v>
      </c>
      <c r="E564" s="2">
        <f t="shared" si="64"/>
        <v>6.0285900000000003</v>
      </c>
      <c r="F564" s="2">
        <f t="shared" si="65"/>
        <v>5.8049899999999983</v>
      </c>
      <c r="G564" s="2">
        <f t="shared" si="67"/>
        <v>5.2944720000000016</v>
      </c>
      <c r="H564" s="2">
        <f t="shared" si="63"/>
        <v>4.6802899999999994</v>
      </c>
      <c r="I564" s="2">
        <f t="array" ref="I564">SUMPRODUCT(B548:B567, (ROW(B548:B567)-ROW(B548)+1)) / (20*21/2)</f>
        <v>6.2137680952380956</v>
      </c>
      <c r="J564" s="2">
        <f t="shared" si="66"/>
        <v>5.8708740737060641</v>
      </c>
      <c r="K564" s="2">
        <f t="shared" si="68"/>
        <v>5.4470485984856412</v>
      </c>
    </row>
    <row r="565" spans="1:11" ht="13.5" x14ac:dyDescent="0.25">
      <c r="A565" s="3">
        <f>TITRES_STAT!B568</f>
        <v>43125</v>
      </c>
      <c r="B565" s="5">
        <f>TITRES_STAT!D568</f>
        <v>6.7001999999999997</v>
      </c>
      <c r="C565" s="2">
        <f t="shared" si="61"/>
        <v>0</v>
      </c>
      <c r="D565" s="2">
        <f t="shared" si="62"/>
        <v>6.5433199999999996</v>
      </c>
      <c r="E565" s="2">
        <f t="shared" si="64"/>
        <v>6.1324700000000005</v>
      </c>
      <c r="F565" s="2">
        <f t="shared" si="65"/>
        <v>5.8751099999999985</v>
      </c>
      <c r="G565" s="2">
        <f t="shared" si="67"/>
        <v>5.3328040000000012</v>
      </c>
      <c r="H565" s="2">
        <f t="shared" si="63"/>
        <v>4.6944644999999996</v>
      </c>
      <c r="I565" s="2">
        <f t="array" ref="I565">SUMPRODUCT(B549:B568, (ROW(B549:B568)-ROW(B549)+1)) / (20*21/2)</f>
        <v>6.2742609523809527</v>
      </c>
      <c r="J565" s="2">
        <f t="shared" si="66"/>
        <v>5.9498574952578673</v>
      </c>
      <c r="K565" s="2">
        <f t="shared" si="68"/>
        <v>5.4961917907018911</v>
      </c>
    </row>
    <row r="566" spans="1:11" ht="13.5" x14ac:dyDescent="0.25">
      <c r="A566" s="3">
        <f>TITRES_STAT!B569</f>
        <v>43126</v>
      </c>
      <c r="B566" s="5">
        <f>TITRES_STAT!D569</f>
        <v>6.6741999999999999</v>
      </c>
      <c r="C566" s="2">
        <f t="shared" si="61"/>
        <v>-2.5999999999999801E-2</v>
      </c>
      <c r="D566" s="2">
        <f t="shared" si="62"/>
        <v>6.66486</v>
      </c>
      <c r="E566" s="2">
        <f t="shared" si="64"/>
        <v>6.2337500000000006</v>
      </c>
      <c r="F566" s="2">
        <f t="shared" si="65"/>
        <v>5.9376949999999988</v>
      </c>
      <c r="G566" s="2">
        <f t="shared" si="67"/>
        <v>5.369682000000001</v>
      </c>
      <c r="H566" s="2">
        <f t="shared" si="63"/>
        <v>4.7085089999999994</v>
      </c>
      <c r="I566" s="2">
        <f t="array" ref="I566">SUMPRODUCT(B550:B569, (ROW(B550:B569)-ROW(B550)+1)) / (20*21/2)</f>
        <v>6.3108438095238091</v>
      </c>
      <c r="J566" s="2">
        <f t="shared" si="66"/>
        <v>6.0188424957094986</v>
      </c>
      <c r="K566" s="2">
        <f t="shared" si="68"/>
        <v>5.5423881910665225</v>
      </c>
    </row>
    <row r="567" spans="1:11" ht="13.5" x14ac:dyDescent="0.25">
      <c r="A567" s="3">
        <f>TITRES_STAT!B570</f>
        <v>43129</v>
      </c>
      <c r="B567" s="5">
        <f>TITRES_STAT!D570</f>
        <v>6.6741999999999999</v>
      </c>
      <c r="C567" s="2">
        <f t="shared" si="61"/>
        <v>0</v>
      </c>
      <c r="D567" s="2">
        <f t="shared" si="62"/>
        <v>6.7136799999999992</v>
      </c>
      <c r="E567" s="2">
        <f t="shared" si="64"/>
        <v>6.3324400000000001</v>
      </c>
      <c r="F567" s="2">
        <f t="shared" si="65"/>
        <v>5.9974249999999989</v>
      </c>
      <c r="G567" s="2">
        <f t="shared" si="67"/>
        <v>5.4065600000000007</v>
      </c>
      <c r="H567" s="2">
        <f t="shared" si="63"/>
        <v>4.7225534999999992</v>
      </c>
      <c r="I567" s="2">
        <f t="array" ref="I567">SUMPRODUCT(B551:B570, (ROW(B551:B570)-ROW(B551)+1)) / (20*21/2)</f>
        <v>6.3383190476190476</v>
      </c>
      <c r="J567" s="2">
        <f t="shared" si="66"/>
        <v>6.0812574961181172</v>
      </c>
      <c r="K567" s="2">
        <f t="shared" si="68"/>
        <v>5.5867729678874429</v>
      </c>
    </row>
    <row r="568" spans="1:11" ht="13.5" x14ac:dyDescent="0.25">
      <c r="A568" s="3">
        <f>TITRES_STAT!B571</f>
        <v>43130</v>
      </c>
      <c r="B568" s="5">
        <f>TITRES_STAT!D571</f>
        <v>6.6326000000000001</v>
      </c>
      <c r="C568" s="2">
        <f t="shared" si="61"/>
        <v>-4.1599999999999859E-2</v>
      </c>
      <c r="D568" s="2">
        <f t="shared" si="62"/>
        <v>6.6762800000000002</v>
      </c>
      <c r="E568" s="2">
        <f t="shared" si="64"/>
        <v>6.4269699999999998</v>
      </c>
      <c r="F568" s="2">
        <f t="shared" si="65"/>
        <v>6.0511799999999996</v>
      </c>
      <c r="G568" s="2">
        <f t="shared" si="67"/>
        <v>5.4426060000000005</v>
      </c>
      <c r="H568" s="2">
        <f t="shared" si="63"/>
        <v>4.7365319999999995</v>
      </c>
      <c r="I568" s="2">
        <f t="array" ref="I568">SUMPRODUCT(B552:B571, (ROW(B552:B571)-ROW(B552)+1)) / (20*21/2)</f>
        <v>6.3727471428571425</v>
      </c>
      <c r="J568" s="2">
        <f t="shared" si="66"/>
        <v>6.1337663060116299</v>
      </c>
      <c r="K568" s="2">
        <f t="shared" si="68"/>
        <v>5.6277857926761712</v>
      </c>
    </row>
    <row r="569" spans="1:11" ht="13.5" x14ac:dyDescent="0.25">
      <c r="A569" s="3">
        <f>TITRES_STAT!B572</f>
        <v>43131</v>
      </c>
      <c r="B569" s="5">
        <f>TITRES_STAT!D572</f>
        <v>6.4352999999999998</v>
      </c>
      <c r="C569" s="2">
        <f t="shared" si="61"/>
        <v>-0.19730000000000025</v>
      </c>
      <c r="D569" s="2">
        <f t="shared" si="62"/>
        <v>6.6233000000000004</v>
      </c>
      <c r="E569" s="2">
        <f t="shared" si="64"/>
        <v>6.49397</v>
      </c>
      <c r="F569" s="2">
        <f t="shared" si="65"/>
        <v>6.094809999999999</v>
      </c>
      <c r="G569" s="2">
        <f t="shared" si="67"/>
        <v>5.4747060000000021</v>
      </c>
      <c r="H569" s="2">
        <f t="shared" si="63"/>
        <v>4.7492874999999994</v>
      </c>
      <c r="I569" s="2">
        <f t="array" ref="I569">SUMPRODUCT(B553:B572, (ROW(B553:B572)-ROW(B553)+1)) / (20*21/2)</f>
        <v>6.4034404761904753</v>
      </c>
      <c r="J569" s="2">
        <f t="shared" si="66"/>
        <v>6.1624838006771894</v>
      </c>
      <c r="K569" s="2">
        <f t="shared" si="68"/>
        <v>5.6594530164927921</v>
      </c>
    </row>
    <row r="570" spans="1:11" ht="13.5" x14ac:dyDescent="0.25">
      <c r="A570" s="3">
        <f>TITRES_STAT!B573</f>
        <v>43132</v>
      </c>
      <c r="B570" s="5">
        <f>TITRES_STAT!D573</f>
        <v>6.3833000000000002</v>
      </c>
      <c r="C570" s="2">
        <f t="shared" si="61"/>
        <v>-5.1999999999999602E-2</v>
      </c>
      <c r="D570" s="2">
        <f t="shared" si="62"/>
        <v>6.55992</v>
      </c>
      <c r="E570" s="2">
        <f t="shared" si="64"/>
        <v>6.5516199999999998</v>
      </c>
      <c r="F570" s="2">
        <f t="shared" si="65"/>
        <v>6.1309049999999994</v>
      </c>
      <c r="G570" s="2">
        <f t="shared" si="67"/>
        <v>5.5057660000000022</v>
      </c>
      <c r="H570" s="2">
        <f t="shared" si="63"/>
        <v>4.7617829999999994</v>
      </c>
      <c r="I570" s="2">
        <f t="array" ref="I570">SUMPRODUCT(B554:B573, (ROW(B554:B573)-ROW(B554)+1)) / (20*21/2)</f>
        <v>6.4378180952380957</v>
      </c>
      <c r="J570" s="2">
        <f t="shared" si="66"/>
        <v>6.18351391489841</v>
      </c>
      <c r="K570" s="2">
        <f t="shared" si="68"/>
        <v>5.6878391727087614</v>
      </c>
    </row>
    <row r="571" spans="1:11" ht="13.5" x14ac:dyDescent="0.25">
      <c r="A571" s="3">
        <f>TITRES_STAT!B574</f>
        <v>43133</v>
      </c>
      <c r="B571" s="5">
        <f>TITRES_STAT!D574</f>
        <v>6.4923999999999999</v>
      </c>
      <c r="C571" s="2">
        <f t="shared" si="61"/>
        <v>0.10909999999999975</v>
      </c>
      <c r="D571" s="2">
        <f t="shared" si="62"/>
        <v>6.5235600000000007</v>
      </c>
      <c r="E571" s="2">
        <f t="shared" si="64"/>
        <v>6.5942099999999995</v>
      </c>
      <c r="F571" s="2">
        <f t="shared" si="65"/>
        <v>6.1701199999999998</v>
      </c>
      <c r="G571" s="2">
        <f t="shared" si="67"/>
        <v>5.5390080000000008</v>
      </c>
      <c r="H571" s="2">
        <f t="shared" si="63"/>
        <v>4.7748239999999988</v>
      </c>
      <c r="I571" s="2">
        <f t="array" ref="I571">SUMPRODUCT(B555:B574, (ROW(B555:B574)-ROW(B555)+1)) / (20*21/2)</f>
        <v>6.4567185714285715</v>
      </c>
      <c r="J571" s="2">
        <f t="shared" si="66"/>
        <v>6.2129316372890369</v>
      </c>
      <c r="K571" s="2">
        <f t="shared" si="68"/>
        <v>5.7193905777005742</v>
      </c>
    </row>
    <row r="572" spans="1:11" ht="13.5" x14ac:dyDescent="0.25">
      <c r="A572" s="3">
        <f>TITRES_STAT!B575</f>
        <v>43136</v>
      </c>
      <c r="B572" s="5">
        <f>TITRES_STAT!D575</f>
        <v>6.4923999999999999</v>
      </c>
      <c r="C572" s="2">
        <f t="shared" si="61"/>
        <v>0</v>
      </c>
      <c r="D572" s="2">
        <f t="shared" si="62"/>
        <v>6.4871999999999996</v>
      </c>
      <c r="E572" s="2">
        <f t="shared" si="64"/>
        <v>6.600439999999999</v>
      </c>
      <c r="F572" s="2">
        <f t="shared" si="65"/>
        <v>6.2093350000000003</v>
      </c>
      <c r="G572" s="2">
        <f t="shared" si="67"/>
        <v>5.5722500000000013</v>
      </c>
      <c r="H572" s="2">
        <f t="shared" si="63"/>
        <v>4.7875334999999994</v>
      </c>
      <c r="I572" s="2">
        <f t="array" ref="I572">SUMPRODUCT(B556:B575, (ROW(B556:B575)-ROW(B556)+1)) / (20*21/2)</f>
        <v>6.4884057142857134</v>
      </c>
      <c r="J572" s="2">
        <f t="shared" si="66"/>
        <v>6.2395476718329377</v>
      </c>
      <c r="K572" s="2">
        <f t="shared" si="68"/>
        <v>5.7497046726927081</v>
      </c>
    </row>
    <row r="573" spans="1:11" ht="13.5" x14ac:dyDescent="0.25">
      <c r="A573" s="3">
        <f>TITRES_STAT!B576</f>
        <v>43137</v>
      </c>
      <c r="B573" s="5">
        <f>TITRES_STAT!D576</f>
        <v>6.5702999999999996</v>
      </c>
      <c r="C573" s="2">
        <f t="shared" si="61"/>
        <v>7.7899999999999636E-2</v>
      </c>
      <c r="D573" s="2">
        <f t="shared" si="62"/>
        <v>6.4747399999999997</v>
      </c>
      <c r="E573" s="2">
        <f t="shared" si="64"/>
        <v>6.5755099999999995</v>
      </c>
      <c r="F573" s="2">
        <f t="shared" si="65"/>
        <v>6.2524449999999998</v>
      </c>
      <c r="G573" s="2">
        <f t="shared" si="67"/>
        <v>5.6056980000000003</v>
      </c>
      <c r="H573" s="2">
        <f t="shared" si="63"/>
        <v>4.8006324999999999</v>
      </c>
      <c r="I573" s="2">
        <f t="array" ref="I573">SUMPRODUCT(B557:B576, (ROW(B557:B576)-ROW(B557)+1)) / (20*21/2)</f>
        <v>6.4982028571428572</v>
      </c>
      <c r="J573" s="2">
        <f t="shared" si="66"/>
        <v>6.271047893563134</v>
      </c>
      <c r="K573" s="2">
        <f t="shared" si="68"/>
        <v>5.7818848816067199</v>
      </c>
    </row>
    <row r="574" spans="1:11" ht="13.5" x14ac:dyDescent="0.25">
      <c r="A574" s="3">
        <f>TITRES_STAT!B577</f>
        <v>43138</v>
      </c>
      <c r="B574" s="5">
        <f>TITRES_STAT!D577</f>
        <v>6.4508999999999999</v>
      </c>
      <c r="C574" s="2">
        <f t="shared" si="61"/>
        <v>-0.11939999999999973</v>
      </c>
      <c r="D574" s="2">
        <f t="shared" si="62"/>
        <v>6.4778599999999997</v>
      </c>
      <c r="E574" s="2">
        <f t="shared" si="64"/>
        <v>6.550580000000001</v>
      </c>
      <c r="F574" s="2">
        <f t="shared" si="65"/>
        <v>6.2895850000000006</v>
      </c>
      <c r="G574" s="2">
        <f t="shared" si="67"/>
        <v>5.6367579999999995</v>
      </c>
      <c r="H574" s="2">
        <f t="shared" si="63"/>
        <v>4.8131345000000003</v>
      </c>
      <c r="I574" s="2">
        <f t="array" ref="I574">SUMPRODUCT(B558:B577, (ROW(B558:B577)-ROW(B558)+1)) / (20*21/2)</f>
        <v>6.516651904761904</v>
      </c>
      <c r="J574" s="2">
        <f t="shared" si="66"/>
        <v>6.2881766656047402</v>
      </c>
      <c r="K574" s="2">
        <f t="shared" si="68"/>
        <v>5.8081207686025351</v>
      </c>
    </row>
    <row r="575" spans="1:11" ht="13.5" x14ac:dyDescent="0.25">
      <c r="A575" s="3">
        <f>TITRES_STAT!B578</f>
        <v>43139</v>
      </c>
      <c r="B575" s="5">
        <f>TITRES_STAT!D578</f>
        <v>6.6223000000000001</v>
      </c>
      <c r="C575" s="2">
        <f t="shared" si="61"/>
        <v>0.17140000000000022</v>
      </c>
      <c r="D575" s="2">
        <f t="shared" si="62"/>
        <v>6.5256600000000002</v>
      </c>
      <c r="E575" s="2">
        <f t="shared" si="64"/>
        <v>6.542790000000001</v>
      </c>
      <c r="F575" s="2">
        <f t="shared" si="65"/>
        <v>6.3376300000000008</v>
      </c>
      <c r="G575" s="2">
        <f t="shared" si="67"/>
        <v>5.671246</v>
      </c>
      <c r="H575" s="2">
        <f t="shared" si="63"/>
        <v>4.8264935000000007</v>
      </c>
      <c r="I575" s="2">
        <f t="array" ref="I575">SUMPRODUCT(B559:B578, (ROW(B559:B578)-ROW(B559)+1)) / (20*21/2)</f>
        <v>6.5328771428571422</v>
      </c>
      <c r="J575" s="2">
        <f t="shared" si="66"/>
        <v>6.3199979355471454</v>
      </c>
      <c r="K575" s="2">
        <f t="shared" si="68"/>
        <v>5.8400493659122397</v>
      </c>
    </row>
    <row r="576" spans="1:11" ht="13.5" x14ac:dyDescent="0.25">
      <c r="A576" s="3">
        <f>TITRES_STAT!B579</f>
        <v>43140</v>
      </c>
      <c r="B576" s="5">
        <f>TITRES_STAT!D579</f>
        <v>6.4405000000000001</v>
      </c>
      <c r="C576" s="2">
        <f t="shared" si="61"/>
        <v>-0.18179999999999996</v>
      </c>
      <c r="D576" s="2">
        <f t="shared" si="62"/>
        <v>6.5152799999999997</v>
      </c>
      <c r="E576" s="2">
        <f t="shared" si="64"/>
        <v>6.5194200000000011</v>
      </c>
      <c r="F576" s="2">
        <f t="shared" si="65"/>
        <v>6.3765850000000004</v>
      </c>
      <c r="G576" s="2">
        <f t="shared" si="67"/>
        <v>5.7018899999999988</v>
      </c>
      <c r="H576" s="2">
        <f t="shared" si="63"/>
        <v>4.8395355000000011</v>
      </c>
      <c r="I576" s="2">
        <f t="array" ref="I576">SUMPRODUCT(B560:B579, (ROW(B560:B579)-ROW(B560)+1)) / (20*21/2)</f>
        <v>6.5353985714285718</v>
      </c>
      <c r="J576" s="2">
        <f t="shared" si="66"/>
        <v>6.3314743226378933</v>
      </c>
      <c r="K576" s="2">
        <f t="shared" si="68"/>
        <v>5.8635964496019559</v>
      </c>
    </row>
    <row r="577" spans="1:11" ht="13.5" x14ac:dyDescent="0.25">
      <c r="A577" s="3">
        <f>TITRES_STAT!B580</f>
        <v>43143</v>
      </c>
      <c r="B577" s="5">
        <f>TITRES_STAT!D580</f>
        <v>6.5702999999999996</v>
      </c>
      <c r="C577" s="2">
        <f t="shared" si="61"/>
        <v>0.12979999999999947</v>
      </c>
      <c r="D577" s="2">
        <f t="shared" si="62"/>
        <v>6.5308599999999997</v>
      </c>
      <c r="E577" s="2">
        <f t="shared" si="64"/>
        <v>6.5090300000000001</v>
      </c>
      <c r="F577" s="2">
        <f t="shared" si="65"/>
        <v>6.4207350000000005</v>
      </c>
      <c r="G577" s="2">
        <f t="shared" si="67"/>
        <v>5.735129999999999</v>
      </c>
      <c r="H577" s="2">
        <f t="shared" si="63"/>
        <v>4.8526580000000008</v>
      </c>
      <c r="I577" s="2">
        <f t="array" ref="I577">SUMPRODUCT(B561:B580, (ROW(B561:B580)-ROW(B561)+1)) / (20*21/2)</f>
        <v>6.5433623809523818</v>
      </c>
      <c r="J577" s="2">
        <f t="shared" si="66"/>
        <v>6.3542196252438083</v>
      </c>
      <c r="K577" s="2">
        <f t="shared" si="68"/>
        <v>5.891310314323448</v>
      </c>
    </row>
    <row r="578" spans="1:11" ht="13.5" x14ac:dyDescent="0.25">
      <c r="A578" s="3">
        <f>TITRES_STAT!B581</f>
        <v>43144</v>
      </c>
      <c r="B578" s="5">
        <f>TITRES_STAT!D581</f>
        <v>6.5911</v>
      </c>
      <c r="C578" s="2">
        <f t="shared" si="61"/>
        <v>2.0800000000000374E-2</v>
      </c>
      <c r="D578" s="2">
        <f t="shared" si="62"/>
        <v>6.5350200000000003</v>
      </c>
      <c r="E578" s="2">
        <f t="shared" si="64"/>
        <v>6.50488</v>
      </c>
      <c r="F578" s="2">
        <f t="shared" si="65"/>
        <v>6.4659250000000013</v>
      </c>
      <c r="G578" s="2">
        <f t="shared" si="67"/>
        <v>5.7682679999999991</v>
      </c>
      <c r="H578" s="2">
        <f t="shared" si="63"/>
        <v>4.8655530000000002</v>
      </c>
      <c r="I578" s="2">
        <f t="array" ref="I578">SUMPRODUCT(B562:B581, (ROW(B562:B581)-ROW(B562)+1)) / (20*21/2)</f>
        <v>6.5436542857142861</v>
      </c>
      <c r="J578" s="2">
        <f t="shared" si="66"/>
        <v>6.3767796609348739</v>
      </c>
      <c r="K578" s="2">
        <f t="shared" si="68"/>
        <v>5.9187530470950778</v>
      </c>
    </row>
    <row r="579" spans="1:11" ht="13.5" x14ac:dyDescent="0.25">
      <c r="A579" s="3">
        <f>TITRES_STAT!B582</f>
        <v>43145</v>
      </c>
      <c r="B579" s="5">
        <f>TITRES_STAT!D582</f>
        <v>6.4923999999999999</v>
      </c>
      <c r="C579" s="2">
        <f t="shared" si="61"/>
        <v>-9.870000000000001E-2</v>
      </c>
      <c r="D579" s="2">
        <f t="shared" si="62"/>
        <v>6.5433199999999996</v>
      </c>
      <c r="E579" s="2">
        <f t="shared" si="64"/>
        <v>6.5105900000000005</v>
      </c>
      <c r="F579" s="2">
        <f t="shared" si="65"/>
        <v>6.5022800000000007</v>
      </c>
      <c r="G579" s="2">
        <f t="shared" si="67"/>
        <v>5.7985999999999986</v>
      </c>
      <c r="H579" s="2">
        <f t="shared" si="63"/>
        <v>4.8777885000000003</v>
      </c>
      <c r="I579" s="2">
        <f t="array" ref="I579">SUMPRODUCT(B563:B582, (ROW(B563:B582)-ROW(B563)+1)) / (20*21/2)</f>
        <v>6.5416709523809526</v>
      </c>
      <c r="J579" s="2">
        <f t="shared" si="66"/>
        <v>6.3877911217982195</v>
      </c>
      <c r="K579" s="2">
        <f t="shared" si="68"/>
        <v>5.9412490060325256</v>
      </c>
    </row>
    <row r="580" spans="1:11" ht="13.5" x14ac:dyDescent="0.25">
      <c r="A580" s="3">
        <f>TITRES_STAT!B583</f>
        <v>43146</v>
      </c>
      <c r="B580" s="5">
        <f>TITRES_STAT!D583</f>
        <v>6.5858999999999996</v>
      </c>
      <c r="C580" s="2">
        <f t="shared" ref="C580:C643" si="69">B580-B579</f>
        <v>9.3499999999999694E-2</v>
      </c>
      <c r="D580" s="2">
        <f t="shared" si="62"/>
        <v>6.5360399999999998</v>
      </c>
      <c r="E580" s="2">
        <f t="shared" si="64"/>
        <v>6.5308499999999992</v>
      </c>
      <c r="F580" s="2">
        <f t="shared" si="65"/>
        <v>6.5412350000000004</v>
      </c>
      <c r="G580" s="2">
        <f t="shared" si="67"/>
        <v>5.8310099999999991</v>
      </c>
      <c r="H580" s="2">
        <f t="shared" si="63"/>
        <v>4.8904915000000004</v>
      </c>
      <c r="I580" s="2">
        <f t="array" ref="I580">SUMPRODUCT(B564:B583, (ROW(B564:B583)-ROW(B564)+1)) / (20*21/2)</f>
        <v>6.5416199999999991</v>
      </c>
      <c r="J580" s="2">
        <f t="shared" si="66"/>
        <v>6.406658634007913</v>
      </c>
      <c r="K580" s="2">
        <f t="shared" si="68"/>
        <v>5.9665294371685045</v>
      </c>
    </row>
    <row r="581" spans="1:11" ht="13.5" x14ac:dyDescent="0.25">
      <c r="A581" s="3">
        <f>TITRES_STAT!B584</f>
        <v>43147</v>
      </c>
      <c r="B581" s="5">
        <f>TITRES_STAT!D584</f>
        <v>6.5442999999999998</v>
      </c>
      <c r="C581" s="2">
        <f t="shared" si="69"/>
        <v>-4.1599999999999859E-2</v>
      </c>
      <c r="D581" s="2">
        <f t="shared" si="62"/>
        <v>6.5568</v>
      </c>
      <c r="E581" s="2">
        <f t="shared" si="64"/>
        <v>6.5360399999999998</v>
      </c>
      <c r="F581" s="2">
        <f t="shared" si="65"/>
        <v>6.5651250000000001</v>
      </c>
      <c r="G581" s="2">
        <f t="shared" si="67"/>
        <v>5.8625879999999997</v>
      </c>
      <c r="H581" s="2">
        <f t="shared" si="63"/>
        <v>4.903578500000001</v>
      </c>
      <c r="I581" s="2">
        <f t="array" ref="I581">SUMPRODUCT(B565:B584, (ROW(B565:B584)-ROW(B565)+1)) / (20*21/2)</f>
        <v>6.5402800000000001</v>
      </c>
      <c r="J581" s="2">
        <f t="shared" si="66"/>
        <v>6.4197673355309695</v>
      </c>
      <c r="K581" s="2">
        <f t="shared" si="68"/>
        <v>5.989187106299152</v>
      </c>
    </row>
    <row r="582" spans="1:11" ht="13.5" x14ac:dyDescent="0.25">
      <c r="A582" s="3">
        <f>TITRES_STAT!B585</f>
        <v>43150</v>
      </c>
      <c r="B582" s="5">
        <f>TITRES_STAT!D585</f>
        <v>6.5442999999999998</v>
      </c>
      <c r="C582" s="2">
        <f t="shared" si="69"/>
        <v>0</v>
      </c>
      <c r="D582" s="2">
        <f t="shared" ref="D582:D645" si="70">AVERAGE(B578:B582)</f>
        <v>6.5515999999999988</v>
      </c>
      <c r="E582" s="2">
        <f t="shared" si="64"/>
        <v>6.5412299999999988</v>
      </c>
      <c r="F582" s="2">
        <f t="shared" si="65"/>
        <v>6.5708349999999998</v>
      </c>
      <c r="G582" s="2">
        <f t="shared" si="67"/>
        <v>5.8941660000000002</v>
      </c>
      <c r="H582" s="2">
        <f t="shared" si="63"/>
        <v>4.9167605000000005</v>
      </c>
      <c r="I582" s="2">
        <f t="array" ref="I582">SUMPRODUCT(B566:B585, (ROW(B566:B585)-ROW(B566)+1)) / (20*21/2)</f>
        <v>6.5347395238095229</v>
      </c>
      <c r="J582" s="2">
        <f t="shared" si="66"/>
        <v>6.4316275892899251</v>
      </c>
      <c r="K582" s="2">
        <f t="shared" si="68"/>
        <v>6.0109562393854601</v>
      </c>
    </row>
    <row r="583" spans="1:11" ht="13.5" x14ac:dyDescent="0.25">
      <c r="A583" s="3">
        <f>TITRES_STAT!B586</f>
        <v>43151</v>
      </c>
      <c r="B583" s="5">
        <f>TITRES_STAT!D586</f>
        <v>6.5702999999999996</v>
      </c>
      <c r="C583" s="2">
        <f t="shared" si="69"/>
        <v>2.5999999999999801E-2</v>
      </c>
      <c r="D583" s="2">
        <f t="shared" si="70"/>
        <v>6.5474399999999999</v>
      </c>
      <c r="E583" s="2">
        <f t="shared" si="64"/>
        <v>6.5412300000000005</v>
      </c>
      <c r="F583" s="2">
        <f t="shared" si="65"/>
        <v>6.5583699999999991</v>
      </c>
      <c r="G583" s="2">
        <f t="shared" si="67"/>
        <v>5.926056</v>
      </c>
      <c r="H583" s="2">
        <f t="shared" si="63"/>
        <v>4.9289120000000004</v>
      </c>
      <c r="I583" s="2">
        <f t="array" ref="I583">SUMPRODUCT(B567:B586, (ROW(B567:B586)-ROW(B567)+1)) / (20*21/2)</f>
        <v>6.5465123809523815</v>
      </c>
      <c r="J583" s="2">
        <f t="shared" si="66"/>
        <v>6.4448344855480268</v>
      </c>
      <c r="K583" s="2">
        <f t="shared" si="68"/>
        <v>6.0328912888213244</v>
      </c>
    </row>
    <row r="584" spans="1:11" ht="13.5" x14ac:dyDescent="0.25">
      <c r="A584" s="3">
        <f>TITRES_STAT!B587</f>
        <v>43152</v>
      </c>
      <c r="B584" s="5">
        <f>TITRES_STAT!D587</f>
        <v>6.5442999999999998</v>
      </c>
      <c r="C584" s="2">
        <f t="shared" si="69"/>
        <v>-2.5999999999999801E-2</v>
      </c>
      <c r="D584" s="2">
        <f t="shared" si="70"/>
        <v>6.5578199999999995</v>
      </c>
      <c r="E584" s="2">
        <f t="shared" si="64"/>
        <v>6.5505699999999987</v>
      </c>
      <c r="F584" s="2">
        <f t="shared" si="65"/>
        <v>6.5505749999999994</v>
      </c>
      <c r="G584" s="2">
        <f t="shared" si="67"/>
        <v>5.9568040000000009</v>
      </c>
      <c r="H584" s="2">
        <f t="shared" si="63"/>
        <v>4.9409335000000008</v>
      </c>
      <c r="I584" s="2">
        <f t="array" ref="I584">SUMPRODUCT(B568:B587, (ROW(B568:B587)-ROW(B568)+1)) / (20*21/2)</f>
        <v>6.5618014285714272</v>
      </c>
      <c r="J584" s="2">
        <f t="shared" si="66"/>
        <v>6.4543073916863101</v>
      </c>
      <c r="K584" s="2">
        <f t="shared" si="68"/>
        <v>6.0529465323969589</v>
      </c>
    </row>
    <row r="585" spans="1:11" ht="13.5" x14ac:dyDescent="0.25">
      <c r="A585" s="3">
        <f>TITRES_STAT!B588</f>
        <v>43153</v>
      </c>
      <c r="B585" s="5">
        <f>TITRES_STAT!D588</f>
        <v>6.4923999999999999</v>
      </c>
      <c r="C585" s="2">
        <f t="shared" si="69"/>
        <v>-5.1899999999999835E-2</v>
      </c>
      <c r="D585" s="2">
        <f t="shared" si="70"/>
        <v>6.5391199999999996</v>
      </c>
      <c r="E585" s="2">
        <f t="shared" si="64"/>
        <v>6.5375800000000002</v>
      </c>
      <c r="F585" s="2">
        <f t="shared" si="65"/>
        <v>6.5401849999999992</v>
      </c>
      <c r="G585" s="2">
        <f t="shared" si="67"/>
        <v>5.9879680000000004</v>
      </c>
      <c r="H585" s="2">
        <f t="shared" si="63"/>
        <v>4.9523165000000002</v>
      </c>
      <c r="I585" s="2">
        <f t="array" ref="I585">SUMPRODUCT(B569:B588, (ROW(B569:B588)-ROW(B569)+1)) / (20*21/2)</f>
        <v>6.5769666666666655</v>
      </c>
      <c r="J585" s="2">
        <f t="shared" si="66"/>
        <v>6.4579352591447563</v>
      </c>
      <c r="K585" s="2">
        <f t="shared" si="68"/>
        <v>6.0701800017147249</v>
      </c>
    </row>
    <row r="586" spans="1:11" ht="13.5" x14ac:dyDescent="0.25">
      <c r="A586" s="3">
        <f>TITRES_STAT!B589</f>
        <v>43154</v>
      </c>
      <c r="B586" s="5">
        <f>TITRES_STAT!D589</f>
        <v>6.6638000000000002</v>
      </c>
      <c r="C586" s="2">
        <f t="shared" si="69"/>
        <v>0.17140000000000022</v>
      </c>
      <c r="D586" s="2">
        <f t="shared" si="70"/>
        <v>6.5630199999999999</v>
      </c>
      <c r="E586" s="2">
        <f t="shared" si="64"/>
        <v>6.5599099999999995</v>
      </c>
      <c r="F586" s="2">
        <f t="shared" si="65"/>
        <v>6.5396650000000012</v>
      </c>
      <c r="G586" s="2">
        <f t="shared" si="67"/>
        <v>6.0210020000000011</v>
      </c>
      <c r="H586" s="2">
        <f t="shared" ref="H586:H649" si="71">AVERAGE(B387:B586)</f>
        <v>4.9639405000000014</v>
      </c>
      <c r="I586" s="2">
        <f t="array" ref="I586">SUMPRODUCT(B570:B589, (ROW(B570:B589)-ROW(B570)+1)) / (20*21/2)</f>
        <v>6.5972480952380943</v>
      </c>
      <c r="J586" s="2">
        <f t="shared" si="66"/>
        <v>6.4775414249404939</v>
      </c>
      <c r="K586" s="2">
        <f t="shared" si="68"/>
        <v>6.0934592173337556</v>
      </c>
    </row>
    <row r="587" spans="1:11" ht="13.5" x14ac:dyDescent="0.25">
      <c r="A587" s="3">
        <f>TITRES_STAT!B590</f>
        <v>43157</v>
      </c>
      <c r="B587" s="5">
        <f>TITRES_STAT!D590</f>
        <v>6.7001999999999997</v>
      </c>
      <c r="C587" s="2">
        <f t="shared" si="69"/>
        <v>3.6399999999999544E-2</v>
      </c>
      <c r="D587" s="2">
        <f t="shared" si="70"/>
        <v>6.5942000000000007</v>
      </c>
      <c r="E587" s="2">
        <f t="shared" si="64"/>
        <v>6.5728999999999997</v>
      </c>
      <c r="F587" s="2">
        <f t="shared" si="65"/>
        <v>6.5409649999999999</v>
      </c>
      <c r="G587" s="2">
        <f t="shared" si="67"/>
        <v>6.0563219999999998</v>
      </c>
      <c r="H587" s="2">
        <f t="shared" si="71"/>
        <v>4.9757465000000023</v>
      </c>
      <c r="I587" s="2">
        <f t="array" ref="I587">SUMPRODUCT(B571:B590, (ROW(B571:B590)-ROW(B571)+1)) / (20*21/2)</f>
        <v>6.6155009523809518</v>
      </c>
      <c r="J587" s="2">
        <f t="shared" si="66"/>
        <v>6.4987470035175896</v>
      </c>
      <c r="K587" s="2">
        <f t="shared" si="68"/>
        <v>6.117252973516746</v>
      </c>
    </row>
    <row r="588" spans="1:11" ht="13.5" x14ac:dyDescent="0.25">
      <c r="A588" s="3">
        <f>TITRES_STAT!B591</f>
        <v>43158</v>
      </c>
      <c r="B588" s="5">
        <f>TITRES_STAT!D591</f>
        <v>6.7001999999999997</v>
      </c>
      <c r="C588" s="2">
        <f t="shared" si="69"/>
        <v>0</v>
      </c>
      <c r="D588" s="2">
        <f t="shared" si="70"/>
        <v>6.6201799999999995</v>
      </c>
      <c r="E588" s="2">
        <f t="shared" ref="E588:E651" si="72">AVERAGE(B579:B588)</f>
        <v>6.5838099999999997</v>
      </c>
      <c r="F588" s="2">
        <f t="shared" si="65"/>
        <v>6.5443449999999999</v>
      </c>
      <c r="G588" s="2">
        <f t="shared" si="67"/>
        <v>6.0900840000000009</v>
      </c>
      <c r="H588" s="2">
        <f t="shared" si="71"/>
        <v>4.9872920000000018</v>
      </c>
      <c r="I588" s="2">
        <f t="array" ref="I588">SUMPRODUCT(B572:B591, (ROW(B572:B591)-ROW(B572)+1)) / (20*21/2)</f>
        <v>6.6196357142857138</v>
      </c>
      <c r="J588" s="2">
        <f t="shared" si="66"/>
        <v>6.5179330031825815</v>
      </c>
      <c r="K588" s="2">
        <f t="shared" si="68"/>
        <v>6.1401136412219719</v>
      </c>
    </row>
    <row r="589" spans="1:11" ht="13.5" x14ac:dyDescent="0.25">
      <c r="A589" s="3">
        <f>TITRES_STAT!B592</f>
        <v>43159</v>
      </c>
      <c r="B589" s="5">
        <f>TITRES_STAT!D592</f>
        <v>6.7572999999999999</v>
      </c>
      <c r="C589" s="2">
        <f t="shared" si="69"/>
        <v>5.7100000000000151E-2</v>
      </c>
      <c r="D589" s="2">
        <f t="shared" si="70"/>
        <v>6.6627799999999997</v>
      </c>
      <c r="E589" s="2">
        <f t="shared" si="72"/>
        <v>6.6102999999999996</v>
      </c>
      <c r="F589" s="2">
        <f t="shared" si="65"/>
        <v>6.5604449999999987</v>
      </c>
      <c r="G589" s="2">
        <f t="shared" si="67"/>
        <v>6.1244679999999994</v>
      </c>
      <c r="H589" s="2">
        <f t="shared" si="71"/>
        <v>4.9991230000000009</v>
      </c>
      <c r="I589" s="2">
        <f t="array" ref="I589">SUMPRODUCT(B573:B592, (ROW(B573:B592)-ROW(B573)+1)) / (20*21/2)</f>
        <v>6.6231519047619045</v>
      </c>
      <c r="J589" s="2">
        <f t="shared" si="66"/>
        <v>6.5407298600223349</v>
      </c>
      <c r="K589" s="2">
        <f t="shared" si="68"/>
        <v>6.1643170278407187</v>
      </c>
    </row>
    <row r="590" spans="1:11" ht="13.5" x14ac:dyDescent="0.25">
      <c r="A590" s="3">
        <f>TITRES_STAT!B593</f>
        <v>43160</v>
      </c>
      <c r="B590" s="5">
        <f>TITRES_STAT!D593</f>
        <v>6.7521000000000004</v>
      </c>
      <c r="C590" s="2">
        <f t="shared" si="69"/>
        <v>-5.1999999999994273E-3</v>
      </c>
      <c r="D590" s="2">
        <f t="shared" si="70"/>
        <v>6.7147199999999998</v>
      </c>
      <c r="E590" s="2">
        <f t="shared" si="72"/>
        <v>6.626920000000001</v>
      </c>
      <c r="F590" s="2">
        <f t="shared" si="65"/>
        <v>6.5788849999999996</v>
      </c>
      <c r="G590" s="2">
        <f t="shared" si="67"/>
        <v>6.1582279999999976</v>
      </c>
      <c r="H590" s="2">
        <f t="shared" si="71"/>
        <v>5.0109280000000016</v>
      </c>
      <c r="I590" s="2">
        <f t="array" ref="I590">SUMPRODUCT(B574:B593, (ROW(B574:B593)-ROW(B574)+1)) / (20*21/2)</f>
        <v>6.6240685714285705</v>
      </c>
      <c r="J590" s="2">
        <f t="shared" si="66"/>
        <v>6.5608603495440176</v>
      </c>
      <c r="K590" s="2">
        <f t="shared" si="68"/>
        <v>6.1873673404744158</v>
      </c>
    </row>
    <row r="591" spans="1:11" ht="13.5" x14ac:dyDescent="0.25">
      <c r="A591" s="3">
        <f>TITRES_STAT!B594</f>
        <v>43161</v>
      </c>
      <c r="B591" s="5">
        <f>TITRES_STAT!D594</f>
        <v>6.6223000000000001</v>
      </c>
      <c r="C591" s="2">
        <f t="shared" si="69"/>
        <v>-0.12980000000000036</v>
      </c>
      <c r="D591" s="2">
        <f t="shared" si="70"/>
        <v>6.7064199999999996</v>
      </c>
      <c r="E591" s="2">
        <f t="shared" si="72"/>
        <v>6.6347199999999997</v>
      </c>
      <c r="F591" s="2">
        <f t="shared" si="65"/>
        <v>6.5853799999999989</v>
      </c>
      <c r="G591" s="2">
        <f t="shared" si="67"/>
        <v>6.1888739999999984</v>
      </c>
      <c r="H591" s="2">
        <f t="shared" si="71"/>
        <v>5.0224630000000019</v>
      </c>
      <c r="I591" s="2">
        <f t="array" ref="I591">SUMPRODUCT(B575:B594, (ROW(B575:B594)-ROW(B575)+1)) / (20*21/2)</f>
        <v>6.6248366666666669</v>
      </c>
      <c r="J591" s="2">
        <f t="shared" si="66"/>
        <v>6.5667117448255397</v>
      </c>
      <c r="K591" s="2">
        <f t="shared" si="68"/>
        <v>6.2044235232009095</v>
      </c>
    </row>
    <row r="592" spans="1:11" ht="13.5" x14ac:dyDescent="0.25">
      <c r="A592" s="3">
        <f>TITRES_STAT!B595</f>
        <v>43164</v>
      </c>
      <c r="B592" s="5">
        <f>TITRES_STAT!D595</f>
        <v>6.6223000000000001</v>
      </c>
      <c r="C592" s="2">
        <f t="shared" si="69"/>
        <v>0</v>
      </c>
      <c r="D592" s="2">
        <f t="shared" si="70"/>
        <v>6.6908399999999997</v>
      </c>
      <c r="E592" s="2">
        <f t="shared" si="72"/>
        <v>6.6425200000000002</v>
      </c>
      <c r="F592" s="2">
        <f t="shared" si="65"/>
        <v>6.591874999999999</v>
      </c>
      <c r="G592" s="2">
        <f t="shared" si="67"/>
        <v>6.2193119999999986</v>
      </c>
      <c r="H592" s="2">
        <f t="shared" si="71"/>
        <v>5.033974500000002</v>
      </c>
      <c r="I592" s="2">
        <f t="array" ref="I592">SUMPRODUCT(B576:B595, (ROW(B576:B595)-ROW(B576)+1)) / (20*21/2)</f>
        <v>6.6342876190476199</v>
      </c>
      <c r="J592" s="2">
        <f t="shared" si="66"/>
        <v>6.5720058643659645</v>
      </c>
      <c r="K592" s="2">
        <f t="shared" si="68"/>
        <v>6.2208108360165602</v>
      </c>
    </row>
    <row r="593" spans="1:11" ht="13.5" x14ac:dyDescent="0.25">
      <c r="A593" s="3">
        <f>TITRES_STAT!B596</f>
        <v>43165</v>
      </c>
      <c r="B593" s="5">
        <f>TITRES_STAT!D596</f>
        <v>6.6014999999999997</v>
      </c>
      <c r="C593" s="2">
        <f t="shared" si="69"/>
        <v>-2.0800000000000374E-2</v>
      </c>
      <c r="D593" s="2">
        <f t="shared" si="70"/>
        <v>6.6711</v>
      </c>
      <c r="E593" s="2">
        <f t="shared" si="72"/>
        <v>6.6456400000000002</v>
      </c>
      <c r="F593" s="2">
        <f t="shared" si="65"/>
        <v>6.5934349999999995</v>
      </c>
      <c r="G593" s="2">
        <f t="shared" si="67"/>
        <v>6.2464239999999984</v>
      </c>
      <c r="H593" s="2">
        <f t="shared" si="71"/>
        <v>5.0453110000000017</v>
      </c>
      <c r="I593" s="2">
        <f t="array" ref="I593">SUMPRODUCT(B577:B596, (ROW(B577:B596)-ROW(B577)+1)) / (20*21/2)</f>
        <v>6.648310476190475</v>
      </c>
      <c r="J593" s="2">
        <f t="shared" si="66"/>
        <v>6.5748148296644437</v>
      </c>
      <c r="K593" s="2">
        <f t="shared" si="68"/>
        <v>6.2357398228394407</v>
      </c>
    </row>
    <row r="594" spans="1:11" ht="13.5" x14ac:dyDescent="0.25">
      <c r="A594" s="3">
        <f>TITRES_STAT!B597</f>
        <v>43166</v>
      </c>
      <c r="B594" s="5">
        <f>TITRES_STAT!D597</f>
        <v>6.6014999999999997</v>
      </c>
      <c r="C594" s="2">
        <f t="shared" si="69"/>
        <v>0</v>
      </c>
      <c r="D594" s="2">
        <f t="shared" si="70"/>
        <v>6.6399400000000002</v>
      </c>
      <c r="E594" s="2">
        <f t="shared" si="72"/>
        <v>6.6513599999999995</v>
      </c>
      <c r="F594" s="2">
        <f t="shared" si="65"/>
        <v>6.6009649999999978</v>
      </c>
      <c r="G594" s="2">
        <f t="shared" si="67"/>
        <v>6.2724979999999979</v>
      </c>
      <c r="H594" s="2">
        <f t="shared" si="71"/>
        <v>5.0566475000000013</v>
      </c>
      <c r="I594" s="2">
        <f t="array" ref="I594">SUMPRODUCT(B578:B597, (ROW(B578:B597)-ROW(B578)+1)) / (20*21/2)</f>
        <v>6.6509542857142856</v>
      </c>
      <c r="J594" s="2">
        <f t="shared" si="66"/>
        <v>6.5773562744583058</v>
      </c>
      <c r="K594" s="2">
        <f t="shared" si="68"/>
        <v>6.2500833591986789</v>
      </c>
    </row>
    <row r="595" spans="1:11" ht="13.5" x14ac:dyDescent="0.25">
      <c r="A595" s="3">
        <f>TITRES_STAT!B598</f>
        <v>43167</v>
      </c>
      <c r="B595" s="5">
        <f>TITRES_STAT!D598</f>
        <v>6.7001999999999997</v>
      </c>
      <c r="C595" s="2">
        <f t="shared" si="69"/>
        <v>9.870000000000001E-2</v>
      </c>
      <c r="D595" s="2">
        <f t="shared" si="70"/>
        <v>6.6295600000000006</v>
      </c>
      <c r="E595" s="2">
        <f t="shared" si="72"/>
        <v>6.6721400000000006</v>
      </c>
      <c r="F595" s="2">
        <f t="shared" si="65"/>
        <v>6.6048599999999995</v>
      </c>
      <c r="G595" s="2">
        <f t="shared" si="67"/>
        <v>6.300545999999998</v>
      </c>
      <c r="H595" s="2">
        <f t="shared" si="71"/>
        <v>5.0684775000000011</v>
      </c>
      <c r="I595" s="2">
        <f t="array" ref="I595">SUMPRODUCT(B579:B598, (ROW(B579:B598)-ROW(B579)+1)) / (20*21/2)</f>
        <v>6.6631223809523803</v>
      </c>
      <c r="J595" s="2">
        <f t="shared" si="66"/>
        <v>6.5890556768908484</v>
      </c>
      <c r="K595" s="2">
        <f t="shared" si="68"/>
        <v>6.2677349921712802</v>
      </c>
    </row>
    <row r="596" spans="1:11" ht="13.5" x14ac:dyDescent="0.25">
      <c r="A596" s="3">
        <f>TITRES_STAT!B599</f>
        <v>43168</v>
      </c>
      <c r="B596" s="5">
        <f>TITRES_STAT!D599</f>
        <v>6.7521000000000004</v>
      </c>
      <c r="C596" s="2">
        <f t="shared" si="69"/>
        <v>5.1900000000000723E-2</v>
      </c>
      <c r="D596" s="2">
        <f t="shared" si="70"/>
        <v>6.6555200000000001</v>
      </c>
      <c r="E596" s="2">
        <f t="shared" si="72"/>
        <v>6.6809700000000003</v>
      </c>
      <c r="F596" s="2">
        <f t="shared" ref="F596:F659" si="73">AVERAGE(B577:B596)</f>
        <v>6.6204399999999994</v>
      </c>
      <c r="G596" s="2">
        <f t="shared" si="67"/>
        <v>6.3271379999999979</v>
      </c>
      <c r="H596" s="2">
        <f t="shared" si="71"/>
        <v>5.0806855000000013</v>
      </c>
      <c r="I596" s="2">
        <f t="array" ref="I596">SUMPRODUCT(B580:B599, (ROW(B580:B599)-ROW(B580)+1)) / (20*21/2)</f>
        <v>6.6745238095238095</v>
      </c>
      <c r="J596" s="2">
        <f t="shared" si="66"/>
        <v>6.6045837076631484</v>
      </c>
      <c r="K596" s="2">
        <f t="shared" si="68"/>
        <v>6.2867296983606424</v>
      </c>
    </row>
    <row r="597" spans="1:11" ht="13.5" x14ac:dyDescent="0.25">
      <c r="A597" s="3">
        <f>TITRES_STAT!B600</f>
        <v>43171</v>
      </c>
      <c r="B597" s="5">
        <f>TITRES_STAT!D600</f>
        <v>6.6482000000000001</v>
      </c>
      <c r="C597" s="2">
        <f t="shared" si="69"/>
        <v>-0.10390000000000033</v>
      </c>
      <c r="D597" s="2">
        <f t="shared" si="70"/>
        <v>6.6607000000000003</v>
      </c>
      <c r="E597" s="2">
        <f t="shared" si="72"/>
        <v>6.67577</v>
      </c>
      <c r="F597" s="2">
        <f t="shared" si="73"/>
        <v>6.6243349999999994</v>
      </c>
      <c r="G597" s="2">
        <f t="shared" si="67"/>
        <v>6.3505099999999972</v>
      </c>
      <c r="H597" s="2">
        <f t="shared" si="71"/>
        <v>5.0925635000000007</v>
      </c>
      <c r="I597" s="2">
        <f t="array" ref="I597">SUMPRODUCT(B581:B600, (ROW(B581:B600)-ROW(B581)+1)) / (20*21/2)</f>
        <v>6.6846885714285715</v>
      </c>
      <c r="J597" s="2">
        <f t="shared" ref="J597:J660" si="74">$J$4*B597+J596*(1-$J$4)</f>
        <v>6.608737640266658</v>
      </c>
      <c r="K597" s="2">
        <f t="shared" si="68"/>
        <v>6.3009050043072836</v>
      </c>
    </row>
    <row r="598" spans="1:11" ht="13.5" x14ac:dyDescent="0.25">
      <c r="A598" s="3">
        <f>TITRES_STAT!B601</f>
        <v>43172</v>
      </c>
      <c r="B598" s="5">
        <f>TITRES_STAT!D601</f>
        <v>6.7521000000000004</v>
      </c>
      <c r="C598" s="2">
        <f t="shared" si="69"/>
        <v>0.10390000000000033</v>
      </c>
      <c r="D598" s="2">
        <f t="shared" si="70"/>
        <v>6.6908200000000004</v>
      </c>
      <c r="E598" s="2">
        <f t="shared" si="72"/>
        <v>6.6809600000000007</v>
      </c>
      <c r="F598" s="2">
        <f t="shared" si="73"/>
        <v>6.6323849999999993</v>
      </c>
      <c r="G598" s="2">
        <f t="shared" si="67"/>
        <v>6.3744019999999981</v>
      </c>
      <c r="H598" s="2">
        <f t="shared" si="71"/>
        <v>5.1044635000000014</v>
      </c>
      <c r="I598" s="2">
        <f t="array" ref="I598">SUMPRODUCT(B582:B601, (ROW(B582:B601)-ROW(B582)+1)) / (20*21/2)</f>
        <v>6.7128619047619047</v>
      </c>
      <c r="J598" s="2">
        <f t="shared" si="74"/>
        <v>6.6223911983365005</v>
      </c>
      <c r="K598" s="2">
        <f t="shared" si="68"/>
        <v>6.3185989257069979</v>
      </c>
    </row>
    <row r="599" spans="1:11" ht="13.5" x14ac:dyDescent="0.25">
      <c r="A599" s="3">
        <f>TITRES_STAT!B602</f>
        <v>43173</v>
      </c>
      <c r="B599" s="5">
        <f>TITRES_STAT!D602</f>
        <v>6.7521000000000004</v>
      </c>
      <c r="C599" s="2">
        <f t="shared" si="69"/>
        <v>0</v>
      </c>
      <c r="D599" s="2">
        <f t="shared" si="70"/>
        <v>6.7209400000000006</v>
      </c>
      <c r="E599" s="2">
        <f t="shared" si="72"/>
        <v>6.6804399999999999</v>
      </c>
      <c r="F599" s="2">
        <f t="shared" si="73"/>
        <v>6.6453699999999998</v>
      </c>
      <c r="G599" s="2">
        <f t="shared" si="67"/>
        <v>6.3981899999999969</v>
      </c>
      <c r="H599" s="2">
        <f t="shared" si="71"/>
        <v>5.1164345000000013</v>
      </c>
      <c r="I599" s="2">
        <f t="array" ref="I599">SUMPRODUCT(B583:B602, (ROW(B583:B602)-ROW(B583)+1)) / (20*21/2)</f>
        <v>6.7672961904761912</v>
      </c>
      <c r="J599" s="2">
        <f t="shared" si="74"/>
        <v>6.6347444175425476</v>
      </c>
      <c r="K599" s="2">
        <f t="shared" si="68"/>
        <v>6.3355989678361357</v>
      </c>
    </row>
    <row r="600" spans="1:11" ht="13.5" x14ac:dyDescent="0.25">
      <c r="A600" s="3">
        <f>TITRES_STAT!B603</f>
        <v>43174</v>
      </c>
      <c r="B600" s="5">
        <f>TITRES_STAT!D603</f>
        <v>6.7521000000000004</v>
      </c>
      <c r="C600" s="2">
        <f t="shared" si="69"/>
        <v>0</v>
      </c>
      <c r="D600" s="2">
        <f t="shared" si="70"/>
        <v>6.7313199999999993</v>
      </c>
      <c r="E600" s="2">
        <f t="shared" si="72"/>
        <v>6.6804399999999999</v>
      </c>
      <c r="F600" s="2">
        <f t="shared" si="73"/>
        <v>6.6536799999999996</v>
      </c>
      <c r="G600" s="2">
        <f t="shared" si="67"/>
        <v>6.4200039999999978</v>
      </c>
      <c r="H600" s="2">
        <f t="shared" si="71"/>
        <v>5.1284530000000004</v>
      </c>
      <c r="I600" s="2">
        <f t="array" ref="I600">SUMPRODUCT(B584:B603, (ROW(B584:B603)-ROW(B584)+1)) / (20*21/2)</f>
        <v>6.8371914285714279</v>
      </c>
      <c r="J600" s="2">
        <f t="shared" si="74"/>
        <v>6.6459211396813522</v>
      </c>
      <c r="K600" s="2">
        <f t="shared" si="68"/>
        <v>6.3519323416464832</v>
      </c>
    </row>
    <row r="601" spans="1:11" ht="13.5" x14ac:dyDescent="0.25">
      <c r="A601" s="3">
        <f>TITRES_STAT!B604</f>
        <v>43175</v>
      </c>
      <c r="B601" s="5">
        <f>TITRES_STAT!D604</f>
        <v>6.9494999999999996</v>
      </c>
      <c r="C601" s="2">
        <f t="shared" si="69"/>
        <v>0.19739999999999913</v>
      </c>
      <c r="D601" s="2">
        <f t="shared" si="70"/>
        <v>6.7707999999999995</v>
      </c>
      <c r="E601" s="2">
        <f t="shared" si="72"/>
        <v>6.7131599999999993</v>
      </c>
      <c r="F601" s="2">
        <f t="shared" si="73"/>
        <v>6.6739399999999991</v>
      </c>
      <c r="G601" s="2">
        <f t="shared" si="67"/>
        <v>6.4448319999999981</v>
      </c>
      <c r="H601" s="2">
        <f t="shared" si="71"/>
        <v>5.1416480000000009</v>
      </c>
      <c r="I601" s="2">
        <f t="array" ref="I601">SUMPRODUCT(B585:B604, (ROW(B585:B604)-ROW(B585)+1)) / (20*21/2)</f>
        <v>6.9014457142857148</v>
      </c>
      <c r="J601" s="2">
        <f t="shared" si="74"/>
        <v>6.674833412092652</v>
      </c>
      <c r="K601" s="2">
        <f t="shared" si="68"/>
        <v>6.3753663674642675</v>
      </c>
    </row>
    <row r="602" spans="1:11" ht="13.5" x14ac:dyDescent="0.25">
      <c r="A602" s="3">
        <f>TITRES_STAT!B605</f>
        <v>43178</v>
      </c>
      <c r="B602" s="5">
        <f>TITRES_STAT!D605</f>
        <v>7.2454999999999998</v>
      </c>
      <c r="C602" s="2">
        <f t="shared" si="69"/>
        <v>0.29600000000000026</v>
      </c>
      <c r="D602" s="2">
        <f t="shared" si="70"/>
        <v>6.8902600000000005</v>
      </c>
      <c r="E602" s="2">
        <f t="shared" si="72"/>
        <v>6.7754799999999991</v>
      </c>
      <c r="F602" s="2">
        <f t="shared" si="73"/>
        <v>6.7090000000000005</v>
      </c>
      <c r="G602" s="2">
        <f t="shared" si="67"/>
        <v>6.4755799999999972</v>
      </c>
      <c r="H602" s="2">
        <f t="shared" si="71"/>
        <v>5.1563230000000013</v>
      </c>
      <c r="I602" s="2">
        <f t="array" ref="I602">SUMPRODUCT(B586:B605, (ROW(B586:B605)-ROW(B586)+1)) / (20*21/2)</f>
        <v>6.9461619047619045</v>
      </c>
      <c r="J602" s="2">
        <f t="shared" si="74"/>
        <v>6.7291826109409714</v>
      </c>
      <c r="K602" s="2">
        <f t="shared" si="68"/>
        <v>6.4094892550146891</v>
      </c>
    </row>
    <row r="603" spans="1:11" ht="13.5" x14ac:dyDescent="0.25">
      <c r="A603" s="3">
        <f>TITRES_STAT!B606</f>
        <v>43180</v>
      </c>
      <c r="B603" s="5">
        <f>TITRES_STAT!D606</f>
        <v>7.4428999999999998</v>
      </c>
      <c r="C603" s="2">
        <f t="shared" si="69"/>
        <v>0.19740000000000002</v>
      </c>
      <c r="D603" s="2">
        <f t="shared" si="70"/>
        <v>7.0284199999999997</v>
      </c>
      <c r="E603" s="2">
        <f t="shared" si="72"/>
        <v>6.8596199999999996</v>
      </c>
      <c r="F603" s="2">
        <f t="shared" si="73"/>
        <v>6.7526300000000008</v>
      </c>
      <c r="G603" s="2">
        <f t="shared" si="67"/>
        <v>6.5102759999999975</v>
      </c>
      <c r="H603" s="2">
        <f t="shared" si="71"/>
        <v>5.1720085000000013</v>
      </c>
      <c r="I603" s="2">
        <f t="array" ref="I603">SUMPRODUCT(B587:B606, (ROW(B587:B606)-ROW(B587)+1)) / (20*21/2)</f>
        <v>7.00252619047619</v>
      </c>
      <c r="J603" s="2">
        <f t="shared" si="74"/>
        <v>6.7971556956132595</v>
      </c>
      <c r="K603" s="2">
        <f t="shared" si="68"/>
        <v>6.450015166582741</v>
      </c>
    </row>
    <row r="604" spans="1:11" ht="13.5" x14ac:dyDescent="0.25">
      <c r="A604" s="3">
        <f>TITRES_STAT!B607</f>
        <v>43181</v>
      </c>
      <c r="B604" s="5">
        <f>TITRES_STAT!D607</f>
        <v>7.4272999999999998</v>
      </c>
      <c r="C604" s="2">
        <f t="shared" si="69"/>
        <v>-1.5600000000000058E-2</v>
      </c>
      <c r="D604" s="2">
        <f t="shared" si="70"/>
        <v>7.1634600000000006</v>
      </c>
      <c r="E604" s="2">
        <f t="shared" si="72"/>
        <v>6.9421999999999997</v>
      </c>
      <c r="F604" s="2">
        <f t="shared" si="73"/>
        <v>6.79678</v>
      </c>
      <c r="G604" s="2">
        <f t="shared" si="67"/>
        <v>6.5446599999999986</v>
      </c>
      <c r="H604" s="2">
        <f t="shared" si="71"/>
        <v>5.1876870000000004</v>
      </c>
      <c r="I604" s="2">
        <f t="array" ref="I604">SUMPRODUCT(B588:B607, (ROW(B588:B607)-ROW(B588)+1)) / (20*21/2)</f>
        <v>7.055254761904763</v>
      </c>
      <c r="J604" s="2">
        <f t="shared" si="74"/>
        <v>6.8571694388881879</v>
      </c>
      <c r="K604" s="2">
        <f t="shared" si="68"/>
        <v>6.4883400620108693</v>
      </c>
    </row>
    <row r="605" spans="1:11" ht="13.5" x14ac:dyDescent="0.25">
      <c r="A605" s="3">
        <f>TITRES_STAT!B608</f>
        <v>43182</v>
      </c>
      <c r="B605" s="5">
        <f>TITRES_STAT!D608</f>
        <v>7.2663000000000002</v>
      </c>
      <c r="C605" s="2">
        <f t="shared" si="69"/>
        <v>-0.16099999999999959</v>
      </c>
      <c r="D605" s="2">
        <f t="shared" si="70"/>
        <v>7.2662999999999993</v>
      </c>
      <c r="E605" s="2">
        <f t="shared" si="72"/>
        <v>6.9988100000000006</v>
      </c>
      <c r="F605" s="2">
        <f t="shared" si="73"/>
        <v>6.8354749999999997</v>
      </c>
      <c r="G605" s="2">
        <f t="shared" si="67"/>
        <v>6.576757999999999</v>
      </c>
      <c r="H605" s="2">
        <f t="shared" si="71"/>
        <v>5.202466000000002</v>
      </c>
      <c r="I605" s="2">
        <f t="array" ref="I605">SUMPRODUCT(B589:B608, (ROW(B589:B608)-ROW(B589)+1)) / (20*21/2)</f>
        <v>7.1045209523809518</v>
      </c>
      <c r="J605" s="2">
        <f t="shared" si="74"/>
        <v>6.8961342542321704</v>
      </c>
      <c r="K605" s="2">
        <f t="shared" si="68"/>
        <v>6.5188482948731883</v>
      </c>
    </row>
    <row r="606" spans="1:11" ht="13.5" x14ac:dyDescent="0.25">
      <c r="A606" s="3">
        <f>TITRES_STAT!B609</f>
        <v>43185</v>
      </c>
      <c r="B606" s="5">
        <f>TITRES_STAT!D609</f>
        <v>7.4272999999999998</v>
      </c>
      <c r="C606" s="2">
        <f t="shared" si="69"/>
        <v>0.16099999999999959</v>
      </c>
      <c r="D606" s="2">
        <f t="shared" si="70"/>
        <v>7.3618600000000001</v>
      </c>
      <c r="E606" s="2">
        <f t="shared" si="72"/>
        <v>7.0663300000000007</v>
      </c>
      <c r="F606" s="2">
        <f t="shared" si="73"/>
        <v>6.8736499999999996</v>
      </c>
      <c r="G606" s="2">
        <f t="shared" si="67"/>
        <v>6.6120759999999983</v>
      </c>
      <c r="H606" s="2">
        <f t="shared" si="71"/>
        <v>5.2180500000000016</v>
      </c>
      <c r="I606" s="2">
        <f t="array" ref="I606">SUMPRODUCT(B590:B609, (ROW(B590:B609)-ROW(B590)+1)) / (20*21/2)</f>
        <v>7.1597247619047613</v>
      </c>
      <c r="J606" s="2">
        <f t="shared" si="74"/>
        <v>6.9467214681148208</v>
      </c>
      <c r="K606" s="2">
        <f t="shared" si="68"/>
        <v>6.5544738519369856</v>
      </c>
    </row>
    <row r="607" spans="1:11" ht="13.5" x14ac:dyDescent="0.25">
      <c r="A607" s="3">
        <f>TITRES_STAT!B610</f>
        <v>43186</v>
      </c>
      <c r="B607" s="5">
        <f>TITRES_STAT!D610</f>
        <v>7.4272999999999998</v>
      </c>
      <c r="C607" s="2">
        <f t="shared" si="69"/>
        <v>0</v>
      </c>
      <c r="D607" s="2">
        <f t="shared" si="70"/>
        <v>7.3982200000000002</v>
      </c>
      <c r="E607" s="2">
        <f t="shared" si="72"/>
        <v>7.1442400000000008</v>
      </c>
      <c r="F607" s="2">
        <f t="shared" si="73"/>
        <v>6.910005</v>
      </c>
      <c r="G607" s="2">
        <f t="shared" si="67"/>
        <v>6.6468759999999989</v>
      </c>
      <c r="H607" s="2">
        <f t="shared" si="71"/>
        <v>5.2336340000000021</v>
      </c>
      <c r="I607" s="2">
        <f t="array" ref="I607">SUMPRODUCT(B591:B610, (ROW(B591:B610)-ROW(B591)+1)) / (20*21/2)</f>
        <v>7.1904966666666672</v>
      </c>
      <c r="J607" s="2">
        <f t="shared" si="74"/>
        <v>6.9924908521038862</v>
      </c>
      <c r="K607" s="2">
        <f t="shared" si="68"/>
        <v>6.588702328331614</v>
      </c>
    </row>
    <row r="608" spans="1:11" ht="13.5" x14ac:dyDescent="0.25">
      <c r="A608" s="3">
        <f>TITRES_STAT!B611</f>
        <v>43187</v>
      </c>
      <c r="B608" s="5">
        <f>TITRES_STAT!D611</f>
        <v>7.4272999999999998</v>
      </c>
      <c r="C608" s="2">
        <f t="shared" si="69"/>
        <v>0</v>
      </c>
      <c r="D608" s="2">
        <f t="shared" si="70"/>
        <v>7.3950999999999993</v>
      </c>
      <c r="E608" s="2">
        <f t="shared" si="72"/>
        <v>7.2117600000000008</v>
      </c>
      <c r="F608" s="2">
        <f t="shared" si="73"/>
        <v>6.9463600000000003</v>
      </c>
      <c r="G608" s="2">
        <f t="shared" si="67"/>
        <v>6.6816759999999995</v>
      </c>
      <c r="H608" s="2">
        <f t="shared" si="71"/>
        <v>5.2492180000000017</v>
      </c>
      <c r="I608" s="2">
        <f t="array" ref="I608">SUMPRODUCT(B592:B611, (ROW(B592:B611)-ROW(B592)+1)) / (20*21/2)</f>
        <v>7.2299933333333346</v>
      </c>
      <c r="J608" s="2">
        <f t="shared" si="74"/>
        <v>7.0339012471416114</v>
      </c>
      <c r="K608" s="2">
        <f t="shared" si="68"/>
        <v>6.6215885115342967</v>
      </c>
    </row>
    <row r="609" spans="1:11" ht="13.5" x14ac:dyDescent="0.25">
      <c r="A609" s="3">
        <f>TITRES_STAT!B612</f>
        <v>43188</v>
      </c>
      <c r="B609" s="5">
        <f>TITRES_STAT!D612</f>
        <v>7.5259999999999998</v>
      </c>
      <c r="C609" s="2">
        <f t="shared" si="69"/>
        <v>9.870000000000001E-2</v>
      </c>
      <c r="D609" s="2">
        <f t="shared" si="70"/>
        <v>7.4148399999999999</v>
      </c>
      <c r="E609" s="2">
        <f t="shared" si="72"/>
        <v>7.2891500000000011</v>
      </c>
      <c r="F609" s="2">
        <f t="shared" si="73"/>
        <v>6.9847950000000001</v>
      </c>
      <c r="G609" s="2">
        <f t="shared" si="67"/>
        <v>6.7168899999999994</v>
      </c>
      <c r="H609" s="2">
        <f t="shared" si="71"/>
        <v>5.2652955000000032</v>
      </c>
      <c r="I609" s="2">
        <f t="array" ref="I609">SUMPRODUCT(B593:B612, (ROW(B593:B612)-ROW(B593)+1)) / (20*21/2)</f>
        <v>7.2656566666666667</v>
      </c>
      <c r="J609" s="2">
        <f t="shared" si="74"/>
        <v>7.0807677950328864</v>
      </c>
      <c r="K609" s="2">
        <f t="shared" si="68"/>
        <v>6.6570556287290303</v>
      </c>
    </row>
    <row r="610" spans="1:11" ht="13.5" x14ac:dyDescent="0.25">
      <c r="A610" s="3">
        <f>TITRES_STAT!B613</f>
        <v>43189</v>
      </c>
      <c r="B610" s="5">
        <f>TITRES_STAT!D613</f>
        <v>7.3079000000000001</v>
      </c>
      <c r="C610" s="2">
        <f t="shared" si="69"/>
        <v>-0.21809999999999974</v>
      </c>
      <c r="D610" s="2">
        <f t="shared" si="70"/>
        <v>7.4231600000000002</v>
      </c>
      <c r="E610" s="2">
        <f t="shared" si="72"/>
        <v>7.3447300000000011</v>
      </c>
      <c r="F610" s="2">
        <f t="shared" si="73"/>
        <v>7.0125849999999996</v>
      </c>
      <c r="G610" s="2">
        <f t="shared" si="67"/>
        <v>6.746912</v>
      </c>
      <c r="H610" s="2">
        <f t="shared" si="71"/>
        <v>5.2802825000000029</v>
      </c>
      <c r="I610" s="2">
        <f t="array" ref="I610">SUMPRODUCT(B594:B613, (ROW(B594:B613)-ROW(B594)+1)) / (20*21/2)</f>
        <v>7.3058961904761892</v>
      </c>
      <c r="J610" s="2">
        <f t="shared" si="74"/>
        <v>7.1023994336011835</v>
      </c>
      <c r="K610" s="2">
        <f t="shared" si="68"/>
        <v>6.6825789374063236</v>
      </c>
    </row>
    <row r="611" spans="1:11" ht="13.5" x14ac:dyDescent="0.25">
      <c r="A611" s="3">
        <f>TITRES_STAT!B614</f>
        <v>43192</v>
      </c>
      <c r="B611" s="5">
        <f>TITRES_STAT!D614</f>
        <v>7.4272999999999998</v>
      </c>
      <c r="C611" s="2">
        <f t="shared" si="69"/>
        <v>0.11939999999999973</v>
      </c>
      <c r="D611" s="2">
        <f t="shared" si="70"/>
        <v>7.4231600000000002</v>
      </c>
      <c r="E611" s="2">
        <f t="shared" si="72"/>
        <v>7.3925100000000015</v>
      </c>
      <c r="F611" s="2">
        <f t="shared" si="73"/>
        <v>7.0528349999999991</v>
      </c>
      <c r="G611" s="2">
        <f t="shared" si="67"/>
        <v>6.774128000000001</v>
      </c>
      <c r="H611" s="2">
        <f t="shared" si="71"/>
        <v>5.2959610000000028</v>
      </c>
      <c r="I611" s="2">
        <f t="array" ref="I611">SUMPRODUCT(B595:B614, (ROW(B595:B614)-ROW(B595)+1)) / (20*21/2)</f>
        <v>7.3383161904761911</v>
      </c>
      <c r="J611" s="2">
        <f t="shared" si="74"/>
        <v>7.1333423446867856</v>
      </c>
      <c r="K611" s="2">
        <f t="shared" si="68"/>
        <v>6.7117836849590171</v>
      </c>
    </row>
    <row r="612" spans="1:11" ht="13.5" x14ac:dyDescent="0.25">
      <c r="A612" s="3">
        <f>TITRES_STAT!B615</f>
        <v>43193</v>
      </c>
      <c r="B612" s="5">
        <f>TITRES_STAT!D615</f>
        <v>7.4272999999999998</v>
      </c>
      <c r="C612" s="2">
        <f t="shared" si="69"/>
        <v>0</v>
      </c>
      <c r="D612" s="2">
        <f t="shared" si="70"/>
        <v>7.4231600000000002</v>
      </c>
      <c r="E612" s="2">
        <f t="shared" si="72"/>
        <v>7.4106900000000007</v>
      </c>
      <c r="F612" s="2">
        <f t="shared" si="73"/>
        <v>7.0930849999999994</v>
      </c>
      <c r="G612" s="2">
        <f t="shared" si="67"/>
        <v>6.7940720000000008</v>
      </c>
      <c r="H612" s="2">
        <f t="shared" si="71"/>
        <v>5.3116395000000036</v>
      </c>
      <c r="I612" s="2">
        <f t="array" ref="I612">SUMPRODUCT(B596:B615, (ROW(B596:B615)-ROW(B596)+1)) / (20*21/2)</f>
        <v>7.3660709523809533</v>
      </c>
      <c r="J612" s="2">
        <f t="shared" si="74"/>
        <v>7.1613383118594731</v>
      </c>
      <c r="K612" s="2">
        <f t="shared" si="68"/>
        <v>6.739843148293958</v>
      </c>
    </row>
    <row r="613" spans="1:11" ht="13.5" x14ac:dyDescent="0.25">
      <c r="A613" s="3">
        <f>TITRES_STAT!B616</f>
        <v>43194</v>
      </c>
      <c r="B613" s="5">
        <f>TITRES_STAT!D616</f>
        <v>7.5156000000000001</v>
      </c>
      <c r="C613" s="2">
        <f t="shared" si="69"/>
        <v>8.8300000000000267E-2</v>
      </c>
      <c r="D613" s="2">
        <f t="shared" si="70"/>
        <v>7.4408199999999995</v>
      </c>
      <c r="E613" s="2">
        <f t="shared" si="72"/>
        <v>7.4179600000000008</v>
      </c>
      <c r="F613" s="2">
        <f t="shared" si="73"/>
        <v>7.1387900000000002</v>
      </c>
      <c r="G613" s="2">
        <f t="shared" si="67"/>
        <v>6.8079920000000014</v>
      </c>
      <c r="H613" s="2">
        <f t="shared" si="71"/>
        <v>5.3276885000000025</v>
      </c>
      <c r="I613" s="2">
        <f t="array" ref="I613">SUMPRODUCT(B597:B616, (ROW(B597:B616)-ROW(B597)+1)) / (20*21/2)</f>
        <v>7.390140476190477</v>
      </c>
      <c r="J613" s="2">
        <f t="shared" si="74"/>
        <v>7.1950775202538084</v>
      </c>
      <c r="K613" s="2">
        <f t="shared" si="68"/>
        <v>6.7702649856157642</v>
      </c>
    </row>
    <row r="614" spans="1:11" ht="13.5" x14ac:dyDescent="0.25">
      <c r="A614" s="3">
        <f>TITRES_STAT!B617</f>
        <v>43195</v>
      </c>
      <c r="B614" s="5">
        <f>TITRES_STAT!D617</f>
        <v>7.4791999999999996</v>
      </c>
      <c r="C614" s="2">
        <f t="shared" si="69"/>
        <v>-3.6400000000000432E-2</v>
      </c>
      <c r="D614" s="2">
        <f t="shared" si="70"/>
        <v>7.4314599999999995</v>
      </c>
      <c r="E614" s="2">
        <f t="shared" si="72"/>
        <v>7.4231500000000015</v>
      </c>
      <c r="F614" s="2">
        <f t="shared" si="73"/>
        <v>7.1826750000000006</v>
      </c>
      <c r="G614" s="2">
        <f t="shared" si="67"/>
        <v>6.8235720000000004</v>
      </c>
      <c r="H614" s="2">
        <f t="shared" si="71"/>
        <v>5.3436265000000027</v>
      </c>
      <c r="I614" s="2">
        <f t="array" ref="I614">SUMPRODUCT(B598:B617, (ROW(B598:B617)-ROW(B598)+1)) / (20*21/2)</f>
        <v>7.4107719047619041</v>
      </c>
      <c r="J614" s="2">
        <f t="shared" si="74"/>
        <v>7.2221368040391605</v>
      </c>
      <c r="K614" s="2">
        <f t="shared" si="68"/>
        <v>6.7980663587288719</v>
      </c>
    </row>
    <row r="615" spans="1:11" ht="13.5" x14ac:dyDescent="0.25">
      <c r="A615" s="3">
        <f>TITRES_STAT!B618</f>
        <v>43196</v>
      </c>
      <c r="B615" s="5">
        <f>TITRES_STAT!D618</f>
        <v>7.4741</v>
      </c>
      <c r="C615" s="2">
        <f t="shared" si="69"/>
        <v>-5.0999999999996604E-3</v>
      </c>
      <c r="D615" s="2">
        <f t="shared" si="70"/>
        <v>7.4646999999999988</v>
      </c>
      <c r="E615" s="2">
        <f t="shared" si="72"/>
        <v>7.4439299999999999</v>
      </c>
      <c r="F615" s="2">
        <f t="shared" si="73"/>
        <v>7.2213700000000003</v>
      </c>
      <c r="G615" s="2">
        <f t="shared" si="67"/>
        <v>6.8390500000000012</v>
      </c>
      <c r="H615" s="2">
        <f t="shared" si="71"/>
        <v>5.3596575000000017</v>
      </c>
      <c r="I615" s="2">
        <f t="array" ref="I615">SUMPRODUCT(B599:B618, (ROW(B599:B618)-ROW(B599)+1)) / (20*21/2)</f>
        <v>7.4274704761904768</v>
      </c>
      <c r="J615" s="2">
        <f t="shared" si="74"/>
        <v>7.2461332988925742</v>
      </c>
      <c r="K615" s="2">
        <f t="shared" si="68"/>
        <v>6.8245774819159752</v>
      </c>
    </row>
    <row r="616" spans="1:11" ht="13.5" x14ac:dyDescent="0.25">
      <c r="A616" s="3">
        <f>TITRES_STAT!B619</f>
        <v>43200</v>
      </c>
      <c r="B616" s="5">
        <f>TITRES_STAT!D619</f>
        <v>7.4741</v>
      </c>
      <c r="C616" s="2">
        <f t="shared" si="69"/>
        <v>0</v>
      </c>
      <c r="D616" s="2">
        <f t="shared" si="70"/>
        <v>7.4740599999999997</v>
      </c>
      <c r="E616" s="2">
        <f t="shared" si="72"/>
        <v>7.4486099999999995</v>
      </c>
      <c r="F616" s="2">
        <f t="shared" si="73"/>
        <v>7.2574700000000005</v>
      </c>
      <c r="G616" s="2">
        <f t="shared" si="67"/>
        <v>6.8550480000000018</v>
      </c>
      <c r="H616" s="2">
        <f t="shared" si="71"/>
        <v>5.3756410000000008</v>
      </c>
      <c r="I616" s="2">
        <f t="array" ref="I616">SUMPRODUCT(B600:B619, (ROW(B600:B619)-ROW(B600)+1)) / (20*21/2)</f>
        <v>7.4461690476190467</v>
      </c>
      <c r="J616" s="2">
        <f t="shared" si="74"/>
        <v>7.2678444132837576</v>
      </c>
      <c r="K616" s="2">
        <f t="shared" si="68"/>
        <v>6.8500489532133884</v>
      </c>
    </row>
    <row r="617" spans="1:11" ht="13.5" x14ac:dyDescent="0.25">
      <c r="A617" s="3">
        <f>TITRES_STAT!B620</f>
        <v>43201</v>
      </c>
      <c r="B617" s="5">
        <f>TITRES_STAT!D620</f>
        <v>7.4741</v>
      </c>
      <c r="C617" s="2">
        <f t="shared" si="69"/>
        <v>0</v>
      </c>
      <c r="D617" s="2">
        <f t="shared" si="70"/>
        <v>7.4834199999999997</v>
      </c>
      <c r="E617" s="2">
        <f t="shared" si="72"/>
        <v>7.4532899999999982</v>
      </c>
      <c r="F617" s="2">
        <f t="shared" si="73"/>
        <v>7.2987650000000004</v>
      </c>
      <c r="G617" s="2">
        <f t="shared" si="67"/>
        <v>6.8710460000000024</v>
      </c>
      <c r="H617" s="2">
        <f t="shared" si="71"/>
        <v>5.3919325000000002</v>
      </c>
      <c r="I617" s="2">
        <f t="array" ref="I617">SUMPRODUCT(B601:B620, (ROW(B601:B620)-ROW(B601)+1)) / (20*21/2)</f>
        <v>7.4413671428571426</v>
      </c>
      <c r="J617" s="2">
        <f t="shared" si="74"/>
        <v>7.2874878024948284</v>
      </c>
      <c r="K617" s="2">
        <f t="shared" si="68"/>
        <v>6.8745215432834517</v>
      </c>
    </row>
    <row r="618" spans="1:11" ht="13.5" x14ac:dyDescent="0.25">
      <c r="A618" s="3">
        <f>TITRES_STAT!B621</f>
        <v>43202</v>
      </c>
      <c r="B618" s="5">
        <f>TITRES_STAT!D621</f>
        <v>7.4741</v>
      </c>
      <c r="C618" s="2">
        <f t="shared" si="69"/>
        <v>0</v>
      </c>
      <c r="D618" s="2">
        <f t="shared" si="70"/>
        <v>7.4751199999999995</v>
      </c>
      <c r="E618" s="2">
        <f t="shared" si="72"/>
        <v>7.4579700000000004</v>
      </c>
      <c r="F618" s="2">
        <f t="shared" si="73"/>
        <v>7.3348650000000006</v>
      </c>
      <c r="G618" s="2">
        <f t="shared" si="67"/>
        <v>6.8878760000000021</v>
      </c>
      <c r="H618" s="2">
        <f t="shared" si="71"/>
        <v>5.4079869999999994</v>
      </c>
      <c r="I618" s="2">
        <f t="array" ref="I618">SUMPRODUCT(B602:B621, (ROW(B602:B621)-ROW(B602)+1)) / (20*21/2)</f>
        <v>7.4348352380952365</v>
      </c>
      <c r="J618" s="2">
        <f t="shared" si="74"/>
        <v>7.3052603927334161</v>
      </c>
      <c r="K618" s="2">
        <f t="shared" si="68"/>
        <v>6.8980344239390021</v>
      </c>
    </row>
    <row r="619" spans="1:11" ht="13.5" x14ac:dyDescent="0.25">
      <c r="A619" s="3">
        <f>TITRES_STAT!B622</f>
        <v>43203</v>
      </c>
      <c r="B619" s="5">
        <f>TITRES_STAT!D622</f>
        <v>7.5312000000000001</v>
      </c>
      <c r="C619" s="2">
        <f t="shared" si="69"/>
        <v>5.7100000000000151E-2</v>
      </c>
      <c r="D619" s="2">
        <f t="shared" si="70"/>
        <v>7.4855199999999993</v>
      </c>
      <c r="E619" s="2">
        <f t="shared" si="72"/>
        <v>7.4584899999999994</v>
      </c>
      <c r="F619" s="2">
        <f t="shared" si="73"/>
        <v>7.3738200000000003</v>
      </c>
      <c r="G619" s="2">
        <f t="shared" si="67"/>
        <v>6.9097940000000024</v>
      </c>
      <c r="H619" s="2">
        <f t="shared" si="71"/>
        <v>5.4244454999999983</v>
      </c>
      <c r="I619" s="2">
        <f t="array" ref="I619">SUMPRODUCT(B603:B622, (ROW(B603:B622)-ROW(B603)+1)) / (20*21/2)</f>
        <v>7.4437876190476198</v>
      </c>
      <c r="J619" s="2">
        <f t="shared" si="74"/>
        <v>7.3267784505683293</v>
      </c>
      <c r="K619" s="2">
        <f t="shared" si="68"/>
        <v>6.9228644465296298</v>
      </c>
    </row>
    <row r="620" spans="1:11" ht="13.5" x14ac:dyDescent="0.25">
      <c r="A620" s="3">
        <f>TITRES_STAT!B623</f>
        <v>43206</v>
      </c>
      <c r="B620" s="5">
        <f>TITRES_STAT!D623</f>
        <v>7.3234000000000004</v>
      </c>
      <c r="C620" s="2">
        <f t="shared" si="69"/>
        <v>-0.20779999999999976</v>
      </c>
      <c r="D620" s="2">
        <f t="shared" si="70"/>
        <v>7.4553799999999999</v>
      </c>
      <c r="E620" s="2">
        <f t="shared" si="72"/>
        <v>7.4600400000000011</v>
      </c>
      <c r="F620" s="2">
        <f t="shared" si="73"/>
        <v>7.4023850000000007</v>
      </c>
      <c r="G620" s="2">
        <f t="shared" si="67"/>
        <v>6.9285960000000024</v>
      </c>
      <c r="H620" s="2">
        <f t="shared" si="71"/>
        <v>5.4395099999999976</v>
      </c>
      <c r="I620" s="2">
        <f t="array" ref="I620">SUMPRODUCT(B604:B623, (ROW(B604:B623)-ROW(B604)+1)) / (20*21/2)</f>
        <v>7.4727204761904753</v>
      </c>
      <c r="J620" s="2">
        <f t="shared" si="74"/>
        <v>7.3264566933713464</v>
      </c>
      <c r="K620" s="2">
        <f t="shared" si="68"/>
        <v>6.9385717231363113</v>
      </c>
    </row>
    <row r="621" spans="1:11" ht="13.5" x14ac:dyDescent="0.25">
      <c r="A621" s="3">
        <f>TITRES_STAT!B624</f>
        <v>43207</v>
      </c>
      <c r="B621" s="5">
        <f>TITRES_STAT!D624</f>
        <v>7.3338000000000001</v>
      </c>
      <c r="C621" s="2">
        <f t="shared" si="69"/>
        <v>1.0399999999999743E-2</v>
      </c>
      <c r="D621" s="2">
        <f t="shared" si="70"/>
        <v>7.4273199999999999</v>
      </c>
      <c r="E621" s="2">
        <f t="shared" si="72"/>
        <v>7.4506899999999998</v>
      </c>
      <c r="F621" s="2">
        <f t="shared" si="73"/>
        <v>7.4216000000000006</v>
      </c>
      <c r="G621" s="2">
        <f t="shared" si="67"/>
        <v>6.9454240000000027</v>
      </c>
      <c r="H621" s="2">
        <f t="shared" si="71"/>
        <v>5.4554649999999985</v>
      </c>
      <c r="I621" s="2">
        <f t="array" ref="I621">SUMPRODUCT(B605:B624, (ROW(B605:B624)-ROW(B605)+1)) / (20*21/2)</f>
        <v>7.5249771428571419</v>
      </c>
      <c r="J621" s="2">
        <f t="shared" si="74"/>
        <v>7.327156055907408</v>
      </c>
      <c r="K621" s="2">
        <f t="shared" si="68"/>
        <v>6.9540708712486135</v>
      </c>
    </row>
    <row r="622" spans="1:11" ht="13.5" x14ac:dyDescent="0.25">
      <c r="A622" s="3">
        <f>TITRES_STAT!B625</f>
        <v>43208</v>
      </c>
      <c r="B622" s="5">
        <f>TITRES_STAT!D625</f>
        <v>7.5156000000000001</v>
      </c>
      <c r="C622" s="2">
        <f t="shared" si="69"/>
        <v>0.18179999999999996</v>
      </c>
      <c r="D622" s="2">
        <f t="shared" si="70"/>
        <v>7.4356200000000001</v>
      </c>
      <c r="E622" s="2">
        <f t="shared" si="72"/>
        <v>7.4595200000000004</v>
      </c>
      <c r="F622" s="2">
        <f t="shared" si="73"/>
        <v>7.4351050000000001</v>
      </c>
      <c r="G622" s="2">
        <f t="shared" si="67"/>
        <v>6.9658880000000023</v>
      </c>
      <c r="H622" s="2">
        <f t="shared" si="71"/>
        <v>5.4719294999999981</v>
      </c>
      <c r="I622" s="2">
        <f t="array" ref="I622">SUMPRODUCT(B606:B625, (ROW(B606:B625)-ROW(B606)+1)) / (20*21/2)</f>
        <v>7.574513333333333</v>
      </c>
      <c r="J622" s="2">
        <f t="shared" si="74"/>
        <v>7.3451030982019407</v>
      </c>
      <c r="K622" s="2">
        <f t="shared" si="68"/>
        <v>6.9760916213957271</v>
      </c>
    </row>
    <row r="623" spans="1:11" ht="13.5" x14ac:dyDescent="0.25">
      <c r="A623" s="3">
        <f>TITRES_STAT!B626</f>
        <v>43209</v>
      </c>
      <c r="B623" s="5">
        <f>TITRES_STAT!D626</f>
        <v>7.7389000000000001</v>
      </c>
      <c r="C623" s="2">
        <f t="shared" si="69"/>
        <v>0.22330000000000005</v>
      </c>
      <c r="D623" s="2">
        <f t="shared" si="70"/>
        <v>7.4885800000000007</v>
      </c>
      <c r="E623" s="2">
        <f t="shared" si="72"/>
        <v>7.4818499999999997</v>
      </c>
      <c r="F623" s="2">
        <f t="shared" si="73"/>
        <v>7.4499049999999993</v>
      </c>
      <c r="G623" s="2">
        <f t="shared" si="67"/>
        <v>6.9892600000000025</v>
      </c>
      <c r="H623" s="2">
        <f t="shared" si="71"/>
        <v>5.489510499999998</v>
      </c>
      <c r="I623" s="2">
        <f t="array" ref="I623">SUMPRODUCT(B607:B626, (ROW(B607:B626)-ROW(B607)+1)) / (20*21/2)</f>
        <v>7.6176004761904759</v>
      </c>
      <c r="J623" s="2">
        <f t="shared" si="74"/>
        <v>7.3826075650398506</v>
      </c>
      <c r="K623" s="2">
        <f t="shared" si="68"/>
        <v>7.0060056754586402</v>
      </c>
    </row>
    <row r="624" spans="1:11" ht="13.5" x14ac:dyDescent="0.25">
      <c r="A624" s="3">
        <f>TITRES_STAT!B627</f>
        <v>43210</v>
      </c>
      <c r="B624" s="5">
        <f>TITRES_STAT!D627</f>
        <v>7.9985999999999997</v>
      </c>
      <c r="C624" s="2">
        <f t="shared" si="69"/>
        <v>0.2596999999999996</v>
      </c>
      <c r="D624" s="2">
        <f t="shared" si="70"/>
        <v>7.5820600000000002</v>
      </c>
      <c r="E624" s="2">
        <f t="shared" si="72"/>
        <v>7.5337899999999989</v>
      </c>
      <c r="F624" s="2">
        <f t="shared" si="73"/>
        <v>7.4784699999999997</v>
      </c>
      <c r="G624" s="2">
        <f t="shared" si="67"/>
        <v>7.020214000000002</v>
      </c>
      <c r="H624" s="2">
        <f t="shared" si="71"/>
        <v>5.5077669999999967</v>
      </c>
      <c r="I624" s="2">
        <f t="array" ref="I624">SUMPRODUCT(B608:B627, (ROW(B608:B627)-ROW(B608)+1)) / (20*21/2)</f>
        <v>7.64129619047619</v>
      </c>
      <c r="J624" s="2">
        <f t="shared" si="74"/>
        <v>7.4412735112265311</v>
      </c>
      <c r="K624" s="2">
        <f t="shared" si="68"/>
        <v>7.0449309430877136</v>
      </c>
    </row>
    <row r="625" spans="1:11" ht="13.5" x14ac:dyDescent="0.25">
      <c r="A625" s="3">
        <f>TITRES_STAT!B628</f>
        <v>43213</v>
      </c>
      <c r="B625" s="5">
        <f>TITRES_STAT!D628</f>
        <v>7.9985999999999997</v>
      </c>
      <c r="C625" s="2">
        <f t="shared" si="69"/>
        <v>0</v>
      </c>
      <c r="D625" s="2">
        <f t="shared" si="70"/>
        <v>7.7170999999999994</v>
      </c>
      <c r="E625" s="2">
        <f t="shared" si="72"/>
        <v>7.5862399999999992</v>
      </c>
      <c r="F625" s="2">
        <f t="shared" si="73"/>
        <v>7.5150850000000009</v>
      </c>
      <c r="G625" s="2">
        <f t="shared" si="67"/>
        <v>7.0477400000000037</v>
      </c>
      <c r="H625" s="2">
        <f t="shared" si="71"/>
        <v>5.5261014999999967</v>
      </c>
      <c r="I625" s="2">
        <f t="array" ref="I625">SUMPRODUCT(B609:B628, (ROW(B609:B628)-ROW(B609)+1)) / (20*21/2)</f>
        <v>7.6558414285714287</v>
      </c>
      <c r="J625" s="2">
        <f t="shared" si="74"/>
        <v>7.4943522244430518</v>
      </c>
      <c r="K625" s="2">
        <f t="shared" si="68"/>
        <v>7.0823297296332939</v>
      </c>
    </row>
    <row r="626" spans="1:11" ht="13.5" x14ac:dyDescent="0.25">
      <c r="A626" s="3">
        <f>TITRES_STAT!B629</f>
        <v>43214</v>
      </c>
      <c r="B626" s="5">
        <f>TITRES_STAT!D629</f>
        <v>7.9675000000000002</v>
      </c>
      <c r="C626" s="2">
        <f t="shared" si="69"/>
        <v>-3.1099999999999461E-2</v>
      </c>
      <c r="D626" s="2">
        <f t="shared" si="70"/>
        <v>7.8438400000000001</v>
      </c>
      <c r="E626" s="2">
        <f t="shared" si="72"/>
        <v>7.63558</v>
      </c>
      <c r="F626" s="2">
        <f t="shared" si="73"/>
        <v>7.5420950000000007</v>
      </c>
      <c r="G626" s="2">
        <f t="shared" ref="G626:G689" si="75">AVERAGE(B577:B626)</f>
        <v>7.078280000000003</v>
      </c>
      <c r="H626" s="2">
        <f t="shared" si="71"/>
        <v>5.5443839999999955</v>
      </c>
      <c r="I626" s="2">
        <f t="array" ref="I626">SUMPRODUCT(B610:B629, (ROW(B610:B629)-ROW(B610)+1)) / (20*21/2)</f>
        <v>7.6759500000000012</v>
      </c>
      <c r="J626" s="2">
        <f t="shared" si="74"/>
        <v>7.5394139173532375</v>
      </c>
      <c r="K626" s="2">
        <f t="shared" si="68"/>
        <v>7.1170422892555179</v>
      </c>
    </row>
    <row r="627" spans="1:11" ht="13.5" x14ac:dyDescent="0.25">
      <c r="A627" s="3">
        <f>TITRES_STAT!B630</f>
        <v>43215</v>
      </c>
      <c r="B627" s="5">
        <f>TITRES_STAT!D630</f>
        <v>7.7908999999999997</v>
      </c>
      <c r="C627" s="2">
        <f t="shared" si="69"/>
        <v>-0.17660000000000053</v>
      </c>
      <c r="D627" s="2">
        <f t="shared" si="70"/>
        <v>7.8989000000000003</v>
      </c>
      <c r="E627" s="2">
        <f t="shared" si="72"/>
        <v>7.6672599999999989</v>
      </c>
      <c r="F627" s="2">
        <f t="shared" si="73"/>
        <v>7.560274999999999</v>
      </c>
      <c r="G627" s="2">
        <f t="shared" si="75"/>
        <v>7.1026920000000029</v>
      </c>
      <c r="H627" s="2">
        <f t="shared" si="71"/>
        <v>5.5611604999999962</v>
      </c>
      <c r="I627" s="2">
        <f t="array" ref="I627">SUMPRODUCT(B611:B630, (ROW(B611:B630)-ROW(B611)+1)) / (20*21/2)</f>
        <v>7.6928409523809531</v>
      </c>
      <c r="J627" s="2">
        <f t="shared" si="74"/>
        <v>7.5633649728434049</v>
      </c>
      <c r="K627" s="2">
        <f t="shared" ref="K627:K690" si="76">$K$4*B627+(1-$K$4)*K626</f>
        <v>7.1434680818337331</v>
      </c>
    </row>
    <row r="628" spans="1:11" ht="13.5" x14ac:dyDescent="0.25">
      <c r="A628" s="3">
        <f>TITRES_STAT!B631</f>
        <v>43216</v>
      </c>
      <c r="B628" s="5">
        <f>TITRES_STAT!D631</f>
        <v>7.7130000000000001</v>
      </c>
      <c r="C628" s="2">
        <f t="shared" si="69"/>
        <v>-7.7899999999999636E-2</v>
      </c>
      <c r="D628" s="2">
        <f t="shared" si="70"/>
        <v>7.8937200000000001</v>
      </c>
      <c r="E628" s="2">
        <f t="shared" si="72"/>
        <v>7.6911499999999986</v>
      </c>
      <c r="F628" s="2">
        <f t="shared" si="73"/>
        <v>7.57456</v>
      </c>
      <c r="G628" s="2">
        <f t="shared" si="75"/>
        <v>7.1251300000000022</v>
      </c>
      <c r="H628" s="2">
        <f t="shared" si="71"/>
        <v>5.5772619999999957</v>
      </c>
      <c r="I628" s="2">
        <f t="array" ref="I628">SUMPRODUCT(B612:B631, (ROW(B612:B631)-ROW(B612)+1)) / (20*21/2)</f>
        <v>7.7095366666666685</v>
      </c>
      <c r="J628" s="2">
        <f t="shared" si="74"/>
        <v>7.5776159278107</v>
      </c>
      <c r="K628" s="2">
        <f t="shared" si="76"/>
        <v>7.1658026668598609</v>
      </c>
    </row>
    <row r="629" spans="1:11" ht="13.5" x14ac:dyDescent="0.25">
      <c r="A629" s="3">
        <f>TITRES_STAT!B632</f>
        <v>43217</v>
      </c>
      <c r="B629" s="5">
        <f>TITRES_STAT!D632</f>
        <v>7.7857000000000003</v>
      </c>
      <c r="C629" s="2">
        <f t="shared" si="69"/>
        <v>7.2700000000000209E-2</v>
      </c>
      <c r="D629" s="2">
        <f t="shared" si="70"/>
        <v>7.8511400000000009</v>
      </c>
      <c r="E629" s="2">
        <f t="shared" si="72"/>
        <v>7.7166000000000015</v>
      </c>
      <c r="F629" s="2">
        <f t="shared" si="73"/>
        <v>7.5875449999999987</v>
      </c>
      <c r="G629" s="2">
        <f t="shared" si="75"/>
        <v>7.1509960000000028</v>
      </c>
      <c r="H629" s="2">
        <f t="shared" si="71"/>
        <v>5.5937269999999959</v>
      </c>
      <c r="I629" s="2">
        <f t="array" ref="I629">SUMPRODUCT(B613:B632, (ROW(B613:B632)-ROW(B613)+1)) / (20*21/2)</f>
        <v>7.7027638095238098</v>
      </c>
      <c r="J629" s="2">
        <f t="shared" si="74"/>
        <v>7.5974334584953951</v>
      </c>
      <c r="K629" s="2">
        <f t="shared" si="76"/>
        <v>7.1901123661986901</v>
      </c>
    </row>
    <row r="630" spans="1:11" ht="13.5" x14ac:dyDescent="0.25">
      <c r="A630" s="3">
        <f>TITRES_STAT!B633</f>
        <v>43220</v>
      </c>
      <c r="B630" s="5">
        <f>TITRES_STAT!D633</f>
        <v>7.7648999999999999</v>
      </c>
      <c r="C630" s="2">
        <f t="shared" si="69"/>
        <v>-2.0800000000000374E-2</v>
      </c>
      <c r="D630" s="2">
        <f t="shared" si="70"/>
        <v>7.8043999999999993</v>
      </c>
      <c r="E630" s="2">
        <f t="shared" si="72"/>
        <v>7.7607499999999998</v>
      </c>
      <c r="F630" s="2">
        <f t="shared" si="73"/>
        <v>7.6103949999999996</v>
      </c>
      <c r="G630" s="2">
        <f t="shared" si="75"/>
        <v>7.1745760000000018</v>
      </c>
      <c r="H630" s="2">
        <f t="shared" si="71"/>
        <v>5.6097499999999956</v>
      </c>
      <c r="I630" s="2">
        <f t="array" ref="I630">SUMPRODUCT(B614:B633, (ROW(B614:B633)-ROW(B614)+1)) / (20*21/2)</f>
        <v>7.6740961904761917</v>
      </c>
      <c r="J630" s="2">
        <f t="shared" si="74"/>
        <v>7.6133826529244049</v>
      </c>
      <c r="K630" s="2">
        <f t="shared" si="76"/>
        <v>7.2126530577203098</v>
      </c>
    </row>
    <row r="631" spans="1:11" ht="13.5" x14ac:dyDescent="0.25">
      <c r="A631" s="3">
        <f>TITRES_STAT!B634</f>
        <v>43222</v>
      </c>
      <c r="B631" s="5">
        <f>TITRES_STAT!D634</f>
        <v>7.7857000000000003</v>
      </c>
      <c r="C631" s="2">
        <f t="shared" si="69"/>
        <v>2.0800000000000374E-2</v>
      </c>
      <c r="D631" s="2">
        <f t="shared" si="70"/>
        <v>7.7680400000000009</v>
      </c>
      <c r="E631" s="2">
        <f t="shared" si="72"/>
        <v>7.8059400000000014</v>
      </c>
      <c r="F631" s="2">
        <f t="shared" si="73"/>
        <v>7.6283149999999988</v>
      </c>
      <c r="G631" s="2">
        <f t="shared" si="75"/>
        <v>7.1994040000000021</v>
      </c>
      <c r="H631" s="2">
        <f t="shared" si="71"/>
        <v>5.6258509999999946</v>
      </c>
      <c r="I631" s="2">
        <f t="array" ref="I631">SUMPRODUCT(B615:B634, (ROW(B615:B634)-ROW(B615)+1)) / (20*21/2)</f>
        <v>7.6497609523809524</v>
      </c>
      <c r="J631" s="2">
        <f t="shared" si="74"/>
        <v>7.629793828836366</v>
      </c>
      <c r="K631" s="2">
        <f t="shared" si="76"/>
        <v>7.2351254868293173</v>
      </c>
    </row>
    <row r="632" spans="1:11" ht="13.5" x14ac:dyDescent="0.25">
      <c r="A632" s="3">
        <f>TITRES_STAT!B635</f>
        <v>43223</v>
      </c>
      <c r="B632" s="5">
        <f>TITRES_STAT!D635</f>
        <v>7.5571999999999999</v>
      </c>
      <c r="C632" s="2">
        <f t="shared" si="69"/>
        <v>-0.22850000000000037</v>
      </c>
      <c r="D632" s="2">
        <f t="shared" si="70"/>
        <v>7.7213000000000012</v>
      </c>
      <c r="E632" s="2">
        <f t="shared" si="72"/>
        <v>7.8101000000000003</v>
      </c>
      <c r="F632" s="2">
        <f t="shared" si="73"/>
        <v>7.634809999999999</v>
      </c>
      <c r="G632" s="2">
        <f t="shared" si="75"/>
        <v>7.2196620000000022</v>
      </c>
      <c r="H632" s="2">
        <f t="shared" si="71"/>
        <v>5.6405239999999948</v>
      </c>
      <c r="I632" s="2">
        <f t="array" ref="I632">SUMPRODUCT(B616:B635, (ROW(B616:B635)-ROW(B616)+1)) / (20*21/2)</f>
        <v>7.6363257142857135</v>
      </c>
      <c r="J632" s="2">
        <f t="shared" si="74"/>
        <v>7.62288013085195</v>
      </c>
      <c r="K632" s="2">
        <f t="shared" si="76"/>
        <v>7.2477558598948342</v>
      </c>
    </row>
    <row r="633" spans="1:11" ht="13.5" x14ac:dyDescent="0.25">
      <c r="A633" s="3">
        <f>TITRES_STAT!B636</f>
        <v>43224</v>
      </c>
      <c r="B633" s="5">
        <f>TITRES_STAT!D636</f>
        <v>7.3338000000000001</v>
      </c>
      <c r="C633" s="2">
        <f t="shared" si="69"/>
        <v>-0.22339999999999982</v>
      </c>
      <c r="D633" s="2">
        <f t="shared" si="70"/>
        <v>7.6454599999999999</v>
      </c>
      <c r="E633" s="2">
        <f t="shared" si="72"/>
        <v>7.7695899999999991</v>
      </c>
      <c r="F633" s="2">
        <f t="shared" si="73"/>
        <v>7.6257199999999985</v>
      </c>
      <c r="G633" s="2">
        <f t="shared" si="75"/>
        <v>7.2349320000000024</v>
      </c>
      <c r="H633" s="2">
        <f t="shared" si="71"/>
        <v>5.654079999999996</v>
      </c>
      <c r="I633" s="2">
        <f t="array" ref="I633">SUMPRODUCT(B617:B636, (ROW(B617:B636)-ROW(B617)+1)) / (20*21/2)</f>
        <v>7.6228661904761923</v>
      </c>
      <c r="J633" s="2">
        <f t="shared" si="74"/>
        <v>7.5953486898184304</v>
      </c>
      <c r="K633" s="2">
        <f t="shared" si="76"/>
        <v>7.2511301398989589</v>
      </c>
    </row>
    <row r="634" spans="1:11" ht="13.5" x14ac:dyDescent="0.25">
      <c r="A634" s="3">
        <f>TITRES_STAT!B637</f>
        <v>43227</v>
      </c>
      <c r="B634" s="5">
        <f>TITRES_STAT!D637</f>
        <v>7.3701999999999996</v>
      </c>
      <c r="C634" s="2">
        <f t="shared" si="69"/>
        <v>3.6399999999999544E-2</v>
      </c>
      <c r="D634" s="2">
        <f t="shared" si="70"/>
        <v>7.56236</v>
      </c>
      <c r="E634" s="2">
        <f t="shared" si="72"/>
        <v>7.7067499999999995</v>
      </c>
      <c r="F634" s="2">
        <f t="shared" si="73"/>
        <v>7.6202699999999997</v>
      </c>
      <c r="G634" s="2">
        <f t="shared" si="75"/>
        <v>7.2514500000000019</v>
      </c>
      <c r="H634" s="2">
        <f t="shared" si="71"/>
        <v>5.6678699999999962</v>
      </c>
      <c r="I634" s="2">
        <f t="array" ref="I634">SUMPRODUCT(B618:B637, (ROW(B618:B637)-ROW(B618)+1)) / (20*21/2)</f>
        <v>7.6093823809523817</v>
      </c>
      <c r="J634" s="2">
        <f t="shared" si="74"/>
        <v>7.5739059574547705</v>
      </c>
      <c r="K634" s="2">
        <f t="shared" si="76"/>
        <v>7.2557995461774318</v>
      </c>
    </row>
    <row r="635" spans="1:11" ht="13.5" x14ac:dyDescent="0.25">
      <c r="A635" s="3">
        <f>TITRES_STAT!B638</f>
        <v>43228</v>
      </c>
      <c r="B635" s="5">
        <f>TITRES_STAT!D638</f>
        <v>7.4791999999999996</v>
      </c>
      <c r="C635" s="2">
        <f t="shared" si="69"/>
        <v>0.10899999999999999</v>
      </c>
      <c r="D635" s="2">
        <f t="shared" si="70"/>
        <v>7.5052199999999996</v>
      </c>
      <c r="E635" s="2">
        <f t="shared" si="72"/>
        <v>7.6548100000000003</v>
      </c>
      <c r="F635" s="2">
        <f t="shared" si="73"/>
        <v>7.6205249999999989</v>
      </c>
      <c r="G635" s="2">
        <f t="shared" si="75"/>
        <v>7.271186000000001</v>
      </c>
      <c r="H635" s="2">
        <f t="shared" si="71"/>
        <v>5.6822309999999945</v>
      </c>
      <c r="I635" s="2">
        <f t="array" ref="I635">SUMPRODUCT(B619:B638, (ROW(B619:B638)-ROW(B619)+1)) / (20*21/2)</f>
        <v>7.5978552380952395</v>
      </c>
      <c r="J635" s="2">
        <f t="shared" si="74"/>
        <v>7.5648863424590784</v>
      </c>
      <c r="K635" s="2">
        <f t="shared" si="76"/>
        <v>7.2645603482881214</v>
      </c>
    </row>
    <row r="636" spans="1:11" ht="13.5" x14ac:dyDescent="0.25">
      <c r="A636" s="3">
        <f>TITRES_STAT!B639</f>
        <v>43229</v>
      </c>
      <c r="B636" s="5">
        <f>TITRES_STAT!D639</f>
        <v>7.4791999999999996</v>
      </c>
      <c r="C636" s="2">
        <f t="shared" si="69"/>
        <v>0</v>
      </c>
      <c r="D636" s="2">
        <f t="shared" si="70"/>
        <v>7.4439200000000003</v>
      </c>
      <c r="E636" s="2">
        <f t="shared" si="72"/>
        <v>7.6059800000000006</v>
      </c>
      <c r="F636" s="2">
        <f t="shared" si="73"/>
        <v>7.620779999999999</v>
      </c>
      <c r="G636" s="2">
        <f t="shared" si="75"/>
        <v>7.2874940000000015</v>
      </c>
      <c r="H636" s="2">
        <f t="shared" si="71"/>
        <v>5.6965919999999945</v>
      </c>
      <c r="I636" s="2">
        <f t="array" ref="I636">SUMPRODUCT(B620:B639, (ROW(B620:B639)-ROW(B620)+1)) / (20*21/2)</f>
        <v>7.6050047619047625</v>
      </c>
      <c r="J636" s="2">
        <f t="shared" si="74"/>
        <v>7.5567257384153566</v>
      </c>
      <c r="K636" s="2">
        <f t="shared" si="76"/>
        <v>7.2729775895317248</v>
      </c>
    </row>
    <row r="637" spans="1:11" ht="13.5" x14ac:dyDescent="0.25">
      <c r="A637" s="3">
        <f>TITRES_STAT!B640</f>
        <v>43230</v>
      </c>
      <c r="B637" s="5">
        <f>TITRES_STAT!D640</f>
        <v>7.4791999999999996</v>
      </c>
      <c r="C637" s="2">
        <f t="shared" si="69"/>
        <v>0</v>
      </c>
      <c r="D637" s="2">
        <f t="shared" si="70"/>
        <v>7.4283199999999994</v>
      </c>
      <c r="E637" s="2">
        <f t="shared" si="72"/>
        <v>7.5748100000000012</v>
      </c>
      <c r="F637" s="2">
        <f t="shared" si="73"/>
        <v>7.6210349999999973</v>
      </c>
      <c r="G637" s="2">
        <f t="shared" si="75"/>
        <v>7.3030740000000014</v>
      </c>
      <c r="H637" s="2">
        <f t="shared" si="71"/>
        <v>5.7109529999999946</v>
      </c>
      <c r="I637" s="2">
        <f t="array" ref="I637">SUMPRODUCT(B621:B640, (ROW(B621:B640)-ROW(B621)+1)) / (20*21/2)</f>
        <v>7.6088866666666686</v>
      </c>
      <c r="J637" s="2">
        <f t="shared" si="74"/>
        <v>7.5493423347567514</v>
      </c>
      <c r="K637" s="2">
        <f t="shared" si="76"/>
        <v>7.2810647428834221</v>
      </c>
    </row>
    <row r="638" spans="1:11" ht="13.5" x14ac:dyDescent="0.25">
      <c r="A638" s="3">
        <f>TITRES_STAT!B641</f>
        <v>43231</v>
      </c>
      <c r="B638" s="5">
        <f>TITRES_STAT!D641</f>
        <v>7.5</v>
      </c>
      <c r="C638" s="2">
        <f t="shared" si="69"/>
        <v>2.0800000000000374E-2</v>
      </c>
      <c r="D638" s="2">
        <f t="shared" si="70"/>
        <v>7.4615600000000004</v>
      </c>
      <c r="E638" s="2">
        <f t="shared" si="72"/>
        <v>7.5535100000000002</v>
      </c>
      <c r="F638" s="2">
        <f t="shared" si="73"/>
        <v>7.6223299999999981</v>
      </c>
      <c r="G638" s="2">
        <f t="shared" si="75"/>
        <v>7.3190700000000017</v>
      </c>
      <c r="H638" s="2">
        <f t="shared" si="71"/>
        <v>5.7254179999999941</v>
      </c>
      <c r="I638" s="2">
        <f t="array" ref="I638">SUMPRODUCT(B622:B641, (ROW(B622:B641)-ROW(B622)+1)) / (20*21/2)</f>
        <v>7.6125971428571422</v>
      </c>
      <c r="J638" s="2">
        <f t="shared" si="74"/>
        <v>7.5446430647799181</v>
      </c>
      <c r="K638" s="2">
        <f t="shared" si="76"/>
        <v>7.2896504392409351</v>
      </c>
    </row>
    <row r="639" spans="1:11" ht="13.5" x14ac:dyDescent="0.25">
      <c r="A639" s="3">
        <f>TITRES_STAT!B642</f>
        <v>43234</v>
      </c>
      <c r="B639" s="5">
        <f>TITRES_STAT!D642</f>
        <v>7.6974</v>
      </c>
      <c r="C639" s="2">
        <f t="shared" si="69"/>
        <v>0.19740000000000002</v>
      </c>
      <c r="D639" s="2">
        <f t="shared" si="70"/>
        <v>7.5269999999999992</v>
      </c>
      <c r="E639" s="2">
        <f t="shared" si="72"/>
        <v>7.5446799999999996</v>
      </c>
      <c r="F639" s="2">
        <f t="shared" si="73"/>
        <v>7.6306399999999996</v>
      </c>
      <c r="G639" s="2">
        <f t="shared" si="75"/>
        <v>7.3378720000000008</v>
      </c>
      <c r="H639" s="2">
        <f t="shared" si="71"/>
        <v>5.740869999999993</v>
      </c>
      <c r="I639" s="2">
        <f t="array" ref="I639">SUMPRODUCT(B623:B642, (ROW(B623:B642)-ROW(B623)+1)) / (20*21/2)</f>
        <v>7.595330476190477</v>
      </c>
      <c r="J639" s="2">
        <f t="shared" si="74"/>
        <v>7.5591913443246881</v>
      </c>
      <c r="K639" s="2">
        <f t="shared" si="76"/>
        <v>7.3056406180942322</v>
      </c>
    </row>
    <row r="640" spans="1:11" ht="13.5" x14ac:dyDescent="0.25">
      <c r="A640" s="3">
        <f>TITRES_STAT!B643</f>
        <v>43235</v>
      </c>
      <c r="B640" s="5">
        <f>TITRES_STAT!D643</f>
        <v>7.6714000000000002</v>
      </c>
      <c r="C640" s="2">
        <f t="shared" si="69"/>
        <v>-2.5999999999999801E-2</v>
      </c>
      <c r="D640" s="2">
        <f t="shared" si="70"/>
        <v>7.5654399999999997</v>
      </c>
      <c r="E640" s="2">
        <f t="shared" si="72"/>
        <v>7.5353300000000001</v>
      </c>
      <c r="F640" s="2">
        <f t="shared" si="73"/>
        <v>7.6480399999999999</v>
      </c>
      <c r="G640" s="2">
        <f t="shared" si="75"/>
        <v>7.3562580000000022</v>
      </c>
      <c r="H640" s="2">
        <f t="shared" si="71"/>
        <v>5.7561919999999933</v>
      </c>
      <c r="I640" s="2">
        <f t="array" ref="I640">SUMPRODUCT(B624:B643, (ROW(B624:B643)-ROW(B624)+1)) / (20*21/2)</f>
        <v>7.5876123809523808</v>
      </c>
      <c r="J640" s="2">
        <f t="shared" si="74"/>
        <v>7.5698778829604327</v>
      </c>
      <c r="K640" s="2">
        <f t="shared" si="76"/>
        <v>7.319984123267008</v>
      </c>
    </row>
    <row r="641" spans="1:11" ht="13.5" x14ac:dyDescent="0.25">
      <c r="A641" s="3">
        <f>TITRES_STAT!B644</f>
        <v>43236</v>
      </c>
      <c r="B641" s="5">
        <f>TITRES_STAT!D644</f>
        <v>7.6870000000000003</v>
      </c>
      <c r="C641" s="2">
        <f t="shared" si="69"/>
        <v>1.5600000000000058E-2</v>
      </c>
      <c r="D641" s="2">
        <f t="shared" si="70"/>
        <v>7.6069999999999993</v>
      </c>
      <c r="E641" s="2">
        <f t="shared" si="72"/>
        <v>7.5254599999999998</v>
      </c>
      <c r="F641" s="2">
        <f t="shared" si="73"/>
        <v>7.6657000000000011</v>
      </c>
      <c r="G641" s="2">
        <f t="shared" si="75"/>
        <v>7.3775520000000014</v>
      </c>
      <c r="H641" s="2">
        <f t="shared" si="71"/>
        <v>5.771591999999993</v>
      </c>
      <c r="I641" s="2">
        <f t="array" ref="I641">SUMPRODUCT(B625:B644, (ROW(B625:B644)-ROW(B625)+1)) / (20*21/2)</f>
        <v>7.594988571428571</v>
      </c>
      <c r="J641" s="2">
        <f t="shared" si="74"/>
        <v>7.5810323702975344</v>
      </c>
      <c r="K641" s="2">
        <f t="shared" si="76"/>
        <v>7.3343769027467332</v>
      </c>
    </row>
    <row r="642" spans="1:11" ht="13.5" x14ac:dyDescent="0.25">
      <c r="A642" s="3">
        <f>TITRES_STAT!B645</f>
        <v>43237</v>
      </c>
      <c r="B642" s="5">
        <f>TITRES_STAT!D645</f>
        <v>7.4843999999999999</v>
      </c>
      <c r="C642" s="2">
        <f t="shared" si="69"/>
        <v>-0.20260000000000034</v>
      </c>
      <c r="D642" s="2">
        <f t="shared" si="70"/>
        <v>7.6080399999999999</v>
      </c>
      <c r="E642" s="2">
        <f t="shared" si="72"/>
        <v>7.5181799999999992</v>
      </c>
      <c r="F642" s="2">
        <f t="shared" si="73"/>
        <v>7.6641400000000006</v>
      </c>
      <c r="G642" s="2">
        <f t="shared" si="75"/>
        <v>7.3947940000000019</v>
      </c>
      <c r="H642" s="2">
        <f t="shared" si="71"/>
        <v>5.7862904999999936</v>
      </c>
      <c r="I642" s="2">
        <f t="array" ref="I642">SUMPRODUCT(B626:B645, (ROW(B626:B645)-ROW(B626)+1)) / (20*21/2)</f>
        <v>7.6036257142857133</v>
      </c>
      <c r="J642" s="2">
        <f t="shared" si="74"/>
        <v>7.5718292874120543</v>
      </c>
      <c r="K642" s="2">
        <f t="shared" si="76"/>
        <v>7.340260161462548</v>
      </c>
    </row>
    <row r="643" spans="1:11" ht="13.5" x14ac:dyDescent="0.25">
      <c r="A643" s="3">
        <f>TITRES_STAT!B646</f>
        <v>43238</v>
      </c>
      <c r="B643" s="5">
        <f>TITRES_STAT!D646</f>
        <v>7.5831</v>
      </c>
      <c r="C643" s="2">
        <f t="shared" si="69"/>
        <v>9.870000000000001E-2</v>
      </c>
      <c r="D643" s="2">
        <f t="shared" si="70"/>
        <v>7.6246600000000004</v>
      </c>
      <c r="E643" s="2">
        <f t="shared" si="72"/>
        <v>7.5431100000000004</v>
      </c>
      <c r="F643" s="2">
        <f t="shared" si="73"/>
        <v>7.6563500000000007</v>
      </c>
      <c r="G643" s="2">
        <f t="shared" si="75"/>
        <v>7.4144260000000024</v>
      </c>
      <c r="H643" s="2">
        <f t="shared" si="71"/>
        <v>5.8014824999999952</v>
      </c>
      <c r="I643" s="2">
        <f t="array" ref="I643">SUMPRODUCT(B627:B646, (ROW(B627:B646)-ROW(B627)+1)) / (20*21/2)</f>
        <v>7.6115428571428572</v>
      </c>
      <c r="J643" s="2">
        <f t="shared" si="74"/>
        <v>7.5729026886109061</v>
      </c>
      <c r="K643" s="2">
        <f t="shared" si="76"/>
        <v>7.3497832923855855</v>
      </c>
    </row>
    <row r="644" spans="1:11" ht="13.5" x14ac:dyDescent="0.25">
      <c r="A644" s="3">
        <f>TITRES_STAT!B647</f>
        <v>43241</v>
      </c>
      <c r="B644" s="5">
        <f>TITRES_STAT!D647</f>
        <v>7.7337999999999996</v>
      </c>
      <c r="C644" s="2">
        <f t="shared" ref="C644:C707" si="77">B644-B643</f>
        <v>0.15069999999999961</v>
      </c>
      <c r="D644" s="2">
        <f t="shared" si="70"/>
        <v>7.6319400000000002</v>
      </c>
      <c r="E644" s="2">
        <f t="shared" si="72"/>
        <v>7.5794699999999988</v>
      </c>
      <c r="F644" s="2">
        <f t="shared" si="73"/>
        <v>7.6431100000000018</v>
      </c>
      <c r="G644" s="2">
        <f t="shared" si="75"/>
        <v>7.4370720000000006</v>
      </c>
      <c r="H644" s="2">
        <f t="shared" si="71"/>
        <v>5.8174279999999943</v>
      </c>
      <c r="I644" s="2">
        <f t="array" ref="I644">SUMPRODUCT(B628:B647, (ROW(B628:B647)-ROW(B628)+1)) / (20*21/2)</f>
        <v>7.6083004761904753</v>
      </c>
      <c r="J644" s="2">
        <f t="shared" si="74"/>
        <v>7.5882262420765336</v>
      </c>
      <c r="K644" s="2">
        <f t="shared" si="76"/>
        <v>7.3648427711155628</v>
      </c>
    </row>
    <row r="645" spans="1:11" ht="13.5" x14ac:dyDescent="0.25">
      <c r="A645" s="3">
        <f>TITRES_STAT!B648</f>
        <v>43242</v>
      </c>
      <c r="B645" s="5">
        <f>TITRES_STAT!D648</f>
        <v>7.7337999999999996</v>
      </c>
      <c r="C645" s="2">
        <f t="shared" si="77"/>
        <v>0</v>
      </c>
      <c r="D645" s="2">
        <f t="shared" si="70"/>
        <v>7.6444199999999993</v>
      </c>
      <c r="E645" s="2">
        <f t="shared" si="72"/>
        <v>7.6049300000000004</v>
      </c>
      <c r="F645" s="2">
        <f t="shared" si="73"/>
        <v>7.6298700000000013</v>
      </c>
      <c r="G645" s="2">
        <f t="shared" si="75"/>
        <v>7.4577439999999999</v>
      </c>
      <c r="H645" s="2">
        <f t="shared" si="71"/>
        <v>5.8338409999999943</v>
      </c>
      <c r="I645" s="2">
        <f t="array" ref="I645">SUMPRODUCT(B629:B648, (ROW(B629:B648)-ROW(B629)+1)) / (20*21/2)</f>
        <v>7.6060476190476196</v>
      </c>
      <c r="J645" s="2">
        <f t="shared" si="74"/>
        <v>7.6020904094978157</v>
      </c>
      <c r="K645" s="2">
        <f t="shared" si="76"/>
        <v>7.379311682052208</v>
      </c>
    </row>
    <row r="646" spans="1:11" ht="13.5" x14ac:dyDescent="0.25">
      <c r="A646" s="3">
        <f>TITRES_STAT!B649</f>
        <v>43243</v>
      </c>
      <c r="B646" s="5">
        <f>TITRES_STAT!D649</f>
        <v>7.7130000000000001</v>
      </c>
      <c r="C646" s="2">
        <f t="shared" si="77"/>
        <v>-2.0799999999999486E-2</v>
      </c>
      <c r="D646" s="2">
        <f t="shared" ref="D646:D709" si="78">AVERAGE(B642:B646)</f>
        <v>7.6496199999999988</v>
      </c>
      <c r="E646" s="2">
        <f t="shared" si="72"/>
        <v>7.628309999999999</v>
      </c>
      <c r="F646" s="2">
        <f t="shared" si="73"/>
        <v>7.6171450000000007</v>
      </c>
      <c r="G646" s="2">
        <f t="shared" si="75"/>
        <v>7.4769620000000012</v>
      </c>
      <c r="H646" s="2">
        <f t="shared" si="71"/>
        <v>5.850149999999994</v>
      </c>
      <c r="I646" s="2">
        <f t="array" ref="I646">SUMPRODUCT(B630:B649, (ROW(B630:B649)-ROW(B630)+1)) / (20*21/2)</f>
        <v>7.6212323809523808</v>
      </c>
      <c r="J646" s="2">
        <f t="shared" si="74"/>
        <v>7.6126532276408811</v>
      </c>
      <c r="K646" s="2">
        <f t="shared" si="76"/>
        <v>7.3923974984423175</v>
      </c>
    </row>
    <row r="647" spans="1:11" ht="13.5" x14ac:dyDescent="0.25">
      <c r="A647" s="3">
        <f>TITRES_STAT!B650</f>
        <v>43244</v>
      </c>
      <c r="B647" s="5">
        <f>TITRES_STAT!D650</f>
        <v>7.5831</v>
      </c>
      <c r="C647" s="2">
        <f t="shared" si="77"/>
        <v>-0.12990000000000013</v>
      </c>
      <c r="D647" s="2">
        <f t="shared" si="78"/>
        <v>7.6693600000000002</v>
      </c>
      <c r="E647" s="2">
        <f t="shared" si="72"/>
        <v>7.6387</v>
      </c>
      <c r="F647" s="2">
        <f t="shared" si="73"/>
        <v>7.6067549999999997</v>
      </c>
      <c r="G647" s="2">
        <f t="shared" si="75"/>
        <v>7.49566</v>
      </c>
      <c r="H647" s="2">
        <f t="shared" si="71"/>
        <v>5.8659914999999954</v>
      </c>
      <c r="I647" s="2">
        <f t="array" ref="I647">SUMPRODUCT(B631:B650, (ROW(B631:B650)-ROW(B631)+1)) / (20*21/2)</f>
        <v>7.6221980952380939</v>
      </c>
      <c r="J647" s="2">
        <f t="shared" si="74"/>
        <v>7.6098386345322258</v>
      </c>
      <c r="K647" s="2">
        <f t="shared" si="76"/>
        <v>7.3998760279151679</v>
      </c>
    </row>
    <row r="648" spans="1:11" ht="13.5" x14ac:dyDescent="0.25">
      <c r="A648" s="3">
        <f>TITRES_STAT!B651</f>
        <v>43245</v>
      </c>
      <c r="B648" s="5">
        <f>TITRES_STAT!D651</f>
        <v>7.5831</v>
      </c>
      <c r="C648" s="2">
        <f t="shared" si="77"/>
        <v>0</v>
      </c>
      <c r="D648" s="2">
        <f t="shared" si="78"/>
        <v>7.6693600000000002</v>
      </c>
      <c r="E648" s="2">
        <f t="shared" si="72"/>
        <v>7.6470099999999999</v>
      </c>
      <c r="F648" s="2">
        <f t="shared" si="73"/>
        <v>7.6002600000000005</v>
      </c>
      <c r="G648" s="2">
        <f t="shared" si="75"/>
        <v>7.5122800000000005</v>
      </c>
      <c r="H648" s="2">
        <f t="shared" si="71"/>
        <v>5.8811834999999952</v>
      </c>
      <c r="I648" s="2">
        <f t="array" ref="I648">SUMPRODUCT(B632:B651, (ROW(B632:B651)-ROW(B632)+1)) / (20*21/2)</f>
        <v>7.6239057142857147</v>
      </c>
      <c r="J648" s="2">
        <f t="shared" si="74"/>
        <v>7.6072920979101086</v>
      </c>
      <c r="K648" s="2">
        <f t="shared" si="76"/>
        <v>7.4070612817224157</v>
      </c>
    </row>
    <row r="649" spans="1:11" ht="13.5" x14ac:dyDescent="0.25">
      <c r="A649" s="3">
        <f>TITRES_STAT!B652</f>
        <v>43248</v>
      </c>
      <c r="B649" s="5">
        <f>TITRES_STAT!D652</f>
        <v>7.7596999999999996</v>
      </c>
      <c r="C649" s="2">
        <f t="shared" si="77"/>
        <v>0.17659999999999965</v>
      </c>
      <c r="D649" s="2">
        <f t="shared" si="78"/>
        <v>7.6745400000000004</v>
      </c>
      <c r="E649" s="2">
        <f t="shared" si="72"/>
        <v>7.6532399999999994</v>
      </c>
      <c r="F649" s="2">
        <f t="shared" si="73"/>
        <v>7.5989600000000008</v>
      </c>
      <c r="G649" s="2">
        <f t="shared" si="75"/>
        <v>7.532432</v>
      </c>
      <c r="H649" s="2">
        <f t="shared" si="71"/>
        <v>5.897258499999996</v>
      </c>
      <c r="I649" s="2">
        <f t="array" ref="I649">SUMPRODUCT(B633:B652, (ROW(B633:B652)-ROW(B633)+1)) / (20*21/2)</f>
        <v>7.6363495238095238</v>
      </c>
      <c r="J649" s="2">
        <f t="shared" si="74"/>
        <v>7.6218071362043833</v>
      </c>
      <c r="K649" s="2">
        <f t="shared" si="76"/>
        <v>7.420890251066635</v>
      </c>
    </row>
    <row r="650" spans="1:11" ht="13.5" x14ac:dyDescent="0.25">
      <c r="A650" s="3">
        <f>TITRES_STAT!B653</f>
        <v>43249</v>
      </c>
      <c r="B650" s="5">
        <f>TITRES_STAT!D653</f>
        <v>7.6090999999999998</v>
      </c>
      <c r="C650" s="2">
        <f t="shared" si="77"/>
        <v>-0.15059999999999985</v>
      </c>
      <c r="D650" s="2">
        <f t="shared" si="78"/>
        <v>7.6495999999999995</v>
      </c>
      <c r="E650" s="2">
        <f t="shared" si="72"/>
        <v>7.6470099999999999</v>
      </c>
      <c r="F650" s="2">
        <f t="shared" si="73"/>
        <v>7.5911700000000009</v>
      </c>
      <c r="G650" s="2">
        <f t="shared" si="75"/>
        <v>7.5495720000000004</v>
      </c>
      <c r="H650" s="2">
        <f t="shared" ref="H650:H713" si="79">AVERAGE(B451:B650)</f>
        <v>5.913229999999996</v>
      </c>
      <c r="I650" s="2">
        <f t="array" ref="I650">SUMPRODUCT(B634:B653, (ROW(B634:B653)-ROW(B634)+1)) / (20*21/2)</f>
        <v>7.6529942857142865</v>
      </c>
      <c r="J650" s="2">
        <f t="shared" si="74"/>
        <v>7.6205969327563468</v>
      </c>
      <c r="K650" s="2">
        <f t="shared" si="76"/>
        <v>7.4282710255346105</v>
      </c>
    </row>
    <row r="651" spans="1:11" ht="13.5" x14ac:dyDescent="0.25">
      <c r="A651" s="3">
        <f>TITRES_STAT!B654</f>
        <v>43250</v>
      </c>
      <c r="B651" s="5">
        <f>TITRES_STAT!D654</f>
        <v>7.6090999999999998</v>
      </c>
      <c r="C651" s="2">
        <f t="shared" si="77"/>
        <v>0</v>
      </c>
      <c r="D651" s="2">
        <f t="shared" si="78"/>
        <v>7.6288199999999993</v>
      </c>
      <c r="E651" s="2">
        <f t="shared" si="72"/>
        <v>7.6392199999999999</v>
      </c>
      <c r="F651" s="2">
        <f t="shared" si="73"/>
        <v>7.5823400000000003</v>
      </c>
      <c r="G651" s="2">
        <f t="shared" si="75"/>
        <v>7.5627640000000005</v>
      </c>
      <c r="H651" s="2">
        <f t="shared" si="79"/>
        <v>5.9285779999999955</v>
      </c>
      <c r="I651" s="2">
        <f t="array" ref="I651">SUMPRODUCT(B635:B654, (ROW(B635:B654)-ROW(B635)+1)) / (20*21/2)</f>
        <v>7.6680814285714298</v>
      </c>
      <c r="J651" s="2">
        <f t="shared" si="74"/>
        <v>7.619501986779551</v>
      </c>
      <c r="K651" s="2">
        <f t="shared" si="76"/>
        <v>7.4353623578665866</v>
      </c>
    </row>
    <row r="652" spans="1:11" ht="13.5" x14ac:dyDescent="0.25">
      <c r="A652" s="3">
        <f>TITRES_STAT!B655</f>
        <v>43251</v>
      </c>
      <c r="B652" s="5">
        <f>TITRES_STAT!D655</f>
        <v>7.7130000000000001</v>
      </c>
      <c r="C652" s="2">
        <f t="shared" si="77"/>
        <v>0.10390000000000033</v>
      </c>
      <c r="D652" s="2">
        <f t="shared" si="78"/>
        <v>7.6547999999999998</v>
      </c>
      <c r="E652" s="2">
        <f t="shared" ref="E652:E715" si="80">AVERAGE(B643:B652)</f>
        <v>7.6620800000000004</v>
      </c>
      <c r="F652" s="2">
        <f t="shared" si="73"/>
        <v>7.5901300000000003</v>
      </c>
      <c r="G652" s="2">
        <f t="shared" si="75"/>
        <v>7.5721140000000018</v>
      </c>
      <c r="H652" s="2">
        <f t="shared" si="79"/>
        <v>5.9444454999999961</v>
      </c>
      <c r="I652" s="2">
        <f t="array" ref="I652">SUMPRODUCT(B636:B655, (ROW(B636:B655)-ROW(B636)+1)) / (20*21/2)</f>
        <v>7.683245238095239</v>
      </c>
      <c r="J652" s="2">
        <f t="shared" si="74"/>
        <v>7.628406559467213</v>
      </c>
      <c r="K652" s="2">
        <f t="shared" si="76"/>
        <v>7.4462501085384849</v>
      </c>
    </row>
    <row r="653" spans="1:11" ht="13.5" x14ac:dyDescent="0.25">
      <c r="A653" s="3">
        <f>TITRES_STAT!B656</f>
        <v>43252</v>
      </c>
      <c r="B653" s="5">
        <f>TITRES_STAT!D656</f>
        <v>7.7648999999999999</v>
      </c>
      <c r="C653" s="2">
        <f t="shared" si="77"/>
        <v>5.1899999999999835E-2</v>
      </c>
      <c r="D653" s="2">
        <f t="shared" si="78"/>
        <v>7.6911599999999991</v>
      </c>
      <c r="E653" s="2">
        <f t="shared" si="80"/>
        <v>7.6802599999999996</v>
      </c>
      <c r="F653" s="2">
        <f t="shared" si="73"/>
        <v>7.6116850000000014</v>
      </c>
      <c r="G653" s="2">
        <f t="shared" si="75"/>
        <v>7.5785540000000013</v>
      </c>
      <c r="H653" s="2">
        <f t="shared" si="79"/>
        <v>5.9611959999999957</v>
      </c>
      <c r="I653" s="2">
        <f t="array" ref="I653">SUMPRODUCT(B637:B656, (ROW(B637:B656)-ROW(B637)+1)) / (20*21/2)</f>
        <v>7.7018676190476203</v>
      </c>
      <c r="J653" s="2">
        <f t="shared" si="74"/>
        <v>7.6414059347560501</v>
      </c>
      <c r="K653" s="2">
        <f t="shared" si="76"/>
        <v>7.4587461827134458</v>
      </c>
    </row>
    <row r="654" spans="1:11" ht="13.5" x14ac:dyDescent="0.25">
      <c r="A654" s="3">
        <f>TITRES_STAT!B657</f>
        <v>43255</v>
      </c>
      <c r="B654" s="5">
        <f>TITRES_STAT!D657</f>
        <v>7.7701000000000002</v>
      </c>
      <c r="C654" s="2">
        <f t="shared" si="77"/>
        <v>5.2000000000003155E-3</v>
      </c>
      <c r="D654" s="2">
        <f t="shared" si="78"/>
        <v>7.6932400000000003</v>
      </c>
      <c r="E654" s="2">
        <f t="shared" si="80"/>
        <v>7.6838899999999999</v>
      </c>
      <c r="F654" s="2">
        <f t="shared" si="73"/>
        <v>7.6316800000000002</v>
      </c>
      <c r="G654" s="2">
        <f t="shared" si="75"/>
        <v>7.5854100000000004</v>
      </c>
      <c r="H654" s="2">
        <f t="shared" si="79"/>
        <v>5.9773229999999957</v>
      </c>
      <c r="I654" s="2">
        <f t="array" ref="I654">SUMPRODUCT(B638:B657, (ROW(B638:B657)-ROW(B638)+1)) / (20*21/2)</f>
        <v>7.7138157142857153</v>
      </c>
      <c r="J654" s="2">
        <f t="shared" si="74"/>
        <v>7.6536625123983306</v>
      </c>
      <c r="K654" s="2">
        <f t="shared" si="76"/>
        <v>7.4709561363325259</v>
      </c>
    </row>
    <row r="655" spans="1:11" ht="13.5" x14ac:dyDescent="0.25">
      <c r="A655" s="3">
        <f>TITRES_STAT!B658</f>
        <v>43256</v>
      </c>
      <c r="B655" s="5">
        <f>TITRES_STAT!D658</f>
        <v>7.7908999999999997</v>
      </c>
      <c r="C655" s="2">
        <f t="shared" si="77"/>
        <v>2.0799999999999486E-2</v>
      </c>
      <c r="D655" s="2">
        <f t="shared" si="78"/>
        <v>7.7295999999999996</v>
      </c>
      <c r="E655" s="2">
        <f t="shared" si="80"/>
        <v>7.6895999999999987</v>
      </c>
      <c r="F655" s="2">
        <f t="shared" si="73"/>
        <v>7.647265</v>
      </c>
      <c r="G655" s="2">
        <f t="shared" si="75"/>
        <v>7.5959020000000006</v>
      </c>
      <c r="H655" s="2">
        <f t="shared" si="79"/>
        <v>5.9935539999999961</v>
      </c>
      <c r="I655" s="2">
        <f t="array" ref="I655">SUMPRODUCT(B639:B658, (ROW(B639:B658)-ROW(B639)+1)) / (20*21/2)</f>
        <v>7.7242795238095239</v>
      </c>
      <c r="J655" s="2">
        <f t="shared" si="74"/>
        <v>7.666732749312775</v>
      </c>
      <c r="K655" s="2">
        <f t="shared" si="76"/>
        <v>7.4835029545155649</v>
      </c>
    </row>
    <row r="656" spans="1:11" ht="13.5" x14ac:dyDescent="0.25">
      <c r="A656" s="3">
        <f>TITRES_STAT!B659</f>
        <v>43257</v>
      </c>
      <c r="B656" s="5">
        <f>TITRES_STAT!D659</f>
        <v>7.8428000000000004</v>
      </c>
      <c r="C656" s="2">
        <f t="shared" si="77"/>
        <v>5.1900000000000723E-2</v>
      </c>
      <c r="D656" s="2">
        <f t="shared" si="78"/>
        <v>7.7763400000000003</v>
      </c>
      <c r="E656" s="2">
        <f t="shared" si="80"/>
        <v>7.7025799999999993</v>
      </c>
      <c r="F656" s="2">
        <f t="shared" si="73"/>
        <v>7.6654450000000001</v>
      </c>
      <c r="G656" s="2">
        <f t="shared" si="75"/>
        <v>7.6042120000000013</v>
      </c>
      <c r="H656" s="2">
        <f t="shared" si="79"/>
        <v>6.0106939999999955</v>
      </c>
      <c r="I656" s="2">
        <f t="array" ref="I656">SUMPRODUCT(B640:B659, (ROW(B640:B659)-ROW(B640)+1)) / (20*21/2)</f>
        <v>7.7333580952380965</v>
      </c>
      <c r="J656" s="2">
        <f t="shared" si="74"/>
        <v>7.6835010589020349</v>
      </c>
      <c r="K656" s="2">
        <f t="shared" si="76"/>
        <v>7.4975930347306408</v>
      </c>
    </row>
    <row r="657" spans="1:11" ht="13.5" x14ac:dyDescent="0.25">
      <c r="A657" s="3">
        <f>TITRES_STAT!B660</f>
        <v>43258</v>
      </c>
      <c r="B657" s="5">
        <f>TITRES_STAT!D660</f>
        <v>7.7908999999999997</v>
      </c>
      <c r="C657" s="2">
        <f t="shared" si="77"/>
        <v>-5.1900000000000723E-2</v>
      </c>
      <c r="D657" s="2">
        <f t="shared" si="78"/>
        <v>7.7919200000000002</v>
      </c>
      <c r="E657" s="2">
        <f t="shared" si="80"/>
        <v>7.7233599999999996</v>
      </c>
      <c r="F657" s="2">
        <f t="shared" si="73"/>
        <v>7.6810299999999998</v>
      </c>
      <c r="G657" s="2">
        <f t="shared" si="75"/>
        <v>7.6114840000000008</v>
      </c>
      <c r="H657" s="2">
        <f t="shared" si="79"/>
        <v>6.0275744999999947</v>
      </c>
      <c r="I657" s="2">
        <f t="array" ref="I657">SUMPRODUCT(B641:B660, (ROW(B641:B660)-ROW(B641)+1)) / (20*21/2)</f>
        <v>7.7419914285714295</v>
      </c>
      <c r="J657" s="2">
        <f t="shared" si="74"/>
        <v>7.693729529482793</v>
      </c>
      <c r="K657" s="2">
        <f t="shared" si="76"/>
        <v>7.5090952686627732</v>
      </c>
    </row>
    <row r="658" spans="1:11" ht="13.5" x14ac:dyDescent="0.25">
      <c r="A658" s="3">
        <f>TITRES_STAT!B661</f>
        <v>43259</v>
      </c>
      <c r="B658" s="5">
        <f>TITRES_STAT!D661</f>
        <v>7.7908999999999997</v>
      </c>
      <c r="C658" s="2">
        <f t="shared" si="77"/>
        <v>0</v>
      </c>
      <c r="D658" s="2">
        <f t="shared" si="78"/>
        <v>7.7971199999999996</v>
      </c>
      <c r="E658" s="2">
        <f t="shared" si="80"/>
        <v>7.7441399999999989</v>
      </c>
      <c r="F658" s="2">
        <f t="shared" si="73"/>
        <v>7.6955749999999998</v>
      </c>
      <c r="G658" s="2">
        <f t="shared" si="75"/>
        <v>7.6187560000000021</v>
      </c>
      <c r="H658" s="2">
        <f t="shared" si="79"/>
        <v>6.0438314999999943</v>
      </c>
      <c r="I658" s="2">
        <f t="array" ref="I658">SUMPRODUCT(B642:B661, (ROW(B642:B661)-ROW(B642)+1)) / (20*21/2)</f>
        <v>7.7500557142857156</v>
      </c>
      <c r="J658" s="2">
        <f t="shared" si="74"/>
        <v>7.7029838600082412</v>
      </c>
      <c r="K658" s="2">
        <f t="shared" si="76"/>
        <v>7.5201464345975673</v>
      </c>
    </row>
    <row r="659" spans="1:11" ht="13.5" x14ac:dyDescent="0.25">
      <c r="A659" s="3">
        <f>TITRES_STAT!B662</f>
        <v>43262</v>
      </c>
      <c r="B659" s="5">
        <f>TITRES_STAT!D662</f>
        <v>7.7908999999999997</v>
      </c>
      <c r="C659" s="2">
        <f t="shared" si="77"/>
        <v>0</v>
      </c>
      <c r="D659" s="2">
        <f t="shared" si="78"/>
        <v>7.8012800000000002</v>
      </c>
      <c r="E659" s="2">
        <f t="shared" si="80"/>
        <v>7.7472599999999998</v>
      </c>
      <c r="F659" s="2">
        <f t="shared" si="73"/>
        <v>7.7002499999999987</v>
      </c>
      <c r="G659" s="2">
        <f t="shared" si="75"/>
        <v>7.6240540000000019</v>
      </c>
      <c r="H659" s="2">
        <f t="shared" si="79"/>
        <v>6.0600624999999946</v>
      </c>
      <c r="I659" s="2">
        <f t="array" ref="I659">SUMPRODUCT(B643:B662, (ROW(B643:B662)-ROW(B643)+1)) / (20*21/2)</f>
        <v>7.7556442857142871</v>
      </c>
      <c r="J659" s="2">
        <f t="shared" si="74"/>
        <v>7.711356825721742</v>
      </c>
      <c r="K659" s="2">
        <f t="shared" si="76"/>
        <v>7.5307642214760948</v>
      </c>
    </row>
    <row r="660" spans="1:11" ht="13.5" x14ac:dyDescent="0.25">
      <c r="A660" s="3">
        <f>TITRES_STAT!B663</f>
        <v>43263</v>
      </c>
      <c r="B660" s="5">
        <f>TITRES_STAT!D663</f>
        <v>7.7908999999999997</v>
      </c>
      <c r="C660" s="2">
        <f t="shared" si="77"/>
        <v>0</v>
      </c>
      <c r="D660" s="2">
        <f t="shared" si="78"/>
        <v>7.8012800000000002</v>
      </c>
      <c r="E660" s="2">
        <f t="shared" si="80"/>
        <v>7.7654399999999981</v>
      </c>
      <c r="F660" s="2">
        <f t="shared" ref="F660:F723" si="81">AVERAGE(B641:B660)</f>
        <v>7.7062249999999981</v>
      </c>
      <c r="G660" s="2">
        <f t="shared" si="75"/>
        <v>7.633714000000003</v>
      </c>
      <c r="H660" s="2">
        <f t="shared" si="79"/>
        <v>6.0759559999999944</v>
      </c>
      <c r="I660" s="2">
        <f t="array" ref="I660">SUMPRODUCT(B644:B663, (ROW(B644:B663)-ROW(B644)+1)) / (20*21/2)</f>
        <v>7.7618533333333346</v>
      </c>
      <c r="J660" s="2">
        <f t="shared" si="74"/>
        <v>7.7189323661291951</v>
      </c>
      <c r="K660" s="2">
        <f t="shared" si="76"/>
        <v>7.5409656245554642</v>
      </c>
    </row>
    <row r="661" spans="1:11" ht="13.5" x14ac:dyDescent="0.25">
      <c r="A661" s="3">
        <f>TITRES_STAT!B664</f>
        <v>43264</v>
      </c>
      <c r="B661" s="5">
        <f>TITRES_STAT!D664</f>
        <v>7.7908999999999997</v>
      </c>
      <c r="C661" s="2">
        <f t="shared" si="77"/>
        <v>0</v>
      </c>
      <c r="D661" s="2">
        <f t="shared" si="78"/>
        <v>7.7908999999999988</v>
      </c>
      <c r="E661" s="2">
        <f t="shared" si="80"/>
        <v>7.7836199999999991</v>
      </c>
      <c r="F661" s="2">
        <f t="shared" si="81"/>
        <v>7.7114199999999986</v>
      </c>
      <c r="G661" s="2">
        <f t="shared" si="75"/>
        <v>7.6409860000000034</v>
      </c>
      <c r="H661" s="2">
        <f t="shared" si="79"/>
        <v>6.0919274999999944</v>
      </c>
      <c r="I661" s="2">
        <f t="array" ref="I661">SUMPRODUCT(B645:B664, (ROW(B645:B664)-ROW(B645)+1)) / (20*21/2)</f>
        <v>7.7710252380952385</v>
      </c>
      <c r="J661" s="2">
        <f t="shared" ref="J661:J724" si="82">$J$4*B661+J660*(1-$J$4)</f>
        <v>7.7257864264978426</v>
      </c>
      <c r="K661" s="2">
        <f t="shared" si="76"/>
        <v>7.5507669726121129</v>
      </c>
    </row>
    <row r="662" spans="1:11" ht="13.5" x14ac:dyDescent="0.25">
      <c r="A662" s="3">
        <f>TITRES_STAT!B665</f>
        <v>43265</v>
      </c>
      <c r="B662" s="5">
        <f>TITRES_STAT!D665</f>
        <v>7.7701000000000002</v>
      </c>
      <c r="C662" s="2">
        <f t="shared" si="77"/>
        <v>-2.0799999999999486E-2</v>
      </c>
      <c r="D662" s="2">
        <f t="shared" si="78"/>
        <v>7.78674</v>
      </c>
      <c r="E662" s="2">
        <f t="shared" si="80"/>
        <v>7.7893299999999996</v>
      </c>
      <c r="F662" s="2">
        <f t="shared" si="81"/>
        <v>7.7257049999999996</v>
      </c>
      <c r="G662" s="2">
        <f t="shared" si="75"/>
        <v>7.6478420000000042</v>
      </c>
      <c r="H662" s="2">
        <f t="shared" si="79"/>
        <v>6.1078469999999951</v>
      </c>
      <c r="I662" s="2">
        <f t="array" ref="I662">SUMPRODUCT(B646:B665, (ROW(B646:B665)-ROW(B646)+1)) / (20*21/2)</f>
        <v>7.7826990476190465</v>
      </c>
      <c r="J662" s="2">
        <f t="shared" si="82"/>
        <v>7.730006766831381</v>
      </c>
      <c r="K662" s="2">
        <f t="shared" si="76"/>
        <v>7.5593682678037943</v>
      </c>
    </row>
    <row r="663" spans="1:11" ht="13.5" x14ac:dyDescent="0.25">
      <c r="A663" s="3">
        <f>TITRES_STAT!B666</f>
        <v>43269</v>
      </c>
      <c r="B663" s="5">
        <f>TITRES_STAT!D666</f>
        <v>7.7908999999999997</v>
      </c>
      <c r="C663" s="2">
        <f t="shared" si="77"/>
        <v>2.0799999999999486E-2</v>
      </c>
      <c r="D663" s="2">
        <f t="shared" si="78"/>
        <v>7.7867399999999991</v>
      </c>
      <c r="E663" s="2">
        <f t="shared" si="80"/>
        <v>7.7919299999999989</v>
      </c>
      <c r="F663" s="2">
        <f t="shared" si="81"/>
        <v>7.7360949999999988</v>
      </c>
      <c r="G663" s="2">
        <f t="shared" si="75"/>
        <v>7.6533480000000047</v>
      </c>
      <c r="H663" s="2">
        <f t="shared" si="79"/>
        <v>6.1235844999999935</v>
      </c>
      <c r="I663" s="2">
        <f t="array" ref="I663">SUMPRODUCT(B647:B666, (ROW(B647:B666)-ROW(B647)+1)) / (20*21/2)</f>
        <v>7.7858404761904758</v>
      </c>
      <c r="J663" s="2">
        <f t="shared" si="82"/>
        <v>7.7358061223712493</v>
      </c>
      <c r="K663" s="2">
        <f t="shared" si="76"/>
        <v>7.5684479435761949</v>
      </c>
    </row>
    <row r="664" spans="1:11" ht="13.5" x14ac:dyDescent="0.25">
      <c r="A664" s="3">
        <f>TITRES_STAT!B667</f>
        <v>43270</v>
      </c>
      <c r="B664" s="5">
        <f>TITRES_STAT!D667</f>
        <v>7.8323999999999998</v>
      </c>
      <c r="C664" s="2">
        <f t="shared" si="77"/>
        <v>4.1500000000000092E-2</v>
      </c>
      <c r="D664" s="2">
        <f t="shared" si="78"/>
        <v>7.7950400000000002</v>
      </c>
      <c r="E664" s="2">
        <f t="shared" si="80"/>
        <v>7.7981599999999984</v>
      </c>
      <c r="F664" s="2">
        <f t="shared" si="81"/>
        <v>7.7410249999999987</v>
      </c>
      <c r="G664" s="2">
        <f t="shared" si="75"/>
        <v>7.6604120000000044</v>
      </c>
      <c r="H664" s="2">
        <f t="shared" si="79"/>
        <v>6.1388024999999935</v>
      </c>
      <c r="I664" s="2">
        <f t="array" ref="I664">SUMPRODUCT(B648:B667, (ROW(B648:B667)-ROW(B648)+1)) / (20*21/2)</f>
        <v>7.7886604761904765</v>
      </c>
      <c r="J664" s="2">
        <f t="shared" si="82"/>
        <v>7.7450055392882735</v>
      </c>
      <c r="K664" s="2">
        <f t="shared" si="76"/>
        <v>7.5787990046124225</v>
      </c>
    </row>
    <row r="665" spans="1:11" ht="13.5" x14ac:dyDescent="0.25">
      <c r="A665" s="3">
        <f>TITRES_STAT!B668</f>
        <v>43271</v>
      </c>
      <c r="B665" s="5">
        <f>TITRES_STAT!D668</f>
        <v>7.8635999999999999</v>
      </c>
      <c r="C665" s="2">
        <f t="shared" si="77"/>
        <v>3.1200000000000117E-2</v>
      </c>
      <c r="D665" s="2">
        <f t="shared" si="78"/>
        <v>7.8095799999999995</v>
      </c>
      <c r="E665" s="2">
        <f t="shared" si="80"/>
        <v>7.8054299999999994</v>
      </c>
      <c r="F665" s="2">
        <f t="shared" si="81"/>
        <v>7.7475149999999973</v>
      </c>
      <c r="G665" s="2">
        <f t="shared" si="75"/>
        <v>7.6682020000000044</v>
      </c>
      <c r="H665" s="2">
        <f t="shared" si="79"/>
        <v>6.1540984999999919</v>
      </c>
      <c r="I665" s="2">
        <f t="array" ref="I665">SUMPRODUCT(B649:B668, (ROW(B649:B668)-ROW(B649)+1)) / (20*21/2)</f>
        <v>7.7816357142857147</v>
      </c>
      <c r="J665" s="2">
        <f t="shared" si="82"/>
        <v>7.7563002498322469</v>
      </c>
      <c r="K665" s="2">
        <f t="shared" si="76"/>
        <v>7.5899676710982096</v>
      </c>
    </row>
    <row r="666" spans="1:11" ht="13.5" x14ac:dyDescent="0.25">
      <c r="A666" s="3">
        <f>TITRES_STAT!B669</f>
        <v>43272</v>
      </c>
      <c r="B666" s="5">
        <f>TITRES_STAT!D669</f>
        <v>7.7805</v>
      </c>
      <c r="C666" s="2">
        <f t="shared" si="77"/>
        <v>-8.3099999999999952E-2</v>
      </c>
      <c r="D666" s="2">
        <f t="shared" si="78"/>
        <v>7.8074999999999992</v>
      </c>
      <c r="E666" s="2">
        <f t="shared" si="80"/>
        <v>7.7992000000000008</v>
      </c>
      <c r="F666" s="2">
        <f t="shared" si="81"/>
        <v>7.7508899999999965</v>
      </c>
      <c r="G666" s="2">
        <f t="shared" si="75"/>
        <v>7.6743300000000056</v>
      </c>
      <c r="H666" s="2">
        <f t="shared" si="79"/>
        <v>6.1688749999999928</v>
      </c>
      <c r="I666" s="2">
        <f t="array" ref="I666">SUMPRODUCT(B650:B669, (ROW(B650:B669)-ROW(B650)+1)) / (20*21/2)</f>
        <v>7.7741161904761906</v>
      </c>
      <c r="J666" s="2">
        <f t="shared" si="82"/>
        <v>7.7586049879434613</v>
      </c>
      <c r="K666" s="2">
        <f t="shared" si="76"/>
        <v>7.5974395271335737</v>
      </c>
    </row>
    <row r="667" spans="1:11" ht="13.5" x14ac:dyDescent="0.25">
      <c r="A667" s="3">
        <f>TITRES_STAT!B670</f>
        <v>43273</v>
      </c>
      <c r="B667" s="5">
        <f>TITRES_STAT!D670</f>
        <v>7.7805</v>
      </c>
      <c r="C667" s="2">
        <f t="shared" si="77"/>
        <v>0</v>
      </c>
      <c r="D667" s="2">
        <f t="shared" si="78"/>
        <v>7.8095799999999995</v>
      </c>
      <c r="E667" s="2">
        <f t="shared" si="80"/>
        <v>7.7981600000000002</v>
      </c>
      <c r="F667" s="2">
        <f t="shared" si="81"/>
        <v>7.7607599999999959</v>
      </c>
      <c r="G667" s="2">
        <f t="shared" si="75"/>
        <v>7.6804580000000051</v>
      </c>
      <c r="H667" s="2">
        <f t="shared" si="79"/>
        <v>6.1838334999999924</v>
      </c>
      <c r="I667" s="2">
        <f t="array" ref="I667">SUMPRODUCT(B651:B670, (ROW(B651:B670)-ROW(B651)+1)) / (20*21/2)</f>
        <v>7.7694190476190466</v>
      </c>
      <c r="J667" s="2">
        <f t="shared" si="82"/>
        <v>7.7606902271869407</v>
      </c>
      <c r="K667" s="2">
        <f t="shared" si="76"/>
        <v>7.6046183692067668</v>
      </c>
    </row>
    <row r="668" spans="1:11" ht="13.5" x14ac:dyDescent="0.25">
      <c r="A668" s="3">
        <f>TITRES_STAT!B671</f>
        <v>43276</v>
      </c>
      <c r="B668" s="5">
        <f>TITRES_STAT!D671</f>
        <v>7.6870000000000003</v>
      </c>
      <c r="C668" s="2">
        <f t="shared" si="77"/>
        <v>-9.3499999999999694E-2</v>
      </c>
      <c r="D668" s="2">
        <f t="shared" si="78"/>
        <v>7.7888000000000002</v>
      </c>
      <c r="E668" s="2">
        <f t="shared" si="80"/>
        <v>7.7877699999999992</v>
      </c>
      <c r="F668" s="2">
        <f t="shared" si="81"/>
        <v>7.7659549999999964</v>
      </c>
      <c r="G668" s="2">
        <f t="shared" si="75"/>
        <v>7.6847160000000052</v>
      </c>
      <c r="H668" s="2">
        <f t="shared" si="79"/>
        <v>6.1982464999999927</v>
      </c>
      <c r="I668" s="2">
        <f t="array" ref="I668">SUMPRODUCT(B652:B671, (ROW(B652:B671)-ROW(B652)+1)) / (20*21/2)</f>
        <v>7.756808095238096</v>
      </c>
      <c r="J668" s="2">
        <f t="shared" si="82"/>
        <v>7.7536721103119941</v>
      </c>
      <c r="K668" s="2">
        <f t="shared" si="76"/>
        <v>7.6078490213947365</v>
      </c>
    </row>
    <row r="669" spans="1:11" ht="13.5" x14ac:dyDescent="0.25">
      <c r="A669" s="3">
        <f>TITRES_STAT!B672</f>
        <v>43277</v>
      </c>
      <c r="B669" s="5">
        <f>TITRES_STAT!D672</f>
        <v>7.6870000000000003</v>
      </c>
      <c r="C669" s="2">
        <f t="shared" si="77"/>
        <v>0</v>
      </c>
      <c r="D669" s="2">
        <f t="shared" si="78"/>
        <v>7.7597199999999997</v>
      </c>
      <c r="E669" s="2">
        <f t="shared" si="80"/>
        <v>7.7773799999999991</v>
      </c>
      <c r="F669" s="2">
        <f t="shared" si="81"/>
        <v>7.7623199999999999</v>
      </c>
      <c r="G669" s="2">
        <f t="shared" si="75"/>
        <v>7.6878320000000064</v>
      </c>
      <c r="H669" s="2">
        <f t="shared" si="79"/>
        <v>6.2127894999999924</v>
      </c>
      <c r="I669" s="2">
        <f t="array" ref="I669">SUMPRODUCT(B653:B672, (ROW(B653:B672)-ROW(B653)+1)) / (20*21/2)</f>
        <v>7.7462828571428579</v>
      </c>
      <c r="J669" s="2">
        <f t="shared" si="82"/>
        <v>7.7473223855203752</v>
      </c>
      <c r="K669" s="2">
        <f t="shared" si="76"/>
        <v>7.6109529813400414</v>
      </c>
    </row>
    <row r="670" spans="1:11" ht="13.5" x14ac:dyDescent="0.25">
      <c r="A670" s="3">
        <f>TITRES_STAT!B673</f>
        <v>43278</v>
      </c>
      <c r="B670" s="5">
        <f>TITRES_STAT!D673</f>
        <v>7.7130000000000001</v>
      </c>
      <c r="C670" s="2">
        <f t="shared" si="77"/>
        <v>2.5999999999999801E-2</v>
      </c>
      <c r="D670" s="2">
        <f t="shared" si="78"/>
        <v>7.7296000000000005</v>
      </c>
      <c r="E670" s="2">
        <f t="shared" si="80"/>
        <v>7.7695899999999991</v>
      </c>
      <c r="F670" s="2">
        <f t="shared" si="81"/>
        <v>7.7675149999999986</v>
      </c>
      <c r="G670" s="2">
        <f t="shared" si="75"/>
        <v>7.6956240000000067</v>
      </c>
      <c r="H670" s="2">
        <f t="shared" si="79"/>
        <v>6.2274624999999926</v>
      </c>
      <c r="I670" s="2">
        <f t="array" ref="I670">SUMPRODUCT(B654:B673, (ROW(B654:B673)-ROW(B654)+1)) / (20*21/2)</f>
        <v>7.7511990476190489</v>
      </c>
      <c r="J670" s="2">
        <f t="shared" si="82"/>
        <v>7.7440535868993878</v>
      </c>
      <c r="K670" s="2">
        <f t="shared" si="76"/>
        <v>7.6149548252090593</v>
      </c>
    </row>
    <row r="671" spans="1:11" ht="13.5" x14ac:dyDescent="0.25">
      <c r="A671" s="3">
        <f>TITRES_STAT!B674</f>
        <v>43279</v>
      </c>
      <c r="B671" s="5">
        <f>TITRES_STAT!D674</f>
        <v>7.6351000000000004</v>
      </c>
      <c r="C671" s="2">
        <f t="shared" si="77"/>
        <v>-7.7899999999999636E-2</v>
      </c>
      <c r="D671" s="2">
        <f t="shared" si="78"/>
        <v>7.70052</v>
      </c>
      <c r="E671" s="2">
        <f t="shared" si="80"/>
        <v>7.7540099999999983</v>
      </c>
      <c r="F671" s="2">
        <f t="shared" si="81"/>
        <v>7.7688149999999991</v>
      </c>
      <c r="G671" s="2">
        <f t="shared" si="75"/>
        <v>7.7016500000000079</v>
      </c>
      <c r="H671" s="2">
        <f t="shared" si="79"/>
        <v>6.2416939999999919</v>
      </c>
      <c r="I671" s="2">
        <f t="array" ref="I671">SUMPRODUCT(B655:B674, (ROW(B655:B674)-ROW(B655)+1)) / (20*21/2)</f>
        <v>7.7558638095238104</v>
      </c>
      <c r="J671" s="2">
        <f t="shared" si="82"/>
        <v>7.7336770548137324</v>
      </c>
      <c r="K671" s="2">
        <f t="shared" si="76"/>
        <v>7.6157448320636059</v>
      </c>
    </row>
    <row r="672" spans="1:11" ht="13.5" x14ac:dyDescent="0.25">
      <c r="A672" s="3">
        <f>TITRES_STAT!B675</f>
        <v>43280</v>
      </c>
      <c r="B672" s="5">
        <f>TITRES_STAT!D675</f>
        <v>7.6582999999999997</v>
      </c>
      <c r="C672" s="2">
        <f t="shared" si="77"/>
        <v>2.3199999999999221E-2</v>
      </c>
      <c r="D672" s="2">
        <f t="shared" si="78"/>
        <v>7.6760800000000007</v>
      </c>
      <c r="E672" s="2">
        <f t="shared" si="80"/>
        <v>7.7428299999999997</v>
      </c>
      <c r="F672" s="2">
        <f t="shared" si="81"/>
        <v>7.7660799999999997</v>
      </c>
      <c r="G672" s="2">
        <f t="shared" si="75"/>
        <v>7.7045040000000062</v>
      </c>
      <c r="H672" s="2">
        <f t="shared" si="79"/>
        <v>6.2560414999999931</v>
      </c>
      <c r="I672" s="2">
        <f t="array" ref="I672">SUMPRODUCT(B656:B675, (ROW(B656:B675)-ROW(B656)+1)) / (20*21/2)</f>
        <v>7.7645876190476191</v>
      </c>
      <c r="J672" s="2">
        <f t="shared" si="82"/>
        <v>7.7264982876886146</v>
      </c>
      <c r="K672" s="2">
        <f t="shared" si="76"/>
        <v>7.6174136621787589</v>
      </c>
    </row>
    <row r="673" spans="1:11" ht="13.5" x14ac:dyDescent="0.25">
      <c r="A673" s="3">
        <f>TITRES_STAT!B676</f>
        <v>43283</v>
      </c>
      <c r="B673" s="5">
        <f>TITRES_STAT!D676</f>
        <v>7.8177000000000003</v>
      </c>
      <c r="C673" s="2">
        <f t="shared" si="77"/>
        <v>0.15940000000000065</v>
      </c>
      <c r="D673" s="2">
        <f t="shared" si="78"/>
        <v>7.7022199999999996</v>
      </c>
      <c r="E673" s="2">
        <f t="shared" si="80"/>
        <v>7.7455100000000003</v>
      </c>
      <c r="F673" s="2">
        <f t="shared" si="81"/>
        <v>7.7687200000000001</v>
      </c>
      <c r="G673" s="2">
        <f t="shared" si="75"/>
        <v>7.7060800000000063</v>
      </c>
      <c r="H673" s="2">
        <f t="shared" si="79"/>
        <v>6.271185999999993</v>
      </c>
      <c r="I673" s="2">
        <f t="array" ref="I673">SUMPRODUCT(B657:B676, (ROW(B657:B676)-ROW(B657)+1)) / (20*21/2)</f>
        <v>7.7767219047619047</v>
      </c>
      <c r="J673" s="2">
        <f t="shared" si="82"/>
        <v>7.7351841650516038</v>
      </c>
      <c r="K673" s="2">
        <f t="shared" si="76"/>
        <v>7.6252680283678274</v>
      </c>
    </row>
    <row r="674" spans="1:11" ht="13.5" x14ac:dyDescent="0.25">
      <c r="A674" s="3">
        <f>TITRES_STAT!B677</f>
        <v>43284</v>
      </c>
      <c r="B674" s="5">
        <f>TITRES_STAT!D677</f>
        <v>7.8177000000000003</v>
      </c>
      <c r="C674" s="2">
        <f t="shared" si="77"/>
        <v>0</v>
      </c>
      <c r="D674" s="2">
        <f t="shared" si="78"/>
        <v>7.7283600000000003</v>
      </c>
      <c r="E674" s="2">
        <f t="shared" si="80"/>
        <v>7.74404</v>
      </c>
      <c r="F674" s="2">
        <f t="shared" si="81"/>
        <v>7.7710999999999997</v>
      </c>
      <c r="G674" s="2">
        <f t="shared" si="75"/>
        <v>7.7024620000000059</v>
      </c>
      <c r="H674" s="2">
        <f t="shared" si="79"/>
        <v>6.2866419999999934</v>
      </c>
      <c r="I674" s="2">
        <f t="array" ref="I674">SUMPRODUCT(B658:B677, (ROW(B658:B677)-ROW(B658)+1)) / (20*21/2)</f>
        <v>7.7885738095238093</v>
      </c>
      <c r="J674" s="2">
        <f t="shared" si="82"/>
        <v>7.7430428159990701</v>
      </c>
      <c r="K674" s="2">
        <f t="shared" si="76"/>
        <v>7.6328143801965407</v>
      </c>
    </row>
    <row r="675" spans="1:11" ht="13.5" x14ac:dyDescent="0.25">
      <c r="A675" s="3">
        <f>TITRES_STAT!B678</f>
        <v>43285</v>
      </c>
      <c r="B675" s="5">
        <f>TITRES_STAT!D678</f>
        <v>7.8627000000000002</v>
      </c>
      <c r="C675" s="2">
        <f t="shared" si="77"/>
        <v>4.4999999999999929E-2</v>
      </c>
      <c r="D675" s="2">
        <f t="shared" si="78"/>
        <v>7.7583000000000002</v>
      </c>
      <c r="E675" s="2">
        <f t="shared" si="80"/>
        <v>7.7439500000000008</v>
      </c>
      <c r="F675" s="2">
        <f t="shared" si="81"/>
        <v>7.7746899999999997</v>
      </c>
      <c r="G675" s="2">
        <f t="shared" si="75"/>
        <v>7.6997440000000061</v>
      </c>
      <c r="H675" s="2">
        <f t="shared" si="79"/>
        <v>6.302063499999992</v>
      </c>
      <c r="I675" s="2">
        <f t="array" ref="I675">SUMPRODUCT(B659:B678, (ROW(B659:B678)-ROW(B659)+1)) / (20*21/2)</f>
        <v>7.8186390476190484</v>
      </c>
      <c r="J675" s="2">
        <f t="shared" si="82"/>
        <v>7.7544387382848727</v>
      </c>
      <c r="K675" s="2">
        <f t="shared" si="76"/>
        <v>7.641829502541774</v>
      </c>
    </row>
    <row r="676" spans="1:11" ht="13.5" x14ac:dyDescent="0.25">
      <c r="A676" s="3">
        <f>TITRES_STAT!B679</f>
        <v>43286</v>
      </c>
      <c r="B676" s="5">
        <f>TITRES_STAT!D679</f>
        <v>7.9020999999999999</v>
      </c>
      <c r="C676" s="2">
        <f t="shared" si="77"/>
        <v>3.9399999999999658E-2</v>
      </c>
      <c r="D676" s="2">
        <f t="shared" si="78"/>
        <v>7.8117000000000001</v>
      </c>
      <c r="E676" s="2">
        <f t="shared" si="80"/>
        <v>7.7561100000000014</v>
      </c>
      <c r="F676" s="2">
        <f t="shared" si="81"/>
        <v>7.7776549999999984</v>
      </c>
      <c r="G676" s="2">
        <f t="shared" si="75"/>
        <v>7.6984360000000063</v>
      </c>
      <c r="H676" s="2">
        <f t="shared" si="79"/>
        <v>6.3176819999999934</v>
      </c>
      <c r="I676" s="2">
        <f t="array" ref="I676">SUMPRODUCT(B660:B679, (ROW(B660:B679)-ROW(B660)+1)) / (20*21/2)</f>
        <v>7.869732857142858</v>
      </c>
      <c r="J676" s="2">
        <f t="shared" si="82"/>
        <v>7.7685017155910749</v>
      </c>
      <c r="K676" s="2">
        <f t="shared" si="76"/>
        <v>7.6520361887166066</v>
      </c>
    </row>
    <row r="677" spans="1:11" ht="13.5" x14ac:dyDescent="0.25">
      <c r="A677" s="3">
        <f>TITRES_STAT!B680</f>
        <v>43287</v>
      </c>
      <c r="B677" s="5">
        <f>TITRES_STAT!D680</f>
        <v>7.9020999999999999</v>
      </c>
      <c r="C677" s="2">
        <f t="shared" si="77"/>
        <v>0</v>
      </c>
      <c r="D677" s="2">
        <f t="shared" si="78"/>
        <v>7.8604600000000007</v>
      </c>
      <c r="E677" s="2">
        <f t="shared" si="80"/>
        <v>7.7682700000000011</v>
      </c>
      <c r="F677" s="2">
        <f t="shared" si="81"/>
        <v>7.7832149999999967</v>
      </c>
      <c r="G677" s="2">
        <f t="shared" si="75"/>
        <v>7.7006600000000045</v>
      </c>
      <c r="H677" s="2">
        <f t="shared" si="79"/>
        <v>6.3335339999999931</v>
      </c>
      <c r="I677" s="2">
        <f t="array" ref="I677">SUMPRODUCT(B661:B680, (ROW(B661:B680)-ROW(B661)+1)) / (20*21/2)</f>
        <v>7.9182352380952388</v>
      </c>
      <c r="J677" s="2">
        <f t="shared" si="82"/>
        <v>7.7812253617252587</v>
      </c>
      <c r="K677" s="2">
        <f t="shared" si="76"/>
        <v>7.6618426126885044</v>
      </c>
    </row>
    <row r="678" spans="1:11" ht="13.5" x14ac:dyDescent="0.25">
      <c r="A678" s="3">
        <f>TITRES_STAT!B681</f>
        <v>43290</v>
      </c>
      <c r="B678" s="5">
        <f>TITRES_STAT!D681</f>
        <v>8.0989000000000004</v>
      </c>
      <c r="C678" s="2">
        <f t="shared" si="77"/>
        <v>0.19680000000000053</v>
      </c>
      <c r="D678" s="2">
        <f t="shared" si="78"/>
        <v>7.9167000000000005</v>
      </c>
      <c r="E678" s="2">
        <f t="shared" si="80"/>
        <v>7.8094599999999996</v>
      </c>
      <c r="F678" s="2">
        <f t="shared" si="81"/>
        <v>7.7986149999999981</v>
      </c>
      <c r="G678" s="2">
        <f t="shared" si="75"/>
        <v>7.7083780000000051</v>
      </c>
      <c r="H678" s="2">
        <f t="shared" si="79"/>
        <v>6.3501364999999916</v>
      </c>
      <c r="I678" s="2">
        <f t="array" ref="I678">SUMPRODUCT(B662:B681, (ROW(B662:B681)-ROW(B662)+1)) / (20*21/2)</f>
        <v>7.9630795238095242</v>
      </c>
      <c r="J678" s="2">
        <f t="shared" si="82"/>
        <v>7.8114800891799963</v>
      </c>
      <c r="K678" s="2">
        <f t="shared" si="76"/>
        <v>7.6789821180732698</v>
      </c>
    </row>
    <row r="679" spans="1:11" ht="13.5" x14ac:dyDescent="0.25">
      <c r="A679" s="3">
        <f>TITRES_STAT!B682</f>
        <v>43291</v>
      </c>
      <c r="B679" s="5">
        <f>TITRES_STAT!D682</f>
        <v>8.3351000000000006</v>
      </c>
      <c r="C679" s="2">
        <f t="shared" si="77"/>
        <v>0.23620000000000019</v>
      </c>
      <c r="D679" s="2">
        <f t="shared" si="78"/>
        <v>8.0201799999999999</v>
      </c>
      <c r="E679" s="2">
        <f t="shared" si="80"/>
        <v>7.8742700000000001</v>
      </c>
      <c r="F679" s="2">
        <f t="shared" si="81"/>
        <v>7.825825</v>
      </c>
      <c r="G679" s="2">
        <f t="shared" si="75"/>
        <v>7.7193660000000053</v>
      </c>
      <c r="H679" s="2">
        <f t="shared" si="79"/>
        <v>6.3677899999999923</v>
      </c>
      <c r="I679" s="2">
        <f t="array" ref="I679">SUMPRODUCT(B663:B682, (ROW(B663:B682)-ROW(B663)+1)) / (20*21/2)</f>
        <v>8.0268142857142859</v>
      </c>
      <c r="J679" s="2">
        <f t="shared" si="82"/>
        <v>7.8613486521152343</v>
      </c>
      <c r="K679" s="2">
        <f t="shared" si="76"/>
        <v>7.7047122310900047</v>
      </c>
    </row>
    <row r="680" spans="1:11" ht="13.5" x14ac:dyDescent="0.25">
      <c r="A680" s="3">
        <f>TITRES_STAT!B683</f>
        <v>43292</v>
      </c>
      <c r="B680" s="5">
        <f>TITRES_STAT!D683</f>
        <v>8.3351000000000006</v>
      </c>
      <c r="C680" s="2">
        <f t="shared" si="77"/>
        <v>0</v>
      </c>
      <c r="D680" s="2">
        <f t="shared" si="78"/>
        <v>8.1146600000000007</v>
      </c>
      <c r="E680" s="2">
        <f t="shared" si="80"/>
        <v>7.9364799999999986</v>
      </c>
      <c r="F680" s="2">
        <f t="shared" si="81"/>
        <v>7.8530350000000002</v>
      </c>
      <c r="G680" s="2">
        <f t="shared" si="75"/>
        <v>7.7307700000000041</v>
      </c>
      <c r="H680" s="2">
        <f t="shared" si="79"/>
        <v>6.3854434999999921</v>
      </c>
      <c r="I680" s="2">
        <f t="array" ref="I680">SUMPRODUCT(B664:B683, (ROW(B664:B683)-ROW(B664)+1)) / (20*21/2)</f>
        <v>8.0814785714285726</v>
      </c>
      <c r="J680" s="2">
        <f t="shared" si="82"/>
        <v>7.9064678281042591</v>
      </c>
      <c r="K680" s="2">
        <f t="shared" si="76"/>
        <v>7.7294333200668675</v>
      </c>
    </row>
    <row r="681" spans="1:11" ht="13.5" x14ac:dyDescent="0.25">
      <c r="A681" s="3">
        <f>TITRES_STAT!B684</f>
        <v>43293</v>
      </c>
      <c r="B681" s="5">
        <f>TITRES_STAT!D684</f>
        <v>8.3239000000000001</v>
      </c>
      <c r="C681" s="2">
        <f t="shared" si="77"/>
        <v>-1.1200000000000543E-2</v>
      </c>
      <c r="D681" s="2">
        <f t="shared" si="78"/>
        <v>8.1990200000000009</v>
      </c>
      <c r="E681" s="2">
        <f t="shared" si="80"/>
        <v>8.0053599999999996</v>
      </c>
      <c r="F681" s="2">
        <f t="shared" si="81"/>
        <v>7.879685000000002</v>
      </c>
      <c r="G681" s="2">
        <f t="shared" si="75"/>
        <v>7.7415340000000041</v>
      </c>
      <c r="H681" s="2">
        <f t="shared" si="79"/>
        <v>6.403014999999991</v>
      </c>
      <c r="I681" s="2">
        <f t="array" ref="I681">SUMPRODUCT(B665:B684, (ROW(B665:B684)-ROW(B665)+1)) / (20*21/2)</f>
        <v>8.1328014285714296</v>
      </c>
      <c r="J681" s="2">
        <f t="shared" si="82"/>
        <v>7.9462232730467104</v>
      </c>
      <c r="K681" s="2">
        <f t="shared" si="76"/>
        <v>7.752745738887775</v>
      </c>
    </row>
    <row r="682" spans="1:11" ht="13.5" x14ac:dyDescent="0.25">
      <c r="A682" s="3">
        <f>TITRES_STAT!B685</f>
        <v>43294</v>
      </c>
      <c r="B682" s="5">
        <f>TITRES_STAT!D685</f>
        <v>8.5488999999999997</v>
      </c>
      <c r="C682" s="2">
        <f t="shared" si="77"/>
        <v>0.22499999999999964</v>
      </c>
      <c r="D682" s="2">
        <f t="shared" si="78"/>
        <v>8.328380000000001</v>
      </c>
      <c r="E682" s="2">
        <f t="shared" si="80"/>
        <v>8.0944199999999995</v>
      </c>
      <c r="F682" s="2">
        <f t="shared" si="81"/>
        <v>7.9186250000000014</v>
      </c>
      <c r="G682" s="2">
        <f t="shared" si="75"/>
        <v>7.7613680000000036</v>
      </c>
      <c r="H682" s="2">
        <f t="shared" si="79"/>
        <v>6.4217374999999928</v>
      </c>
      <c r="I682" s="2">
        <f t="array" ref="I682">SUMPRODUCT(B666:B685, (ROW(B666:B685)-ROW(B666)+1)) / (20*21/2)</f>
        <v>8.1702661904761928</v>
      </c>
      <c r="J682" s="2">
        <f t="shared" si="82"/>
        <v>8.0036210565660717</v>
      </c>
      <c r="K682" s="2">
        <f t="shared" si="76"/>
        <v>7.7839674746176666</v>
      </c>
    </row>
    <row r="683" spans="1:11" ht="13.5" x14ac:dyDescent="0.25">
      <c r="A683" s="3">
        <f>TITRES_STAT!B686</f>
        <v>43297</v>
      </c>
      <c r="B683" s="5">
        <f>TITRES_STAT!D686</f>
        <v>8.4925999999999995</v>
      </c>
      <c r="C683" s="2">
        <f t="shared" si="77"/>
        <v>-5.6300000000000239E-2</v>
      </c>
      <c r="D683" s="2">
        <f t="shared" si="78"/>
        <v>8.4071200000000008</v>
      </c>
      <c r="E683" s="2">
        <f t="shared" si="80"/>
        <v>8.1619099999999989</v>
      </c>
      <c r="F683" s="2">
        <f t="shared" si="81"/>
        <v>7.9537100000000027</v>
      </c>
      <c r="G683" s="2">
        <f t="shared" si="75"/>
        <v>7.784544000000003</v>
      </c>
      <c r="H683" s="2">
        <f t="shared" si="79"/>
        <v>6.4401784999999911</v>
      </c>
      <c r="I683" s="2">
        <f t="array" ref="I683">SUMPRODUCT(B667:B686, (ROW(B667:B686)-ROW(B667)+1)) / (20*21/2)</f>
        <v>8.22134761904762</v>
      </c>
      <c r="J683" s="2">
        <f t="shared" si="82"/>
        <v>8.0501904797502561</v>
      </c>
      <c r="K683" s="2">
        <f t="shared" si="76"/>
        <v>7.8117569854169737</v>
      </c>
    </row>
    <row r="684" spans="1:11" ht="13.5" x14ac:dyDescent="0.25">
      <c r="A684" s="3">
        <f>TITRES_STAT!B687</f>
        <v>43298</v>
      </c>
      <c r="B684" s="5">
        <f>TITRES_STAT!D687</f>
        <v>8.4925999999999995</v>
      </c>
      <c r="C684" s="2">
        <f t="shared" si="77"/>
        <v>0</v>
      </c>
      <c r="D684" s="2">
        <f t="shared" si="78"/>
        <v>8.4386200000000002</v>
      </c>
      <c r="E684" s="2">
        <f t="shared" si="80"/>
        <v>8.2294</v>
      </c>
      <c r="F684" s="2">
        <f t="shared" si="81"/>
        <v>7.9867200000000009</v>
      </c>
      <c r="G684" s="2">
        <f t="shared" si="75"/>
        <v>7.806992000000001</v>
      </c>
      <c r="H684" s="2">
        <f t="shared" si="79"/>
        <v>6.4580999999999928</v>
      </c>
      <c r="I684" s="2">
        <f t="array" ref="I684">SUMPRODUCT(B668:B687, (ROW(B668:B687)-ROW(B668)+1)) / (20*21/2)</f>
        <v>8.2875128571428576</v>
      </c>
      <c r="J684" s="2">
        <f t="shared" si="82"/>
        <v>8.0923247197740409</v>
      </c>
      <c r="K684" s="2">
        <f t="shared" si="76"/>
        <v>7.8384567114790533</v>
      </c>
    </row>
    <row r="685" spans="1:11" ht="13.5" x14ac:dyDescent="0.25">
      <c r="A685" s="3">
        <f>TITRES_STAT!B688</f>
        <v>43299</v>
      </c>
      <c r="B685" s="5">
        <f>TITRES_STAT!D688</f>
        <v>8.3801000000000005</v>
      </c>
      <c r="C685" s="2">
        <f t="shared" si="77"/>
        <v>-0.11249999999999893</v>
      </c>
      <c r="D685" s="2">
        <f t="shared" si="78"/>
        <v>8.4476199999999988</v>
      </c>
      <c r="E685" s="2">
        <f t="shared" si="80"/>
        <v>8.2811399999999988</v>
      </c>
      <c r="F685" s="2">
        <f t="shared" si="81"/>
        <v>8.0125450000000011</v>
      </c>
      <c r="G685" s="2">
        <f t="shared" si="75"/>
        <v>7.8250100000000025</v>
      </c>
      <c r="H685" s="2">
        <f t="shared" si="79"/>
        <v>6.475978499999993</v>
      </c>
      <c r="I685" s="2">
        <f t="array" ref="I685">SUMPRODUCT(B669:B688, (ROW(B669:B688)-ROW(B669)+1)) / (20*21/2)</f>
        <v>8.3731866666666672</v>
      </c>
      <c r="J685" s="2">
        <f t="shared" si="82"/>
        <v>8.11973188931937</v>
      </c>
      <c r="K685" s="2">
        <f t="shared" si="76"/>
        <v>7.8596976247543848</v>
      </c>
    </row>
    <row r="686" spans="1:11" ht="13.5" x14ac:dyDescent="0.25">
      <c r="A686" s="3">
        <f>TITRES_STAT!B689</f>
        <v>43300</v>
      </c>
      <c r="B686" s="5">
        <f>TITRES_STAT!D689</f>
        <v>8.5488999999999997</v>
      </c>
      <c r="C686" s="2">
        <f t="shared" si="77"/>
        <v>0.16879999999999917</v>
      </c>
      <c r="D686" s="2">
        <f t="shared" si="78"/>
        <v>8.4926199999999987</v>
      </c>
      <c r="E686" s="2">
        <f t="shared" si="80"/>
        <v>8.3458199999999998</v>
      </c>
      <c r="F686" s="2">
        <f t="shared" si="81"/>
        <v>8.0509650000000015</v>
      </c>
      <c r="G686" s="2">
        <f t="shared" si="75"/>
        <v>7.8464040000000015</v>
      </c>
      <c r="H686" s="2">
        <f t="shared" si="79"/>
        <v>6.494700999999993</v>
      </c>
      <c r="I686" s="2">
        <f t="array" ref="I686">SUMPRODUCT(B670:B689, (ROW(B670:B689)-ROW(B670)+1)) / (20*21/2)</f>
        <v>8.4783280952380959</v>
      </c>
      <c r="J686" s="2">
        <f t="shared" si="82"/>
        <v>8.1606050427175258</v>
      </c>
      <c r="K686" s="2">
        <f t="shared" si="76"/>
        <v>7.8867251688816644</v>
      </c>
    </row>
    <row r="687" spans="1:11" ht="13.5" x14ac:dyDescent="0.25">
      <c r="A687" s="3">
        <f>TITRES_STAT!B690</f>
        <v>43301</v>
      </c>
      <c r="B687" s="5">
        <f>TITRES_STAT!D690</f>
        <v>8.7456999999999994</v>
      </c>
      <c r="C687" s="2">
        <f t="shared" si="77"/>
        <v>0.19679999999999964</v>
      </c>
      <c r="D687" s="2">
        <f t="shared" si="78"/>
        <v>8.531979999999999</v>
      </c>
      <c r="E687" s="2">
        <f t="shared" si="80"/>
        <v>8.43018</v>
      </c>
      <c r="F687" s="2">
        <f t="shared" si="81"/>
        <v>8.0992250000000006</v>
      </c>
      <c r="G687" s="2">
        <f t="shared" si="75"/>
        <v>7.8717340000000009</v>
      </c>
      <c r="H687" s="2">
        <f t="shared" si="79"/>
        <v>6.5144074999999928</v>
      </c>
      <c r="I687" s="2">
        <f t="array" ref="I687">SUMPRODUCT(B671:B690, (ROW(B671:B690)-ROW(B671)+1)) / (20*21/2)</f>
        <v>8.5716514285714283</v>
      </c>
      <c r="J687" s="2">
        <f t="shared" si="82"/>
        <v>8.2163283719825237</v>
      </c>
      <c r="K687" s="2">
        <f t="shared" si="76"/>
        <v>7.9204104563765005</v>
      </c>
    </row>
    <row r="688" spans="1:11" ht="13.5" x14ac:dyDescent="0.25">
      <c r="A688" s="3">
        <f>TITRES_STAT!B691</f>
        <v>43304</v>
      </c>
      <c r="B688" s="5">
        <f>TITRES_STAT!D691</f>
        <v>8.9987999999999992</v>
      </c>
      <c r="C688" s="2">
        <f t="shared" si="77"/>
        <v>0.25309999999999988</v>
      </c>
      <c r="D688" s="2">
        <f t="shared" si="78"/>
        <v>8.6332199999999997</v>
      </c>
      <c r="E688" s="2">
        <f t="shared" si="80"/>
        <v>8.5201700000000002</v>
      </c>
      <c r="F688" s="2">
        <f t="shared" si="81"/>
        <v>8.164814999999999</v>
      </c>
      <c r="G688" s="2">
        <f t="shared" si="75"/>
        <v>7.9017100000000013</v>
      </c>
      <c r="H688" s="2">
        <f t="shared" si="79"/>
        <v>6.5353794999999932</v>
      </c>
      <c r="I688" s="2">
        <f t="array" ref="I688">SUMPRODUCT(B672:B691, (ROW(B672:B691)-ROW(B672)+1)) / (20*21/2)</f>
        <v>8.6336757142857152</v>
      </c>
      <c r="J688" s="2">
        <f t="shared" si="82"/>
        <v>8.2908494794127598</v>
      </c>
      <c r="K688" s="2">
        <f t="shared" si="76"/>
        <v>7.9627002424009525</v>
      </c>
    </row>
    <row r="689" spans="1:11" ht="13.5" x14ac:dyDescent="0.25">
      <c r="A689" s="3">
        <f>TITRES_STAT!B692</f>
        <v>43305</v>
      </c>
      <c r="B689" s="5">
        <f>TITRES_STAT!D692</f>
        <v>9.2688000000000006</v>
      </c>
      <c r="C689" s="2">
        <f t="shared" si="77"/>
        <v>0.27000000000000135</v>
      </c>
      <c r="D689" s="2">
        <f t="shared" si="78"/>
        <v>8.7884600000000006</v>
      </c>
      <c r="E689" s="2">
        <f t="shared" si="80"/>
        <v>8.6135400000000004</v>
      </c>
      <c r="F689" s="2">
        <f t="shared" si="81"/>
        <v>8.2439049999999998</v>
      </c>
      <c r="G689" s="2">
        <f t="shared" si="75"/>
        <v>7.9331380000000005</v>
      </c>
      <c r="H689" s="2">
        <f t="shared" si="79"/>
        <v>6.5575719999999942</v>
      </c>
      <c r="I689" s="2">
        <f t="array" ref="I689">SUMPRODUCT(B673:B692, (ROW(B673:B692)-ROW(B673)+1)) / (20*21/2)</f>
        <v>8.664159047619048</v>
      </c>
      <c r="J689" s="2">
        <f t="shared" si="82"/>
        <v>8.383987624230592</v>
      </c>
      <c r="K689" s="2">
        <f t="shared" si="76"/>
        <v>8.0139198407381702</v>
      </c>
    </row>
    <row r="690" spans="1:11" ht="13.5" x14ac:dyDescent="0.25">
      <c r="A690" s="3">
        <f>TITRES_STAT!B693</f>
        <v>43307</v>
      </c>
      <c r="B690" s="5">
        <f>TITRES_STAT!D693</f>
        <v>9.2238000000000007</v>
      </c>
      <c r="C690" s="2">
        <f t="shared" si="77"/>
        <v>-4.4999999999999929E-2</v>
      </c>
      <c r="D690" s="2">
        <f t="shared" si="78"/>
        <v>8.9572000000000003</v>
      </c>
      <c r="E690" s="2">
        <f t="shared" si="80"/>
        <v>8.7024099999999986</v>
      </c>
      <c r="F690" s="2">
        <f t="shared" si="81"/>
        <v>8.3194449999999982</v>
      </c>
      <c r="G690" s="2">
        <f t="shared" ref="G690:G753" si="83">AVERAGE(B641:B690)</f>
        <v>7.9641859999999998</v>
      </c>
      <c r="H690" s="2">
        <f t="shared" si="79"/>
        <v>6.5795394999999948</v>
      </c>
      <c r="I690" s="2">
        <f t="array" ref="I690">SUMPRODUCT(B674:B693, (ROW(B674:B693)-ROW(B674)+1)) / (20*21/2)</f>
        <v>8.6869757142857154</v>
      </c>
      <c r="J690" s="2">
        <f t="shared" si="82"/>
        <v>8.4639697552562492</v>
      </c>
      <c r="K690" s="2">
        <f t="shared" si="76"/>
        <v>8.0613661214935366</v>
      </c>
    </row>
    <row r="691" spans="1:11" ht="13.5" x14ac:dyDescent="0.25">
      <c r="A691" s="3">
        <f>TITRES_STAT!B694</f>
        <v>43308</v>
      </c>
      <c r="B691" s="5">
        <f>TITRES_STAT!D694</f>
        <v>8.9707000000000008</v>
      </c>
      <c r="C691" s="2">
        <f t="shared" si="77"/>
        <v>-0.25309999999999988</v>
      </c>
      <c r="D691" s="2">
        <f t="shared" si="78"/>
        <v>9.0415600000000005</v>
      </c>
      <c r="E691" s="2">
        <f t="shared" si="80"/>
        <v>8.7670899999999996</v>
      </c>
      <c r="F691" s="2">
        <f t="shared" si="81"/>
        <v>8.3862249999999996</v>
      </c>
      <c r="G691" s="2">
        <f t="shared" si="83"/>
        <v>7.9898600000000011</v>
      </c>
      <c r="H691" s="2">
        <f t="shared" si="79"/>
        <v>6.6009424999999951</v>
      </c>
      <c r="I691" s="2">
        <f t="array" ref="I691">SUMPRODUCT(B675:B694, (ROW(B675:B694)-ROW(B675)+1)) / (20*21/2)</f>
        <v>8.7121233333333343</v>
      </c>
      <c r="J691" s="2">
        <f t="shared" si="82"/>
        <v>8.5122297785651782</v>
      </c>
      <c r="K691" s="2">
        <f t="shared" ref="K691:K754" si="84">$K$4*B691+(1-$K$4)*K690</f>
        <v>8.0970262735918297</v>
      </c>
    </row>
    <row r="692" spans="1:11" ht="13.5" x14ac:dyDescent="0.25">
      <c r="A692" s="3">
        <f>TITRES_STAT!B695</f>
        <v>43311</v>
      </c>
      <c r="B692" s="5">
        <f>TITRES_STAT!D695</f>
        <v>8.7063000000000006</v>
      </c>
      <c r="C692" s="2">
        <f t="shared" si="77"/>
        <v>-0.26440000000000019</v>
      </c>
      <c r="D692" s="2">
        <f t="shared" si="78"/>
        <v>9.0336800000000004</v>
      </c>
      <c r="E692" s="2">
        <f t="shared" si="80"/>
        <v>8.7828299999999988</v>
      </c>
      <c r="F692" s="2">
        <f t="shared" si="81"/>
        <v>8.4386249999999983</v>
      </c>
      <c r="G692" s="2">
        <f t="shared" si="83"/>
        <v>8.0142980000000001</v>
      </c>
      <c r="H692" s="2">
        <f t="shared" si="79"/>
        <v>6.6204519999999949</v>
      </c>
      <c r="I692" s="2">
        <f t="array" ref="I692">SUMPRODUCT(B676:B695, (ROW(B676:B695)-ROW(B676)+1)) / (20*21/2)</f>
        <v>8.7098233333333344</v>
      </c>
      <c r="J692" s="2">
        <f t="shared" si="82"/>
        <v>8.5307126567970659</v>
      </c>
      <c r="K692" s="2">
        <f t="shared" si="84"/>
        <v>8.1209193609019543</v>
      </c>
    </row>
    <row r="693" spans="1:11" ht="13.5" x14ac:dyDescent="0.25">
      <c r="A693" s="3">
        <f>TITRES_STAT!B696</f>
        <v>43312</v>
      </c>
      <c r="B693" s="5">
        <f>TITRES_STAT!D696</f>
        <v>8.6782000000000004</v>
      </c>
      <c r="C693" s="2">
        <f t="shared" si="77"/>
        <v>-2.8100000000000236E-2</v>
      </c>
      <c r="D693" s="2">
        <f t="shared" si="78"/>
        <v>8.9695600000000013</v>
      </c>
      <c r="E693" s="2">
        <f t="shared" si="80"/>
        <v>8.8013900000000014</v>
      </c>
      <c r="F693" s="2">
        <f t="shared" si="81"/>
        <v>8.4816500000000001</v>
      </c>
      <c r="G693" s="2">
        <f t="shared" si="83"/>
        <v>8.0362000000000009</v>
      </c>
      <c r="H693" s="2">
        <f t="shared" si="79"/>
        <v>6.6398209999999951</v>
      </c>
      <c r="I693" s="2">
        <f t="array" ref="I693">SUMPRODUCT(B677:B696, (ROW(B677:B696)-ROW(B677)+1)) / (20*21/2)</f>
        <v>8.7521366666666669</v>
      </c>
      <c r="J693" s="2">
        <f t="shared" si="82"/>
        <v>8.5447590704354397</v>
      </c>
      <c r="K693" s="2">
        <f t="shared" si="84"/>
        <v>8.1427735036116822</v>
      </c>
    </row>
    <row r="694" spans="1:11" ht="13.5" x14ac:dyDescent="0.25">
      <c r="A694" s="3">
        <f>TITRES_STAT!B697</f>
        <v>43313</v>
      </c>
      <c r="B694" s="5">
        <f>TITRES_STAT!D697</f>
        <v>8.7456999999999994</v>
      </c>
      <c r="C694" s="2">
        <f t="shared" si="77"/>
        <v>6.7499999999999005E-2</v>
      </c>
      <c r="D694" s="2">
        <f t="shared" si="78"/>
        <v>8.8649400000000007</v>
      </c>
      <c r="E694" s="2">
        <f t="shared" si="80"/>
        <v>8.8267000000000007</v>
      </c>
      <c r="F694" s="2">
        <f t="shared" si="81"/>
        <v>8.5280500000000004</v>
      </c>
      <c r="G694" s="2">
        <f t="shared" si="83"/>
        <v>8.056438</v>
      </c>
      <c r="H694" s="2">
        <f t="shared" si="79"/>
        <v>6.6595274999999958</v>
      </c>
      <c r="I694" s="2">
        <f t="array" ref="I694">SUMPRODUCT(B678:B697, (ROW(B678:B697)-ROW(B678)+1)) / (20*21/2)</f>
        <v>8.7892009523809502</v>
      </c>
      <c r="J694" s="2">
        <f t="shared" si="82"/>
        <v>8.56389630182254</v>
      </c>
      <c r="K694" s="2">
        <f t="shared" si="84"/>
        <v>8.1664176799406363</v>
      </c>
    </row>
    <row r="695" spans="1:11" ht="13.5" x14ac:dyDescent="0.25">
      <c r="A695" s="3">
        <f>TITRES_STAT!B698</f>
        <v>43314</v>
      </c>
      <c r="B695" s="5">
        <f>TITRES_STAT!D698</f>
        <v>8.5038999999999998</v>
      </c>
      <c r="C695" s="2">
        <f t="shared" si="77"/>
        <v>-0.24179999999999957</v>
      </c>
      <c r="D695" s="2">
        <f t="shared" si="78"/>
        <v>8.7209599999999998</v>
      </c>
      <c r="E695" s="2">
        <f t="shared" si="80"/>
        <v>8.8390799999999992</v>
      </c>
      <c r="F695" s="2">
        <f t="shared" si="81"/>
        <v>8.5601099999999981</v>
      </c>
      <c r="G695" s="2">
        <f t="shared" si="83"/>
        <v>8.0718399999999981</v>
      </c>
      <c r="H695" s="2">
        <f t="shared" si="79"/>
        <v>6.6786224999999959</v>
      </c>
      <c r="I695" s="2">
        <f t="array" ref="I695">SUMPRODUCT(B679:B698, (ROW(B679:B698)-ROW(B679)+1)) / (20*21/2)</f>
        <v>8.8649400000000007</v>
      </c>
      <c r="J695" s="2">
        <f t="shared" si="82"/>
        <v>8.5581823683156308</v>
      </c>
      <c r="K695" s="2">
        <f t="shared" si="84"/>
        <v>8.1796522807272787</v>
      </c>
    </row>
    <row r="696" spans="1:11" ht="13.5" x14ac:dyDescent="0.25">
      <c r="A696" s="3">
        <f>TITRES_STAT!B699</f>
        <v>43315</v>
      </c>
      <c r="B696" s="5">
        <f>TITRES_STAT!D699</f>
        <v>9.0044000000000004</v>
      </c>
      <c r="C696" s="2">
        <f t="shared" si="77"/>
        <v>0.50050000000000061</v>
      </c>
      <c r="D696" s="2">
        <f t="shared" si="78"/>
        <v>8.7277000000000022</v>
      </c>
      <c r="E696" s="2">
        <f t="shared" si="80"/>
        <v>8.8846299999999996</v>
      </c>
      <c r="F696" s="2">
        <f t="shared" si="81"/>
        <v>8.6152249999999988</v>
      </c>
      <c r="G696" s="2">
        <f t="shared" si="83"/>
        <v>8.097667999999997</v>
      </c>
      <c r="H696" s="2">
        <f t="shared" si="79"/>
        <v>6.6999084999999958</v>
      </c>
      <c r="I696" s="2">
        <f t="array" ref="I696">SUMPRODUCT(B680:B699, (ROW(B680:B699)-ROW(B680)+1)) / (20*21/2)</f>
        <v>8.9695233333333348</v>
      </c>
      <c r="J696" s="2">
        <f t="shared" si="82"/>
        <v>8.600679285618904</v>
      </c>
      <c r="K696" s="2">
        <f t="shared" si="84"/>
        <v>8.2119953285418958</v>
      </c>
    </row>
    <row r="697" spans="1:11" ht="13.5" x14ac:dyDescent="0.25">
      <c r="A697" s="3">
        <f>TITRES_STAT!B700</f>
        <v>43318</v>
      </c>
      <c r="B697" s="5">
        <f>TITRES_STAT!D700</f>
        <v>9.0044000000000004</v>
      </c>
      <c r="C697" s="2">
        <f t="shared" si="77"/>
        <v>0</v>
      </c>
      <c r="D697" s="2">
        <f t="shared" si="78"/>
        <v>8.7873199999999994</v>
      </c>
      <c r="E697" s="2">
        <f t="shared" si="80"/>
        <v>8.9105000000000025</v>
      </c>
      <c r="F697" s="2">
        <f t="shared" si="81"/>
        <v>8.6703399999999995</v>
      </c>
      <c r="G697" s="2">
        <f t="shared" si="83"/>
        <v>8.1260939999999966</v>
      </c>
      <c r="H697" s="2">
        <f t="shared" si="79"/>
        <v>6.7212459999999954</v>
      </c>
      <c r="I697" s="2">
        <f t="array" ref="I697">SUMPRODUCT(B681:B700, (ROW(B681:B700)-ROW(B681)+1)) / (20*21/2)</f>
        <v>9.0942699999999999</v>
      </c>
      <c r="J697" s="2">
        <f t="shared" si="82"/>
        <v>8.6391288774647226</v>
      </c>
      <c r="K697" s="2">
        <f t="shared" si="84"/>
        <v>8.2430700215402535</v>
      </c>
    </row>
    <row r="698" spans="1:11" ht="13.5" x14ac:dyDescent="0.25">
      <c r="A698" s="3">
        <f>TITRES_STAT!B701</f>
        <v>43319</v>
      </c>
      <c r="B698" s="5">
        <f>TITRES_STAT!D701</f>
        <v>9.4656000000000002</v>
      </c>
      <c r="C698" s="2">
        <f t="shared" si="77"/>
        <v>0.46119999999999983</v>
      </c>
      <c r="D698" s="2">
        <f t="shared" si="78"/>
        <v>8.9448000000000008</v>
      </c>
      <c r="E698" s="2">
        <f t="shared" si="80"/>
        <v>8.957180000000001</v>
      </c>
      <c r="F698" s="2">
        <f t="shared" si="81"/>
        <v>8.7386749999999989</v>
      </c>
      <c r="G698" s="2">
        <f t="shared" si="83"/>
        <v>8.1637439999999977</v>
      </c>
      <c r="H698" s="2">
        <f t="shared" si="79"/>
        <v>6.744941499999995</v>
      </c>
      <c r="I698" s="2">
        <f t="array" ref="I698">SUMPRODUCT(B682:B701, (ROW(B682:B701)-ROW(B682)+1)) / (20*21/2)</f>
        <v>9.2105000000000015</v>
      </c>
      <c r="J698" s="2">
        <f t="shared" si="82"/>
        <v>8.7178404129442733</v>
      </c>
      <c r="K698" s="2">
        <f t="shared" si="84"/>
        <v>8.2910123736367147</v>
      </c>
    </row>
    <row r="699" spans="1:11" ht="13.5" x14ac:dyDescent="0.25">
      <c r="A699" s="3">
        <f>TITRES_STAT!B702</f>
        <v>43320</v>
      </c>
      <c r="B699" s="5">
        <f>TITRES_STAT!D702</f>
        <v>9.8368000000000002</v>
      </c>
      <c r="C699" s="2">
        <f t="shared" si="77"/>
        <v>0.37119999999999997</v>
      </c>
      <c r="D699" s="2">
        <f t="shared" si="78"/>
        <v>9.1630199999999995</v>
      </c>
      <c r="E699" s="2">
        <f t="shared" si="80"/>
        <v>9.0139800000000001</v>
      </c>
      <c r="F699" s="2">
        <f t="shared" si="81"/>
        <v>8.8137600000000003</v>
      </c>
      <c r="G699" s="2">
        <f t="shared" si="83"/>
        <v>8.2052859999999974</v>
      </c>
      <c r="H699" s="2">
        <f t="shared" si="79"/>
        <v>6.7707529999999956</v>
      </c>
      <c r="I699" s="2">
        <f t="array" ref="I699">SUMPRODUCT(B683:B702, (ROW(B683:B702)-ROW(B683)+1)) / (20*21/2)</f>
        <v>9.2892361904761902</v>
      </c>
      <c r="J699" s="2">
        <f t="shared" si="82"/>
        <v>8.8244079926638666</v>
      </c>
      <c r="K699" s="2">
        <f t="shared" si="84"/>
        <v>8.3516314962391967</v>
      </c>
    </row>
    <row r="700" spans="1:11" ht="13.5" x14ac:dyDescent="0.25">
      <c r="A700" s="3">
        <f>TITRES_STAT!B703</f>
        <v>43321</v>
      </c>
      <c r="B700" s="5">
        <f>TITRES_STAT!D703</f>
        <v>10.1236</v>
      </c>
      <c r="C700" s="2">
        <f t="shared" si="77"/>
        <v>0.2867999999999995</v>
      </c>
      <c r="D700" s="2">
        <f t="shared" si="78"/>
        <v>9.4869599999999998</v>
      </c>
      <c r="E700" s="2">
        <f t="shared" si="80"/>
        <v>9.1039599999999989</v>
      </c>
      <c r="F700" s="2">
        <f t="shared" si="81"/>
        <v>8.9031850000000006</v>
      </c>
      <c r="G700" s="2">
        <f t="shared" si="83"/>
        <v>8.2555759999999978</v>
      </c>
      <c r="H700" s="2">
        <f t="shared" si="79"/>
        <v>6.7979984999999949</v>
      </c>
      <c r="I700" s="2">
        <f t="array" ref="I700">SUMPRODUCT(B684:B703, (ROW(B684:B703)-ROW(B684)+1)) / (20*21/2)</f>
        <v>9.3672819047619047</v>
      </c>
      <c r="J700" s="2">
        <f t="shared" si="82"/>
        <v>8.9481405647911174</v>
      </c>
      <c r="K700" s="2">
        <f t="shared" si="84"/>
        <v>8.4211204571709928</v>
      </c>
    </row>
    <row r="701" spans="1:11" ht="13.5" x14ac:dyDescent="0.25">
      <c r="A701" s="3">
        <f>TITRES_STAT!B704</f>
        <v>43322</v>
      </c>
      <c r="B701" s="5">
        <f>TITRES_STAT!D704</f>
        <v>10.1236</v>
      </c>
      <c r="C701" s="2">
        <f t="shared" si="77"/>
        <v>0</v>
      </c>
      <c r="D701" s="2">
        <f t="shared" si="78"/>
        <v>9.7108000000000008</v>
      </c>
      <c r="E701" s="2">
        <f t="shared" si="80"/>
        <v>9.2192500000000006</v>
      </c>
      <c r="F701" s="2">
        <f t="shared" si="81"/>
        <v>8.993170000000001</v>
      </c>
      <c r="G701" s="2">
        <f t="shared" si="83"/>
        <v>8.305866</v>
      </c>
      <c r="H701" s="2">
        <f t="shared" si="79"/>
        <v>6.8249579999999943</v>
      </c>
      <c r="I701" s="2">
        <f t="array" ref="I701">SUMPRODUCT(B685:B704, (ROW(B685:B704)-ROW(B685)+1)) / (20*21/2)</f>
        <v>9.4124914285714283</v>
      </c>
      <c r="J701" s="2">
        <f t="shared" si="82"/>
        <v>9.0600890824300588</v>
      </c>
      <c r="K701" s="2">
        <f t="shared" si="84"/>
        <v>8.4878843608113463</v>
      </c>
    </row>
    <row r="702" spans="1:11" ht="13.5" x14ac:dyDescent="0.25">
      <c r="A702" s="3">
        <f>TITRES_STAT!B705</f>
        <v>43326</v>
      </c>
      <c r="B702" s="5">
        <f>TITRES_STAT!D705</f>
        <v>9.8199000000000005</v>
      </c>
      <c r="C702" s="2">
        <f t="shared" si="77"/>
        <v>-0.30369999999999919</v>
      </c>
      <c r="D702" s="2">
        <f t="shared" si="78"/>
        <v>9.8739000000000008</v>
      </c>
      <c r="E702" s="2">
        <f t="shared" si="80"/>
        <v>9.3306100000000001</v>
      </c>
      <c r="F702" s="2">
        <f t="shared" si="81"/>
        <v>9.0567200000000003</v>
      </c>
      <c r="G702" s="2">
        <f t="shared" si="83"/>
        <v>8.3480039999999995</v>
      </c>
      <c r="H702" s="2">
        <f t="shared" si="79"/>
        <v>6.8503729999999941</v>
      </c>
      <c r="I702" s="2">
        <f t="array" ref="I702">SUMPRODUCT(B686:B705, (ROW(B686:B705)-ROW(B686)+1)) / (20*21/2)</f>
        <v>9.5022342857142856</v>
      </c>
      <c r="J702" s="2">
        <f t="shared" si="82"/>
        <v>9.1324520269605287</v>
      </c>
      <c r="K702" s="2">
        <f t="shared" si="84"/>
        <v>8.5401202682305097</v>
      </c>
    </row>
    <row r="703" spans="1:11" ht="13.5" x14ac:dyDescent="0.25">
      <c r="A703" s="3">
        <f>TITRES_STAT!B706</f>
        <v>43327</v>
      </c>
      <c r="B703" s="5">
        <f>TITRES_STAT!D706</f>
        <v>9.8762000000000008</v>
      </c>
      <c r="C703" s="2">
        <f t="shared" si="77"/>
        <v>5.6300000000000239E-2</v>
      </c>
      <c r="D703" s="2">
        <f t="shared" si="78"/>
        <v>9.9560200000000005</v>
      </c>
      <c r="E703" s="2">
        <f t="shared" si="80"/>
        <v>9.4504099999999998</v>
      </c>
      <c r="F703" s="2">
        <f t="shared" si="81"/>
        <v>9.1259000000000032</v>
      </c>
      <c r="G703" s="2">
        <f t="shared" si="83"/>
        <v>8.3902300000000007</v>
      </c>
      <c r="H703" s="2">
        <f t="shared" si="79"/>
        <v>6.8760694999999945</v>
      </c>
      <c r="I703" s="2">
        <f t="array" ref="I703">SUMPRODUCT(B687:B706, (ROW(B687:B706)-ROW(B687)+1)) / (20*21/2)</f>
        <v>9.6372461904761906</v>
      </c>
      <c r="J703" s="2">
        <f t="shared" si="82"/>
        <v>9.2032851672500016</v>
      </c>
      <c r="K703" s="2">
        <f t="shared" si="84"/>
        <v>8.5925155518293135</v>
      </c>
    </row>
    <row r="704" spans="1:11" ht="13.5" x14ac:dyDescent="0.25">
      <c r="A704" s="3">
        <f>TITRES_STAT!B707</f>
        <v>43328</v>
      </c>
      <c r="B704" s="5">
        <f>TITRES_STAT!D707</f>
        <v>9.6006</v>
      </c>
      <c r="C704" s="2">
        <f t="shared" si="77"/>
        <v>-0.27560000000000073</v>
      </c>
      <c r="D704" s="2">
        <f t="shared" si="78"/>
        <v>9.9087800000000001</v>
      </c>
      <c r="E704" s="2">
        <f t="shared" si="80"/>
        <v>9.5358999999999998</v>
      </c>
      <c r="F704" s="2">
        <f t="shared" si="81"/>
        <v>9.181300000000002</v>
      </c>
      <c r="G704" s="2">
        <f t="shared" si="83"/>
        <v>8.4268400000000003</v>
      </c>
      <c r="H704" s="2">
        <f t="shared" si="79"/>
        <v>6.9003879999999933</v>
      </c>
      <c r="I704" s="2">
        <f t="array" ref="I704">SUMPRODUCT(B688:B707, (ROW(B688:B707)-ROW(B688)+1)) / (20*21/2)</f>
        <v>9.7353000000000005</v>
      </c>
      <c r="J704" s="2">
        <f t="shared" si="82"/>
        <v>9.2411246751309548</v>
      </c>
      <c r="K704" s="2">
        <f t="shared" si="84"/>
        <v>8.6320482752869889</v>
      </c>
    </row>
    <row r="705" spans="1:11" ht="13.5" x14ac:dyDescent="0.25">
      <c r="A705" s="3">
        <f>TITRES_STAT!B708</f>
        <v>43329</v>
      </c>
      <c r="B705" s="5">
        <f>TITRES_STAT!D708</f>
        <v>10.1236</v>
      </c>
      <c r="C705" s="2">
        <f t="shared" si="77"/>
        <v>0.52299999999999969</v>
      </c>
      <c r="D705" s="2">
        <f t="shared" si="78"/>
        <v>9.9087799999999984</v>
      </c>
      <c r="E705" s="2">
        <f t="shared" si="80"/>
        <v>9.6978699999999982</v>
      </c>
      <c r="F705" s="2">
        <f t="shared" si="81"/>
        <v>9.2684750000000005</v>
      </c>
      <c r="G705" s="2">
        <f t="shared" si="83"/>
        <v>8.4734939999999987</v>
      </c>
      <c r="H705" s="2">
        <f t="shared" si="79"/>
        <v>6.9272699999999929</v>
      </c>
      <c r="I705" s="2">
        <f t="array" ref="I705">SUMPRODUCT(B689:B708, (ROW(B689:B708)-ROW(B689)+1)) / (20*21/2)</f>
        <v>9.8308052380952393</v>
      </c>
      <c r="J705" s="2">
        <f t="shared" si="82"/>
        <v>9.3251699441661025</v>
      </c>
      <c r="K705" s="2">
        <f t="shared" si="84"/>
        <v>8.6905404997855378</v>
      </c>
    </row>
    <row r="706" spans="1:11" ht="13.5" x14ac:dyDescent="0.25">
      <c r="A706" s="3">
        <f>TITRES_STAT!B709</f>
        <v>43332</v>
      </c>
      <c r="B706" s="5">
        <f>TITRES_STAT!D709</f>
        <v>10.6861</v>
      </c>
      <c r="C706" s="2">
        <f t="shared" si="77"/>
        <v>0.5625</v>
      </c>
      <c r="D706" s="2">
        <f t="shared" si="78"/>
        <v>10.021279999999999</v>
      </c>
      <c r="E706" s="2">
        <f t="shared" si="80"/>
        <v>9.8660399999999999</v>
      </c>
      <c r="F706" s="2">
        <f t="shared" si="81"/>
        <v>9.3753350000000015</v>
      </c>
      <c r="G706" s="2">
        <f t="shared" si="83"/>
        <v>8.5303599999999999</v>
      </c>
      <c r="H706" s="2">
        <f t="shared" si="79"/>
        <v>6.9569644999999927</v>
      </c>
      <c r="I706" s="2">
        <f t="array" ref="I706">SUMPRODUCT(B690:B709, (ROW(B690:B709)-ROW(B690)+1)) / (20*21/2)</f>
        <v>9.9407757142857136</v>
      </c>
      <c r="J706" s="2">
        <f t="shared" si="82"/>
        <v>9.4547823304359984</v>
      </c>
      <c r="K706" s="2">
        <f t="shared" si="84"/>
        <v>8.7687977350880661</v>
      </c>
    </row>
    <row r="707" spans="1:11" ht="13.5" x14ac:dyDescent="0.25">
      <c r="A707" s="3">
        <f>TITRES_STAT!B710</f>
        <v>43335</v>
      </c>
      <c r="B707" s="5">
        <f>TITRES_STAT!D710</f>
        <v>10.4049</v>
      </c>
      <c r="C707" s="2">
        <f t="shared" si="77"/>
        <v>-0.28120000000000012</v>
      </c>
      <c r="D707" s="2">
        <f t="shared" si="78"/>
        <v>10.13828</v>
      </c>
      <c r="E707" s="2">
        <f t="shared" si="80"/>
        <v>10.006089999999999</v>
      </c>
      <c r="F707" s="2">
        <f t="shared" si="81"/>
        <v>9.4582950000000015</v>
      </c>
      <c r="G707" s="2">
        <f t="shared" si="83"/>
        <v>8.5826399999999996</v>
      </c>
      <c r="H707" s="2">
        <f t="shared" si="79"/>
        <v>6.9850969999999926</v>
      </c>
      <c r="I707" s="2">
        <f t="array" ref="I707">SUMPRODUCT(B691:B710, (ROW(B691:B710)-ROW(B691)+1)) / (20*21/2)</f>
        <v>10.043997142857142</v>
      </c>
      <c r="J707" s="2">
        <f t="shared" si="82"/>
        <v>9.5452697275373311</v>
      </c>
      <c r="K707" s="2">
        <f t="shared" si="84"/>
        <v>8.832958608221869</v>
      </c>
    </row>
    <row r="708" spans="1:11" ht="13.5" x14ac:dyDescent="0.25">
      <c r="A708" s="3">
        <f>TITRES_STAT!B711</f>
        <v>43336</v>
      </c>
      <c r="B708" s="5">
        <f>TITRES_STAT!D711</f>
        <v>10.4611</v>
      </c>
      <c r="C708" s="2">
        <f t="shared" ref="C708:C771" si="85">B708-B707</f>
        <v>5.6200000000000472E-2</v>
      </c>
      <c r="D708" s="2">
        <f t="shared" si="78"/>
        <v>10.25526</v>
      </c>
      <c r="E708" s="2">
        <f t="shared" si="80"/>
        <v>10.105639999999999</v>
      </c>
      <c r="F708" s="2">
        <f t="shared" si="81"/>
        <v>9.5314099999999993</v>
      </c>
      <c r="G708" s="2">
        <f t="shared" si="83"/>
        <v>8.6360440000000001</v>
      </c>
      <c r="H708" s="2">
        <f t="shared" si="79"/>
        <v>7.0135104999999927</v>
      </c>
      <c r="I708" s="2">
        <f t="array" ref="I708">SUMPRODUCT(B692:B711, (ROW(B692:B711)-ROW(B692)+1)) / (20*21/2)</f>
        <v>10.113474285714286</v>
      </c>
      <c r="J708" s="2">
        <f t="shared" si="82"/>
        <v>9.6324916582480604</v>
      </c>
      <c r="K708" s="2">
        <f t="shared" si="84"/>
        <v>8.8968072902523847</v>
      </c>
    </row>
    <row r="709" spans="1:11" ht="13.5" x14ac:dyDescent="0.25">
      <c r="A709" s="3">
        <f>TITRES_STAT!B712</f>
        <v>43339</v>
      </c>
      <c r="B709" s="5">
        <f>TITRES_STAT!D712</f>
        <v>10.6861</v>
      </c>
      <c r="C709" s="2">
        <f t="shared" si="85"/>
        <v>0.22499999999999964</v>
      </c>
      <c r="D709" s="2">
        <f t="shared" si="78"/>
        <v>10.47236</v>
      </c>
      <c r="E709" s="2">
        <f t="shared" si="80"/>
        <v>10.190569999999999</v>
      </c>
      <c r="F709" s="2">
        <f t="shared" si="81"/>
        <v>9.6022750000000006</v>
      </c>
      <c r="G709" s="2">
        <f t="shared" si="83"/>
        <v>8.6939480000000007</v>
      </c>
      <c r="H709" s="2">
        <f t="shared" si="79"/>
        <v>7.0430489999999919</v>
      </c>
      <c r="I709" s="2">
        <f t="array" ref="I709">SUMPRODUCT(B693:B712, (ROW(B693:B712)-ROW(B693)+1)) / (20*21/2)</f>
        <v>10.200759999999999</v>
      </c>
      <c r="J709" s="2">
        <f t="shared" si="82"/>
        <v>9.7328353098434839</v>
      </c>
      <c r="K709" s="2">
        <f t="shared" si="84"/>
        <v>8.9669756318111151</v>
      </c>
    </row>
    <row r="710" spans="1:11" ht="13.5" x14ac:dyDescent="0.25">
      <c r="A710" s="3">
        <f>TITRES_STAT!B713</f>
        <v>43340</v>
      </c>
      <c r="B710" s="5">
        <f>TITRES_STAT!D713</f>
        <v>10.6861</v>
      </c>
      <c r="C710" s="2">
        <f t="shared" si="85"/>
        <v>0</v>
      </c>
      <c r="D710" s="2">
        <f t="shared" ref="D710:D773" si="86">AVERAGE(B706:B710)</f>
        <v>10.584860000000001</v>
      </c>
      <c r="E710" s="2">
        <f t="shared" si="80"/>
        <v>10.246819999999998</v>
      </c>
      <c r="F710" s="2">
        <f t="shared" si="81"/>
        <v>9.6753900000000019</v>
      </c>
      <c r="G710" s="2">
        <f t="shared" si="83"/>
        <v>8.7518519999999995</v>
      </c>
      <c r="H710" s="2">
        <f t="shared" si="79"/>
        <v>7.0725874999999903</v>
      </c>
      <c r="I710" s="2">
        <f t="array" ref="I710">SUMPRODUCT(B694:B713, (ROW(B694:B713)-ROW(B694)+1)) / (20*21/2)</f>
        <v>10.279258571428571</v>
      </c>
      <c r="J710" s="2">
        <f t="shared" si="82"/>
        <v>9.8236224231917237</v>
      </c>
      <c r="K710" s="2">
        <f t="shared" si="84"/>
        <v>9.0343922737008757</v>
      </c>
    </row>
    <row r="711" spans="1:11" ht="13.5" x14ac:dyDescent="0.25">
      <c r="A711" s="3">
        <f>TITRES_STAT!B714</f>
        <v>43341</v>
      </c>
      <c r="B711" s="5">
        <f>TITRES_STAT!D714</f>
        <v>10.4049</v>
      </c>
      <c r="C711" s="2">
        <f t="shared" si="85"/>
        <v>-0.28120000000000012</v>
      </c>
      <c r="D711" s="2">
        <f t="shared" si="86"/>
        <v>10.52862</v>
      </c>
      <c r="E711" s="2">
        <f t="shared" si="80"/>
        <v>10.274949999999999</v>
      </c>
      <c r="F711" s="2">
        <f t="shared" si="81"/>
        <v>9.7471000000000014</v>
      </c>
      <c r="G711" s="2">
        <f t="shared" si="83"/>
        <v>8.8041319999999992</v>
      </c>
      <c r="H711" s="2">
        <f t="shared" si="79"/>
        <v>7.1006419999999899</v>
      </c>
      <c r="I711" s="2">
        <f t="array" ref="I711">SUMPRODUCT(B695:B714, (ROW(B695:B714)-ROW(B695)+1)) / (20*21/2)</f>
        <v>10.32310476190476</v>
      </c>
      <c r="J711" s="2">
        <f t="shared" si="82"/>
        <v>9.8789821924115593</v>
      </c>
      <c r="K711" s="2">
        <f t="shared" si="84"/>
        <v>9.0881376747322147</v>
      </c>
    </row>
    <row r="712" spans="1:11" ht="13.5" x14ac:dyDescent="0.25">
      <c r="A712" s="3">
        <f>TITRES_STAT!B715</f>
        <v>43342</v>
      </c>
      <c r="B712" s="5">
        <f>TITRES_STAT!D715</f>
        <v>10.663600000000001</v>
      </c>
      <c r="C712" s="2">
        <f t="shared" si="85"/>
        <v>0.25870000000000104</v>
      </c>
      <c r="D712" s="2">
        <f t="shared" si="86"/>
        <v>10.580360000000001</v>
      </c>
      <c r="E712" s="2">
        <f t="shared" si="80"/>
        <v>10.35932</v>
      </c>
      <c r="F712" s="2">
        <f t="shared" si="81"/>
        <v>9.8449650000000002</v>
      </c>
      <c r="G712" s="2">
        <f t="shared" si="83"/>
        <v>8.8620020000000004</v>
      </c>
      <c r="H712" s="2">
        <f t="shared" si="79"/>
        <v>7.1299899999999914</v>
      </c>
      <c r="I712" s="2">
        <f t="array" ref="I712">SUMPRODUCT(B696:B715, (ROW(B696:B715)-ROW(B696)+1)) / (20*21/2)</f>
        <v>10.353688095238093</v>
      </c>
      <c r="J712" s="2">
        <f t="shared" si="82"/>
        <v>9.9537076978961725</v>
      </c>
      <c r="K712" s="2">
        <f t="shared" si="84"/>
        <v>9.1499205110172266</v>
      </c>
    </row>
    <row r="713" spans="1:11" ht="13.5" x14ac:dyDescent="0.25">
      <c r="A713" s="3">
        <f>TITRES_STAT!B716</f>
        <v>43343</v>
      </c>
      <c r="B713" s="5">
        <f>TITRES_STAT!D716</f>
        <v>10.6692</v>
      </c>
      <c r="C713" s="2">
        <f t="shared" si="85"/>
        <v>5.5999999999993832E-3</v>
      </c>
      <c r="D713" s="2">
        <f t="shared" si="86"/>
        <v>10.621979999999999</v>
      </c>
      <c r="E713" s="2">
        <f t="shared" si="80"/>
        <v>10.43862</v>
      </c>
      <c r="F713" s="2">
        <f t="shared" si="81"/>
        <v>9.9445149999999991</v>
      </c>
      <c r="G713" s="2">
        <f t="shared" si="83"/>
        <v>8.9195679999999999</v>
      </c>
      <c r="H713" s="2">
        <f t="shared" si="79"/>
        <v>7.1593399999999905</v>
      </c>
      <c r="I713" s="2">
        <f t="array" ref="I713">SUMPRODUCT(B697:B716, (ROW(B697:B716)-ROW(B697)+1)) / (20*21/2)</f>
        <v>10.354058571428569</v>
      </c>
      <c r="J713" s="2">
        <f t="shared" si="82"/>
        <v>10.021849821906061</v>
      </c>
      <c r="K713" s="2">
        <f t="shared" si="84"/>
        <v>9.2095000988204738</v>
      </c>
    </row>
    <row r="714" spans="1:11" ht="13.5" x14ac:dyDescent="0.25">
      <c r="A714" s="3">
        <f>TITRES_STAT!B717</f>
        <v>43346</v>
      </c>
      <c r="B714" s="5">
        <f>TITRES_STAT!D717</f>
        <v>10.4049</v>
      </c>
      <c r="C714" s="2">
        <f t="shared" si="85"/>
        <v>-0.26430000000000042</v>
      </c>
      <c r="D714" s="2">
        <f t="shared" si="86"/>
        <v>10.56574</v>
      </c>
      <c r="E714" s="2">
        <f t="shared" si="80"/>
        <v>10.51905</v>
      </c>
      <c r="F714" s="2">
        <f t="shared" si="81"/>
        <v>10.027474999999999</v>
      </c>
      <c r="G714" s="2">
        <f t="shared" si="83"/>
        <v>8.971017999999999</v>
      </c>
      <c r="H714" s="2">
        <f t="shared" ref="H714:H777" si="87">AVERAGE(B515:B714)</f>
        <v>7.1873684999999918</v>
      </c>
      <c r="I714" s="2">
        <f t="array" ref="I714">SUMPRODUCT(B698:B717, (ROW(B698:B717)-ROW(B698)+1)) / (20*21/2)</f>
        <v>10.349099523809523</v>
      </c>
      <c r="J714" s="2">
        <f t="shared" si="82"/>
        <v>10.058330791248341</v>
      </c>
      <c r="K714" s="2">
        <f t="shared" si="84"/>
        <v>9.256378526317711</v>
      </c>
    </row>
    <row r="715" spans="1:11" ht="13.5" x14ac:dyDescent="0.25">
      <c r="A715" s="3">
        <f>TITRES_STAT!B718</f>
        <v>43347</v>
      </c>
      <c r="B715" s="5">
        <f>TITRES_STAT!D718</f>
        <v>10.348599999999999</v>
      </c>
      <c r="C715" s="2">
        <f t="shared" si="85"/>
        <v>-5.6300000000000239E-2</v>
      </c>
      <c r="D715" s="2">
        <f t="shared" si="86"/>
        <v>10.498239999999999</v>
      </c>
      <c r="E715" s="2">
        <f t="shared" si="80"/>
        <v>10.541550000000001</v>
      </c>
      <c r="F715" s="2">
        <f t="shared" si="81"/>
        <v>10.11971</v>
      </c>
      <c r="G715" s="2">
        <f t="shared" si="83"/>
        <v>9.0207179999999987</v>
      </c>
      <c r="H715" s="2">
        <f t="shared" si="87"/>
        <v>7.2151934999999927</v>
      </c>
      <c r="I715" s="2">
        <f t="array" ref="I715">SUMPRODUCT(B699:B718, (ROW(B699:B718)-ROW(B699)+1)) / (20*21/2)</f>
        <v>10.338810952380951</v>
      </c>
      <c r="J715" s="2">
        <f t="shared" si="82"/>
        <v>10.085975477796117</v>
      </c>
      <c r="K715" s="2">
        <f t="shared" si="84"/>
        <v>9.2992107409719189</v>
      </c>
    </row>
    <row r="716" spans="1:11" ht="13.5" x14ac:dyDescent="0.25">
      <c r="A716" s="3">
        <f>TITRES_STAT!B719</f>
        <v>43348</v>
      </c>
      <c r="B716" s="5">
        <f>TITRES_STAT!D719</f>
        <v>10.1236</v>
      </c>
      <c r="C716" s="2">
        <f t="shared" si="85"/>
        <v>-0.22499999999999964</v>
      </c>
      <c r="D716" s="2">
        <f t="shared" si="86"/>
        <v>10.441979999999997</v>
      </c>
      <c r="E716" s="2">
        <f t="shared" ref="E716:E779" si="88">AVERAGE(B707:B716)</f>
        <v>10.485299999999999</v>
      </c>
      <c r="F716" s="2">
        <f t="shared" si="81"/>
        <v>10.17567</v>
      </c>
      <c r="G716" s="2">
        <f t="shared" si="83"/>
        <v>9.0675799999999995</v>
      </c>
      <c r="H716" s="2">
        <f t="shared" si="87"/>
        <v>7.2416599999999915</v>
      </c>
      <c r="I716" s="2">
        <f t="array" ref="I716">SUMPRODUCT(B700:B719, (ROW(B700:B719)-ROW(B700)+1)) / (20*21/2)</f>
        <v>10.298608095238096</v>
      </c>
      <c r="J716" s="2">
        <f t="shared" si="82"/>
        <v>10.089558765625059</v>
      </c>
      <c r="K716" s="2">
        <f t="shared" si="84"/>
        <v>9.3315397315220405</v>
      </c>
    </row>
    <row r="717" spans="1:11" ht="13.5" x14ac:dyDescent="0.25">
      <c r="A717" s="3">
        <f>TITRES_STAT!B720</f>
        <v>43349</v>
      </c>
      <c r="B717" s="5">
        <f>TITRES_STAT!D720</f>
        <v>10.1236</v>
      </c>
      <c r="C717" s="2">
        <f t="shared" si="85"/>
        <v>0</v>
      </c>
      <c r="D717" s="2">
        <f t="shared" si="86"/>
        <v>10.33398</v>
      </c>
      <c r="E717" s="2">
        <f t="shared" si="88"/>
        <v>10.45717</v>
      </c>
      <c r="F717" s="2">
        <f t="shared" si="81"/>
        <v>10.231629999999999</v>
      </c>
      <c r="G717" s="2">
        <f t="shared" si="83"/>
        <v>9.1144419999999986</v>
      </c>
      <c r="H717" s="2">
        <f t="shared" si="87"/>
        <v>7.2681264999999913</v>
      </c>
      <c r="I717" s="2">
        <f t="array" ref="I717">SUMPRODUCT(B701:B720, (ROW(B701:B720)-ROW(B701)+1)) / (20*21/2)</f>
        <v>10.231597619047619</v>
      </c>
      <c r="J717" s="2">
        <f t="shared" si="82"/>
        <v>10.092800787946482</v>
      </c>
      <c r="K717" s="2">
        <f t="shared" si="84"/>
        <v>9.362600918521176</v>
      </c>
    </row>
    <row r="718" spans="1:11" ht="13.5" x14ac:dyDescent="0.25">
      <c r="A718" s="3">
        <f>TITRES_STAT!B721</f>
        <v>43350</v>
      </c>
      <c r="B718" s="5">
        <f>TITRES_STAT!D721</f>
        <v>10.1236</v>
      </c>
      <c r="C718" s="2">
        <f t="shared" si="85"/>
        <v>0</v>
      </c>
      <c r="D718" s="2">
        <f t="shared" si="86"/>
        <v>10.224859999999998</v>
      </c>
      <c r="E718" s="2">
        <f t="shared" si="88"/>
        <v>10.423419999999998</v>
      </c>
      <c r="F718" s="2">
        <f t="shared" si="81"/>
        <v>10.264530000000001</v>
      </c>
      <c r="G718" s="2">
        <f t="shared" si="83"/>
        <v>9.1631739999999997</v>
      </c>
      <c r="H718" s="2">
        <f t="shared" si="87"/>
        <v>7.294592999999991</v>
      </c>
      <c r="I718" s="2">
        <f t="array" ref="I718">SUMPRODUCT(B702:B721, (ROW(B702:B721)-ROW(B702)+1)) / (20*21/2)</f>
        <v>10.164589047619046</v>
      </c>
      <c r="J718" s="2">
        <f t="shared" si="82"/>
        <v>10.095734046237293</v>
      </c>
      <c r="K718" s="2">
        <f t="shared" si="84"/>
        <v>9.39244401975564</v>
      </c>
    </row>
    <row r="719" spans="1:11" ht="13.5" x14ac:dyDescent="0.25">
      <c r="A719" s="3">
        <f>TITRES_STAT!B722</f>
        <v>43353</v>
      </c>
      <c r="B719" s="5">
        <f>TITRES_STAT!D722</f>
        <v>9.8423999999999996</v>
      </c>
      <c r="C719" s="2">
        <f t="shared" si="85"/>
        <v>-0.28120000000000012</v>
      </c>
      <c r="D719" s="2">
        <f t="shared" si="86"/>
        <v>10.112359999999999</v>
      </c>
      <c r="E719" s="2">
        <f t="shared" si="88"/>
        <v>10.339049999999999</v>
      </c>
      <c r="F719" s="2">
        <f t="shared" si="81"/>
        <v>10.264810000000001</v>
      </c>
      <c r="G719" s="2">
        <f t="shared" si="83"/>
        <v>9.2062819999999999</v>
      </c>
      <c r="H719" s="2">
        <f t="shared" si="87"/>
        <v>7.3196534999999905</v>
      </c>
      <c r="I719" s="2">
        <f t="array" ref="I719">SUMPRODUCT(B703:B722, (ROW(B703:B722)-ROW(B703)+1)) / (20*21/2)</f>
        <v>10.073611428571427</v>
      </c>
      <c r="J719" s="2">
        <f t="shared" si="82"/>
        <v>10.071606994214694</v>
      </c>
      <c r="K719" s="2">
        <f t="shared" si="84"/>
        <v>9.410089352314241</v>
      </c>
    </row>
    <row r="720" spans="1:11" ht="13.5" x14ac:dyDescent="0.25">
      <c r="A720" s="3">
        <f>TITRES_STAT!B723</f>
        <v>43355</v>
      </c>
      <c r="B720" s="5">
        <f>TITRES_STAT!D723</f>
        <v>9.5611999999999995</v>
      </c>
      <c r="C720" s="2">
        <f t="shared" si="85"/>
        <v>-0.28120000000000012</v>
      </c>
      <c r="D720" s="2">
        <f t="shared" si="86"/>
        <v>9.9548799999999993</v>
      </c>
      <c r="E720" s="2">
        <f t="shared" si="88"/>
        <v>10.226559999999999</v>
      </c>
      <c r="F720" s="2">
        <f t="shared" si="81"/>
        <v>10.236690000000001</v>
      </c>
      <c r="G720" s="2">
        <f t="shared" si="83"/>
        <v>9.2432459999999992</v>
      </c>
      <c r="H720" s="2">
        <f t="shared" si="87"/>
        <v>7.3433079999999915</v>
      </c>
      <c r="I720" s="2">
        <f t="array" ref="I720">SUMPRODUCT(B704:B723, (ROW(B704:B723)-ROW(B704)+1)) / (20*21/2)</f>
        <v>9.9848052380952375</v>
      </c>
      <c r="J720" s="2">
        <f t="shared" si="82"/>
        <v>10.022996804289486</v>
      </c>
      <c r="K720" s="2">
        <f t="shared" si="84"/>
        <v>9.416015260066624</v>
      </c>
    </row>
    <row r="721" spans="1:11" ht="13.5" x14ac:dyDescent="0.25">
      <c r="A721" s="3">
        <f>TITRES_STAT!B724</f>
        <v>43356</v>
      </c>
      <c r="B721" s="5">
        <f>TITRES_STAT!D724</f>
        <v>9.5330999999999992</v>
      </c>
      <c r="C721" s="2">
        <f t="shared" si="85"/>
        <v>-2.8100000000000236E-2</v>
      </c>
      <c r="D721" s="2">
        <f t="shared" si="86"/>
        <v>9.8367799999999992</v>
      </c>
      <c r="E721" s="2">
        <f t="shared" si="88"/>
        <v>10.139379999999999</v>
      </c>
      <c r="F721" s="2">
        <f t="shared" si="81"/>
        <v>10.207165</v>
      </c>
      <c r="G721" s="2">
        <f t="shared" si="83"/>
        <v>9.2812059999999992</v>
      </c>
      <c r="H721" s="2">
        <f t="shared" si="87"/>
        <v>7.366821999999992</v>
      </c>
      <c r="I721" s="2">
        <f t="array" ref="I721">SUMPRODUCT(B705:B724, (ROW(B705:B724)-ROW(B705)+1)) / (20*21/2)</f>
        <v>9.8963128571428562</v>
      </c>
      <c r="J721" s="2">
        <f t="shared" si="82"/>
        <v>9.9763399657857246</v>
      </c>
      <c r="K721" s="2">
        <f t="shared" si="84"/>
        <v>9.4206068184953828</v>
      </c>
    </row>
    <row r="722" spans="1:11" ht="13.5" x14ac:dyDescent="0.25">
      <c r="A722" s="3">
        <f>TITRES_STAT!B725</f>
        <v>43357</v>
      </c>
      <c r="B722" s="5">
        <f>TITRES_STAT!D725</f>
        <v>9.2518999999999991</v>
      </c>
      <c r="C722" s="2">
        <f t="shared" si="85"/>
        <v>-0.28120000000000012</v>
      </c>
      <c r="D722" s="2">
        <f t="shared" si="86"/>
        <v>9.6624400000000001</v>
      </c>
      <c r="E722" s="2">
        <f t="shared" si="88"/>
        <v>9.9982100000000003</v>
      </c>
      <c r="F722" s="2">
        <f t="shared" si="81"/>
        <v>10.178765</v>
      </c>
      <c r="G722" s="2">
        <f t="shared" si="83"/>
        <v>9.3130779999999973</v>
      </c>
      <c r="H722" s="2">
        <f t="shared" si="87"/>
        <v>7.3889299999999913</v>
      </c>
      <c r="I722" s="2">
        <f t="array" ref="I722">SUMPRODUCT(B706:B725, (ROW(B706:B725)-ROW(B706)+1)) / (20*21/2)</f>
        <v>9.7951847619047623</v>
      </c>
      <c r="J722" s="2">
        <f t="shared" si="82"/>
        <v>9.9073456833299414</v>
      </c>
      <c r="K722" s="2">
        <f t="shared" si="84"/>
        <v>9.4139908648288984</v>
      </c>
    </row>
    <row r="723" spans="1:11" ht="13.5" x14ac:dyDescent="0.25">
      <c r="A723" s="3">
        <f>TITRES_STAT!B726</f>
        <v>43360</v>
      </c>
      <c r="B723" s="5">
        <f>TITRES_STAT!D726</f>
        <v>9.2462999999999997</v>
      </c>
      <c r="C723" s="2">
        <f t="shared" si="85"/>
        <v>-5.5999999999993832E-3</v>
      </c>
      <c r="D723" s="2">
        <f t="shared" si="86"/>
        <v>9.4869799999999991</v>
      </c>
      <c r="E723" s="2">
        <f t="shared" si="88"/>
        <v>9.8559199999999993</v>
      </c>
      <c r="F723" s="2">
        <f t="shared" si="81"/>
        <v>10.147270000000001</v>
      </c>
      <c r="G723" s="2">
        <f t="shared" si="83"/>
        <v>9.3416499999999996</v>
      </c>
      <c r="H723" s="2">
        <f t="shared" si="87"/>
        <v>7.4106719999999919</v>
      </c>
      <c r="I723" s="2">
        <f t="array" ref="I723">SUMPRODUCT(B707:B726, (ROW(B707:B726)-ROW(B707)+1)) / (20*21/2)</f>
        <v>9.6926628571428584</v>
      </c>
      <c r="J723" s="2">
        <f t="shared" si="82"/>
        <v>9.8443889515842322</v>
      </c>
      <c r="K723" s="2">
        <f t="shared" si="84"/>
        <v>9.4074147524826675</v>
      </c>
    </row>
    <row r="724" spans="1:11" ht="13.5" x14ac:dyDescent="0.25">
      <c r="A724" s="3">
        <f>TITRES_STAT!B727</f>
        <v>43361</v>
      </c>
      <c r="B724" s="5">
        <f>TITRES_STAT!D727</f>
        <v>9.2180999999999997</v>
      </c>
      <c r="C724" s="2">
        <f t="shared" si="85"/>
        <v>-2.8200000000000003E-2</v>
      </c>
      <c r="D724" s="2">
        <f t="shared" si="86"/>
        <v>9.3621199999999991</v>
      </c>
      <c r="E724" s="2">
        <f t="shared" si="88"/>
        <v>9.7372399999999999</v>
      </c>
      <c r="F724" s="2">
        <f t="shared" ref="F724:F787" si="89">AVERAGE(B705:B724)</f>
        <v>10.128145</v>
      </c>
      <c r="G724" s="2">
        <f t="shared" si="83"/>
        <v>9.3696579999999994</v>
      </c>
      <c r="H724" s="2">
        <f t="shared" si="87"/>
        <v>7.4322729999999924</v>
      </c>
      <c r="I724" s="2">
        <f t="array" ref="I724">SUMPRODUCT(B708:B727, (ROW(B708:B727)-ROW(B708)+1)) / (20*21/2)</f>
        <v>9.5767471428571405</v>
      </c>
      <c r="J724" s="2">
        <f t="shared" si="82"/>
        <v>9.7847423847666875</v>
      </c>
      <c r="K724" s="2">
        <f t="shared" si="84"/>
        <v>9.3999906445421715</v>
      </c>
    </row>
    <row r="725" spans="1:11" ht="13.5" x14ac:dyDescent="0.25">
      <c r="A725" s="3">
        <f>TITRES_STAT!B728</f>
        <v>43362</v>
      </c>
      <c r="B725" s="5">
        <f>TITRES_STAT!D728</f>
        <v>9.0663</v>
      </c>
      <c r="C725" s="2">
        <f t="shared" si="85"/>
        <v>-0.15179999999999971</v>
      </c>
      <c r="D725" s="2">
        <f t="shared" si="86"/>
        <v>9.2631399999999982</v>
      </c>
      <c r="E725" s="2">
        <f t="shared" si="88"/>
        <v>9.6090099999999996</v>
      </c>
      <c r="F725" s="2">
        <f t="shared" si="89"/>
        <v>10.075280000000001</v>
      </c>
      <c r="G725" s="2">
        <f t="shared" si="83"/>
        <v>9.3937299999999997</v>
      </c>
      <c r="H725" s="2">
        <f t="shared" si="87"/>
        <v>7.4531149999999924</v>
      </c>
      <c r="I725" s="2">
        <f t="array" ref="I725">SUMPRODUCT(B709:B728, (ROW(B709:B728)-ROW(B709)+1)) / (20*21/2)</f>
        <v>9.4471795238095222</v>
      </c>
      <c r="J725" s="2">
        <f t="shared" ref="J725:J788" si="90">$J$4*B725+J724*(1-$J$4)</f>
        <v>9.7163193005031943</v>
      </c>
      <c r="K725" s="2">
        <f t="shared" si="84"/>
        <v>9.3869047369130669</v>
      </c>
    </row>
    <row r="726" spans="1:11" ht="13.5" x14ac:dyDescent="0.25">
      <c r="A726" s="3">
        <f>TITRES_STAT!B729</f>
        <v>43363</v>
      </c>
      <c r="B726" s="5">
        <f>TITRES_STAT!D729</f>
        <v>8.9987999999999992</v>
      </c>
      <c r="C726" s="2">
        <f t="shared" si="85"/>
        <v>-6.7500000000000782E-2</v>
      </c>
      <c r="D726" s="2">
        <f t="shared" si="86"/>
        <v>9.1562799999999989</v>
      </c>
      <c r="E726" s="2">
        <f t="shared" si="88"/>
        <v>9.4965299999999981</v>
      </c>
      <c r="F726" s="2">
        <f t="shared" si="89"/>
        <v>9.9909149999999993</v>
      </c>
      <c r="G726" s="2">
        <f t="shared" si="83"/>
        <v>9.4156639999999996</v>
      </c>
      <c r="H726" s="2">
        <f t="shared" si="87"/>
        <v>7.4735674999999926</v>
      </c>
      <c r="I726" s="2">
        <f t="array" ref="I726">SUMPRODUCT(B710:B729, (ROW(B710:B729)-ROW(B710)+1)) / (20*21/2)</f>
        <v>9.3631366666666658</v>
      </c>
      <c r="J726" s="2">
        <f t="shared" si="90"/>
        <v>9.6479841290266997</v>
      </c>
      <c r="K726" s="2">
        <f t="shared" si="84"/>
        <v>9.3716849433086331</v>
      </c>
    </row>
    <row r="727" spans="1:11" ht="13.5" x14ac:dyDescent="0.25">
      <c r="A727" s="3">
        <f>TITRES_STAT!B730</f>
        <v>43364</v>
      </c>
      <c r="B727" s="5">
        <f>TITRES_STAT!D730</f>
        <v>8.7737999999999996</v>
      </c>
      <c r="C727" s="2">
        <f t="shared" si="85"/>
        <v>-0.22499999999999964</v>
      </c>
      <c r="D727" s="2">
        <f t="shared" si="86"/>
        <v>9.0606600000000004</v>
      </c>
      <c r="E727" s="2">
        <f t="shared" si="88"/>
        <v>9.3615499999999994</v>
      </c>
      <c r="F727" s="2">
        <f t="shared" si="89"/>
        <v>9.9093599999999977</v>
      </c>
      <c r="G727" s="2">
        <f t="shared" si="83"/>
        <v>9.4330979999999993</v>
      </c>
      <c r="H727" s="2">
        <f t="shared" si="87"/>
        <v>7.4928949999999919</v>
      </c>
      <c r="I727" s="2">
        <f t="array" ref="I727">SUMPRODUCT(B711:B730, (ROW(B711:B730)-ROW(B711)+1)) / (20*21/2)</f>
        <v>9.2885166666666681</v>
      </c>
      <c r="J727" s="2">
        <f t="shared" si="90"/>
        <v>9.5647284976908225</v>
      </c>
      <c r="K727" s="2">
        <f t="shared" si="84"/>
        <v>9.3482384749435887</v>
      </c>
    </row>
    <row r="728" spans="1:11" ht="13.5" x14ac:dyDescent="0.25">
      <c r="A728" s="3">
        <f>TITRES_STAT!B731</f>
        <v>43367</v>
      </c>
      <c r="B728" s="5">
        <f>TITRES_STAT!D731</f>
        <v>8.5488999999999997</v>
      </c>
      <c r="C728" s="2">
        <f t="shared" si="85"/>
        <v>-0.22489999999999988</v>
      </c>
      <c r="D728" s="2">
        <f t="shared" si="86"/>
        <v>8.9211799999999979</v>
      </c>
      <c r="E728" s="2">
        <f t="shared" si="88"/>
        <v>9.2040799999999994</v>
      </c>
      <c r="F728" s="2">
        <f t="shared" si="89"/>
        <v>9.8137499999999989</v>
      </c>
      <c r="G728" s="2">
        <f t="shared" si="83"/>
        <v>9.4420979999999997</v>
      </c>
      <c r="H728" s="2">
        <f t="shared" si="87"/>
        <v>7.5109684999999935</v>
      </c>
      <c r="I728" s="2">
        <f t="array" ref="I728">SUMPRODUCT(B712:B731, (ROW(B712:B731)-ROW(B712)+1)) / (20*21/2)</f>
        <v>9.2216661904761903</v>
      </c>
      <c r="J728" s="2">
        <f t="shared" si="90"/>
        <v>9.4679829264821738</v>
      </c>
      <c r="K728" s="2">
        <f t="shared" si="84"/>
        <v>9.3168918680830561</v>
      </c>
    </row>
    <row r="729" spans="1:11" ht="13.5" x14ac:dyDescent="0.25">
      <c r="A729" s="3">
        <f>TITRES_STAT!B732</f>
        <v>43368</v>
      </c>
      <c r="B729" s="5">
        <f>TITRES_STAT!D732</f>
        <v>8.9313000000000002</v>
      </c>
      <c r="C729" s="2">
        <f t="shared" si="85"/>
        <v>0.38240000000000052</v>
      </c>
      <c r="D729" s="2">
        <f t="shared" si="86"/>
        <v>8.8638200000000005</v>
      </c>
      <c r="E729" s="2">
        <f t="shared" si="88"/>
        <v>9.1129699999999989</v>
      </c>
      <c r="F729" s="2">
        <f t="shared" si="89"/>
        <v>9.7260099999999987</v>
      </c>
      <c r="G729" s="2">
        <f t="shared" si="83"/>
        <v>9.4540220000000019</v>
      </c>
      <c r="H729" s="2">
        <f t="shared" si="87"/>
        <v>7.5307459999999935</v>
      </c>
      <c r="I729" s="2">
        <f t="array" ref="I729">SUMPRODUCT(B713:B732, (ROW(B713:B732)-ROW(B713)+1)) / (20*21/2)</f>
        <v>9.1559204761904756</v>
      </c>
      <c r="J729" s="2">
        <f t="shared" si="90"/>
        <v>9.4168702668172042</v>
      </c>
      <c r="K729" s="2">
        <f t="shared" si="84"/>
        <v>9.3017706183543076</v>
      </c>
    </row>
    <row r="730" spans="1:11" ht="13.5" x14ac:dyDescent="0.25">
      <c r="A730" s="3">
        <f>TITRES_STAT!B733</f>
        <v>43369</v>
      </c>
      <c r="B730" s="5">
        <f>TITRES_STAT!D733</f>
        <v>8.9425000000000008</v>
      </c>
      <c r="C730" s="2">
        <f t="shared" si="85"/>
        <v>1.1200000000000543E-2</v>
      </c>
      <c r="D730" s="2">
        <f t="shared" si="86"/>
        <v>8.8390599999999999</v>
      </c>
      <c r="E730" s="2">
        <f t="shared" si="88"/>
        <v>9.0510999999999999</v>
      </c>
      <c r="F730" s="2">
        <f t="shared" si="89"/>
        <v>9.6388299999999987</v>
      </c>
      <c r="G730" s="2">
        <f t="shared" si="83"/>
        <v>9.46617</v>
      </c>
      <c r="H730" s="2">
        <f t="shared" si="87"/>
        <v>7.5506314999999935</v>
      </c>
      <c r="I730" s="2">
        <f t="array" ref="I730">SUMPRODUCT(B714:B733, (ROW(B714:B733)-ROW(B714)+1)) / (20*21/2)</f>
        <v>9.0735104761904761</v>
      </c>
      <c r="J730" s="2">
        <f t="shared" si="90"/>
        <v>9.3716921461679465</v>
      </c>
      <c r="K730" s="2">
        <f t="shared" si="84"/>
        <v>9.2876815744972774</v>
      </c>
    </row>
    <row r="731" spans="1:11" ht="13.5" x14ac:dyDescent="0.25">
      <c r="A731" s="3">
        <f>TITRES_STAT!B734</f>
        <v>43370</v>
      </c>
      <c r="B731" s="5">
        <f>TITRES_STAT!D734</f>
        <v>8.9368999999999996</v>
      </c>
      <c r="C731" s="2">
        <f t="shared" si="85"/>
        <v>-5.6000000000011596E-3</v>
      </c>
      <c r="D731" s="2">
        <f t="shared" si="86"/>
        <v>8.8266799999999996</v>
      </c>
      <c r="E731" s="2">
        <f t="shared" si="88"/>
        <v>8.9914799999999975</v>
      </c>
      <c r="F731" s="2">
        <f t="shared" si="89"/>
        <v>9.5654299999999992</v>
      </c>
      <c r="G731" s="2">
        <f t="shared" si="83"/>
        <v>9.4784299999999995</v>
      </c>
      <c r="H731" s="2">
        <f t="shared" si="87"/>
        <v>7.5704889999999931</v>
      </c>
      <c r="I731" s="2">
        <f t="array" ref="I731">SUMPRODUCT(B715:B734, (ROW(B715:B734)-ROW(B715)+1)) / (20*21/2)</f>
        <v>8.9843028571428558</v>
      </c>
      <c r="J731" s="2">
        <f t="shared" si="90"/>
        <v>9.3302833703424284</v>
      </c>
      <c r="K731" s="2">
        <f t="shared" si="84"/>
        <v>9.2739254343209137</v>
      </c>
    </row>
    <row r="732" spans="1:11" ht="13.5" x14ac:dyDescent="0.25">
      <c r="A732" s="3">
        <f>TITRES_STAT!B735</f>
        <v>43371</v>
      </c>
      <c r="B732" s="5">
        <f>TITRES_STAT!D735</f>
        <v>8.8750999999999998</v>
      </c>
      <c r="C732" s="2">
        <f t="shared" si="85"/>
        <v>-6.1799999999999855E-2</v>
      </c>
      <c r="D732" s="2">
        <f t="shared" si="86"/>
        <v>8.84694</v>
      </c>
      <c r="E732" s="2">
        <f t="shared" si="88"/>
        <v>8.9537999999999993</v>
      </c>
      <c r="F732" s="2">
        <f t="shared" si="89"/>
        <v>9.4760050000000007</v>
      </c>
      <c r="G732" s="2">
        <f t="shared" si="83"/>
        <v>9.4849539999999983</v>
      </c>
      <c r="H732" s="2">
        <f t="shared" si="87"/>
        <v>7.590037499999994</v>
      </c>
      <c r="I732" s="2">
        <f t="array" ref="I732">SUMPRODUCT(B716:B735, (ROW(B716:B735)-ROW(B716)+1)) / (20*21/2)</f>
        <v>8.9044690476190471</v>
      </c>
      <c r="J732" s="2">
        <f t="shared" si="90"/>
        <v>9.2869325731669594</v>
      </c>
      <c r="K732" s="2">
        <f t="shared" si="84"/>
        <v>9.25828522121029</v>
      </c>
    </row>
    <row r="733" spans="1:11" ht="13.5" x14ac:dyDescent="0.25">
      <c r="A733" s="3">
        <f>TITRES_STAT!B736</f>
        <v>43374</v>
      </c>
      <c r="B733" s="5">
        <f>TITRES_STAT!D736</f>
        <v>8.6106999999999996</v>
      </c>
      <c r="C733" s="2">
        <f t="shared" si="85"/>
        <v>-0.26440000000000019</v>
      </c>
      <c r="D733" s="2">
        <f t="shared" si="86"/>
        <v>8.8593000000000011</v>
      </c>
      <c r="E733" s="2">
        <f t="shared" si="88"/>
        <v>8.8902399999999986</v>
      </c>
      <c r="F733" s="2">
        <f t="shared" si="89"/>
        <v>9.3730799999999999</v>
      </c>
      <c r="G733" s="2">
        <f t="shared" si="83"/>
        <v>9.4873159999999999</v>
      </c>
      <c r="H733" s="2">
        <f t="shared" si="87"/>
        <v>7.6082119999999929</v>
      </c>
      <c r="I733" s="2">
        <f t="array" ref="I733">SUMPRODUCT(B717:B736, (ROW(B717:B736)-ROW(B717)+1)) / (20*21/2)</f>
        <v>8.8123123809523811</v>
      </c>
      <c r="J733" s="2">
        <f t="shared" si="90"/>
        <v>9.2225294709605823</v>
      </c>
      <c r="K733" s="2">
        <f t="shared" si="84"/>
        <v>9.2328897223392978</v>
      </c>
    </row>
    <row r="734" spans="1:11" ht="13.5" x14ac:dyDescent="0.25">
      <c r="A734" s="3">
        <f>TITRES_STAT!B737</f>
        <v>43375</v>
      </c>
      <c r="B734" s="5">
        <f>TITRES_STAT!D737</f>
        <v>8.4364000000000008</v>
      </c>
      <c r="C734" s="2">
        <f t="shared" si="85"/>
        <v>-0.17429999999999879</v>
      </c>
      <c r="D734" s="2">
        <f t="shared" si="86"/>
        <v>8.7603200000000001</v>
      </c>
      <c r="E734" s="2">
        <f t="shared" si="88"/>
        <v>8.8120700000000003</v>
      </c>
      <c r="F734" s="2">
        <f t="shared" si="89"/>
        <v>9.2746549999999992</v>
      </c>
      <c r="G734" s="2">
        <f t="shared" si="83"/>
        <v>9.4861919999999991</v>
      </c>
      <c r="H734" s="2">
        <f t="shared" si="87"/>
        <v>7.6253594999999939</v>
      </c>
      <c r="I734" s="2">
        <f t="array" ref="I734">SUMPRODUCT(B718:B737, (ROW(B718:B737)-ROW(B718)+1)) / (20*21/2)</f>
        <v>8.7614042857142849</v>
      </c>
      <c r="J734" s="2">
        <f t="shared" si="90"/>
        <v>9.1476599975357651</v>
      </c>
      <c r="K734" s="2">
        <f t="shared" si="84"/>
        <v>9.2016548312671702</v>
      </c>
    </row>
    <row r="735" spans="1:11" ht="13.5" x14ac:dyDescent="0.25">
      <c r="A735" s="3">
        <f>TITRES_STAT!B738</f>
        <v>43376</v>
      </c>
      <c r="B735" s="5">
        <f>TITRES_STAT!D738</f>
        <v>8.4364000000000008</v>
      </c>
      <c r="C735" s="2">
        <f t="shared" si="85"/>
        <v>0</v>
      </c>
      <c r="D735" s="2">
        <f t="shared" si="86"/>
        <v>8.6590999999999987</v>
      </c>
      <c r="E735" s="2">
        <f t="shared" si="88"/>
        <v>8.7490800000000011</v>
      </c>
      <c r="F735" s="2">
        <f t="shared" si="89"/>
        <v>9.1790449999999986</v>
      </c>
      <c r="G735" s="2">
        <f t="shared" si="83"/>
        <v>9.4873179999999984</v>
      </c>
      <c r="H735" s="2">
        <f t="shared" si="87"/>
        <v>7.6428704999999937</v>
      </c>
      <c r="I735" s="2">
        <f t="array" ref="I735">SUMPRODUCT(B719:B738, (ROW(B719:B738)-ROW(B719)+1)) / (20*21/2)</f>
        <v>8.7394138095238105</v>
      </c>
      <c r="J735" s="2">
        <f t="shared" si="90"/>
        <v>9.0799209501514078</v>
      </c>
      <c r="K735" s="2">
        <f t="shared" si="84"/>
        <v>9.1716448378841449</v>
      </c>
    </row>
    <row r="736" spans="1:11" ht="13.5" x14ac:dyDescent="0.25">
      <c r="A736" s="3">
        <f>TITRES_STAT!B739</f>
        <v>43377</v>
      </c>
      <c r="B736" s="5">
        <f>TITRES_STAT!D739</f>
        <v>8.2113999999999994</v>
      </c>
      <c r="C736" s="2">
        <f t="shared" si="85"/>
        <v>-0.22500000000000142</v>
      </c>
      <c r="D736" s="2">
        <f t="shared" si="86"/>
        <v>8.5139999999999993</v>
      </c>
      <c r="E736" s="2">
        <f t="shared" si="88"/>
        <v>8.6703399999999995</v>
      </c>
      <c r="F736" s="2">
        <f t="shared" si="89"/>
        <v>9.0834349999999979</v>
      </c>
      <c r="G736" s="2">
        <f t="shared" si="83"/>
        <v>9.4805679999999999</v>
      </c>
      <c r="H736" s="2">
        <f t="shared" si="87"/>
        <v>7.6588669999999937</v>
      </c>
      <c r="I736" s="2">
        <f t="array" ref="I736">SUMPRODUCT(B720:B739, (ROW(B720:B739)-ROW(B720)+1)) / (20*21/2)</f>
        <v>8.726527142857142</v>
      </c>
      <c r="J736" s="2">
        <f t="shared" si="90"/>
        <v>8.9972046691846064</v>
      </c>
      <c r="K736" s="2">
        <f t="shared" si="84"/>
        <v>9.1339881775749632</v>
      </c>
    </row>
    <row r="737" spans="1:11" ht="13.5" x14ac:dyDescent="0.25">
      <c r="A737" s="3">
        <f>TITRES_STAT!B740</f>
        <v>43378</v>
      </c>
      <c r="B737" s="5">
        <f>TITRES_STAT!D740</f>
        <v>8.5488999999999997</v>
      </c>
      <c r="C737" s="2">
        <f t="shared" si="85"/>
        <v>0.33750000000000036</v>
      </c>
      <c r="D737" s="2">
        <f t="shared" si="86"/>
        <v>8.4487599999999983</v>
      </c>
      <c r="E737" s="2">
        <f t="shared" si="88"/>
        <v>8.6478500000000018</v>
      </c>
      <c r="F737" s="2">
        <f t="shared" si="89"/>
        <v>9.0046999999999997</v>
      </c>
      <c r="G737" s="2">
        <f t="shared" si="83"/>
        <v>9.4766320000000004</v>
      </c>
      <c r="H737" s="2">
        <f t="shared" si="87"/>
        <v>7.6769404999999926</v>
      </c>
      <c r="I737" s="2">
        <f t="array" ref="I737">SUMPRODUCT(B721:B740, (ROW(B721:B740)-ROW(B721)+1)) / (20*21/2)</f>
        <v>8.7159190476190496</v>
      </c>
      <c r="J737" s="2">
        <f t="shared" si="90"/>
        <v>8.9545089864051217</v>
      </c>
      <c r="K737" s="2">
        <f t="shared" si="84"/>
        <v>9.1110435431602586</v>
      </c>
    </row>
    <row r="738" spans="1:11" ht="13.5" x14ac:dyDescent="0.25">
      <c r="A738" s="3">
        <f>TITRES_STAT!B741</f>
        <v>43381</v>
      </c>
      <c r="B738" s="5">
        <f>TITRES_STAT!D741</f>
        <v>8.7737999999999996</v>
      </c>
      <c r="C738" s="2">
        <f t="shared" si="85"/>
        <v>0.22489999999999988</v>
      </c>
      <c r="D738" s="2">
        <f t="shared" si="86"/>
        <v>8.4813799999999997</v>
      </c>
      <c r="E738" s="2">
        <f t="shared" si="88"/>
        <v>8.6703399999999995</v>
      </c>
      <c r="F738" s="2">
        <f t="shared" si="89"/>
        <v>8.9372099999999968</v>
      </c>
      <c r="G738" s="2">
        <f t="shared" si="83"/>
        <v>9.4721320000000002</v>
      </c>
      <c r="H738" s="2">
        <f t="shared" si="87"/>
        <v>7.6957489999999931</v>
      </c>
      <c r="I738" s="2">
        <f t="array" ref="I738">SUMPRODUCT(B722:B741, (ROW(B722:B741)-ROW(B722)+1)) / (20*21/2)</f>
        <v>8.7090604761904764</v>
      </c>
      <c r="J738" s="2">
        <f t="shared" si="90"/>
        <v>8.9372986067474898</v>
      </c>
      <c r="K738" s="2">
        <f t="shared" si="84"/>
        <v>9.0978183061735809</v>
      </c>
    </row>
    <row r="739" spans="1:11" ht="13.5" x14ac:dyDescent="0.25">
      <c r="A739" s="3">
        <f>TITRES_STAT!B742</f>
        <v>43382</v>
      </c>
      <c r="B739" s="5">
        <f>TITRES_STAT!D742</f>
        <v>8.8018999999999998</v>
      </c>
      <c r="C739" s="2">
        <f t="shared" si="85"/>
        <v>2.8100000000000236E-2</v>
      </c>
      <c r="D739" s="2">
        <f t="shared" si="86"/>
        <v>8.5544800000000016</v>
      </c>
      <c r="E739" s="2">
        <f t="shared" si="88"/>
        <v>8.6573999999999991</v>
      </c>
      <c r="F739" s="2">
        <f t="shared" si="89"/>
        <v>8.8851849999999963</v>
      </c>
      <c r="G739" s="2">
        <f t="shared" si="83"/>
        <v>9.4627940000000006</v>
      </c>
      <c r="H739" s="2">
        <f t="shared" si="87"/>
        <v>7.7145679999999928</v>
      </c>
      <c r="I739" s="2">
        <f t="array" ref="I739">SUMPRODUCT(B723:B742, (ROW(B723:B742)-ROW(B723)+1)) / (20*21/2)</f>
        <v>8.6843985714285719</v>
      </c>
      <c r="J739" s="2">
        <f t="shared" si="90"/>
        <v>8.924403501342967</v>
      </c>
      <c r="K739" s="2">
        <f t="shared" si="84"/>
        <v>9.0862136667157944</v>
      </c>
    </row>
    <row r="740" spans="1:11" ht="13.5" x14ac:dyDescent="0.25">
      <c r="A740" s="3">
        <f>TITRES_STAT!B743</f>
        <v>43383</v>
      </c>
      <c r="B740" s="5">
        <f>TITRES_STAT!D743</f>
        <v>8.7737999999999996</v>
      </c>
      <c r="C740" s="2">
        <f t="shared" si="85"/>
        <v>-2.8100000000000236E-2</v>
      </c>
      <c r="D740" s="2">
        <f t="shared" si="86"/>
        <v>8.6219599999999996</v>
      </c>
      <c r="E740" s="2">
        <f t="shared" si="88"/>
        <v>8.6405299999999983</v>
      </c>
      <c r="F740" s="2">
        <f t="shared" si="89"/>
        <v>8.8458149999999982</v>
      </c>
      <c r="G740" s="2">
        <f t="shared" si="83"/>
        <v>9.4537940000000003</v>
      </c>
      <c r="H740" s="2">
        <f t="shared" si="87"/>
        <v>7.7331164999999915</v>
      </c>
      <c r="I740" s="2">
        <f t="array" ref="I740">SUMPRODUCT(B724:B743, (ROW(B724:B743)-ROW(B724)+1)) / (20*21/2)</f>
        <v>8.6791509523809527</v>
      </c>
      <c r="J740" s="2">
        <f t="shared" si="90"/>
        <v>8.9100603107388743</v>
      </c>
      <c r="K740" s="2">
        <f t="shared" si="84"/>
        <v>9.0739621503739976</v>
      </c>
    </row>
    <row r="741" spans="1:11" ht="13.5" x14ac:dyDescent="0.25">
      <c r="A741" s="3">
        <f>TITRES_STAT!B744</f>
        <v>43384</v>
      </c>
      <c r="B741" s="5">
        <f>TITRES_STAT!D744</f>
        <v>8.7737999999999996</v>
      </c>
      <c r="C741" s="2">
        <f t="shared" si="85"/>
        <v>0</v>
      </c>
      <c r="D741" s="2">
        <f t="shared" si="86"/>
        <v>8.7344399999999993</v>
      </c>
      <c r="E741" s="2">
        <f t="shared" si="88"/>
        <v>8.6242199999999976</v>
      </c>
      <c r="F741" s="2">
        <f t="shared" si="89"/>
        <v>8.8078499999999984</v>
      </c>
      <c r="G741" s="2">
        <f t="shared" si="83"/>
        <v>9.4498560000000005</v>
      </c>
      <c r="H741" s="2">
        <f t="shared" si="87"/>
        <v>7.7515354999999921</v>
      </c>
      <c r="I741" s="2">
        <f t="array" ref="I741">SUMPRODUCT(B725:B744, (ROW(B725:B744)-ROW(B725)+1)) / (20*21/2)</f>
        <v>8.651782857142857</v>
      </c>
      <c r="J741" s="2">
        <f t="shared" si="90"/>
        <v>8.8970831382875524</v>
      </c>
      <c r="K741" s="2">
        <f t="shared" si="84"/>
        <v>9.0621910856534491</v>
      </c>
    </row>
    <row r="742" spans="1:11" ht="13.5" x14ac:dyDescent="0.25">
      <c r="A742" s="3">
        <f>TITRES_STAT!B745</f>
        <v>43385</v>
      </c>
      <c r="B742" s="5">
        <f>TITRES_STAT!D745</f>
        <v>8.5488999999999997</v>
      </c>
      <c r="C742" s="2">
        <f t="shared" si="85"/>
        <v>-0.22489999999999988</v>
      </c>
      <c r="D742" s="2">
        <f t="shared" si="86"/>
        <v>8.7344400000000011</v>
      </c>
      <c r="E742" s="2">
        <f t="shared" si="88"/>
        <v>8.5915999999999979</v>
      </c>
      <c r="F742" s="2">
        <f t="shared" si="89"/>
        <v>8.7726999999999986</v>
      </c>
      <c r="G742" s="2">
        <f t="shared" si="83"/>
        <v>9.4467079999999992</v>
      </c>
      <c r="H742" s="2">
        <f t="shared" si="87"/>
        <v>7.7687779999999904</v>
      </c>
      <c r="I742" s="2">
        <f t="array" ref="I742">SUMPRODUCT(B726:B745, (ROW(B726:B745)-ROW(B726)+1)) / (20*21/2)</f>
        <v>8.6473061904761899</v>
      </c>
      <c r="J742" s="2">
        <f t="shared" si="90"/>
        <v>8.8639228394030241</v>
      </c>
      <c r="K742" s="2">
        <f t="shared" si="84"/>
        <v>9.0420620234709617</v>
      </c>
    </row>
    <row r="743" spans="1:11" ht="13.5" x14ac:dyDescent="0.25">
      <c r="A743" s="3">
        <f>TITRES_STAT!B746</f>
        <v>43389</v>
      </c>
      <c r="B743" s="5">
        <f>TITRES_STAT!D746</f>
        <v>8.7175999999999991</v>
      </c>
      <c r="C743" s="2">
        <f t="shared" si="85"/>
        <v>0.16869999999999941</v>
      </c>
      <c r="D743" s="2">
        <f t="shared" si="86"/>
        <v>8.7231999999999985</v>
      </c>
      <c r="E743" s="2">
        <f t="shared" si="88"/>
        <v>8.60229</v>
      </c>
      <c r="F743" s="2">
        <f t="shared" si="89"/>
        <v>8.7462649999999993</v>
      </c>
      <c r="G743" s="2">
        <f t="shared" si="83"/>
        <v>9.4474959999999992</v>
      </c>
      <c r="H743" s="2">
        <f t="shared" si="87"/>
        <v>7.7861364999999907</v>
      </c>
      <c r="I743" s="2">
        <f t="array" ref="I743">SUMPRODUCT(B727:B746, (ROW(B727:B746)-ROW(B727)+1)) / (20*21/2)</f>
        <v>8.644758095238096</v>
      </c>
      <c r="J743" s="2">
        <f t="shared" si="90"/>
        <v>8.8499873308884496</v>
      </c>
      <c r="K743" s="2">
        <f t="shared" si="84"/>
        <v>9.0293380225505313</v>
      </c>
    </row>
    <row r="744" spans="1:11" ht="13.5" x14ac:dyDescent="0.25">
      <c r="A744" s="3">
        <f>TITRES_STAT!B747</f>
        <v>43390</v>
      </c>
      <c r="B744" s="5">
        <f>TITRES_STAT!D747</f>
        <v>8.4588999999999999</v>
      </c>
      <c r="C744" s="2">
        <f t="shared" si="85"/>
        <v>-0.25869999999999926</v>
      </c>
      <c r="D744" s="2">
        <f t="shared" si="86"/>
        <v>8.6545999999999985</v>
      </c>
      <c r="E744" s="2">
        <f t="shared" si="88"/>
        <v>8.6045400000000019</v>
      </c>
      <c r="F744" s="2">
        <f t="shared" si="89"/>
        <v>8.7083049999999993</v>
      </c>
      <c r="G744" s="2">
        <f t="shared" si="83"/>
        <v>9.4417599999999986</v>
      </c>
      <c r="H744" s="2">
        <f t="shared" si="87"/>
        <v>7.8019419999999924</v>
      </c>
      <c r="I744" s="2">
        <f t="array" ref="I744">SUMPRODUCT(B728:B747, (ROW(B728:B747)-ROW(B728)+1)) / (20*21/2)</f>
        <v>8.6438171428571451</v>
      </c>
      <c r="J744" s="2">
        <f t="shared" si="90"/>
        <v>8.8127409184228842</v>
      </c>
      <c r="K744" s="2">
        <f t="shared" si="84"/>
        <v>9.0069679040191382</v>
      </c>
    </row>
    <row r="745" spans="1:11" ht="13.5" x14ac:dyDescent="0.25">
      <c r="A745" s="3">
        <f>TITRES_STAT!B748</f>
        <v>43391</v>
      </c>
      <c r="B745" s="5">
        <f>TITRES_STAT!D748</f>
        <v>8.6613000000000007</v>
      </c>
      <c r="C745" s="2">
        <f t="shared" si="85"/>
        <v>0.2024000000000008</v>
      </c>
      <c r="D745" s="2">
        <f t="shared" si="86"/>
        <v>8.6320999999999994</v>
      </c>
      <c r="E745" s="2">
        <f t="shared" si="88"/>
        <v>8.6270300000000013</v>
      </c>
      <c r="F745" s="2">
        <f t="shared" si="89"/>
        <v>8.6880550000000021</v>
      </c>
      <c r="G745" s="2">
        <f t="shared" si="83"/>
        <v>9.4449079999999999</v>
      </c>
      <c r="H745" s="2">
        <f t="shared" si="87"/>
        <v>7.8187594999999916</v>
      </c>
      <c r="I745" s="2">
        <f t="array" ref="I745">SUMPRODUCT(B729:B748, (ROW(B729:B748)-ROW(B729)+1)) / (20*21/2)</f>
        <v>8.6187738095238071</v>
      </c>
      <c r="J745" s="2">
        <f t="shared" si="90"/>
        <v>8.7983179738111819</v>
      </c>
      <c r="K745" s="2">
        <f t="shared" si="84"/>
        <v>8.9934122999399566</v>
      </c>
    </row>
    <row r="746" spans="1:11" ht="13.5" x14ac:dyDescent="0.25">
      <c r="A746" s="3">
        <f>TITRES_STAT!B749</f>
        <v>43392</v>
      </c>
      <c r="B746" s="5">
        <f>TITRES_STAT!D749</f>
        <v>8.6613000000000007</v>
      </c>
      <c r="C746" s="2">
        <f t="shared" si="85"/>
        <v>0</v>
      </c>
      <c r="D746" s="2">
        <f t="shared" si="86"/>
        <v>8.6096000000000004</v>
      </c>
      <c r="E746" s="2">
        <f t="shared" si="88"/>
        <v>8.6720199999999981</v>
      </c>
      <c r="F746" s="2">
        <f t="shared" si="89"/>
        <v>8.6711800000000014</v>
      </c>
      <c r="G746" s="2">
        <f t="shared" si="83"/>
        <v>9.4380459999999999</v>
      </c>
      <c r="H746" s="2">
        <f t="shared" si="87"/>
        <v>7.8349534999999912</v>
      </c>
      <c r="I746" s="2">
        <f t="array" ref="I746">SUMPRODUCT(B730:B749, (ROW(B730:B749)-ROW(B730)+1)) / (20*21/2)</f>
        <v>8.6078176190476174</v>
      </c>
      <c r="J746" s="2">
        <f t="shared" si="90"/>
        <v>8.7852686429720226</v>
      </c>
      <c r="K746" s="2">
        <f t="shared" si="84"/>
        <v>8.9803882881776058</v>
      </c>
    </row>
    <row r="747" spans="1:11" ht="13.5" x14ac:dyDescent="0.25">
      <c r="A747" s="3">
        <f>TITRES_STAT!B750</f>
        <v>43395</v>
      </c>
      <c r="B747" s="5">
        <f>TITRES_STAT!D750</f>
        <v>8.6613000000000007</v>
      </c>
      <c r="C747" s="2">
        <f t="shared" si="85"/>
        <v>0</v>
      </c>
      <c r="D747" s="2">
        <f t="shared" si="86"/>
        <v>8.6320799999999984</v>
      </c>
      <c r="E747" s="2">
        <f t="shared" si="88"/>
        <v>8.6832600000000006</v>
      </c>
      <c r="F747" s="2">
        <f t="shared" si="89"/>
        <v>8.6655550000000012</v>
      </c>
      <c r="G747" s="2">
        <f t="shared" si="83"/>
        <v>9.4311839999999982</v>
      </c>
      <c r="H747" s="2">
        <f t="shared" si="87"/>
        <v>7.8508619999999905</v>
      </c>
      <c r="I747" s="2">
        <f t="array" ref="I747">SUMPRODUCT(B731:B750, (ROW(B731:B750)-ROW(B731)+1)) / (20*21/2)</f>
        <v>8.5885380952380945</v>
      </c>
      <c r="J747" s="2">
        <f t="shared" si="90"/>
        <v>8.7734621055461162</v>
      </c>
      <c r="K747" s="2">
        <f t="shared" si="84"/>
        <v>8.967875021974562</v>
      </c>
    </row>
    <row r="748" spans="1:11" ht="13.5" x14ac:dyDescent="0.25">
      <c r="A748" s="3">
        <f>TITRES_STAT!B751</f>
        <v>43396</v>
      </c>
      <c r="B748" s="5">
        <f>TITRES_STAT!D751</f>
        <v>8.4025999999999996</v>
      </c>
      <c r="C748" s="2">
        <f t="shared" si="85"/>
        <v>-0.25870000000000104</v>
      </c>
      <c r="D748" s="2">
        <f t="shared" si="86"/>
        <v>8.5690800000000014</v>
      </c>
      <c r="E748" s="2">
        <f t="shared" si="88"/>
        <v>8.646139999999999</v>
      </c>
      <c r="F748" s="2">
        <f t="shared" si="89"/>
        <v>8.6582400000000028</v>
      </c>
      <c r="G748" s="2">
        <f t="shared" si="83"/>
        <v>9.4099239999999984</v>
      </c>
      <c r="H748" s="2">
        <f t="shared" si="87"/>
        <v>7.8650874999999916</v>
      </c>
      <c r="I748" s="2">
        <f t="array" ref="I748">SUMPRODUCT(B732:B751, (ROW(B732:B751)-ROW(B732)+1)) / (20*21/2)</f>
        <v>8.5582780952380944</v>
      </c>
      <c r="J748" s="2">
        <f t="shared" si="90"/>
        <v>8.7381419050179137</v>
      </c>
      <c r="K748" s="2">
        <f t="shared" si="84"/>
        <v>8.9457073740539919</v>
      </c>
    </row>
    <row r="749" spans="1:11" ht="13.5" x14ac:dyDescent="0.25">
      <c r="A749" s="3">
        <f>TITRES_STAT!B752</f>
        <v>43397</v>
      </c>
      <c r="B749" s="5">
        <f>TITRES_STAT!D752</f>
        <v>8.5432000000000006</v>
      </c>
      <c r="C749" s="2">
        <f t="shared" si="85"/>
        <v>0.14060000000000095</v>
      </c>
      <c r="D749" s="2">
        <f t="shared" si="86"/>
        <v>8.585939999999999</v>
      </c>
      <c r="E749" s="2">
        <f t="shared" si="88"/>
        <v>8.6202699999999979</v>
      </c>
      <c r="F749" s="2">
        <f t="shared" si="89"/>
        <v>8.638835000000002</v>
      </c>
      <c r="G749" s="2">
        <f t="shared" si="83"/>
        <v>9.3840519999999987</v>
      </c>
      <c r="H749" s="2">
        <f t="shared" si="87"/>
        <v>7.8799899999999923</v>
      </c>
      <c r="I749" s="2">
        <f t="array" ref="I749">SUMPRODUCT(B733:B752, (ROW(B733:B752)-ROW(B733)+1)) / (20*21/2)</f>
        <v>8.5444614285714291</v>
      </c>
      <c r="J749" s="2">
        <f t="shared" si="90"/>
        <v>8.7195760093019228</v>
      </c>
      <c r="K749" s="2">
        <f t="shared" si="84"/>
        <v>8.929922771149915</v>
      </c>
    </row>
    <row r="750" spans="1:11" ht="13.5" x14ac:dyDescent="0.25">
      <c r="A750" s="3">
        <f>TITRES_STAT!B753</f>
        <v>43398</v>
      </c>
      <c r="B750" s="5">
        <f>TITRES_STAT!D753</f>
        <v>8.4364000000000008</v>
      </c>
      <c r="C750" s="2">
        <f t="shared" si="85"/>
        <v>-0.10679999999999978</v>
      </c>
      <c r="D750" s="2">
        <f t="shared" si="86"/>
        <v>8.5409600000000001</v>
      </c>
      <c r="E750" s="2">
        <f t="shared" si="88"/>
        <v>8.5865299999999998</v>
      </c>
      <c r="F750" s="2">
        <f t="shared" si="89"/>
        <v>8.6135300000000008</v>
      </c>
      <c r="G750" s="2">
        <f t="shared" si="83"/>
        <v>9.3503080000000001</v>
      </c>
      <c r="H750" s="2">
        <f t="shared" si="87"/>
        <v>7.8938649999999919</v>
      </c>
      <c r="I750" s="2">
        <f t="array" ref="I750">SUMPRODUCT(B734:B753, (ROW(B734:B753)-ROW(B734)+1)) / (20*21/2)</f>
        <v>8.5568385714285693</v>
      </c>
      <c r="J750" s="2">
        <f t="shared" si="90"/>
        <v>8.6926068655588828</v>
      </c>
      <c r="K750" s="2">
        <f t="shared" si="84"/>
        <v>8.9105689369871737</v>
      </c>
    </row>
    <row r="751" spans="1:11" ht="13.5" x14ac:dyDescent="0.25">
      <c r="A751" s="3">
        <f>TITRES_STAT!B754</f>
        <v>43399</v>
      </c>
      <c r="B751" s="5">
        <f>TITRES_STAT!D754</f>
        <v>8.2957999999999998</v>
      </c>
      <c r="C751" s="2">
        <f t="shared" si="85"/>
        <v>-0.14060000000000095</v>
      </c>
      <c r="D751" s="2">
        <f t="shared" si="86"/>
        <v>8.4678599999999999</v>
      </c>
      <c r="E751" s="2">
        <f t="shared" si="88"/>
        <v>8.538730000000001</v>
      </c>
      <c r="F751" s="2">
        <f t="shared" si="89"/>
        <v>8.5814750000000011</v>
      </c>
      <c r="G751" s="2">
        <f t="shared" si="83"/>
        <v>9.3137519999999991</v>
      </c>
      <c r="H751" s="2">
        <f t="shared" si="87"/>
        <v>7.9068034999999917</v>
      </c>
      <c r="I751" s="2">
        <f t="array" ref="I751">SUMPRODUCT(B735:B754, (ROW(B735:B754)-ROW(B735)+1)) / (20*21/2)</f>
        <v>8.6143642857142844</v>
      </c>
      <c r="J751" s="2">
        <f t="shared" si="90"/>
        <v>8.6548157355056556</v>
      </c>
      <c r="K751" s="2">
        <f t="shared" si="84"/>
        <v>8.8864603512229721</v>
      </c>
    </row>
    <row r="752" spans="1:11" ht="13.5" x14ac:dyDescent="0.25">
      <c r="A752" s="3">
        <f>TITRES_STAT!B755</f>
        <v>43402</v>
      </c>
      <c r="B752" s="5">
        <f>TITRES_STAT!D755</f>
        <v>8.4364000000000008</v>
      </c>
      <c r="C752" s="2">
        <f t="shared" si="85"/>
        <v>0.14060000000000095</v>
      </c>
      <c r="D752" s="2">
        <f t="shared" si="86"/>
        <v>8.4228799999999993</v>
      </c>
      <c r="E752" s="2">
        <f t="shared" si="88"/>
        <v>8.5274800000000006</v>
      </c>
      <c r="F752" s="2">
        <f t="shared" si="89"/>
        <v>8.5595399999999984</v>
      </c>
      <c r="G752" s="2">
        <f t="shared" si="83"/>
        <v>9.2860819999999986</v>
      </c>
      <c r="H752" s="2">
        <f t="shared" si="87"/>
        <v>7.9204449999999929</v>
      </c>
      <c r="I752" s="2">
        <f t="array" ref="I752">SUMPRODUCT(B736:B755, (ROW(B736:B755)-ROW(B736)+1)) / (20*21/2)</f>
        <v>8.7166180952380952</v>
      </c>
      <c r="J752" s="2">
        <f t="shared" si="90"/>
        <v>8.6340142368860686</v>
      </c>
      <c r="K752" s="2">
        <f t="shared" si="84"/>
        <v>8.8688109256848175</v>
      </c>
    </row>
    <row r="753" spans="1:11" ht="13.5" x14ac:dyDescent="0.25">
      <c r="A753" s="3">
        <f>TITRES_STAT!B756</f>
        <v>43403</v>
      </c>
      <c r="B753" s="5">
        <f>TITRES_STAT!D756</f>
        <v>8.6895000000000007</v>
      </c>
      <c r="C753" s="2">
        <f t="shared" si="85"/>
        <v>0.25309999999999988</v>
      </c>
      <c r="D753" s="2">
        <f t="shared" si="86"/>
        <v>8.4802600000000012</v>
      </c>
      <c r="E753" s="2">
        <f t="shared" si="88"/>
        <v>8.5246700000000004</v>
      </c>
      <c r="F753" s="2">
        <f t="shared" si="89"/>
        <v>8.563480000000002</v>
      </c>
      <c r="G753" s="2">
        <f t="shared" si="83"/>
        <v>9.2623479999999976</v>
      </c>
      <c r="H753" s="2">
        <f t="shared" si="87"/>
        <v>7.935351999999992</v>
      </c>
      <c r="I753" s="2">
        <f t="array" ref="I753">SUMPRODUCT(B737:B756, (ROW(B737:B756)-ROW(B737)+1)) / (20*21/2)</f>
        <v>8.8258371428571447</v>
      </c>
      <c r="J753" s="2">
        <f t="shared" si="90"/>
        <v>8.6392985952778716</v>
      </c>
      <c r="K753" s="2">
        <f t="shared" si="84"/>
        <v>8.8617791246775699</v>
      </c>
    </row>
    <row r="754" spans="1:11" ht="13.5" x14ac:dyDescent="0.25">
      <c r="A754" s="3">
        <f>TITRES_STAT!B757</f>
        <v>43404</v>
      </c>
      <c r="B754" s="5">
        <f>TITRES_STAT!D757</f>
        <v>9.1675000000000004</v>
      </c>
      <c r="C754" s="2">
        <f t="shared" si="85"/>
        <v>0.47799999999999976</v>
      </c>
      <c r="D754" s="2">
        <f t="shared" si="86"/>
        <v>8.6051199999999994</v>
      </c>
      <c r="E754" s="2">
        <f t="shared" si="88"/>
        <v>8.5955300000000001</v>
      </c>
      <c r="F754" s="2">
        <f t="shared" si="89"/>
        <v>8.6000350000000019</v>
      </c>
      <c r="G754" s="2">
        <f t="shared" ref="G754:G817" si="91">AVERAGE(B705:B754)</f>
        <v>9.2536859999999983</v>
      </c>
      <c r="H754" s="2">
        <f t="shared" si="87"/>
        <v>7.9526489999999921</v>
      </c>
      <c r="I754" s="2">
        <f t="array" ref="I754">SUMPRODUCT(B738:B757, (ROW(B738:B757)-ROW(B738)+1)) / (20*21/2)</f>
        <v>8.9274500000000003</v>
      </c>
      <c r="J754" s="2">
        <f t="shared" si="90"/>
        <v>8.689603490965693</v>
      </c>
      <c r="K754" s="2">
        <f t="shared" si="84"/>
        <v>8.8737681786117832</v>
      </c>
    </row>
    <row r="755" spans="1:11" ht="13.5" x14ac:dyDescent="0.25">
      <c r="A755" s="3">
        <f>TITRES_STAT!B758</f>
        <v>43405</v>
      </c>
      <c r="B755" s="5">
        <f>TITRES_STAT!D758</f>
        <v>9.6737000000000002</v>
      </c>
      <c r="C755" s="2">
        <f t="shared" si="85"/>
        <v>0.50619999999999976</v>
      </c>
      <c r="D755" s="2">
        <f t="shared" si="86"/>
        <v>8.8525799999999997</v>
      </c>
      <c r="E755" s="2">
        <f t="shared" si="88"/>
        <v>8.696769999999999</v>
      </c>
      <c r="F755" s="2">
        <f t="shared" si="89"/>
        <v>8.6618999999999993</v>
      </c>
      <c r="G755" s="2">
        <f t="shared" si="91"/>
        <v>9.244688</v>
      </c>
      <c r="H755" s="2">
        <f t="shared" si="87"/>
        <v>7.9727104999999927</v>
      </c>
      <c r="I755" s="2">
        <f t="array" ref="I755">SUMPRODUCT(B739:B758, (ROW(B739:B758)-ROW(B739)+1)) / (20*21/2)</f>
        <v>9.0155590476190479</v>
      </c>
      <c r="J755" s="2">
        <f t="shared" si="90"/>
        <v>8.7833269680165795</v>
      </c>
      <c r="K755" s="2">
        <f t="shared" ref="K755:K818" si="92">$K$4*B755+(1-$K$4)*K754</f>
        <v>8.9051380539603411</v>
      </c>
    </row>
    <row r="756" spans="1:11" ht="13.5" x14ac:dyDescent="0.25">
      <c r="A756" s="3">
        <f>TITRES_STAT!B759</f>
        <v>43406</v>
      </c>
      <c r="B756" s="5">
        <f>TITRES_STAT!D759</f>
        <v>9.8087</v>
      </c>
      <c r="C756" s="2">
        <f t="shared" si="85"/>
        <v>0.13499999999999979</v>
      </c>
      <c r="D756" s="2">
        <f t="shared" si="86"/>
        <v>9.1551600000000004</v>
      </c>
      <c r="E756" s="2">
        <f t="shared" si="88"/>
        <v>8.8115100000000002</v>
      </c>
      <c r="F756" s="2">
        <f t="shared" si="89"/>
        <v>8.7417649999999973</v>
      </c>
      <c r="G756" s="2">
        <f t="shared" si="91"/>
        <v>9.2271399999999986</v>
      </c>
      <c r="H756" s="2">
        <f t="shared" si="87"/>
        <v>7.9934469999999926</v>
      </c>
      <c r="I756" s="2">
        <f t="array" ref="I756">SUMPRODUCT(B740:B759, (ROW(B740:B759)-ROW(B740)+1)) / (20*21/2)</f>
        <v>9.0739438095238096</v>
      </c>
      <c r="J756" s="2">
        <f t="shared" si="90"/>
        <v>8.88098154249119</v>
      </c>
      <c r="K756" s="2">
        <f t="shared" si="92"/>
        <v>8.9405718557658176</v>
      </c>
    </row>
    <row r="757" spans="1:11" ht="13.5" x14ac:dyDescent="0.25">
      <c r="A757" s="3">
        <f>TITRES_STAT!B760</f>
        <v>43409</v>
      </c>
      <c r="B757" s="5">
        <f>TITRES_STAT!D760</f>
        <v>9.8087</v>
      </c>
      <c r="C757" s="2">
        <f t="shared" si="85"/>
        <v>0</v>
      </c>
      <c r="D757" s="2">
        <f t="shared" si="86"/>
        <v>9.4296199999999999</v>
      </c>
      <c r="E757" s="2">
        <f t="shared" si="88"/>
        <v>8.9262499999999996</v>
      </c>
      <c r="F757" s="2">
        <f t="shared" si="89"/>
        <v>8.8047549999999983</v>
      </c>
      <c r="G757" s="2">
        <f t="shared" si="91"/>
        <v>9.2152159999999999</v>
      </c>
      <c r="H757" s="2">
        <f t="shared" si="87"/>
        <v>8.0140539999999927</v>
      </c>
      <c r="I757" s="2">
        <f t="array" ref="I757">SUMPRODUCT(B741:B760, (ROW(B741:B760)-ROW(B741)+1)) / (20*21/2)</f>
        <v>9.1291680952380965</v>
      </c>
      <c r="J757" s="2">
        <f t="shared" si="90"/>
        <v>8.969335681301553</v>
      </c>
      <c r="K757" s="2">
        <f t="shared" si="92"/>
        <v>8.9746160967161774</v>
      </c>
    </row>
    <row r="758" spans="1:11" ht="13.5" x14ac:dyDescent="0.25">
      <c r="A758" s="3">
        <f>TITRES_STAT!B761</f>
        <v>43410</v>
      </c>
      <c r="B758" s="5">
        <f>TITRES_STAT!D761</f>
        <v>9.7299000000000007</v>
      </c>
      <c r="C758" s="2">
        <f t="shared" si="85"/>
        <v>-7.8799999999999315E-2</v>
      </c>
      <c r="D758" s="2">
        <f t="shared" si="86"/>
        <v>9.6377000000000006</v>
      </c>
      <c r="E758" s="2">
        <f t="shared" si="88"/>
        <v>9.0589800000000018</v>
      </c>
      <c r="F758" s="2">
        <f t="shared" si="89"/>
        <v>8.8525600000000004</v>
      </c>
      <c r="G758" s="2">
        <f t="shared" si="91"/>
        <v>9.2005919999999985</v>
      </c>
      <c r="H758" s="2">
        <f t="shared" si="87"/>
        <v>8.0342669999999945</v>
      </c>
      <c r="I758" s="2">
        <f t="array" ref="I758">SUMPRODUCT(B742:B761, (ROW(B742:B761)-ROW(B742)+1)) / (20*21/2)</f>
        <v>9.1543171428571437</v>
      </c>
      <c r="J758" s="2">
        <f t="shared" si="90"/>
        <v>9.0417703783204537</v>
      </c>
      <c r="K758" s="2">
        <f t="shared" si="92"/>
        <v>9.0042350733155434</v>
      </c>
    </row>
    <row r="759" spans="1:11" ht="13.5" x14ac:dyDescent="0.25">
      <c r="A759" s="3">
        <f>TITRES_STAT!B762</f>
        <v>43411</v>
      </c>
      <c r="B759" s="5">
        <f>TITRES_STAT!D762</f>
        <v>9.4656000000000002</v>
      </c>
      <c r="C759" s="2">
        <f t="shared" si="85"/>
        <v>-0.26430000000000042</v>
      </c>
      <c r="D759" s="2">
        <f t="shared" si="86"/>
        <v>9.6973200000000013</v>
      </c>
      <c r="E759" s="2">
        <f t="shared" si="88"/>
        <v>9.1512199999999986</v>
      </c>
      <c r="F759" s="2">
        <f t="shared" si="89"/>
        <v>8.8857449999999965</v>
      </c>
      <c r="G759" s="2">
        <f t="shared" si="91"/>
        <v>9.1761819999999972</v>
      </c>
      <c r="H759" s="2">
        <f t="shared" si="87"/>
        <v>8.0527684999999938</v>
      </c>
      <c r="I759" s="2">
        <f t="array" ref="I759">SUMPRODUCT(B743:B762, (ROW(B743:B762)-ROW(B743)+1)) / (20*21/2)</f>
        <v>9.1903680952380942</v>
      </c>
      <c r="J759" s="2">
        <f t="shared" si="90"/>
        <v>9.0821351041946965</v>
      </c>
      <c r="K759" s="2">
        <f t="shared" si="92"/>
        <v>9.0223278155384641</v>
      </c>
    </row>
    <row r="760" spans="1:11" ht="13.5" x14ac:dyDescent="0.25">
      <c r="A760" s="3">
        <f>TITRES_STAT!B763</f>
        <v>43412</v>
      </c>
      <c r="B760" s="5">
        <f>TITRES_STAT!D763</f>
        <v>9.4656000000000002</v>
      </c>
      <c r="C760" s="2">
        <f t="shared" si="85"/>
        <v>0</v>
      </c>
      <c r="D760" s="2">
        <f t="shared" si="86"/>
        <v>9.6556999999999995</v>
      </c>
      <c r="E760" s="2">
        <f t="shared" si="88"/>
        <v>9.2541399999999996</v>
      </c>
      <c r="F760" s="2">
        <f t="shared" si="89"/>
        <v>8.9203349999999979</v>
      </c>
      <c r="G760" s="2">
        <f t="shared" si="91"/>
        <v>9.1517719999999994</v>
      </c>
      <c r="H760" s="2">
        <f t="shared" si="87"/>
        <v>8.0710624999999929</v>
      </c>
      <c r="I760" s="2">
        <f t="array" ref="I760">SUMPRODUCT(B744:B763, (ROW(B744:B763)-ROW(B744)+1)) / (20*21/2)</f>
        <v>9.1965023809523796</v>
      </c>
      <c r="J760" s="2">
        <f t="shared" si="90"/>
        <v>9.1186555704618684</v>
      </c>
      <c r="K760" s="2">
        <f t="shared" si="92"/>
        <v>9.039711038458524</v>
      </c>
    </row>
    <row r="761" spans="1:11" ht="13.5" x14ac:dyDescent="0.25">
      <c r="A761" s="3">
        <f>TITRES_STAT!B764</f>
        <v>43413</v>
      </c>
      <c r="B761" s="5">
        <f>TITRES_STAT!D764</f>
        <v>9.1844000000000001</v>
      </c>
      <c r="C761" s="2">
        <f t="shared" si="85"/>
        <v>-0.28120000000000012</v>
      </c>
      <c r="D761" s="2">
        <f t="shared" si="86"/>
        <v>9.5308400000000013</v>
      </c>
      <c r="E761" s="2">
        <f t="shared" si="88"/>
        <v>9.343</v>
      </c>
      <c r="F761" s="2">
        <f t="shared" si="89"/>
        <v>8.9408650000000005</v>
      </c>
      <c r="G761" s="2">
        <f t="shared" si="91"/>
        <v>9.127361999999998</v>
      </c>
      <c r="H761" s="2">
        <f t="shared" si="87"/>
        <v>8.0866519999999955</v>
      </c>
      <c r="I761" s="2">
        <f t="array" ref="I761">SUMPRODUCT(B745:B764, (ROW(B745:B764)-ROW(B745)+1)) / (20*21/2)</f>
        <v>9.1753690476190464</v>
      </c>
      <c r="J761" s="2">
        <f t="shared" si="90"/>
        <v>9.124916944703596</v>
      </c>
      <c r="K761" s="2">
        <f t="shared" si="92"/>
        <v>9.045385115381718</v>
      </c>
    </row>
    <row r="762" spans="1:11" ht="13.5" x14ac:dyDescent="0.25">
      <c r="A762" s="3">
        <f>TITRES_STAT!B765</f>
        <v>43416</v>
      </c>
      <c r="B762" s="5">
        <f>TITRES_STAT!D765</f>
        <v>9.3193999999999999</v>
      </c>
      <c r="C762" s="2">
        <f t="shared" si="85"/>
        <v>0.13499999999999979</v>
      </c>
      <c r="D762" s="2">
        <f t="shared" si="86"/>
        <v>9.4329800000000006</v>
      </c>
      <c r="E762" s="2">
        <f t="shared" si="88"/>
        <v>9.4312999999999985</v>
      </c>
      <c r="F762" s="2">
        <f t="shared" si="89"/>
        <v>8.9793900000000004</v>
      </c>
      <c r="G762" s="2">
        <f t="shared" si="91"/>
        <v>9.100477999999999</v>
      </c>
      <c r="H762" s="2">
        <f t="shared" si="87"/>
        <v>8.1010984999999955</v>
      </c>
      <c r="I762" s="2">
        <f t="array" ref="I762">SUMPRODUCT(B746:B765, (ROW(B746:B765)-ROW(B746)+1)) / (20*21/2)</f>
        <v>9.1527361904761904</v>
      </c>
      <c r="J762" s="2">
        <f t="shared" si="90"/>
        <v>9.1434391404461106</v>
      </c>
      <c r="K762" s="2">
        <f t="shared" si="92"/>
        <v>9.0561307971314537</v>
      </c>
    </row>
    <row r="763" spans="1:11" ht="13.5" x14ac:dyDescent="0.25">
      <c r="A763" s="3">
        <f>TITRES_STAT!B766</f>
        <v>43417</v>
      </c>
      <c r="B763" s="5">
        <f>TITRES_STAT!D766</f>
        <v>9.0437999999999992</v>
      </c>
      <c r="C763" s="2">
        <f t="shared" si="85"/>
        <v>-0.27560000000000073</v>
      </c>
      <c r="D763" s="2">
        <f t="shared" si="86"/>
        <v>9.2957599999999996</v>
      </c>
      <c r="E763" s="2">
        <f t="shared" si="88"/>
        <v>9.4667300000000019</v>
      </c>
      <c r="F763" s="2">
        <f t="shared" si="89"/>
        <v>8.9957000000000011</v>
      </c>
      <c r="G763" s="2">
        <f t="shared" si="91"/>
        <v>9.0679699999999972</v>
      </c>
      <c r="H763" s="2">
        <f t="shared" si="87"/>
        <v>8.1122194999999948</v>
      </c>
      <c r="I763" s="2">
        <f t="array" ref="I763">SUMPRODUCT(B747:B766, (ROW(B747:B766)-ROW(B747)+1)) / (20*21/2)</f>
        <v>9.1392152380952378</v>
      </c>
      <c r="J763" s="2">
        <f t="shared" si="90"/>
        <v>9.1339496984988617</v>
      </c>
      <c r="K763" s="2">
        <f t="shared" si="92"/>
        <v>9.0556472364596328</v>
      </c>
    </row>
    <row r="764" spans="1:11" ht="13.5" x14ac:dyDescent="0.25">
      <c r="A764" s="3">
        <f>TITRES_STAT!B767</f>
        <v>43418</v>
      </c>
      <c r="B764" s="5">
        <f>TITRES_STAT!D767</f>
        <v>8.7737999999999996</v>
      </c>
      <c r="C764" s="2">
        <f t="shared" si="85"/>
        <v>-0.26999999999999957</v>
      </c>
      <c r="D764" s="2">
        <f t="shared" si="86"/>
        <v>9.1573999999999991</v>
      </c>
      <c r="E764" s="2">
        <f t="shared" si="88"/>
        <v>9.4273600000000002</v>
      </c>
      <c r="F764" s="2">
        <f t="shared" si="89"/>
        <v>9.0114450000000001</v>
      </c>
      <c r="G764" s="2">
        <f t="shared" si="91"/>
        <v>9.0353479999999973</v>
      </c>
      <c r="H764" s="2">
        <f t="shared" si="87"/>
        <v>8.1225874999999963</v>
      </c>
      <c r="I764" s="2">
        <f t="array" ref="I764">SUMPRODUCT(B748:B767, (ROW(B748:B767)-ROW(B748)+1)) / (20*21/2)</f>
        <v>9.1498476190476197</v>
      </c>
      <c r="J764" s="2">
        <f t="shared" si="90"/>
        <v>9.0996497272132562</v>
      </c>
      <c r="K764" s="2">
        <f t="shared" si="92"/>
        <v>9.0445944036572943</v>
      </c>
    </row>
    <row r="765" spans="1:11" ht="13.5" x14ac:dyDescent="0.25">
      <c r="A765" s="3">
        <f>TITRES_STAT!B768</f>
        <v>43419</v>
      </c>
      <c r="B765" s="5">
        <f>TITRES_STAT!D768</f>
        <v>8.7737999999999996</v>
      </c>
      <c r="C765" s="2">
        <f t="shared" si="85"/>
        <v>0</v>
      </c>
      <c r="D765" s="2">
        <f t="shared" si="86"/>
        <v>9.0190400000000004</v>
      </c>
      <c r="E765" s="2">
        <f t="shared" si="88"/>
        <v>9.3373699999999999</v>
      </c>
      <c r="F765" s="2">
        <f t="shared" si="89"/>
        <v>9.0170700000000004</v>
      </c>
      <c r="G765" s="2">
        <f t="shared" si="91"/>
        <v>9.0038519999999966</v>
      </c>
      <c r="H765" s="2">
        <f t="shared" si="87"/>
        <v>8.132955499999996</v>
      </c>
      <c r="I765" s="2">
        <f t="array" ref="I765">SUMPRODUCT(B749:B768, (ROW(B749:B768)-ROW(B749)+1)) / (20*21/2)</f>
        <v>9.1833747619047621</v>
      </c>
      <c r="J765" s="2">
        <f t="shared" si="90"/>
        <v>9.0686164198596124</v>
      </c>
      <c r="K765" s="2">
        <f t="shared" si="92"/>
        <v>9.0339750152785765</v>
      </c>
    </row>
    <row r="766" spans="1:11" ht="13.5" x14ac:dyDescent="0.25">
      <c r="A766" s="3">
        <f>TITRES_STAT!B769</f>
        <v>43420</v>
      </c>
      <c r="B766" s="5">
        <f>TITRES_STAT!D769</f>
        <v>8.8750999999999998</v>
      </c>
      <c r="C766" s="2">
        <f t="shared" si="85"/>
        <v>0.10130000000000017</v>
      </c>
      <c r="D766" s="2">
        <f t="shared" si="86"/>
        <v>8.9571799999999993</v>
      </c>
      <c r="E766" s="2">
        <f t="shared" si="88"/>
        <v>9.2440099999999994</v>
      </c>
      <c r="F766" s="2">
        <f t="shared" si="89"/>
        <v>9.0277599999999989</v>
      </c>
      <c r="G766" s="2">
        <f t="shared" si="91"/>
        <v>8.9788819999999951</v>
      </c>
      <c r="H766" s="2">
        <f t="shared" si="87"/>
        <v>8.1439599999999945</v>
      </c>
      <c r="I766" s="2">
        <f t="array" ref="I766">SUMPRODUCT(B750:B769, (ROW(B750:B769)-ROW(B750)+1)) / (20*21/2)</f>
        <v>9.2110680952380939</v>
      </c>
      <c r="J766" s="2">
        <f t="shared" si="90"/>
        <v>9.0501862846348882</v>
      </c>
      <c r="K766" s="2">
        <f t="shared" si="92"/>
        <v>9.0277446225225528</v>
      </c>
    </row>
    <row r="767" spans="1:11" ht="13.5" x14ac:dyDescent="0.25">
      <c r="A767" s="3">
        <f>TITRES_STAT!B770</f>
        <v>43423</v>
      </c>
      <c r="B767" s="5">
        <f>TITRES_STAT!D770</f>
        <v>9.1394000000000002</v>
      </c>
      <c r="C767" s="2">
        <f t="shared" si="85"/>
        <v>0.26430000000000042</v>
      </c>
      <c r="D767" s="2">
        <f t="shared" si="86"/>
        <v>8.9211799999999997</v>
      </c>
      <c r="E767" s="2">
        <f t="shared" si="88"/>
        <v>9.1770800000000001</v>
      </c>
      <c r="F767" s="2">
        <f t="shared" si="89"/>
        <v>9.0516649999999981</v>
      </c>
      <c r="G767" s="2">
        <f t="shared" si="91"/>
        <v>8.9591979999999971</v>
      </c>
      <c r="H767" s="2">
        <f t="shared" si="87"/>
        <v>8.1562859999999962</v>
      </c>
      <c r="I767" s="2">
        <f t="array" ref="I767">SUMPRODUCT(B751:B770, (ROW(B751:B770)-ROW(B751)+1)) / (20*21/2)</f>
        <v>9.2288219047619044</v>
      </c>
      <c r="J767" s="2">
        <f t="shared" si="90"/>
        <v>9.0586828289553765</v>
      </c>
      <c r="K767" s="2">
        <f t="shared" si="92"/>
        <v>9.0321232647765708</v>
      </c>
    </row>
    <row r="768" spans="1:11" ht="13.5" x14ac:dyDescent="0.25">
      <c r="A768" s="3">
        <f>TITRES_STAT!B771</f>
        <v>43425</v>
      </c>
      <c r="B768" s="5">
        <f>TITRES_STAT!D771</f>
        <v>9.4037000000000006</v>
      </c>
      <c r="C768" s="2">
        <f t="shared" si="85"/>
        <v>0.26430000000000042</v>
      </c>
      <c r="D768" s="2">
        <f t="shared" si="86"/>
        <v>8.9931599999999996</v>
      </c>
      <c r="E768" s="2">
        <f t="shared" si="88"/>
        <v>9.1444599999999987</v>
      </c>
      <c r="F768" s="2">
        <f t="shared" si="89"/>
        <v>9.1017200000000003</v>
      </c>
      <c r="G768" s="2">
        <f t="shared" si="91"/>
        <v>8.9447999999999972</v>
      </c>
      <c r="H768" s="2">
        <f t="shared" si="87"/>
        <v>8.1701414999999979</v>
      </c>
      <c r="I768" s="2">
        <f t="array" ref="I768">SUMPRODUCT(B752:B771, (ROW(B752:B771)-ROW(B752)+1)) / (20*21/2)</f>
        <v>9.2374985714285724</v>
      </c>
      <c r="J768" s="2">
        <f t="shared" si="90"/>
        <v>9.0915416071501021</v>
      </c>
      <c r="K768" s="2">
        <f t="shared" si="92"/>
        <v>9.0466949014519997</v>
      </c>
    </row>
    <row r="769" spans="1:11" ht="13.5" x14ac:dyDescent="0.25">
      <c r="A769" s="3">
        <f>TITRES_STAT!B772</f>
        <v>43426</v>
      </c>
      <c r="B769" s="5">
        <f>TITRES_STAT!D772</f>
        <v>9.3925000000000001</v>
      </c>
      <c r="C769" s="2">
        <f t="shared" si="85"/>
        <v>-1.1200000000000543E-2</v>
      </c>
      <c r="D769" s="2">
        <f t="shared" si="86"/>
        <v>9.1168999999999993</v>
      </c>
      <c r="E769" s="2">
        <f t="shared" si="88"/>
        <v>9.1371500000000001</v>
      </c>
      <c r="F769" s="2">
        <f t="shared" si="89"/>
        <v>9.1441850000000002</v>
      </c>
      <c r="G769" s="2">
        <f t="shared" si="91"/>
        <v>8.9358019999999971</v>
      </c>
      <c r="H769" s="2">
        <f t="shared" si="87"/>
        <v>8.184927499999997</v>
      </c>
      <c r="I769" s="2">
        <f t="array" ref="I769">SUMPRODUCT(B753:B772, (ROW(B753:B772)-ROW(B753)+1)) / (20*21/2)</f>
        <v>9.2409552380952391</v>
      </c>
      <c r="J769" s="2">
        <f t="shared" si="90"/>
        <v>9.1202043112310438</v>
      </c>
      <c r="K769" s="2">
        <f t="shared" si="92"/>
        <v>9.0602558857087843</v>
      </c>
    </row>
    <row r="770" spans="1:11" ht="13.5" x14ac:dyDescent="0.25">
      <c r="A770" s="3">
        <f>TITRES_STAT!B773</f>
        <v>43427</v>
      </c>
      <c r="B770" s="5">
        <f>TITRES_STAT!D773</f>
        <v>9.3306000000000004</v>
      </c>
      <c r="C770" s="2">
        <f t="shared" si="85"/>
        <v>-6.1899999999999622E-2</v>
      </c>
      <c r="D770" s="2">
        <f t="shared" si="86"/>
        <v>9.2282600000000006</v>
      </c>
      <c r="E770" s="2">
        <f t="shared" si="88"/>
        <v>9.1236499999999996</v>
      </c>
      <c r="F770" s="2">
        <f t="shared" si="89"/>
        <v>9.1888950000000005</v>
      </c>
      <c r="G770" s="2">
        <f t="shared" si="91"/>
        <v>8.9311899999999973</v>
      </c>
      <c r="H770" s="2">
        <f t="shared" si="87"/>
        <v>8.1996639999999967</v>
      </c>
      <c r="I770" s="2">
        <f t="array" ref="I770">SUMPRODUCT(B754:B773, (ROW(B754:B773)-ROW(B754)+1)) / (20*21/2)</f>
        <v>9.2591642857142844</v>
      </c>
      <c r="J770" s="2">
        <f t="shared" si="90"/>
        <v>9.1402419958757051</v>
      </c>
      <c r="K770" s="2">
        <f t="shared" si="92"/>
        <v>9.070857615680989</v>
      </c>
    </row>
    <row r="771" spans="1:11" ht="13.5" x14ac:dyDescent="0.25">
      <c r="A771" s="3">
        <f>TITRES_STAT!B774</f>
        <v>43430</v>
      </c>
      <c r="B771" s="5">
        <f>TITRES_STAT!D774</f>
        <v>9.2799999999999994</v>
      </c>
      <c r="C771" s="2">
        <f t="shared" si="85"/>
        <v>-5.0600000000001089E-2</v>
      </c>
      <c r="D771" s="2">
        <f t="shared" si="86"/>
        <v>9.3092399999999991</v>
      </c>
      <c r="E771" s="2">
        <f t="shared" si="88"/>
        <v>9.1332100000000018</v>
      </c>
      <c r="F771" s="2">
        <f t="shared" si="89"/>
        <v>9.2381050000000009</v>
      </c>
      <c r="G771" s="2">
        <f t="shared" si="91"/>
        <v>8.9261279999999985</v>
      </c>
      <c r="H771" s="2">
        <f t="shared" si="87"/>
        <v>8.2136019999999963</v>
      </c>
      <c r="I771" s="2">
        <f t="array" ref="I771">SUMPRODUCT(B755:B774, (ROW(B755:B774)-ROW(B755)+1)) / (20*21/2)</f>
        <v>9.2731176190476177</v>
      </c>
      <c r="J771" s="2">
        <f t="shared" si="90"/>
        <v>9.1535522819827797</v>
      </c>
      <c r="K771" s="2">
        <f t="shared" si="92"/>
        <v>9.0790592778111456</v>
      </c>
    </row>
    <row r="772" spans="1:11" ht="13.5" x14ac:dyDescent="0.25">
      <c r="A772" s="3">
        <f>TITRES_STAT!B775</f>
        <v>43431</v>
      </c>
      <c r="B772" s="5">
        <f>TITRES_STAT!D775</f>
        <v>9.2744</v>
      </c>
      <c r="C772" s="2">
        <f t="shared" ref="C772:C835" si="93">B772-B771</f>
        <v>-5.5999999999993832E-3</v>
      </c>
      <c r="D772" s="2">
        <f t="shared" si="86"/>
        <v>9.3362400000000001</v>
      </c>
      <c r="E772" s="2">
        <f t="shared" si="88"/>
        <v>9.1287099999999999</v>
      </c>
      <c r="F772" s="2">
        <f t="shared" si="89"/>
        <v>9.2800049999999992</v>
      </c>
      <c r="G772" s="2">
        <f t="shared" si="91"/>
        <v>8.9265779999999992</v>
      </c>
      <c r="H772" s="2">
        <f t="shared" si="87"/>
        <v>8.2275119999999973</v>
      </c>
      <c r="I772" s="2">
        <f t="array" ref="I772">SUMPRODUCT(B756:B775, (ROW(B756:B775)-ROW(B756)+1)) / (20*21/2)</f>
        <v>9.2835085714285732</v>
      </c>
      <c r="J772" s="2">
        <f t="shared" si="90"/>
        <v>9.1650615884606097</v>
      </c>
      <c r="K772" s="2">
        <f t="shared" si="92"/>
        <v>9.0867196982891389</v>
      </c>
    </row>
    <row r="773" spans="1:11" ht="13.5" x14ac:dyDescent="0.25">
      <c r="A773" s="3">
        <f>TITRES_STAT!B776</f>
        <v>43432</v>
      </c>
      <c r="B773" s="5">
        <f>TITRES_STAT!D776</f>
        <v>9.4711999999999996</v>
      </c>
      <c r="C773" s="2">
        <f t="shared" si="93"/>
        <v>0.19679999999999964</v>
      </c>
      <c r="D773" s="2">
        <f t="shared" si="86"/>
        <v>9.3497400000000006</v>
      </c>
      <c r="E773" s="2">
        <f t="shared" si="88"/>
        <v>9.1714500000000001</v>
      </c>
      <c r="F773" s="2">
        <f t="shared" si="89"/>
        <v>9.3190900000000028</v>
      </c>
      <c r="G773" s="2">
        <f t="shared" si="91"/>
        <v>8.9310759999999974</v>
      </c>
      <c r="H773" s="2">
        <f t="shared" si="87"/>
        <v>8.2420164999999983</v>
      </c>
      <c r="I773" s="2">
        <f t="array" ref="I773">SUMPRODUCT(B757:B776, (ROW(B757:B776)-ROW(B757)+1)) / (20*21/2)</f>
        <v>9.2949976190476189</v>
      </c>
      <c r="J773" s="2">
        <f t="shared" si="90"/>
        <v>9.1942176276548366</v>
      </c>
      <c r="K773" s="2">
        <f t="shared" si="92"/>
        <v>9.1017973571797608</v>
      </c>
    </row>
    <row r="774" spans="1:11" ht="13.5" x14ac:dyDescent="0.25">
      <c r="A774" s="3">
        <f>TITRES_STAT!B777</f>
        <v>43433</v>
      </c>
      <c r="B774" s="5">
        <f>TITRES_STAT!D777</f>
        <v>9.4656000000000002</v>
      </c>
      <c r="C774" s="2">
        <f t="shared" si="93"/>
        <v>-5.5999999999993832E-3</v>
      </c>
      <c r="D774" s="2">
        <f t="shared" ref="D774:D837" si="94">AVERAGE(B770:B774)</f>
        <v>9.3643600000000013</v>
      </c>
      <c r="E774" s="2">
        <f t="shared" si="88"/>
        <v>9.2406299999999995</v>
      </c>
      <c r="F774" s="2">
        <f t="shared" si="89"/>
        <v>9.3339950000000016</v>
      </c>
      <c r="G774" s="2">
        <f t="shared" si="91"/>
        <v>8.9360259999999982</v>
      </c>
      <c r="H774" s="2">
        <f t="shared" si="87"/>
        <v>8.257089999999998</v>
      </c>
      <c r="I774" s="2">
        <f t="array" ref="I774">SUMPRODUCT(B758:B777, (ROW(B758:B777)-ROW(B758)+1)) / (20*21/2)</f>
        <v>9.3023323809523806</v>
      </c>
      <c r="J774" s="2">
        <f t="shared" si="90"/>
        <v>9.220063567878185</v>
      </c>
      <c r="K774" s="2">
        <f t="shared" si="92"/>
        <v>9.1160641274864371</v>
      </c>
    </row>
    <row r="775" spans="1:11" ht="13.5" x14ac:dyDescent="0.25">
      <c r="A775" s="3">
        <f>TITRES_STAT!B778</f>
        <v>43434</v>
      </c>
      <c r="B775" s="5">
        <f>TITRES_STAT!D778</f>
        <v>9.4430999999999994</v>
      </c>
      <c r="C775" s="2">
        <f t="shared" si="93"/>
        <v>-2.2500000000000853E-2</v>
      </c>
      <c r="D775" s="2">
        <f t="shared" si="94"/>
        <v>9.3868600000000004</v>
      </c>
      <c r="E775" s="2">
        <f t="shared" si="88"/>
        <v>9.3075599999999987</v>
      </c>
      <c r="F775" s="2">
        <f t="shared" si="89"/>
        <v>9.3224650000000011</v>
      </c>
      <c r="G775" s="2">
        <f t="shared" si="91"/>
        <v>8.943562</v>
      </c>
      <c r="H775" s="2">
        <f t="shared" si="87"/>
        <v>8.2711939999999977</v>
      </c>
      <c r="I775" s="2">
        <f t="array" ref="I775">SUMPRODUCT(B759:B778, (ROW(B759:B778)-ROW(B759)+1)) / (20*21/2)</f>
        <v>9.3020647619047612</v>
      </c>
      <c r="J775" s="2">
        <f t="shared" si="90"/>
        <v>9.241305132842168</v>
      </c>
      <c r="K775" s="2">
        <f t="shared" si="92"/>
        <v>9.1288890636634399</v>
      </c>
    </row>
    <row r="776" spans="1:11" ht="13.5" x14ac:dyDescent="0.25">
      <c r="A776" s="3">
        <f>TITRES_STAT!B779</f>
        <v>43437</v>
      </c>
      <c r="B776" s="5">
        <f>TITRES_STAT!D779</f>
        <v>9.4430999999999994</v>
      </c>
      <c r="C776" s="2">
        <f t="shared" si="93"/>
        <v>0</v>
      </c>
      <c r="D776" s="2">
        <f t="shared" si="94"/>
        <v>9.4194800000000001</v>
      </c>
      <c r="E776" s="2">
        <f t="shared" si="88"/>
        <v>9.3643599999999996</v>
      </c>
      <c r="F776" s="2">
        <f t="shared" si="89"/>
        <v>9.3041849999999986</v>
      </c>
      <c r="G776" s="2">
        <f t="shared" si="91"/>
        <v>8.9524479999999986</v>
      </c>
      <c r="H776" s="2">
        <f t="shared" si="87"/>
        <v>8.2862069999999974</v>
      </c>
      <c r="I776" s="2">
        <f t="array" ref="I776">SUMPRODUCT(B760:B779, (ROW(B760:B779)-ROW(B760)+1)) / (20*21/2)</f>
        <v>9.3039395238095217</v>
      </c>
      <c r="J776" s="2">
        <f t="shared" si="90"/>
        <v>9.2605236916191043</v>
      </c>
      <c r="K776" s="2">
        <f t="shared" si="92"/>
        <v>9.1412110611668353</v>
      </c>
    </row>
    <row r="777" spans="1:11" ht="13.5" x14ac:dyDescent="0.25">
      <c r="A777" s="3">
        <f>TITRES_STAT!B780</f>
        <v>43438</v>
      </c>
      <c r="B777" s="5">
        <f>TITRES_STAT!D780</f>
        <v>9.3811999999999998</v>
      </c>
      <c r="C777" s="2">
        <f t="shared" si="93"/>
        <v>-6.1899999999999622E-2</v>
      </c>
      <c r="D777" s="2">
        <f t="shared" si="94"/>
        <v>9.4408399999999997</v>
      </c>
      <c r="E777" s="2">
        <f t="shared" si="88"/>
        <v>9.3885400000000008</v>
      </c>
      <c r="F777" s="2">
        <f t="shared" si="89"/>
        <v>9.2828099999999996</v>
      </c>
      <c r="G777" s="2">
        <f t="shared" si="91"/>
        <v>8.9645959999999985</v>
      </c>
      <c r="H777" s="2">
        <f t="shared" si="87"/>
        <v>8.3002614999999977</v>
      </c>
      <c r="I777" s="2">
        <f t="array" ref="I777">SUMPRODUCT(B761:B780, (ROW(B761:B780)-ROW(B761)+1)) / (20*21/2)</f>
        <v>9.30348857142857</v>
      </c>
      <c r="J777" s="2">
        <f t="shared" si="90"/>
        <v>9.2720166733696647</v>
      </c>
      <c r="K777" s="2">
        <f t="shared" si="92"/>
        <v>9.1506223921014698</v>
      </c>
    </row>
    <row r="778" spans="1:11" ht="13.5" x14ac:dyDescent="0.25">
      <c r="A778" s="3">
        <f>TITRES_STAT!B781</f>
        <v>43439</v>
      </c>
      <c r="B778" s="5">
        <f>TITRES_STAT!D781</f>
        <v>9.2799999999999994</v>
      </c>
      <c r="C778" s="2">
        <f t="shared" si="93"/>
        <v>-0.1012000000000004</v>
      </c>
      <c r="D778" s="2">
        <f t="shared" si="94"/>
        <v>9.4025999999999996</v>
      </c>
      <c r="E778" s="2">
        <f t="shared" si="88"/>
        <v>9.3761699999999983</v>
      </c>
      <c r="F778" s="2">
        <f t="shared" si="89"/>
        <v>9.2603150000000003</v>
      </c>
      <c r="G778" s="2">
        <f t="shared" si="91"/>
        <v>8.9792179999999977</v>
      </c>
      <c r="H778" s="2">
        <f t="shared" ref="H778:H841" si="95">AVERAGE(B579:B778)</f>
        <v>8.313705999999998</v>
      </c>
      <c r="I778" s="2">
        <f t="array" ref="I778">SUMPRODUCT(B762:B781, (ROW(B762:B781)-ROW(B762)+1)) / (20*21/2)</f>
        <v>9.3019390476190473</v>
      </c>
      <c r="J778" s="2">
        <f t="shared" si="90"/>
        <v>9.2727769901916002</v>
      </c>
      <c r="K778" s="2">
        <f t="shared" si="92"/>
        <v>9.155696023783765</v>
      </c>
    </row>
    <row r="779" spans="1:11" ht="13.5" x14ac:dyDescent="0.25">
      <c r="A779" s="3">
        <f>TITRES_STAT!B782</f>
        <v>43440</v>
      </c>
      <c r="B779" s="5">
        <f>TITRES_STAT!D782</f>
        <v>9.2799999999999994</v>
      </c>
      <c r="C779" s="2">
        <f t="shared" si="93"/>
        <v>0</v>
      </c>
      <c r="D779" s="2">
        <f t="shared" si="94"/>
        <v>9.3654799999999998</v>
      </c>
      <c r="E779" s="2">
        <f t="shared" si="88"/>
        <v>9.3649200000000015</v>
      </c>
      <c r="F779" s="2">
        <f t="shared" si="89"/>
        <v>9.2510349999999981</v>
      </c>
      <c r="G779" s="2">
        <f t="shared" si="91"/>
        <v>8.9861919999999973</v>
      </c>
      <c r="H779" s="2">
        <f t="shared" si="95"/>
        <v>8.3276439999999994</v>
      </c>
      <c r="I779" s="2">
        <f t="array" ref="I779">SUMPRODUCT(B763:B782, (ROW(B763:B782)-ROW(B763)+1)) / (20*21/2)</f>
        <v>9.2948400000000007</v>
      </c>
      <c r="J779" s="2">
        <f t="shared" si="90"/>
        <v>9.2734648958876384</v>
      </c>
      <c r="K779" s="2">
        <f t="shared" si="92"/>
        <v>9.1605706895177352</v>
      </c>
    </row>
    <row r="780" spans="1:11" ht="13.5" x14ac:dyDescent="0.25">
      <c r="A780" s="3">
        <f>TITRES_STAT!B783</f>
        <v>43441</v>
      </c>
      <c r="B780" s="5">
        <f>TITRES_STAT!D783</f>
        <v>9.2462999999999997</v>
      </c>
      <c r="C780" s="2">
        <f t="shared" si="93"/>
        <v>-3.3699999999999619E-2</v>
      </c>
      <c r="D780" s="2">
        <f t="shared" si="94"/>
        <v>9.3261199999999995</v>
      </c>
      <c r="E780" s="2">
        <f t="shared" ref="E780:E843" si="96">AVERAGE(B771:B780)</f>
        <v>9.3564900000000009</v>
      </c>
      <c r="F780" s="2">
        <f t="shared" si="89"/>
        <v>9.2400699999999993</v>
      </c>
      <c r="G780" s="2">
        <f t="shared" si="91"/>
        <v>8.9922679999999975</v>
      </c>
      <c r="H780" s="2">
        <f t="shared" si="95"/>
        <v>8.3409459999999989</v>
      </c>
      <c r="I780" s="2">
        <f t="array" ref="I780">SUMPRODUCT(B764:B783, (ROW(B764:B783)-ROW(B764)+1)) / (20*21/2)</f>
        <v>9.2670357142857132</v>
      </c>
      <c r="J780" s="2">
        <f t="shared" si="90"/>
        <v>9.2708777629459576</v>
      </c>
      <c r="K780" s="2">
        <f t="shared" si="92"/>
        <v>9.1639326232621379</v>
      </c>
    </row>
    <row r="781" spans="1:11" ht="13.5" x14ac:dyDescent="0.25">
      <c r="A781" s="3">
        <f>TITRES_STAT!B784</f>
        <v>43444</v>
      </c>
      <c r="B781" s="5">
        <f>TITRES_STAT!D784</f>
        <v>9.2238000000000007</v>
      </c>
      <c r="C781" s="2">
        <f t="shared" si="93"/>
        <v>-2.2499999999999076E-2</v>
      </c>
      <c r="D781" s="2">
        <f t="shared" si="94"/>
        <v>9.2822599999999991</v>
      </c>
      <c r="E781" s="2">
        <f t="shared" si="96"/>
        <v>9.3508700000000005</v>
      </c>
      <c r="F781" s="2">
        <f t="shared" si="89"/>
        <v>9.2420399999999994</v>
      </c>
      <c r="G781" s="2">
        <f t="shared" si="91"/>
        <v>8.9980059999999966</v>
      </c>
      <c r="H781" s="2">
        <f t="shared" si="95"/>
        <v>8.3543434999999988</v>
      </c>
      <c r="I781" s="2">
        <f t="array" ref="I781">SUMPRODUCT(B765:B784, (ROW(B765:B784)-ROW(B765)+1)) / (20*21/2)</f>
        <v>9.245075714285715</v>
      </c>
      <c r="J781" s="2">
        <f t="shared" si="90"/>
        <v>9.2663941664749139</v>
      </c>
      <c r="K781" s="2">
        <f t="shared" si="92"/>
        <v>9.1662803635263668</v>
      </c>
    </row>
    <row r="782" spans="1:11" ht="13.5" x14ac:dyDescent="0.25">
      <c r="A782" s="3">
        <f>TITRES_STAT!B785</f>
        <v>43445</v>
      </c>
      <c r="B782" s="5">
        <f>TITRES_STAT!D785</f>
        <v>9.1675000000000004</v>
      </c>
      <c r="C782" s="2">
        <f t="shared" si="93"/>
        <v>-5.6300000000000239E-2</v>
      </c>
      <c r="D782" s="2">
        <f t="shared" si="94"/>
        <v>9.2395200000000024</v>
      </c>
      <c r="E782" s="2">
        <f t="shared" si="96"/>
        <v>9.3401800000000001</v>
      </c>
      <c r="F782" s="2">
        <f t="shared" si="89"/>
        <v>9.2344449999999991</v>
      </c>
      <c r="G782" s="2">
        <f t="shared" si="91"/>
        <v>9.0038539999999969</v>
      </c>
      <c r="H782" s="2">
        <f t="shared" si="95"/>
        <v>8.3674594999999989</v>
      </c>
      <c r="I782" s="2">
        <f t="array" ref="I782">SUMPRODUCT(B766:B785, (ROW(B766:B785)-ROW(B766)+1)) / (20*21/2)</f>
        <v>9.2375776190476184</v>
      </c>
      <c r="J782" s="2">
        <f t="shared" si="90"/>
        <v>9.2569756744296843</v>
      </c>
      <c r="K782" s="2">
        <f t="shared" si="92"/>
        <v>9.1663281924076863</v>
      </c>
    </row>
    <row r="783" spans="1:11" ht="13.5" x14ac:dyDescent="0.25">
      <c r="A783" s="3">
        <f>TITRES_STAT!B786</f>
        <v>43446</v>
      </c>
      <c r="B783" s="5">
        <f>TITRES_STAT!D786</f>
        <v>8.9425000000000008</v>
      </c>
      <c r="C783" s="2">
        <f t="shared" si="93"/>
        <v>-0.22499999999999964</v>
      </c>
      <c r="D783" s="2">
        <f t="shared" si="94"/>
        <v>9.1720199999999998</v>
      </c>
      <c r="E783" s="2">
        <f t="shared" si="96"/>
        <v>9.2873099999999997</v>
      </c>
      <c r="F783" s="2">
        <f t="shared" si="89"/>
        <v>9.229379999999999</v>
      </c>
      <c r="G783" s="2">
        <f t="shared" si="91"/>
        <v>9.010489999999999</v>
      </c>
      <c r="H783" s="2">
        <f t="shared" si="95"/>
        <v>8.3793205000000004</v>
      </c>
      <c r="I783" s="2">
        <f t="array" ref="I783">SUMPRODUCT(B767:B786, (ROW(B767:B786)-ROW(B767)+1)) / (20*21/2)</f>
        <v>9.2234123809523805</v>
      </c>
      <c r="J783" s="2">
        <f t="shared" si="90"/>
        <v>9.2270256101982859</v>
      </c>
      <c r="K783" s="2">
        <f t="shared" si="92"/>
        <v>9.1575506162348361</v>
      </c>
    </row>
    <row r="784" spans="1:11" ht="13.5" x14ac:dyDescent="0.25">
      <c r="A784" s="3">
        <f>TITRES_STAT!B787</f>
        <v>43447</v>
      </c>
      <c r="B784" s="5">
        <f>TITRES_STAT!D787</f>
        <v>8.9987999999999992</v>
      </c>
      <c r="C784" s="2">
        <f t="shared" si="93"/>
        <v>5.6299999999998462E-2</v>
      </c>
      <c r="D784" s="2">
        <f t="shared" si="94"/>
        <v>9.1157800000000009</v>
      </c>
      <c r="E784" s="2">
        <f t="shared" si="96"/>
        <v>9.2406299999999995</v>
      </c>
      <c r="F784" s="2">
        <f t="shared" si="89"/>
        <v>9.2406299999999995</v>
      </c>
      <c r="G784" s="2">
        <f t="shared" si="91"/>
        <v>9.0217379999999991</v>
      </c>
      <c r="H784" s="2">
        <f t="shared" si="95"/>
        <v>8.3915929999999985</v>
      </c>
      <c r="I784" s="2">
        <f t="array" ref="I784">SUMPRODUCT(B768:B787, (ROW(B768:B787)-ROW(B768)+1)) / (20*21/2)</f>
        <v>9.1974080952380959</v>
      </c>
      <c r="J784" s="2">
        <f t="shared" si="90"/>
        <v>9.2052898377984498</v>
      </c>
      <c r="K784" s="2">
        <f t="shared" si="92"/>
        <v>9.1513251018726862</v>
      </c>
    </row>
    <row r="785" spans="1:11" ht="13.5" x14ac:dyDescent="0.25">
      <c r="A785" s="3">
        <f>TITRES_STAT!B788</f>
        <v>43448</v>
      </c>
      <c r="B785" s="5">
        <f>TITRES_STAT!D788</f>
        <v>9.1618999999999993</v>
      </c>
      <c r="C785" s="2">
        <f t="shared" si="93"/>
        <v>0.16310000000000002</v>
      </c>
      <c r="D785" s="2">
        <f t="shared" si="94"/>
        <v>9.0989000000000004</v>
      </c>
      <c r="E785" s="2">
        <f t="shared" si="96"/>
        <v>9.21251</v>
      </c>
      <c r="F785" s="2">
        <f t="shared" si="89"/>
        <v>9.2600349999999985</v>
      </c>
      <c r="G785" s="2">
        <f t="shared" si="91"/>
        <v>9.0362479999999987</v>
      </c>
      <c r="H785" s="2">
        <f t="shared" si="95"/>
        <v>8.4049404999999986</v>
      </c>
      <c r="I785" s="2">
        <f t="array" ref="I785">SUMPRODUCT(B769:B788, (ROW(B769:B788)-ROW(B769)+1)) / (20*21/2)</f>
        <v>9.169397142857143</v>
      </c>
      <c r="J785" s="2">
        <f t="shared" si="90"/>
        <v>9.2011574722938363</v>
      </c>
      <c r="K785" s="2">
        <f t="shared" si="92"/>
        <v>9.1517398037600319</v>
      </c>
    </row>
    <row r="786" spans="1:11" ht="13.5" x14ac:dyDescent="0.25">
      <c r="A786" s="3">
        <f>TITRES_STAT!B789</f>
        <v>43451</v>
      </c>
      <c r="B786" s="5">
        <f>TITRES_STAT!D789</f>
        <v>9.1113</v>
      </c>
      <c r="C786" s="2">
        <f t="shared" si="93"/>
        <v>-5.0599999999999312E-2</v>
      </c>
      <c r="D786" s="2">
        <f t="shared" si="94"/>
        <v>9.0763999999999996</v>
      </c>
      <c r="E786" s="2">
        <f t="shared" si="96"/>
        <v>9.1793300000000002</v>
      </c>
      <c r="F786" s="2">
        <f t="shared" si="89"/>
        <v>9.271844999999999</v>
      </c>
      <c r="G786" s="2">
        <f t="shared" si="91"/>
        <v>9.0542459999999991</v>
      </c>
      <c r="H786" s="2">
        <f t="shared" si="95"/>
        <v>8.4171780000000016</v>
      </c>
      <c r="I786" s="2">
        <f t="array" ref="I786">SUMPRODUCT(B770:B789, (ROW(B770:B789)-ROW(B770)+1)) / (20*21/2)</f>
        <v>9.1461242857142881</v>
      </c>
      <c r="J786" s="2">
        <f t="shared" si="90"/>
        <v>9.1925996177896625</v>
      </c>
      <c r="K786" s="2">
        <f t="shared" si="92"/>
        <v>9.1501539291027765</v>
      </c>
    </row>
    <row r="787" spans="1:11" ht="13.5" x14ac:dyDescent="0.25">
      <c r="A787" s="3">
        <f>TITRES_STAT!B790</f>
        <v>43452</v>
      </c>
      <c r="B787" s="5">
        <f>TITRES_STAT!D790</f>
        <v>8.9987999999999992</v>
      </c>
      <c r="C787" s="2">
        <f t="shared" si="93"/>
        <v>-0.11250000000000071</v>
      </c>
      <c r="D787" s="2">
        <f t="shared" si="94"/>
        <v>9.0426600000000015</v>
      </c>
      <c r="E787" s="2">
        <f t="shared" si="96"/>
        <v>9.1410900000000019</v>
      </c>
      <c r="F787" s="2">
        <f t="shared" si="89"/>
        <v>9.2648149999999987</v>
      </c>
      <c r="G787" s="2">
        <f t="shared" si="91"/>
        <v>9.063244000000001</v>
      </c>
      <c r="H787" s="2">
        <f t="shared" si="95"/>
        <v>8.4286710000000014</v>
      </c>
      <c r="I787" s="2">
        <f t="array" ref="I787">SUMPRODUCT(B771:B790, (ROW(B771:B790)-ROW(B771)+1)) / (20*21/2)</f>
        <v>9.1402595238095241</v>
      </c>
      <c r="J787" s="2">
        <f t="shared" si="90"/>
        <v>9.1741425113335051</v>
      </c>
      <c r="K787" s="2">
        <f t="shared" si="92"/>
        <v>9.1442184809026674</v>
      </c>
    </row>
    <row r="788" spans="1:11" ht="13.5" x14ac:dyDescent="0.25">
      <c r="A788" s="3">
        <f>TITRES_STAT!B791</f>
        <v>43453</v>
      </c>
      <c r="B788" s="5">
        <f>TITRES_STAT!D791</f>
        <v>8.9707000000000008</v>
      </c>
      <c r="C788" s="2">
        <f t="shared" si="93"/>
        <v>-2.809999999999846E-2</v>
      </c>
      <c r="D788" s="2">
        <f t="shared" si="94"/>
        <v>9.0482999999999993</v>
      </c>
      <c r="E788" s="2">
        <f t="shared" si="96"/>
        <v>9.1101600000000023</v>
      </c>
      <c r="F788" s="2">
        <f t="shared" ref="F788:F851" si="97">AVERAGE(B769:B788)</f>
        <v>9.2431649999999976</v>
      </c>
      <c r="G788" s="2">
        <f t="shared" si="91"/>
        <v>9.0671820000000007</v>
      </c>
      <c r="H788" s="2">
        <f t="shared" si="95"/>
        <v>8.4400235000000006</v>
      </c>
      <c r="I788" s="2">
        <f t="array" ref="I788">SUMPRODUCT(B772:B791, (ROW(B772:B791)-ROW(B772)+1)) / (20*21/2)</f>
        <v>9.1351980952380956</v>
      </c>
      <c r="J788" s="2">
        <f t="shared" si="90"/>
        <v>9.1547670340636476</v>
      </c>
      <c r="K788" s="2">
        <f t="shared" si="92"/>
        <v>9.137413834592758</v>
      </c>
    </row>
    <row r="789" spans="1:11" ht="13.5" x14ac:dyDescent="0.25">
      <c r="A789" s="3">
        <f>TITRES_STAT!B792</f>
        <v>43454</v>
      </c>
      <c r="B789" s="5">
        <f>TITRES_STAT!D792</f>
        <v>8.9987999999999992</v>
      </c>
      <c r="C789" s="2">
        <f t="shared" si="93"/>
        <v>2.809999999999846E-2</v>
      </c>
      <c r="D789" s="2">
        <f t="shared" si="94"/>
        <v>9.0483000000000011</v>
      </c>
      <c r="E789" s="2">
        <f t="shared" si="96"/>
        <v>9.0820400000000028</v>
      </c>
      <c r="F789" s="2">
        <f t="shared" si="97"/>
        <v>9.2234799999999986</v>
      </c>
      <c r="G789" s="2">
        <f t="shared" si="91"/>
        <v>9.0711200000000005</v>
      </c>
      <c r="H789" s="2">
        <f t="shared" si="95"/>
        <v>8.4512310000000017</v>
      </c>
      <c r="I789" s="2">
        <f t="array" ref="I789">SUMPRODUCT(B773:B792, (ROW(B773:B792)-ROW(B773)+1)) / (20*21/2)</f>
        <v>9.1312323809523797</v>
      </c>
      <c r="J789" s="2">
        <f t="shared" ref="J789:J852" si="98">$J$4*B789+J788*(1-$J$4)</f>
        <v>9.1399130308194909</v>
      </c>
      <c r="K789" s="2">
        <f t="shared" si="92"/>
        <v>9.1319779979420623</v>
      </c>
    </row>
    <row r="790" spans="1:11" ht="13.5" x14ac:dyDescent="0.25">
      <c r="A790" s="3">
        <f>TITRES_STAT!B793</f>
        <v>43455</v>
      </c>
      <c r="B790" s="5">
        <f>TITRES_STAT!D793</f>
        <v>9.1618999999999993</v>
      </c>
      <c r="C790" s="2">
        <f t="shared" si="93"/>
        <v>0.16310000000000002</v>
      </c>
      <c r="D790" s="2">
        <f t="shared" si="94"/>
        <v>9.0483000000000011</v>
      </c>
      <c r="E790" s="2">
        <f t="shared" si="96"/>
        <v>9.0736000000000008</v>
      </c>
      <c r="F790" s="2">
        <f t="shared" si="97"/>
        <v>9.2150449999999999</v>
      </c>
      <c r="G790" s="2">
        <f t="shared" si="91"/>
        <v>9.0788819999999983</v>
      </c>
      <c r="H790" s="2">
        <f t="shared" si="95"/>
        <v>8.4632800000000028</v>
      </c>
      <c r="I790" s="2">
        <f t="array" ref="I790">SUMPRODUCT(B774:B793, (ROW(B774:B793)-ROW(B774)+1)) / (20*21/2)</f>
        <v>9.1534899999999997</v>
      </c>
      <c r="J790" s="2">
        <f t="shared" si="98"/>
        <v>9.1420070278843006</v>
      </c>
      <c r="K790" s="2">
        <f t="shared" si="92"/>
        <v>9.1331514097874713</v>
      </c>
    </row>
    <row r="791" spans="1:11" ht="13.5" x14ac:dyDescent="0.25">
      <c r="A791" s="3">
        <f>TITRES_STAT!B794</f>
        <v>43458</v>
      </c>
      <c r="B791" s="5">
        <f>TITRES_STAT!D794</f>
        <v>9.1618999999999993</v>
      </c>
      <c r="C791" s="2">
        <f t="shared" si="93"/>
        <v>0</v>
      </c>
      <c r="D791" s="2">
        <f t="shared" si="94"/>
        <v>9.0584200000000017</v>
      </c>
      <c r="E791" s="2">
        <f t="shared" si="96"/>
        <v>9.0674099999999989</v>
      </c>
      <c r="F791" s="2">
        <f t="shared" si="97"/>
        <v>9.2091399999999997</v>
      </c>
      <c r="G791" s="2">
        <f t="shared" si="91"/>
        <v>9.0866439999999997</v>
      </c>
      <c r="H791" s="2">
        <f t="shared" si="95"/>
        <v>8.4759780000000031</v>
      </c>
      <c r="I791" s="2">
        <f t="array" ref="I791">SUMPRODUCT(B775:B794, (ROW(B775:B794)-ROW(B775)+1)) / (20*21/2)</f>
        <v>9.1753747619047612</v>
      </c>
      <c r="J791" s="2">
        <f t="shared" si="98"/>
        <v>9.1439015966572228</v>
      </c>
      <c r="K791" s="2">
        <f t="shared" si="92"/>
        <v>9.1342788054820812</v>
      </c>
    </row>
    <row r="792" spans="1:11" ht="13.5" x14ac:dyDescent="0.25">
      <c r="A792" s="3">
        <f>TITRES_STAT!B795</f>
        <v>43459</v>
      </c>
      <c r="B792" s="5">
        <f>TITRES_STAT!D795</f>
        <v>9.1675000000000004</v>
      </c>
      <c r="C792" s="2">
        <f t="shared" si="93"/>
        <v>5.6000000000011596E-3</v>
      </c>
      <c r="D792" s="2">
        <f t="shared" si="94"/>
        <v>9.0921600000000016</v>
      </c>
      <c r="E792" s="2">
        <f t="shared" si="96"/>
        <v>9.0674100000000006</v>
      </c>
      <c r="F792" s="2">
        <f t="shared" si="97"/>
        <v>9.2037949999999995</v>
      </c>
      <c r="G792" s="2">
        <f t="shared" si="91"/>
        <v>9.0990160000000024</v>
      </c>
      <c r="H792" s="2">
        <f t="shared" si="95"/>
        <v>8.4887040000000056</v>
      </c>
      <c r="I792" s="2">
        <f t="array" ref="I792">SUMPRODUCT(B776:B795, (ROW(B776:B795)-ROW(B776)+1)) / (20*21/2)</f>
        <v>9.1829533333333337</v>
      </c>
      <c r="J792" s="2">
        <f t="shared" si="98"/>
        <v>9.14614906364225</v>
      </c>
      <c r="K792" s="2">
        <f t="shared" si="92"/>
        <v>9.1355815974239611</v>
      </c>
    </row>
    <row r="793" spans="1:11" ht="13.5" x14ac:dyDescent="0.25">
      <c r="A793" s="3">
        <f>TITRES_STAT!B796</f>
        <v>43460</v>
      </c>
      <c r="B793" s="5">
        <f>TITRES_STAT!D796</f>
        <v>9.4375</v>
      </c>
      <c r="C793" s="2">
        <f t="shared" si="93"/>
        <v>0.26999999999999957</v>
      </c>
      <c r="D793" s="2">
        <f t="shared" si="94"/>
        <v>9.1855200000000004</v>
      </c>
      <c r="E793" s="2">
        <f t="shared" si="96"/>
        <v>9.1169100000000007</v>
      </c>
      <c r="F793" s="2">
        <f t="shared" si="97"/>
        <v>9.2021099999999993</v>
      </c>
      <c r="G793" s="2">
        <f t="shared" si="91"/>
        <v>9.1134140000000006</v>
      </c>
      <c r="H793" s="2">
        <f t="shared" si="95"/>
        <v>8.5028840000000052</v>
      </c>
      <c r="I793" s="2">
        <f t="array" ref="I793">SUMPRODUCT(B777:B796, (ROW(B777:B796)-ROW(B777)+1)) / (20*21/2)</f>
        <v>9.1913085714285696</v>
      </c>
      <c r="J793" s="2">
        <f t="shared" si="98"/>
        <v>9.1738967718667972</v>
      </c>
      <c r="K793" s="2">
        <f t="shared" si="92"/>
        <v>9.147421534779884</v>
      </c>
    </row>
    <row r="794" spans="1:11" ht="13.5" x14ac:dyDescent="0.25">
      <c r="A794" s="3">
        <f>TITRES_STAT!B797</f>
        <v>43461</v>
      </c>
      <c r="B794" s="5">
        <f>TITRES_STAT!D797</f>
        <v>9.4319000000000006</v>
      </c>
      <c r="C794" s="2">
        <f t="shared" si="93"/>
        <v>-5.5999999999993832E-3</v>
      </c>
      <c r="D794" s="2">
        <f t="shared" si="94"/>
        <v>9.2721399999999985</v>
      </c>
      <c r="E794" s="2">
        <f t="shared" si="96"/>
        <v>9.1602200000000007</v>
      </c>
      <c r="F794" s="2">
        <f t="shared" si="97"/>
        <v>9.2004249999999992</v>
      </c>
      <c r="G794" s="2">
        <f t="shared" si="91"/>
        <v>9.132874000000001</v>
      </c>
      <c r="H794" s="2">
        <f t="shared" si="95"/>
        <v>8.5170360000000063</v>
      </c>
      <c r="I794" s="2">
        <f t="array" ref="I794">SUMPRODUCT(B778:B797, (ROW(B778:B797)-ROW(B778)+1)) / (20*21/2)</f>
        <v>9.2165071428571412</v>
      </c>
      <c r="J794" s="2">
        <f t="shared" si="98"/>
        <v>9.1984685078794826</v>
      </c>
      <c r="K794" s="2">
        <f t="shared" si="92"/>
        <v>9.1585775530238092</v>
      </c>
    </row>
    <row r="795" spans="1:11" ht="13.5" x14ac:dyDescent="0.25">
      <c r="A795" s="3">
        <f>TITRES_STAT!B798</f>
        <v>43462</v>
      </c>
      <c r="B795" s="5">
        <f>TITRES_STAT!D798</f>
        <v>9.2799999999999994</v>
      </c>
      <c r="C795" s="2">
        <f t="shared" si="93"/>
        <v>-0.15190000000000126</v>
      </c>
      <c r="D795" s="2">
        <f t="shared" si="94"/>
        <v>9.2957599999999996</v>
      </c>
      <c r="E795" s="2">
        <f t="shared" si="96"/>
        <v>9.1720300000000012</v>
      </c>
      <c r="F795" s="2">
        <f t="shared" si="97"/>
        <v>9.1922700000000006</v>
      </c>
      <c r="G795" s="2">
        <f t="shared" si="91"/>
        <v>9.1452480000000023</v>
      </c>
      <c r="H795" s="2">
        <f t="shared" si="95"/>
        <v>8.5299350000000054</v>
      </c>
      <c r="I795" s="2">
        <f t="array" ref="I795">SUMPRODUCT(B779:B798, (ROW(B779:B798)-ROW(B779)+1)) / (20*21/2)</f>
        <v>9.2360319047619033</v>
      </c>
      <c r="J795" s="2">
        <f t="shared" si="98"/>
        <v>9.2062334118909597</v>
      </c>
      <c r="K795" s="2">
        <f t="shared" si="92"/>
        <v>9.1633392176111101</v>
      </c>
    </row>
    <row r="796" spans="1:11" ht="13.5" x14ac:dyDescent="0.25">
      <c r="A796" s="3">
        <f>TITRES_STAT!B799</f>
        <v>43465</v>
      </c>
      <c r="B796" s="5">
        <f>TITRES_STAT!D799</f>
        <v>9.2799999999999994</v>
      </c>
      <c r="C796" s="2">
        <f t="shared" si="93"/>
        <v>0</v>
      </c>
      <c r="D796" s="2">
        <f t="shared" si="94"/>
        <v>9.3193800000000007</v>
      </c>
      <c r="E796" s="2">
        <f t="shared" si="96"/>
        <v>9.1889000000000003</v>
      </c>
      <c r="F796" s="2">
        <f t="shared" si="97"/>
        <v>9.1841150000000003</v>
      </c>
      <c r="G796" s="2">
        <f t="shared" si="91"/>
        <v>9.1576220000000017</v>
      </c>
      <c r="H796" s="2">
        <f t="shared" si="95"/>
        <v>8.5425745000000042</v>
      </c>
      <c r="I796" s="2">
        <f t="array" ref="I796">SUMPRODUCT(B780:B799, (ROW(B780:B799)-ROW(B780)+1)) / (20*21/2)</f>
        <v>9.2507352380952383</v>
      </c>
      <c r="J796" s="2">
        <f t="shared" si="98"/>
        <v>9.2132588012346766</v>
      </c>
      <c r="K796" s="2">
        <f t="shared" si="92"/>
        <v>9.1679141502538108</v>
      </c>
    </row>
    <row r="797" spans="1:11" ht="13.5" x14ac:dyDescent="0.25">
      <c r="A797" s="3">
        <f>TITRES_STAT!B800</f>
        <v>43467</v>
      </c>
      <c r="B797" s="5">
        <f>TITRES_STAT!D800</f>
        <v>9.4487000000000005</v>
      </c>
      <c r="C797" s="2">
        <f t="shared" si="93"/>
        <v>0.16870000000000118</v>
      </c>
      <c r="D797" s="2">
        <f t="shared" si="94"/>
        <v>9.3756200000000014</v>
      </c>
      <c r="E797" s="2">
        <f t="shared" si="96"/>
        <v>9.2338900000000006</v>
      </c>
      <c r="F797" s="2">
        <f t="shared" si="97"/>
        <v>9.1874900000000022</v>
      </c>
      <c r="G797" s="2">
        <f t="shared" si="91"/>
        <v>9.1733699999999985</v>
      </c>
      <c r="H797" s="2">
        <f t="shared" si="95"/>
        <v>8.5565770000000043</v>
      </c>
      <c r="I797" s="2">
        <f t="array" ref="I797">SUMPRODUCT(B781:B800, (ROW(B781:B800)-ROW(B781)+1)) / (20*21/2)</f>
        <v>9.2801171428571418</v>
      </c>
      <c r="J797" s="2">
        <f t="shared" si="98"/>
        <v>9.235681772545659</v>
      </c>
      <c r="K797" s="2">
        <f t="shared" si="92"/>
        <v>9.1789253600477796</v>
      </c>
    </row>
    <row r="798" spans="1:11" ht="13.5" x14ac:dyDescent="0.25">
      <c r="A798" s="3">
        <f>TITRES_STAT!B801</f>
        <v>43468</v>
      </c>
      <c r="B798" s="5">
        <f>TITRES_STAT!D801</f>
        <v>9.3925000000000001</v>
      </c>
      <c r="C798" s="2">
        <f t="shared" si="93"/>
        <v>-5.6200000000000472E-2</v>
      </c>
      <c r="D798" s="2">
        <f t="shared" si="94"/>
        <v>9.3666200000000011</v>
      </c>
      <c r="E798" s="2">
        <f t="shared" si="96"/>
        <v>9.2760700000000007</v>
      </c>
      <c r="F798" s="2">
        <f t="shared" si="97"/>
        <v>9.1931150000000024</v>
      </c>
      <c r="G798" s="2">
        <f t="shared" si="91"/>
        <v>9.1931679999999982</v>
      </c>
      <c r="H798" s="2">
        <f t="shared" si="95"/>
        <v>8.569779000000004</v>
      </c>
      <c r="I798" s="2">
        <f t="array" ref="I798">SUMPRODUCT(B782:B801, (ROW(B782:B801)-ROW(B782)+1)) / (20*21/2)</f>
        <v>9.3130861904761915</v>
      </c>
      <c r="J798" s="2">
        <f t="shared" si="98"/>
        <v>9.2506168418270249</v>
      </c>
      <c r="K798" s="2">
        <f t="shared" si="92"/>
        <v>9.1873008361243382</v>
      </c>
    </row>
    <row r="799" spans="1:11" ht="13.5" x14ac:dyDescent="0.25">
      <c r="A799" s="3">
        <f>TITRES_STAT!B802</f>
        <v>43469</v>
      </c>
      <c r="B799" s="5">
        <f>TITRES_STAT!D802</f>
        <v>9.3475000000000001</v>
      </c>
      <c r="C799" s="2">
        <f t="shared" si="93"/>
        <v>-4.4999999999999929E-2</v>
      </c>
      <c r="D799" s="2">
        <f t="shared" si="94"/>
        <v>9.3497400000000006</v>
      </c>
      <c r="E799" s="2">
        <f t="shared" si="96"/>
        <v>9.3109399999999987</v>
      </c>
      <c r="F799" s="2">
        <f t="shared" si="97"/>
        <v>9.1964900000000025</v>
      </c>
      <c r="G799" s="2">
        <f t="shared" si="91"/>
        <v>9.2092539999999996</v>
      </c>
      <c r="H799" s="2">
        <f t="shared" si="95"/>
        <v>8.5827560000000034</v>
      </c>
      <c r="I799" s="2">
        <f t="array" ref="I799">SUMPRODUCT(B783:B802, (ROW(B783:B802)-ROW(B783)+1)) / (20*21/2)</f>
        <v>9.3235799999999998</v>
      </c>
      <c r="J799" s="2">
        <f t="shared" si="98"/>
        <v>9.2598438092720698</v>
      </c>
      <c r="K799" s="2">
        <f t="shared" si="92"/>
        <v>9.1935831562763255</v>
      </c>
    </row>
    <row r="800" spans="1:11" ht="13.5" x14ac:dyDescent="0.25">
      <c r="A800" s="3">
        <f>TITRES_STAT!B803</f>
        <v>43472</v>
      </c>
      <c r="B800" s="5">
        <f>TITRES_STAT!D803</f>
        <v>9.5050000000000008</v>
      </c>
      <c r="C800" s="2">
        <f t="shared" si="93"/>
        <v>0.15750000000000064</v>
      </c>
      <c r="D800" s="2">
        <f t="shared" si="94"/>
        <v>9.3947400000000005</v>
      </c>
      <c r="E800" s="2">
        <f t="shared" si="96"/>
        <v>9.3452499999999983</v>
      </c>
      <c r="F800" s="2">
        <f t="shared" si="97"/>
        <v>9.2094249999999995</v>
      </c>
      <c r="G800" s="2">
        <f t="shared" si="91"/>
        <v>9.2306260000000009</v>
      </c>
      <c r="H800" s="2">
        <f t="shared" si="95"/>
        <v>8.596520500000004</v>
      </c>
      <c r="I800" s="2">
        <f t="array" ref="I800">SUMPRODUCT(B784:B803, (ROW(B784:B803)-ROW(B784)+1)) / (20*21/2)</f>
        <v>9.3546990476190466</v>
      </c>
      <c r="J800" s="2">
        <f t="shared" si="98"/>
        <v>9.2831920179128247</v>
      </c>
      <c r="K800" s="2">
        <f t="shared" si="92"/>
        <v>9.2057955815203911</v>
      </c>
    </row>
    <row r="801" spans="1:11" ht="13.5" x14ac:dyDescent="0.25">
      <c r="A801" s="3">
        <f>TITRES_STAT!B804</f>
        <v>43473</v>
      </c>
      <c r="B801" s="5">
        <f>TITRES_STAT!D804</f>
        <v>9.5556000000000001</v>
      </c>
      <c r="C801" s="2">
        <f t="shared" si="93"/>
        <v>5.0599999999999312E-2</v>
      </c>
      <c r="D801" s="2">
        <f t="shared" si="94"/>
        <v>9.4498599999999993</v>
      </c>
      <c r="E801" s="2">
        <f t="shared" si="96"/>
        <v>9.38462</v>
      </c>
      <c r="F801" s="2">
        <f t="shared" si="97"/>
        <v>9.2260150000000003</v>
      </c>
      <c r="G801" s="2">
        <f t="shared" si="91"/>
        <v>9.255822000000002</v>
      </c>
      <c r="H801" s="2">
        <f t="shared" si="95"/>
        <v>8.6095510000000051</v>
      </c>
      <c r="I801" s="2">
        <f t="array" ref="I801">SUMPRODUCT(B785:B804, (ROW(B785:B804)-ROW(B785)+1)) / (20*21/2)</f>
        <v>9.363586190476191</v>
      </c>
      <c r="J801" s="2">
        <f t="shared" si="98"/>
        <v>9.3091356352544601</v>
      </c>
      <c r="K801" s="2">
        <f t="shared" si="92"/>
        <v>9.2195134018529252</v>
      </c>
    </row>
    <row r="802" spans="1:11" ht="13.5" x14ac:dyDescent="0.25">
      <c r="A802" s="3">
        <f>TITRES_STAT!B805</f>
        <v>43474</v>
      </c>
      <c r="B802" s="5">
        <f>TITRES_STAT!D805</f>
        <v>9.3361999999999998</v>
      </c>
      <c r="C802" s="2">
        <f t="shared" si="93"/>
        <v>-0.21940000000000026</v>
      </c>
      <c r="D802" s="2">
        <f t="shared" si="94"/>
        <v>9.4273600000000002</v>
      </c>
      <c r="E802" s="2">
        <f t="shared" si="96"/>
        <v>9.401489999999999</v>
      </c>
      <c r="F802" s="2">
        <f t="shared" si="97"/>
        <v>9.2344499999999989</v>
      </c>
      <c r="G802" s="2">
        <f t="shared" si="91"/>
        <v>9.2738180000000003</v>
      </c>
      <c r="H802" s="2">
        <f t="shared" si="95"/>
        <v>8.6200045000000038</v>
      </c>
      <c r="I802" s="2">
        <f t="array" ref="I802">SUMPRODUCT(B786:B805, (ROW(B786:B805)-ROW(B786)+1)) / (20*21/2)</f>
        <v>9.3739785714285695</v>
      </c>
      <c r="J802" s="2">
        <f t="shared" si="98"/>
        <v>9.3117131938016531</v>
      </c>
      <c r="K802" s="2">
        <f t="shared" si="92"/>
        <v>9.2240893468782996</v>
      </c>
    </row>
    <row r="803" spans="1:11" ht="13.5" x14ac:dyDescent="0.25">
      <c r="A803" s="3">
        <f>TITRES_STAT!B806</f>
        <v>43475</v>
      </c>
      <c r="B803" s="5">
        <f>TITRES_STAT!D806</f>
        <v>9.5611999999999995</v>
      </c>
      <c r="C803" s="2">
        <f t="shared" si="93"/>
        <v>0.22499999999999964</v>
      </c>
      <c r="D803" s="2">
        <f t="shared" si="94"/>
        <v>9.4610999999999983</v>
      </c>
      <c r="E803" s="2">
        <f t="shared" si="96"/>
        <v>9.4138599999999997</v>
      </c>
      <c r="F803" s="2">
        <f t="shared" si="97"/>
        <v>9.2653850000000002</v>
      </c>
      <c r="G803" s="2">
        <f t="shared" si="91"/>
        <v>9.2912520000000018</v>
      </c>
      <c r="H803" s="2">
        <f t="shared" si="95"/>
        <v>8.6305960000000042</v>
      </c>
      <c r="I803" s="2">
        <f t="array" ref="I803">SUMPRODUCT(B787:B806, (ROW(B787:B806)-ROW(B787)+1)) / (20*21/2)</f>
        <v>9.393987142857144</v>
      </c>
      <c r="J803" s="2">
        <f t="shared" si="98"/>
        <v>9.3354738420110195</v>
      </c>
      <c r="K803" s="2">
        <f t="shared" si="92"/>
        <v>9.2373093724909161</v>
      </c>
    </row>
    <row r="804" spans="1:11" ht="13.5" x14ac:dyDescent="0.25">
      <c r="A804" s="3">
        <f>TITRES_STAT!B807</f>
        <v>43476</v>
      </c>
      <c r="B804" s="5">
        <f>TITRES_STAT!D807</f>
        <v>9.3587000000000007</v>
      </c>
      <c r="C804" s="2">
        <f t="shared" si="93"/>
        <v>-0.20249999999999879</v>
      </c>
      <c r="D804" s="2">
        <f t="shared" si="94"/>
        <v>9.4633399999999988</v>
      </c>
      <c r="E804" s="2">
        <f t="shared" si="96"/>
        <v>9.4065400000000015</v>
      </c>
      <c r="F804" s="2">
        <f t="shared" si="97"/>
        <v>9.2833799999999993</v>
      </c>
      <c r="G804" s="2">
        <f t="shared" si="91"/>
        <v>9.2950760000000017</v>
      </c>
      <c r="H804" s="2">
        <f t="shared" si="95"/>
        <v>8.6402530000000048</v>
      </c>
      <c r="I804" s="2">
        <f t="array" ref="I804">SUMPRODUCT(B788:B807, (ROW(B788:B807)-ROW(B788)+1)) / (20*21/2)</f>
        <v>9.3906923809523821</v>
      </c>
      <c r="J804" s="2">
        <f t="shared" si="98"/>
        <v>9.337685857057588</v>
      </c>
      <c r="K804" s="2">
        <f t="shared" si="92"/>
        <v>9.2420697892559787</v>
      </c>
    </row>
    <row r="805" spans="1:11" ht="13.5" x14ac:dyDescent="0.25">
      <c r="A805" s="3">
        <f>TITRES_STAT!B808</f>
        <v>43480</v>
      </c>
      <c r="B805" s="5">
        <f>TITRES_STAT!D808</f>
        <v>9.3925000000000001</v>
      </c>
      <c r="C805" s="2">
        <f t="shared" si="93"/>
        <v>3.3799999999999386E-2</v>
      </c>
      <c r="D805" s="2">
        <f t="shared" si="94"/>
        <v>9.4408399999999997</v>
      </c>
      <c r="E805" s="2">
        <f t="shared" si="96"/>
        <v>9.4177900000000001</v>
      </c>
      <c r="F805" s="2">
        <f t="shared" si="97"/>
        <v>9.2949099999999998</v>
      </c>
      <c r="G805" s="2">
        <f t="shared" si="91"/>
        <v>9.2894520000000007</v>
      </c>
      <c r="H805" s="2">
        <f t="shared" si="95"/>
        <v>8.6508840000000049</v>
      </c>
      <c r="I805" s="2">
        <f t="array" ref="I805">SUMPRODUCT(B789:B808, (ROW(B789:B808)-ROW(B789)+1)) / (20*21/2)</f>
        <v>9.4021252380952376</v>
      </c>
      <c r="J805" s="2">
        <f t="shared" si="98"/>
        <v>9.3429062516235319</v>
      </c>
      <c r="K805" s="2">
        <f t="shared" si="92"/>
        <v>9.2479690132067258</v>
      </c>
    </row>
    <row r="806" spans="1:11" ht="13.5" x14ac:dyDescent="0.25">
      <c r="A806" s="3">
        <f>TITRES_STAT!B809</f>
        <v>43481</v>
      </c>
      <c r="B806" s="5">
        <f>TITRES_STAT!D809</f>
        <v>9.5050000000000008</v>
      </c>
      <c r="C806" s="2">
        <f t="shared" si="93"/>
        <v>0.11250000000000071</v>
      </c>
      <c r="D806" s="2">
        <f t="shared" si="94"/>
        <v>9.4307199999999991</v>
      </c>
      <c r="E806" s="2">
        <f t="shared" si="96"/>
        <v>9.4402899999999992</v>
      </c>
      <c r="F806" s="2">
        <f t="shared" si="97"/>
        <v>9.3145950000000006</v>
      </c>
      <c r="G806" s="2">
        <f t="shared" si="91"/>
        <v>9.283377999999999</v>
      </c>
      <c r="H806" s="2">
        <f t="shared" si="95"/>
        <v>8.6612725000000061</v>
      </c>
      <c r="I806" s="2">
        <f t="array" ref="I806">SUMPRODUCT(B790:B809, (ROW(B790:B809)-ROW(B790)+1)) / (20*21/2)</f>
        <v>9.4112819047619052</v>
      </c>
      <c r="J806" s="2">
        <f t="shared" si="98"/>
        <v>9.3583437514689098</v>
      </c>
      <c r="K806" s="2">
        <f t="shared" si="92"/>
        <v>9.2580486597476384</v>
      </c>
    </row>
    <row r="807" spans="1:11" ht="13.5" x14ac:dyDescent="0.25">
      <c r="A807" s="3">
        <f>TITRES_STAT!B810</f>
        <v>43482</v>
      </c>
      <c r="B807" s="5">
        <f>TITRES_STAT!D810</f>
        <v>9.2799999999999994</v>
      </c>
      <c r="C807" s="2">
        <f t="shared" si="93"/>
        <v>-0.22500000000000142</v>
      </c>
      <c r="D807" s="2">
        <f t="shared" si="94"/>
        <v>9.4194800000000001</v>
      </c>
      <c r="E807" s="2">
        <f t="shared" si="96"/>
        <v>9.4234200000000001</v>
      </c>
      <c r="F807" s="2">
        <f t="shared" si="97"/>
        <v>9.3286550000000013</v>
      </c>
      <c r="G807" s="2">
        <f t="shared" si="91"/>
        <v>9.2728039999999972</v>
      </c>
      <c r="H807" s="2">
        <f t="shared" si="95"/>
        <v>8.6705360000000056</v>
      </c>
      <c r="I807" s="2">
        <f t="array" ref="I807">SUMPRODUCT(B791:B810, (ROW(B791:B810)-ROW(B791)+1)) / (20*21/2)</f>
        <v>9.4182961904761893</v>
      </c>
      <c r="J807" s="2">
        <f t="shared" si="98"/>
        <v>9.3508824418052043</v>
      </c>
      <c r="K807" s="2">
        <f t="shared" si="92"/>
        <v>9.2589094966202801</v>
      </c>
    </row>
    <row r="808" spans="1:11" ht="13.5" x14ac:dyDescent="0.25">
      <c r="A808" s="3">
        <f>TITRES_STAT!B811</f>
        <v>43483</v>
      </c>
      <c r="B808" s="5">
        <f>TITRES_STAT!D811</f>
        <v>9.4487000000000005</v>
      </c>
      <c r="C808" s="2">
        <f t="shared" si="93"/>
        <v>0.16870000000000118</v>
      </c>
      <c r="D808" s="2">
        <f t="shared" si="94"/>
        <v>9.396980000000001</v>
      </c>
      <c r="E808" s="2">
        <f t="shared" si="96"/>
        <v>9.4290399999999988</v>
      </c>
      <c r="F808" s="2">
        <f t="shared" si="97"/>
        <v>9.3525549999999988</v>
      </c>
      <c r="G808" s="2">
        <f t="shared" si="91"/>
        <v>9.267179999999998</v>
      </c>
      <c r="H808" s="2">
        <f t="shared" si="95"/>
        <v>8.6806430000000052</v>
      </c>
      <c r="I808" s="2">
        <f t="array" ref="I808">SUMPRODUCT(B792:B811, (ROW(B792:B811)-ROW(B792)+1)) / (20*21/2)</f>
        <v>9.4346590476190464</v>
      </c>
      <c r="J808" s="2">
        <f t="shared" si="98"/>
        <v>9.3601983997285174</v>
      </c>
      <c r="K808" s="2">
        <f t="shared" si="92"/>
        <v>9.2663522614587013</v>
      </c>
    </row>
    <row r="809" spans="1:11" ht="13.5" x14ac:dyDescent="0.25">
      <c r="A809" s="3">
        <f>TITRES_STAT!B812</f>
        <v>43486</v>
      </c>
      <c r="B809" s="5">
        <f>TITRES_STAT!D812</f>
        <v>9.4487000000000005</v>
      </c>
      <c r="C809" s="2">
        <f t="shared" si="93"/>
        <v>0</v>
      </c>
      <c r="D809" s="2">
        <f t="shared" si="94"/>
        <v>9.4149800000000017</v>
      </c>
      <c r="E809" s="2">
        <f t="shared" si="96"/>
        <v>9.4391599999999993</v>
      </c>
      <c r="F809" s="2">
        <f t="shared" si="97"/>
        <v>9.3750499999999999</v>
      </c>
      <c r="G809" s="2">
        <f t="shared" si="91"/>
        <v>9.2668419999999969</v>
      </c>
      <c r="H809" s="2">
        <f t="shared" si="95"/>
        <v>8.6902565000000056</v>
      </c>
      <c r="I809" s="2">
        <f t="array" ref="I809">SUMPRODUCT(B793:B812, (ROW(B793:B812)-ROW(B793)+1)) / (20*21/2)</f>
        <v>9.4276919047619039</v>
      </c>
      <c r="J809" s="2">
        <f t="shared" si="98"/>
        <v>9.3686271235638969</v>
      </c>
      <c r="K809" s="2">
        <f t="shared" si="92"/>
        <v>9.2735031531662049</v>
      </c>
    </row>
    <row r="810" spans="1:11" ht="13.5" x14ac:dyDescent="0.25">
      <c r="A810" s="3">
        <f>TITRES_STAT!B813</f>
        <v>43487</v>
      </c>
      <c r="B810" s="5">
        <f>TITRES_STAT!D813</f>
        <v>9.4487000000000005</v>
      </c>
      <c r="C810" s="2">
        <f t="shared" si="93"/>
        <v>0</v>
      </c>
      <c r="D810" s="2">
        <f t="shared" si="94"/>
        <v>9.4262200000000007</v>
      </c>
      <c r="E810" s="2">
        <f t="shared" si="96"/>
        <v>9.4335300000000011</v>
      </c>
      <c r="F810" s="2">
        <f t="shared" si="97"/>
        <v>9.3893900000000006</v>
      </c>
      <c r="G810" s="2">
        <f t="shared" si="91"/>
        <v>9.2665039999999959</v>
      </c>
      <c r="H810" s="2">
        <f t="shared" si="95"/>
        <v>8.7009605000000043</v>
      </c>
      <c r="I810" s="2">
        <f t="array" ref="I810">SUMPRODUCT(B794:B813, (ROW(B794:B813)-ROW(B794)+1)) / (20*21/2)</f>
        <v>9.4386738095238094</v>
      </c>
      <c r="J810" s="2">
        <f t="shared" si="98"/>
        <v>9.376253111795906</v>
      </c>
      <c r="K810" s="2">
        <f t="shared" si="92"/>
        <v>9.280373617747923</v>
      </c>
    </row>
    <row r="811" spans="1:11" ht="13.5" x14ac:dyDescent="0.25">
      <c r="A811" s="3">
        <f>TITRES_STAT!B814</f>
        <v>43488</v>
      </c>
      <c r="B811" s="5">
        <f>TITRES_STAT!D814</f>
        <v>9.5611999999999995</v>
      </c>
      <c r="C811" s="2">
        <f t="shared" si="93"/>
        <v>0.11249999999999893</v>
      </c>
      <c r="D811" s="2">
        <f t="shared" si="94"/>
        <v>9.4374599999999997</v>
      </c>
      <c r="E811" s="2">
        <f t="shared" si="96"/>
        <v>9.4340900000000012</v>
      </c>
      <c r="F811" s="2">
        <f t="shared" si="97"/>
        <v>9.4093549999999997</v>
      </c>
      <c r="G811" s="2">
        <f t="shared" si="91"/>
        <v>9.2740399999999958</v>
      </c>
      <c r="H811" s="2">
        <f t="shared" si="95"/>
        <v>8.7116300000000049</v>
      </c>
      <c r="I811" s="2">
        <f t="array" ref="I811">SUMPRODUCT(B795:B814, (ROW(B795:B814)-ROW(B795)+1)) / (20*21/2)</f>
        <v>9.4492004761904749</v>
      </c>
      <c r="J811" s="2">
        <f t="shared" si="98"/>
        <v>9.3938671011486772</v>
      </c>
      <c r="K811" s="2">
        <f t="shared" si="92"/>
        <v>9.2913864170519265</v>
      </c>
    </row>
    <row r="812" spans="1:11" ht="13.5" x14ac:dyDescent="0.25">
      <c r="A812" s="3">
        <f>TITRES_STAT!B815</f>
        <v>43489</v>
      </c>
      <c r="B812" s="5">
        <f>TITRES_STAT!D815</f>
        <v>9.3361999999999998</v>
      </c>
      <c r="C812" s="2">
        <f t="shared" si="93"/>
        <v>-0.22499999999999964</v>
      </c>
      <c r="D812" s="2">
        <f t="shared" si="94"/>
        <v>9.4486999999999988</v>
      </c>
      <c r="E812" s="2">
        <f t="shared" si="96"/>
        <v>9.4340900000000012</v>
      </c>
      <c r="F812" s="2">
        <f t="shared" si="97"/>
        <v>9.4177900000000001</v>
      </c>
      <c r="G812" s="2">
        <f t="shared" si="91"/>
        <v>9.2743759999999948</v>
      </c>
      <c r="H812" s="2">
        <f t="shared" si="95"/>
        <v>8.7211745000000054</v>
      </c>
      <c r="I812" s="2">
        <f t="array" ref="I812">SUMPRODUCT(B796:B815, (ROW(B796:B815)-ROW(B796)+1)) / (20*21/2)</f>
        <v>9.4592452380952388</v>
      </c>
      <c r="J812" s="2">
        <f t="shared" si="98"/>
        <v>9.3883749962773742</v>
      </c>
      <c r="K812" s="2">
        <f t="shared" si="92"/>
        <v>9.2931438124616541</v>
      </c>
    </row>
    <row r="813" spans="1:11" ht="13.5" x14ac:dyDescent="0.25">
      <c r="A813" s="3">
        <f>TITRES_STAT!B816</f>
        <v>43490</v>
      </c>
      <c r="B813" s="5">
        <f>TITRES_STAT!D816</f>
        <v>9.5330999999999992</v>
      </c>
      <c r="C813" s="2">
        <f t="shared" si="93"/>
        <v>0.19689999999999941</v>
      </c>
      <c r="D813" s="2">
        <f t="shared" si="94"/>
        <v>9.4655799999999992</v>
      </c>
      <c r="E813" s="2">
        <f t="shared" si="96"/>
        <v>9.431280000000001</v>
      </c>
      <c r="F813" s="2">
        <f t="shared" si="97"/>
        <v>9.4225699999999968</v>
      </c>
      <c r="G813" s="2">
        <f t="shared" si="91"/>
        <v>9.2841619999999949</v>
      </c>
      <c r="H813" s="2">
        <f t="shared" si="95"/>
        <v>8.7312620000000045</v>
      </c>
      <c r="I813" s="2">
        <f t="array" ref="I813">SUMPRODUCT(B797:B816, (ROW(B797:B816)-ROW(B797)+1)) / (20*21/2)</f>
        <v>9.4654085714285703</v>
      </c>
      <c r="J813" s="2">
        <f t="shared" si="98"/>
        <v>9.4021583299652427</v>
      </c>
      <c r="K813" s="2">
        <f t="shared" si="92"/>
        <v>9.3025538590317858</v>
      </c>
    </row>
    <row r="814" spans="1:11" ht="13.5" x14ac:dyDescent="0.25">
      <c r="A814" s="3">
        <f>TITRES_STAT!B817</f>
        <v>43493</v>
      </c>
      <c r="B814" s="5">
        <f>TITRES_STAT!D817</f>
        <v>9.5330999999999992</v>
      </c>
      <c r="C814" s="2">
        <f t="shared" si="93"/>
        <v>0</v>
      </c>
      <c r="D814" s="2">
        <f t="shared" si="94"/>
        <v>9.4824599999999997</v>
      </c>
      <c r="E814" s="2">
        <f t="shared" si="96"/>
        <v>9.4487200000000016</v>
      </c>
      <c r="F814" s="2">
        <f t="shared" si="97"/>
        <v>9.4276299999999971</v>
      </c>
      <c r="G814" s="2">
        <f t="shared" si="91"/>
        <v>9.2993479999999948</v>
      </c>
      <c r="H814" s="2">
        <f t="shared" si="95"/>
        <v>8.741531500000006</v>
      </c>
      <c r="I814" s="2">
        <f t="array" ref="I814">SUMPRODUCT(B798:B817, (ROW(B798:B817)-ROW(B798)+1)) / (20*21/2)</f>
        <v>9.4705004761904767</v>
      </c>
      <c r="J814" s="2">
        <f t="shared" si="98"/>
        <v>9.4146289652066493</v>
      </c>
      <c r="K814" s="2">
        <f t="shared" si="92"/>
        <v>9.3115948841677945</v>
      </c>
    </row>
    <row r="815" spans="1:11" ht="13.5" x14ac:dyDescent="0.25">
      <c r="A815" s="3">
        <f>TITRES_STAT!B818</f>
        <v>43494</v>
      </c>
      <c r="B815" s="5">
        <f>TITRES_STAT!D818</f>
        <v>9.5330999999999992</v>
      </c>
      <c r="C815" s="2">
        <f t="shared" si="93"/>
        <v>0</v>
      </c>
      <c r="D815" s="2">
        <f t="shared" si="94"/>
        <v>9.4993399999999983</v>
      </c>
      <c r="E815" s="2">
        <f t="shared" si="96"/>
        <v>9.4627800000000022</v>
      </c>
      <c r="F815" s="2">
        <f t="shared" si="97"/>
        <v>9.4402849999999994</v>
      </c>
      <c r="G815" s="2">
        <f t="shared" si="91"/>
        <v>9.3145339999999948</v>
      </c>
      <c r="H815" s="2">
        <f t="shared" si="95"/>
        <v>8.7518265000000071</v>
      </c>
      <c r="I815" s="2">
        <f t="array" ref="I815">SUMPRODUCT(B799:B818, (ROW(B799:B818)-ROW(B799)+1)) / (20*21/2)</f>
        <v>9.4747814285714274</v>
      </c>
      <c r="J815" s="2">
        <f t="shared" si="98"/>
        <v>9.425911920901255</v>
      </c>
      <c r="K815" s="2">
        <f t="shared" si="92"/>
        <v>9.3202813592984697</v>
      </c>
    </row>
    <row r="816" spans="1:11" ht="13.5" x14ac:dyDescent="0.25">
      <c r="A816" s="3">
        <f>TITRES_STAT!B819</f>
        <v>43495</v>
      </c>
      <c r="B816" s="5">
        <f>TITRES_STAT!D819</f>
        <v>9.5050000000000008</v>
      </c>
      <c r="C816" s="2">
        <f t="shared" si="93"/>
        <v>-2.809999999999846E-2</v>
      </c>
      <c r="D816" s="2">
        <f t="shared" si="94"/>
        <v>9.4880999999999993</v>
      </c>
      <c r="E816" s="2">
        <f t="shared" si="96"/>
        <v>9.4627800000000004</v>
      </c>
      <c r="F816" s="2">
        <f t="shared" si="97"/>
        <v>9.4515349999999962</v>
      </c>
      <c r="G816" s="2">
        <f t="shared" si="91"/>
        <v>9.3271319999999953</v>
      </c>
      <c r="H816" s="2">
        <f t="shared" si="95"/>
        <v>8.7619810000000076</v>
      </c>
      <c r="I816" s="2">
        <f t="array" ref="I816">SUMPRODUCT(B800:B819, (ROW(B800:B819)-ROW(B800)+1)) / (20*21/2)</f>
        <v>9.4523157142857137</v>
      </c>
      <c r="J816" s="2">
        <f t="shared" si="98"/>
        <v>9.4334441189106588</v>
      </c>
      <c r="K816" s="2">
        <f t="shared" si="92"/>
        <v>9.3275252275612761</v>
      </c>
    </row>
    <row r="817" spans="1:11" ht="13.5" x14ac:dyDescent="0.25">
      <c r="A817" s="3">
        <f>TITRES_STAT!B820</f>
        <v>43496</v>
      </c>
      <c r="B817" s="5">
        <f>TITRES_STAT!D820</f>
        <v>9.5050000000000008</v>
      </c>
      <c r="C817" s="2">
        <f t="shared" si="93"/>
        <v>0</v>
      </c>
      <c r="D817" s="2">
        <f t="shared" si="94"/>
        <v>9.5218600000000002</v>
      </c>
      <c r="E817" s="2">
        <f t="shared" si="96"/>
        <v>9.4852799999999995</v>
      </c>
      <c r="F817" s="2">
        <f t="shared" si="97"/>
        <v>9.454349999999998</v>
      </c>
      <c r="G817" s="2">
        <f t="shared" si="91"/>
        <v>9.334443999999996</v>
      </c>
      <c r="H817" s="2">
        <f t="shared" si="95"/>
        <v>8.7721355000000081</v>
      </c>
      <c r="I817" s="2">
        <f t="array" ref="I817">SUMPRODUCT(B801:B820, (ROW(B801:B820)-ROW(B801)+1)) / (20*21/2)</f>
        <v>9.4540009523809534</v>
      </c>
      <c r="J817" s="2">
        <f t="shared" si="98"/>
        <v>9.4402589647286916</v>
      </c>
      <c r="K817" s="2">
        <f t="shared" si="92"/>
        <v>9.3344850225588729</v>
      </c>
    </row>
    <row r="818" spans="1:11" ht="13.5" x14ac:dyDescent="0.25">
      <c r="A818" s="3">
        <f>TITRES_STAT!B821</f>
        <v>43497</v>
      </c>
      <c r="B818" s="5">
        <f>TITRES_STAT!D821</f>
        <v>9.4992999999999999</v>
      </c>
      <c r="C818" s="2">
        <f t="shared" si="93"/>
        <v>-5.7000000000009265E-3</v>
      </c>
      <c r="D818" s="2">
        <f t="shared" si="94"/>
        <v>9.5151000000000003</v>
      </c>
      <c r="E818" s="2">
        <f t="shared" si="96"/>
        <v>9.4903399999999998</v>
      </c>
      <c r="F818" s="2">
        <f t="shared" si="97"/>
        <v>9.4596899999999984</v>
      </c>
      <c r="G818" s="2">
        <f t="shared" ref="G818:G881" si="99">AVERAGE(B769:B818)</f>
        <v>9.3363559999999968</v>
      </c>
      <c r="H818" s="2">
        <f t="shared" si="95"/>
        <v>8.7822615000000077</v>
      </c>
      <c r="I818" s="2">
        <f t="array" ref="I818">SUMPRODUCT(B802:B821, (ROW(B802:B821)-ROW(B802)+1)) / (20*21/2)</f>
        <v>9.432285238095238</v>
      </c>
      <c r="J818" s="2">
        <f t="shared" si="98"/>
        <v>9.4458819204688158</v>
      </c>
      <c r="K818" s="2">
        <f t="shared" si="92"/>
        <v>9.3409483550075461</v>
      </c>
    </row>
    <row r="819" spans="1:11" ht="13.5" x14ac:dyDescent="0.25">
      <c r="A819" s="3">
        <f>TITRES_STAT!B822</f>
        <v>43500</v>
      </c>
      <c r="B819" s="5">
        <f>TITRES_STAT!D822</f>
        <v>9.2238000000000007</v>
      </c>
      <c r="C819" s="2">
        <f t="shared" si="93"/>
        <v>-0.27549999999999919</v>
      </c>
      <c r="D819" s="2">
        <f t="shared" si="94"/>
        <v>9.4532399999999992</v>
      </c>
      <c r="E819" s="2">
        <f t="shared" si="96"/>
        <v>9.4678499999999985</v>
      </c>
      <c r="F819" s="2">
        <f t="shared" si="97"/>
        <v>9.4535049999999998</v>
      </c>
      <c r="G819" s="2">
        <f t="shared" si="99"/>
        <v>9.3329819999999977</v>
      </c>
      <c r="H819" s="2">
        <f t="shared" si="95"/>
        <v>8.7907245000000085</v>
      </c>
      <c r="I819" s="2">
        <f t="array" ref="I819">SUMPRODUCT(B803:B822, (ROW(B803:B822)-ROW(B803)+1)) / (20*21/2)</f>
        <v>9.4282161904761903</v>
      </c>
      <c r="J819" s="2">
        <f t="shared" si="98"/>
        <v>9.4247312613765466</v>
      </c>
      <c r="K819" s="2">
        <f t="shared" ref="K819:K882" si="100">$K$4*B819+(1-$K$4)*K818</f>
        <v>9.3363543018699957</v>
      </c>
    </row>
    <row r="820" spans="1:11" ht="13.5" x14ac:dyDescent="0.25">
      <c r="A820" s="3">
        <f>TITRES_STAT!B823</f>
        <v>43501</v>
      </c>
      <c r="B820" s="5">
        <f>TITRES_STAT!D823</f>
        <v>9.4711999999999996</v>
      </c>
      <c r="C820" s="2">
        <f t="shared" si="93"/>
        <v>0.24739999999999895</v>
      </c>
      <c r="D820" s="2">
        <f t="shared" si="94"/>
        <v>9.4408600000000007</v>
      </c>
      <c r="E820" s="2">
        <f t="shared" si="96"/>
        <v>9.4700999999999986</v>
      </c>
      <c r="F820" s="2">
        <f t="shared" si="97"/>
        <v>9.4518149999999999</v>
      </c>
      <c r="G820" s="2">
        <f t="shared" si="99"/>
        <v>9.3357939999999981</v>
      </c>
      <c r="H820" s="2">
        <f t="shared" si="95"/>
        <v>8.8014635000000094</v>
      </c>
      <c r="I820" s="2">
        <f t="array" ref="I820">SUMPRODUCT(B804:B823, (ROW(B804:B823)-ROW(B804)+1)) / (20*21/2)</f>
        <v>9.4212028571428572</v>
      </c>
      <c r="J820" s="2">
        <f t="shared" si="98"/>
        <v>9.4291568555311613</v>
      </c>
      <c r="K820" s="2">
        <f t="shared" si="100"/>
        <v>9.3416423684633294</v>
      </c>
    </row>
    <row r="821" spans="1:11" ht="13.5" x14ac:dyDescent="0.25">
      <c r="A821" s="3">
        <f>TITRES_STAT!B824</f>
        <v>43502</v>
      </c>
      <c r="B821" s="5">
        <f>TITRES_STAT!D824</f>
        <v>9.2238000000000007</v>
      </c>
      <c r="C821" s="2">
        <f t="shared" si="93"/>
        <v>-0.24739999999999895</v>
      </c>
      <c r="D821" s="2">
        <f t="shared" si="94"/>
        <v>9.3846200000000017</v>
      </c>
      <c r="E821" s="2">
        <f t="shared" si="96"/>
        <v>9.4363599999999987</v>
      </c>
      <c r="F821" s="2">
        <f t="shared" si="97"/>
        <v>9.4352250000000026</v>
      </c>
      <c r="G821" s="2">
        <f t="shared" si="99"/>
        <v>9.3346699999999974</v>
      </c>
      <c r="H821" s="2">
        <f t="shared" si="95"/>
        <v>8.8109135000000087</v>
      </c>
      <c r="I821" s="2">
        <f t="array" ref="I821">SUMPRODUCT(B805:B824, (ROW(B805:B824)-ROW(B805)+1)) / (20*21/2)</f>
        <v>9.4022695238095242</v>
      </c>
      <c r="J821" s="2">
        <f t="shared" si="98"/>
        <v>9.409599059766288</v>
      </c>
      <c r="K821" s="2">
        <f t="shared" si="100"/>
        <v>9.3370210991118263</v>
      </c>
    </row>
    <row r="822" spans="1:11" ht="13.5" x14ac:dyDescent="0.25">
      <c r="A822" s="3">
        <f>TITRES_STAT!B825</f>
        <v>43503</v>
      </c>
      <c r="B822" s="5">
        <f>TITRES_STAT!D825</f>
        <v>9.3925000000000001</v>
      </c>
      <c r="C822" s="2">
        <f t="shared" si="93"/>
        <v>0.16869999999999941</v>
      </c>
      <c r="D822" s="2">
        <f t="shared" si="94"/>
        <v>9.3621200000000009</v>
      </c>
      <c r="E822" s="2">
        <f t="shared" si="96"/>
        <v>9.4419900000000005</v>
      </c>
      <c r="F822" s="2">
        <f t="shared" si="97"/>
        <v>9.4380400000000044</v>
      </c>
      <c r="G822" s="2">
        <f t="shared" si="99"/>
        <v>9.3370319999999971</v>
      </c>
      <c r="H822" s="2">
        <f t="shared" si="95"/>
        <v>8.8202980000000082</v>
      </c>
      <c r="I822" s="2">
        <f t="array" ref="I822">SUMPRODUCT(B806:B825, (ROW(B806:B825)-ROW(B806)+1)) / (20*21/2)</f>
        <v>9.3780566666666676</v>
      </c>
      <c r="J822" s="2">
        <f t="shared" si="98"/>
        <v>9.4079705778837841</v>
      </c>
      <c r="K822" s="2">
        <f t="shared" si="100"/>
        <v>9.3391967422839119</v>
      </c>
    </row>
    <row r="823" spans="1:11" ht="13.5" x14ac:dyDescent="0.25">
      <c r="A823" s="3">
        <f>TITRES_STAT!B826</f>
        <v>43504</v>
      </c>
      <c r="B823" s="5">
        <f>TITRES_STAT!D826</f>
        <v>9.3643999999999998</v>
      </c>
      <c r="C823" s="2">
        <f t="shared" si="93"/>
        <v>-2.8100000000000236E-2</v>
      </c>
      <c r="D823" s="2">
        <f t="shared" si="94"/>
        <v>9.3351400000000009</v>
      </c>
      <c r="E823" s="2">
        <f t="shared" si="96"/>
        <v>9.4251199999999997</v>
      </c>
      <c r="F823" s="2">
        <f t="shared" si="97"/>
        <v>9.4282000000000021</v>
      </c>
      <c r="G823" s="2">
        <f t="shared" si="99"/>
        <v>9.334895999999997</v>
      </c>
      <c r="H823" s="2">
        <f t="shared" si="95"/>
        <v>8.8284255000000087</v>
      </c>
      <c r="I823" s="2">
        <f t="array" ref="I823">SUMPRODUCT(B807:B826, (ROW(B807:B826)-ROW(B807)+1)) / (20*21/2)</f>
        <v>9.370981904761905</v>
      </c>
      <c r="J823" s="2">
        <f t="shared" si="98"/>
        <v>9.4038209990377091</v>
      </c>
      <c r="K823" s="2">
        <f t="shared" si="100"/>
        <v>9.3401851053316012</v>
      </c>
    </row>
    <row r="824" spans="1:11" ht="13.5" x14ac:dyDescent="0.25">
      <c r="A824" s="3">
        <f>TITRES_STAT!B827</f>
        <v>43507</v>
      </c>
      <c r="B824" s="5">
        <f>TITRES_STAT!D827</f>
        <v>9.2294</v>
      </c>
      <c r="C824" s="2">
        <f t="shared" si="93"/>
        <v>-0.13499999999999979</v>
      </c>
      <c r="D824" s="2">
        <f t="shared" si="94"/>
        <v>9.3362599999999993</v>
      </c>
      <c r="E824" s="2">
        <f t="shared" si="96"/>
        <v>9.3947499999999984</v>
      </c>
      <c r="F824" s="2">
        <f t="shared" si="97"/>
        <v>9.4217350000000017</v>
      </c>
      <c r="G824" s="2">
        <f t="shared" si="99"/>
        <v>9.3301719999999957</v>
      </c>
      <c r="H824" s="2">
        <f t="shared" si="95"/>
        <v>8.8345795000000074</v>
      </c>
      <c r="I824" s="2">
        <f t="array" ref="I824">SUMPRODUCT(B808:B827, (ROW(B808:B827)-ROW(B808)+1)) / (20*21/2)</f>
        <v>9.3486442857142844</v>
      </c>
      <c r="J824" s="2">
        <f t="shared" si="98"/>
        <v>9.3872094753198319</v>
      </c>
      <c r="K824" s="2">
        <f t="shared" si="100"/>
        <v>9.3358405913970284</v>
      </c>
    </row>
    <row r="825" spans="1:11" ht="13.5" x14ac:dyDescent="0.25">
      <c r="A825" s="3">
        <f>TITRES_STAT!B828</f>
        <v>43508</v>
      </c>
      <c r="B825" s="5">
        <f>TITRES_STAT!D828</f>
        <v>9.1675000000000004</v>
      </c>
      <c r="C825" s="2">
        <f t="shared" si="93"/>
        <v>-6.1899999999999622E-2</v>
      </c>
      <c r="D825" s="2">
        <f t="shared" si="94"/>
        <v>9.2755200000000002</v>
      </c>
      <c r="E825" s="2">
        <f t="shared" si="96"/>
        <v>9.3581900000000005</v>
      </c>
      <c r="F825" s="2">
        <f t="shared" si="97"/>
        <v>9.4104850000000013</v>
      </c>
      <c r="G825" s="2">
        <f t="shared" si="99"/>
        <v>9.3246599999999962</v>
      </c>
      <c r="H825" s="2">
        <f t="shared" si="95"/>
        <v>8.8404240000000076</v>
      </c>
      <c r="I825" s="2">
        <f t="array" ref="I825">SUMPRODUCT(B809:B828, (ROW(B809:B828)-ROW(B809)+1)) / (20*21/2)</f>
        <v>9.3423757142857156</v>
      </c>
      <c r="J825" s="2">
        <f t="shared" si="98"/>
        <v>9.3662847633846109</v>
      </c>
      <c r="K825" s="2">
        <f t="shared" si="100"/>
        <v>9.3292389995775373</v>
      </c>
    </row>
    <row r="826" spans="1:11" ht="13.5" x14ac:dyDescent="0.25">
      <c r="A826" s="3">
        <f>TITRES_STAT!B829</f>
        <v>43509</v>
      </c>
      <c r="B826" s="5">
        <f>TITRES_STAT!D829</f>
        <v>9.3361999999999998</v>
      </c>
      <c r="C826" s="2">
        <f t="shared" si="93"/>
        <v>0.16869999999999941</v>
      </c>
      <c r="D826" s="2">
        <f t="shared" si="94"/>
        <v>9.298</v>
      </c>
      <c r="E826" s="2">
        <f t="shared" si="96"/>
        <v>9.3413100000000018</v>
      </c>
      <c r="F826" s="2">
        <f t="shared" si="97"/>
        <v>9.4020449999999993</v>
      </c>
      <c r="G826" s="2">
        <f t="shared" si="99"/>
        <v>9.3225219999999975</v>
      </c>
      <c r="H826" s="2">
        <f t="shared" si="95"/>
        <v>8.8472675000000081</v>
      </c>
      <c r="I826" s="2">
        <f t="array" ref="I826">SUMPRODUCT(B810:B829, (ROW(B810:B829)-ROW(B810)+1)) / (20*21/2)</f>
        <v>9.3318504761904766</v>
      </c>
      <c r="J826" s="2">
        <f t="shared" si="98"/>
        <v>9.3634195478241704</v>
      </c>
      <c r="K826" s="2">
        <f t="shared" si="100"/>
        <v>9.3295119799862611</v>
      </c>
    </row>
    <row r="827" spans="1:11" ht="13.5" x14ac:dyDescent="0.25">
      <c r="A827" s="3">
        <f>TITRES_STAT!B830</f>
        <v>43510</v>
      </c>
      <c r="B827" s="5">
        <f>TITRES_STAT!D830</f>
        <v>9.1675000000000004</v>
      </c>
      <c r="C827" s="2">
        <f t="shared" si="93"/>
        <v>-0.16869999999999941</v>
      </c>
      <c r="D827" s="2">
        <f t="shared" si="94"/>
        <v>9.2530000000000001</v>
      </c>
      <c r="E827" s="2">
        <f t="shared" si="96"/>
        <v>9.3075600000000005</v>
      </c>
      <c r="F827" s="2">
        <f t="shared" si="97"/>
        <v>9.3964199999999973</v>
      </c>
      <c r="G827" s="2">
        <f t="shared" si="99"/>
        <v>9.318247999999997</v>
      </c>
      <c r="H827" s="2">
        <f t="shared" si="95"/>
        <v>8.8541505000000083</v>
      </c>
      <c r="I827" s="2">
        <f t="array" ref="I827">SUMPRODUCT(B811:B830, (ROW(B811:B830)-ROW(B811)+1)) / (20*21/2)</f>
        <v>9.3007000000000009</v>
      </c>
      <c r="J827" s="2">
        <f t="shared" si="98"/>
        <v>9.3447605432694889</v>
      </c>
      <c r="K827" s="2">
        <f t="shared" si="100"/>
        <v>9.3231585690064076</v>
      </c>
    </row>
    <row r="828" spans="1:11" ht="13.5" x14ac:dyDescent="0.25">
      <c r="A828" s="3">
        <f>TITRES_STAT!B831</f>
        <v>43511</v>
      </c>
      <c r="B828" s="5">
        <f>TITRES_STAT!D831</f>
        <v>9.3306000000000004</v>
      </c>
      <c r="C828" s="2">
        <f t="shared" si="93"/>
        <v>0.16310000000000002</v>
      </c>
      <c r="D828" s="2">
        <f t="shared" si="94"/>
        <v>9.2462400000000002</v>
      </c>
      <c r="E828" s="2">
        <f t="shared" si="96"/>
        <v>9.2906900000000014</v>
      </c>
      <c r="F828" s="2">
        <f t="shared" si="97"/>
        <v>9.3905149999999971</v>
      </c>
      <c r="G828" s="2">
        <f t="shared" si="99"/>
        <v>9.3192599999999999</v>
      </c>
      <c r="H828" s="2">
        <f t="shared" si="95"/>
        <v>8.8622385000000072</v>
      </c>
      <c r="I828" s="2">
        <f t="array" ref="I828">SUMPRODUCT(B812:B831, (ROW(B812:B831)-ROW(B812)+1)) / (20*21/2)</f>
        <v>9.2864242857142862</v>
      </c>
      <c r="J828" s="2">
        <f t="shared" si="98"/>
        <v>9.3434119201009658</v>
      </c>
      <c r="K828" s="2">
        <f t="shared" si="100"/>
        <v>9.3234503898296861</v>
      </c>
    </row>
    <row r="829" spans="1:11" ht="13.5" x14ac:dyDescent="0.25">
      <c r="A829" s="3">
        <f>TITRES_STAT!B832</f>
        <v>43514</v>
      </c>
      <c r="B829" s="5">
        <f>TITRES_STAT!D832</f>
        <v>9.2799999999999994</v>
      </c>
      <c r="C829" s="2">
        <f t="shared" si="93"/>
        <v>-5.0600000000001089E-2</v>
      </c>
      <c r="D829" s="2">
        <f t="shared" si="94"/>
        <v>9.2563600000000008</v>
      </c>
      <c r="E829" s="2">
        <f t="shared" si="96"/>
        <v>9.2963100000000018</v>
      </c>
      <c r="F829" s="2">
        <f t="shared" si="97"/>
        <v>9.3820799999999984</v>
      </c>
      <c r="G829" s="2">
        <f t="shared" si="99"/>
        <v>9.3192599999999981</v>
      </c>
      <c r="H829" s="2">
        <f t="shared" si="95"/>
        <v>8.8697100000000066</v>
      </c>
      <c r="I829" s="2">
        <f t="array" ref="I829">SUMPRODUCT(B813:B832, (ROW(B813:B832)-ROW(B813)+1)) / (20*21/2)</f>
        <v>9.2588090476190477</v>
      </c>
      <c r="J829" s="2">
        <f t="shared" si="98"/>
        <v>9.3373726896151581</v>
      </c>
      <c r="K829" s="2">
        <f t="shared" si="100"/>
        <v>9.3217464529736205</v>
      </c>
    </row>
    <row r="830" spans="1:11" ht="13.5" x14ac:dyDescent="0.25">
      <c r="A830" s="3">
        <f>TITRES_STAT!B833</f>
        <v>43515</v>
      </c>
      <c r="B830" s="5">
        <f>TITRES_STAT!D833</f>
        <v>9.0549999999999997</v>
      </c>
      <c r="C830" s="2">
        <f t="shared" si="93"/>
        <v>-0.22499999999999964</v>
      </c>
      <c r="D830" s="2">
        <f t="shared" si="94"/>
        <v>9.23386</v>
      </c>
      <c r="E830" s="2">
        <f t="shared" si="96"/>
        <v>9.2546900000000001</v>
      </c>
      <c r="F830" s="2">
        <f t="shared" si="97"/>
        <v>9.3623949999999994</v>
      </c>
      <c r="G830" s="2">
        <f t="shared" si="99"/>
        <v>9.315433999999998</v>
      </c>
      <c r="H830" s="2">
        <f t="shared" si="95"/>
        <v>8.8761605000000063</v>
      </c>
      <c r="I830" s="2">
        <f t="array" ref="I830">SUMPRODUCT(B814:B833, (ROW(B814:B833)-ROW(B814)+1)) / (20*21/2)</f>
        <v>9.2325328571428571</v>
      </c>
      <c r="J830" s="2">
        <f t="shared" si="98"/>
        <v>9.3104800525089537</v>
      </c>
      <c r="K830" s="2">
        <f t="shared" si="100"/>
        <v>9.3112858077589689</v>
      </c>
    </row>
    <row r="831" spans="1:11" ht="13.5" x14ac:dyDescent="0.25">
      <c r="A831" s="3">
        <f>TITRES_STAT!B834</f>
        <v>43516</v>
      </c>
      <c r="B831" s="5">
        <f>TITRES_STAT!D834</f>
        <v>9.2125000000000004</v>
      </c>
      <c r="C831" s="2">
        <f t="shared" si="93"/>
        <v>0.15750000000000064</v>
      </c>
      <c r="D831" s="2">
        <f t="shared" si="94"/>
        <v>9.2091200000000004</v>
      </c>
      <c r="E831" s="2">
        <f t="shared" si="96"/>
        <v>9.253560000000002</v>
      </c>
      <c r="F831" s="2">
        <f t="shared" si="97"/>
        <v>9.3449599999999986</v>
      </c>
      <c r="G831" s="2">
        <f t="shared" si="99"/>
        <v>9.3152079999999984</v>
      </c>
      <c r="H831" s="2">
        <f t="shared" si="95"/>
        <v>8.883294500000007</v>
      </c>
      <c r="I831" s="2">
        <f t="array" ref="I831">SUMPRODUCT(B815:B834, (ROW(B815:B834)-ROW(B815)+1)) / (20*21/2)</f>
        <v>9.2031809523809525</v>
      </c>
      <c r="J831" s="2">
        <f t="shared" si="98"/>
        <v>9.3011486189366721</v>
      </c>
      <c r="K831" s="2">
        <f t="shared" si="100"/>
        <v>9.3074118545135196</v>
      </c>
    </row>
    <row r="832" spans="1:11" ht="13.5" x14ac:dyDescent="0.25">
      <c r="A832" s="3">
        <f>TITRES_STAT!B835</f>
        <v>43517</v>
      </c>
      <c r="B832" s="5">
        <f>TITRES_STAT!D835</f>
        <v>9.0549999999999997</v>
      </c>
      <c r="C832" s="2">
        <f t="shared" si="93"/>
        <v>-0.15750000000000064</v>
      </c>
      <c r="D832" s="2">
        <f t="shared" si="94"/>
        <v>9.1866199999999996</v>
      </c>
      <c r="E832" s="2">
        <f t="shared" si="96"/>
        <v>9.2198100000000007</v>
      </c>
      <c r="F832" s="2">
        <f t="shared" si="97"/>
        <v>9.3309000000000015</v>
      </c>
      <c r="G832" s="2">
        <f t="shared" si="99"/>
        <v>9.3129579999999983</v>
      </c>
      <c r="H832" s="2">
        <f t="shared" si="95"/>
        <v>8.8907835000000066</v>
      </c>
      <c r="I832" s="2">
        <f t="array" ref="I832">SUMPRODUCT(B816:B835, (ROW(B816:B835)-ROW(B816)+1)) / (20*21/2)</f>
        <v>9.2020876190476191</v>
      </c>
      <c r="J832" s="2">
        <f t="shared" si="98"/>
        <v>9.277705893323656</v>
      </c>
      <c r="K832" s="2">
        <f t="shared" si="100"/>
        <v>9.2975133504149508</v>
      </c>
    </row>
    <row r="833" spans="1:11" ht="13.5" x14ac:dyDescent="0.25">
      <c r="A833" s="3">
        <f>TITRES_STAT!B836</f>
        <v>43518</v>
      </c>
      <c r="B833" s="5">
        <f>TITRES_STAT!D836</f>
        <v>9.0549999999999997</v>
      </c>
      <c r="C833" s="2">
        <f t="shared" si="93"/>
        <v>0</v>
      </c>
      <c r="D833" s="2">
        <f t="shared" si="94"/>
        <v>9.1314999999999991</v>
      </c>
      <c r="E833" s="2">
        <f t="shared" si="96"/>
        <v>9.1888700000000032</v>
      </c>
      <c r="F833" s="2">
        <f t="shared" si="97"/>
        <v>9.3069950000000023</v>
      </c>
      <c r="G833" s="2">
        <f t="shared" si="99"/>
        <v>9.3152080000000002</v>
      </c>
      <c r="H833" s="2">
        <f t="shared" si="95"/>
        <v>8.8993895000000069</v>
      </c>
      <c r="I833" s="2">
        <f t="array" ref="I833">SUMPRODUCT(B817:B836, (ROW(B817:B836)-ROW(B817)+1)) / (20*21/2)</f>
        <v>9.176538571428571</v>
      </c>
      <c r="J833" s="2">
        <f t="shared" si="98"/>
        <v>9.2564958082452122</v>
      </c>
      <c r="K833" s="2">
        <f t="shared" si="100"/>
        <v>9.2880030229476986</v>
      </c>
    </row>
    <row r="834" spans="1:11" ht="13.5" x14ac:dyDescent="0.25">
      <c r="A834" s="3">
        <f>TITRES_STAT!B837</f>
        <v>43521</v>
      </c>
      <c r="B834" s="5">
        <f>TITRES_STAT!D837</f>
        <v>8.9987999999999992</v>
      </c>
      <c r="C834" s="2">
        <f t="shared" si="93"/>
        <v>-5.6200000000000472E-2</v>
      </c>
      <c r="D834" s="2">
        <f t="shared" si="94"/>
        <v>9.0752600000000001</v>
      </c>
      <c r="E834" s="2">
        <f t="shared" si="96"/>
        <v>9.1658100000000005</v>
      </c>
      <c r="F834" s="2">
        <f t="shared" si="97"/>
        <v>9.2802800000000012</v>
      </c>
      <c r="G834" s="2">
        <f t="shared" si="99"/>
        <v>9.3152080000000002</v>
      </c>
      <c r="H834" s="2">
        <f t="shared" si="95"/>
        <v>8.9075325000000074</v>
      </c>
      <c r="I834" s="2">
        <f t="array" ref="I834">SUMPRODUCT(B818:B837, (ROW(B818:B837)-ROW(B818)+1)) / (20*21/2)</f>
        <v>9.1400095238095247</v>
      </c>
      <c r="J834" s="2">
        <f t="shared" si="98"/>
        <v>9.231953350317097</v>
      </c>
      <c r="K834" s="2">
        <f t="shared" si="100"/>
        <v>9.2766617279301418</v>
      </c>
    </row>
    <row r="835" spans="1:11" ht="13.5" x14ac:dyDescent="0.25">
      <c r="A835" s="3">
        <f>TITRES_STAT!B838</f>
        <v>43522</v>
      </c>
      <c r="B835" s="5">
        <f>TITRES_STAT!D838</f>
        <v>9.2688000000000006</v>
      </c>
      <c r="C835" s="2">
        <f t="shared" si="93"/>
        <v>0.27000000000000135</v>
      </c>
      <c r="D835" s="2">
        <f t="shared" si="94"/>
        <v>9.1180199999999978</v>
      </c>
      <c r="E835" s="2">
        <f t="shared" si="96"/>
        <v>9.1759400000000007</v>
      </c>
      <c r="F835" s="2">
        <f t="shared" si="97"/>
        <v>9.2670650000000006</v>
      </c>
      <c r="G835" s="2">
        <f t="shared" si="99"/>
        <v>9.3173460000000006</v>
      </c>
      <c r="H835" s="2">
        <f t="shared" si="95"/>
        <v>8.9164805000000076</v>
      </c>
      <c r="I835" s="2">
        <f t="array" ref="I835">SUMPRODUCT(B819:B838, (ROW(B819:B838)-ROW(B819)+1)) / (20*21/2)</f>
        <v>9.1317319047619065</v>
      </c>
      <c r="J835" s="2">
        <f t="shared" si="98"/>
        <v>9.2354625550488016</v>
      </c>
      <c r="K835" s="2">
        <f t="shared" si="100"/>
        <v>9.276353424874058</v>
      </c>
    </row>
    <row r="836" spans="1:11" ht="13.5" x14ac:dyDescent="0.25">
      <c r="A836" s="3">
        <f>TITRES_STAT!B839</f>
        <v>43523</v>
      </c>
      <c r="B836" s="5">
        <f>TITRES_STAT!D839</f>
        <v>8.9987999999999992</v>
      </c>
      <c r="C836" s="2">
        <f t="shared" ref="C836:C899" si="101">B836-B835</f>
        <v>-0.27000000000000135</v>
      </c>
      <c r="D836" s="2">
        <f t="shared" si="94"/>
        <v>9.0752800000000011</v>
      </c>
      <c r="E836" s="2">
        <f t="shared" si="96"/>
        <v>9.142199999999999</v>
      </c>
      <c r="F836" s="2">
        <f t="shared" si="97"/>
        <v>9.2417550000000013</v>
      </c>
      <c r="G836" s="2">
        <f t="shared" si="99"/>
        <v>9.3150960000000005</v>
      </c>
      <c r="H836" s="2">
        <f t="shared" si="95"/>
        <v>8.9240785000000056</v>
      </c>
      <c r="I836" s="2">
        <f t="array" ref="I836">SUMPRODUCT(B820:B839, (ROW(B820:B839)-ROW(B820)+1)) / (20*21/2)</f>
        <v>9.1263247619047618</v>
      </c>
      <c r="J836" s="2">
        <f t="shared" si="98"/>
        <v>9.2129232640917724</v>
      </c>
      <c r="K836" s="2">
        <f t="shared" si="100"/>
        <v>9.2654689768397827</v>
      </c>
    </row>
    <row r="837" spans="1:11" ht="13.5" x14ac:dyDescent="0.25">
      <c r="A837" s="3">
        <f>TITRES_STAT!B840</f>
        <v>43524</v>
      </c>
      <c r="B837" s="5">
        <f>TITRES_STAT!D840</f>
        <v>8.8582000000000001</v>
      </c>
      <c r="C837" s="2">
        <f t="shared" si="101"/>
        <v>-0.14059999999999917</v>
      </c>
      <c r="D837" s="2">
        <f t="shared" si="94"/>
        <v>9.0359199999999991</v>
      </c>
      <c r="E837" s="2">
        <f t="shared" si="96"/>
        <v>9.1112699999999993</v>
      </c>
      <c r="F837" s="2">
        <f t="shared" si="97"/>
        <v>9.2094150000000017</v>
      </c>
      <c r="G837" s="2">
        <f t="shared" si="99"/>
        <v>9.312284</v>
      </c>
      <c r="H837" s="2">
        <f t="shared" si="95"/>
        <v>8.9309735000000057</v>
      </c>
      <c r="I837" s="2">
        <f t="array" ref="I837">SUMPRODUCT(B821:B840, (ROW(B821:B840)-ROW(B821)+1)) / (20*21/2)</f>
        <v>9.1192033333333349</v>
      </c>
      <c r="J837" s="2">
        <f t="shared" si="98"/>
        <v>9.1791400960830316</v>
      </c>
      <c r="K837" s="2">
        <f t="shared" si="100"/>
        <v>9.2494976444146939</v>
      </c>
    </row>
    <row r="838" spans="1:11" ht="13.5" x14ac:dyDescent="0.25">
      <c r="A838" s="3">
        <f>TITRES_STAT!B841</f>
        <v>43525</v>
      </c>
      <c r="B838" s="5">
        <f>TITRES_STAT!D841</f>
        <v>9.1225000000000005</v>
      </c>
      <c r="C838" s="2">
        <f t="shared" si="101"/>
        <v>0.26430000000000042</v>
      </c>
      <c r="D838" s="2">
        <f t="shared" ref="D838:D901" si="102">AVERAGE(B834:B838)</f>
        <v>9.0494200000000014</v>
      </c>
      <c r="E838" s="2">
        <f t="shared" si="96"/>
        <v>9.0904600000000002</v>
      </c>
      <c r="F838" s="2">
        <f t="shared" si="97"/>
        <v>9.1905750000000008</v>
      </c>
      <c r="G838" s="2">
        <f t="shared" si="99"/>
        <v>9.3153199999999998</v>
      </c>
      <c r="H838" s="2">
        <f t="shared" si="95"/>
        <v>8.939086000000005</v>
      </c>
      <c r="I838" s="2">
        <f t="array" ref="I838">SUMPRODUCT(B822:B841, (ROW(B822:B841)-ROW(B822)+1)) / (20*21/2)</f>
        <v>9.1137957142857147</v>
      </c>
      <c r="J838" s="2">
        <f t="shared" si="98"/>
        <v>9.1737458012179811</v>
      </c>
      <c r="K838" s="2">
        <f t="shared" si="100"/>
        <v>9.2445173446337261</v>
      </c>
    </row>
    <row r="839" spans="1:11" ht="13.5" x14ac:dyDescent="0.25">
      <c r="A839" s="3">
        <f>TITRES_STAT!B842</f>
        <v>43528</v>
      </c>
      <c r="B839" s="5">
        <f>TITRES_STAT!D842</f>
        <v>9.1338000000000008</v>
      </c>
      <c r="C839" s="2">
        <f t="shared" si="101"/>
        <v>1.130000000000031E-2</v>
      </c>
      <c r="D839" s="2">
        <f t="shared" si="102"/>
        <v>9.0764200000000006</v>
      </c>
      <c r="E839" s="2">
        <f t="shared" si="96"/>
        <v>9.0758399999999995</v>
      </c>
      <c r="F839" s="2">
        <f t="shared" si="97"/>
        <v>9.1860750000000007</v>
      </c>
      <c r="G839" s="2">
        <f t="shared" si="99"/>
        <v>9.3180200000000006</v>
      </c>
      <c r="H839" s="2">
        <f t="shared" si="95"/>
        <v>8.9462680000000052</v>
      </c>
      <c r="I839" s="2">
        <f t="array" ref="I839">SUMPRODUCT(B823:B842, (ROW(B823:B842)-ROW(B823)+1)) / (20*21/2)</f>
        <v>9.0982095238095244</v>
      </c>
      <c r="J839" s="2">
        <f t="shared" si="98"/>
        <v>9.1699414391972223</v>
      </c>
      <c r="K839" s="2">
        <f t="shared" si="100"/>
        <v>9.2401754879814249</v>
      </c>
    </row>
    <row r="840" spans="1:11" ht="13.5" x14ac:dyDescent="0.25">
      <c r="A840" s="3">
        <f>TITRES_STAT!B843</f>
        <v>43529</v>
      </c>
      <c r="B840" s="5">
        <f>TITRES_STAT!D843</f>
        <v>9.1113</v>
      </c>
      <c r="C840" s="2">
        <f t="shared" si="101"/>
        <v>-2.2500000000000853E-2</v>
      </c>
      <c r="D840" s="2">
        <f t="shared" si="102"/>
        <v>9.0449200000000012</v>
      </c>
      <c r="E840" s="2">
        <f t="shared" si="96"/>
        <v>9.0814699999999995</v>
      </c>
      <c r="F840" s="2">
        <f t="shared" si="97"/>
        <v>9.1680799999999998</v>
      </c>
      <c r="G840" s="2">
        <f t="shared" si="99"/>
        <v>9.3170079999999977</v>
      </c>
      <c r="H840" s="2">
        <f t="shared" si="95"/>
        <v>8.9534675000000057</v>
      </c>
      <c r="I840" s="2">
        <f t="array" ref="I840">SUMPRODUCT(B824:B843, (ROW(B824:B843)-ROW(B824)+1)) / (20*21/2)</f>
        <v>9.0711076190476199</v>
      </c>
      <c r="J840" s="2">
        <f t="shared" si="98"/>
        <v>9.1643565402260592</v>
      </c>
      <c r="K840" s="2">
        <f t="shared" si="100"/>
        <v>9.2351215472762718</v>
      </c>
    </row>
    <row r="841" spans="1:11" ht="13.5" x14ac:dyDescent="0.25">
      <c r="A841" s="3">
        <f>TITRES_STAT!B844</f>
        <v>43530</v>
      </c>
      <c r="B841" s="5">
        <f>TITRES_STAT!D844</f>
        <v>9.1113</v>
      </c>
      <c r="C841" s="2">
        <f t="shared" si="101"/>
        <v>0</v>
      </c>
      <c r="D841" s="2">
        <f t="shared" si="102"/>
        <v>9.0674200000000003</v>
      </c>
      <c r="E841" s="2">
        <f t="shared" si="96"/>
        <v>9.0713500000000007</v>
      </c>
      <c r="F841" s="2">
        <f t="shared" si="97"/>
        <v>9.1624550000000031</v>
      </c>
      <c r="G841" s="2">
        <f t="shared" si="99"/>
        <v>9.3159960000000002</v>
      </c>
      <c r="H841" s="2">
        <f t="shared" si="95"/>
        <v>8.9605890000000059</v>
      </c>
      <c r="I841" s="2">
        <f t="array" ref="I841">SUMPRODUCT(B825:B844, (ROW(B825:B844)-ROW(B825)+1)) / (20*21/2)</f>
        <v>9.0464161904761919</v>
      </c>
      <c r="J841" s="2">
        <f t="shared" si="98"/>
        <v>9.1593035363950062</v>
      </c>
      <c r="K841" s="2">
        <f t="shared" si="100"/>
        <v>9.2302658003242612</v>
      </c>
    </row>
    <row r="842" spans="1:11" ht="13.5" x14ac:dyDescent="0.25">
      <c r="A842" s="3">
        <f>TITRES_STAT!B845</f>
        <v>43531</v>
      </c>
      <c r="B842" s="5">
        <f>TITRES_STAT!D845</f>
        <v>8.9987999999999992</v>
      </c>
      <c r="C842" s="2">
        <f t="shared" si="101"/>
        <v>-0.11250000000000071</v>
      </c>
      <c r="D842" s="2">
        <f t="shared" si="102"/>
        <v>9.0955399999999997</v>
      </c>
      <c r="E842" s="2">
        <f t="shared" si="96"/>
        <v>9.0657300000000003</v>
      </c>
      <c r="F842" s="2">
        <f t="shared" si="97"/>
        <v>9.1427700000000023</v>
      </c>
      <c r="G842" s="2">
        <f t="shared" si="99"/>
        <v>9.3126220000000028</v>
      </c>
      <c r="H842" s="2">
        <f t="shared" ref="H842:H905" si="103">AVERAGE(B643:B842)</f>
        <v>8.9681610000000074</v>
      </c>
      <c r="I842" s="2">
        <f t="array" ref="I842">SUMPRODUCT(B826:B845, (ROW(B826:B845)-ROW(B826)+1)) / (20*21/2)</f>
        <v>9.0234923809523799</v>
      </c>
      <c r="J842" s="2">
        <f t="shared" si="98"/>
        <v>9.1440174853097673</v>
      </c>
      <c r="K842" s="2">
        <f t="shared" si="100"/>
        <v>9.2211887101154666</v>
      </c>
    </row>
    <row r="843" spans="1:11" ht="13.5" x14ac:dyDescent="0.25">
      <c r="A843" s="3">
        <f>TITRES_STAT!B846</f>
        <v>43532</v>
      </c>
      <c r="B843" s="5">
        <f>TITRES_STAT!D846</f>
        <v>8.8582000000000001</v>
      </c>
      <c r="C843" s="2">
        <f t="shared" si="101"/>
        <v>-0.14059999999999917</v>
      </c>
      <c r="D843" s="2">
        <f t="shared" si="102"/>
        <v>9.0426799999999989</v>
      </c>
      <c r="E843" s="2">
        <f t="shared" si="96"/>
        <v>9.0460499999999993</v>
      </c>
      <c r="F843" s="2">
        <f t="shared" si="97"/>
        <v>9.117460000000003</v>
      </c>
      <c r="G843" s="2">
        <f t="shared" si="99"/>
        <v>9.3010359999999999</v>
      </c>
      <c r="H843" s="2">
        <f t="shared" si="103"/>
        <v>8.9745365000000064</v>
      </c>
      <c r="I843" s="2">
        <f t="array" ref="I843">SUMPRODUCT(B827:B846, (ROW(B827:B846)-ROW(B827)+1)) / (20*21/2)</f>
        <v>9.0148985714285725</v>
      </c>
      <c r="J843" s="2">
        <f t="shared" si="98"/>
        <v>9.1167967724231236</v>
      </c>
      <c r="K843" s="2">
        <f t="shared" si="100"/>
        <v>9.2069538587383892</v>
      </c>
    </row>
    <row r="844" spans="1:11" ht="13.5" x14ac:dyDescent="0.25">
      <c r="A844" s="3">
        <f>TITRES_STAT!B847</f>
        <v>43535</v>
      </c>
      <c r="B844" s="5">
        <f>TITRES_STAT!D847</f>
        <v>8.8582000000000001</v>
      </c>
      <c r="C844" s="2">
        <f t="shared" si="101"/>
        <v>0</v>
      </c>
      <c r="D844" s="2">
        <f t="shared" si="102"/>
        <v>8.9875599999999984</v>
      </c>
      <c r="E844" s="2">
        <f t="shared" ref="E844:E907" si="104">AVERAGE(B835:B844)</f>
        <v>9.0319899999999986</v>
      </c>
      <c r="F844" s="2">
        <f t="shared" si="97"/>
        <v>9.0989000000000004</v>
      </c>
      <c r="G844" s="2">
        <f t="shared" si="99"/>
        <v>9.2895620000000019</v>
      </c>
      <c r="H844" s="2">
        <f t="shared" si="103"/>
        <v>8.9801585000000053</v>
      </c>
      <c r="I844" s="2">
        <f t="array" ref="I844">SUMPRODUCT(B828:B847, (ROW(B828:B847)-ROW(B828)+1)) / (20*21/2)</f>
        <v>9.0079380952380941</v>
      </c>
      <c r="J844" s="2">
        <f t="shared" si="98"/>
        <v>9.0921685083828265</v>
      </c>
      <c r="K844" s="2">
        <f t="shared" si="100"/>
        <v>9.1932772368270808</v>
      </c>
    </row>
    <row r="845" spans="1:11" ht="13.5" x14ac:dyDescent="0.25">
      <c r="A845" s="3">
        <f>TITRES_STAT!B848</f>
        <v>43536</v>
      </c>
      <c r="B845" s="5">
        <f>TITRES_STAT!D848</f>
        <v>8.8582000000000001</v>
      </c>
      <c r="C845" s="2">
        <f t="shared" si="101"/>
        <v>0</v>
      </c>
      <c r="D845" s="2">
        <f t="shared" si="102"/>
        <v>8.9369399999999981</v>
      </c>
      <c r="E845" s="2">
        <f t="shared" si="104"/>
        <v>8.9909299999999988</v>
      </c>
      <c r="F845" s="2">
        <f t="shared" si="97"/>
        <v>9.0834350000000015</v>
      </c>
      <c r="G845" s="2">
        <f t="shared" si="99"/>
        <v>9.2811260000000022</v>
      </c>
      <c r="H845" s="2">
        <f t="shared" si="103"/>
        <v>8.9857805000000042</v>
      </c>
      <c r="I845" s="2">
        <f t="array" ref="I845">SUMPRODUCT(B829:B848, (ROW(B829:B848)-ROW(B829)+1)) / (20*21/2)</f>
        <v>9.0023409523809512</v>
      </c>
      <c r="J845" s="2">
        <f t="shared" si="98"/>
        <v>9.0698857932987469</v>
      </c>
      <c r="K845" s="2">
        <f t="shared" si="100"/>
        <v>9.1801369530299404</v>
      </c>
    </row>
    <row r="846" spans="1:11" ht="13.5" x14ac:dyDescent="0.25">
      <c r="A846" s="3">
        <f>TITRES_STAT!B849</f>
        <v>43537</v>
      </c>
      <c r="B846" s="5">
        <f>TITRES_STAT!D849</f>
        <v>8.9931999999999999</v>
      </c>
      <c r="C846" s="2">
        <f t="shared" si="101"/>
        <v>0.13499999999999979</v>
      </c>
      <c r="D846" s="2">
        <f t="shared" si="102"/>
        <v>8.9133200000000006</v>
      </c>
      <c r="E846" s="2">
        <f t="shared" si="104"/>
        <v>8.9903699999999986</v>
      </c>
      <c r="F846" s="2">
        <f t="shared" si="97"/>
        <v>9.0662850000000006</v>
      </c>
      <c r="G846" s="2">
        <f t="shared" si="99"/>
        <v>9.2753900000000034</v>
      </c>
      <c r="H846" s="2">
        <f t="shared" si="103"/>
        <v>8.9921815000000045</v>
      </c>
      <c r="I846" s="2">
        <f t="array" ref="I846">SUMPRODUCT(B830:B849, (ROW(B830:B849)-ROW(B830)+1)) / (20*21/2)</f>
        <v>9.0090380952380933</v>
      </c>
      <c r="J846" s="2">
        <f t="shared" si="98"/>
        <v>9.0625823844131528</v>
      </c>
      <c r="K846" s="2">
        <f t="shared" si="100"/>
        <v>9.1728060921268071</v>
      </c>
    </row>
    <row r="847" spans="1:11" ht="13.5" x14ac:dyDescent="0.25">
      <c r="A847" s="3">
        <f>TITRES_STAT!B850</f>
        <v>43538</v>
      </c>
      <c r="B847" s="5">
        <f>TITRES_STAT!D850</f>
        <v>8.9931999999999999</v>
      </c>
      <c r="C847" s="2">
        <f t="shared" si="101"/>
        <v>0</v>
      </c>
      <c r="D847" s="2">
        <f t="shared" si="102"/>
        <v>8.9122000000000003</v>
      </c>
      <c r="E847" s="2">
        <f t="shared" si="104"/>
        <v>9.0038699999999992</v>
      </c>
      <c r="F847" s="2">
        <f t="shared" si="97"/>
        <v>9.0575700000000019</v>
      </c>
      <c r="G847" s="2">
        <f t="shared" si="99"/>
        <v>9.2662800000000018</v>
      </c>
      <c r="H847" s="2">
        <f t="shared" si="103"/>
        <v>8.9992320000000028</v>
      </c>
      <c r="I847" s="2">
        <f t="array" ref="I847">SUMPRODUCT(B831:B850, (ROW(B831:B850)-ROW(B831)+1)) / (20*21/2)</f>
        <v>9.0165385714285726</v>
      </c>
      <c r="J847" s="2">
        <f t="shared" si="98"/>
        <v>9.0559745382785675</v>
      </c>
      <c r="K847" s="2">
        <f t="shared" si="100"/>
        <v>9.1657627159649717</v>
      </c>
    </row>
    <row r="848" spans="1:11" ht="13.5" x14ac:dyDescent="0.25">
      <c r="A848" s="3">
        <f>TITRES_STAT!B851</f>
        <v>43539</v>
      </c>
      <c r="B848" s="5">
        <f>TITRES_STAT!D851</f>
        <v>8.9987999999999992</v>
      </c>
      <c r="C848" s="2">
        <f t="shared" si="101"/>
        <v>5.5999999999993832E-3</v>
      </c>
      <c r="D848" s="2">
        <f t="shared" si="102"/>
        <v>8.9403199999999998</v>
      </c>
      <c r="E848" s="2">
        <f t="shared" si="104"/>
        <v>8.9914999999999985</v>
      </c>
      <c r="F848" s="2">
        <f t="shared" si="97"/>
        <v>9.0409800000000011</v>
      </c>
      <c r="G848" s="2">
        <f t="shared" si="99"/>
        <v>9.2584060000000026</v>
      </c>
      <c r="H848" s="2">
        <f t="shared" si="103"/>
        <v>9.0063105000000032</v>
      </c>
      <c r="I848" s="2">
        <f t="array" ref="I848">SUMPRODUCT(B832:B851, (ROW(B832:B851)-ROW(B832)+1)) / (20*21/2)</f>
        <v>9.0237709523809517</v>
      </c>
      <c r="J848" s="2">
        <f t="shared" si="98"/>
        <v>9.0505293441568</v>
      </c>
      <c r="K848" s="2">
        <f t="shared" si="100"/>
        <v>9.1592151584761492</v>
      </c>
    </row>
    <row r="849" spans="1:11" ht="13.5" x14ac:dyDescent="0.25">
      <c r="A849" s="3">
        <f>TITRES_STAT!B852</f>
        <v>43542</v>
      </c>
      <c r="B849" s="5">
        <f>TITRES_STAT!D852</f>
        <v>9.1113</v>
      </c>
      <c r="C849" s="2">
        <f t="shared" si="101"/>
        <v>0.11250000000000071</v>
      </c>
      <c r="D849" s="2">
        <f t="shared" si="102"/>
        <v>8.9909400000000002</v>
      </c>
      <c r="E849" s="2">
        <f t="shared" si="104"/>
        <v>8.9892500000000002</v>
      </c>
      <c r="F849" s="2">
        <f t="shared" si="97"/>
        <v>9.0325450000000007</v>
      </c>
      <c r="G849" s="2">
        <f t="shared" si="99"/>
        <v>9.2536820000000031</v>
      </c>
      <c r="H849" s="2">
        <f t="shared" si="103"/>
        <v>9.0130685000000046</v>
      </c>
      <c r="I849" s="2">
        <f t="array" ref="I849">SUMPRODUCT(B833:B852, (ROW(B833:B852)-ROW(B833)+1)) / (20*21/2)</f>
        <v>9.0314852380952395</v>
      </c>
      <c r="J849" s="2">
        <f t="shared" si="98"/>
        <v>9.0563170256656775</v>
      </c>
      <c r="K849" s="2">
        <f t="shared" si="100"/>
        <v>9.1573361326535547</v>
      </c>
    </row>
    <row r="850" spans="1:11" ht="13.5" x14ac:dyDescent="0.25">
      <c r="A850" s="3">
        <f>TITRES_STAT!B853</f>
        <v>43543</v>
      </c>
      <c r="B850" s="5">
        <f>TITRES_STAT!D853</f>
        <v>9.1113</v>
      </c>
      <c r="C850" s="2">
        <f t="shared" si="101"/>
        <v>0</v>
      </c>
      <c r="D850" s="2">
        <f t="shared" si="102"/>
        <v>9.0415600000000005</v>
      </c>
      <c r="E850" s="2">
        <f t="shared" si="104"/>
        <v>8.9892500000000002</v>
      </c>
      <c r="F850" s="2">
        <f t="shared" si="97"/>
        <v>9.0353599999999989</v>
      </c>
      <c r="G850" s="2">
        <f t="shared" si="99"/>
        <v>9.2458080000000038</v>
      </c>
      <c r="H850" s="2">
        <f t="shared" si="103"/>
        <v>9.0205795000000055</v>
      </c>
      <c r="I850" s="2">
        <f t="array" ref="I850">SUMPRODUCT(B834:B853, (ROW(B834:B853)-ROW(B834)+1)) / (20*21/2)</f>
        <v>9.0405314285714304</v>
      </c>
      <c r="J850" s="2">
        <f t="shared" si="98"/>
        <v>9.0615534994118043</v>
      </c>
      <c r="K850" s="2">
        <f t="shared" si="100"/>
        <v>9.1555307941181212</v>
      </c>
    </row>
    <row r="851" spans="1:11" ht="13.5" x14ac:dyDescent="0.25">
      <c r="A851" s="3">
        <f>TITRES_STAT!B854</f>
        <v>43545</v>
      </c>
      <c r="B851" s="5">
        <f>TITRES_STAT!D854</f>
        <v>9.1113</v>
      </c>
      <c r="C851" s="2">
        <f t="shared" si="101"/>
        <v>0</v>
      </c>
      <c r="D851" s="2">
        <f t="shared" si="102"/>
        <v>9.0651799999999998</v>
      </c>
      <c r="E851" s="2">
        <f t="shared" si="104"/>
        <v>8.9892500000000002</v>
      </c>
      <c r="F851" s="2">
        <f t="shared" si="97"/>
        <v>9.0303000000000004</v>
      </c>
      <c r="G851" s="2">
        <f t="shared" si="99"/>
        <v>9.2369220000000034</v>
      </c>
      <c r="H851" s="2">
        <f t="shared" si="103"/>
        <v>9.0280905000000047</v>
      </c>
      <c r="I851" s="2">
        <f t="array" ref="I851">SUMPRODUCT(B835:B854, (ROW(B835:B854)-ROW(B835)+1)) / (20*21/2)</f>
        <v>9.0497723809523816</v>
      </c>
      <c r="J851" s="2">
        <f t="shared" si="98"/>
        <v>9.0662912613725855</v>
      </c>
      <c r="K851" s="2">
        <f t="shared" si="100"/>
        <v>9.1537962531723132</v>
      </c>
    </row>
    <row r="852" spans="1:11" ht="13.5" x14ac:dyDescent="0.25">
      <c r="A852" s="3">
        <f>TITRES_STAT!B855</f>
        <v>43546</v>
      </c>
      <c r="B852" s="5">
        <f>TITRES_STAT!D855</f>
        <v>9.1113</v>
      </c>
      <c r="C852" s="2">
        <f t="shared" si="101"/>
        <v>0</v>
      </c>
      <c r="D852" s="2">
        <f t="shared" si="102"/>
        <v>9.0888000000000009</v>
      </c>
      <c r="E852" s="2">
        <f t="shared" si="104"/>
        <v>9.0004999999999988</v>
      </c>
      <c r="F852" s="2">
        <f t="shared" ref="F852:F915" si="105">AVERAGE(B833:B852)</f>
        <v>9.0331149999999987</v>
      </c>
      <c r="G852" s="2">
        <f t="shared" si="99"/>
        <v>9.2324240000000053</v>
      </c>
      <c r="H852" s="2">
        <f t="shared" si="103"/>
        <v>9.0350820000000063</v>
      </c>
      <c r="I852" s="2">
        <f t="array" ref="I852">SUMPRODUCT(B836:B855, (ROW(B836:B855)-ROW(B836)+1)) / (20*21/2)</f>
        <v>9.0583704761904773</v>
      </c>
      <c r="J852" s="2">
        <f t="shared" si="98"/>
        <v>9.0705778079085313</v>
      </c>
      <c r="K852" s="2">
        <f t="shared" si="100"/>
        <v>9.1521297334400664</v>
      </c>
    </row>
    <row r="853" spans="1:11" ht="13.5" x14ac:dyDescent="0.25">
      <c r="A853" s="3">
        <f>TITRES_STAT!B856</f>
        <v>43549</v>
      </c>
      <c r="B853" s="5">
        <f>TITRES_STAT!D856</f>
        <v>9.1280999999999999</v>
      </c>
      <c r="C853" s="2">
        <f t="shared" si="101"/>
        <v>1.6799999999999926E-2</v>
      </c>
      <c r="D853" s="2">
        <f t="shared" si="102"/>
        <v>9.1146600000000007</v>
      </c>
      <c r="E853" s="2">
        <f t="shared" si="104"/>
        <v>9.0274900000000002</v>
      </c>
      <c r="F853" s="2">
        <f t="shared" si="105"/>
        <v>9.0367699999999989</v>
      </c>
      <c r="G853" s="2">
        <f t="shared" si="99"/>
        <v>9.223762000000006</v>
      </c>
      <c r="H853" s="2">
        <f t="shared" si="103"/>
        <v>9.0418980000000051</v>
      </c>
      <c r="I853" s="2">
        <f t="array" ref="I853">SUMPRODUCT(B837:B856, (ROW(B837:B856)-ROW(B837)+1)) / (20*21/2)</f>
        <v>9.0788590476190478</v>
      </c>
      <c r="J853" s="2">
        <f t="shared" ref="J853:J916" si="106">$J$4*B853+J852*(1-$J$4)</f>
        <v>9.0760561119172429</v>
      </c>
      <c r="K853" s="2">
        <f t="shared" si="100"/>
        <v>9.1511873909522201</v>
      </c>
    </row>
    <row r="854" spans="1:11" ht="13.5" x14ac:dyDescent="0.25">
      <c r="A854" s="3">
        <f>TITRES_STAT!B857</f>
        <v>43550</v>
      </c>
      <c r="B854" s="5">
        <f>TITRES_STAT!D857</f>
        <v>9.1338000000000008</v>
      </c>
      <c r="C854" s="2">
        <f t="shared" si="101"/>
        <v>5.7000000000009265E-3</v>
      </c>
      <c r="D854" s="2">
        <f t="shared" si="102"/>
        <v>9.1191600000000008</v>
      </c>
      <c r="E854" s="2">
        <f t="shared" si="104"/>
        <v>9.0550499999999996</v>
      </c>
      <c r="F854" s="2">
        <f t="shared" si="105"/>
        <v>9.0435199999999991</v>
      </c>
      <c r="G854" s="2">
        <f t="shared" si="99"/>
        <v>9.2192640000000061</v>
      </c>
      <c r="H854" s="2">
        <f t="shared" si="103"/>
        <v>9.0487165000000047</v>
      </c>
      <c r="I854" s="2">
        <f t="array" ref="I854">SUMPRODUCT(B838:B857, (ROW(B838:B857)-ROW(B838)+1)) / (20*21/2)</f>
        <v>9.1008185714285723</v>
      </c>
      <c r="J854" s="2">
        <f t="shared" si="106"/>
        <v>9.0815555298298865</v>
      </c>
      <c r="K854" s="2">
        <f t="shared" si="100"/>
        <v>9.150505532483507</v>
      </c>
    </row>
    <row r="855" spans="1:11" ht="13.5" x14ac:dyDescent="0.25">
      <c r="A855" s="3">
        <f>TITRES_STAT!B858</f>
        <v>43551</v>
      </c>
      <c r="B855" s="5">
        <f>TITRES_STAT!D858</f>
        <v>9.1338000000000008</v>
      </c>
      <c r="C855" s="2">
        <f t="shared" si="101"/>
        <v>0</v>
      </c>
      <c r="D855" s="2">
        <f t="shared" si="102"/>
        <v>9.1236599999999992</v>
      </c>
      <c r="E855" s="2">
        <f t="shared" si="104"/>
        <v>9.082609999999999</v>
      </c>
      <c r="F855" s="2">
        <f t="shared" si="105"/>
        <v>9.0367700000000006</v>
      </c>
      <c r="G855" s="2">
        <f t="shared" si="99"/>
        <v>9.2140900000000059</v>
      </c>
      <c r="H855" s="2">
        <f t="shared" si="103"/>
        <v>9.0554310000000058</v>
      </c>
      <c r="I855" s="2">
        <f t="array" ref="I855">SUMPRODUCT(B839:B858, (ROW(B839:B858)-ROW(B839)+1)) / (20*21/2)</f>
        <v>9.1421980952380935</v>
      </c>
      <c r="J855" s="2">
        <f t="shared" si="106"/>
        <v>9.0865311936556132</v>
      </c>
      <c r="K855" s="2">
        <f t="shared" si="100"/>
        <v>9.1498504135625858</v>
      </c>
    </row>
    <row r="856" spans="1:11" ht="13.5" x14ac:dyDescent="0.25">
      <c r="A856" s="3">
        <f>TITRES_STAT!B859</f>
        <v>43552</v>
      </c>
      <c r="B856" s="5">
        <f>TITRES_STAT!D859</f>
        <v>9.2518999999999991</v>
      </c>
      <c r="C856" s="2">
        <f t="shared" si="101"/>
        <v>0.11809999999999832</v>
      </c>
      <c r="D856" s="2">
        <f t="shared" si="102"/>
        <v>9.1517800000000005</v>
      </c>
      <c r="E856" s="2">
        <f t="shared" si="104"/>
        <v>9.1084800000000001</v>
      </c>
      <c r="F856" s="2">
        <f t="shared" si="105"/>
        <v>9.0494250000000012</v>
      </c>
      <c r="G856" s="2">
        <f t="shared" si="99"/>
        <v>9.2090280000000053</v>
      </c>
      <c r="H856" s="2">
        <f t="shared" si="103"/>
        <v>9.062476500000006</v>
      </c>
      <c r="I856" s="2">
        <f t="array" ref="I856">SUMPRODUCT(B840:B859, (ROW(B840:B859)-ROW(B840)+1)) / (20*21/2)</f>
        <v>9.1817561904761895</v>
      </c>
      <c r="J856" s="2">
        <f t="shared" si="106"/>
        <v>9.1022806037836492</v>
      </c>
      <c r="K856" s="2">
        <f t="shared" si="100"/>
        <v>9.1538523581287592</v>
      </c>
    </row>
    <row r="857" spans="1:11" ht="13.5" x14ac:dyDescent="0.25">
      <c r="A857" s="3">
        <f>TITRES_STAT!B860</f>
        <v>43553</v>
      </c>
      <c r="B857" s="5">
        <f>TITRES_STAT!D860</f>
        <v>9.2799999999999994</v>
      </c>
      <c r="C857" s="2">
        <f t="shared" si="101"/>
        <v>2.8100000000000236E-2</v>
      </c>
      <c r="D857" s="2">
        <f t="shared" si="102"/>
        <v>9.1855200000000004</v>
      </c>
      <c r="E857" s="2">
        <f t="shared" si="104"/>
        <v>9.1371599999999997</v>
      </c>
      <c r="F857" s="2">
        <f t="shared" si="105"/>
        <v>9.0705150000000003</v>
      </c>
      <c r="G857" s="2">
        <f t="shared" si="99"/>
        <v>9.2090280000000053</v>
      </c>
      <c r="H857" s="2">
        <f t="shared" si="103"/>
        <v>9.0699220000000054</v>
      </c>
      <c r="I857" s="2">
        <f t="array" ref="I857">SUMPRODUCT(B841:B860, (ROW(B841:B860)-ROW(B841)+1)) / (20*21/2)</f>
        <v>9.2195466666666661</v>
      </c>
      <c r="J857" s="2">
        <f t="shared" si="106"/>
        <v>9.119206260566159</v>
      </c>
      <c r="K857" s="2">
        <f t="shared" si="100"/>
        <v>9.1587993244766501</v>
      </c>
    </row>
    <row r="858" spans="1:11" ht="13.5" x14ac:dyDescent="0.25">
      <c r="A858" s="3">
        <f>TITRES_STAT!B861</f>
        <v>43556</v>
      </c>
      <c r="B858" s="5">
        <f>TITRES_STAT!D861</f>
        <v>9.5050000000000008</v>
      </c>
      <c r="C858" s="2">
        <f t="shared" si="101"/>
        <v>0.22500000000000142</v>
      </c>
      <c r="D858" s="2">
        <f t="shared" si="102"/>
        <v>9.2609000000000012</v>
      </c>
      <c r="E858" s="2">
        <f t="shared" si="104"/>
        <v>9.1877800000000001</v>
      </c>
      <c r="F858" s="2">
        <f t="shared" si="105"/>
        <v>9.0896399999999993</v>
      </c>
      <c r="G858" s="2">
        <f t="shared" si="99"/>
        <v>9.2101540000000046</v>
      </c>
      <c r="H858" s="2">
        <f t="shared" si="103"/>
        <v>9.0784925000000047</v>
      </c>
      <c r="I858" s="2">
        <f t="array" ref="I858">SUMPRODUCT(B842:B861, (ROW(B842:B861)-ROW(B842)+1)) / (20*21/2)</f>
        <v>9.2501004761904753</v>
      </c>
      <c r="J858" s="2">
        <f t="shared" si="106"/>
        <v>9.1559485214646195</v>
      </c>
      <c r="K858" s="2">
        <f t="shared" si="100"/>
        <v>9.1723758215559972</v>
      </c>
    </row>
    <row r="859" spans="1:11" ht="13.5" x14ac:dyDescent="0.25">
      <c r="A859" s="3">
        <f>TITRES_STAT!B862</f>
        <v>43557</v>
      </c>
      <c r="B859" s="5">
        <f>TITRES_STAT!D862</f>
        <v>9.5050000000000008</v>
      </c>
      <c r="C859" s="2">
        <f t="shared" si="101"/>
        <v>0</v>
      </c>
      <c r="D859" s="2">
        <f t="shared" si="102"/>
        <v>9.3351400000000009</v>
      </c>
      <c r="E859" s="2">
        <f t="shared" si="104"/>
        <v>9.2271499999999982</v>
      </c>
      <c r="F859" s="2">
        <f t="shared" si="105"/>
        <v>9.1082000000000001</v>
      </c>
      <c r="G859" s="2">
        <f t="shared" si="99"/>
        <v>9.2112800000000039</v>
      </c>
      <c r="H859" s="2">
        <f t="shared" si="103"/>
        <v>9.0870630000000059</v>
      </c>
      <c r="I859" s="2">
        <f t="array" ref="I859">SUMPRODUCT(B843:B862, (ROW(B843:B862)-ROW(B843)+1)) / (20*21/2)</f>
        <v>9.2838666666666665</v>
      </c>
      <c r="J859" s="2">
        <f t="shared" si="106"/>
        <v>9.1891915194203708</v>
      </c>
      <c r="K859" s="2">
        <f t="shared" si="100"/>
        <v>9.1854199069851745</v>
      </c>
    </row>
    <row r="860" spans="1:11" ht="13.5" x14ac:dyDescent="0.25">
      <c r="A860" s="3">
        <f>TITRES_STAT!B863</f>
        <v>43558</v>
      </c>
      <c r="B860" s="5">
        <f>TITRES_STAT!D863</f>
        <v>9.5050000000000008</v>
      </c>
      <c r="C860" s="2">
        <f t="shared" si="101"/>
        <v>0</v>
      </c>
      <c r="D860" s="2">
        <f t="shared" si="102"/>
        <v>9.4093800000000023</v>
      </c>
      <c r="E860" s="2">
        <f t="shared" si="104"/>
        <v>9.2665199999999981</v>
      </c>
      <c r="F860" s="2">
        <f t="shared" si="105"/>
        <v>9.1278850000000009</v>
      </c>
      <c r="G860" s="2">
        <f t="shared" si="99"/>
        <v>9.2124060000000032</v>
      </c>
      <c r="H860" s="2">
        <f t="shared" si="103"/>
        <v>9.095633500000007</v>
      </c>
      <c r="I860" s="2">
        <f t="array" ref="I860">SUMPRODUCT(B844:B863, (ROW(B844:B863)-ROW(B844)+1)) / (20*21/2)</f>
        <v>9.2943638095238086</v>
      </c>
      <c r="J860" s="2">
        <f t="shared" si="106"/>
        <v>9.2192685175708124</v>
      </c>
      <c r="K860" s="2">
        <f t="shared" si="100"/>
        <v>9.1979524596524236</v>
      </c>
    </row>
    <row r="861" spans="1:11" ht="13.5" x14ac:dyDescent="0.25">
      <c r="A861" s="3">
        <f>TITRES_STAT!B864</f>
        <v>43559</v>
      </c>
      <c r="B861" s="5">
        <f>TITRES_STAT!D864</f>
        <v>9.4487000000000005</v>
      </c>
      <c r="C861" s="2">
        <f t="shared" si="101"/>
        <v>-5.6300000000000239E-2</v>
      </c>
      <c r="D861" s="2">
        <f t="shared" si="102"/>
        <v>9.4487400000000008</v>
      </c>
      <c r="E861" s="2">
        <f t="shared" si="104"/>
        <v>9.3002599999999997</v>
      </c>
      <c r="F861" s="2">
        <f t="shared" si="105"/>
        <v>9.144755</v>
      </c>
      <c r="G861" s="2">
        <f t="shared" si="99"/>
        <v>9.2101560000000031</v>
      </c>
      <c r="H861" s="2">
        <f t="shared" si="103"/>
        <v>9.1039225000000066</v>
      </c>
      <c r="I861" s="2">
        <f t="array" ref="I861">SUMPRODUCT(B845:B864, (ROW(B845:B864)-ROW(B845)+1)) / (20*21/2)</f>
        <v>9.3028523809523804</v>
      </c>
      <c r="J861" s="2">
        <f t="shared" si="106"/>
        <v>9.2411191349450199</v>
      </c>
      <c r="K861" s="2">
        <f t="shared" si="100"/>
        <v>9.2077856965288003</v>
      </c>
    </row>
    <row r="862" spans="1:11" ht="13.5" x14ac:dyDescent="0.25">
      <c r="A862" s="3">
        <f>TITRES_STAT!B865</f>
        <v>43560</v>
      </c>
      <c r="B862" s="5">
        <f>TITRES_STAT!D865</f>
        <v>9.4992999999999999</v>
      </c>
      <c r="C862" s="2">
        <f t="shared" si="101"/>
        <v>5.0599999999999312E-2</v>
      </c>
      <c r="D862" s="2">
        <f t="shared" si="102"/>
        <v>9.4925999999999995</v>
      </c>
      <c r="E862" s="2">
        <f t="shared" si="104"/>
        <v>9.3390599999999999</v>
      </c>
      <c r="F862" s="2">
        <f t="shared" si="105"/>
        <v>9.1697799999999994</v>
      </c>
      <c r="G862" s="2">
        <f t="shared" si="99"/>
        <v>9.2134180000000043</v>
      </c>
      <c r="H862" s="2">
        <f t="shared" si="103"/>
        <v>9.1125685000000072</v>
      </c>
      <c r="I862" s="2">
        <f t="array" ref="I862">SUMPRODUCT(B846:B865, (ROW(B846:B865)-ROW(B846)+1)) / (20*21/2)</f>
        <v>9.3307609523809525</v>
      </c>
      <c r="J862" s="2">
        <f t="shared" si="106"/>
        <v>9.2657077887597801</v>
      </c>
      <c r="K862" s="2">
        <f t="shared" si="100"/>
        <v>9.2192176299982602</v>
      </c>
    </row>
    <row r="863" spans="1:11" ht="13.5" x14ac:dyDescent="0.25">
      <c r="A863" s="3">
        <f>TITRES_STAT!B866</f>
        <v>43563</v>
      </c>
      <c r="B863" s="5">
        <f>TITRES_STAT!D866</f>
        <v>9.2799999999999994</v>
      </c>
      <c r="C863" s="2">
        <f t="shared" si="101"/>
        <v>-0.21930000000000049</v>
      </c>
      <c r="D863" s="2">
        <f t="shared" si="102"/>
        <v>9.4475999999999996</v>
      </c>
      <c r="E863" s="2">
        <f t="shared" si="104"/>
        <v>9.3542500000000022</v>
      </c>
      <c r="F863" s="2">
        <f t="shared" si="105"/>
        <v>9.1908700000000003</v>
      </c>
      <c r="G863" s="2">
        <f t="shared" si="99"/>
        <v>9.2083560000000038</v>
      </c>
      <c r="H863" s="2">
        <f t="shared" si="103"/>
        <v>9.1200140000000047</v>
      </c>
      <c r="I863" s="2">
        <f t="array" ref="I863">SUMPRODUCT(B847:B866, (ROW(B847:B866)-ROW(B847)+1)) / (20*21/2)</f>
        <v>9.3529133333333334</v>
      </c>
      <c r="J863" s="2">
        <f t="shared" si="106"/>
        <v>9.2670689517350393</v>
      </c>
      <c r="K863" s="2">
        <f t="shared" si="100"/>
        <v>9.2216012523512685</v>
      </c>
    </row>
    <row r="864" spans="1:11" ht="13.5" x14ac:dyDescent="0.25">
      <c r="A864" s="3">
        <f>TITRES_STAT!B867</f>
        <v>43565</v>
      </c>
      <c r="B864" s="5">
        <f>TITRES_STAT!D867</f>
        <v>9.2799999999999994</v>
      </c>
      <c r="C864" s="2">
        <f t="shared" si="101"/>
        <v>0</v>
      </c>
      <c r="D864" s="2">
        <f t="shared" si="102"/>
        <v>9.4026000000000014</v>
      </c>
      <c r="E864" s="2">
        <f t="shared" si="104"/>
        <v>9.3688700000000011</v>
      </c>
      <c r="F864" s="2">
        <f t="shared" si="105"/>
        <v>9.2119600000000013</v>
      </c>
      <c r="G864" s="2">
        <f t="shared" si="99"/>
        <v>9.2032940000000014</v>
      </c>
      <c r="H864" s="2">
        <f t="shared" si="103"/>
        <v>9.1272520000000057</v>
      </c>
      <c r="I864" s="2">
        <f t="array" ref="I864">SUMPRODUCT(B848:B867, (ROW(B848:B867)-ROW(B848)+1)) / (20*21/2)</f>
        <v>9.3700766666666659</v>
      </c>
      <c r="J864" s="2">
        <f t="shared" si="106"/>
        <v>9.2683004801412263</v>
      </c>
      <c r="K864" s="2">
        <f t="shared" si="100"/>
        <v>9.2238913993178855</v>
      </c>
    </row>
    <row r="865" spans="1:11" ht="13.5" x14ac:dyDescent="0.25">
      <c r="A865" s="3">
        <f>TITRES_STAT!B868</f>
        <v>43566</v>
      </c>
      <c r="B865" s="5">
        <f>TITRES_STAT!D868</f>
        <v>9.5050000000000008</v>
      </c>
      <c r="C865" s="2">
        <f t="shared" si="101"/>
        <v>0.22500000000000142</v>
      </c>
      <c r="D865" s="2">
        <f t="shared" si="102"/>
        <v>9.4026000000000014</v>
      </c>
      <c r="E865" s="2">
        <f t="shared" si="104"/>
        <v>9.405990000000001</v>
      </c>
      <c r="F865" s="2">
        <f t="shared" si="105"/>
        <v>9.2442999999999991</v>
      </c>
      <c r="G865" s="2">
        <f t="shared" si="99"/>
        <v>9.202732000000001</v>
      </c>
      <c r="H865" s="2">
        <f t="shared" si="103"/>
        <v>9.1354590000000062</v>
      </c>
      <c r="I865" s="2">
        <f t="array" ref="I865">SUMPRODUCT(B849:B868, (ROW(B849:B868)-ROW(B849)+1)) / (20*21/2)</f>
        <v>9.3840042857142869</v>
      </c>
      <c r="J865" s="2">
        <f t="shared" si="106"/>
        <v>9.2908432915563477</v>
      </c>
      <c r="K865" s="2">
        <f t="shared" si="100"/>
        <v>9.2349152660113027</v>
      </c>
    </row>
    <row r="866" spans="1:11" ht="13.5" x14ac:dyDescent="0.25">
      <c r="A866" s="3">
        <f>TITRES_STAT!B869</f>
        <v>43567</v>
      </c>
      <c r="B866" s="5">
        <f>TITRES_STAT!D869</f>
        <v>9.4769000000000005</v>
      </c>
      <c r="C866" s="2">
        <f t="shared" si="101"/>
        <v>-2.8100000000000236E-2</v>
      </c>
      <c r="D866" s="2">
        <f t="shared" si="102"/>
        <v>9.408240000000001</v>
      </c>
      <c r="E866" s="2">
        <f t="shared" si="104"/>
        <v>9.42849</v>
      </c>
      <c r="F866" s="2">
        <f t="shared" si="105"/>
        <v>9.2684850000000001</v>
      </c>
      <c r="G866" s="2">
        <f t="shared" si="99"/>
        <v>9.2021700000000006</v>
      </c>
      <c r="H866" s="2">
        <f t="shared" si="103"/>
        <v>9.143941000000007</v>
      </c>
      <c r="I866" s="2">
        <f t="array" ref="I866">SUMPRODUCT(B850:B869, (ROW(B850:B869)-ROW(B850)+1)) / (20*21/2)</f>
        <v>9.3947666666666674</v>
      </c>
      <c r="J866" s="2">
        <f t="shared" si="106"/>
        <v>9.3085629780747912</v>
      </c>
      <c r="K866" s="2">
        <f t="shared" si="100"/>
        <v>9.2444048634226235</v>
      </c>
    </row>
    <row r="867" spans="1:11" ht="13.5" x14ac:dyDescent="0.25">
      <c r="A867" s="3">
        <f>TITRES_STAT!B870</f>
        <v>43570</v>
      </c>
      <c r="B867" s="5">
        <f>TITRES_STAT!D870</f>
        <v>9.4487000000000005</v>
      </c>
      <c r="C867" s="2">
        <f t="shared" si="101"/>
        <v>-2.8200000000000003E-2</v>
      </c>
      <c r="D867" s="2">
        <f t="shared" si="102"/>
        <v>9.3981200000000005</v>
      </c>
      <c r="E867" s="2">
        <f t="shared" si="104"/>
        <v>9.4453599999999991</v>
      </c>
      <c r="F867" s="2">
        <f t="shared" si="105"/>
        <v>9.2912599999999994</v>
      </c>
      <c r="G867" s="2">
        <f t="shared" si="99"/>
        <v>9.2010440000000013</v>
      </c>
      <c r="H867" s="2">
        <f t="shared" si="103"/>
        <v>9.1522820000000049</v>
      </c>
      <c r="I867" s="2">
        <f t="array" ref="I867">SUMPRODUCT(B851:B870, (ROW(B851:B870)-ROW(B851)+1)) / (20*21/2)</f>
        <v>9.398143809523809</v>
      </c>
      <c r="J867" s="2">
        <f t="shared" si="106"/>
        <v>9.3219093611152868</v>
      </c>
      <c r="K867" s="2">
        <f t="shared" si="100"/>
        <v>9.2524164374060511</v>
      </c>
    </row>
    <row r="868" spans="1:11" ht="13.5" x14ac:dyDescent="0.25">
      <c r="A868" s="3">
        <f>TITRES_STAT!B871</f>
        <v>43571</v>
      </c>
      <c r="B868" s="5">
        <f>TITRES_STAT!D871</f>
        <v>9.4375</v>
      </c>
      <c r="C868" s="2">
        <f t="shared" si="101"/>
        <v>-1.1200000000000543E-2</v>
      </c>
      <c r="D868" s="2">
        <f t="shared" si="102"/>
        <v>9.4296199999999999</v>
      </c>
      <c r="E868" s="2">
        <f t="shared" si="104"/>
        <v>9.4386100000000006</v>
      </c>
      <c r="F868" s="2">
        <f t="shared" si="105"/>
        <v>9.3131950000000003</v>
      </c>
      <c r="G868" s="2">
        <f t="shared" si="99"/>
        <v>9.1998079999999991</v>
      </c>
      <c r="H868" s="2">
        <f t="shared" si="103"/>
        <v>9.1610345000000049</v>
      </c>
      <c r="I868" s="2">
        <f t="array" ref="I868">SUMPRODUCT(B852:B871, (ROW(B852:B871)-ROW(B852)+1)) / (20*21/2)</f>
        <v>9.3601347619047637</v>
      </c>
      <c r="J868" s="2">
        <f t="shared" si="106"/>
        <v>9.332917993390021</v>
      </c>
      <c r="K868" s="2">
        <f t="shared" si="100"/>
        <v>9.2596746163313028</v>
      </c>
    </row>
    <row r="869" spans="1:11" ht="13.5" x14ac:dyDescent="0.25">
      <c r="A869" s="3">
        <f>TITRES_STAT!B872</f>
        <v>43572</v>
      </c>
      <c r="B869" s="5">
        <f>TITRES_STAT!D872</f>
        <v>9.4261999999999997</v>
      </c>
      <c r="C869" s="2">
        <f t="shared" si="101"/>
        <v>-1.130000000000031E-2</v>
      </c>
      <c r="D869" s="2">
        <f t="shared" si="102"/>
        <v>9.4588600000000014</v>
      </c>
      <c r="E869" s="2">
        <f t="shared" si="104"/>
        <v>9.4307300000000005</v>
      </c>
      <c r="F869" s="2">
        <f t="shared" si="105"/>
        <v>9.3289399999999993</v>
      </c>
      <c r="G869" s="2">
        <f t="shared" si="99"/>
        <v>9.203856</v>
      </c>
      <c r="H869" s="2">
        <f t="shared" si="103"/>
        <v>9.1697305000000071</v>
      </c>
      <c r="I869" s="2">
        <f t="array" ref="I869">SUMPRODUCT(B853:B872, (ROW(B853:B872)-ROW(B853)+1)) / (20*21/2)</f>
        <v>9.3443580952380945</v>
      </c>
      <c r="J869" s="2">
        <f t="shared" si="106"/>
        <v>9.3418019940195425</v>
      </c>
      <c r="K869" s="2">
        <f t="shared" si="100"/>
        <v>9.2662050235339972</v>
      </c>
    </row>
    <row r="870" spans="1:11" ht="13.5" x14ac:dyDescent="0.25">
      <c r="A870" s="3">
        <f>TITRES_STAT!B873</f>
        <v>43573</v>
      </c>
      <c r="B870" s="5">
        <f>TITRES_STAT!D873</f>
        <v>9.3643999999999998</v>
      </c>
      <c r="C870" s="2">
        <f t="shared" si="101"/>
        <v>-6.1799999999999855E-2</v>
      </c>
      <c r="D870" s="2">
        <f t="shared" si="102"/>
        <v>9.4307400000000001</v>
      </c>
      <c r="E870" s="2">
        <f t="shared" si="104"/>
        <v>9.4166699999999999</v>
      </c>
      <c r="F870" s="2">
        <f t="shared" si="105"/>
        <v>9.3415949999999981</v>
      </c>
      <c r="G870" s="2">
        <f t="shared" si="99"/>
        <v>9.2017199999999981</v>
      </c>
      <c r="H870" s="2">
        <f t="shared" si="103"/>
        <v>9.1779875000000057</v>
      </c>
      <c r="I870" s="2">
        <f t="array" ref="I870">SUMPRODUCT(B854:B873, (ROW(B854:B873)-ROW(B854)+1)) / (20*21/2)</f>
        <v>9.3026090476190468</v>
      </c>
      <c r="J870" s="2">
        <f t="shared" si="106"/>
        <v>9.3439541850653001</v>
      </c>
      <c r="K870" s="2">
        <f t="shared" si="100"/>
        <v>9.2700558069248213</v>
      </c>
    </row>
    <row r="871" spans="1:11" ht="13.5" x14ac:dyDescent="0.25">
      <c r="A871" s="3">
        <f>TITRES_STAT!B874</f>
        <v>43574</v>
      </c>
      <c r="B871" s="5">
        <f>TITRES_STAT!D874</f>
        <v>8.9425000000000008</v>
      </c>
      <c r="C871" s="2">
        <f t="shared" si="101"/>
        <v>-0.42189999999999905</v>
      </c>
      <c r="D871" s="2">
        <f t="shared" si="102"/>
        <v>9.3238599999999998</v>
      </c>
      <c r="E871" s="2">
        <f t="shared" si="104"/>
        <v>9.3660499999999995</v>
      </c>
      <c r="F871" s="2">
        <f t="shared" si="105"/>
        <v>9.3331549999999996</v>
      </c>
      <c r="G871" s="2">
        <f t="shared" si="99"/>
        <v>9.1960939999999987</v>
      </c>
      <c r="H871" s="2">
        <f t="shared" si="103"/>
        <v>9.1845245000000055</v>
      </c>
      <c r="I871" s="2">
        <f t="array" ref="I871">SUMPRODUCT(B855:B874, (ROW(B855:B874)-ROW(B855)+1)) / (20*21/2)</f>
        <v>9.2635576190476208</v>
      </c>
      <c r="J871" s="2">
        <f t="shared" si="106"/>
        <v>9.3057204531543185</v>
      </c>
      <c r="K871" s="2">
        <f t="shared" si="100"/>
        <v>9.2572104811630656</v>
      </c>
    </row>
    <row r="872" spans="1:11" ht="13.5" x14ac:dyDescent="0.25">
      <c r="A872" s="3">
        <f>TITRES_STAT!B875</f>
        <v>43577</v>
      </c>
      <c r="B872" s="5">
        <f>TITRES_STAT!D875</f>
        <v>9.1675000000000004</v>
      </c>
      <c r="C872" s="2">
        <f t="shared" si="101"/>
        <v>0.22499999999999964</v>
      </c>
      <c r="D872" s="2">
        <f t="shared" si="102"/>
        <v>9.2676199999999991</v>
      </c>
      <c r="E872" s="2">
        <f t="shared" si="104"/>
        <v>9.3328699999999998</v>
      </c>
      <c r="F872" s="2">
        <f t="shared" si="105"/>
        <v>9.3359649999999981</v>
      </c>
      <c r="G872" s="2">
        <f t="shared" si="99"/>
        <v>9.1915939999999985</v>
      </c>
      <c r="H872" s="2">
        <f t="shared" si="103"/>
        <v>9.1920705000000051</v>
      </c>
      <c r="I872" s="2">
        <f t="array" ref="I872">SUMPRODUCT(B856:B875, (ROW(B856:B875)-ROW(B856)+1)) / (20*21/2)</f>
        <v>9.2255509523809511</v>
      </c>
      <c r="J872" s="2">
        <f t="shared" si="106"/>
        <v>9.2925566004729561</v>
      </c>
      <c r="K872" s="2">
        <f t="shared" si="100"/>
        <v>9.25369242307824</v>
      </c>
    </row>
    <row r="873" spans="1:11" ht="13.5" x14ac:dyDescent="0.25">
      <c r="A873" s="3">
        <f>TITRES_STAT!B876</f>
        <v>43578</v>
      </c>
      <c r="B873" s="5">
        <f>TITRES_STAT!D876</f>
        <v>8.8976000000000006</v>
      </c>
      <c r="C873" s="2">
        <f t="shared" si="101"/>
        <v>-0.26989999999999981</v>
      </c>
      <c r="D873" s="2">
        <f t="shared" si="102"/>
        <v>9.1596399999999996</v>
      </c>
      <c r="E873" s="2">
        <f t="shared" si="104"/>
        <v>9.2946299999999997</v>
      </c>
      <c r="F873" s="2">
        <f t="shared" si="105"/>
        <v>9.3244399999999992</v>
      </c>
      <c r="G873" s="2">
        <f t="shared" si="99"/>
        <v>9.1822579999999991</v>
      </c>
      <c r="H873" s="2">
        <f t="shared" si="103"/>
        <v>9.1974700000000045</v>
      </c>
      <c r="I873" s="2">
        <f t="array" ref="I873">SUMPRODUCT(B857:B876, (ROW(B857:B876)-ROW(B857)+1)) / (20*21/2)</f>
        <v>9.1880557142857153</v>
      </c>
      <c r="J873" s="2">
        <f t="shared" si="106"/>
        <v>9.2549416861421978</v>
      </c>
      <c r="K873" s="2">
        <f t="shared" si="100"/>
        <v>9.2397280143300744</v>
      </c>
    </row>
    <row r="874" spans="1:11" ht="13.5" x14ac:dyDescent="0.25">
      <c r="A874" s="3">
        <f>TITRES_STAT!B877</f>
        <v>43579</v>
      </c>
      <c r="B874" s="5">
        <f>TITRES_STAT!D877</f>
        <v>8.9144000000000005</v>
      </c>
      <c r="C874" s="2">
        <f t="shared" si="101"/>
        <v>1.6799999999999926E-2</v>
      </c>
      <c r="D874" s="2">
        <f t="shared" si="102"/>
        <v>9.0572800000000004</v>
      </c>
      <c r="E874" s="2">
        <f t="shared" si="104"/>
        <v>9.25807</v>
      </c>
      <c r="F874" s="2">
        <f t="shared" si="105"/>
        <v>9.3134699999999988</v>
      </c>
      <c r="G874" s="2">
        <f t="shared" si="99"/>
        <v>9.1759579999999978</v>
      </c>
      <c r="H874" s="2">
        <f t="shared" si="103"/>
        <v>9.2029535000000049</v>
      </c>
      <c r="I874" s="2">
        <f t="array" ref="I874">SUMPRODUCT(B858:B877, (ROW(B858:B877)-ROW(B858)+1)) / (20*21/2)</f>
        <v>9.1275561904761897</v>
      </c>
      <c r="J874" s="2">
        <f t="shared" si="106"/>
        <v>9.2225091446048459</v>
      </c>
      <c r="K874" s="2">
        <f t="shared" si="100"/>
        <v>9.2269700529837966</v>
      </c>
    </row>
    <row r="875" spans="1:11" ht="13.5" x14ac:dyDescent="0.25">
      <c r="A875" s="3">
        <f>TITRES_STAT!B878</f>
        <v>43580</v>
      </c>
      <c r="B875" s="5">
        <f>TITRES_STAT!D878</f>
        <v>8.9144000000000005</v>
      </c>
      <c r="C875" s="2">
        <f t="shared" si="101"/>
        <v>0</v>
      </c>
      <c r="D875" s="2">
        <f t="shared" si="102"/>
        <v>8.9672799999999988</v>
      </c>
      <c r="E875" s="2">
        <f t="shared" si="104"/>
        <v>9.1990099999999995</v>
      </c>
      <c r="F875" s="2">
        <f t="shared" si="105"/>
        <v>9.3025000000000002</v>
      </c>
      <c r="G875" s="2">
        <f t="shared" si="99"/>
        <v>9.1708959999999973</v>
      </c>
      <c r="H875" s="2">
        <f t="shared" si="103"/>
        <v>9.2082120000000049</v>
      </c>
      <c r="I875" s="2">
        <f t="array" ref="I875">SUMPRODUCT(B859:B878, (ROW(B859:B878)-ROW(B859)+1)) / (20*21/2)</f>
        <v>9.0813038095238117</v>
      </c>
      <c r="J875" s="2">
        <f t="shared" si="106"/>
        <v>9.1931654165472416</v>
      </c>
      <c r="K875" s="2">
        <f t="shared" si="100"/>
        <v>9.2147124038471766</v>
      </c>
    </row>
    <row r="876" spans="1:11" ht="13.5" x14ac:dyDescent="0.25">
      <c r="A876" s="3">
        <f>TITRES_STAT!B879</f>
        <v>43581</v>
      </c>
      <c r="B876" s="5">
        <f>TITRES_STAT!D879</f>
        <v>8.9087999999999994</v>
      </c>
      <c r="C876" s="2">
        <f t="shared" si="101"/>
        <v>-5.6000000000011596E-3</v>
      </c>
      <c r="D876" s="2">
        <f t="shared" si="102"/>
        <v>8.9605399999999999</v>
      </c>
      <c r="E876" s="2">
        <f t="shared" si="104"/>
        <v>9.142199999999999</v>
      </c>
      <c r="F876" s="2">
        <f t="shared" si="105"/>
        <v>9.2853449999999977</v>
      </c>
      <c r="G876" s="2">
        <f t="shared" si="99"/>
        <v>9.1623479999999962</v>
      </c>
      <c r="H876" s="2">
        <f t="shared" si="103"/>
        <v>9.2132455000000064</v>
      </c>
      <c r="I876" s="2">
        <f t="array" ref="I876">SUMPRODUCT(B860:B879, (ROW(B860:B879)-ROW(B860)+1)) / (20*21/2)</f>
        <v>9.0337409523809526</v>
      </c>
      <c r="J876" s="2">
        <f t="shared" si="106"/>
        <v>9.1660829959236949</v>
      </c>
      <c r="K876" s="2">
        <f t="shared" si="100"/>
        <v>9.2027158389904251</v>
      </c>
    </row>
    <row r="877" spans="1:11" ht="13.5" x14ac:dyDescent="0.25">
      <c r="A877" s="3">
        <f>TITRES_STAT!B880</f>
        <v>43584</v>
      </c>
      <c r="B877" s="5">
        <f>TITRES_STAT!D880</f>
        <v>8.6501000000000001</v>
      </c>
      <c r="C877" s="2">
        <f t="shared" si="101"/>
        <v>-0.25869999999999926</v>
      </c>
      <c r="D877" s="2">
        <f t="shared" si="102"/>
        <v>8.8570600000000006</v>
      </c>
      <c r="E877" s="2">
        <f t="shared" si="104"/>
        <v>9.062339999999999</v>
      </c>
      <c r="F877" s="2">
        <f t="shared" si="105"/>
        <v>9.2538499999999999</v>
      </c>
      <c r="G877" s="2">
        <f t="shared" si="99"/>
        <v>9.1519999999999975</v>
      </c>
      <c r="H877" s="2">
        <f t="shared" si="103"/>
        <v>9.2169855000000052</v>
      </c>
      <c r="I877" s="2">
        <f t="array" ref="I877">SUMPRODUCT(B861:B880, (ROW(B861:B880)-ROW(B861)+1)) / (20*21/2)</f>
        <v>8.968499047619046</v>
      </c>
      <c r="J877" s="2">
        <f t="shared" si="106"/>
        <v>9.1169417582166759</v>
      </c>
      <c r="K877" s="2">
        <f t="shared" si="100"/>
        <v>9.1810446296182526</v>
      </c>
    </row>
    <row r="878" spans="1:11" ht="13.5" x14ac:dyDescent="0.25">
      <c r="A878" s="3">
        <f>TITRES_STAT!B881</f>
        <v>43585</v>
      </c>
      <c r="B878" s="5">
        <f>TITRES_STAT!D881</f>
        <v>8.7682000000000002</v>
      </c>
      <c r="C878" s="2">
        <f t="shared" si="101"/>
        <v>0.11810000000000009</v>
      </c>
      <c r="D878" s="2">
        <f t="shared" si="102"/>
        <v>8.8311799999999998</v>
      </c>
      <c r="E878" s="2">
        <f t="shared" si="104"/>
        <v>8.9954099999999979</v>
      </c>
      <c r="F878" s="2">
        <f t="shared" si="105"/>
        <v>9.2170100000000001</v>
      </c>
      <c r="G878" s="2">
        <f t="shared" si="99"/>
        <v>9.1407519999999973</v>
      </c>
      <c r="H878" s="2">
        <f t="shared" si="103"/>
        <v>9.2203320000000062</v>
      </c>
      <c r="I878" s="2">
        <f t="array" ref="I878">SUMPRODUCT(B862:B881, (ROW(B862:B881)-ROW(B862)+1)) / (20*21/2)</f>
        <v>8.9278971428571428</v>
      </c>
      <c r="J878" s="2">
        <f t="shared" si="106"/>
        <v>9.0837282574341351</v>
      </c>
      <c r="K878" s="2">
        <f t="shared" si="100"/>
        <v>9.164854644143027</v>
      </c>
    </row>
    <row r="879" spans="1:11" ht="13.5" x14ac:dyDescent="0.25">
      <c r="A879" s="3">
        <f>TITRES_STAT!B882</f>
        <v>43587</v>
      </c>
      <c r="B879" s="5">
        <f>TITRES_STAT!D882</f>
        <v>8.7175999999999991</v>
      </c>
      <c r="C879" s="2">
        <f t="shared" si="101"/>
        <v>-5.0600000000001089E-2</v>
      </c>
      <c r="D879" s="2">
        <f t="shared" si="102"/>
        <v>8.7918199999999995</v>
      </c>
      <c r="E879" s="2">
        <f t="shared" si="104"/>
        <v>8.92455</v>
      </c>
      <c r="F879" s="2">
        <f t="shared" si="105"/>
        <v>9.1776400000000002</v>
      </c>
      <c r="G879" s="2">
        <f t="shared" si="99"/>
        <v>9.129503999999999</v>
      </c>
      <c r="H879" s="2">
        <f t="shared" si="103"/>
        <v>9.222244500000004</v>
      </c>
      <c r="I879" s="2">
        <f t="array" ref="I879">SUMPRODUCT(B863:B882, (ROW(B863:B882)-ROW(B863)+1)) / (20*21/2)</f>
        <v>8.8897904761904769</v>
      </c>
      <c r="J879" s="2">
        <f t="shared" si="106"/>
        <v>9.0488588995832639</v>
      </c>
      <c r="K879" s="2">
        <f t="shared" si="100"/>
        <v>9.1473152463334966</v>
      </c>
    </row>
    <row r="880" spans="1:11" ht="13.5" x14ac:dyDescent="0.25">
      <c r="A880" s="3">
        <f>TITRES_STAT!B883</f>
        <v>43588</v>
      </c>
      <c r="B880" s="5">
        <f>TITRES_STAT!D883</f>
        <v>8.4925999999999995</v>
      </c>
      <c r="C880" s="2">
        <f t="shared" si="101"/>
        <v>-0.22499999999999964</v>
      </c>
      <c r="D880" s="2">
        <f t="shared" si="102"/>
        <v>8.7074600000000011</v>
      </c>
      <c r="E880" s="2">
        <f t="shared" si="104"/>
        <v>8.8373699999999999</v>
      </c>
      <c r="F880" s="2">
        <f t="shared" si="105"/>
        <v>9.1270200000000017</v>
      </c>
      <c r="G880" s="2">
        <f t="shared" si="99"/>
        <v>9.118255999999997</v>
      </c>
      <c r="H880" s="2">
        <f t="shared" si="103"/>
        <v>9.2230320000000034</v>
      </c>
      <c r="I880" s="2">
        <f t="array" ref="I880">SUMPRODUCT(B864:B883, (ROW(B864:B883)-ROW(B864)+1)) / (20*21/2)</f>
        <v>8.8308923809523812</v>
      </c>
      <c r="J880" s="2">
        <f t="shared" si="106"/>
        <v>8.9958818615277156</v>
      </c>
      <c r="K880" s="2">
        <f t="shared" si="100"/>
        <v>9.1216401386341452</v>
      </c>
    </row>
    <row r="881" spans="1:11" ht="13.5" x14ac:dyDescent="0.25">
      <c r="A881" s="3">
        <f>TITRES_STAT!B884</f>
        <v>43591</v>
      </c>
      <c r="B881" s="5">
        <f>TITRES_STAT!D884</f>
        <v>8.7006999999999994</v>
      </c>
      <c r="C881" s="2">
        <f t="shared" si="101"/>
        <v>0.20809999999999995</v>
      </c>
      <c r="D881" s="2">
        <f t="shared" si="102"/>
        <v>8.6658399999999993</v>
      </c>
      <c r="E881" s="2">
        <f t="shared" si="104"/>
        <v>8.8131900000000005</v>
      </c>
      <c r="F881" s="2">
        <f t="shared" si="105"/>
        <v>9.08962</v>
      </c>
      <c r="G881" s="2">
        <f t="shared" si="99"/>
        <v>9.1080199999999962</v>
      </c>
      <c r="H881" s="2">
        <f t="shared" si="103"/>
        <v>9.2249160000000039</v>
      </c>
      <c r="I881" s="2">
        <f t="array" ref="I881">SUMPRODUCT(B865:B884, (ROW(B865:B884)-ROW(B865)+1)) / (20*21/2)</f>
        <v>8.7589052380952381</v>
      </c>
      <c r="J881" s="2">
        <f t="shared" si="106"/>
        <v>8.9677693032869801</v>
      </c>
      <c r="K881" s="2">
        <f t="shared" si="100"/>
        <v>9.1051326822171212</v>
      </c>
    </row>
    <row r="882" spans="1:11" ht="13.5" x14ac:dyDescent="0.25">
      <c r="A882" s="3">
        <f>TITRES_STAT!B885</f>
        <v>43592</v>
      </c>
      <c r="B882" s="5">
        <f>TITRES_STAT!D885</f>
        <v>8.6895000000000007</v>
      </c>
      <c r="C882" s="2">
        <f t="shared" si="101"/>
        <v>-1.1199999999998766E-2</v>
      </c>
      <c r="D882" s="2">
        <f t="shared" si="102"/>
        <v>8.6737199999999994</v>
      </c>
      <c r="E882" s="2">
        <f t="shared" si="104"/>
        <v>8.76539</v>
      </c>
      <c r="F882" s="2">
        <f t="shared" si="105"/>
        <v>9.0491300000000017</v>
      </c>
      <c r="G882" s="2">
        <f t="shared" ref="G882:G945" si="107">AVERAGE(B833:B882)</f>
        <v>9.1007099999999976</v>
      </c>
      <c r="H882" s="2">
        <f t="shared" si="103"/>
        <v>9.2256190000000018</v>
      </c>
      <c r="I882" s="2">
        <f t="array" ref="I882">SUMPRODUCT(B866:B885, (ROW(B866:B885)-ROW(B866)+1)) / (20*21/2)</f>
        <v>8.6907428571428582</v>
      </c>
      <c r="J882" s="2">
        <f t="shared" si="106"/>
        <v>8.9412674648786954</v>
      </c>
      <c r="K882" s="2">
        <f t="shared" si="100"/>
        <v>9.0888333613458627</v>
      </c>
    </row>
    <row r="883" spans="1:11" ht="13.5" x14ac:dyDescent="0.25">
      <c r="A883" s="3">
        <f>TITRES_STAT!B886</f>
        <v>43593</v>
      </c>
      <c r="B883" s="5">
        <f>TITRES_STAT!D886</f>
        <v>8.4306999999999999</v>
      </c>
      <c r="C883" s="2">
        <f t="shared" si="101"/>
        <v>-0.25880000000000081</v>
      </c>
      <c r="D883" s="2">
        <f t="shared" si="102"/>
        <v>8.6062200000000004</v>
      </c>
      <c r="E883" s="2">
        <f t="shared" si="104"/>
        <v>8.7187000000000001</v>
      </c>
      <c r="F883" s="2">
        <f t="shared" si="105"/>
        <v>9.0066650000000017</v>
      </c>
      <c r="G883" s="2">
        <f t="shared" si="107"/>
        <v>9.0882239999999967</v>
      </c>
      <c r="H883" s="2">
        <f t="shared" si="103"/>
        <v>9.2253095000000016</v>
      </c>
      <c r="I883" s="2">
        <f t="array" ref="I883">SUMPRODUCT(B867:B886, (ROW(B867:B886)-ROW(B867)+1)) / (20*21/2)</f>
        <v>8.628073333333333</v>
      </c>
      <c r="J883" s="2">
        <f t="shared" si="106"/>
        <v>8.8926419920331057</v>
      </c>
      <c r="K883" s="2">
        <f t="shared" ref="K883:K946" si="108">$K$4*B883+(1-$K$4)*K882</f>
        <v>9.0630242099205347</v>
      </c>
    </row>
    <row r="884" spans="1:11" ht="13.5" x14ac:dyDescent="0.25">
      <c r="A884" s="3">
        <f>TITRES_STAT!B887</f>
        <v>43594</v>
      </c>
      <c r="B884" s="5">
        <f>TITRES_STAT!D887</f>
        <v>8.2507999999999999</v>
      </c>
      <c r="C884" s="2">
        <f t="shared" si="101"/>
        <v>-0.17989999999999995</v>
      </c>
      <c r="D884" s="2">
        <f t="shared" si="102"/>
        <v>8.5128599999999999</v>
      </c>
      <c r="E884" s="2">
        <f t="shared" si="104"/>
        <v>8.6523399999999988</v>
      </c>
      <c r="F884" s="2">
        <f t="shared" si="105"/>
        <v>8.955205000000003</v>
      </c>
      <c r="G884" s="2">
        <f t="shared" si="107"/>
        <v>9.0732639999999982</v>
      </c>
      <c r="H884" s="2">
        <f t="shared" si="103"/>
        <v>9.2241005000000023</v>
      </c>
      <c r="I884" s="2">
        <f t="array" ref="I884">SUMPRODUCT(B868:B887, (ROW(B868:B887)-ROW(B868)+1)) / (20*21/2)</f>
        <v>8.5482942857142845</v>
      </c>
      <c r="J884" s="2">
        <f t="shared" si="106"/>
        <v>8.8315141832680482</v>
      </c>
      <c r="K884" s="2">
        <f t="shared" si="108"/>
        <v>9.0311722801197298</v>
      </c>
    </row>
    <row r="885" spans="1:11" ht="13.5" x14ac:dyDescent="0.25">
      <c r="A885" s="3">
        <f>TITRES_STAT!B888</f>
        <v>43595</v>
      </c>
      <c r="B885" s="5">
        <f>TITRES_STAT!D888</f>
        <v>8.2394999999999996</v>
      </c>
      <c r="C885" s="2">
        <f t="shared" si="101"/>
        <v>-1.130000000000031E-2</v>
      </c>
      <c r="D885" s="2">
        <f t="shared" si="102"/>
        <v>8.4622399999999995</v>
      </c>
      <c r="E885" s="2">
        <f t="shared" si="104"/>
        <v>8.5848499999999994</v>
      </c>
      <c r="F885" s="2">
        <f t="shared" si="105"/>
        <v>8.8919300000000003</v>
      </c>
      <c r="G885" s="2">
        <f t="shared" si="107"/>
        <v>9.0526779999999984</v>
      </c>
      <c r="H885" s="2">
        <f t="shared" si="103"/>
        <v>9.2233975000000026</v>
      </c>
      <c r="I885" s="2">
        <f t="array" ref="I885">SUMPRODUCT(B869:B888, (ROW(B869:B888)-ROW(B869)+1)) / (20*21/2)</f>
        <v>8.4909847619047625</v>
      </c>
      <c r="J885" s="2">
        <f t="shared" si="106"/>
        <v>8.7751318800996625</v>
      </c>
      <c r="K885" s="2">
        <f t="shared" si="108"/>
        <v>9.00012630835033</v>
      </c>
    </row>
    <row r="886" spans="1:11" ht="13.5" x14ac:dyDescent="0.25">
      <c r="A886" s="3">
        <f>TITRES_STAT!B889</f>
        <v>43598</v>
      </c>
      <c r="B886" s="5">
        <f>TITRES_STAT!D889</f>
        <v>8.2339000000000002</v>
      </c>
      <c r="C886" s="2">
        <f t="shared" si="101"/>
        <v>-5.5999999999993832E-3</v>
      </c>
      <c r="D886" s="2">
        <f t="shared" si="102"/>
        <v>8.3688800000000008</v>
      </c>
      <c r="E886" s="2">
        <f t="shared" si="104"/>
        <v>8.5173600000000018</v>
      </c>
      <c r="F886" s="2">
        <f t="shared" si="105"/>
        <v>8.8297799999999995</v>
      </c>
      <c r="G886" s="2">
        <f t="shared" si="107"/>
        <v>9.0373799999999989</v>
      </c>
      <c r="H886" s="2">
        <f t="shared" si="103"/>
        <v>9.2218225</v>
      </c>
      <c r="I886" s="2">
        <f t="array" ref="I886">SUMPRODUCT(B870:B889, (ROW(B870:B889)-ROW(B870)+1)) / (20*21/2)</f>
        <v>8.4381719047619068</v>
      </c>
      <c r="J886" s="2">
        <f t="shared" si="106"/>
        <v>8.7235859867568379</v>
      </c>
      <c r="K886" s="2">
        <f t="shared" si="108"/>
        <v>8.9700782178267886</v>
      </c>
    </row>
    <row r="887" spans="1:11" ht="13.5" x14ac:dyDescent="0.25">
      <c r="A887" s="3">
        <f>TITRES_STAT!B890</f>
        <v>43599</v>
      </c>
      <c r="B887" s="5">
        <f>TITRES_STAT!D890</f>
        <v>7.9920999999999998</v>
      </c>
      <c r="C887" s="2">
        <f t="shared" si="101"/>
        <v>-0.24180000000000046</v>
      </c>
      <c r="D887" s="2">
        <f t="shared" si="102"/>
        <v>8.2294</v>
      </c>
      <c r="E887" s="2">
        <f t="shared" si="104"/>
        <v>8.4515600000000006</v>
      </c>
      <c r="F887" s="2">
        <f t="shared" si="105"/>
        <v>8.7569499999999998</v>
      </c>
      <c r="G887" s="2">
        <f t="shared" si="107"/>
        <v>9.0200580000000006</v>
      </c>
      <c r="H887" s="2">
        <f t="shared" si="103"/>
        <v>9.2180545000000009</v>
      </c>
      <c r="I887" s="2">
        <f t="array" ref="I887">SUMPRODUCT(B871:B890, (ROW(B871:B890)-ROW(B871)+1)) / (20*21/2)</f>
        <v>8.3984538095238115</v>
      </c>
      <c r="J887" s="2">
        <f t="shared" si="106"/>
        <v>8.6539206546847591</v>
      </c>
      <c r="K887" s="2">
        <f t="shared" si="108"/>
        <v>8.931726130853189</v>
      </c>
    </row>
    <row r="888" spans="1:11" ht="13.5" x14ac:dyDescent="0.25">
      <c r="A888" s="3">
        <f>TITRES_STAT!B891</f>
        <v>43600</v>
      </c>
      <c r="B888" s="5">
        <f>TITRES_STAT!D891</f>
        <v>8.1552000000000007</v>
      </c>
      <c r="C888" s="2">
        <f t="shared" si="101"/>
        <v>0.16310000000000091</v>
      </c>
      <c r="D888" s="2">
        <f t="shared" si="102"/>
        <v>8.1742999999999988</v>
      </c>
      <c r="E888" s="2">
        <f t="shared" si="104"/>
        <v>8.3902600000000014</v>
      </c>
      <c r="F888" s="2">
        <f t="shared" si="105"/>
        <v>8.6928349999999988</v>
      </c>
      <c r="G888" s="2">
        <f t="shared" si="107"/>
        <v>9.0007119999999983</v>
      </c>
      <c r="H888" s="2">
        <f t="shared" si="103"/>
        <v>9.2138365000000011</v>
      </c>
      <c r="I888" s="2">
        <f t="array" ref="I888">SUMPRODUCT(B872:B891, (ROW(B872:B891)-ROW(B872)+1)) / (20*21/2)</f>
        <v>8.3669023809523804</v>
      </c>
      <c r="J888" s="2">
        <f t="shared" si="106"/>
        <v>8.6064234494766865</v>
      </c>
      <c r="K888" s="2">
        <f t="shared" si="108"/>
        <v>8.9012741257216916</v>
      </c>
    </row>
    <row r="889" spans="1:11" ht="13.5" x14ac:dyDescent="0.25">
      <c r="A889" s="3">
        <f>TITRES_STAT!B892</f>
        <v>43601</v>
      </c>
      <c r="B889" s="5">
        <f>TITRES_STAT!D892</f>
        <v>8.1382999999999992</v>
      </c>
      <c r="C889" s="2">
        <f t="shared" si="101"/>
        <v>-1.6900000000001469E-2</v>
      </c>
      <c r="D889" s="2">
        <f t="shared" si="102"/>
        <v>8.1517999999999997</v>
      </c>
      <c r="E889" s="2">
        <f t="shared" si="104"/>
        <v>8.3323300000000007</v>
      </c>
      <c r="F889" s="2">
        <f t="shared" si="105"/>
        <v>8.6284399999999994</v>
      </c>
      <c r="G889" s="2">
        <f t="shared" si="107"/>
        <v>8.9808020000000006</v>
      </c>
      <c r="H889" s="2">
        <f t="shared" si="103"/>
        <v>9.2081840000000028</v>
      </c>
      <c r="I889" s="2">
        <f t="array" ref="I889">SUMPRODUCT(B873:B892, (ROW(B873:B892)-ROW(B873)+1)) / (20*21/2)</f>
        <v>8.3494128571428554</v>
      </c>
      <c r="J889" s="2">
        <f t="shared" si="106"/>
        <v>8.5618402638122397</v>
      </c>
      <c r="K889" s="2">
        <f t="shared" si="108"/>
        <v>8.8713535717718219</v>
      </c>
    </row>
    <row r="890" spans="1:11" ht="13.5" x14ac:dyDescent="0.25">
      <c r="A890" s="3">
        <f>TITRES_STAT!B893</f>
        <v>43602</v>
      </c>
      <c r="B890" s="5">
        <f>TITRES_STAT!D893</f>
        <v>8.2113999999999994</v>
      </c>
      <c r="C890" s="2">
        <f t="shared" si="101"/>
        <v>7.3100000000000165E-2</v>
      </c>
      <c r="D890" s="2">
        <f t="shared" si="102"/>
        <v>8.1461799999999993</v>
      </c>
      <c r="E890" s="2">
        <f t="shared" si="104"/>
        <v>8.3042099999999994</v>
      </c>
      <c r="F890" s="2">
        <f t="shared" si="105"/>
        <v>8.5707899999999988</v>
      </c>
      <c r="G890" s="2">
        <f t="shared" si="107"/>
        <v>8.9628040000000002</v>
      </c>
      <c r="H890" s="2">
        <f t="shared" si="103"/>
        <v>9.2031220000000005</v>
      </c>
      <c r="I890" s="2">
        <f t="array" ref="I890">SUMPRODUCT(B874:B893, (ROW(B874:B893)-ROW(B874)+1)) / (20*21/2)</f>
        <v>8.3117019047619056</v>
      </c>
      <c r="J890" s="2">
        <f t="shared" si="106"/>
        <v>8.5284650005920266</v>
      </c>
      <c r="K890" s="2">
        <f t="shared" si="108"/>
        <v>8.8454730395454764</v>
      </c>
    </row>
    <row r="891" spans="1:11" ht="13.5" x14ac:dyDescent="0.25">
      <c r="A891" s="3">
        <f>TITRES_STAT!B894</f>
        <v>43605</v>
      </c>
      <c r="B891" s="5">
        <f>TITRES_STAT!D894</f>
        <v>8.2394999999999996</v>
      </c>
      <c r="C891" s="2">
        <f t="shared" si="101"/>
        <v>2.8100000000000236E-2</v>
      </c>
      <c r="D891" s="2">
        <f t="shared" si="102"/>
        <v>8.1472999999999995</v>
      </c>
      <c r="E891" s="2">
        <f t="shared" si="104"/>
        <v>8.2580899999999993</v>
      </c>
      <c r="F891" s="2">
        <f t="shared" si="105"/>
        <v>8.535639999999999</v>
      </c>
      <c r="G891" s="2">
        <f t="shared" si="107"/>
        <v>8.945368000000002</v>
      </c>
      <c r="H891" s="2">
        <f t="shared" si="103"/>
        <v>9.199466000000001</v>
      </c>
      <c r="I891" s="2">
        <f t="array" ref="I891">SUMPRODUCT(B875:B894, (ROW(B875:B894)-ROW(B875)+1)) / (20*21/2)</f>
        <v>8.2777942857142861</v>
      </c>
      <c r="J891" s="2">
        <f t="shared" si="106"/>
        <v>8.5009445243451669</v>
      </c>
      <c r="K891" s="2">
        <f t="shared" si="108"/>
        <v>8.821709390935851</v>
      </c>
    </row>
    <row r="892" spans="1:11" ht="13.5" x14ac:dyDescent="0.25">
      <c r="A892" s="3">
        <f>TITRES_STAT!B895</f>
        <v>43606</v>
      </c>
      <c r="B892" s="5">
        <f>TITRES_STAT!D895</f>
        <v>8.3520000000000003</v>
      </c>
      <c r="C892" s="2">
        <f t="shared" si="101"/>
        <v>0.11250000000000071</v>
      </c>
      <c r="D892" s="2">
        <f t="shared" si="102"/>
        <v>8.2192800000000013</v>
      </c>
      <c r="E892" s="2">
        <f t="shared" si="104"/>
        <v>8.2243400000000015</v>
      </c>
      <c r="F892" s="2">
        <f t="shared" si="105"/>
        <v>8.494864999999999</v>
      </c>
      <c r="G892" s="2">
        <f t="shared" si="107"/>
        <v>8.9324320000000004</v>
      </c>
      <c r="H892" s="2">
        <f t="shared" si="103"/>
        <v>9.1976945000000008</v>
      </c>
      <c r="I892" s="2">
        <f t="array" ref="I892">SUMPRODUCT(B876:B895, (ROW(B876:B895)-ROW(B876)+1)) / (20*21/2)</f>
        <v>8.2477699999999992</v>
      </c>
      <c r="J892" s="2">
        <f t="shared" si="106"/>
        <v>8.4867593315503882</v>
      </c>
      <c r="K892" s="2">
        <f t="shared" si="108"/>
        <v>8.8032894148207195</v>
      </c>
    </row>
    <row r="893" spans="1:11" ht="13.5" x14ac:dyDescent="0.25">
      <c r="A893" s="3">
        <f>TITRES_STAT!B896</f>
        <v>43607</v>
      </c>
      <c r="B893" s="5">
        <f>TITRES_STAT!D896</f>
        <v>8.0989000000000004</v>
      </c>
      <c r="C893" s="2">
        <f t="shared" si="101"/>
        <v>-0.25309999999999988</v>
      </c>
      <c r="D893" s="2">
        <f t="shared" si="102"/>
        <v>8.2080199999999994</v>
      </c>
      <c r="E893" s="2">
        <f t="shared" si="104"/>
        <v>8.19116</v>
      </c>
      <c r="F893" s="2">
        <f t="shared" si="105"/>
        <v>8.4549299999999992</v>
      </c>
      <c r="G893" s="2">
        <f t="shared" si="107"/>
        <v>8.9172460000000004</v>
      </c>
      <c r="H893" s="2">
        <f t="shared" si="103"/>
        <v>9.1947980000000005</v>
      </c>
      <c r="I893" s="2">
        <f t="array" ref="I893">SUMPRODUCT(B877:B896, (ROW(B877:B896)-ROW(B877)+1)) / (20*21/2)</f>
        <v>8.2553719047619047</v>
      </c>
      <c r="J893" s="2">
        <f t="shared" si="106"/>
        <v>8.4498203475932083</v>
      </c>
      <c r="K893" s="2">
        <f t="shared" si="108"/>
        <v>8.7756663005140254</v>
      </c>
    </row>
    <row r="894" spans="1:11" ht="13.5" x14ac:dyDescent="0.25">
      <c r="A894" s="3">
        <f>TITRES_STAT!B897</f>
        <v>43608</v>
      </c>
      <c r="B894" s="5">
        <f>TITRES_STAT!D897</f>
        <v>8.0989000000000004</v>
      </c>
      <c r="C894" s="2">
        <f t="shared" si="101"/>
        <v>0</v>
      </c>
      <c r="D894" s="2">
        <f t="shared" si="102"/>
        <v>8.2001399999999993</v>
      </c>
      <c r="E894" s="2">
        <f t="shared" si="104"/>
        <v>8.1759699999999995</v>
      </c>
      <c r="F894" s="2">
        <f t="shared" si="105"/>
        <v>8.4141550000000027</v>
      </c>
      <c r="G894" s="2">
        <f t="shared" si="107"/>
        <v>8.9020600000000005</v>
      </c>
      <c r="H894" s="2">
        <f t="shared" si="103"/>
        <v>9.1915640000000014</v>
      </c>
      <c r="I894" s="2">
        <f t="array" ref="I894">SUMPRODUCT(B878:B897, (ROW(B878:B897)-ROW(B878)+1)) / (20*21/2)</f>
        <v>8.2892480952380936</v>
      </c>
      <c r="J894" s="2">
        <f t="shared" si="106"/>
        <v>8.416399362108141</v>
      </c>
      <c r="K894" s="2">
        <f t="shared" si="108"/>
        <v>8.7491264455919069</v>
      </c>
    </row>
    <row r="895" spans="1:11" ht="13.5" x14ac:dyDescent="0.25">
      <c r="A895" s="3">
        <f>TITRES_STAT!B898</f>
        <v>43609</v>
      </c>
      <c r="B895" s="5">
        <f>TITRES_STAT!D898</f>
        <v>8.0989000000000004</v>
      </c>
      <c r="C895" s="2">
        <f t="shared" si="101"/>
        <v>0</v>
      </c>
      <c r="D895" s="2">
        <f t="shared" si="102"/>
        <v>8.1776400000000002</v>
      </c>
      <c r="E895" s="2">
        <f t="shared" si="104"/>
        <v>8.1619100000000007</v>
      </c>
      <c r="F895" s="2">
        <f t="shared" si="105"/>
        <v>8.3733800000000027</v>
      </c>
      <c r="G895" s="2">
        <f t="shared" si="107"/>
        <v>8.8868740000000006</v>
      </c>
      <c r="H895" s="2">
        <f t="shared" si="103"/>
        <v>9.1895389999999999</v>
      </c>
      <c r="I895" s="2">
        <f t="array" ref="I895">SUMPRODUCT(B879:B898, (ROW(B879:B898)-ROW(B879)+1)) / (20*21/2)</f>
        <v>8.328751904761905</v>
      </c>
      <c r="J895" s="2">
        <f t="shared" si="106"/>
        <v>8.3861613276216502</v>
      </c>
      <c r="K895" s="2">
        <f t="shared" si="108"/>
        <v>8.723627369294185</v>
      </c>
    </row>
    <row r="896" spans="1:11" ht="13.5" x14ac:dyDescent="0.25">
      <c r="A896" s="3">
        <f>TITRES_STAT!B899</f>
        <v>43612</v>
      </c>
      <c r="B896" s="5">
        <f>TITRES_STAT!D899</f>
        <v>8.4532000000000007</v>
      </c>
      <c r="C896" s="2">
        <f t="shared" si="101"/>
        <v>0.35430000000000028</v>
      </c>
      <c r="D896" s="2">
        <f t="shared" si="102"/>
        <v>8.2203800000000022</v>
      </c>
      <c r="E896" s="2">
        <f t="shared" si="104"/>
        <v>8.18384</v>
      </c>
      <c r="F896" s="2">
        <f t="shared" si="105"/>
        <v>8.3506000000000036</v>
      </c>
      <c r="G896" s="2">
        <f t="shared" si="107"/>
        <v>8.8760739999999991</v>
      </c>
      <c r="H896" s="2">
        <f t="shared" si="103"/>
        <v>9.1867830000000001</v>
      </c>
      <c r="I896" s="2">
        <f t="array" ref="I896">SUMPRODUCT(B880:B899, (ROW(B880:B899)-ROW(B880)+1)) / (20*21/2)</f>
        <v>8.3607604761904781</v>
      </c>
      <c r="J896" s="2">
        <f t="shared" si="106"/>
        <v>8.3925459630862544</v>
      </c>
      <c r="K896" s="2">
        <f t="shared" si="108"/>
        <v>8.7130223744199036</v>
      </c>
    </row>
    <row r="897" spans="1:11" ht="13.5" x14ac:dyDescent="0.25">
      <c r="A897" s="3">
        <f>TITRES_STAT!B900</f>
        <v>43613</v>
      </c>
      <c r="B897" s="5">
        <f>TITRES_STAT!D900</f>
        <v>8.7063000000000006</v>
      </c>
      <c r="C897" s="2">
        <f t="shared" si="101"/>
        <v>0.25309999999999988</v>
      </c>
      <c r="D897" s="2">
        <f t="shared" si="102"/>
        <v>8.2912400000000002</v>
      </c>
      <c r="E897" s="2">
        <f t="shared" si="104"/>
        <v>8.2552599999999998</v>
      </c>
      <c r="F897" s="2">
        <f t="shared" si="105"/>
        <v>8.3534100000000038</v>
      </c>
      <c r="G897" s="2">
        <f t="shared" si="107"/>
        <v>8.870336</v>
      </c>
      <c r="H897" s="2">
        <f t="shared" si="103"/>
        <v>9.1852924999999992</v>
      </c>
      <c r="I897" s="2">
        <f t="array" ref="I897">SUMPRODUCT(B881:B900, (ROW(B881:B900)-ROW(B881)+1)) / (20*21/2)</f>
        <v>8.3950457142857147</v>
      </c>
      <c r="J897" s="2">
        <f t="shared" si="106"/>
        <v>8.4224272999351815</v>
      </c>
      <c r="K897" s="2">
        <f t="shared" si="108"/>
        <v>8.7127587518936327</v>
      </c>
    </row>
    <row r="898" spans="1:11" ht="13.5" x14ac:dyDescent="0.25">
      <c r="A898" s="3">
        <f>TITRES_STAT!B901</f>
        <v>43614</v>
      </c>
      <c r="B898" s="5">
        <f>TITRES_STAT!D901</f>
        <v>8.7682000000000002</v>
      </c>
      <c r="C898" s="2">
        <f t="shared" si="101"/>
        <v>6.1899999999999622E-2</v>
      </c>
      <c r="D898" s="2">
        <f t="shared" si="102"/>
        <v>8.4251000000000005</v>
      </c>
      <c r="E898" s="2">
        <f t="shared" si="104"/>
        <v>8.3165599999999991</v>
      </c>
      <c r="F898" s="2">
        <f t="shared" si="105"/>
        <v>8.353410000000002</v>
      </c>
      <c r="G898" s="2">
        <f t="shared" si="107"/>
        <v>8.8657240000000002</v>
      </c>
      <c r="H898" s="2">
        <f t="shared" si="103"/>
        <v>9.1818054999999994</v>
      </c>
      <c r="I898" s="2">
        <f t="array" ref="I898">SUMPRODUCT(B882:B901, (ROW(B882:B901)-ROW(B882)+1)) / (20*21/2)</f>
        <v>8.4395338095238106</v>
      </c>
      <c r="J898" s="2">
        <f t="shared" si="106"/>
        <v>8.4553580332746883</v>
      </c>
      <c r="K898" s="2">
        <f t="shared" si="108"/>
        <v>8.7149329184860385</v>
      </c>
    </row>
    <row r="899" spans="1:11" ht="13.5" x14ac:dyDescent="0.25">
      <c r="A899" s="3">
        <f>TITRES_STAT!B902</f>
        <v>43615</v>
      </c>
      <c r="B899" s="5">
        <f>TITRES_STAT!D902</f>
        <v>8.6895000000000007</v>
      </c>
      <c r="C899" s="2">
        <f t="shared" si="101"/>
        <v>-7.8699999999999548E-2</v>
      </c>
      <c r="D899" s="2">
        <f t="shared" si="102"/>
        <v>8.5432200000000016</v>
      </c>
      <c r="E899" s="2">
        <f t="shared" si="104"/>
        <v>8.3716799999999996</v>
      </c>
      <c r="F899" s="2">
        <f t="shared" si="105"/>
        <v>8.3520050000000019</v>
      </c>
      <c r="G899" s="2">
        <f t="shared" si="107"/>
        <v>8.8572880000000005</v>
      </c>
      <c r="H899" s="2">
        <f t="shared" si="103"/>
        <v>9.1760690000000018</v>
      </c>
      <c r="I899" s="2">
        <f t="array" ref="I899">SUMPRODUCT(B883:B902, (ROW(B883:B902)-ROW(B883)+1)) / (20*21/2)</f>
        <v>8.4834057142857144</v>
      </c>
      <c r="J899" s="2">
        <f t="shared" si="106"/>
        <v>8.4776572682009075</v>
      </c>
      <c r="K899" s="2">
        <f t="shared" si="108"/>
        <v>8.7139355491336463</v>
      </c>
    </row>
    <row r="900" spans="1:11" ht="13.5" x14ac:dyDescent="0.25">
      <c r="A900" s="3">
        <f>TITRES_STAT!B903</f>
        <v>43616</v>
      </c>
      <c r="B900" s="5">
        <f>TITRES_STAT!D903</f>
        <v>8.7119999999999997</v>
      </c>
      <c r="C900" s="2">
        <f t="shared" ref="C900:C963" si="109">B900-B899</f>
        <v>2.2499999999999076E-2</v>
      </c>
      <c r="D900" s="2">
        <f t="shared" si="102"/>
        <v>8.6658399999999993</v>
      </c>
      <c r="E900" s="2">
        <f t="shared" si="104"/>
        <v>8.4217399999999998</v>
      </c>
      <c r="F900" s="2">
        <f t="shared" si="105"/>
        <v>8.3629750000000005</v>
      </c>
      <c r="G900" s="2">
        <f t="shared" si="107"/>
        <v>8.8493019999999998</v>
      </c>
      <c r="H900" s="2">
        <f t="shared" si="103"/>
        <v>9.1690110000000011</v>
      </c>
      <c r="I900" s="2">
        <f t="array" ref="I900">SUMPRODUCT(B884:B903, (ROW(B884:B903)-ROW(B884)+1)) / (20*21/2)</f>
        <v>8.526608095238096</v>
      </c>
      <c r="J900" s="2">
        <f t="shared" si="106"/>
        <v>8.4999756236103448</v>
      </c>
      <c r="K900" s="2">
        <f t="shared" si="108"/>
        <v>8.7138596452460515</v>
      </c>
    </row>
    <row r="901" spans="1:11" ht="13.5" x14ac:dyDescent="0.25">
      <c r="A901" s="3">
        <f>TITRES_STAT!B904</f>
        <v>43619</v>
      </c>
      <c r="B901" s="5">
        <f>TITRES_STAT!D904</f>
        <v>8.8300999999999998</v>
      </c>
      <c r="C901" s="2">
        <f t="shared" si="109"/>
        <v>0.11810000000000009</v>
      </c>
      <c r="D901" s="2">
        <f t="shared" si="102"/>
        <v>8.741220000000002</v>
      </c>
      <c r="E901" s="2">
        <f t="shared" si="104"/>
        <v>8.4808000000000003</v>
      </c>
      <c r="F901" s="2">
        <f t="shared" si="105"/>
        <v>8.3694449999999989</v>
      </c>
      <c r="G901" s="2">
        <f t="shared" si="107"/>
        <v>8.8436780000000006</v>
      </c>
      <c r="H901" s="2">
        <f t="shared" si="103"/>
        <v>9.1625435</v>
      </c>
      <c r="I901" s="2">
        <f t="array" ref="I901">SUMPRODUCT(B885:B904, (ROW(B885:B904)-ROW(B885)+1)) / (20*21/2)</f>
        <v>8.5571942857142851</v>
      </c>
      <c r="J901" s="2">
        <f t="shared" si="106"/>
        <v>8.5314160404093595</v>
      </c>
      <c r="K901" s="2">
        <f t="shared" si="108"/>
        <v>8.7184180905305197</v>
      </c>
    </row>
    <row r="902" spans="1:11" ht="13.5" x14ac:dyDescent="0.25">
      <c r="A902" s="3">
        <f>TITRES_STAT!B905</f>
        <v>43623</v>
      </c>
      <c r="B902" s="5">
        <f>TITRES_STAT!D905</f>
        <v>8.8300999999999998</v>
      </c>
      <c r="C902" s="2">
        <f t="shared" si="109"/>
        <v>0</v>
      </c>
      <c r="D902" s="2">
        <f t="shared" ref="D902:D965" si="110">AVERAGE(B898:B902)</f>
        <v>8.7659800000000008</v>
      </c>
      <c r="E902" s="2">
        <f t="shared" si="104"/>
        <v>8.5286100000000005</v>
      </c>
      <c r="F902" s="2">
        <f t="shared" si="105"/>
        <v>8.3764749999999992</v>
      </c>
      <c r="G902" s="2">
        <f t="shared" si="107"/>
        <v>8.8380540000000014</v>
      </c>
      <c r="H902" s="2">
        <f t="shared" si="103"/>
        <v>9.1575944999999983</v>
      </c>
      <c r="I902" s="2">
        <f t="array" ref="I902">SUMPRODUCT(B886:B905, (ROW(B886:B905)-ROW(B886)+1)) / (20*21/2)</f>
        <v>8.5909100000000009</v>
      </c>
      <c r="J902" s="2">
        <f t="shared" si="106"/>
        <v>8.5598621317989441</v>
      </c>
      <c r="K902" s="2">
        <f t="shared" si="108"/>
        <v>8.722797773254813</v>
      </c>
    </row>
    <row r="903" spans="1:11" ht="13.5" x14ac:dyDescent="0.25">
      <c r="A903" s="3">
        <f>TITRES_STAT!B906</f>
        <v>43626</v>
      </c>
      <c r="B903" s="5">
        <f>TITRES_STAT!D906</f>
        <v>8.8300999999999998</v>
      </c>
      <c r="C903" s="2">
        <f t="shared" si="109"/>
        <v>0</v>
      </c>
      <c r="D903" s="2">
        <f t="shared" si="110"/>
        <v>8.7783600000000011</v>
      </c>
      <c r="E903" s="2">
        <f t="shared" si="104"/>
        <v>8.6017299999999999</v>
      </c>
      <c r="F903" s="2">
        <f t="shared" si="105"/>
        <v>8.3964449999999982</v>
      </c>
      <c r="G903" s="2">
        <f t="shared" si="107"/>
        <v>8.8320940000000032</v>
      </c>
      <c r="H903" s="2">
        <f t="shared" si="103"/>
        <v>9.1523639999999986</v>
      </c>
      <c r="I903" s="2">
        <f t="array" ref="I903">SUMPRODUCT(B887:B906, (ROW(B887:B906)-ROW(B887)+1)) / (20*21/2)</f>
        <v>8.6220814285714287</v>
      </c>
      <c r="J903" s="2">
        <f t="shared" si="106"/>
        <v>8.585599071627616</v>
      </c>
      <c r="K903" s="2">
        <f t="shared" si="108"/>
        <v>8.7270057037154078</v>
      </c>
    </row>
    <row r="904" spans="1:11" ht="13.5" x14ac:dyDescent="0.25">
      <c r="A904" s="3">
        <f>TITRES_STAT!B907</f>
        <v>43627</v>
      </c>
      <c r="B904" s="5">
        <f>TITRES_STAT!D907</f>
        <v>8.7175999999999991</v>
      </c>
      <c r="C904" s="2">
        <f t="shared" si="109"/>
        <v>-0.11250000000000071</v>
      </c>
      <c r="D904" s="2">
        <f t="shared" si="110"/>
        <v>8.7839799999999997</v>
      </c>
      <c r="E904" s="2">
        <f t="shared" si="104"/>
        <v>8.6636000000000006</v>
      </c>
      <c r="F904" s="2">
        <f t="shared" si="105"/>
        <v>8.4197849999999974</v>
      </c>
      <c r="G904" s="2">
        <f t="shared" si="107"/>
        <v>8.8237700000000032</v>
      </c>
      <c r="H904" s="2">
        <f t="shared" si="103"/>
        <v>9.147948999999997</v>
      </c>
      <c r="I904" s="2">
        <f t="array" ref="I904">SUMPRODUCT(B888:B907, (ROW(B888:B907)-ROW(B888)+1)) / (20*21/2)</f>
        <v>8.6533580952380955</v>
      </c>
      <c r="J904" s="2">
        <f t="shared" si="106"/>
        <v>8.5981705886154618</v>
      </c>
      <c r="K904" s="2">
        <f t="shared" si="108"/>
        <v>8.7266368525893139</v>
      </c>
    </row>
    <row r="905" spans="1:11" ht="13.5" x14ac:dyDescent="0.25">
      <c r="A905" s="3">
        <f>TITRES_STAT!B908</f>
        <v>43628</v>
      </c>
      <c r="B905" s="5">
        <f>TITRES_STAT!D908</f>
        <v>8.7737999999999996</v>
      </c>
      <c r="C905" s="2">
        <f t="shared" si="109"/>
        <v>5.6200000000000472E-2</v>
      </c>
      <c r="D905" s="2">
        <f t="shared" si="110"/>
        <v>8.7963399999999989</v>
      </c>
      <c r="E905" s="2">
        <f t="shared" si="104"/>
        <v>8.73109</v>
      </c>
      <c r="F905" s="2">
        <f t="shared" si="105"/>
        <v>8.4464999999999968</v>
      </c>
      <c r="G905" s="2">
        <f t="shared" si="107"/>
        <v>8.8165700000000022</v>
      </c>
      <c r="H905" s="2">
        <f t="shared" si="103"/>
        <v>9.141199999999996</v>
      </c>
      <c r="I905" s="2">
        <f t="array" ref="I905">SUMPRODUCT(B889:B908, (ROW(B889:B908)-ROW(B889)+1)) / (20*21/2)</f>
        <v>8.6807785714285721</v>
      </c>
      <c r="J905" s="2">
        <f t="shared" si="106"/>
        <v>8.6148971992235133</v>
      </c>
      <c r="K905" s="2">
        <f t="shared" si="108"/>
        <v>8.7284863877818903</v>
      </c>
    </row>
    <row r="906" spans="1:11" ht="13.5" x14ac:dyDescent="0.25">
      <c r="A906" s="3">
        <f>TITRES_STAT!B909</f>
        <v>43629</v>
      </c>
      <c r="B906" s="5">
        <f>TITRES_STAT!D909</f>
        <v>8.7737999999999996</v>
      </c>
      <c r="C906" s="2">
        <f t="shared" si="109"/>
        <v>0</v>
      </c>
      <c r="D906" s="2">
        <f t="shared" si="110"/>
        <v>8.7850800000000007</v>
      </c>
      <c r="E906" s="2">
        <f t="shared" si="104"/>
        <v>8.7631499999999996</v>
      </c>
      <c r="F906" s="2">
        <f t="shared" si="105"/>
        <v>8.473494999999998</v>
      </c>
      <c r="G906" s="2">
        <f t="shared" si="107"/>
        <v>8.8070080000000015</v>
      </c>
      <c r="H906" s="2">
        <f t="shared" ref="H906:H969" si="111">AVERAGE(B707:B906)</f>
        <v>9.131638499999994</v>
      </c>
      <c r="I906" s="2">
        <f t="array" ref="I906">SUMPRODUCT(B890:B909, (ROW(B890:B909)-ROW(B890)+1)) / (20*21/2)</f>
        <v>8.7051195238095236</v>
      </c>
      <c r="J906" s="2">
        <f t="shared" si="106"/>
        <v>8.6300307992974652</v>
      </c>
      <c r="K906" s="2">
        <f t="shared" si="108"/>
        <v>8.7302633921826001</v>
      </c>
    </row>
    <row r="907" spans="1:11" ht="13.5" x14ac:dyDescent="0.25">
      <c r="A907" s="3">
        <f>TITRES_STAT!B910</f>
        <v>43630</v>
      </c>
      <c r="B907" s="5">
        <f>TITRES_STAT!D910</f>
        <v>8.8018999999999998</v>
      </c>
      <c r="C907" s="2">
        <f t="shared" si="109"/>
        <v>2.8100000000000236E-2</v>
      </c>
      <c r="D907" s="2">
        <f t="shared" si="110"/>
        <v>8.7794399999999992</v>
      </c>
      <c r="E907" s="2">
        <f t="shared" si="104"/>
        <v>8.77271</v>
      </c>
      <c r="F907" s="2">
        <f t="shared" si="105"/>
        <v>8.5139849999999981</v>
      </c>
      <c r="G907" s="2">
        <f t="shared" si="107"/>
        <v>8.7974460000000008</v>
      </c>
      <c r="H907" s="2">
        <f t="shared" si="111"/>
        <v>9.1236234999999937</v>
      </c>
      <c r="I907" s="2">
        <f t="array" ref="I907">SUMPRODUCT(B891:B910, (ROW(B891:B910)-ROW(B891)+1)) / (20*21/2)</f>
        <v>8.7263004761904757</v>
      </c>
      <c r="J907" s="2">
        <f t="shared" si="106"/>
        <v>8.6463992946024693</v>
      </c>
      <c r="K907" s="2">
        <f t="shared" si="108"/>
        <v>8.7330726709205386</v>
      </c>
    </row>
    <row r="908" spans="1:11" ht="13.5" x14ac:dyDescent="0.25">
      <c r="A908" s="3">
        <f>TITRES_STAT!B911</f>
        <v>43633</v>
      </c>
      <c r="B908" s="5">
        <f>TITRES_STAT!D911</f>
        <v>8.8018999999999998</v>
      </c>
      <c r="C908" s="2">
        <f t="shared" si="109"/>
        <v>0</v>
      </c>
      <c r="D908" s="2">
        <f t="shared" si="110"/>
        <v>8.7737999999999996</v>
      </c>
      <c r="E908" s="2">
        <f t="shared" ref="E908:E971" si="112">AVERAGE(B899:B908)</f>
        <v>8.7760800000000003</v>
      </c>
      <c r="F908" s="2">
        <f t="shared" si="105"/>
        <v>8.5463199999999979</v>
      </c>
      <c r="G908" s="2">
        <f t="shared" si="107"/>
        <v>8.7833840000000016</v>
      </c>
      <c r="H908" s="2">
        <f t="shared" si="111"/>
        <v>9.115327499999994</v>
      </c>
      <c r="I908" s="2">
        <f t="array" ref="I908">SUMPRODUCT(B892:B911, (ROW(B892:B911)-ROW(B892)+1)) / (20*21/2)</f>
        <v>8.7446695238095238</v>
      </c>
      <c r="J908" s="2">
        <f t="shared" si="106"/>
        <v>8.6612088855927105</v>
      </c>
      <c r="K908" s="2">
        <f t="shared" si="108"/>
        <v>8.7357717818648322</v>
      </c>
    </row>
    <row r="909" spans="1:11" ht="13.5" x14ac:dyDescent="0.25">
      <c r="A909" s="3">
        <f>TITRES_STAT!B912</f>
        <v>43634</v>
      </c>
      <c r="B909" s="5">
        <f>TITRES_STAT!D912</f>
        <v>8.8018999999999998</v>
      </c>
      <c r="C909" s="2">
        <f t="shared" si="109"/>
        <v>0</v>
      </c>
      <c r="D909" s="2">
        <f t="shared" si="110"/>
        <v>8.790659999999999</v>
      </c>
      <c r="E909" s="2">
        <f t="shared" si="112"/>
        <v>8.7873200000000011</v>
      </c>
      <c r="F909" s="2">
        <f t="shared" si="105"/>
        <v>8.5794999999999995</v>
      </c>
      <c r="G909" s="2">
        <f t="shared" si="107"/>
        <v>8.7693220000000025</v>
      </c>
      <c r="H909" s="2">
        <f t="shared" si="111"/>
        <v>9.1059064999999926</v>
      </c>
      <c r="I909" s="2">
        <f t="array" ref="I909">SUMPRODUCT(B893:B912, (ROW(B893:B912)-ROW(B893)+1)) / (20*21/2)</f>
        <v>8.7603604761904759</v>
      </c>
      <c r="J909" s="2">
        <f t="shared" si="106"/>
        <v>8.6746080393457863</v>
      </c>
      <c r="K909" s="2">
        <f t="shared" si="108"/>
        <v>8.7383650453211139</v>
      </c>
    </row>
    <row r="910" spans="1:11" ht="13.5" x14ac:dyDescent="0.25">
      <c r="A910" s="3">
        <f>TITRES_STAT!B913</f>
        <v>43635</v>
      </c>
      <c r="B910" s="5">
        <f>TITRES_STAT!D913</f>
        <v>8.8018999999999998</v>
      </c>
      <c r="C910" s="2">
        <f t="shared" si="109"/>
        <v>0</v>
      </c>
      <c r="D910" s="2">
        <f t="shared" si="110"/>
        <v>8.7962799999999994</v>
      </c>
      <c r="E910" s="2">
        <f t="shared" si="112"/>
        <v>8.7963100000000018</v>
      </c>
      <c r="F910" s="2">
        <f t="shared" si="105"/>
        <v>8.609024999999999</v>
      </c>
      <c r="G910" s="2">
        <f t="shared" si="107"/>
        <v>8.7552600000000016</v>
      </c>
      <c r="H910" s="2">
        <f t="shared" si="111"/>
        <v>9.0964854999999929</v>
      </c>
      <c r="I910" s="2">
        <f t="array" ref="I910">SUMPRODUCT(B894:B913, (ROW(B894:B913)-ROW(B894)+1)) / (20*21/2)</f>
        <v>8.773909047619048</v>
      </c>
      <c r="J910" s="2">
        <f t="shared" si="106"/>
        <v>8.6867310832176159</v>
      </c>
      <c r="K910" s="2">
        <f t="shared" si="108"/>
        <v>8.7408566121712674</v>
      </c>
    </row>
    <row r="911" spans="1:11" ht="13.5" x14ac:dyDescent="0.25">
      <c r="A911" s="3">
        <f>TITRES_STAT!B914</f>
        <v>43636</v>
      </c>
      <c r="B911" s="5">
        <f>TITRES_STAT!D914</f>
        <v>8.8018999999999998</v>
      </c>
      <c r="C911" s="2">
        <f t="shared" si="109"/>
        <v>0</v>
      </c>
      <c r="D911" s="2">
        <f t="shared" si="110"/>
        <v>8.8018999999999998</v>
      </c>
      <c r="E911" s="2">
        <f t="shared" si="112"/>
        <v>8.793490000000002</v>
      </c>
      <c r="F911" s="2">
        <f t="shared" si="105"/>
        <v>8.6371449999999985</v>
      </c>
      <c r="G911" s="2">
        <f t="shared" si="107"/>
        <v>8.742324</v>
      </c>
      <c r="H911" s="2">
        <f t="shared" si="111"/>
        <v>9.0884704999999943</v>
      </c>
      <c r="I911" s="2">
        <f t="array" ref="I911">SUMPRODUCT(B895:B914, (ROW(B895:B914)-ROW(B895)+1)) / (20*21/2)</f>
        <v>8.7841100000000001</v>
      </c>
      <c r="J911" s="2">
        <f t="shared" si="106"/>
        <v>8.6976995514826054</v>
      </c>
      <c r="K911" s="2">
        <f t="shared" si="108"/>
        <v>8.7432504705174932</v>
      </c>
    </row>
    <row r="912" spans="1:11" ht="13.5" x14ac:dyDescent="0.25">
      <c r="A912" s="3">
        <f>TITRES_STAT!B915</f>
        <v>43637</v>
      </c>
      <c r="B912" s="5">
        <f>TITRES_STAT!D915</f>
        <v>8.8018999999999998</v>
      </c>
      <c r="C912" s="2">
        <f t="shared" si="109"/>
        <v>0</v>
      </c>
      <c r="D912" s="2">
        <f t="shared" si="110"/>
        <v>8.8018999999999998</v>
      </c>
      <c r="E912" s="2">
        <f t="shared" si="112"/>
        <v>8.7906700000000022</v>
      </c>
      <c r="F912" s="2">
        <f t="shared" si="105"/>
        <v>8.6596399999999978</v>
      </c>
      <c r="G912" s="2">
        <f t="shared" si="107"/>
        <v>8.728375999999999</v>
      </c>
      <c r="H912" s="2">
        <f t="shared" si="111"/>
        <v>9.0791619999999948</v>
      </c>
      <c r="I912" s="2">
        <f t="array" ref="I912">SUMPRODUCT(B896:B915, (ROW(B896:B915)-ROW(B896)+1)) / (20*21/2)</f>
        <v>8.7909633333333339</v>
      </c>
      <c r="J912" s="2">
        <f t="shared" si="106"/>
        <v>8.7076234037223568</v>
      </c>
      <c r="K912" s="2">
        <f t="shared" si="108"/>
        <v>8.745550452065828</v>
      </c>
    </row>
    <row r="913" spans="1:11" ht="13.5" x14ac:dyDescent="0.25">
      <c r="A913" s="3">
        <f>TITRES_STAT!B916</f>
        <v>43640</v>
      </c>
      <c r="B913" s="5">
        <f>TITRES_STAT!D916</f>
        <v>8.8018999999999998</v>
      </c>
      <c r="C913" s="2">
        <f t="shared" si="109"/>
        <v>0</v>
      </c>
      <c r="D913" s="2">
        <f t="shared" si="110"/>
        <v>8.8018999999999998</v>
      </c>
      <c r="E913" s="2">
        <f t="shared" si="112"/>
        <v>8.7878500000000024</v>
      </c>
      <c r="F913" s="2">
        <f t="shared" si="105"/>
        <v>8.6947899999999976</v>
      </c>
      <c r="G913" s="2">
        <f t="shared" si="107"/>
        <v>8.7188140000000001</v>
      </c>
      <c r="H913" s="2">
        <f t="shared" si="111"/>
        <v>9.0698254999999932</v>
      </c>
      <c r="I913" s="2">
        <f t="array" ref="I913">SUMPRODUCT(B897:B916, (ROW(B897:B916)-ROW(B897)+1)) / (20*21/2)</f>
        <v>8.7944690476190477</v>
      </c>
      <c r="J913" s="2">
        <f t="shared" si="106"/>
        <v>8.7166021271773708</v>
      </c>
      <c r="K913" s="2">
        <f t="shared" si="108"/>
        <v>8.7477602382593265</v>
      </c>
    </row>
    <row r="914" spans="1:11" ht="13.5" x14ac:dyDescent="0.25">
      <c r="A914" s="3">
        <f>TITRES_STAT!B917</f>
        <v>43641</v>
      </c>
      <c r="B914" s="5">
        <f>TITRES_STAT!D917</f>
        <v>8.8018999999999998</v>
      </c>
      <c r="C914" s="2">
        <f t="shared" si="109"/>
        <v>0</v>
      </c>
      <c r="D914" s="2">
        <f t="shared" si="110"/>
        <v>8.8018999999999998</v>
      </c>
      <c r="E914" s="2">
        <f t="shared" si="112"/>
        <v>8.7962800000000012</v>
      </c>
      <c r="F914" s="2">
        <f t="shared" si="105"/>
        <v>8.7299399999999974</v>
      </c>
      <c r="G914" s="2">
        <f t="shared" si="107"/>
        <v>8.7092519999999993</v>
      </c>
      <c r="H914" s="2">
        <f t="shared" si="111"/>
        <v>9.0618104999999929</v>
      </c>
      <c r="I914" s="2">
        <f t="array" ref="I914">SUMPRODUCT(B898:B917, (ROW(B898:B917)-ROW(B898)+1)) / (20*21/2)</f>
        <v>8.7963142857142849</v>
      </c>
      <c r="J914" s="2">
        <f t="shared" si="106"/>
        <v>8.7247257341128588</v>
      </c>
      <c r="K914" s="2">
        <f t="shared" si="108"/>
        <v>8.7498833661707263</v>
      </c>
    </row>
    <row r="915" spans="1:11" ht="13.5" x14ac:dyDescent="0.25">
      <c r="A915" s="3">
        <f>TITRES_STAT!B918</f>
        <v>43642</v>
      </c>
      <c r="B915" s="5">
        <f>TITRES_STAT!D918</f>
        <v>8.8018999999999998</v>
      </c>
      <c r="C915" s="2">
        <f t="shared" si="109"/>
        <v>0</v>
      </c>
      <c r="D915" s="2">
        <f t="shared" si="110"/>
        <v>8.8018999999999998</v>
      </c>
      <c r="E915" s="2">
        <f t="shared" si="112"/>
        <v>8.7990900000000014</v>
      </c>
      <c r="F915" s="2">
        <f t="shared" si="105"/>
        <v>8.7650899999999972</v>
      </c>
      <c r="G915" s="2">
        <f t="shared" si="107"/>
        <v>8.6951899999999984</v>
      </c>
      <c r="H915" s="2">
        <f t="shared" si="111"/>
        <v>9.0540769999999906</v>
      </c>
      <c r="I915" s="2">
        <f t="array" ref="I915">SUMPRODUCT(B899:B918, (ROW(B899:B918)-ROW(B899)+1)) / (20*21/2)</f>
        <v>8.795028095238095</v>
      </c>
      <c r="J915" s="2">
        <f t="shared" si="106"/>
        <v>8.7320756641973478</v>
      </c>
      <c r="K915" s="2">
        <f t="shared" si="108"/>
        <v>8.7519232341640318</v>
      </c>
    </row>
    <row r="916" spans="1:11" ht="13.5" x14ac:dyDescent="0.25">
      <c r="A916" s="3">
        <f>TITRES_STAT!B919</f>
        <v>43643</v>
      </c>
      <c r="B916" s="5">
        <f>TITRES_STAT!D919</f>
        <v>8.8018999999999998</v>
      </c>
      <c r="C916" s="2">
        <f t="shared" si="109"/>
        <v>0</v>
      </c>
      <c r="D916" s="2">
        <f t="shared" si="110"/>
        <v>8.8018999999999998</v>
      </c>
      <c r="E916" s="2">
        <f t="shared" si="112"/>
        <v>8.8019000000000016</v>
      </c>
      <c r="F916" s="2">
        <f t="shared" ref="F916:F979" si="113">AVERAGE(B897:B916)</f>
        <v>8.7825249999999979</v>
      </c>
      <c r="G916" s="2">
        <f t="shared" si="107"/>
        <v>8.6816899999999979</v>
      </c>
      <c r="H916" s="2">
        <f t="shared" si="111"/>
        <v>9.0474684999999901</v>
      </c>
      <c r="I916" s="2">
        <f t="array" ref="I916">SUMPRODUCT(B900:B919, (ROW(B900:B919)-ROW(B900)+1)) / (20*21/2)</f>
        <v>8.7937152380952366</v>
      </c>
      <c r="J916" s="2">
        <f t="shared" si="106"/>
        <v>8.738725600940457</v>
      </c>
      <c r="K916" s="2">
        <f t="shared" si="108"/>
        <v>8.7538831073340706</v>
      </c>
    </row>
    <row r="917" spans="1:11" ht="13.5" x14ac:dyDescent="0.25">
      <c r="A917" s="3">
        <f>TITRES_STAT!B920</f>
        <v>43644</v>
      </c>
      <c r="B917" s="5">
        <f>TITRES_STAT!D920</f>
        <v>8.8018999999999998</v>
      </c>
      <c r="C917" s="2">
        <f t="shared" si="109"/>
        <v>0</v>
      </c>
      <c r="D917" s="2">
        <f t="shared" si="110"/>
        <v>8.8018999999999998</v>
      </c>
      <c r="E917" s="2">
        <f t="shared" si="112"/>
        <v>8.8019000000000016</v>
      </c>
      <c r="F917" s="2">
        <f t="shared" si="113"/>
        <v>8.7873049999999981</v>
      </c>
      <c r="G917" s="2">
        <f t="shared" si="107"/>
        <v>8.6687539999999998</v>
      </c>
      <c r="H917" s="2">
        <f t="shared" si="111"/>
        <v>9.0408599999999932</v>
      </c>
      <c r="I917" s="2">
        <f t="array" ref="I917">SUMPRODUCT(B901:B920, (ROW(B901:B920)-ROW(B901)+1)) / (20*21/2)</f>
        <v>8.7920009523809526</v>
      </c>
      <c r="J917" s="2">
        <f t="shared" ref="J917:J980" si="114">$J$4*B917+J916*(1-$J$4)</f>
        <v>8.7447422103746995</v>
      </c>
      <c r="K917" s="2">
        <f t="shared" si="108"/>
        <v>8.7557661227327355</v>
      </c>
    </row>
    <row r="918" spans="1:11" ht="13.5" x14ac:dyDescent="0.25">
      <c r="A918" s="3">
        <f>TITRES_STAT!B921</f>
        <v>43647</v>
      </c>
      <c r="B918" s="5">
        <f>TITRES_STAT!D921</f>
        <v>8.7737999999999996</v>
      </c>
      <c r="C918" s="2">
        <f t="shared" si="109"/>
        <v>-2.8100000000000236E-2</v>
      </c>
      <c r="D918" s="2">
        <f t="shared" si="110"/>
        <v>8.7962799999999994</v>
      </c>
      <c r="E918" s="2">
        <f t="shared" si="112"/>
        <v>8.7990900000000014</v>
      </c>
      <c r="F918" s="2">
        <f t="shared" si="113"/>
        <v>8.7875849999999982</v>
      </c>
      <c r="G918" s="2">
        <f t="shared" si="107"/>
        <v>8.6554799999999972</v>
      </c>
      <c r="H918" s="2">
        <f t="shared" si="111"/>
        <v>9.0341109999999905</v>
      </c>
      <c r="I918" s="2">
        <f t="array" ref="I918">SUMPRODUCT(B902:B921, (ROW(B902:B921)-ROW(B902)+1)) / (20*21/2)</f>
        <v>8.7899923809523806</v>
      </c>
      <c r="J918" s="2">
        <f t="shared" si="114"/>
        <v>8.747509618910442</v>
      </c>
      <c r="K918" s="2">
        <f t="shared" si="108"/>
        <v>8.7564733336059621</v>
      </c>
    </row>
    <row r="919" spans="1:11" ht="13.5" x14ac:dyDescent="0.25">
      <c r="A919" s="3">
        <f>TITRES_STAT!B922</f>
        <v>43648</v>
      </c>
      <c r="B919" s="5">
        <f>TITRES_STAT!D922</f>
        <v>8.7737999999999996</v>
      </c>
      <c r="C919" s="2">
        <f t="shared" si="109"/>
        <v>0</v>
      </c>
      <c r="D919" s="2">
        <f t="shared" si="110"/>
        <v>8.790659999999999</v>
      </c>
      <c r="E919" s="2">
        <f t="shared" si="112"/>
        <v>8.7962799999999994</v>
      </c>
      <c r="F919" s="2">
        <f t="shared" si="113"/>
        <v>8.7917999999999985</v>
      </c>
      <c r="G919" s="2">
        <f t="shared" si="107"/>
        <v>8.6424319999999994</v>
      </c>
      <c r="H919" s="2">
        <f t="shared" si="111"/>
        <v>9.0287679999999906</v>
      </c>
      <c r="I919" s="2">
        <f t="array" ref="I919">SUMPRODUCT(B903:B922, (ROW(B903:B922)-ROW(B903)+1)) / (20*21/2)</f>
        <v>8.7882519047619034</v>
      </c>
      <c r="J919" s="2">
        <f t="shared" si="114"/>
        <v>8.7500134647284948</v>
      </c>
      <c r="K919" s="2">
        <f t="shared" si="108"/>
        <v>8.7571528107194538</v>
      </c>
    </row>
    <row r="920" spans="1:11" ht="13.5" x14ac:dyDescent="0.25">
      <c r="A920" s="3">
        <f>TITRES_STAT!B923</f>
        <v>43649</v>
      </c>
      <c r="B920" s="5">
        <f>TITRES_STAT!D923</f>
        <v>8.7737999999999996</v>
      </c>
      <c r="C920" s="2">
        <f t="shared" si="109"/>
        <v>0</v>
      </c>
      <c r="D920" s="2">
        <f t="shared" si="110"/>
        <v>8.7850400000000004</v>
      </c>
      <c r="E920" s="2">
        <f t="shared" si="112"/>
        <v>8.7934699999999992</v>
      </c>
      <c r="F920" s="2">
        <f t="shared" si="113"/>
        <v>8.7948899999999988</v>
      </c>
      <c r="G920" s="2">
        <f t="shared" si="107"/>
        <v>8.6306199999999986</v>
      </c>
      <c r="H920" s="2">
        <f t="shared" si="111"/>
        <v>9.0248309999999901</v>
      </c>
      <c r="I920" s="2">
        <f t="array" ref="I920">SUMPRODUCT(B904:B923, (ROW(B904:B923)-ROW(B904)+1)) / (20*21/2)</f>
        <v>8.7707128571428576</v>
      </c>
      <c r="J920" s="2">
        <f t="shared" si="114"/>
        <v>8.7522788490400671</v>
      </c>
      <c r="K920" s="2">
        <f t="shared" si="108"/>
        <v>8.7578056416716326</v>
      </c>
    </row>
    <row r="921" spans="1:11" ht="13.5" x14ac:dyDescent="0.25">
      <c r="A921" s="3">
        <f>TITRES_STAT!B924</f>
        <v>43650</v>
      </c>
      <c r="B921" s="5">
        <f>TITRES_STAT!D924</f>
        <v>8.7737999999999996</v>
      </c>
      <c r="C921" s="2">
        <f t="shared" si="109"/>
        <v>0</v>
      </c>
      <c r="D921" s="2">
        <f t="shared" si="110"/>
        <v>8.77942</v>
      </c>
      <c r="E921" s="2">
        <f t="shared" si="112"/>
        <v>8.790659999999999</v>
      </c>
      <c r="F921" s="2">
        <f t="shared" si="113"/>
        <v>8.7920750000000005</v>
      </c>
      <c r="G921" s="2">
        <f t="shared" si="107"/>
        <v>8.6272459999999977</v>
      </c>
      <c r="H921" s="2">
        <f t="shared" si="111"/>
        <v>9.0210344999999901</v>
      </c>
      <c r="I921" s="2">
        <f t="array" ref="I921">SUMPRODUCT(B905:B924, (ROW(B905:B924)-ROW(B905)+1)) / (20*21/2)</f>
        <v>8.7515690476190482</v>
      </c>
      <c r="J921" s="2">
        <f t="shared" si="114"/>
        <v>8.7543284824648229</v>
      </c>
      <c r="K921" s="2">
        <f t="shared" si="108"/>
        <v>8.7584328714099993</v>
      </c>
    </row>
    <row r="922" spans="1:11" ht="13.5" x14ac:dyDescent="0.25">
      <c r="A922" s="3">
        <f>TITRES_STAT!B925</f>
        <v>43651</v>
      </c>
      <c r="B922" s="5">
        <f>TITRES_STAT!D925</f>
        <v>8.7737999999999996</v>
      </c>
      <c r="C922" s="2">
        <f t="shared" si="109"/>
        <v>0</v>
      </c>
      <c r="D922" s="2">
        <f t="shared" si="110"/>
        <v>8.7737999999999996</v>
      </c>
      <c r="E922" s="2">
        <f t="shared" si="112"/>
        <v>8.7878499999999988</v>
      </c>
      <c r="F922" s="2">
        <f t="shared" si="113"/>
        <v>8.7892600000000005</v>
      </c>
      <c r="G922" s="2">
        <f t="shared" si="107"/>
        <v>8.6193719999999967</v>
      </c>
      <c r="H922" s="2">
        <f t="shared" si="111"/>
        <v>9.0186439999999877</v>
      </c>
      <c r="I922" s="2">
        <f t="array" ref="I922">SUMPRODUCT(B906:B925, (ROW(B906:B925)-ROW(B906)+1)) / (20*21/2)</f>
        <v>8.733094761904761</v>
      </c>
      <c r="J922" s="2">
        <f t="shared" si="114"/>
        <v>8.7561829127062687</v>
      </c>
      <c r="K922" s="2">
        <f t="shared" si="108"/>
        <v>8.7590355039037249</v>
      </c>
    </row>
    <row r="923" spans="1:11" ht="13.5" x14ac:dyDescent="0.25">
      <c r="A923" s="3">
        <f>TITRES_STAT!B926</f>
        <v>43654</v>
      </c>
      <c r="B923" s="5">
        <f>TITRES_STAT!D926</f>
        <v>8.6051000000000002</v>
      </c>
      <c r="C923" s="2">
        <f t="shared" si="109"/>
        <v>-0.16869999999999941</v>
      </c>
      <c r="D923" s="2">
        <f t="shared" si="110"/>
        <v>8.7400599999999997</v>
      </c>
      <c r="E923" s="2">
        <f t="shared" si="112"/>
        <v>8.7681700000000014</v>
      </c>
      <c r="F923" s="2">
        <f t="shared" si="113"/>
        <v>8.7780100000000001</v>
      </c>
      <c r="G923" s="2">
        <f t="shared" si="107"/>
        <v>8.6135219999999961</v>
      </c>
      <c r="H923" s="2">
        <f t="shared" si="111"/>
        <v>9.0154379999999872</v>
      </c>
      <c r="I923" s="2">
        <f t="array" ref="I923">SUMPRODUCT(B907:B926, (ROW(B907:B926)-ROW(B907)+1)) / (20*21/2)</f>
        <v>8.7155576190476189</v>
      </c>
      <c r="J923" s="2">
        <f t="shared" si="114"/>
        <v>8.7417940638771015</v>
      </c>
      <c r="K923" s="2">
        <f t="shared" si="108"/>
        <v>8.7529988174761275</v>
      </c>
    </row>
    <row r="924" spans="1:11" ht="13.5" x14ac:dyDescent="0.25">
      <c r="A924" s="3">
        <f>TITRES_STAT!B927</f>
        <v>43655</v>
      </c>
      <c r="B924" s="5">
        <f>TITRES_STAT!D927</f>
        <v>8.577</v>
      </c>
      <c r="C924" s="2">
        <f t="shared" si="109"/>
        <v>-2.8100000000000236E-2</v>
      </c>
      <c r="D924" s="2">
        <f t="shared" si="110"/>
        <v>8.7006999999999994</v>
      </c>
      <c r="E924" s="2">
        <f t="shared" si="112"/>
        <v>8.7456799999999983</v>
      </c>
      <c r="F924" s="2">
        <f t="shared" si="113"/>
        <v>8.7709799999999998</v>
      </c>
      <c r="G924" s="2">
        <f t="shared" si="107"/>
        <v>8.6067739999999979</v>
      </c>
      <c r="H924" s="2">
        <f t="shared" si="111"/>
        <v>9.012232499999989</v>
      </c>
      <c r="I924" s="2">
        <f t="array" ref="I924">SUMPRODUCT(B908:B927, (ROW(B908:B927)-ROW(B908)+1)) / (20*21/2)</f>
        <v>8.6989576190476168</v>
      </c>
      <c r="J924" s="2">
        <f t="shared" si="114"/>
        <v>8.7260993911269011</v>
      </c>
      <c r="K924" s="2">
        <f t="shared" si="108"/>
        <v>8.7460969030652986</v>
      </c>
    </row>
    <row r="925" spans="1:11" ht="13.5" x14ac:dyDescent="0.25">
      <c r="A925" s="3">
        <f>TITRES_STAT!B928</f>
        <v>43656</v>
      </c>
      <c r="B925" s="5">
        <f>TITRES_STAT!D928</f>
        <v>8.577</v>
      </c>
      <c r="C925" s="2">
        <f t="shared" si="109"/>
        <v>0</v>
      </c>
      <c r="D925" s="2">
        <f t="shared" si="110"/>
        <v>8.6613399999999992</v>
      </c>
      <c r="E925" s="2">
        <f t="shared" si="112"/>
        <v>8.7231899999999989</v>
      </c>
      <c r="F925" s="2">
        <f t="shared" si="113"/>
        <v>8.7611399999999993</v>
      </c>
      <c r="G925" s="2">
        <f t="shared" si="107"/>
        <v>8.6000259999999979</v>
      </c>
      <c r="H925" s="2">
        <f t="shared" si="111"/>
        <v>9.0097859999999894</v>
      </c>
      <c r="I925" s="2">
        <f t="array" ref="I925">SUMPRODUCT(B909:B928, (ROW(B909:B928)-ROW(B909)+1)) / (20*21/2)</f>
        <v>8.6834285714285695</v>
      </c>
      <c r="J925" s="2">
        <f t="shared" si="114"/>
        <v>8.7118994491148154</v>
      </c>
      <c r="K925" s="2">
        <f t="shared" si="108"/>
        <v>8.7394656519646983</v>
      </c>
    </row>
    <row r="926" spans="1:11" ht="13.5" x14ac:dyDescent="0.25">
      <c r="A926" s="3">
        <f>TITRES_STAT!B929</f>
        <v>43657</v>
      </c>
      <c r="B926" s="5">
        <f>TITRES_STAT!D929</f>
        <v>8.577</v>
      </c>
      <c r="C926" s="2">
        <f t="shared" si="109"/>
        <v>0</v>
      </c>
      <c r="D926" s="2">
        <f t="shared" si="110"/>
        <v>8.6219799999999989</v>
      </c>
      <c r="E926" s="2">
        <f t="shared" si="112"/>
        <v>8.7007000000000012</v>
      </c>
      <c r="F926" s="2">
        <f t="shared" si="113"/>
        <v>8.7512999999999987</v>
      </c>
      <c r="G926" s="2">
        <f t="shared" si="107"/>
        <v>8.5933899999999976</v>
      </c>
      <c r="H926" s="2">
        <f t="shared" si="111"/>
        <v>9.0076769999999868</v>
      </c>
      <c r="I926" s="2">
        <f t="array" ref="I926">SUMPRODUCT(B910:B929, (ROW(B910:B929)-ROW(B910)+1)) / (20*21/2)</f>
        <v>8.6861133333333331</v>
      </c>
      <c r="J926" s="2">
        <f t="shared" si="114"/>
        <v>8.6990518825324532</v>
      </c>
      <c r="K926" s="2">
        <f t="shared" si="108"/>
        <v>8.7330944499268668</v>
      </c>
    </row>
    <row r="927" spans="1:11" ht="13.5" x14ac:dyDescent="0.25">
      <c r="A927" s="3">
        <f>TITRES_STAT!B930</f>
        <v>43658</v>
      </c>
      <c r="B927" s="5">
        <f>TITRES_STAT!D930</f>
        <v>8.577</v>
      </c>
      <c r="C927" s="2">
        <f t="shared" si="109"/>
        <v>0</v>
      </c>
      <c r="D927" s="2">
        <f t="shared" si="110"/>
        <v>8.5826199999999986</v>
      </c>
      <c r="E927" s="2">
        <f t="shared" si="112"/>
        <v>8.67821</v>
      </c>
      <c r="F927" s="2">
        <f t="shared" si="113"/>
        <v>8.7400549999999999</v>
      </c>
      <c r="G927" s="2">
        <f t="shared" si="107"/>
        <v>8.5919279999999976</v>
      </c>
      <c r="H927" s="2">
        <f t="shared" si="111"/>
        <v>9.0066929999999878</v>
      </c>
      <c r="I927" s="2">
        <f t="array" ref="I927">SUMPRODUCT(B911:B930, (ROW(B911:B930)-ROW(B911)+1)) / (20*21/2)</f>
        <v>8.6832976190476199</v>
      </c>
      <c r="J927" s="2">
        <f t="shared" si="114"/>
        <v>8.687427893719839</v>
      </c>
      <c r="K927" s="2">
        <f t="shared" si="108"/>
        <v>8.7269730989493421</v>
      </c>
    </row>
    <row r="928" spans="1:11" ht="13.5" x14ac:dyDescent="0.25">
      <c r="A928" s="3">
        <f>TITRES_STAT!B931</f>
        <v>43661</v>
      </c>
      <c r="B928" s="5">
        <f>TITRES_STAT!D931</f>
        <v>8.577</v>
      </c>
      <c r="C928" s="2">
        <f t="shared" si="109"/>
        <v>0</v>
      </c>
      <c r="D928" s="2">
        <f t="shared" si="110"/>
        <v>8.577</v>
      </c>
      <c r="E928" s="2">
        <f t="shared" si="112"/>
        <v>8.6585299999999989</v>
      </c>
      <c r="F928" s="2">
        <f t="shared" si="113"/>
        <v>8.7288099999999993</v>
      </c>
      <c r="G928" s="2">
        <f t="shared" si="107"/>
        <v>8.5881039999999977</v>
      </c>
      <c r="H928" s="2">
        <f t="shared" si="111"/>
        <v>9.0068334999999884</v>
      </c>
      <c r="I928" s="2">
        <f t="array" ref="I928">SUMPRODUCT(B912:B931, (ROW(B912:B931)-ROW(B912)+1)) / (20*21/2)</f>
        <v>8.6581338095238092</v>
      </c>
      <c r="J928" s="2">
        <f t="shared" si="114"/>
        <v>8.6769109514608065</v>
      </c>
      <c r="K928" s="2">
        <f t="shared" si="108"/>
        <v>8.7210918009513279</v>
      </c>
    </row>
    <row r="929" spans="1:11" ht="13.5" x14ac:dyDescent="0.25">
      <c r="A929" s="3">
        <f>TITRES_STAT!B932</f>
        <v>43662</v>
      </c>
      <c r="B929" s="5">
        <f>TITRES_STAT!D932</f>
        <v>8.7569999999999997</v>
      </c>
      <c r="C929" s="2">
        <f t="shared" si="109"/>
        <v>0.17999999999999972</v>
      </c>
      <c r="D929" s="2">
        <f t="shared" si="110"/>
        <v>8.6129999999999995</v>
      </c>
      <c r="E929" s="2">
        <f t="shared" si="112"/>
        <v>8.6568500000000004</v>
      </c>
      <c r="F929" s="2">
        <f t="shared" si="113"/>
        <v>8.726564999999999</v>
      </c>
      <c r="G929" s="2">
        <f t="shared" si="107"/>
        <v>8.5888919999999978</v>
      </c>
      <c r="H929" s="2">
        <f t="shared" si="111"/>
        <v>9.0059619999999878</v>
      </c>
      <c r="I929" s="2">
        <f t="array" ref="I929">SUMPRODUCT(B913:B932, (ROW(B913:B932)-ROW(B913)+1)) / (20*21/2)</f>
        <v>8.610611904761905</v>
      </c>
      <c r="J929" s="2">
        <f t="shared" si="114"/>
        <v>8.68453847989311</v>
      </c>
      <c r="K929" s="2">
        <f t="shared" si="108"/>
        <v>8.7224999656199032</v>
      </c>
    </row>
    <row r="930" spans="1:11" ht="13.5" x14ac:dyDescent="0.25">
      <c r="A930" s="3">
        <f>TITRES_STAT!B933</f>
        <v>43663</v>
      </c>
      <c r="B930" s="5">
        <f>TITRES_STAT!D933</f>
        <v>8.6969999999999992</v>
      </c>
      <c r="C930" s="2">
        <f t="shared" si="109"/>
        <v>-6.0000000000000497E-2</v>
      </c>
      <c r="D930" s="2">
        <f t="shared" si="110"/>
        <v>8.6370000000000005</v>
      </c>
      <c r="E930" s="2">
        <f t="shared" si="112"/>
        <v>8.6491700000000016</v>
      </c>
      <c r="F930" s="2">
        <f t="shared" si="113"/>
        <v>8.7213199999999986</v>
      </c>
      <c r="G930" s="2">
        <f t="shared" si="107"/>
        <v>8.5929799999999972</v>
      </c>
      <c r="H930" s="2">
        <f t="shared" si="111"/>
        <v>9.0047344999999872</v>
      </c>
      <c r="I930" s="2">
        <f t="array" ref="I930">SUMPRODUCT(B914:B933, (ROW(B914:B933)-ROW(B914)+1)) / (20*21/2)</f>
        <v>8.5893604761904747</v>
      </c>
      <c r="J930" s="2">
        <f t="shared" si="114"/>
        <v>8.6857252913318614</v>
      </c>
      <c r="K930" s="2">
        <f t="shared" si="108"/>
        <v>8.7214999669681426</v>
      </c>
    </row>
    <row r="931" spans="1:11" ht="13.5" x14ac:dyDescent="0.25">
      <c r="A931" s="3">
        <f>TITRES_STAT!B934</f>
        <v>43664</v>
      </c>
      <c r="B931" s="5">
        <f>TITRES_STAT!D934</f>
        <v>8.4571000000000005</v>
      </c>
      <c r="C931" s="2">
        <f t="shared" si="109"/>
        <v>-0.23989999999999867</v>
      </c>
      <c r="D931" s="2">
        <f t="shared" si="110"/>
        <v>8.6130200000000006</v>
      </c>
      <c r="E931" s="2">
        <f t="shared" si="112"/>
        <v>8.6174999999999997</v>
      </c>
      <c r="F931" s="2">
        <f t="shared" si="113"/>
        <v>8.7040799999999994</v>
      </c>
      <c r="G931" s="2">
        <f t="shared" si="107"/>
        <v>8.5881079999999965</v>
      </c>
      <c r="H931" s="2">
        <f t="shared" si="111"/>
        <v>9.0023354999999885</v>
      </c>
      <c r="I931" s="2">
        <f t="array" ref="I931">SUMPRODUCT(B915:B934, (ROW(B915:B934)-ROW(B915)+1)) / (20*21/2)</f>
        <v>8.5486366666666669</v>
      </c>
      <c r="J931" s="2">
        <f t="shared" si="114"/>
        <v>8.6639514540621612</v>
      </c>
      <c r="K931" s="2">
        <f t="shared" si="108"/>
        <v>8.7111313408125284</v>
      </c>
    </row>
    <row r="932" spans="1:11" ht="13.5" x14ac:dyDescent="0.25">
      <c r="A932" s="3">
        <f>TITRES_STAT!B935</f>
        <v>43665</v>
      </c>
      <c r="B932" s="5">
        <f>TITRES_STAT!D935</f>
        <v>8.2050999999999998</v>
      </c>
      <c r="C932" s="2">
        <f t="shared" si="109"/>
        <v>-0.25200000000000067</v>
      </c>
      <c r="D932" s="2">
        <f t="shared" si="110"/>
        <v>8.5386400000000009</v>
      </c>
      <c r="E932" s="2">
        <f t="shared" si="112"/>
        <v>8.5606299999999997</v>
      </c>
      <c r="F932" s="2">
        <f t="shared" si="113"/>
        <v>8.6742399999999993</v>
      </c>
      <c r="G932" s="2">
        <f t="shared" si="107"/>
        <v>8.5784199999999977</v>
      </c>
      <c r="H932" s="2">
        <f t="shared" si="111"/>
        <v>8.9989854999999874</v>
      </c>
      <c r="I932" s="2">
        <f t="array" ref="I932">SUMPRODUCT(B916:B935, (ROW(B916:B935)-ROW(B916)+1)) / (20*21/2)</f>
        <v>8.5266404761904742</v>
      </c>
      <c r="J932" s="2">
        <f t="shared" si="114"/>
        <v>8.6202513155800506</v>
      </c>
      <c r="K932" s="2">
        <f t="shared" si="108"/>
        <v>8.6912869745061556</v>
      </c>
    </row>
    <row r="933" spans="1:11" ht="13.5" x14ac:dyDescent="0.25">
      <c r="A933" s="3">
        <f>TITRES_STAT!B936</f>
        <v>43668</v>
      </c>
      <c r="B933" s="5">
        <f>TITRES_STAT!D936</f>
        <v>8.4511000000000003</v>
      </c>
      <c r="C933" s="2">
        <f t="shared" si="109"/>
        <v>0.24600000000000044</v>
      </c>
      <c r="D933" s="2">
        <f t="shared" si="110"/>
        <v>8.5134600000000002</v>
      </c>
      <c r="E933" s="2">
        <f t="shared" si="112"/>
        <v>8.5452300000000001</v>
      </c>
      <c r="F933" s="2">
        <f t="shared" si="113"/>
        <v>8.656699999999999</v>
      </c>
      <c r="G933" s="2">
        <f t="shared" si="107"/>
        <v>8.5788279999999979</v>
      </c>
      <c r="H933" s="2">
        <f t="shared" si="111"/>
        <v>8.9981874999999896</v>
      </c>
      <c r="I933" s="2">
        <f t="array" ref="I933">SUMPRODUCT(B917:B936, (ROW(B917:B936)-ROW(B917)+1)) / (20*21/2)</f>
        <v>8.5231338095238094</v>
      </c>
      <c r="J933" s="2">
        <f t="shared" si="114"/>
        <v>8.6041416664771884</v>
      </c>
      <c r="K933" s="2">
        <f t="shared" si="108"/>
        <v>8.6818678774666989</v>
      </c>
    </row>
    <row r="934" spans="1:11" ht="13.5" x14ac:dyDescent="0.25">
      <c r="A934" s="3">
        <f>TITRES_STAT!B937</f>
        <v>43669</v>
      </c>
      <c r="B934" s="5">
        <f>TITRES_STAT!D937</f>
        <v>8.2291000000000007</v>
      </c>
      <c r="C934" s="2">
        <f t="shared" si="109"/>
        <v>-0.22199999999999953</v>
      </c>
      <c r="D934" s="2">
        <f t="shared" si="110"/>
        <v>8.4078800000000005</v>
      </c>
      <c r="E934" s="2">
        <f t="shared" si="112"/>
        <v>8.5104399999999991</v>
      </c>
      <c r="F934" s="2">
        <f t="shared" si="113"/>
        <v>8.6280599999999978</v>
      </c>
      <c r="G934" s="2">
        <f t="shared" si="107"/>
        <v>8.5783939999999976</v>
      </c>
      <c r="H934" s="2">
        <f t="shared" si="111"/>
        <v>8.9971509999999917</v>
      </c>
      <c r="I934" s="2">
        <f t="array" ref="I934">SUMPRODUCT(B918:B937, (ROW(B918:B937)-ROW(B918)+1)) / (20*21/2)</f>
        <v>8.5281552380952377</v>
      </c>
      <c r="J934" s="2">
        <f t="shared" si="114"/>
        <v>8.5684234125269807</v>
      </c>
      <c r="K934" s="2">
        <f t="shared" si="108"/>
        <v>8.6641122744287902</v>
      </c>
    </row>
    <row r="935" spans="1:11" ht="13.5" x14ac:dyDescent="0.25">
      <c r="A935" s="3">
        <f>TITRES_STAT!B938</f>
        <v>43670</v>
      </c>
      <c r="B935" s="5">
        <f>TITRES_STAT!D938</f>
        <v>8.3971</v>
      </c>
      <c r="C935" s="2">
        <f t="shared" si="109"/>
        <v>0.16799999999999926</v>
      </c>
      <c r="D935" s="2">
        <f t="shared" si="110"/>
        <v>8.3478999999999992</v>
      </c>
      <c r="E935" s="2">
        <f t="shared" si="112"/>
        <v>8.4924499999999998</v>
      </c>
      <c r="F935" s="2">
        <f t="shared" si="113"/>
        <v>8.6078199999999985</v>
      </c>
      <c r="G935" s="2">
        <f t="shared" si="107"/>
        <v>8.5815459999999977</v>
      </c>
      <c r="H935" s="2">
        <f t="shared" si="111"/>
        <v>8.9969544999999904</v>
      </c>
      <c r="I935" s="2">
        <f t="array" ref="I935">SUMPRODUCT(B919:B938, (ROW(B919:B938)-ROW(B919)+1)) / (20*21/2)</f>
        <v>8.534476190476191</v>
      </c>
      <c r="J935" s="2">
        <f t="shared" si="114"/>
        <v>8.5521068970482208</v>
      </c>
      <c r="K935" s="2">
        <f t="shared" si="108"/>
        <v>8.653641204843348</v>
      </c>
    </row>
    <row r="936" spans="1:11" ht="13.5" x14ac:dyDescent="0.25">
      <c r="A936" s="3">
        <f>TITRES_STAT!B939</f>
        <v>43672</v>
      </c>
      <c r="B936" s="5">
        <f>TITRES_STAT!D939</f>
        <v>8.5709999999999997</v>
      </c>
      <c r="C936" s="2">
        <f t="shared" si="109"/>
        <v>0.17389999999999972</v>
      </c>
      <c r="D936" s="2">
        <f t="shared" si="110"/>
        <v>8.3706800000000001</v>
      </c>
      <c r="E936" s="2">
        <f t="shared" si="112"/>
        <v>8.4918499999999995</v>
      </c>
      <c r="F936" s="2">
        <f t="shared" si="113"/>
        <v>8.5962749999999986</v>
      </c>
      <c r="G936" s="2">
        <f t="shared" si="107"/>
        <v>8.5882879999999986</v>
      </c>
      <c r="H936" s="2">
        <f t="shared" si="111"/>
        <v>8.9987524999999913</v>
      </c>
      <c r="I936" s="2">
        <f t="array" ref="I936">SUMPRODUCT(B920:B939, (ROW(B920:B939)-ROW(B920)+1)) / (20*21/2)</f>
        <v>8.5339342857142846</v>
      </c>
      <c r="J936" s="2">
        <f t="shared" si="114"/>
        <v>8.5539062401864854</v>
      </c>
      <c r="K936" s="2">
        <f t="shared" si="108"/>
        <v>8.6504003732808652</v>
      </c>
    </row>
    <row r="937" spans="1:11" ht="13.5" x14ac:dyDescent="0.25">
      <c r="A937" s="3">
        <f>TITRES_STAT!B940</f>
        <v>43675</v>
      </c>
      <c r="B937" s="5">
        <f>TITRES_STAT!D940</f>
        <v>8.6489999999999991</v>
      </c>
      <c r="C937" s="2">
        <f t="shared" si="109"/>
        <v>7.7999999999999403E-2</v>
      </c>
      <c r="D937" s="2">
        <f t="shared" si="110"/>
        <v>8.45946</v>
      </c>
      <c r="E937" s="2">
        <f t="shared" si="112"/>
        <v>8.4990500000000004</v>
      </c>
      <c r="F937" s="2">
        <f t="shared" si="113"/>
        <v>8.5886299999999984</v>
      </c>
      <c r="G937" s="2">
        <f t="shared" si="107"/>
        <v>8.6014259999999982</v>
      </c>
      <c r="H937" s="2">
        <f t="shared" si="111"/>
        <v>8.9992529999999888</v>
      </c>
      <c r="I937" s="2">
        <f t="array" ref="I937">SUMPRODUCT(B921:B940, (ROW(B921:B940)-ROW(B921)+1)) / (20*21/2)</f>
        <v>8.5326152380952376</v>
      </c>
      <c r="J937" s="2">
        <f t="shared" si="114"/>
        <v>8.5629627887401529</v>
      </c>
      <c r="K937" s="2">
        <f t="shared" si="108"/>
        <v>8.6503454566816149</v>
      </c>
    </row>
    <row r="938" spans="1:11" ht="13.5" x14ac:dyDescent="0.25">
      <c r="A938" s="3">
        <f>TITRES_STAT!B941</f>
        <v>43676</v>
      </c>
      <c r="B938" s="5">
        <f>TITRES_STAT!D941</f>
        <v>8.6549999999999994</v>
      </c>
      <c r="C938" s="2">
        <f t="shared" si="109"/>
        <v>6.0000000000002274E-3</v>
      </c>
      <c r="D938" s="2">
        <f t="shared" si="110"/>
        <v>8.5002400000000016</v>
      </c>
      <c r="E938" s="2">
        <f t="shared" si="112"/>
        <v>8.5068500000000018</v>
      </c>
      <c r="F938" s="2">
        <f t="shared" si="113"/>
        <v>8.5826899999999995</v>
      </c>
      <c r="G938" s="2">
        <f t="shared" si="107"/>
        <v>8.6114219999999975</v>
      </c>
      <c r="H938" s="2">
        <f t="shared" si="111"/>
        <v>8.9986589999999893</v>
      </c>
      <c r="I938" s="2">
        <f t="array" ref="I938">SUMPRODUCT(B922:B941, (ROW(B922:B941)-ROW(B922)+1)) / (20*21/2)</f>
        <v>8.5323190476190476</v>
      </c>
      <c r="J938" s="2">
        <f t="shared" si="114"/>
        <v>8.5717282374315662</v>
      </c>
      <c r="K938" s="2">
        <f t="shared" si="108"/>
        <v>8.6505279877921399</v>
      </c>
    </row>
    <row r="939" spans="1:11" ht="13.5" x14ac:dyDescent="0.25">
      <c r="A939" s="3">
        <f>TITRES_STAT!B942</f>
        <v>43677</v>
      </c>
      <c r="B939" s="5">
        <f>TITRES_STAT!D942</f>
        <v>8.577</v>
      </c>
      <c r="C939" s="2">
        <f t="shared" si="109"/>
        <v>-7.7999999999999403E-2</v>
      </c>
      <c r="D939" s="2">
        <f t="shared" si="110"/>
        <v>8.56982</v>
      </c>
      <c r="E939" s="2">
        <f t="shared" si="112"/>
        <v>8.4888499999999993</v>
      </c>
      <c r="F939" s="2">
        <f t="shared" si="113"/>
        <v>8.572849999999999</v>
      </c>
      <c r="G939" s="2">
        <f t="shared" si="107"/>
        <v>8.6201959999999982</v>
      </c>
      <c r="H939" s="2">
        <f t="shared" si="111"/>
        <v>8.997534499999988</v>
      </c>
      <c r="I939" s="2">
        <f t="array" ref="I939">SUMPRODUCT(B923:B942, (ROW(B923:B942)-ROW(B923)+1)) / (20*21/2)</f>
        <v>8.5336171428571426</v>
      </c>
      <c r="J939" s="2">
        <f t="shared" si="114"/>
        <v>8.5722303100571313</v>
      </c>
      <c r="K939" s="2">
        <f t="shared" si="108"/>
        <v>8.6476445372904873</v>
      </c>
    </row>
    <row r="940" spans="1:11" ht="13.5" x14ac:dyDescent="0.25">
      <c r="A940" s="3">
        <f>TITRES_STAT!B943</f>
        <v>43678</v>
      </c>
      <c r="B940" s="5">
        <f>TITRES_STAT!D943</f>
        <v>8.5589999999999993</v>
      </c>
      <c r="C940" s="2">
        <f t="shared" si="109"/>
        <v>-1.8000000000000682E-2</v>
      </c>
      <c r="D940" s="2">
        <f t="shared" si="110"/>
        <v>8.6021999999999998</v>
      </c>
      <c r="E940" s="2">
        <f t="shared" si="112"/>
        <v>8.4750499999999995</v>
      </c>
      <c r="F940" s="2">
        <f t="shared" si="113"/>
        <v>8.5621100000000006</v>
      </c>
      <c r="G940" s="2">
        <f t="shared" si="107"/>
        <v>8.627148</v>
      </c>
      <c r="H940" s="2">
        <f t="shared" si="111"/>
        <v>8.9964604999999889</v>
      </c>
      <c r="I940" s="2">
        <f t="array" ref="I940">SUMPRODUCT(B924:B943, (ROW(B924:B943)-ROW(B924)+1)) / (20*21/2)</f>
        <v>8.5359095238095222</v>
      </c>
      <c r="J940" s="2">
        <f t="shared" si="114"/>
        <v>8.5709702805278809</v>
      </c>
      <c r="K940" s="2">
        <f t="shared" si="108"/>
        <v>8.644168280926154</v>
      </c>
    </row>
    <row r="941" spans="1:11" ht="13.5" x14ac:dyDescent="0.25">
      <c r="A941" s="3">
        <f>TITRES_STAT!B944</f>
        <v>43679</v>
      </c>
      <c r="B941" s="5">
        <f>TITRES_STAT!D944</f>
        <v>8.5589999999999993</v>
      </c>
      <c r="C941" s="2">
        <f t="shared" si="109"/>
        <v>0</v>
      </c>
      <c r="D941" s="2">
        <f t="shared" si="110"/>
        <v>8.5997999999999983</v>
      </c>
      <c r="E941" s="2">
        <f t="shared" si="112"/>
        <v>8.485240000000001</v>
      </c>
      <c r="F941" s="2">
        <f t="shared" si="113"/>
        <v>8.5513700000000004</v>
      </c>
      <c r="G941" s="2">
        <f t="shared" si="107"/>
        <v>8.6335379999999997</v>
      </c>
      <c r="H941" s="2">
        <f t="shared" si="111"/>
        <v>8.995386499999988</v>
      </c>
      <c r="I941" s="2">
        <f t="array" ref="I941">SUMPRODUCT(B925:B944, (ROW(B925:B944)-ROW(B925)+1)) / (20*21/2)</f>
        <v>8.5332499999999989</v>
      </c>
      <c r="J941" s="2">
        <f t="shared" si="114"/>
        <v>8.5698302538109399</v>
      </c>
      <c r="K941" s="2">
        <f t="shared" si="108"/>
        <v>8.6408283483408148</v>
      </c>
    </row>
    <row r="942" spans="1:11" ht="13.5" x14ac:dyDescent="0.25">
      <c r="A942" s="3">
        <f>TITRES_STAT!B945</f>
        <v>43682</v>
      </c>
      <c r="B942" s="5">
        <f>TITRES_STAT!D945</f>
        <v>8.5649999999999995</v>
      </c>
      <c r="C942" s="2">
        <f t="shared" si="109"/>
        <v>6.0000000000002274E-3</v>
      </c>
      <c r="D942" s="2">
        <f t="shared" si="110"/>
        <v>8.5829999999999984</v>
      </c>
      <c r="E942" s="2">
        <f t="shared" si="112"/>
        <v>8.5212299999999992</v>
      </c>
      <c r="F942" s="2">
        <f t="shared" si="113"/>
        <v>8.5409299999999995</v>
      </c>
      <c r="G942" s="2">
        <f t="shared" si="107"/>
        <v>8.6377980000000001</v>
      </c>
      <c r="H942" s="2">
        <f t="shared" si="111"/>
        <v>8.995466999999989</v>
      </c>
      <c r="I942" s="2">
        <f t="array" ref="I942">SUMPRODUCT(B926:B945, (ROW(B926:B945)-ROW(B926)+1)) / (20*21/2)</f>
        <v>8.5314761904761909</v>
      </c>
      <c r="J942" s="2">
        <f t="shared" si="114"/>
        <v>8.5693702296384693</v>
      </c>
      <c r="K942" s="2">
        <f t="shared" si="108"/>
        <v>8.6378546876215676</v>
      </c>
    </row>
    <row r="943" spans="1:11" ht="13.5" x14ac:dyDescent="0.25">
      <c r="A943" s="3">
        <f>TITRES_STAT!B946</f>
        <v>43683</v>
      </c>
      <c r="B943" s="5">
        <f>TITRES_STAT!D946</f>
        <v>8.5649999999999995</v>
      </c>
      <c r="C943" s="2">
        <f t="shared" si="109"/>
        <v>0</v>
      </c>
      <c r="D943" s="2">
        <f t="shared" si="110"/>
        <v>8.5649999999999995</v>
      </c>
      <c r="E943" s="2">
        <f t="shared" si="112"/>
        <v>8.5326199999999996</v>
      </c>
      <c r="F943" s="2">
        <f t="shared" si="113"/>
        <v>8.538924999999999</v>
      </c>
      <c r="G943" s="2">
        <f t="shared" si="107"/>
        <v>8.6471199999999993</v>
      </c>
      <c r="H943" s="2">
        <f t="shared" si="111"/>
        <v>8.9947039999999898</v>
      </c>
      <c r="I943" s="2">
        <f t="array" ref="I943">SUMPRODUCT(B927:B946, (ROW(B927:B946)-ROW(B927)+1)) / (20*21/2)</f>
        <v>8.5299880952380942</v>
      </c>
      <c r="J943" s="2">
        <f t="shared" si="114"/>
        <v>8.5689540172919489</v>
      </c>
      <c r="K943" s="2">
        <f t="shared" si="108"/>
        <v>8.634997641048173</v>
      </c>
    </row>
    <row r="944" spans="1:11" ht="13.5" x14ac:dyDescent="0.25">
      <c r="A944" s="3">
        <f>TITRES_STAT!B947</f>
        <v>43684</v>
      </c>
      <c r="B944" s="5">
        <f>TITRES_STAT!D947</f>
        <v>8.5109999999999992</v>
      </c>
      <c r="C944" s="2">
        <f t="shared" si="109"/>
        <v>-5.400000000000027E-2</v>
      </c>
      <c r="D944" s="2">
        <f t="shared" si="110"/>
        <v>8.5518000000000001</v>
      </c>
      <c r="E944" s="2">
        <f t="shared" si="112"/>
        <v>8.56081</v>
      </c>
      <c r="F944" s="2">
        <f t="shared" si="113"/>
        <v>8.5356249999999996</v>
      </c>
      <c r="G944" s="2">
        <f t="shared" si="107"/>
        <v>8.655362000000002</v>
      </c>
      <c r="H944" s="2">
        <f t="shared" si="111"/>
        <v>8.9949644999999894</v>
      </c>
      <c r="I944" s="2">
        <f t="array" ref="I944">SUMPRODUCT(B928:B947, (ROW(B928:B947)-ROW(B928)+1)) / (20*21/2)</f>
        <v>8.5287857142857142</v>
      </c>
      <c r="J944" s="2">
        <f t="shared" si="114"/>
        <v>8.5634345870736688</v>
      </c>
      <c r="K944" s="2">
        <f t="shared" si="108"/>
        <v>8.6301349884580478</v>
      </c>
    </row>
    <row r="945" spans="1:11" ht="13.5" x14ac:dyDescent="0.25">
      <c r="A945" s="3">
        <f>TITRES_STAT!B948</f>
        <v>43685</v>
      </c>
      <c r="B945" s="5">
        <f>TITRES_STAT!D948</f>
        <v>8.5169999999999995</v>
      </c>
      <c r="C945" s="2">
        <f t="shared" si="109"/>
        <v>6.0000000000002274E-3</v>
      </c>
      <c r="D945" s="2">
        <f t="shared" si="110"/>
        <v>8.5434000000000001</v>
      </c>
      <c r="E945" s="2">
        <f t="shared" si="112"/>
        <v>8.5727999999999973</v>
      </c>
      <c r="F945" s="2">
        <f t="shared" si="113"/>
        <v>8.5326249999999995</v>
      </c>
      <c r="G945" s="2">
        <f t="shared" si="107"/>
        <v>8.6637240000000002</v>
      </c>
      <c r="H945" s="2">
        <f t="shared" si="111"/>
        <v>8.9942429999999884</v>
      </c>
      <c r="I945" s="2">
        <f t="array" ref="I945">SUMPRODUCT(B929:B948, (ROW(B929:B948)-ROW(B929)+1)) / (20*21/2)</f>
        <v>8.5278690476190455</v>
      </c>
      <c r="J945" s="2">
        <f t="shared" si="114"/>
        <v>8.5590122454476045</v>
      </c>
      <c r="K945" s="2">
        <f t="shared" si="108"/>
        <v>8.6256983222440073</v>
      </c>
    </row>
    <row r="946" spans="1:11" ht="13.5" x14ac:dyDescent="0.25">
      <c r="A946" s="3">
        <f>TITRES_STAT!B949</f>
        <v>43686</v>
      </c>
      <c r="B946" s="5">
        <f>TITRES_STAT!D949</f>
        <v>8.5169999999999995</v>
      </c>
      <c r="C946" s="2">
        <f t="shared" si="109"/>
        <v>0</v>
      </c>
      <c r="D946" s="2">
        <f t="shared" si="110"/>
        <v>8.5350000000000001</v>
      </c>
      <c r="E946" s="2">
        <f t="shared" si="112"/>
        <v>8.5673999999999975</v>
      </c>
      <c r="F946" s="2">
        <f t="shared" si="113"/>
        <v>8.5296249999999993</v>
      </c>
      <c r="G946" s="2">
        <f t="shared" ref="G946:G1009" si="115">AVERAGE(B897:B946)</f>
        <v>8.6650000000000009</v>
      </c>
      <c r="H946" s="2">
        <f t="shared" si="111"/>
        <v>8.9935214999999911</v>
      </c>
      <c r="I946" s="2">
        <f t="array" ref="I946">SUMPRODUCT(B930:B949, (ROW(B930:B949)-ROW(B930)+1)) / (20*21/2)</f>
        <v>8.5032476190476185</v>
      </c>
      <c r="J946" s="2">
        <f t="shared" si="114"/>
        <v>8.5550110792144984</v>
      </c>
      <c r="K946" s="2">
        <f t="shared" si="108"/>
        <v>8.6214356429403214</v>
      </c>
    </row>
    <row r="947" spans="1:11" ht="13.5" x14ac:dyDescent="0.25">
      <c r="A947" s="3">
        <f>TITRES_STAT!B950</f>
        <v>43691</v>
      </c>
      <c r="B947" s="5">
        <f>TITRES_STAT!D950</f>
        <v>8.5169999999999995</v>
      </c>
      <c r="C947" s="2">
        <f t="shared" si="109"/>
        <v>0</v>
      </c>
      <c r="D947" s="2">
        <f t="shared" si="110"/>
        <v>8.5253999999999994</v>
      </c>
      <c r="E947" s="2">
        <f t="shared" si="112"/>
        <v>8.554199999999998</v>
      </c>
      <c r="F947" s="2">
        <f t="shared" si="113"/>
        <v>8.5266249999999992</v>
      </c>
      <c r="G947" s="2">
        <f t="shared" si="115"/>
        <v>8.6612140000000011</v>
      </c>
      <c r="H947" s="2">
        <f t="shared" si="111"/>
        <v>8.9927999999999901</v>
      </c>
      <c r="I947" s="2">
        <f t="array" ref="I947">SUMPRODUCT(B931:B950, (ROW(B931:B950)-ROW(B931)+1)) / (20*21/2)</f>
        <v>8.4649780952380951</v>
      </c>
      <c r="J947" s="2">
        <f t="shared" si="114"/>
        <v>8.5513909764321649</v>
      </c>
      <c r="K947" s="2">
        <f t="shared" ref="K947:K1010" si="116">$K$4*B947+(1-$K$4)*K946</f>
        <v>8.6173401275308965</v>
      </c>
    </row>
    <row r="948" spans="1:11" ht="13.5" x14ac:dyDescent="0.25">
      <c r="A948" s="3">
        <f>TITRES_STAT!B951</f>
        <v>43692</v>
      </c>
      <c r="B948" s="5">
        <f>TITRES_STAT!D951</f>
        <v>8.5169999999999995</v>
      </c>
      <c r="C948" s="2">
        <f t="shared" si="109"/>
        <v>0</v>
      </c>
      <c r="D948" s="2">
        <f t="shared" si="110"/>
        <v>8.5157999999999987</v>
      </c>
      <c r="E948" s="2">
        <f t="shared" si="112"/>
        <v>8.5403999999999982</v>
      </c>
      <c r="F948" s="2">
        <f t="shared" si="113"/>
        <v>8.5236249999999991</v>
      </c>
      <c r="G948" s="2">
        <f t="shared" si="115"/>
        <v>8.6561900000000023</v>
      </c>
      <c r="H948" s="2">
        <f t="shared" si="111"/>
        <v>8.9933719999999884</v>
      </c>
      <c r="I948" s="2">
        <f t="array" ref="I948">SUMPRODUCT(B932:B951, (ROW(B932:B951)-ROW(B932)+1)) / (20*21/2)</f>
        <v>8.4295647619047624</v>
      </c>
      <c r="J948" s="2">
        <f t="shared" si="114"/>
        <v>8.5481156453433869</v>
      </c>
      <c r="K948" s="2">
        <f t="shared" si="116"/>
        <v>8.6134052205689002</v>
      </c>
    </row>
    <row r="949" spans="1:11" ht="13.5" x14ac:dyDescent="0.25">
      <c r="A949" s="3">
        <f>TITRES_STAT!B952</f>
        <v>43693</v>
      </c>
      <c r="B949" s="5">
        <f>TITRES_STAT!D952</f>
        <v>8.2651000000000003</v>
      </c>
      <c r="C949" s="2">
        <f t="shared" si="109"/>
        <v>-0.25189999999999912</v>
      </c>
      <c r="D949" s="2">
        <f t="shared" si="110"/>
        <v>8.4666200000000007</v>
      </c>
      <c r="E949" s="2">
        <f t="shared" si="112"/>
        <v>8.5092099999999995</v>
      </c>
      <c r="F949" s="2">
        <f t="shared" si="113"/>
        <v>8.4990299999999976</v>
      </c>
      <c r="G949" s="2">
        <f t="shared" si="115"/>
        <v>8.6477020000000024</v>
      </c>
      <c r="H949" s="2">
        <f t="shared" si="111"/>
        <v>8.9919814999999872</v>
      </c>
      <c r="I949" s="2">
        <f t="array" ref="I949">SUMPRODUCT(B933:B952, (ROW(B933:B952)-ROW(B933)+1)) / (20*21/2)</f>
        <v>8.3730176190476175</v>
      </c>
      <c r="J949" s="2">
        <f t="shared" si="114"/>
        <v>8.521161774358303</v>
      </c>
      <c r="K949" s="2">
        <f t="shared" si="116"/>
        <v>8.5997461923112972</v>
      </c>
    </row>
    <row r="950" spans="1:11" ht="13.5" x14ac:dyDescent="0.25">
      <c r="A950" s="3">
        <f>TITRES_STAT!B953</f>
        <v>43696</v>
      </c>
      <c r="B950" s="5">
        <f>TITRES_STAT!D953</f>
        <v>8.0972000000000008</v>
      </c>
      <c r="C950" s="2">
        <f t="shared" si="109"/>
        <v>-0.16789999999999949</v>
      </c>
      <c r="D950" s="2">
        <f t="shared" si="110"/>
        <v>8.3826599999999996</v>
      </c>
      <c r="E950" s="2">
        <f t="shared" si="112"/>
        <v>8.4630299999999998</v>
      </c>
      <c r="F950" s="2">
        <f t="shared" si="113"/>
        <v>8.4690399999999979</v>
      </c>
      <c r="G950" s="2">
        <f t="shared" si="115"/>
        <v>8.6354060000000015</v>
      </c>
      <c r="H950" s="2">
        <f t="shared" si="111"/>
        <v>8.9902854999999899</v>
      </c>
      <c r="I950" s="2">
        <f t="array" ref="I950">SUMPRODUCT(B934:B953, (ROW(B934:B953)-ROW(B934)+1)) / (20*21/2)</f>
        <v>8.3181266666666662</v>
      </c>
      <c r="J950" s="2">
        <f t="shared" si="114"/>
        <v>8.4807844625146558</v>
      </c>
      <c r="K950" s="2">
        <f t="shared" si="116"/>
        <v>8.5800384984951688</v>
      </c>
    </row>
    <row r="951" spans="1:11" ht="13.5" x14ac:dyDescent="0.25">
      <c r="A951" s="3">
        <f>TITRES_STAT!B954</f>
        <v>43697</v>
      </c>
      <c r="B951" s="5">
        <f>TITRES_STAT!D954</f>
        <v>8.0972000000000008</v>
      </c>
      <c r="C951" s="2">
        <f t="shared" si="109"/>
        <v>0</v>
      </c>
      <c r="D951" s="2">
        <f t="shared" si="110"/>
        <v>8.2987000000000002</v>
      </c>
      <c r="E951" s="2">
        <f t="shared" si="112"/>
        <v>8.4168500000000002</v>
      </c>
      <c r="F951" s="2">
        <f t="shared" si="113"/>
        <v>8.4510449999999988</v>
      </c>
      <c r="G951" s="2">
        <f t="shared" si="115"/>
        <v>8.6207480000000025</v>
      </c>
      <c r="H951" s="2">
        <f t="shared" si="111"/>
        <v>8.9892924999999906</v>
      </c>
      <c r="I951" s="2">
        <f t="array" ref="I951">SUMPRODUCT(B935:B954, (ROW(B935:B954)-ROW(B935)+1)) / (20*21/2)</f>
        <v>8.2660633333333315</v>
      </c>
      <c r="J951" s="2">
        <f t="shared" si="114"/>
        <v>8.4442526089418326</v>
      </c>
      <c r="K951" s="2">
        <f t="shared" si="116"/>
        <v>8.5611036554169271</v>
      </c>
    </row>
    <row r="952" spans="1:11" ht="13.5" x14ac:dyDescent="0.25">
      <c r="A952" s="3">
        <f>TITRES_STAT!B955</f>
        <v>43698</v>
      </c>
      <c r="B952" s="5">
        <f>TITRES_STAT!D955</f>
        <v>7.8573000000000004</v>
      </c>
      <c r="C952" s="2">
        <f t="shared" si="109"/>
        <v>-0.23990000000000045</v>
      </c>
      <c r="D952" s="2">
        <f t="shared" si="110"/>
        <v>8.16676</v>
      </c>
      <c r="E952" s="2">
        <f t="shared" si="112"/>
        <v>8.3460799999999988</v>
      </c>
      <c r="F952" s="2">
        <f t="shared" si="113"/>
        <v>8.4336549999999981</v>
      </c>
      <c r="G952" s="2">
        <f t="shared" si="115"/>
        <v>8.6012920000000026</v>
      </c>
      <c r="H952" s="2">
        <f t="shared" si="111"/>
        <v>8.9863969999999878</v>
      </c>
      <c r="I952" s="2">
        <f t="array" ref="I952">SUMPRODUCT(B936:B955, (ROW(B936:B955)-ROW(B936)+1)) / (20*21/2)</f>
        <v>8.2157704761904764</v>
      </c>
      <c r="J952" s="2">
        <f t="shared" si="114"/>
        <v>8.3883523604711812</v>
      </c>
      <c r="K952" s="2">
        <f t="shared" si="116"/>
        <v>8.5335035120672433</v>
      </c>
    </row>
    <row r="953" spans="1:11" ht="13.5" x14ac:dyDescent="0.25">
      <c r="A953" s="3">
        <f>TITRES_STAT!B956</f>
        <v>43699</v>
      </c>
      <c r="B953" s="5">
        <f>TITRES_STAT!D956</f>
        <v>7.8573000000000004</v>
      </c>
      <c r="C953" s="2">
        <f t="shared" si="109"/>
        <v>0</v>
      </c>
      <c r="D953" s="2">
        <f t="shared" si="110"/>
        <v>8.0348199999999999</v>
      </c>
      <c r="E953" s="2">
        <f t="shared" si="112"/>
        <v>8.2753099999999993</v>
      </c>
      <c r="F953" s="2">
        <f t="shared" si="113"/>
        <v>8.4039649999999995</v>
      </c>
      <c r="G953" s="2">
        <f t="shared" si="115"/>
        <v>8.5818360000000027</v>
      </c>
      <c r="H953" s="2">
        <f t="shared" si="111"/>
        <v>8.9822359999999861</v>
      </c>
      <c r="I953" s="2">
        <f t="array" ref="I953">SUMPRODUCT(B937:B956, (ROW(B937:B956)-ROW(B937)+1)) / (20*21/2)</f>
        <v>8.1680480952380954</v>
      </c>
      <c r="J953" s="2">
        <f t="shared" si="114"/>
        <v>8.3377759451882127</v>
      </c>
      <c r="K953" s="2">
        <f t="shared" si="116"/>
        <v>8.5069857272802913</v>
      </c>
    </row>
    <row r="954" spans="1:11" ht="13.5" x14ac:dyDescent="0.25">
      <c r="A954" s="3">
        <f>TITRES_STAT!B957</f>
        <v>43700</v>
      </c>
      <c r="B954" s="5">
        <f>TITRES_STAT!D957</f>
        <v>7.8573000000000004</v>
      </c>
      <c r="C954" s="2">
        <f t="shared" si="109"/>
        <v>0</v>
      </c>
      <c r="D954" s="2">
        <f t="shared" si="110"/>
        <v>7.953260000000002</v>
      </c>
      <c r="E954" s="2">
        <f t="shared" si="112"/>
        <v>8.2099399999999996</v>
      </c>
      <c r="F954" s="2">
        <f t="shared" si="113"/>
        <v>8.3853749999999998</v>
      </c>
      <c r="G954" s="2">
        <f t="shared" si="115"/>
        <v>8.5646300000000011</v>
      </c>
      <c r="H954" s="2">
        <f t="shared" si="111"/>
        <v>8.9756849999999861</v>
      </c>
      <c r="I954" s="2">
        <f t="array" ref="I954">SUMPRODUCT(B938:B957, (ROW(B938:B957)-ROW(B938)+1)) / (20*21/2)</f>
        <v>8.1442861904761905</v>
      </c>
      <c r="J954" s="2">
        <f t="shared" si="114"/>
        <v>8.2920163313607631</v>
      </c>
      <c r="K954" s="2">
        <f t="shared" si="116"/>
        <v>8.4815078556222403</v>
      </c>
    </row>
    <row r="955" spans="1:11" ht="13.5" x14ac:dyDescent="0.25">
      <c r="A955" s="3">
        <f>TITRES_STAT!B958</f>
        <v>43703</v>
      </c>
      <c r="B955" s="5">
        <f>TITRES_STAT!D958</f>
        <v>7.8573000000000004</v>
      </c>
      <c r="C955" s="2">
        <f t="shared" si="109"/>
        <v>0</v>
      </c>
      <c r="D955" s="2">
        <f t="shared" si="110"/>
        <v>7.9052800000000003</v>
      </c>
      <c r="E955" s="2">
        <f t="shared" si="112"/>
        <v>8.1439699999999995</v>
      </c>
      <c r="F955" s="2">
        <f t="shared" si="113"/>
        <v>8.358385000000002</v>
      </c>
      <c r="G955" s="2">
        <f t="shared" si="115"/>
        <v>8.5463000000000005</v>
      </c>
      <c r="H955" s="2">
        <f t="shared" si="111"/>
        <v>8.966602999999985</v>
      </c>
      <c r="I955" s="2">
        <f t="array" ref="I955">SUMPRODUCT(B939:B958, (ROW(B939:B958)-ROW(B939)+1)) / (20*21/2)</f>
        <v>8.1232661904761923</v>
      </c>
      <c r="J955" s="2">
        <f t="shared" si="114"/>
        <v>8.2506147759930712</v>
      </c>
      <c r="K955" s="2">
        <f t="shared" si="116"/>
        <v>8.4570291161860727</v>
      </c>
    </row>
    <row r="956" spans="1:11" ht="13.5" x14ac:dyDescent="0.25">
      <c r="A956" s="3">
        <f>TITRES_STAT!B959</f>
        <v>43704</v>
      </c>
      <c r="B956" s="5">
        <f>TITRES_STAT!D959</f>
        <v>7.8573000000000004</v>
      </c>
      <c r="C956" s="2">
        <f t="shared" si="109"/>
        <v>0</v>
      </c>
      <c r="D956" s="2">
        <f t="shared" si="110"/>
        <v>7.8573000000000004</v>
      </c>
      <c r="E956" s="2">
        <f t="shared" si="112"/>
        <v>8.0779999999999994</v>
      </c>
      <c r="F956" s="2">
        <f t="shared" si="113"/>
        <v>8.3227000000000011</v>
      </c>
      <c r="G956" s="2">
        <f t="shared" si="115"/>
        <v>8.5279699999999998</v>
      </c>
      <c r="H956" s="2">
        <f t="shared" si="111"/>
        <v>8.9568459999999828</v>
      </c>
      <c r="I956" s="2">
        <f t="array" ref="I956">SUMPRODUCT(B940:B959, (ROW(B940:B959)-ROW(B940)+1)) / (20*21/2)</f>
        <v>8.1050166666666659</v>
      </c>
      <c r="J956" s="2">
        <f t="shared" si="114"/>
        <v>8.2131562258984943</v>
      </c>
      <c r="K956" s="2">
        <f t="shared" si="116"/>
        <v>8.4335103273160303</v>
      </c>
    </row>
    <row r="957" spans="1:11" ht="13.5" x14ac:dyDescent="0.25">
      <c r="A957" s="3">
        <f>TITRES_STAT!B960</f>
        <v>43705</v>
      </c>
      <c r="B957" s="5">
        <f>TITRES_STAT!D960</f>
        <v>8.0731999999999999</v>
      </c>
      <c r="C957" s="2">
        <f t="shared" si="109"/>
        <v>0.21589999999999954</v>
      </c>
      <c r="D957" s="2">
        <f t="shared" si="110"/>
        <v>7.9004799999999999</v>
      </c>
      <c r="E957" s="2">
        <f t="shared" si="112"/>
        <v>8.0336200000000009</v>
      </c>
      <c r="F957" s="2">
        <f t="shared" si="113"/>
        <v>8.2939100000000003</v>
      </c>
      <c r="G957" s="2">
        <f t="shared" si="115"/>
        <v>8.5133960000000002</v>
      </c>
      <c r="H957" s="2">
        <f t="shared" si="111"/>
        <v>8.9481684999999853</v>
      </c>
      <c r="I957" s="2">
        <f t="array" ref="I957">SUMPRODUCT(B941:B960, (ROW(B941:B960)-ROW(B941)+1)) / (20*21/2)</f>
        <v>8.1028709523809539</v>
      </c>
      <c r="J957" s="2">
        <f t="shared" si="114"/>
        <v>8.1998270615272091</v>
      </c>
      <c r="K957" s="2">
        <f t="shared" si="116"/>
        <v>8.419380510558538</v>
      </c>
    </row>
    <row r="958" spans="1:11" ht="13.5" x14ac:dyDescent="0.25">
      <c r="A958" s="3">
        <f>TITRES_STAT!B961</f>
        <v>43706</v>
      </c>
      <c r="B958" s="5">
        <f>TITRES_STAT!D961</f>
        <v>8.0731999999999999</v>
      </c>
      <c r="C958" s="2">
        <f t="shared" si="109"/>
        <v>0</v>
      </c>
      <c r="D958" s="2">
        <f t="shared" si="110"/>
        <v>7.9436599999999995</v>
      </c>
      <c r="E958" s="2">
        <f t="shared" si="112"/>
        <v>7.9892400000000006</v>
      </c>
      <c r="F958" s="2">
        <f t="shared" si="113"/>
        <v>8.2648200000000003</v>
      </c>
      <c r="G958" s="2">
        <f t="shared" si="115"/>
        <v>8.4988220000000005</v>
      </c>
      <c r="H958" s="2">
        <f t="shared" si="111"/>
        <v>8.9398849999999843</v>
      </c>
      <c r="I958" s="2">
        <f t="array" ref="I958">SUMPRODUCT(B942:B961, (ROW(B942:B961)-ROW(B942)+1)) / (20*21/2)</f>
        <v>8.1023533333333351</v>
      </c>
      <c r="J958" s="2">
        <f t="shared" si="114"/>
        <v>8.1877673413817611</v>
      </c>
      <c r="K958" s="2">
        <f t="shared" si="116"/>
        <v>8.4058048042621252</v>
      </c>
    </row>
    <row r="959" spans="1:11" ht="13.5" x14ac:dyDescent="0.25">
      <c r="A959" s="3">
        <f>TITRES_STAT!B962</f>
        <v>43707</v>
      </c>
      <c r="B959" s="5">
        <f>TITRES_STAT!D962</f>
        <v>8.0731999999999999</v>
      </c>
      <c r="C959" s="2">
        <f t="shared" si="109"/>
        <v>0</v>
      </c>
      <c r="D959" s="2">
        <f t="shared" si="110"/>
        <v>7.9868400000000008</v>
      </c>
      <c r="E959" s="2">
        <f t="shared" si="112"/>
        <v>7.9700500000000023</v>
      </c>
      <c r="F959" s="2">
        <f t="shared" si="113"/>
        <v>8.2396299999999965</v>
      </c>
      <c r="G959" s="2">
        <f t="shared" si="115"/>
        <v>8.4842480000000009</v>
      </c>
      <c r="H959" s="2">
        <f t="shared" si="111"/>
        <v>8.9329229999999846</v>
      </c>
      <c r="I959" s="2">
        <f t="array" ref="I959">SUMPRODUCT(B943:B962, (ROW(B943:B962)-ROW(B943)+1)) / (20*21/2)</f>
        <v>8.1034638095238094</v>
      </c>
      <c r="J959" s="2">
        <f t="shared" si="114"/>
        <v>8.1768561660120689</v>
      </c>
      <c r="K959" s="2">
        <f t="shared" si="116"/>
        <v>8.3927614786047862</v>
      </c>
    </row>
    <row r="960" spans="1:11" ht="13.5" x14ac:dyDescent="0.25">
      <c r="A960" s="3">
        <f>TITRES_STAT!B963</f>
        <v>43710</v>
      </c>
      <c r="B960" s="5">
        <f>TITRES_STAT!D963</f>
        <v>8.2171000000000003</v>
      </c>
      <c r="C960" s="2">
        <f t="shared" si="109"/>
        <v>0.14390000000000036</v>
      </c>
      <c r="D960" s="2">
        <f t="shared" si="110"/>
        <v>8.0588000000000015</v>
      </c>
      <c r="E960" s="2">
        <f t="shared" si="112"/>
        <v>7.9820400000000005</v>
      </c>
      <c r="F960" s="2">
        <f t="shared" si="113"/>
        <v>8.222534999999997</v>
      </c>
      <c r="G960" s="2">
        <f t="shared" si="115"/>
        <v>8.4725520000000003</v>
      </c>
      <c r="H960" s="2">
        <f t="shared" si="111"/>
        <v>8.9266804999999856</v>
      </c>
      <c r="I960" s="2">
        <f t="array" ref="I960">SUMPRODUCT(B944:B963, (ROW(B944:B963)-ROW(B944)+1)) / (20*21/2)</f>
        <v>8.106230952380951</v>
      </c>
      <c r="J960" s="2">
        <f t="shared" si="114"/>
        <v>8.1806889121061577</v>
      </c>
      <c r="K960" s="2">
        <f t="shared" si="116"/>
        <v>8.3858727931693036</v>
      </c>
    </row>
    <row r="961" spans="1:11" ht="13.5" x14ac:dyDescent="0.25">
      <c r="A961" s="3">
        <f>TITRES_STAT!B964</f>
        <v>43711</v>
      </c>
      <c r="B961" s="5">
        <f>TITRES_STAT!D964</f>
        <v>8.2171000000000003</v>
      </c>
      <c r="C961" s="2">
        <f t="shared" si="109"/>
        <v>0</v>
      </c>
      <c r="D961" s="2">
        <f t="shared" si="110"/>
        <v>8.1307600000000004</v>
      </c>
      <c r="E961" s="2">
        <f t="shared" si="112"/>
        <v>7.9940300000000004</v>
      </c>
      <c r="F961" s="2">
        <f t="shared" si="113"/>
        <v>8.2054399999999958</v>
      </c>
      <c r="G961" s="2">
        <f t="shared" si="115"/>
        <v>8.4608559999999997</v>
      </c>
      <c r="H961" s="2">
        <f t="shared" si="111"/>
        <v>8.9218439999999859</v>
      </c>
      <c r="I961" s="2">
        <f t="array" ref="I961">SUMPRODUCT(B945:B964, (ROW(B945:B964)-ROW(B945)+1)) / (20*21/2)</f>
        <v>8.1272261904761898</v>
      </c>
      <c r="J961" s="2">
        <f t="shared" si="114"/>
        <v>8.184156634762715</v>
      </c>
      <c r="K961" s="2">
        <f t="shared" si="116"/>
        <v>8.3792542522607025</v>
      </c>
    </row>
    <row r="962" spans="1:11" ht="13.5" x14ac:dyDescent="0.25">
      <c r="A962" s="3">
        <f>TITRES_STAT!B965</f>
        <v>43712</v>
      </c>
      <c r="B962" s="5">
        <f>TITRES_STAT!D965</f>
        <v>8.2171000000000003</v>
      </c>
      <c r="C962" s="2">
        <f t="shared" si="109"/>
        <v>0</v>
      </c>
      <c r="D962" s="2">
        <f t="shared" si="110"/>
        <v>8.1595400000000016</v>
      </c>
      <c r="E962" s="2">
        <f t="shared" si="112"/>
        <v>8.0300100000000008</v>
      </c>
      <c r="F962" s="2">
        <f t="shared" si="113"/>
        <v>8.1880449999999954</v>
      </c>
      <c r="G962" s="2">
        <f t="shared" si="115"/>
        <v>8.4491600000000009</v>
      </c>
      <c r="H962" s="2">
        <f t="shared" si="111"/>
        <v>8.9163324999999833</v>
      </c>
      <c r="I962" s="2">
        <f t="array" ref="I962">SUMPRODUCT(B946:B965, (ROW(B946:B965)-ROW(B946)+1)) / (20*21/2)</f>
        <v>8.148792380952381</v>
      </c>
      <c r="J962" s="2">
        <f t="shared" si="114"/>
        <v>8.1872940981186471</v>
      </c>
      <c r="K962" s="2">
        <f t="shared" si="116"/>
        <v>8.3728952619759696</v>
      </c>
    </row>
    <row r="963" spans="1:11" ht="13.5" x14ac:dyDescent="0.25">
      <c r="A963" s="3">
        <f>TITRES_STAT!B966</f>
        <v>43713</v>
      </c>
      <c r="B963" s="5">
        <f>TITRES_STAT!D966</f>
        <v>8.2171000000000003</v>
      </c>
      <c r="C963" s="2">
        <f t="shared" si="109"/>
        <v>0</v>
      </c>
      <c r="D963" s="2">
        <f t="shared" si="110"/>
        <v>8.1883200000000009</v>
      </c>
      <c r="E963" s="2">
        <f t="shared" si="112"/>
        <v>8.0659900000000011</v>
      </c>
      <c r="F963" s="2">
        <f t="shared" si="113"/>
        <v>8.1706499999999966</v>
      </c>
      <c r="G963" s="2">
        <f t="shared" si="115"/>
        <v>8.4374640000000003</v>
      </c>
      <c r="H963" s="2">
        <f t="shared" si="111"/>
        <v>8.9121989999999851</v>
      </c>
      <c r="I963" s="2">
        <f t="array" ref="I963">SUMPRODUCT(B947:B966, (ROW(B947:B966)-ROW(B947)+1)) / (20*21/2)</f>
        <v>8.1709580952380936</v>
      </c>
      <c r="J963" s="2">
        <f t="shared" si="114"/>
        <v>8.1901327554406809</v>
      </c>
      <c r="K963" s="2">
        <f t="shared" si="116"/>
        <v>8.3667856438592647</v>
      </c>
    </row>
    <row r="964" spans="1:11" ht="13.5" x14ac:dyDescent="0.25">
      <c r="A964" s="3">
        <f>TITRES_STAT!B967</f>
        <v>43714</v>
      </c>
      <c r="B964" s="5">
        <f>TITRES_STAT!D967</f>
        <v>8.3910999999999998</v>
      </c>
      <c r="C964" s="2">
        <f t="shared" ref="C964:C1027" si="117">B964-B963</f>
        <v>0.17399999999999949</v>
      </c>
      <c r="D964" s="2">
        <f t="shared" si="110"/>
        <v>8.2519000000000009</v>
      </c>
      <c r="E964" s="2">
        <f t="shared" si="112"/>
        <v>8.11937</v>
      </c>
      <c r="F964" s="2">
        <f t="shared" si="113"/>
        <v>8.1646549999999962</v>
      </c>
      <c r="G964" s="2">
        <f t="shared" si="115"/>
        <v>8.4292479999999994</v>
      </c>
      <c r="H964" s="2">
        <f t="shared" si="111"/>
        <v>8.9102854999999845</v>
      </c>
      <c r="I964" s="2">
        <f t="array" ref="I964">SUMPRODUCT(B948:B967, (ROW(B948:B967)-ROW(B948)+1)) / (20*21/2)</f>
        <v>8.1942947619047608</v>
      </c>
      <c r="J964" s="2">
        <f t="shared" si="114"/>
        <v>8.2092724930177585</v>
      </c>
      <c r="K964" s="2">
        <f t="shared" si="116"/>
        <v>8.3677391480216468</v>
      </c>
    </row>
    <row r="965" spans="1:11" ht="13.5" x14ac:dyDescent="0.25">
      <c r="A965" s="3">
        <f>TITRES_STAT!B968</f>
        <v>43717</v>
      </c>
      <c r="B965" s="5">
        <f>TITRES_STAT!D968</f>
        <v>8.3910999999999998</v>
      </c>
      <c r="C965" s="2">
        <f t="shared" si="117"/>
        <v>0</v>
      </c>
      <c r="D965" s="2">
        <f t="shared" si="110"/>
        <v>8.2866999999999997</v>
      </c>
      <c r="E965" s="2">
        <f t="shared" si="112"/>
        <v>8.1727499999999988</v>
      </c>
      <c r="F965" s="2">
        <f t="shared" si="113"/>
        <v>8.1583599999999983</v>
      </c>
      <c r="G965" s="2">
        <f t="shared" si="115"/>
        <v>8.4210320000000003</v>
      </c>
      <c r="H965" s="2">
        <f t="shared" si="111"/>
        <v>8.9083719999999857</v>
      </c>
      <c r="I965" s="2">
        <f t="array" ref="I965">SUMPRODUCT(B949:B968, (ROW(B949:B968)-ROW(B949)+1)) / (20*21/2)</f>
        <v>8.2239166666666677</v>
      </c>
      <c r="J965" s="2">
        <f t="shared" si="114"/>
        <v>8.2265893984446379</v>
      </c>
      <c r="K965" s="2">
        <f t="shared" si="116"/>
        <v>8.3686552598639352</v>
      </c>
    </row>
    <row r="966" spans="1:11" ht="13.5" x14ac:dyDescent="0.25">
      <c r="A966" s="3">
        <f>TITRES_STAT!B969</f>
        <v>43718</v>
      </c>
      <c r="B966" s="5">
        <f>TITRES_STAT!D969</f>
        <v>8.3910999999999998</v>
      </c>
      <c r="C966" s="2">
        <f t="shared" si="117"/>
        <v>0</v>
      </c>
      <c r="D966" s="2">
        <f t="shared" ref="D966:D1029" si="118">AVERAGE(B962:B966)</f>
        <v>8.3215000000000003</v>
      </c>
      <c r="E966" s="2">
        <f t="shared" si="112"/>
        <v>8.2261299999999995</v>
      </c>
      <c r="F966" s="2">
        <f t="shared" si="113"/>
        <v>8.1520649999999968</v>
      </c>
      <c r="G966" s="2">
        <f t="shared" si="115"/>
        <v>8.4128159999999994</v>
      </c>
      <c r="H966" s="2">
        <f t="shared" si="111"/>
        <v>8.9059519999999868</v>
      </c>
      <c r="I966" s="2">
        <f t="array" ref="I966">SUMPRODUCT(B950:B969, (ROW(B950:B969)-ROW(B950)+1)) / (20*21/2)</f>
        <v>8.2538238095238086</v>
      </c>
      <c r="J966" s="2">
        <f t="shared" si="114"/>
        <v>8.2422570747832431</v>
      </c>
      <c r="K966" s="2">
        <f t="shared" si="116"/>
        <v>8.3695354457516231</v>
      </c>
    </row>
    <row r="967" spans="1:11" ht="13.5" x14ac:dyDescent="0.25">
      <c r="A967" s="3">
        <f>TITRES_STAT!B970</f>
        <v>43719</v>
      </c>
      <c r="B967" s="5">
        <f>TITRES_STAT!D970</f>
        <v>8.3971</v>
      </c>
      <c r="C967" s="2">
        <f t="shared" si="117"/>
        <v>6.0000000000002274E-3</v>
      </c>
      <c r="D967" s="2">
        <f t="shared" si="118"/>
        <v>8.3574999999999999</v>
      </c>
      <c r="E967" s="2">
        <f t="shared" si="112"/>
        <v>8.2585200000000007</v>
      </c>
      <c r="F967" s="2">
        <f t="shared" si="113"/>
        <v>8.1460699999999981</v>
      </c>
      <c r="G967" s="2">
        <f t="shared" si="115"/>
        <v>8.4047200000000011</v>
      </c>
      <c r="H967" s="2">
        <f t="shared" si="111"/>
        <v>8.9022404999999853</v>
      </c>
      <c r="I967" s="2">
        <f t="array" ref="I967">SUMPRODUCT(B951:B970, (ROW(B951:B970)-ROW(B951)+1)) / (20*21/2)</f>
        <v>8.2828166666666672</v>
      </c>
      <c r="J967" s="2">
        <f t="shared" si="114"/>
        <v>8.2570040200419825</v>
      </c>
      <c r="K967" s="2">
        <f t="shared" si="116"/>
        <v>8.3706164086633237</v>
      </c>
    </row>
    <row r="968" spans="1:11" ht="13.5" x14ac:dyDescent="0.25">
      <c r="A968" s="3">
        <f>TITRES_STAT!B971</f>
        <v>43720</v>
      </c>
      <c r="B968" s="5">
        <f>TITRES_STAT!D971</f>
        <v>8.4571000000000005</v>
      </c>
      <c r="C968" s="2">
        <f t="shared" si="117"/>
        <v>6.0000000000000497E-2</v>
      </c>
      <c r="D968" s="2">
        <f t="shared" si="118"/>
        <v>8.4055</v>
      </c>
      <c r="E968" s="2">
        <f t="shared" si="112"/>
        <v>8.2969100000000005</v>
      </c>
      <c r="F968" s="2">
        <f t="shared" si="113"/>
        <v>8.1430749999999996</v>
      </c>
      <c r="G968" s="2">
        <f t="shared" si="115"/>
        <v>8.3983860000000021</v>
      </c>
      <c r="H968" s="2">
        <f t="shared" si="111"/>
        <v>8.8975074999999872</v>
      </c>
      <c r="I968" s="2">
        <f t="array" ref="I968">SUMPRODUCT(B952:B971, (ROW(B952:B971)-ROW(B952)+1)) / (20*21/2)</f>
        <v>8.3100957142857155</v>
      </c>
      <c r="J968" s="2">
        <f t="shared" si="114"/>
        <v>8.2760607800379837</v>
      </c>
      <c r="K968" s="2">
        <f t="shared" si="116"/>
        <v>8.374007922049076</v>
      </c>
    </row>
    <row r="969" spans="1:11" ht="13.5" x14ac:dyDescent="0.25">
      <c r="A969" s="3">
        <f>TITRES_STAT!B972</f>
        <v>43721</v>
      </c>
      <c r="B969" s="5">
        <f>TITRES_STAT!D972</f>
        <v>8.4571000000000005</v>
      </c>
      <c r="C969" s="2">
        <f t="shared" si="117"/>
        <v>0</v>
      </c>
      <c r="D969" s="2">
        <f t="shared" si="118"/>
        <v>8.4186999999999976</v>
      </c>
      <c r="E969" s="2">
        <f t="shared" si="112"/>
        <v>8.3353000000000002</v>
      </c>
      <c r="F969" s="2">
        <f t="shared" si="113"/>
        <v>8.1526750000000003</v>
      </c>
      <c r="G969" s="2">
        <f t="shared" si="115"/>
        <v>8.3920520000000014</v>
      </c>
      <c r="H969" s="2">
        <f t="shared" si="111"/>
        <v>8.8928304999999863</v>
      </c>
      <c r="I969" s="2">
        <f t="array" ref="I969">SUMPRODUCT(B953:B972, (ROW(B953:B972)-ROW(B953)+1)) / (20*21/2)</f>
        <v>8.3356609523809535</v>
      </c>
      <c r="J969" s="2">
        <f t="shared" si="114"/>
        <v>8.2933026105105565</v>
      </c>
      <c r="K969" s="2">
        <f t="shared" si="116"/>
        <v>8.3772664349098971</v>
      </c>
    </row>
    <row r="970" spans="1:11" ht="13.5" x14ac:dyDescent="0.25">
      <c r="A970" s="3">
        <f>TITRES_STAT!B973</f>
        <v>43724</v>
      </c>
      <c r="B970" s="5">
        <f>TITRES_STAT!D973</f>
        <v>8.4571000000000005</v>
      </c>
      <c r="C970" s="2">
        <f t="shared" si="117"/>
        <v>0</v>
      </c>
      <c r="D970" s="2">
        <f t="shared" si="118"/>
        <v>8.4318999999999988</v>
      </c>
      <c r="E970" s="2">
        <f t="shared" si="112"/>
        <v>8.3593000000000011</v>
      </c>
      <c r="F970" s="2">
        <f t="shared" si="113"/>
        <v>8.1706699999999994</v>
      </c>
      <c r="G970" s="2">
        <f t="shared" si="115"/>
        <v>8.3857180000000024</v>
      </c>
      <c r="H970" s="2">
        <f t="shared" ref="H970:H1033" si="119">AVERAGE(B771:B970)</f>
        <v>8.8884629999999873</v>
      </c>
      <c r="I970" s="2">
        <f t="array" ref="I970">SUMPRODUCT(B954:B973, (ROW(B954:B973)-ROW(B954)+1)) / (20*21/2)</f>
        <v>8.3343699999999998</v>
      </c>
      <c r="J970" s="2">
        <f t="shared" si="114"/>
        <v>8.3089023618905031</v>
      </c>
      <c r="K970" s="2">
        <f t="shared" si="116"/>
        <v>8.3803971629526455</v>
      </c>
    </row>
    <row r="971" spans="1:11" ht="13.5" x14ac:dyDescent="0.25">
      <c r="A971" s="3">
        <f>TITRES_STAT!B974</f>
        <v>43725</v>
      </c>
      <c r="B971" s="5">
        <f>TITRES_STAT!D974</f>
        <v>8.4571000000000005</v>
      </c>
      <c r="C971" s="2">
        <f t="shared" si="117"/>
        <v>0</v>
      </c>
      <c r="D971" s="2">
        <f t="shared" si="118"/>
        <v>8.4451000000000001</v>
      </c>
      <c r="E971" s="2">
        <f t="shared" si="112"/>
        <v>8.3833000000000002</v>
      </c>
      <c r="F971" s="2">
        <f t="shared" si="113"/>
        <v>8.1886649999999985</v>
      </c>
      <c r="G971" s="2">
        <f t="shared" si="115"/>
        <v>8.3793840000000017</v>
      </c>
      <c r="H971" s="2">
        <f t="shared" si="119"/>
        <v>8.8843484999999873</v>
      </c>
      <c r="I971" s="2">
        <f t="array" ref="I971">SUMPRODUCT(B955:B974, (ROW(B955:B974)-ROW(B955)+1)) / (20*21/2)</f>
        <v>8.3314228571428579</v>
      </c>
      <c r="J971" s="2">
        <f t="shared" si="114"/>
        <v>8.3230164226628354</v>
      </c>
      <c r="K971" s="2">
        <f t="shared" si="116"/>
        <v>8.3834051173466602</v>
      </c>
    </row>
    <row r="972" spans="1:11" ht="13.5" x14ac:dyDescent="0.25">
      <c r="A972" s="3">
        <f>TITRES_STAT!B975</f>
        <v>43726</v>
      </c>
      <c r="B972" s="5">
        <f>TITRES_STAT!D975</f>
        <v>8.4571000000000005</v>
      </c>
      <c r="C972" s="2">
        <f t="shared" si="117"/>
        <v>0</v>
      </c>
      <c r="D972" s="2">
        <f t="shared" si="118"/>
        <v>8.4571000000000005</v>
      </c>
      <c r="E972" s="2">
        <f t="shared" ref="E972:E1035" si="120">AVERAGE(B963:B972)</f>
        <v>8.4072999999999993</v>
      </c>
      <c r="F972" s="2">
        <f t="shared" si="113"/>
        <v>8.2186549999999983</v>
      </c>
      <c r="G972" s="2">
        <f t="shared" si="115"/>
        <v>8.3730500000000028</v>
      </c>
      <c r="H972" s="2">
        <f t="shared" si="119"/>
        <v>8.8802619999999877</v>
      </c>
      <c r="I972" s="2">
        <f t="array" ref="I972">SUMPRODUCT(B956:B975, (ROW(B956:B975)-ROW(B956)+1)) / (20*21/2)</f>
        <v>8.3279623809523819</v>
      </c>
      <c r="J972" s="2">
        <f t="shared" si="114"/>
        <v>8.3357862871711372</v>
      </c>
      <c r="K972" s="2">
        <f t="shared" si="116"/>
        <v>8.3862951127448309</v>
      </c>
    </row>
    <row r="973" spans="1:11" ht="13.5" x14ac:dyDescent="0.25">
      <c r="A973" s="3">
        <f>TITRES_STAT!B976</f>
        <v>43727</v>
      </c>
      <c r="B973" s="5">
        <f>TITRES_STAT!D976</f>
        <v>8.2050999999999998</v>
      </c>
      <c r="C973" s="2">
        <f t="shared" si="117"/>
        <v>-0.25200000000000067</v>
      </c>
      <c r="D973" s="2">
        <f t="shared" si="118"/>
        <v>8.4067000000000007</v>
      </c>
      <c r="E973" s="2">
        <f t="shared" si="120"/>
        <v>8.4060999999999986</v>
      </c>
      <c r="F973" s="2">
        <f t="shared" si="113"/>
        <v>8.236044999999999</v>
      </c>
      <c r="G973" s="2">
        <f t="shared" si="115"/>
        <v>8.3650500000000036</v>
      </c>
      <c r="H973" s="2">
        <f t="shared" si="119"/>
        <v>8.873931499999987</v>
      </c>
      <c r="I973" s="2">
        <f t="array" ref="I973">SUMPRODUCT(B957:B976, (ROW(B957:B976)-ROW(B957)+1)) / (20*21/2)</f>
        <v>8.2999409523809522</v>
      </c>
      <c r="J973" s="2">
        <f t="shared" si="114"/>
        <v>8.3233399741072187</v>
      </c>
      <c r="K973" s="2">
        <f t="shared" si="116"/>
        <v>8.379189422048956</v>
      </c>
    </row>
    <row r="974" spans="1:11" ht="13.5" x14ac:dyDescent="0.25">
      <c r="A974" s="3">
        <f>TITRES_STAT!B977</f>
        <v>43728</v>
      </c>
      <c r="B974" s="5">
        <f>TITRES_STAT!D977</f>
        <v>8.2050999999999998</v>
      </c>
      <c r="C974" s="2">
        <f t="shared" si="117"/>
        <v>0</v>
      </c>
      <c r="D974" s="2">
        <f t="shared" si="118"/>
        <v>8.3563000000000009</v>
      </c>
      <c r="E974" s="2">
        <f t="shared" si="120"/>
        <v>8.3874999999999993</v>
      </c>
      <c r="F974" s="2">
        <f t="shared" si="113"/>
        <v>8.2534349999999979</v>
      </c>
      <c r="G974" s="2">
        <f t="shared" si="115"/>
        <v>8.3576120000000031</v>
      </c>
      <c r="H974" s="2">
        <f t="shared" si="119"/>
        <v>8.8676289999999884</v>
      </c>
      <c r="I974" s="2">
        <f t="array" ref="I974">SUMPRODUCT(B958:B977, (ROW(B958:B977)-ROW(B958)+1)) / (20*21/2)</f>
        <v>8.2913485714285713</v>
      </c>
      <c r="J974" s="2">
        <f t="shared" si="114"/>
        <v>8.3120790241922453</v>
      </c>
      <c r="K974" s="2">
        <f t="shared" si="116"/>
        <v>8.3723623858901739</v>
      </c>
    </row>
    <row r="975" spans="1:11" ht="13.5" x14ac:dyDescent="0.25">
      <c r="A975" s="3">
        <f>TITRES_STAT!B978</f>
        <v>43731</v>
      </c>
      <c r="B975" s="5">
        <f>TITRES_STAT!D978</f>
        <v>8.2171000000000003</v>
      </c>
      <c r="C975" s="2">
        <f t="shared" si="117"/>
        <v>1.2000000000000455E-2</v>
      </c>
      <c r="D975" s="2">
        <f t="shared" si="118"/>
        <v>8.3083000000000009</v>
      </c>
      <c r="E975" s="2">
        <f t="shared" si="120"/>
        <v>8.370099999999999</v>
      </c>
      <c r="F975" s="2">
        <f t="shared" si="113"/>
        <v>8.2714249999999971</v>
      </c>
      <c r="G975" s="2">
        <f t="shared" si="115"/>
        <v>8.3504140000000042</v>
      </c>
      <c r="H975" s="2">
        <f t="shared" si="119"/>
        <v>8.8614989999999878</v>
      </c>
      <c r="I975" s="2">
        <f t="array" ref="I975">SUMPRODUCT(B959:B978, (ROW(B959:B978)-ROW(B959)+1)) / (20*21/2)</f>
        <v>8.2736419047619059</v>
      </c>
      <c r="J975" s="2">
        <f t="shared" si="114"/>
        <v>8.3030334028406028</v>
      </c>
      <c r="K975" s="2">
        <f t="shared" si="116"/>
        <v>8.366273664874873</v>
      </c>
    </row>
    <row r="976" spans="1:11" ht="13.5" x14ac:dyDescent="0.25">
      <c r="A976" s="3">
        <f>TITRES_STAT!B979</f>
        <v>43732</v>
      </c>
      <c r="B976" s="5">
        <f>TITRES_STAT!D979</f>
        <v>7.9771999999999998</v>
      </c>
      <c r="C976" s="2">
        <f t="shared" si="117"/>
        <v>-0.23990000000000045</v>
      </c>
      <c r="D976" s="2">
        <f t="shared" si="118"/>
        <v>8.2123200000000001</v>
      </c>
      <c r="E976" s="2">
        <f t="shared" si="120"/>
        <v>8.3287099999999992</v>
      </c>
      <c r="F976" s="2">
        <f t="shared" si="113"/>
        <v>8.2774199999999976</v>
      </c>
      <c r="G976" s="2">
        <f t="shared" si="115"/>
        <v>8.3384180000000043</v>
      </c>
      <c r="H976" s="2">
        <f t="shared" si="119"/>
        <v>8.8541694999999887</v>
      </c>
      <c r="I976" s="2">
        <f t="array" ref="I976">SUMPRODUCT(B960:B979, (ROW(B960:B979)-ROW(B960)+1)) / (20*21/2)</f>
        <v>8.2638209523809518</v>
      </c>
      <c r="J976" s="2">
        <f t="shared" si="114"/>
        <v>8.2720016501891163</v>
      </c>
      <c r="K976" s="2">
        <f t="shared" si="116"/>
        <v>8.3510158740954665</v>
      </c>
    </row>
    <row r="977" spans="1:11" ht="13.5" x14ac:dyDescent="0.25">
      <c r="A977" s="3">
        <f>TITRES_STAT!B980</f>
        <v>43733</v>
      </c>
      <c r="B977" s="5">
        <f>TITRES_STAT!D980</f>
        <v>8.1872000000000007</v>
      </c>
      <c r="C977" s="2">
        <f t="shared" si="117"/>
        <v>0.21000000000000085</v>
      </c>
      <c r="D977" s="2">
        <f t="shared" si="118"/>
        <v>8.1583400000000008</v>
      </c>
      <c r="E977" s="2">
        <f t="shared" si="120"/>
        <v>8.3077199999999998</v>
      </c>
      <c r="F977" s="2">
        <f t="shared" si="113"/>
        <v>8.2831199999999985</v>
      </c>
      <c r="G977" s="2">
        <f t="shared" si="115"/>
        <v>8.3306220000000035</v>
      </c>
      <c r="H977" s="2">
        <f t="shared" si="119"/>
        <v>8.8481994999999909</v>
      </c>
      <c r="I977" s="2">
        <f t="array" ref="I977">SUMPRODUCT(B961:B980, (ROW(B961:B980)-ROW(B961)+1)) / (20*21/2)</f>
        <v>8.2454857142857136</v>
      </c>
      <c r="J977" s="2">
        <f t="shared" si="114"/>
        <v>8.2639253025520567</v>
      </c>
      <c r="K977" s="2">
        <f t="shared" si="116"/>
        <v>8.3445917221701542</v>
      </c>
    </row>
    <row r="978" spans="1:11" ht="13.5" x14ac:dyDescent="0.25">
      <c r="A978" s="3">
        <f>TITRES_STAT!B981</f>
        <v>43734</v>
      </c>
      <c r="B978" s="5">
        <f>TITRES_STAT!D981</f>
        <v>8.0972000000000008</v>
      </c>
      <c r="C978" s="2">
        <f t="shared" si="117"/>
        <v>-8.9999999999999858E-2</v>
      </c>
      <c r="D978" s="2">
        <f t="shared" si="118"/>
        <v>8.1367600000000007</v>
      </c>
      <c r="E978" s="2">
        <f t="shared" si="120"/>
        <v>8.2717300000000016</v>
      </c>
      <c r="F978" s="2">
        <f t="shared" si="113"/>
        <v>8.2843199999999992</v>
      </c>
      <c r="G978" s="2">
        <f t="shared" si="115"/>
        <v>8.3210260000000034</v>
      </c>
      <c r="H978" s="2">
        <f t="shared" si="119"/>
        <v>8.842285499999992</v>
      </c>
      <c r="I978" s="2">
        <f t="array" ref="I978">SUMPRODUCT(B962:B981, (ROW(B962:B981)-ROW(B962)+1)) / (20*21/2)</f>
        <v>8.227721428571428</v>
      </c>
      <c r="J978" s="2">
        <f t="shared" si="114"/>
        <v>8.2480467023090043</v>
      </c>
      <c r="K978" s="2">
        <f t="shared" si="116"/>
        <v>8.3348900860066184</v>
      </c>
    </row>
    <row r="979" spans="1:11" ht="13.5" x14ac:dyDescent="0.25">
      <c r="A979" s="3">
        <f>TITRES_STAT!B982</f>
        <v>43735</v>
      </c>
      <c r="B979" s="5">
        <f>TITRES_STAT!D982</f>
        <v>8.1812000000000005</v>
      </c>
      <c r="C979" s="2">
        <f t="shared" si="117"/>
        <v>8.3999999999999631E-2</v>
      </c>
      <c r="D979" s="2">
        <f t="shared" si="118"/>
        <v>8.1319800000000022</v>
      </c>
      <c r="E979" s="2">
        <f t="shared" si="120"/>
        <v>8.2441400000000016</v>
      </c>
      <c r="F979" s="2">
        <f t="shared" si="113"/>
        <v>8.2897199999999991</v>
      </c>
      <c r="G979" s="2">
        <f t="shared" si="115"/>
        <v>8.3095100000000031</v>
      </c>
      <c r="H979" s="2">
        <f t="shared" si="119"/>
        <v>8.8367914999999897</v>
      </c>
      <c r="I979" s="2">
        <f t="array" ref="I979">SUMPRODUCT(B963:B982, (ROW(B963:B982)-ROW(B963)+1)) / (20*21/2)</f>
        <v>8.2048138095238095</v>
      </c>
      <c r="J979" s="2">
        <f t="shared" si="114"/>
        <v>8.2416803497081474</v>
      </c>
      <c r="K979" s="2">
        <f t="shared" si="116"/>
        <v>8.3288630238102801</v>
      </c>
    </row>
    <row r="980" spans="1:11" ht="13.5" x14ac:dyDescent="0.25">
      <c r="A980" s="3">
        <f>TITRES_STAT!B983</f>
        <v>43738</v>
      </c>
      <c r="B980" s="5">
        <f>TITRES_STAT!D983</f>
        <v>8.0972000000000008</v>
      </c>
      <c r="C980" s="2">
        <f t="shared" si="117"/>
        <v>-8.3999999999999631E-2</v>
      </c>
      <c r="D980" s="2">
        <f t="shared" si="118"/>
        <v>8.1080000000000005</v>
      </c>
      <c r="E980" s="2">
        <f t="shared" si="120"/>
        <v>8.2081500000000016</v>
      </c>
      <c r="F980" s="2">
        <f t="shared" ref="F980:F1043" si="121">AVERAGE(B961:B980)</f>
        <v>8.2837249999999987</v>
      </c>
      <c r="G980" s="2">
        <f t="shared" si="115"/>
        <v>8.2975140000000014</v>
      </c>
      <c r="H980" s="2">
        <f t="shared" si="119"/>
        <v>8.83104599999999</v>
      </c>
      <c r="I980" s="2">
        <f t="array" ref="I980">SUMPRODUCT(B964:B983, (ROW(B964:B983)-ROW(B964)+1)) / (20*21/2)</f>
        <v>8.1844771428571441</v>
      </c>
      <c r="J980" s="2">
        <f t="shared" si="114"/>
        <v>8.22792031640261</v>
      </c>
      <c r="K980" s="2">
        <f t="shared" si="116"/>
        <v>8.319778199347132</v>
      </c>
    </row>
    <row r="981" spans="1:11" ht="13.5" x14ac:dyDescent="0.25">
      <c r="A981" s="3">
        <f>TITRES_STAT!B984</f>
        <v>43739</v>
      </c>
      <c r="B981" s="5">
        <f>TITRES_STAT!D984</f>
        <v>8.0972000000000008</v>
      </c>
      <c r="C981" s="2">
        <f t="shared" si="117"/>
        <v>0</v>
      </c>
      <c r="D981" s="2">
        <f t="shared" si="118"/>
        <v>8.1320000000000014</v>
      </c>
      <c r="E981" s="2">
        <f t="shared" si="120"/>
        <v>8.1721600000000016</v>
      </c>
      <c r="F981" s="2">
        <f t="shared" si="121"/>
        <v>8.2777299999999965</v>
      </c>
      <c r="G981" s="2">
        <f t="shared" si="115"/>
        <v>8.2903160000000025</v>
      </c>
      <c r="H981" s="2">
        <f t="shared" si="119"/>
        <v>8.8254129999999904</v>
      </c>
      <c r="I981" s="2">
        <f t="array" ref="I981">SUMPRODUCT(B965:B984, (ROW(B965:B984)-ROW(B965)+1)) / (20*21/2)</f>
        <v>8.1631971428571415</v>
      </c>
      <c r="J981" s="2">
        <f t="shared" ref="J981:J1044" si="122">$J$4*B981+J980*(1-$J$4)</f>
        <v>8.2154707624595051</v>
      </c>
      <c r="K981" s="2">
        <f t="shared" si="116"/>
        <v>8.3110496425099907</v>
      </c>
    </row>
    <row r="982" spans="1:11" ht="13.5" x14ac:dyDescent="0.25">
      <c r="A982" s="3">
        <f>TITRES_STAT!B985</f>
        <v>43740</v>
      </c>
      <c r="B982" s="5">
        <f>TITRES_STAT!D985</f>
        <v>8.0372000000000003</v>
      </c>
      <c r="C982" s="2">
        <f t="shared" si="117"/>
        <v>-6.0000000000000497E-2</v>
      </c>
      <c r="D982" s="2">
        <f t="shared" si="118"/>
        <v>8.1020000000000003</v>
      </c>
      <c r="E982" s="2">
        <f t="shared" si="120"/>
        <v>8.1301700000000015</v>
      </c>
      <c r="F982" s="2">
        <f t="shared" si="121"/>
        <v>8.2687349999999995</v>
      </c>
      <c r="G982" s="2">
        <f t="shared" si="115"/>
        <v>8.2869580000000003</v>
      </c>
      <c r="H982" s="2">
        <f t="shared" si="119"/>
        <v>8.8197614999999914</v>
      </c>
      <c r="I982" s="2">
        <f t="array" ref="I982">SUMPRODUCT(B966:B985, (ROW(B966:B985)-ROW(B966)+1)) / (20*21/2)</f>
        <v>8.1436023809523803</v>
      </c>
      <c r="J982" s="2">
        <f t="shared" si="122"/>
        <v>8.1984925946062184</v>
      </c>
      <c r="K982" s="2">
        <f t="shared" si="116"/>
        <v>8.3003104408429316</v>
      </c>
    </row>
    <row r="983" spans="1:11" ht="13.5" x14ac:dyDescent="0.25">
      <c r="A983" s="3">
        <f>TITRES_STAT!B986</f>
        <v>43741</v>
      </c>
      <c r="B983" s="5">
        <f>TITRES_STAT!D986</f>
        <v>8.0551999999999992</v>
      </c>
      <c r="C983" s="2">
        <f t="shared" si="117"/>
        <v>1.7999999999998906E-2</v>
      </c>
      <c r="D983" s="2">
        <f t="shared" si="118"/>
        <v>8.0936000000000003</v>
      </c>
      <c r="E983" s="2">
        <f t="shared" si="120"/>
        <v>8.1151800000000005</v>
      </c>
      <c r="F983" s="2">
        <f t="shared" si="121"/>
        <v>8.2606399999999987</v>
      </c>
      <c r="G983" s="2">
        <f t="shared" si="115"/>
        <v>8.279040000000002</v>
      </c>
      <c r="H983" s="2">
        <f t="shared" si="119"/>
        <v>8.8153249999999908</v>
      </c>
      <c r="I983" s="2">
        <f t="array" ref="I983">SUMPRODUCT(B967:B986, (ROW(B967:B986)-ROW(B967)+1)) / (20*21/2)</f>
        <v>8.1256928571428571</v>
      </c>
      <c r="J983" s="2">
        <f t="shared" si="122"/>
        <v>8.1848456808341972</v>
      </c>
      <c r="K983" s="2">
        <f t="shared" si="116"/>
        <v>8.2906982666922282</v>
      </c>
    </row>
    <row r="984" spans="1:11" ht="13.5" x14ac:dyDescent="0.25">
      <c r="A984" s="3">
        <f>TITRES_STAT!B987</f>
        <v>43742</v>
      </c>
      <c r="B984" s="5">
        <f>TITRES_STAT!D987</f>
        <v>8.0372000000000003</v>
      </c>
      <c r="C984" s="2">
        <f t="shared" si="117"/>
        <v>-1.7999999999998906E-2</v>
      </c>
      <c r="D984" s="2">
        <f t="shared" si="118"/>
        <v>8.0648</v>
      </c>
      <c r="E984" s="2">
        <f t="shared" si="120"/>
        <v>8.0983900000000002</v>
      </c>
      <c r="F984" s="2">
        <f t="shared" si="121"/>
        <v>8.2429449999999989</v>
      </c>
      <c r="G984" s="2">
        <f t="shared" si="115"/>
        <v>8.2752020000000002</v>
      </c>
      <c r="H984" s="2">
        <f t="shared" si="119"/>
        <v>8.8105169999999902</v>
      </c>
      <c r="I984" s="2">
        <f t="array" ref="I984">SUMPRODUCT(B968:B987, (ROW(B968:B987)-ROW(B968)+1)) / (20*21/2)</f>
        <v>8.0871923809523807</v>
      </c>
      <c r="J984" s="2">
        <f t="shared" si="122"/>
        <v>8.1707841874214164</v>
      </c>
      <c r="K984" s="2">
        <f t="shared" si="116"/>
        <v>8.2807571581944934</v>
      </c>
    </row>
    <row r="985" spans="1:11" ht="13.5" x14ac:dyDescent="0.25">
      <c r="A985" s="3">
        <f>TITRES_STAT!B988</f>
        <v>43745</v>
      </c>
      <c r="B985" s="5">
        <f>TITRES_STAT!D988</f>
        <v>8.0372000000000003</v>
      </c>
      <c r="C985" s="2">
        <f t="shared" si="117"/>
        <v>0</v>
      </c>
      <c r="D985" s="2">
        <f t="shared" si="118"/>
        <v>8.0527999999999995</v>
      </c>
      <c r="E985" s="2">
        <f t="shared" si="120"/>
        <v>8.0804000000000009</v>
      </c>
      <c r="F985" s="2">
        <f t="shared" si="121"/>
        <v>8.2252500000000026</v>
      </c>
      <c r="G985" s="2">
        <f t="shared" si="115"/>
        <v>8.2680040000000012</v>
      </c>
      <c r="H985" s="2">
        <f t="shared" si="119"/>
        <v>8.8048934999999915</v>
      </c>
      <c r="I985" s="2">
        <f t="array" ref="I985">SUMPRODUCT(B969:B988, (ROW(B969:B988)-ROW(B969)+1)) / (20*21/2)</f>
        <v>8.0503766666666667</v>
      </c>
      <c r="J985" s="2">
        <f t="shared" si="122"/>
        <v>8.1580618838574726</v>
      </c>
      <c r="K985" s="2">
        <f t="shared" si="116"/>
        <v>8.2712058970888265</v>
      </c>
    </row>
    <row r="986" spans="1:11" ht="13.5" x14ac:dyDescent="0.25">
      <c r="A986" s="3">
        <f>TITRES_STAT!B989</f>
        <v>43746</v>
      </c>
      <c r="B986" s="5">
        <f>TITRES_STAT!D989</f>
        <v>8.0372000000000003</v>
      </c>
      <c r="C986" s="2">
        <f t="shared" si="117"/>
        <v>0</v>
      </c>
      <c r="D986" s="2">
        <f t="shared" si="118"/>
        <v>8.0407999999999991</v>
      </c>
      <c r="E986" s="2">
        <f t="shared" si="120"/>
        <v>8.0864000000000011</v>
      </c>
      <c r="F986" s="2">
        <f t="shared" si="121"/>
        <v>8.2075550000000028</v>
      </c>
      <c r="G986" s="2">
        <f t="shared" si="115"/>
        <v>8.2573279999999993</v>
      </c>
      <c r="H986" s="2">
        <f t="shared" si="119"/>
        <v>8.7995229999999918</v>
      </c>
      <c r="I986" s="2">
        <f t="array" ref="I986">SUMPRODUCT(B970:B989, (ROW(B970:B989)-ROW(B970)+1)) / (20*21/2)</f>
        <v>8.0058742857142846</v>
      </c>
      <c r="J986" s="2">
        <f t="shared" si="122"/>
        <v>8.1465512282519992</v>
      </c>
      <c r="K986" s="2">
        <f t="shared" si="116"/>
        <v>8.2620291952422065</v>
      </c>
    </row>
    <row r="987" spans="1:11" ht="13.5" x14ac:dyDescent="0.25">
      <c r="A987" s="3">
        <f>TITRES_STAT!B990</f>
        <v>43747</v>
      </c>
      <c r="B987" s="5">
        <f>TITRES_STAT!D990</f>
        <v>7.8033000000000001</v>
      </c>
      <c r="C987" s="2">
        <f t="shared" si="117"/>
        <v>-0.23390000000000022</v>
      </c>
      <c r="D987" s="2">
        <f t="shared" si="118"/>
        <v>7.994019999999999</v>
      </c>
      <c r="E987" s="2">
        <f t="shared" si="120"/>
        <v>8.0480099999999997</v>
      </c>
      <c r="F987" s="2">
        <f t="shared" si="121"/>
        <v>8.1778650000000024</v>
      </c>
      <c r="G987" s="2">
        <f t="shared" si="115"/>
        <v>8.2404139999999977</v>
      </c>
      <c r="H987" s="2">
        <f t="shared" si="119"/>
        <v>8.7935454999999916</v>
      </c>
      <c r="I987" s="2">
        <f t="array" ref="I987">SUMPRODUCT(B971:B990, (ROW(B971:B990)-ROW(B971)+1)) / (20*21/2)</f>
        <v>7.9553804761904772</v>
      </c>
      <c r="J987" s="2">
        <f t="shared" si="122"/>
        <v>8.1138606350851425</v>
      </c>
      <c r="K987" s="2">
        <f t="shared" si="116"/>
        <v>8.2440398150366292</v>
      </c>
    </row>
    <row r="988" spans="1:11" ht="13.5" x14ac:dyDescent="0.25">
      <c r="A988" s="3">
        <f>TITRES_STAT!B991</f>
        <v>43748</v>
      </c>
      <c r="B988" s="5">
        <f>TITRES_STAT!D991</f>
        <v>7.7912999999999997</v>
      </c>
      <c r="C988" s="2">
        <f t="shared" si="117"/>
        <v>-1.2000000000000455E-2</v>
      </c>
      <c r="D988" s="2">
        <f t="shared" si="118"/>
        <v>7.9412400000000005</v>
      </c>
      <c r="E988" s="2">
        <f t="shared" si="120"/>
        <v>8.0174200000000013</v>
      </c>
      <c r="F988" s="2">
        <f t="shared" si="121"/>
        <v>8.1445750000000032</v>
      </c>
      <c r="G988" s="2">
        <f t="shared" si="115"/>
        <v>8.223139999999999</v>
      </c>
      <c r="H988" s="2">
        <f t="shared" si="119"/>
        <v>8.7876484999999924</v>
      </c>
      <c r="I988" s="2">
        <f t="array" ref="I988">SUMPRODUCT(B972:B991, (ROW(B972:B991)-ROW(B972)+1)) / (20*21/2)</f>
        <v>7.9159328571428569</v>
      </c>
      <c r="J988" s="2">
        <f t="shared" si="122"/>
        <v>8.0831405746008436</v>
      </c>
      <c r="K988" s="2">
        <f t="shared" si="116"/>
        <v>8.2262853124861728</v>
      </c>
    </row>
    <row r="989" spans="1:11" ht="13.5" x14ac:dyDescent="0.25">
      <c r="A989" s="3">
        <f>TITRES_STAT!B992</f>
        <v>43749</v>
      </c>
      <c r="B989" s="5">
        <f>TITRES_STAT!D992</f>
        <v>7.6772999999999998</v>
      </c>
      <c r="C989" s="2">
        <f t="shared" si="117"/>
        <v>-0.11399999999999988</v>
      </c>
      <c r="D989" s="2">
        <f t="shared" si="118"/>
        <v>7.8692599999999997</v>
      </c>
      <c r="E989" s="2">
        <f t="shared" si="120"/>
        <v>7.9670299999999994</v>
      </c>
      <c r="F989" s="2">
        <f t="shared" si="121"/>
        <v>8.1055850000000014</v>
      </c>
      <c r="G989" s="2">
        <f t="shared" si="115"/>
        <v>8.2051459999999956</v>
      </c>
      <c r="H989" s="2">
        <f t="shared" si="119"/>
        <v>8.781040999999993</v>
      </c>
      <c r="I989" s="2">
        <f t="array" ref="I989">SUMPRODUCT(B973:B992, (ROW(B973:B992)-ROW(B973)+1)) / (20*21/2)</f>
        <v>7.8774938095238092</v>
      </c>
      <c r="J989" s="2">
        <f t="shared" si="122"/>
        <v>8.0444890913055254</v>
      </c>
      <c r="K989" s="2">
        <f t="shared" si="116"/>
        <v>8.2047564767024017</v>
      </c>
    </row>
    <row r="990" spans="1:11" ht="13.5" x14ac:dyDescent="0.25">
      <c r="A990" s="3">
        <f>TITRES_STAT!B993</f>
        <v>43752</v>
      </c>
      <c r="B990" s="5">
        <f>TITRES_STAT!D993</f>
        <v>7.5754000000000001</v>
      </c>
      <c r="C990" s="2">
        <f t="shared" si="117"/>
        <v>-0.10189999999999966</v>
      </c>
      <c r="D990" s="2">
        <f t="shared" si="118"/>
        <v>7.7768999999999995</v>
      </c>
      <c r="E990" s="2">
        <f t="shared" si="120"/>
        <v>7.9148499999999995</v>
      </c>
      <c r="F990" s="2">
        <f t="shared" si="121"/>
        <v>8.0615000000000023</v>
      </c>
      <c r="G990" s="2">
        <f t="shared" si="115"/>
        <v>8.1854739999999975</v>
      </c>
      <c r="H990" s="2">
        <f t="shared" si="119"/>
        <v>8.7731084999999922</v>
      </c>
      <c r="I990" s="2">
        <f t="array" ref="I990">SUMPRODUCT(B974:B993, (ROW(B974:B993)-ROW(B974)+1)) / (20*21/2)</f>
        <v>7.8596152380952393</v>
      </c>
      <c r="J990" s="2">
        <f t="shared" si="122"/>
        <v>7.9998139397526176</v>
      </c>
      <c r="K990" s="2">
        <f t="shared" si="116"/>
        <v>8.1800758305572092</v>
      </c>
    </row>
    <row r="991" spans="1:11" ht="13.5" x14ac:dyDescent="0.25">
      <c r="A991" s="3">
        <f>TITRES_STAT!B994</f>
        <v>43754</v>
      </c>
      <c r="B991" s="5">
        <f>TITRES_STAT!D994</f>
        <v>7.6473000000000004</v>
      </c>
      <c r="C991" s="2">
        <f t="shared" si="117"/>
        <v>7.1900000000000297E-2</v>
      </c>
      <c r="D991" s="2">
        <f t="shared" si="118"/>
        <v>7.6989199999999993</v>
      </c>
      <c r="E991" s="2">
        <f t="shared" si="120"/>
        <v>7.8698600000000001</v>
      </c>
      <c r="F991" s="2">
        <f t="shared" si="121"/>
        <v>8.0210100000000004</v>
      </c>
      <c r="G991" s="2">
        <f t="shared" si="115"/>
        <v>8.1672399999999943</v>
      </c>
      <c r="H991" s="2">
        <f t="shared" si="119"/>
        <v>8.7655354999999933</v>
      </c>
      <c r="I991" s="2">
        <f t="array" ref="I991">SUMPRODUCT(B975:B994, (ROW(B975:B994)-ROW(B975)+1)) / (20*21/2)</f>
        <v>7.8385642857142859</v>
      </c>
      <c r="J991" s="2">
        <f t="shared" si="122"/>
        <v>7.9662411835857014</v>
      </c>
      <c r="K991" s="2">
        <f t="shared" si="116"/>
        <v>8.1591826607314371</v>
      </c>
    </row>
    <row r="992" spans="1:11" ht="13.5" x14ac:dyDescent="0.25">
      <c r="A992" s="3">
        <f>TITRES_STAT!B995</f>
        <v>43755</v>
      </c>
      <c r="B992" s="5">
        <f>TITRES_STAT!D995</f>
        <v>7.6173999999999999</v>
      </c>
      <c r="C992" s="2">
        <f t="shared" si="117"/>
        <v>-2.9900000000000482E-2</v>
      </c>
      <c r="D992" s="2">
        <f t="shared" si="118"/>
        <v>7.66174</v>
      </c>
      <c r="E992" s="2">
        <f t="shared" si="120"/>
        <v>7.8278800000000004</v>
      </c>
      <c r="F992" s="2">
        <f t="shared" si="121"/>
        <v>7.9790250000000018</v>
      </c>
      <c r="G992" s="2">
        <f t="shared" si="115"/>
        <v>8.1482879999999938</v>
      </c>
      <c r="H992" s="2">
        <f t="shared" si="119"/>
        <v>8.7577849999999948</v>
      </c>
      <c r="I992" s="2">
        <f t="array" ref="I992">SUMPRODUCT(B976:B995, (ROW(B976:B995)-ROW(B976)+1)) / (20*21/2)</f>
        <v>7.8191695238095242</v>
      </c>
      <c r="J992" s="2">
        <f t="shared" si="122"/>
        <v>7.9330182137203966</v>
      </c>
      <c r="K992" s="2">
        <f t="shared" si="116"/>
        <v>8.1379362818792238</v>
      </c>
    </row>
    <row r="993" spans="1:11" ht="13.5" x14ac:dyDescent="0.25">
      <c r="A993" s="3">
        <f>TITRES_STAT!B996</f>
        <v>43756</v>
      </c>
      <c r="B993" s="5">
        <f>TITRES_STAT!D996</f>
        <v>7.7912999999999997</v>
      </c>
      <c r="C993" s="2">
        <f t="shared" si="117"/>
        <v>0.17389999999999972</v>
      </c>
      <c r="D993" s="2">
        <f t="shared" si="118"/>
        <v>7.66174</v>
      </c>
      <c r="E993" s="2">
        <f t="shared" si="120"/>
        <v>7.8014900000000011</v>
      </c>
      <c r="F993" s="2">
        <f t="shared" si="121"/>
        <v>7.9583350000000008</v>
      </c>
      <c r="G993" s="2">
        <f t="shared" si="115"/>
        <v>8.1328139999999927</v>
      </c>
      <c r="H993" s="2">
        <f t="shared" si="119"/>
        <v>8.7495539999999963</v>
      </c>
      <c r="I993" s="2">
        <f t="array" ref="I993">SUMPRODUCT(B977:B996, (ROW(B977:B996)-ROW(B977)+1)) / (20*21/2)</f>
        <v>7.7820976190476205</v>
      </c>
      <c r="J993" s="2">
        <f t="shared" si="122"/>
        <v>7.9195212409851212</v>
      </c>
      <c r="K993" s="2">
        <f t="shared" si="116"/>
        <v>8.1243427021976871</v>
      </c>
    </row>
    <row r="994" spans="1:11" ht="13.5" x14ac:dyDescent="0.25">
      <c r="A994" s="3">
        <f>TITRES_STAT!B997</f>
        <v>43759</v>
      </c>
      <c r="B994" s="5">
        <f>TITRES_STAT!D997</f>
        <v>7.7373000000000003</v>
      </c>
      <c r="C994" s="2">
        <f t="shared" si="117"/>
        <v>-5.3999999999999382E-2</v>
      </c>
      <c r="D994" s="2">
        <f t="shared" si="118"/>
        <v>7.6737399999999996</v>
      </c>
      <c r="E994" s="2">
        <f t="shared" si="120"/>
        <v>7.7715000000000005</v>
      </c>
      <c r="F994" s="2">
        <f t="shared" si="121"/>
        <v>7.9349450000000017</v>
      </c>
      <c r="G994" s="2">
        <f t="shared" si="115"/>
        <v>8.1173399999999933</v>
      </c>
      <c r="H994" s="2">
        <f t="shared" si="119"/>
        <v>8.7410809999999977</v>
      </c>
      <c r="I994" s="2">
        <f t="array" ref="I994">SUMPRODUCT(B978:B997, (ROW(B978:B997)-ROW(B978)+1)) / (20*21/2)</f>
        <v>7.7563390476190479</v>
      </c>
      <c r="J994" s="2">
        <f t="shared" si="122"/>
        <v>7.9021668370817766</v>
      </c>
      <c r="K994" s="2">
        <f t="shared" si="116"/>
        <v>8.1091645570134645</v>
      </c>
    </row>
    <row r="995" spans="1:11" ht="13.5" x14ac:dyDescent="0.25">
      <c r="A995" s="3">
        <f>TITRES_STAT!B998</f>
        <v>43760</v>
      </c>
      <c r="B995" s="5">
        <f>TITRES_STAT!D998</f>
        <v>7.7313000000000001</v>
      </c>
      <c r="C995" s="2">
        <f t="shared" si="117"/>
        <v>-6.0000000000002274E-3</v>
      </c>
      <c r="D995" s="2">
        <f t="shared" si="118"/>
        <v>7.7049199999999995</v>
      </c>
      <c r="E995" s="2">
        <f t="shared" si="120"/>
        <v>7.7409099999999995</v>
      </c>
      <c r="F995" s="2">
        <f t="shared" si="121"/>
        <v>7.9106550000000011</v>
      </c>
      <c r="G995" s="2">
        <f t="shared" si="115"/>
        <v>8.1016259999999924</v>
      </c>
      <c r="H995" s="2">
        <f t="shared" si="119"/>
        <v>8.7333374999999975</v>
      </c>
      <c r="I995" s="2">
        <f t="array" ref="I995">SUMPRODUCT(B979:B998, (ROW(B979:B998)-ROW(B979)+1)) / (20*21/2)</f>
        <v>7.7332938095238095</v>
      </c>
      <c r="J995" s="2">
        <f t="shared" si="122"/>
        <v>7.8858938049787497</v>
      </c>
      <c r="K995" s="2">
        <f t="shared" si="116"/>
        <v>8.0943463390913681</v>
      </c>
    </row>
    <row r="996" spans="1:11" ht="13.5" x14ac:dyDescent="0.25">
      <c r="A996" s="3">
        <f>TITRES_STAT!B999</f>
        <v>43761</v>
      </c>
      <c r="B996" s="5">
        <f>TITRES_STAT!D999</f>
        <v>7.5213999999999999</v>
      </c>
      <c r="C996" s="2">
        <f t="shared" si="117"/>
        <v>-0.2099000000000002</v>
      </c>
      <c r="D996" s="2">
        <f t="shared" si="118"/>
        <v>7.6797400000000007</v>
      </c>
      <c r="E996" s="2">
        <f t="shared" si="120"/>
        <v>7.68933</v>
      </c>
      <c r="F996" s="2">
        <f t="shared" si="121"/>
        <v>7.8878650000000023</v>
      </c>
      <c r="G996" s="2">
        <f t="shared" si="115"/>
        <v>8.0817139999999927</v>
      </c>
      <c r="H996" s="2">
        <f t="shared" si="119"/>
        <v>8.7245444999999986</v>
      </c>
      <c r="I996" s="2">
        <f t="array" ref="I996">SUMPRODUCT(B980:B999, (ROW(B980:B999)-ROW(B980)+1)) / (20*21/2)</f>
        <v>7.702247619047621</v>
      </c>
      <c r="J996" s="2">
        <f t="shared" si="122"/>
        <v>7.8511801092664886</v>
      </c>
      <c r="K996" s="2">
        <f t="shared" si="116"/>
        <v>8.0718778552054324</v>
      </c>
    </row>
    <row r="997" spans="1:11" ht="13.5" x14ac:dyDescent="0.25">
      <c r="A997" s="3">
        <f>TITRES_STAT!B1000</f>
        <v>43762</v>
      </c>
      <c r="B997" s="5">
        <f>TITRES_STAT!D1000</f>
        <v>7.6173999999999999</v>
      </c>
      <c r="C997" s="2">
        <f t="shared" si="117"/>
        <v>9.6000000000000085E-2</v>
      </c>
      <c r="D997" s="2">
        <f t="shared" si="118"/>
        <v>7.6797400000000007</v>
      </c>
      <c r="E997" s="2">
        <f t="shared" si="120"/>
        <v>7.6707400000000003</v>
      </c>
      <c r="F997" s="2">
        <f t="shared" si="121"/>
        <v>7.8593750000000018</v>
      </c>
      <c r="G997" s="2">
        <f t="shared" si="115"/>
        <v>8.0637219999999932</v>
      </c>
      <c r="H997" s="2">
        <f t="shared" si="119"/>
        <v>8.715387999999999</v>
      </c>
      <c r="I997" s="2">
        <f t="array" ref="I997">SUMPRODUCT(B981:B1000, (ROW(B981:B1000)-ROW(B981)+1)) / (20*21/2)</f>
        <v>7.6789719047619052</v>
      </c>
      <c r="J997" s="2">
        <f t="shared" si="122"/>
        <v>7.8289153369553945</v>
      </c>
      <c r="K997" s="2">
        <f t="shared" si="116"/>
        <v>8.0540551942169838</v>
      </c>
    </row>
    <row r="998" spans="1:11" ht="13.5" x14ac:dyDescent="0.25">
      <c r="A998" s="3">
        <f>TITRES_STAT!B1001</f>
        <v>43763</v>
      </c>
      <c r="B998" s="5">
        <f>TITRES_STAT!D1001</f>
        <v>7.6173999999999999</v>
      </c>
      <c r="C998" s="2">
        <f t="shared" si="117"/>
        <v>0</v>
      </c>
      <c r="D998" s="2">
        <f t="shared" si="118"/>
        <v>7.6449600000000002</v>
      </c>
      <c r="E998" s="2">
        <f t="shared" si="120"/>
        <v>7.6533500000000005</v>
      </c>
      <c r="F998" s="2">
        <f t="shared" si="121"/>
        <v>7.8353850000000023</v>
      </c>
      <c r="G998" s="2">
        <f t="shared" si="115"/>
        <v>8.0457299999999936</v>
      </c>
      <c r="H998" s="2">
        <f t="shared" si="119"/>
        <v>8.7065125000000005</v>
      </c>
      <c r="I998" s="2">
        <f t="array" ref="I998">SUMPRODUCT(B982:B1001, (ROW(B982:B1001)-ROW(B982)+1)) / (20*21/2)</f>
        <v>7.6754000000000007</v>
      </c>
      <c r="J998" s="2">
        <f t="shared" si="122"/>
        <v>7.808771019150119</v>
      </c>
      <c r="K998" s="2">
        <f t="shared" si="116"/>
        <v>8.0369314611104361</v>
      </c>
    </row>
    <row r="999" spans="1:11" ht="13.5" x14ac:dyDescent="0.25">
      <c r="A999" s="3">
        <f>TITRES_STAT!B1002</f>
        <v>43766</v>
      </c>
      <c r="B999" s="5">
        <f>TITRES_STAT!D1002</f>
        <v>7.5094000000000003</v>
      </c>
      <c r="C999" s="2">
        <f t="shared" si="117"/>
        <v>-0.10799999999999965</v>
      </c>
      <c r="D999" s="2">
        <f t="shared" si="118"/>
        <v>7.5993800000000009</v>
      </c>
      <c r="E999" s="2">
        <f t="shared" si="120"/>
        <v>7.6365600000000002</v>
      </c>
      <c r="F999" s="2">
        <f t="shared" si="121"/>
        <v>7.8017950000000011</v>
      </c>
      <c r="G999" s="2">
        <f t="shared" si="115"/>
        <v>8.0306159999999949</v>
      </c>
      <c r="H999" s="2">
        <f t="shared" si="119"/>
        <v>8.6973220000000016</v>
      </c>
      <c r="I999" s="2">
        <f t="array" ref="I999">SUMPRODUCT(B983:B1002, (ROW(B983:B1002)-ROW(B983)+1)) / (20*21/2)</f>
        <v>7.6518371428571426</v>
      </c>
      <c r="J999" s="2">
        <f t="shared" si="122"/>
        <v>7.7802594935167741</v>
      </c>
      <c r="K999" s="2">
        <f t="shared" si="116"/>
        <v>8.0162439528315961</v>
      </c>
    </row>
    <row r="1000" spans="1:11" ht="13.5" x14ac:dyDescent="0.25">
      <c r="A1000" s="3">
        <f>TITRES_STAT!B1003</f>
        <v>43767</v>
      </c>
      <c r="B1000" s="5">
        <f>TITRES_STAT!D1003</f>
        <v>7.5574000000000003</v>
      </c>
      <c r="C1000" s="2">
        <f t="shared" si="117"/>
        <v>4.8000000000000043E-2</v>
      </c>
      <c r="D1000" s="2">
        <f t="shared" si="118"/>
        <v>7.5646000000000004</v>
      </c>
      <c r="E1000" s="2">
        <f t="shared" si="120"/>
        <v>7.63476</v>
      </c>
      <c r="F1000" s="2">
        <f t="shared" si="121"/>
        <v>7.7748050000000006</v>
      </c>
      <c r="G1000" s="2">
        <f t="shared" si="115"/>
        <v>8.019819999999994</v>
      </c>
      <c r="H1000" s="2">
        <f t="shared" si="119"/>
        <v>8.6875840000000011</v>
      </c>
      <c r="I1000" s="2">
        <f t="array" ref="I1000">SUMPRODUCT(B984:B1003, (ROW(B984:B1003)-ROW(B984)+1)) / (20*21/2)</f>
        <v>7.6382161904761903</v>
      </c>
      <c r="J1000" s="2">
        <f t="shared" si="122"/>
        <v>7.7590347798485091</v>
      </c>
      <c r="K1000" s="2">
        <f t="shared" si="116"/>
        <v>7.9982500723283962</v>
      </c>
    </row>
    <row r="1001" spans="1:11" ht="13.5" x14ac:dyDescent="0.25">
      <c r="A1001" s="3">
        <f>TITRES_STAT!B1004</f>
        <v>43768</v>
      </c>
      <c r="B1001" s="5">
        <f>TITRES_STAT!D1004</f>
        <v>7.7373000000000003</v>
      </c>
      <c r="C1001" s="2">
        <f t="shared" si="117"/>
        <v>0.17989999999999995</v>
      </c>
      <c r="D1001" s="2">
        <f t="shared" si="118"/>
        <v>7.60778</v>
      </c>
      <c r="E1001" s="2">
        <f t="shared" si="120"/>
        <v>7.6437600000000021</v>
      </c>
      <c r="F1001" s="2">
        <f t="shared" si="121"/>
        <v>7.7568100000000015</v>
      </c>
      <c r="G1001" s="2">
        <f t="shared" si="115"/>
        <v>8.0126219999999932</v>
      </c>
      <c r="H1001" s="2">
        <f t="shared" si="119"/>
        <v>8.6784925000000026</v>
      </c>
      <c r="I1001" s="2">
        <f t="array" ref="I1001">SUMPRODUCT(B985:B1004, (ROW(B985:B1004)-ROW(B985)+1)) / (20*21/2)</f>
        <v>7.6268228571428578</v>
      </c>
      <c r="J1001" s="2">
        <f t="shared" si="122"/>
        <v>7.756964800815318</v>
      </c>
      <c r="K1001" s="2">
        <f t="shared" si="116"/>
        <v>7.9880167361586558</v>
      </c>
    </row>
    <row r="1002" spans="1:11" ht="13.5" x14ac:dyDescent="0.25">
      <c r="A1002" s="3">
        <f>TITRES_STAT!B1005</f>
        <v>43769</v>
      </c>
      <c r="B1002" s="5">
        <f>TITRES_STAT!D1005</f>
        <v>7.5094000000000003</v>
      </c>
      <c r="C1002" s="2">
        <f t="shared" si="117"/>
        <v>-0.22789999999999999</v>
      </c>
      <c r="D1002" s="2">
        <f t="shared" si="118"/>
        <v>7.5861800000000006</v>
      </c>
      <c r="E1002" s="2">
        <f t="shared" si="120"/>
        <v>7.6329600000000015</v>
      </c>
      <c r="F1002" s="2">
        <f t="shared" si="121"/>
        <v>7.7304200000000005</v>
      </c>
      <c r="G1002" s="2">
        <f t="shared" si="115"/>
        <v>8.0056639999999941</v>
      </c>
      <c r="H1002" s="2">
        <f t="shared" si="119"/>
        <v>8.6693585000000013</v>
      </c>
      <c r="I1002" s="2">
        <f t="array" ref="I1002">SUMPRODUCT(B986:B1005, (ROW(B986:B1005)-ROW(B986)+1)) / (20*21/2)</f>
        <v>7.6347047619047617</v>
      </c>
      <c r="J1002" s="2">
        <f t="shared" si="122"/>
        <v>7.7333872007376687</v>
      </c>
      <c r="K1002" s="2">
        <f t="shared" si="116"/>
        <v>7.9692474523877284</v>
      </c>
    </row>
    <row r="1003" spans="1:11" ht="13.5" x14ac:dyDescent="0.25">
      <c r="A1003" s="3">
        <f>TITRES_STAT!B1006</f>
        <v>43770</v>
      </c>
      <c r="B1003" s="5">
        <f>TITRES_STAT!D1006</f>
        <v>7.5873999999999997</v>
      </c>
      <c r="C1003" s="2">
        <f t="shared" si="117"/>
        <v>7.7999999999999403E-2</v>
      </c>
      <c r="D1003" s="2">
        <f t="shared" si="118"/>
        <v>7.5801800000000004</v>
      </c>
      <c r="E1003" s="2">
        <f t="shared" si="120"/>
        <v>7.6125700000000007</v>
      </c>
      <c r="F1003" s="2">
        <f t="shared" si="121"/>
        <v>7.7070300000000014</v>
      </c>
      <c r="G1003" s="2">
        <f t="shared" si="115"/>
        <v>8.0002659999999963</v>
      </c>
      <c r="H1003" s="2">
        <f t="shared" si="119"/>
        <v>8.6594895000000012</v>
      </c>
      <c r="I1003" s="2">
        <f t="array" ref="I1003">SUMPRODUCT(B987:B1006, (ROW(B987:B1006)-ROW(B987)+1)) / (20*21/2)</f>
        <v>7.623881428571428</v>
      </c>
      <c r="J1003" s="2">
        <f t="shared" si="122"/>
        <v>7.7194836578102723</v>
      </c>
      <c r="K1003" s="2">
        <f t="shared" si="116"/>
        <v>7.9542730424901702</v>
      </c>
    </row>
    <row r="1004" spans="1:11" ht="13.5" x14ac:dyDescent="0.25">
      <c r="A1004" s="3">
        <f>TITRES_STAT!B1007</f>
        <v>43773</v>
      </c>
      <c r="B1004" s="5">
        <f>TITRES_STAT!D1007</f>
        <v>7.5873999999999997</v>
      </c>
      <c r="C1004" s="2">
        <f t="shared" si="117"/>
        <v>0</v>
      </c>
      <c r="D1004" s="2">
        <f t="shared" si="118"/>
        <v>7.5957800000000004</v>
      </c>
      <c r="E1004" s="2">
        <f t="shared" si="120"/>
        <v>7.5975800000000007</v>
      </c>
      <c r="F1004" s="2">
        <f t="shared" si="121"/>
        <v>7.684540000000001</v>
      </c>
      <c r="G1004" s="2">
        <f t="shared" si="115"/>
        <v>7.9948679999999959</v>
      </c>
      <c r="H1004" s="2">
        <f t="shared" si="119"/>
        <v>8.6506330000000027</v>
      </c>
      <c r="I1004" s="2">
        <f t="array" ref="I1004">SUMPRODUCT(B988:B1007, (ROW(B988:B1007)-ROW(B988)+1)) / (20*21/2)</f>
        <v>7.6353333333333326</v>
      </c>
      <c r="J1004" s="2">
        <f t="shared" si="122"/>
        <v>7.7069042618283419</v>
      </c>
      <c r="K1004" s="2">
        <f t="shared" si="116"/>
        <v>7.9398858643533003</v>
      </c>
    </row>
    <row r="1005" spans="1:11" ht="13.5" x14ac:dyDescent="0.25">
      <c r="A1005" s="3">
        <f>TITRES_STAT!B1008</f>
        <v>43774</v>
      </c>
      <c r="B1005" s="5">
        <f>TITRES_STAT!D1008</f>
        <v>7.7672999999999996</v>
      </c>
      <c r="C1005" s="2">
        <f t="shared" si="117"/>
        <v>0.17989999999999995</v>
      </c>
      <c r="D1005" s="2">
        <f t="shared" si="118"/>
        <v>7.6377600000000001</v>
      </c>
      <c r="E1005" s="2">
        <f t="shared" si="120"/>
        <v>7.6011800000000012</v>
      </c>
      <c r="F1005" s="2">
        <f t="shared" si="121"/>
        <v>7.6710450000000012</v>
      </c>
      <c r="G1005" s="2">
        <f t="shared" si="115"/>
        <v>7.9930679999999947</v>
      </c>
      <c r="H1005" s="2">
        <f t="shared" si="119"/>
        <v>8.6425070000000019</v>
      </c>
      <c r="I1005" s="2">
        <f t="array" ref="I1005">SUMPRODUCT(B989:B1008, (ROW(B989:B1008)-ROW(B989)+1)) / (20*21/2)</f>
        <v>7.646956666666668</v>
      </c>
      <c r="J1005" s="2">
        <f t="shared" si="122"/>
        <v>7.7126562368923093</v>
      </c>
      <c r="K1005" s="2">
        <f t="shared" si="116"/>
        <v>7.9331177912414059</v>
      </c>
    </row>
    <row r="1006" spans="1:11" ht="13.5" x14ac:dyDescent="0.25">
      <c r="A1006" s="3">
        <f>TITRES_STAT!B1009</f>
        <v>43775</v>
      </c>
      <c r="B1006" s="5">
        <f>TITRES_STAT!D1009</f>
        <v>7.5574000000000003</v>
      </c>
      <c r="C1006" s="2">
        <f t="shared" si="117"/>
        <v>-0.20989999999999931</v>
      </c>
      <c r="D1006" s="2">
        <f t="shared" si="118"/>
        <v>7.6017799999999998</v>
      </c>
      <c r="E1006" s="2">
        <f t="shared" si="120"/>
        <v>7.6047800000000008</v>
      </c>
      <c r="F1006" s="2">
        <f t="shared" si="121"/>
        <v>7.6470549999999999</v>
      </c>
      <c r="G1006" s="2">
        <f t="shared" si="115"/>
        <v>7.9870699999999966</v>
      </c>
      <c r="H1006" s="2">
        <f t="shared" si="119"/>
        <v>8.6327690000000032</v>
      </c>
      <c r="I1006" s="2">
        <f t="array" ref="I1006">SUMPRODUCT(B990:B1009, (ROW(B990:B1009)-ROW(B990)+1)) / (20*21/2)</f>
        <v>7.6586942857142857</v>
      </c>
      <c r="J1006" s="2">
        <f t="shared" si="122"/>
        <v>7.6978699286168517</v>
      </c>
      <c r="K1006" s="2">
        <f t="shared" si="116"/>
        <v>7.9183837602123317</v>
      </c>
    </row>
    <row r="1007" spans="1:11" ht="13.5" x14ac:dyDescent="0.25">
      <c r="A1007" s="3">
        <f>TITRES_STAT!B1010</f>
        <v>43776</v>
      </c>
      <c r="B1007" s="5">
        <f>TITRES_STAT!D1010</f>
        <v>7.7672999999999996</v>
      </c>
      <c r="C1007" s="2">
        <f t="shared" si="117"/>
        <v>0.20989999999999931</v>
      </c>
      <c r="D1007" s="2">
        <f t="shared" si="118"/>
        <v>7.6533600000000011</v>
      </c>
      <c r="E1007" s="2">
        <f t="shared" si="120"/>
        <v>7.6197700000000008</v>
      </c>
      <c r="F1007" s="2">
        <f t="shared" si="121"/>
        <v>7.6452550000000015</v>
      </c>
      <c r="G1007" s="2">
        <f t="shared" si="115"/>
        <v>7.9809519999999949</v>
      </c>
      <c r="H1007" s="2">
        <f t="shared" si="119"/>
        <v>8.6252055000000034</v>
      </c>
      <c r="I1007" s="2">
        <f t="array" ref="I1007">SUMPRODUCT(B991:B1010, (ROW(B991:B1010)-ROW(B991)+1)) / (20*21/2)</f>
        <v>7.6700033333333346</v>
      </c>
      <c r="J1007" s="2">
        <f t="shared" si="122"/>
        <v>7.7044823163676277</v>
      </c>
      <c r="K1007" s="2">
        <f t="shared" si="116"/>
        <v>7.9124589068706719</v>
      </c>
    </row>
    <row r="1008" spans="1:11" ht="13.5" x14ac:dyDescent="0.25">
      <c r="A1008" s="3">
        <f>TITRES_STAT!B1011</f>
        <v>43777</v>
      </c>
      <c r="B1008" s="5">
        <f>TITRES_STAT!D1011</f>
        <v>7.7672999999999996</v>
      </c>
      <c r="C1008" s="2">
        <f t="shared" si="117"/>
        <v>0</v>
      </c>
      <c r="D1008" s="2">
        <f t="shared" si="118"/>
        <v>7.6893399999999996</v>
      </c>
      <c r="E1008" s="2">
        <f t="shared" si="120"/>
        <v>7.6347600000000018</v>
      </c>
      <c r="F1008" s="2">
        <f t="shared" si="121"/>
        <v>7.6440550000000016</v>
      </c>
      <c r="G1008" s="2">
        <f t="shared" si="115"/>
        <v>7.974833999999996</v>
      </c>
      <c r="H1008" s="2">
        <f t="shared" si="119"/>
        <v>8.6167985000000051</v>
      </c>
      <c r="I1008" s="2">
        <f t="array" ref="I1008">SUMPRODUCT(B992:B1011, (ROW(B992:B1011)-ROW(B992)+1)) / (20*21/2)</f>
        <v>7.6689700000000007</v>
      </c>
      <c r="J1008" s="2">
        <f t="shared" si="122"/>
        <v>7.7104649529040437</v>
      </c>
      <c r="K1008" s="2">
        <f t="shared" si="116"/>
        <v>7.9067664007188805</v>
      </c>
    </row>
    <row r="1009" spans="1:11" ht="13.5" x14ac:dyDescent="0.25">
      <c r="A1009" s="3">
        <f>TITRES_STAT!B1012</f>
        <v>43780</v>
      </c>
      <c r="B1009" s="5">
        <f>TITRES_STAT!D1012</f>
        <v>7.7672999999999996</v>
      </c>
      <c r="C1009" s="2">
        <f t="shared" si="117"/>
        <v>0</v>
      </c>
      <c r="D1009" s="2">
        <f t="shared" si="118"/>
        <v>7.7253199999999991</v>
      </c>
      <c r="E1009" s="2">
        <f t="shared" si="120"/>
        <v>7.6605500000000006</v>
      </c>
      <c r="F1009" s="2">
        <f t="shared" si="121"/>
        <v>7.6485550000000018</v>
      </c>
      <c r="G1009" s="2">
        <f t="shared" si="115"/>
        <v>7.968715999999997</v>
      </c>
      <c r="H1009" s="2">
        <f t="shared" si="119"/>
        <v>8.6083915000000033</v>
      </c>
      <c r="I1009" s="2">
        <f t="array" ref="I1009">SUMPRODUCT(B993:B1012, (ROW(B993:B1012)-ROW(B993)+1)) / (20*21/2)</f>
        <v>7.6565176190476203</v>
      </c>
      <c r="J1009" s="2">
        <f t="shared" si="122"/>
        <v>7.71587781453223</v>
      </c>
      <c r="K1009" s="2">
        <f t="shared" si="116"/>
        <v>7.9012971301024537</v>
      </c>
    </row>
    <row r="1010" spans="1:11" ht="13.5" x14ac:dyDescent="0.25">
      <c r="A1010" s="3">
        <f>TITRES_STAT!B1013</f>
        <v>43781</v>
      </c>
      <c r="B1010" s="5">
        <f>TITRES_STAT!D1013</f>
        <v>7.7672999999999996</v>
      </c>
      <c r="C1010" s="2">
        <f t="shared" si="117"/>
        <v>0</v>
      </c>
      <c r="D1010" s="2">
        <f t="shared" si="118"/>
        <v>7.7253199999999991</v>
      </c>
      <c r="E1010" s="2">
        <f t="shared" si="120"/>
        <v>7.6815400000000009</v>
      </c>
      <c r="F1010" s="2">
        <f t="shared" si="121"/>
        <v>7.6581500000000018</v>
      </c>
      <c r="G1010" s="2">
        <f t="shared" ref="G1010:G1073" si="123">AVERAGE(B961:B1010)</f>
        <v>7.9597199999999955</v>
      </c>
      <c r="H1010" s="2">
        <f t="shared" si="119"/>
        <v>8.5999845000000033</v>
      </c>
      <c r="I1010" s="2">
        <f t="array" ref="I1010">SUMPRODUCT(B994:B1013, (ROW(B994:B1013)-ROW(B994)+1)) / (20*21/2)</f>
        <v>7.6444938095238104</v>
      </c>
      <c r="J1010" s="2">
        <f t="shared" si="122"/>
        <v>7.7207751655291599</v>
      </c>
      <c r="K1010" s="2">
        <f t="shared" si="116"/>
        <v>7.8960423406866713</v>
      </c>
    </row>
    <row r="1011" spans="1:11" ht="13.5" x14ac:dyDescent="0.25">
      <c r="A1011" s="3">
        <f>TITRES_STAT!B1014</f>
        <v>43782</v>
      </c>
      <c r="B1011" s="5">
        <f>TITRES_STAT!D1014</f>
        <v>7.6473000000000004</v>
      </c>
      <c r="C1011" s="2">
        <f t="shared" si="117"/>
        <v>-0.11999999999999922</v>
      </c>
      <c r="D1011" s="2">
        <f t="shared" si="118"/>
        <v>7.7432999999999996</v>
      </c>
      <c r="E1011" s="2">
        <f t="shared" si="120"/>
        <v>7.6725399999999997</v>
      </c>
      <c r="F1011" s="2">
        <f t="shared" si="121"/>
        <v>7.6581500000000018</v>
      </c>
      <c r="G1011" s="2">
        <f t="shared" si="123"/>
        <v>7.9483239999999959</v>
      </c>
      <c r="H1011" s="2">
        <f t="shared" si="119"/>
        <v>8.5904150000000037</v>
      </c>
      <c r="I1011" s="2">
        <f t="array" ref="I1011">SUMPRODUCT(B995:B1014, (ROW(B995:B1014)-ROW(B995)+1)) / (20*21/2)</f>
        <v>7.6337266666666679</v>
      </c>
      <c r="J1011" s="2">
        <f t="shared" si="122"/>
        <v>7.7137775307168592</v>
      </c>
      <c r="K1011" s="2">
        <f t="shared" ref="K1011:K1074" si="124">$K$4*B1011+(1-$K$4)*K1010</f>
        <v>7.8862877390911157</v>
      </c>
    </row>
    <row r="1012" spans="1:11" ht="13.5" x14ac:dyDescent="0.25">
      <c r="A1012" s="3">
        <f>TITRES_STAT!B1015</f>
        <v>43783</v>
      </c>
      <c r="B1012" s="5">
        <f>TITRES_STAT!D1015</f>
        <v>7.5274000000000001</v>
      </c>
      <c r="C1012" s="2">
        <f t="shared" si="117"/>
        <v>-0.11990000000000034</v>
      </c>
      <c r="D1012" s="2">
        <f t="shared" si="118"/>
        <v>7.6953200000000006</v>
      </c>
      <c r="E1012" s="2">
        <f t="shared" si="120"/>
        <v>7.6743399999999991</v>
      </c>
      <c r="F1012" s="2">
        <f t="shared" si="121"/>
        <v>7.6536500000000016</v>
      </c>
      <c r="G1012" s="2">
        <f t="shared" si="123"/>
        <v>7.9345299999999961</v>
      </c>
      <c r="H1012" s="2">
        <f t="shared" si="119"/>
        <v>8.5813710000000043</v>
      </c>
      <c r="I1012" s="2">
        <f t="array" ref="I1012">SUMPRODUCT(B996:B1015, (ROW(B996:B1015)-ROW(B996)+1)) / (20*21/2)</f>
        <v>7.6239590476190466</v>
      </c>
      <c r="J1012" s="2">
        <f t="shared" si="122"/>
        <v>7.6960272896962056</v>
      </c>
      <c r="K1012" s="2">
        <f t="shared" si="124"/>
        <v>7.8722137101071503</v>
      </c>
    </row>
    <row r="1013" spans="1:11" ht="13.5" x14ac:dyDescent="0.25">
      <c r="A1013" s="3">
        <f>TITRES_STAT!B1016</f>
        <v>43784</v>
      </c>
      <c r="B1013" s="5">
        <f>TITRES_STAT!D1016</f>
        <v>7.5274000000000001</v>
      </c>
      <c r="C1013" s="2">
        <f t="shared" si="117"/>
        <v>0</v>
      </c>
      <c r="D1013" s="2">
        <f t="shared" si="118"/>
        <v>7.6473399999999998</v>
      </c>
      <c r="E1013" s="2">
        <f t="shared" si="120"/>
        <v>7.6683400000000006</v>
      </c>
      <c r="F1013" s="2">
        <f t="shared" si="121"/>
        <v>7.6404550000000011</v>
      </c>
      <c r="G1013" s="2">
        <f t="shared" si="123"/>
        <v>7.9207359999999971</v>
      </c>
      <c r="H1013" s="2">
        <f t="shared" si="119"/>
        <v>8.5713425000000036</v>
      </c>
      <c r="I1013" s="2">
        <f t="array" ref="I1013">SUMPRODUCT(B997:B1016, (ROW(B997:B1016)-ROW(B997)+1)) / (20*21/2)</f>
        <v>7.5980195238095236</v>
      </c>
      <c r="J1013" s="2">
        <f t="shared" si="122"/>
        <v>7.6799675478203762</v>
      </c>
      <c r="K1013" s="2">
        <f t="shared" si="124"/>
        <v>7.8586916038284391</v>
      </c>
    </row>
    <row r="1014" spans="1:11" ht="13.5" x14ac:dyDescent="0.25">
      <c r="A1014" s="3">
        <f>TITRES_STAT!B1017</f>
        <v>43787</v>
      </c>
      <c r="B1014" s="5">
        <f>TITRES_STAT!D1017</f>
        <v>7.5274000000000001</v>
      </c>
      <c r="C1014" s="2">
        <f t="shared" si="117"/>
        <v>0</v>
      </c>
      <c r="D1014" s="2">
        <f t="shared" si="118"/>
        <v>7.5993599999999999</v>
      </c>
      <c r="E1014" s="2">
        <f t="shared" si="120"/>
        <v>7.6623400000000004</v>
      </c>
      <c r="F1014" s="2">
        <f t="shared" si="121"/>
        <v>7.6299600000000014</v>
      </c>
      <c r="G1014" s="2">
        <f t="shared" si="123"/>
        <v>7.9034619999999975</v>
      </c>
      <c r="H1014" s="2">
        <f t="shared" si="119"/>
        <v>8.561314000000003</v>
      </c>
      <c r="I1014" s="2">
        <f t="array" ref="I1014">SUMPRODUCT(B998:B1017, (ROW(B998:B1017)-ROW(B998)+1)) / (20*21/2)</f>
        <v>7.5700609523809499</v>
      </c>
      <c r="J1014" s="2">
        <f t="shared" si="122"/>
        <v>7.6654373051708165</v>
      </c>
      <c r="K1014" s="2">
        <f t="shared" si="124"/>
        <v>7.845699776227324</v>
      </c>
    </row>
    <row r="1015" spans="1:11" ht="13.5" x14ac:dyDescent="0.25">
      <c r="A1015" s="3">
        <f>TITRES_STAT!B1018</f>
        <v>43788</v>
      </c>
      <c r="B1015" s="5">
        <f>TITRES_STAT!D1018</f>
        <v>7.5274000000000001</v>
      </c>
      <c r="C1015" s="2">
        <f t="shared" si="117"/>
        <v>0</v>
      </c>
      <c r="D1015" s="2">
        <f t="shared" si="118"/>
        <v>7.55138</v>
      </c>
      <c r="E1015" s="2">
        <f t="shared" si="120"/>
        <v>7.63835</v>
      </c>
      <c r="F1015" s="2">
        <f t="shared" si="121"/>
        <v>7.619765000000001</v>
      </c>
      <c r="G1015" s="2">
        <f t="shared" si="123"/>
        <v>7.8861879999999989</v>
      </c>
      <c r="H1015" s="2">
        <f t="shared" si="119"/>
        <v>8.5512855000000005</v>
      </c>
      <c r="I1015" s="2">
        <f t="array" ref="I1015">SUMPRODUCT(B999:B1018, (ROW(B999:B1018)-ROW(B999)+1)) / (20*21/2)</f>
        <v>7.5321019047619044</v>
      </c>
      <c r="J1015" s="2">
        <f t="shared" si="122"/>
        <v>7.6522908951545476</v>
      </c>
      <c r="K1015" s="2">
        <f t="shared" si="124"/>
        <v>7.8332174320615469</v>
      </c>
    </row>
    <row r="1016" spans="1:11" ht="13.5" x14ac:dyDescent="0.25">
      <c r="A1016" s="3">
        <f>TITRES_STAT!B1019</f>
        <v>43789</v>
      </c>
      <c r="B1016" s="5">
        <f>TITRES_STAT!D1019</f>
        <v>7.3474000000000004</v>
      </c>
      <c r="C1016" s="2">
        <f t="shared" si="117"/>
        <v>-0.17999999999999972</v>
      </c>
      <c r="D1016" s="2">
        <f t="shared" si="118"/>
        <v>7.4914000000000005</v>
      </c>
      <c r="E1016" s="2">
        <f t="shared" si="120"/>
        <v>7.6173499999999992</v>
      </c>
      <c r="F1016" s="2">
        <f t="shared" si="121"/>
        <v>7.6110650000000017</v>
      </c>
      <c r="G1016" s="2">
        <f t="shared" si="123"/>
        <v>7.8653139999999997</v>
      </c>
      <c r="H1016" s="2">
        <f t="shared" si="119"/>
        <v>8.5404975000000025</v>
      </c>
      <c r="I1016" s="2">
        <f t="array" ref="I1016">SUMPRODUCT(B1000:B1019, (ROW(B1000:B1019)-ROW(B1000)+1)) / (20*21/2)</f>
        <v>7.4818566666666673</v>
      </c>
      <c r="J1016" s="2">
        <f t="shared" si="122"/>
        <v>7.6232536670445903</v>
      </c>
      <c r="K1016" s="2">
        <f t="shared" si="124"/>
        <v>7.8141657680591337</v>
      </c>
    </row>
    <row r="1017" spans="1:11" ht="13.5" x14ac:dyDescent="0.25">
      <c r="A1017" s="3">
        <f>TITRES_STAT!B1020</f>
        <v>43790</v>
      </c>
      <c r="B1017" s="5">
        <f>TITRES_STAT!D1020</f>
        <v>7.3174999999999999</v>
      </c>
      <c r="C1017" s="2">
        <f t="shared" si="117"/>
        <v>-2.9900000000000482E-2</v>
      </c>
      <c r="D1017" s="2">
        <f t="shared" si="118"/>
        <v>7.4494200000000008</v>
      </c>
      <c r="E1017" s="2">
        <f t="shared" si="120"/>
        <v>7.5723700000000012</v>
      </c>
      <c r="F1017" s="2">
        <f t="shared" si="121"/>
        <v>7.5960700000000001</v>
      </c>
      <c r="G1017" s="2">
        <f t="shared" si="123"/>
        <v>7.8437219999999988</v>
      </c>
      <c r="H1017" s="2">
        <f t="shared" si="119"/>
        <v>8.5295600000000036</v>
      </c>
      <c r="I1017" s="2">
        <f t="array" ref="I1017">SUMPRODUCT(B1001:B1020, (ROW(B1001:B1020)-ROW(B1001)+1)) / (20*21/2)</f>
        <v>7.4281061904761891</v>
      </c>
      <c r="J1017" s="2">
        <f t="shared" si="122"/>
        <v>7.5941342701832006</v>
      </c>
      <c r="K1017" s="2">
        <f t="shared" si="124"/>
        <v>7.7946886791156382</v>
      </c>
    </row>
    <row r="1018" spans="1:11" ht="13.5" x14ac:dyDescent="0.25">
      <c r="A1018" s="3">
        <f>TITRES_STAT!B1021</f>
        <v>43791</v>
      </c>
      <c r="B1018" s="5">
        <f>TITRES_STAT!D1021</f>
        <v>7.1974999999999998</v>
      </c>
      <c r="C1018" s="2">
        <f t="shared" si="117"/>
        <v>-0.12000000000000011</v>
      </c>
      <c r="D1018" s="2">
        <f t="shared" si="118"/>
        <v>7.3834400000000002</v>
      </c>
      <c r="E1018" s="2">
        <f t="shared" si="120"/>
        <v>7.5153900000000009</v>
      </c>
      <c r="F1018" s="2">
        <f t="shared" si="121"/>
        <v>7.5750750000000009</v>
      </c>
      <c r="G1018" s="2">
        <f t="shared" si="123"/>
        <v>7.8185299999999982</v>
      </c>
      <c r="H1018" s="2">
        <f t="shared" si="119"/>
        <v>8.5180510000000034</v>
      </c>
      <c r="I1018" s="2">
        <f t="array" ref="I1018">SUMPRODUCT(B1002:B1021, (ROW(B1002:B1021)-ROW(B1002)+1)) / (20*21/2)</f>
        <v>7.3684976190476199</v>
      </c>
      <c r="J1018" s="2">
        <f t="shared" si="122"/>
        <v>7.5563595777848009</v>
      </c>
      <c r="K1018" s="2">
        <f t="shared" si="124"/>
        <v>7.7712695152287505</v>
      </c>
    </row>
    <row r="1019" spans="1:11" ht="13.5" x14ac:dyDescent="0.25">
      <c r="A1019" s="3">
        <f>TITRES_STAT!B1022</f>
        <v>43794</v>
      </c>
      <c r="B1019" s="5">
        <f>TITRES_STAT!D1022</f>
        <v>7.0475000000000003</v>
      </c>
      <c r="C1019" s="2">
        <f t="shared" si="117"/>
        <v>-0.14999999999999947</v>
      </c>
      <c r="D1019" s="2">
        <f t="shared" si="118"/>
        <v>7.2874600000000003</v>
      </c>
      <c r="E1019" s="2">
        <f t="shared" si="120"/>
        <v>7.4434100000000001</v>
      </c>
      <c r="F1019" s="2">
        <f t="shared" si="121"/>
        <v>7.5519800000000004</v>
      </c>
      <c r="G1019" s="2">
        <f t="shared" si="123"/>
        <v>7.7903379999999984</v>
      </c>
      <c r="H1019" s="2">
        <f t="shared" si="119"/>
        <v>8.5071695000000016</v>
      </c>
      <c r="I1019" s="2">
        <f t="array" ref="I1019">SUMPRODUCT(B1003:B1022, (ROW(B1003:B1022)-ROW(B1003)+1)) / (20*21/2)</f>
        <v>7.3123161904761913</v>
      </c>
      <c r="J1019" s="2">
        <f t="shared" si="122"/>
        <v>7.5078967608529155</v>
      </c>
      <c r="K1019" s="2">
        <f t="shared" si="124"/>
        <v>7.7428863969844857</v>
      </c>
    </row>
    <row r="1020" spans="1:11" ht="13.5" x14ac:dyDescent="0.25">
      <c r="A1020" s="3">
        <f>TITRES_STAT!B1023</f>
        <v>43795</v>
      </c>
      <c r="B1020" s="5">
        <f>TITRES_STAT!D1023</f>
        <v>6.9875999999999996</v>
      </c>
      <c r="C1020" s="2">
        <f t="shared" si="117"/>
        <v>-5.990000000000073E-2</v>
      </c>
      <c r="D1020" s="2">
        <f t="shared" si="118"/>
        <v>7.1795</v>
      </c>
      <c r="E1020" s="2">
        <f t="shared" si="120"/>
        <v>7.3654400000000013</v>
      </c>
      <c r="F1020" s="2">
        <f t="shared" si="121"/>
        <v>7.5234899999999998</v>
      </c>
      <c r="G1020" s="2">
        <f t="shared" si="123"/>
        <v>7.7609479999999973</v>
      </c>
      <c r="H1020" s="2">
        <f t="shared" si="119"/>
        <v>8.4947515000000013</v>
      </c>
      <c r="I1020" s="2">
        <f t="array" ref="I1020">SUMPRODUCT(B1004:B1023, (ROW(B1004:B1023)-ROW(B1004)+1)) / (20*21/2)</f>
        <v>7.2545052380952386</v>
      </c>
      <c r="J1020" s="2">
        <f t="shared" si="122"/>
        <v>7.4583446883907332</v>
      </c>
      <c r="K1020" s="2">
        <f t="shared" si="124"/>
        <v>7.7132673225929373</v>
      </c>
    </row>
    <row r="1021" spans="1:11" ht="13.5" x14ac:dyDescent="0.25">
      <c r="A1021" s="3">
        <f>TITRES_STAT!B1024</f>
        <v>43796</v>
      </c>
      <c r="B1021" s="5">
        <f>TITRES_STAT!D1024</f>
        <v>6.8975999999999997</v>
      </c>
      <c r="C1021" s="2">
        <f t="shared" si="117"/>
        <v>-8.9999999999999858E-2</v>
      </c>
      <c r="D1021" s="2">
        <f t="shared" si="118"/>
        <v>7.0895399999999995</v>
      </c>
      <c r="E1021" s="2">
        <f t="shared" si="120"/>
        <v>7.2904699999999991</v>
      </c>
      <c r="F1021" s="2">
        <f t="shared" si="121"/>
        <v>7.4815050000000003</v>
      </c>
      <c r="G1021" s="2">
        <f t="shared" si="123"/>
        <v>7.7297579999999968</v>
      </c>
      <c r="H1021" s="2">
        <f t="shared" si="119"/>
        <v>8.4831205000000036</v>
      </c>
      <c r="I1021" s="2">
        <f t="array" ref="I1021">SUMPRODUCT(B1005:B1024, (ROW(B1005:B1024)-ROW(B1005)+1)) / (20*21/2)</f>
        <v>7.1996647619047618</v>
      </c>
      <c r="J1021" s="2">
        <f t="shared" si="122"/>
        <v>7.40494043235352</v>
      </c>
      <c r="K1021" s="2">
        <f t="shared" si="124"/>
        <v>7.6812803687657629</v>
      </c>
    </row>
    <row r="1022" spans="1:11" ht="13.5" x14ac:dyDescent="0.25">
      <c r="A1022" s="3">
        <f>TITRES_STAT!B1025</f>
        <v>43797</v>
      </c>
      <c r="B1022" s="5">
        <f>TITRES_STAT!D1025</f>
        <v>6.8916000000000004</v>
      </c>
      <c r="C1022" s="2">
        <f t="shared" si="117"/>
        <v>-5.9999999999993392E-3</v>
      </c>
      <c r="D1022" s="2">
        <f t="shared" si="118"/>
        <v>7.0043600000000001</v>
      </c>
      <c r="E1022" s="2">
        <f t="shared" si="120"/>
        <v>7.22689</v>
      </c>
      <c r="F1022" s="2">
        <f t="shared" si="121"/>
        <v>7.4506150000000009</v>
      </c>
      <c r="G1022" s="2">
        <f t="shared" si="123"/>
        <v>7.6984479999999973</v>
      </c>
      <c r="H1022" s="2">
        <f t="shared" si="119"/>
        <v>8.4706160000000033</v>
      </c>
      <c r="I1022" s="2">
        <f t="array" ref="I1022">SUMPRODUCT(B1006:B1025, (ROW(B1006:B1025)-ROW(B1006)+1)) / (20*21/2)</f>
        <v>7.1472519047619034</v>
      </c>
      <c r="J1022" s="2">
        <f t="shared" si="122"/>
        <v>7.35605086736747</v>
      </c>
      <c r="K1022" s="2">
        <f t="shared" si="124"/>
        <v>7.6503125111671055</v>
      </c>
    </row>
    <row r="1023" spans="1:11" ht="13.5" x14ac:dyDescent="0.25">
      <c r="A1023" s="3">
        <f>TITRES_STAT!B1026</f>
        <v>43798</v>
      </c>
      <c r="B1023" s="5">
        <f>TITRES_STAT!D1026</f>
        <v>6.8436000000000003</v>
      </c>
      <c r="C1023" s="2">
        <f t="shared" si="117"/>
        <v>-4.8000000000000043E-2</v>
      </c>
      <c r="D1023" s="2">
        <f t="shared" si="118"/>
        <v>6.933580000000001</v>
      </c>
      <c r="E1023" s="2">
        <f t="shared" si="120"/>
        <v>7.1585099999999997</v>
      </c>
      <c r="F1023" s="2">
        <f t="shared" si="121"/>
        <v>7.413425000000001</v>
      </c>
      <c r="G1023" s="2">
        <f t="shared" si="123"/>
        <v>7.6712179999999979</v>
      </c>
      <c r="H1023" s="2">
        <f t="shared" si="119"/>
        <v>8.4580120000000036</v>
      </c>
      <c r="I1023" s="2">
        <f t="array" ref="I1023">SUMPRODUCT(B1007:B1026, (ROW(B1007:B1026)-ROW(B1007)+1)) / (20*21/2)</f>
        <v>7.0833328571428584</v>
      </c>
      <c r="J1023" s="2">
        <f t="shared" si="122"/>
        <v>7.3072460228562823</v>
      </c>
      <c r="K1023" s="2">
        <f t="shared" si="124"/>
        <v>7.6186767264154547</v>
      </c>
    </row>
    <row r="1024" spans="1:11" ht="13.5" x14ac:dyDescent="0.25">
      <c r="A1024" s="3">
        <f>TITRES_STAT!B1027</f>
        <v>43801</v>
      </c>
      <c r="B1024" s="5">
        <f>TITRES_STAT!D1027</f>
        <v>6.8376000000000001</v>
      </c>
      <c r="C1024" s="2">
        <f t="shared" si="117"/>
        <v>-6.0000000000002274E-3</v>
      </c>
      <c r="D1024" s="2">
        <f t="shared" si="118"/>
        <v>6.8916000000000013</v>
      </c>
      <c r="E1024" s="2">
        <f t="shared" si="120"/>
        <v>7.089529999999999</v>
      </c>
      <c r="F1024" s="2">
        <f t="shared" si="121"/>
        <v>7.375935000000001</v>
      </c>
      <c r="G1024" s="2">
        <f t="shared" si="123"/>
        <v>7.6438679999999986</v>
      </c>
      <c r="H1024" s="2">
        <f t="shared" si="119"/>
        <v>8.4460530000000027</v>
      </c>
      <c r="I1024" s="2">
        <f t="array" ref="I1024">SUMPRODUCT(B1008:B1027, (ROW(B1008:B1027)-ROW(B1008)+1)) / (20*21/2)</f>
        <v>7.0225552380952392</v>
      </c>
      <c r="J1024" s="2">
        <f t="shared" si="122"/>
        <v>7.2625178302033033</v>
      </c>
      <c r="K1024" s="2">
        <f t="shared" si="124"/>
        <v>7.5880462665560255</v>
      </c>
    </row>
    <row r="1025" spans="1:11" ht="13.5" x14ac:dyDescent="0.25">
      <c r="A1025" s="3">
        <f>TITRES_STAT!B1028</f>
        <v>43802</v>
      </c>
      <c r="B1025" s="5">
        <f>TITRES_STAT!D1028</f>
        <v>6.8255999999999997</v>
      </c>
      <c r="C1025" s="2">
        <f t="shared" si="117"/>
        <v>-1.2000000000000455E-2</v>
      </c>
      <c r="D1025" s="2">
        <f t="shared" si="118"/>
        <v>6.8592000000000013</v>
      </c>
      <c r="E1025" s="2">
        <f t="shared" si="120"/>
        <v>7.0193500000000002</v>
      </c>
      <c r="F1025" s="2">
        <f t="shared" si="121"/>
        <v>7.3288500000000001</v>
      </c>
      <c r="G1025" s="2">
        <f t="shared" si="123"/>
        <v>7.6160379999999988</v>
      </c>
      <c r="H1025" s="2">
        <f t="shared" si="119"/>
        <v>8.4343435000000024</v>
      </c>
      <c r="I1025" s="2">
        <f t="array" ref="I1025">SUMPRODUCT(B1009:B1028, (ROW(B1009:B1028)-ROW(B1009)+1)) / (20*21/2)</f>
        <v>6.9671185714285713</v>
      </c>
      <c r="J1025" s="2">
        <f t="shared" si="122"/>
        <v>7.2209066082791784</v>
      </c>
      <c r="K1025" s="2">
        <f t="shared" si="124"/>
        <v>7.5581464129655931</v>
      </c>
    </row>
    <row r="1026" spans="1:11" ht="13.5" x14ac:dyDescent="0.25">
      <c r="A1026" s="3">
        <f>TITRES_STAT!B1029</f>
        <v>43803</v>
      </c>
      <c r="B1026" s="5">
        <f>TITRES_STAT!D1029</f>
        <v>6.6577000000000002</v>
      </c>
      <c r="C1026" s="2">
        <f t="shared" si="117"/>
        <v>-0.16789999999999949</v>
      </c>
      <c r="D1026" s="2">
        <f t="shared" si="118"/>
        <v>6.8112200000000005</v>
      </c>
      <c r="E1026" s="2">
        <f t="shared" si="120"/>
        <v>6.95038</v>
      </c>
      <c r="F1026" s="2">
        <f t="shared" si="121"/>
        <v>7.2838650000000005</v>
      </c>
      <c r="G1026" s="2">
        <f t="shared" si="123"/>
        <v>7.5896479999999995</v>
      </c>
      <c r="H1026" s="2">
        <f t="shared" si="119"/>
        <v>8.4209510000000005</v>
      </c>
      <c r="I1026" s="2">
        <f t="array" ref="I1026">SUMPRODUCT(B1010:B1029, (ROW(B1010:B1029)-ROW(B1010)+1)) / (20*21/2)</f>
        <v>6.9095942857142854</v>
      </c>
      <c r="J1026" s="2">
        <f t="shared" si="122"/>
        <v>7.167267883681161</v>
      </c>
      <c r="K1026" s="2">
        <f t="shared" si="124"/>
        <v>7.5228347889277272</v>
      </c>
    </row>
    <row r="1027" spans="1:11" ht="13.5" x14ac:dyDescent="0.25">
      <c r="A1027" s="3">
        <f>TITRES_STAT!B1030</f>
        <v>43804</v>
      </c>
      <c r="B1027" s="5">
        <f>TITRES_STAT!D1030</f>
        <v>6.6456999999999997</v>
      </c>
      <c r="C1027" s="2">
        <f t="shared" si="117"/>
        <v>-1.2000000000000455E-2</v>
      </c>
      <c r="D1027" s="2">
        <f t="shared" si="118"/>
        <v>6.7620399999999989</v>
      </c>
      <c r="E1027" s="2">
        <f t="shared" si="120"/>
        <v>6.8832000000000004</v>
      </c>
      <c r="F1027" s="2">
        <f t="shared" si="121"/>
        <v>7.2277849999999999</v>
      </c>
      <c r="G1027" s="2">
        <f t="shared" si="123"/>
        <v>7.5588179999999987</v>
      </c>
      <c r="H1027" s="2">
        <f t="shared" si="119"/>
        <v>8.4083420000000029</v>
      </c>
      <c r="I1027" s="2">
        <f t="array" ref="I1027">SUMPRODUCT(B1011:B1030, (ROW(B1011:B1030)-ROW(B1011)+1)) / (20*21/2)</f>
        <v>6.8692109523809517</v>
      </c>
      <c r="J1027" s="2">
        <f t="shared" si="122"/>
        <v>7.1175947519020033</v>
      </c>
      <c r="K1027" s="2">
        <f t="shared" si="124"/>
        <v>7.4884373462246794</v>
      </c>
    </row>
    <row r="1028" spans="1:11" ht="13.5" x14ac:dyDescent="0.25">
      <c r="A1028" s="3">
        <f>TITRES_STAT!B1031</f>
        <v>43805</v>
      </c>
      <c r="B1028" s="5">
        <f>TITRES_STAT!D1031</f>
        <v>6.6456999999999997</v>
      </c>
      <c r="C1028" s="2">
        <f t="shared" ref="C1028:C1091" si="125">B1028-B1027</f>
        <v>0</v>
      </c>
      <c r="D1028" s="2">
        <f t="shared" si="118"/>
        <v>6.7224599999999999</v>
      </c>
      <c r="E1028" s="2">
        <f t="shared" si="120"/>
        <v>6.8280200000000004</v>
      </c>
      <c r="F1028" s="2">
        <f t="shared" si="121"/>
        <v>7.1717050000000002</v>
      </c>
      <c r="G1028" s="2">
        <f t="shared" si="123"/>
        <v>7.5297879999999999</v>
      </c>
      <c r="H1028" s="2">
        <f t="shared" si="119"/>
        <v>8.3949175000000018</v>
      </c>
      <c r="I1028" s="2">
        <f t="array" ref="I1028">SUMPRODUCT(B1012:B1031, (ROW(B1012:B1031)-ROW(B1012)+1)) / (20*21/2)</f>
        <v>6.8528161904761893</v>
      </c>
      <c r="J1028" s="2">
        <f t="shared" si="122"/>
        <v>7.0726523945780029</v>
      </c>
      <c r="K1028" s="2">
        <f t="shared" si="124"/>
        <v>7.4553888228433198</v>
      </c>
    </row>
    <row r="1029" spans="1:11" ht="13.5" x14ac:dyDescent="0.25">
      <c r="A1029" s="3">
        <f>TITRES_STAT!B1032</f>
        <v>43808</v>
      </c>
      <c r="B1029" s="5">
        <f>TITRES_STAT!D1032</f>
        <v>6.5677000000000003</v>
      </c>
      <c r="C1029" s="2">
        <f t="shared" si="125"/>
        <v>-7.7999999999999403E-2</v>
      </c>
      <c r="D1029" s="2">
        <f t="shared" si="118"/>
        <v>6.6684799999999997</v>
      </c>
      <c r="E1029" s="2">
        <f t="shared" si="120"/>
        <v>6.7800399999999996</v>
      </c>
      <c r="F1029" s="2">
        <f t="shared" si="121"/>
        <v>7.1117249999999999</v>
      </c>
      <c r="G1029" s="2">
        <f t="shared" si="123"/>
        <v>7.4975179999999986</v>
      </c>
      <c r="H1029" s="2">
        <f t="shared" si="119"/>
        <v>8.3813560000000038</v>
      </c>
      <c r="I1029" s="2">
        <f t="array" ref="I1029">SUMPRODUCT(B1013:B1032, (ROW(B1013:B1032)-ROW(B1013)+1)) / (20*21/2)</f>
        <v>6.8400485714285706</v>
      </c>
      <c r="J1029" s="2">
        <f t="shared" si="122"/>
        <v>7.0245616903324795</v>
      </c>
      <c r="K1029" s="2">
        <f t="shared" si="124"/>
        <v>7.420577496457307</v>
      </c>
    </row>
    <row r="1030" spans="1:11" ht="13.5" x14ac:dyDescent="0.25">
      <c r="A1030" s="3">
        <f>TITRES_STAT!B1033</f>
        <v>43809</v>
      </c>
      <c r="B1030" s="5">
        <f>TITRES_STAT!D1033</f>
        <v>6.6877000000000004</v>
      </c>
      <c r="C1030" s="2">
        <f t="shared" si="125"/>
        <v>0.12000000000000011</v>
      </c>
      <c r="D1030" s="2">
        <f t="shared" ref="D1030:D1093" si="126">AVERAGE(B1026:B1030)</f>
        <v>6.6409000000000002</v>
      </c>
      <c r="E1030" s="2">
        <f t="shared" si="120"/>
        <v>6.7500499999999999</v>
      </c>
      <c r="F1030" s="2">
        <f t="shared" si="121"/>
        <v>7.0577449999999997</v>
      </c>
      <c r="G1030" s="2">
        <f t="shared" si="123"/>
        <v>7.4693279999999991</v>
      </c>
      <c r="H1030" s="2">
        <f t="shared" si="119"/>
        <v>8.3695195000000027</v>
      </c>
      <c r="I1030" s="2">
        <f t="array" ref="I1030">SUMPRODUCT(B1014:B1033, (ROW(B1014:B1033)-ROW(B1014)+1)) / (20*21/2)</f>
        <v>6.8400514285714289</v>
      </c>
      <c r="J1030" s="2">
        <f t="shared" si="122"/>
        <v>6.9924796245865286</v>
      </c>
      <c r="K1030" s="2">
        <f t="shared" si="124"/>
        <v>7.3918372024785892</v>
      </c>
    </row>
    <row r="1031" spans="1:11" ht="13.5" x14ac:dyDescent="0.25">
      <c r="A1031" s="3">
        <f>TITRES_STAT!B1034</f>
        <v>43810</v>
      </c>
      <c r="B1031" s="5">
        <f>TITRES_STAT!D1034</f>
        <v>6.8856000000000002</v>
      </c>
      <c r="C1031" s="2">
        <f t="shared" si="125"/>
        <v>0.19789999999999974</v>
      </c>
      <c r="D1031" s="2">
        <f t="shared" si="126"/>
        <v>6.6864800000000004</v>
      </c>
      <c r="E1031" s="2">
        <f t="shared" si="120"/>
        <v>6.74885</v>
      </c>
      <c r="F1031" s="2">
        <f t="shared" si="121"/>
        <v>7.01966</v>
      </c>
      <c r="G1031" s="2">
        <f t="shared" si="123"/>
        <v>7.4450959999999995</v>
      </c>
      <c r="H1031" s="2">
        <f t="shared" si="119"/>
        <v>8.3578850000000031</v>
      </c>
      <c r="I1031" s="2">
        <f t="array" ref="I1031">SUMPRODUCT(B1015:B1034, (ROW(B1015:B1034)-ROW(B1015)+1)) / (20*21/2)</f>
        <v>6.8437676190476191</v>
      </c>
      <c r="J1031" s="2">
        <f t="shared" si="122"/>
        <v>6.9823006127211453</v>
      </c>
      <c r="K1031" s="2">
        <f t="shared" si="124"/>
        <v>7.3719847631657034</v>
      </c>
    </row>
    <row r="1032" spans="1:11" ht="13.5" x14ac:dyDescent="0.25">
      <c r="A1032" s="3">
        <f>TITRES_STAT!B1035</f>
        <v>43811</v>
      </c>
      <c r="B1032" s="5">
        <f>TITRES_STAT!D1035</f>
        <v>6.8856000000000002</v>
      </c>
      <c r="C1032" s="2">
        <f t="shared" si="125"/>
        <v>0</v>
      </c>
      <c r="D1032" s="2">
        <f t="shared" si="126"/>
        <v>6.7344600000000003</v>
      </c>
      <c r="E1032" s="2">
        <f t="shared" si="120"/>
        <v>6.7482499999999987</v>
      </c>
      <c r="F1032" s="2">
        <f t="shared" si="121"/>
        <v>6.9875700000000007</v>
      </c>
      <c r="G1032" s="2">
        <f t="shared" si="123"/>
        <v>7.4220640000000007</v>
      </c>
      <c r="H1032" s="2">
        <f t="shared" si="119"/>
        <v>8.3470380000000031</v>
      </c>
      <c r="I1032" s="2">
        <f t="array" ref="I1032">SUMPRODUCT(B1016:B1035, (ROW(B1016:B1035)-ROW(B1016)+1)) / (20*21/2)</f>
        <v>6.8459971428571436</v>
      </c>
      <c r="J1032" s="2">
        <f t="shared" si="122"/>
        <v>6.9730910305572271</v>
      </c>
      <c r="K1032" s="2">
        <f t="shared" si="124"/>
        <v>7.3529108508846956</v>
      </c>
    </row>
    <row r="1033" spans="1:11" ht="13.5" x14ac:dyDescent="0.25">
      <c r="A1033" s="3">
        <f>TITRES_STAT!B1036</f>
        <v>43812</v>
      </c>
      <c r="B1033" s="5">
        <f>TITRES_STAT!D1036</f>
        <v>6.9875999999999996</v>
      </c>
      <c r="C1033" s="2">
        <f t="shared" si="125"/>
        <v>0.10199999999999942</v>
      </c>
      <c r="D1033" s="2">
        <f t="shared" si="126"/>
        <v>6.8028400000000007</v>
      </c>
      <c r="E1033" s="2">
        <f t="shared" si="120"/>
        <v>6.7626499999999989</v>
      </c>
      <c r="F1033" s="2">
        <f t="shared" si="121"/>
        <v>6.9605800000000002</v>
      </c>
      <c r="G1033" s="2">
        <f t="shared" si="123"/>
        <v>7.4007119999999995</v>
      </c>
      <c r="H1033" s="2">
        <f t="shared" si="119"/>
        <v>8.3367010000000032</v>
      </c>
      <c r="I1033" s="2">
        <f t="array" ref="I1033">SUMPRODUCT(B1017:B1036, (ROW(B1017:B1036)-ROW(B1017)+1)) / (20*21/2)</f>
        <v>6.8537971428571423</v>
      </c>
      <c r="J1033" s="2">
        <f t="shared" si="122"/>
        <v>6.9744728371708247</v>
      </c>
      <c r="K1033" s="2">
        <f t="shared" si="124"/>
        <v>7.3385849351637278</v>
      </c>
    </row>
    <row r="1034" spans="1:11" ht="13.5" x14ac:dyDescent="0.25">
      <c r="A1034" s="3">
        <f>TITRES_STAT!B1037</f>
        <v>43815</v>
      </c>
      <c r="B1034" s="5">
        <f>TITRES_STAT!D1037</f>
        <v>6.9996</v>
      </c>
      <c r="C1034" s="2">
        <f t="shared" si="125"/>
        <v>1.2000000000000455E-2</v>
      </c>
      <c r="D1034" s="2">
        <f t="shared" si="126"/>
        <v>6.8892199999999999</v>
      </c>
      <c r="E1034" s="2">
        <f t="shared" si="120"/>
        <v>6.7788500000000003</v>
      </c>
      <c r="F1034" s="2">
        <f t="shared" si="121"/>
        <v>6.9341899999999992</v>
      </c>
      <c r="G1034" s="2">
        <f t="shared" si="123"/>
        <v>7.3799599999999996</v>
      </c>
      <c r="H1034" s="2">
        <f t="shared" ref="H1034:H1097" si="127">AVERAGE(B835:B1034)</f>
        <v>8.326705000000004</v>
      </c>
      <c r="I1034" s="2">
        <f t="array" ref="I1034">SUMPRODUCT(B1018:B1037, (ROW(B1018:B1037)-ROW(B1018)+1)) / (20*21/2)</f>
        <v>6.8633104761904766</v>
      </c>
      <c r="J1034" s="2">
        <f t="shared" si="122"/>
        <v>6.9768659002974127</v>
      </c>
      <c r="K1034" s="2">
        <f t="shared" si="124"/>
        <v>7.3252914082945626</v>
      </c>
    </row>
    <row r="1035" spans="1:11" ht="13.5" x14ac:dyDescent="0.25">
      <c r="A1035" s="3">
        <f>TITRES_STAT!B1038</f>
        <v>43816</v>
      </c>
      <c r="B1035" s="5">
        <f>TITRES_STAT!D1038</f>
        <v>6.9576000000000002</v>
      </c>
      <c r="C1035" s="2">
        <f t="shared" si="125"/>
        <v>-4.1999999999999815E-2</v>
      </c>
      <c r="D1035" s="2">
        <f t="shared" si="126"/>
        <v>6.9432</v>
      </c>
      <c r="E1035" s="2">
        <f t="shared" si="120"/>
        <v>6.7920500000000006</v>
      </c>
      <c r="F1035" s="2">
        <f t="shared" si="121"/>
        <v>6.9057000000000013</v>
      </c>
      <c r="G1035" s="2">
        <f t="shared" si="123"/>
        <v>7.3583679999999996</v>
      </c>
      <c r="H1035" s="2">
        <f t="shared" si="127"/>
        <v>8.3151490000000052</v>
      </c>
      <c r="I1035" s="2">
        <f t="array" ref="I1035">SUMPRODUCT(B1019:B1038, (ROW(B1019:B1038)-ROW(B1019)+1)) / (20*21/2)</f>
        <v>6.8715376190476194</v>
      </c>
      <c r="J1035" s="2">
        <f t="shared" si="122"/>
        <v>6.9750310526500403</v>
      </c>
      <c r="K1035" s="2">
        <f t="shared" si="124"/>
        <v>7.3108721373810512</v>
      </c>
    </row>
    <row r="1036" spans="1:11" ht="13.5" x14ac:dyDescent="0.25">
      <c r="A1036" s="3">
        <f>TITRES_STAT!B1039</f>
        <v>43817</v>
      </c>
      <c r="B1036" s="5">
        <f>TITRES_STAT!D1039</f>
        <v>6.9875999999999996</v>
      </c>
      <c r="C1036" s="2">
        <f t="shared" si="125"/>
        <v>2.9999999999999361E-2</v>
      </c>
      <c r="D1036" s="2">
        <f t="shared" si="126"/>
        <v>6.9635999999999996</v>
      </c>
      <c r="E1036" s="2">
        <f t="shared" ref="E1036:E1099" si="128">AVERAGE(B1027:B1036)</f>
        <v>6.8250399999999996</v>
      </c>
      <c r="F1036" s="2">
        <f t="shared" si="121"/>
        <v>6.8877100000000002</v>
      </c>
      <c r="G1036" s="2">
        <f t="shared" si="123"/>
        <v>7.337375999999999</v>
      </c>
      <c r="H1036" s="2">
        <f t="shared" si="127"/>
        <v>8.3050930000000047</v>
      </c>
      <c r="I1036" s="2">
        <f t="array" ref="I1036">SUMPRODUCT(B1020:B1039, (ROW(B1020:B1039)-ROW(B1020)+1)) / (20*21/2)</f>
        <v>6.8809071428571444</v>
      </c>
      <c r="J1036" s="2">
        <f t="shared" si="122"/>
        <v>6.9762280952547986</v>
      </c>
      <c r="K1036" s="2">
        <f t="shared" si="124"/>
        <v>7.2981947986602256</v>
      </c>
    </row>
    <row r="1037" spans="1:11" ht="13.5" x14ac:dyDescent="0.25">
      <c r="A1037" s="3">
        <f>TITRES_STAT!B1040</f>
        <v>43818</v>
      </c>
      <c r="B1037" s="5">
        <f>TITRES_STAT!D1040</f>
        <v>6.9875999999999996</v>
      </c>
      <c r="C1037" s="2">
        <f t="shared" si="125"/>
        <v>0</v>
      </c>
      <c r="D1037" s="2">
        <f t="shared" si="126"/>
        <v>6.984</v>
      </c>
      <c r="E1037" s="2">
        <f t="shared" si="128"/>
        <v>6.8592299999999993</v>
      </c>
      <c r="F1037" s="2">
        <f t="shared" si="121"/>
        <v>6.8712149999999994</v>
      </c>
      <c r="G1037" s="2">
        <f t="shared" si="123"/>
        <v>7.3210619999999986</v>
      </c>
      <c r="H1037" s="2">
        <f t="shared" si="127"/>
        <v>8.2957400000000057</v>
      </c>
      <c r="I1037" s="2">
        <f t="array" ref="I1037">SUMPRODUCT(B1021:B1040, (ROW(B1021:B1040)-ROW(B1021)+1)) / (20*21/2)</f>
        <v>6.8929904761904774</v>
      </c>
      <c r="J1037" s="2">
        <f t="shared" si="122"/>
        <v>6.9773111338019609</v>
      </c>
      <c r="K1037" s="2">
        <f t="shared" si="124"/>
        <v>7.2860146104774719</v>
      </c>
    </row>
    <row r="1038" spans="1:11" ht="13.5" x14ac:dyDescent="0.25">
      <c r="A1038" s="3">
        <f>TITRES_STAT!B1041</f>
        <v>43819</v>
      </c>
      <c r="B1038" s="5">
        <f>TITRES_STAT!D1041</f>
        <v>6.9576000000000002</v>
      </c>
      <c r="C1038" s="2">
        <f t="shared" si="125"/>
        <v>-2.9999999999999361E-2</v>
      </c>
      <c r="D1038" s="2">
        <f t="shared" si="126"/>
        <v>6.9779999999999998</v>
      </c>
      <c r="E1038" s="2">
        <f t="shared" si="128"/>
        <v>6.8904200000000007</v>
      </c>
      <c r="F1038" s="2">
        <f t="shared" si="121"/>
        <v>6.8592200000000005</v>
      </c>
      <c r="G1038" s="2">
        <f t="shared" si="123"/>
        <v>7.3043880000000003</v>
      </c>
      <c r="H1038" s="2">
        <f t="shared" si="127"/>
        <v>8.2849155000000057</v>
      </c>
      <c r="I1038" s="2">
        <f t="array" ref="I1038">SUMPRODUCT(B1022:B1041, (ROW(B1022:B1041)-ROW(B1022)+1)) / (20*21/2)</f>
        <v>6.8913880952380939</v>
      </c>
      <c r="J1038" s="2">
        <f t="shared" si="122"/>
        <v>6.9754338829636797</v>
      </c>
      <c r="K1038" s="2">
        <f t="shared" si="124"/>
        <v>7.2731356061450221</v>
      </c>
    </row>
    <row r="1039" spans="1:11" ht="13.5" x14ac:dyDescent="0.25">
      <c r="A1039" s="3">
        <f>TITRES_STAT!B1042</f>
        <v>43822</v>
      </c>
      <c r="B1039" s="5">
        <f>TITRES_STAT!D1042</f>
        <v>6.9576000000000002</v>
      </c>
      <c r="C1039" s="2">
        <f t="shared" si="125"/>
        <v>0</v>
      </c>
      <c r="D1039" s="2">
        <f t="shared" si="126"/>
        <v>6.9695999999999998</v>
      </c>
      <c r="E1039" s="2">
        <f t="shared" si="128"/>
        <v>6.9294099999999998</v>
      </c>
      <c r="F1039" s="2">
        <f t="shared" si="121"/>
        <v>6.8547250000000002</v>
      </c>
      <c r="G1039" s="2">
        <f t="shared" si="123"/>
        <v>7.2899940000000001</v>
      </c>
      <c r="H1039" s="2">
        <f t="shared" si="127"/>
        <v>8.2740345000000062</v>
      </c>
      <c r="I1039" s="2">
        <f t="array" ref="I1039">SUMPRODUCT(B1023:B1042, (ROW(B1023:B1042)-ROW(B1023)+1)) / (20*21/2)</f>
        <v>6.9009285714285715</v>
      </c>
      <c r="J1039" s="2">
        <f t="shared" si="122"/>
        <v>6.9737354179195199</v>
      </c>
      <c r="K1039" s="2">
        <f t="shared" si="124"/>
        <v>7.2607616608060024</v>
      </c>
    </row>
    <row r="1040" spans="1:11" ht="13.5" x14ac:dyDescent="0.25">
      <c r="A1040" s="3">
        <f>TITRES_STAT!B1043</f>
        <v>43823</v>
      </c>
      <c r="B1040" s="5">
        <f>TITRES_STAT!D1043</f>
        <v>6.9816000000000003</v>
      </c>
      <c r="C1040" s="2">
        <f t="shared" si="125"/>
        <v>2.4000000000000021E-2</v>
      </c>
      <c r="D1040" s="2">
        <f t="shared" si="126"/>
        <v>6.9744000000000002</v>
      </c>
      <c r="E1040" s="2">
        <f t="shared" si="128"/>
        <v>6.9587999999999992</v>
      </c>
      <c r="F1040" s="2">
        <f t="shared" si="121"/>
        <v>6.8544250000000009</v>
      </c>
      <c r="G1040" s="2">
        <f t="shared" si="123"/>
        <v>7.278118000000001</v>
      </c>
      <c r="H1040" s="2">
        <f t="shared" si="127"/>
        <v>8.2633860000000077</v>
      </c>
      <c r="I1040" s="2">
        <f t="array" ref="I1040">SUMPRODUCT(B1024:B1043, (ROW(B1024:B1043)-ROW(B1024)+1)) / (20*21/2)</f>
        <v>6.8936119047619044</v>
      </c>
      <c r="J1040" s="2">
        <f t="shared" si="122"/>
        <v>6.9744844257367085</v>
      </c>
      <c r="K1040" s="2">
        <f t="shared" si="124"/>
        <v>7.2498141446959625</v>
      </c>
    </row>
    <row r="1041" spans="1:11" ht="13.5" x14ac:dyDescent="0.25">
      <c r="A1041" s="3">
        <f>TITRES_STAT!B1044</f>
        <v>43824</v>
      </c>
      <c r="B1041" s="5">
        <f>TITRES_STAT!D1044</f>
        <v>6.8376000000000001</v>
      </c>
      <c r="C1041" s="2">
        <f t="shared" si="125"/>
        <v>-0.14400000000000013</v>
      </c>
      <c r="D1041" s="2">
        <f t="shared" si="126"/>
        <v>6.9443999999999999</v>
      </c>
      <c r="E1041" s="2">
        <f t="shared" si="128"/>
        <v>6.9539999999999988</v>
      </c>
      <c r="F1041" s="2">
        <f t="shared" si="121"/>
        <v>6.8514250000000008</v>
      </c>
      <c r="G1041" s="2">
        <f t="shared" si="123"/>
        <v>7.2619240000000014</v>
      </c>
      <c r="H1041" s="2">
        <f t="shared" si="127"/>
        <v>8.252017500000008</v>
      </c>
      <c r="I1041" s="2">
        <f t="array" ref="I1041">SUMPRODUCT(B1025:B1044, (ROW(B1025:B1044)-ROW(B1025)+1)) / (20*21/2)</f>
        <v>6.8968952380952375</v>
      </c>
      <c r="J1041" s="2">
        <f t="shared" si="122"/>
        <v>6.9614478137617839</v>
      </c>
      <c r="K1041" s="2">
        <f t="shared" si="124"/>
        <v>7.2336488841196509</v>
      </c>
    </row>
    <row r="1042" spans="1:11" ht="13.5" x14ac:dyDescent="0.25">
      <c r="A1042" s="3">
        <f>TITRES_STAT!B1045</f>
        <v>43825</v>
      </c>
      <c r="B1042" s="5">
        <f>TITRES_STAT!D1045</f>
        <v>6.9516</v>
      </c>
      <c r="C1042" s="2">
        <f t="shared" si="125"/>
        <v>0.11399999999999988</v>
      </c>
      <c r="D1042" s="2">
        <f t="shared" si="126"/>
        <v>6.9371999999999998</v>
      </c>
      <c r="E1042" s="2">
        <f t="shared" si="128"/>
        <v>6.9606000000000012</v>
      </c>
      <c r="F1042" s="2">
        <f t="shared" si="121"/>
        <v>6.8544250000000009</v>
      </c>
      <c r="G1042" s="2">
        <f t="shared" si="123"/>
        <v>7.2486080000000017</v>
      </c>
      <c r="H1042" s="2">
        <f t="shared" si="127"/>
        <v>8.2417815000000072</v>
      </c>
      <c r="I1042" s="2">
        <f t="array" ref="I1042">SUMPRODUCT(B1026:B1045, (ROW(B1026:B1045)-ROW(B1026)+1)) / (20*21/2)</f>
        <v>6.919369047619047</v>
      </c>
      <c r="J1042" s="2">
        <f t="shared" si="122"/>
        <v>6.9605099267368518</v>
      </c>
      <c r="K1042" s="2">
        <f t="shared" si="124"/>
        <v>7.2225881435659387</v>
      </c>
    </row>
    <row r="1043" spans="1:11" ht="13.5" x14ac:dyDescent="0.25">
      <c r="A1043" s="3">
        <f>TITRES_STAT!B1046</f>
        <v>43826</v>
      </c>
      <c r="B1043" s="5">
        <f>TITRES_STAT!D1046</f>
        <v>6.7775999999999996</v>
      </c>
      <c r="C1043" s="2">
        <f t="shared" si="125"/>
        <v>-0.17400000000000038</v>
      </c>
      <c r="D1043" s="2">
        <f t="shared" si="126"/>
        <v>6.9012000000000002</v>
      </c>
      <c r="E1043" s="2">
        <f t="shared" si="128"/>
        <v>6.9396000000000004</v>
      </c>
      <c r="F1043" s="2">
        <f t="shared" si="121"/>
        <v>6.8511250000000006</v>
      </c>
      <c r="G1043" s="2">
        <f t="shared" si="123"/>
        <v>7.228334000000002</v>
      </c>
      <c r="H1043" s="2">
        <f t="shared" si="127"/>
        <v>8.231378500000007</v>
      </c>
      <c r="I1043" s="2">
        <f t="array" ref="I1043">SUMPRODUCT(B1027:B1046, (ROW(B1027:B1046)-ROW(B1027)+1)) / (20*21/2)</f>
        <v>6.9451576190476185</v>
      </c>
      <c r="J1043" s="2">
        <f t="shared" si="122"/>
        <v>6.9430899337142939</v>
      </c>
      <c r="K1043" s="2">
        <f t="shared" si="124"/>
        <v>7.2051376281319799</v>
      </c>
    </row>
    <row r="1044" spans="1:11" ht="13.5" x14ac:dyDescent="0.25">
      <c r="A1044" s="3">
        <f>TITRES_STAT!B1047</f>
        <v>43829</v>
      </c>
      <c r="B1044" s="5">
        <f>TITRES_STAT!D1047</f>
        <v>6.8856000000000002</v>
      </c>
      <c r="C1044" s="2">
        <f t="shared" si="125"/>
        <v>0.10800000000000054</v>
      </c>
      <c r="D1044" s="2">
        <f t="shared" si="126"/>
        <v>6.8867999999999991</v>
      </c>
      <c r="E1044" s="2">
        <f t="shared" si="128"/>
        <v>6.9281999999999995</v>
      </c>
      <c r="F1044" s="2">
        <f t="shared" ref="F1044:F1107" si="129">AVERAGE(B1025:B1044)</f>
        <v>6.8535250000000003</v>
      </c>
      <c r="G1044" s="2">
        <f t="shared" si="123"/>
        <v>7.2113000000000023</v>
      </c>
      <c r="H1044" s="2">
        <f t="shared" si="127"/>
        <v>8.221515500000006</v>
      </c>
      <c r="I1044" s="2">
        <f t="array" ref="I1044">SUMPRODUCT(B1028:B1047, (ROW(B1028:B1047)-ROW(B1028)+1)) / (20*21/2)</f>
        <v>6.968661428571429</v>
      </c>
      <c r="J1044" s="2">
        <f t="shared" si="122"/>
        <v>6.93761470193198</v>
      </c>
      <c r="K1044" s="2">
        <f t="shared" si="124"/>
        <v>7.1926067407542549</v>
      </c>
    </row>
    <row r="1045" spans="1:11" ht="13.5" x14ac:dyDescent="0.25">
      <c r="A1045" s="3">
        <f>TITRES_STAT!B1048</f>
        <v>43830</v>
      </c>
      <c r="B1045" s="5">
        <f>TITRES_STAT!D1048</f>
        <v>7.0895000000000001</v>
      </c>
      <c r="C1045" s="2">
        <f t="shared" si="125"/>
        <v>0.20389999999999997</v>
      </c>
      <c r="D1045" s="2">
        <f t="shared" si="126"/>
        <v>6.9083799999999993</v>
      </c>
      <c r="E1045" s="2">
        <f t="shared" si="128"/>
        <v>6.9413900000000002</v>
      </c>
      <c r="F1045" s="2">
        <f t="shared" si="129"/>
        <v>6.866719999999999</v>
      </c>
      <c r="G1045" s="2">
        <f t="shared" si="123"/>
        <v>7.1984640000000013</v>
      </c>
      <c r="H1045" s="2">
        <f t="shared" si="127"/>
        <v>8.2126720000000049</v>
      </c>
      <c r="I1045" s="2">
        <f t="array" ref="I1045">SUMPRODUCT(B1029:B1048, (ROW(B1029:B1048)-ROW(B1029)+1)) / (20*21/2)</f>
        <v>6.9726899999999992</v>
      </c>
      <c r="J1045" s="2">
        <f t="shared" ref="J1045:J1108" si="130">$J$4*B1045+J1044*(1-$J$4)</f>
        <v>6.9520799684146484</v>
      </c>
      <c r="K1045" s="2">
        <f t="shared" si="124"/>
        <v>7.1885633391560493</v>
      </c>
    </row>
    <row r="1046" spans="1:11" ht="13.5" x14ac:dyDescent="0.25">
      <c r="A1046" s="3">
        <f>TITRES_STAT!B1049</f>
        <v>43832</v>
      </c>
      <c r="B1046" s="5">
        <f>TITRES_STAT!D1049</f>
        <v>7.1375000000000002</v>
      </c>
      <c r="C1046" s="2">
        <f t="shared" si="125"/>
        <v>4.8000000000000043E-2</v>
      </c>
      <c r="D1046" s="2">
        <f t="shared" si="126"/>
        <v>6.9683599999999997</v>
      </c>
      <c r="E1046" s="2">
        <f t="shared" si="128"/>
        <v>6.9563800000000002</v>
      </c>
      <c r="F1046" s="2">
        <f t="shared" si="129"/>
        <v>6.8907099999999986</v>
      </c>
      <c r="G1046" s="2">
        <f t="shared" si="123"/>
        <v>7.1907860000000019</v>
      </c>
      <c r="H1046" s="2">
        <f t="shared" si="127"/>
        <v>8.203393500000006</v>
      </c>
      <c r="I1046" s="2">
        <f t="array" ref="I1046">SUMPRODUCT(B1030:B1049, (ROW(B1030:B1049)-ROW(B1030)+1)) / (20*21/2)</f>
        <v>6.9752333333333336</v>
      </c>
      <c r="J1046" s="2">
        <f t="shared" si="130"/>
        <v>6.9697390190418247</v>
      </c>
      <c r="K1046" s="2">
        <f t="shared" si="124"/>
        <v>7.1865608552675777</v>
      </c>
    </row>
    <row r="1047" spans="1:11" ht="13.5" x14ac:dyDescent="0.25">
      <c r="A1047" s="3">
        <f>TITRES_STAT!B1050</f>
        <v>43833</v>
      </c>
      <c r="B1047" s="5">
        <f>TITRES_STAT!D1050</f>
        <v>7.1375000000000002</v>
      </c>
      <c r="C1047" s="2">
        <f t="shared" si="125"/>
        <v>0</v>
      </c>
      <c r="D1047" s="2">
        <f t="shared" si="126"/>
        <v>7.0055400000000008</v>
      </c>
      <c r="E1047" s="2">
        <f t="shared" si="128"/>
        <v>6.9713700000000003</v>
      </c>
      <c r="F1047" s="2">
        <f t="shared" si="129"/>
        <v>6.9152999999999976</v>
      </c>
      <c r="G1047" s="2">
        <f t="shared" si="123"/>
        <v>7.1811880000000023</v>
      </c>
      <c r="H1047" s="2">
        <f t="shared" si="127"/>
        <v>8.1941150000000054</v>
      </c>
      <c r="I1047" s="2">
        <f t="array" ref="I1047">SUMPRODUCT(B1031:B1050, (ROW(B1031:B1050)-ROW(B1031)+1)) / (20*21/2)</f>
        <v>6.9759200000000003</v>
      </c>
      <c r="J1047" s="2">
        <f t="shared" si="130"/>
        <v>6.9857162553235552</v>
      </c>
      <c r="K1047" s="2">
        <f t="shared" si="124"/>
        <v>7.1846369001590462</v>
      </c>
    </row>
    <row r="1048" spans="1:11" ht="13.5" x14ac:dyDescent="0.25">
      <c r="A1048" s="3">
        <f>TITRES_STAT!B1051</f>
        <v>43836</v>
      </c>
      <c r="B1048" s="5">
        <f>TITRES_STAT!D1051</f>
        <v>6.9576000000000002</v>
      </c>
      <c r="C1048" s="2">
        <f t="shared" si="125"/>
        <v>-0.17989999999999995</v>
      </c>
      <c r="D1048" s="2">
        <f t="shared" si="126"/>
        <v>7.0415400000000004</v>
      </c>
      <c r="E1048" s="2">
        <f t="shared" si="128"/>
        <v>6.9713700000000003</v>
      </c>
      <c r="F1048" s="2">
        <f t="shared" si="129"/>
        <v>6.9308950000000014</v>
      </c>
      <c r="G1048" s="2">
        <f t="shared" si="123"/>
        <v>7.1679920000000026</v>
      </c>
      <c r="H1048" s="2">
        <f t="shared" si="127"/>
        <v>8.1839090000000052</v>
      </c>
      <c r="I1048" s="2">
        <f t="array" ref="I1048">SUMPRODUCT(B1032:B1051, (ROW(B1032:B1051)-ROW(B1032)+1)) / (20*21/2)</f>
        <v>6.9696071428571429</v>
      </c>
      <c r="J1048" s="2">
        <f t="shared" si="130"/>
        <v>6.9830385167213125</v>
      </c>
      <c r="K1048" s="2">
        <f t="shared" si="124"/>
        <v>7.1757334923096723</v>
      </c>
    </row>
    <row r="1049" spans="1:11" ht="13.5" x14ac:dyDescent="0.25">
      <c r="A1049" s="3">
        <f>TITRES_STAT!B1052</f>
        <v>43837</v>
      </c>
      <c r="B1049" s="5">
        <f>TITRES_STAT!D1052</f>
        <v>6.9576000000000002</v>
      </c>
      <c r="C1049" s="2">
        <f t="shared" si="125"/>
        <v>0</v>
      </c>
      <c r="D1049" s="2">
        <f t="shared" si="126"/>
        <v>7.0559399999999997</v>
      </c>
      <c r="E1049" s="2">
        <f t="shared" si="128"/>
        <v>6.9713700000000003</v>
      </c>
      <c r="F1049" s="2">
        <f t="shared" si="129"/>
        <v>6.9503900000000014</v>
      </c>
      <c r="G1049" s="2">
        <f t="shared" si="123"/>
        <v>7.156956000000001</v>
      </c>
      <c r="H1049" s="2">
        <f t="shared" si="127"/>
        <v>8.1731405000000059</v>
      </c>
      <c r="I1049" s="2">
        <f t="array" ref="I1049">SUMPRODUCT(B1033:B1052, (ROW(B1033:B1052)-ROW(B1033)+1)) / (20*21/2)</f>
        <v>6.9632371428571416</v>
      </c>
      <c r="J1049" s="2">
        <f t="shared" si="130"/>
        <v>6.9806158008430925</v>
      </c>
      <c r="K1049" s="2">
        <f t="shared" si="124"/>
        <v>7.1671792377092931</v>
      </c>
    </row>
    <row r="1050" spans="1:11" ht="13.5" x14ac:dyDescent="0.25">
      <c r="A1050" s="3">
        <f>TITRES_STAT!B1053</f>
        <v>43838</v>
      </c>
      <c r="B1050" s="5">
        <f>TITRES_STAT!D1053</f>
        <v>6.9576000000000002</v>
      </c>
      <c r="C1050" s="2">
        <f t="shared" si="125"/>
        <v>0</v>
      </c>
      <c r="D1050" s="2">
        <f t="shared" si="126"/>
        <v>7.0295600000000009</v>
      </c>
      <c r="E1050" s="2">
        <f t="shared" si="128"/>
        <v>6.9689700000000006</v>
      </c>
      <c r="F1050" s="2">
        <f t="shared" si="129"/>
        <v>6.9638850000000003</v>
      </c>
      <c r="G1050" s="2">
        <f t="shared" si="123"/>
        <v>7.144960000000002</v>
      </c>
      <c r="H1050" s="2">
        <f t="shared" si="127"/>
        <v>8.1623720000000048</v>
      </c>
      <c r="I1050" s="2">
        <f t="array" ref="I1050">SUMPRODUCT(B1034:B1053, (ROW(B1034:B1053)-ROW(B1034)+1)) / (20*21/2)</f>
        <v>6.9385338095238103</v>
      </c>
      <c r="J1050" s="2">
        <f t="shared" si="130"/>
        <v>6.9784238198104172</v>
      </c>
      <c r="K1050" s="2">
        <f t="shared" si="124"/>
        <v>7.1589604440736352</v>
      </c>
    </row>
    <row r="1051" spans="1:11" ht="13.5" x14ac:dyDescent="0.25">
      <c r="A1051" s="3">
        <f>TITRES_STAT!B1054</f>
        <v>43839</v>
      </c>
      <c r="B1051" s="5">
        <f>TITRES_STAT!D1054</f>
        <v>6.8975999999999997</v>
      </c>
      <c r="C1051" s="2">
        <f t="shared" si="125"/>
        <v>-6.0000000000000497E-2</v>
      </c>
      <c r="D1051" s="2">
        <f t="shared" si="126"/>
        <v>6.9815799999999992</v>
      </c>
      <c r="E1051" s="2">
        <f t="shared" si="128"/>
        <v>6.9749700000000008</v>
      </c>
      <c r="F1051" s="2">
        <f t="shared" si="129"/>
        <v>6.9644850000000007</v>
      </c>
      <c r="G1051" s="2">
        <f t="shared" si="123"/>
        <v>7.128166000000002</v>
      </c>
      <c r="H1051" s="2">
        <f t="shared" si="127"/>
        <v>8.1513035000000045</v>
      </c>
      <c r="I1051" s="2">
        <f t="array" ref="I1051">SUMPRODUCT(B1035:B1054, (ROW(B1035:B1054)-ROW(B1035)+1)) / (20*21/2)</f>
        <v>6.9140300000000003</v>
      </c>
      <c r="J1051" s="2">
        <f t="shared" si="130"/>
        <v>6.9707263131618058</v>
      </c>
      <c r="K1051" s="2">
        <f t="shared" si="124"/>
        <v>7.1487110148942765</v>
      </c>
    </row>
    <row r="1052" spans="1:11" ht="13.5" x14ac:dyDescent="0.25">
      <c r="A1052" s="3">
        <f>TITRES_STAT!B1055</f>
        <v>43840</v>
      </c>
      <c r="B1052" s="5">
        <f>TITRES_STAT!D1055</f>
        <v>6.8975999999999997</v>
      </c>
      <c r="C1052" s="2">
        <f t="shared" si="125"/>
        <v>0</v>
      </c>
      <c r="D1052" s="2">
        <f t="shared" si="126"/>
        <v>6.9336000000000002</v>
      </c>
      <c r="E1052" s="2">
        <f t="shared" si="128"/>
        <v>6.96957</v>
      </c>
      <c r="F1052" s="2">
        <f t="shared" si="129"/>
        <v>6.9650850000000002</v>
      </c>
      <c r="G1052" s="2">
        <f t="shared" si="123"/>
        <v>7.1159300000000023</v>
      </c>
      <c r="H1052" s="2">
        <f t="shared" si="127"/>
        <v>8.1402350000000041</v>
      </c>
      <c r="I1052" s="2">
        <f t="array" ref="I1052">SUMPRODUCT(B1036:B1055, (ROW(B1036:B1055)-ROW(B1036)+1)) / (20*21/2)</f>
        <v>6.9018304761904767</v>
      </c>
      <c r="J1052" s="2">
        <f t="shared" si="130"/>
        <v>6.9637619023844906</v>
      </c>
      <c r="K1052" s="2">
        <f t="shared" si="124"/>
        <v>7.1388635241141092</v>
      </c>
    </row>
    <row r="1053" spans="1:11" ht="13.5" x14ac:dyDescent="0.25">
      <c r="A1053" s="3">
        <f>TITRES_STAT!B1056</f>
        <v>43843</v>
      </c>
      <c r="B1053" s="5">
        <f>TITRES_STAT!D1056</f>
        <v>6.7057000000000002</v>
      </c>
      <c r="C1053" s="2">
        <f t="shared" si="125"/>
        <v>-0.19189999999999952</v>
      </c>
      <c r="D1053" s="2">
        <f t="shared" si="126"/>
        <v>6.8832199999999997</v>
      </c>
      <c r="E1053" s="2">
        <f t="shared" si="128"/>
        <v>6.9623799999999987</v>
      </c>
      <c r="F1053" s="2">
        <f t="shared" si="129"/>
        <v>6.95099</v>
      </c>
      <c r="G1053" s="2">
        <f t="shared" si="123"/>
        <v>7.0982960000000013</v>
      </c>
      <c r="H1053" s="2">
        <f t="shared" si="127"/>
        <v>8.1281230000000022</v>
      </c>
      <c r="I1053" s="2">
        <f t="array" ref="I1053">SUMPRODUCT(B1037:B1056, (ROW(B1037:B1056)-ROW(B1037)+1)) / (20*21/2)</f>
        <v>6.8903452380952386</v>
      </c>
      <c r="J1053" s="2">
        <f t="shared" si="130"/>
        <v>6.9391845783478718</v>
      </c>
      <c r="K1053" s="2">
        <f t="shared" si="124"/>
        <v>7.1218767192468899</v>
      </c>
    </row>
    <row r="1054" spans="1:11" ht="13.5" x14ac:dyDescent="0.25">
      <c r="A1054" s="3">
        <f>TITRES_STAT!B1057</f>
        <v>43845</v>
      </c>
      <c r="B1054" s="5">
        <f>TITRES_STAT!D1057</f>
        <v>6.6936999999999998</v>
      </c>
      <c r="C1054" s="2">
        <f t="shared" si="125"/>
        <v>-1.2000000000000455E-2</v>
      </c>
      <c r="D1054" s="2">
        <f t="shared" si="126"/>
        <v>6.8304400000000003</v>
      </c>
      <c r="E1054" s="2">
        <f t="shared" si="128"/>
        <v>6.9431899999999986</v>
      </c>
      <c r="F1054" s="2">
        <f t="shared" si="129"/>
        <v>6.9356949999999999</v>
      </c>
      <c r="G1054" s="2">
        <f t="shared" si="123"/>
        <v>7.0804220000000013</v>
      </c>
      <c r="H1054" s="2">
        <f t="shared" si="127"/>
        <v>8.1159225000000017</v>
      </c>
      <c r="I1054" s="2">
        <f t="array" ref="I1054">SUMPRODUCT(B1038:B1057, (ROW(B1038:B1057)-ROW(B1038)+1)) / (20*21/2)</f>
        <v>6.8797171428571442</v>
      </c>
      <c r="J1054" s="2">
        <f t="shared" si="130"/>
        <v>6.9158050946956937</v>
      </c>
      <c r="K1054" s="2">
        <f t="shared" si="124"/>
        <v>7.1050854753548558</v>
      </c>
    </row>
    <row r="1055" spans="1:11" ht="13.5" x14ac:dyDescent="0.25">
      <c r="A1055" s="3">
        <f>TITRES_STAT!B1058</f>
        <v>43846</v>
      </c>
      <c r="B1055" s="5">
        <f>TITRES_STAT!D1058</f>
        <v>6.8075999999999999</v>
      </c>
      <c r="C1055" s="2">
        <f t="shared" si="125"/>
        <v>0.11390000000000011</v>
      </c>
      <c r="D1055" s="2">
        <f t="shared" si="126"/>
        <v>6.80044</v>
      </c>
      <c r="E1055" s="2">
        <f t="shared" si="128"/>
        <v>6.9149999999999991</v>
      </c>
      <c r="F1055" s="2">
        <f t="shared" si="129"/>
        <v>6.9281950000000005</v>
      </c>
      <c r="G1055" s="2">
        <f t="shared" si="123"/>
        <v>7.0612279999999998</v>
      </c>
      <c r="H1055" s="2">
        <f t="shared" si="127"/>
        <v>8.1042915000000022</v>
      </c>
      <c r="I1055" s="2">
        <f t="array" ref="I1055">SUMPRODUCT(B1039:B1058, (ROW(B1039:B1058)-ROW(B1039)+1)) / (20*21/2)</f>
        <v>6.8728033333333345</v>
      </c>
      <c r="J1055" s="2">
        <f t="shared" si="130"/>
        <v>6.9054998475818188</v>
      </c>
      <c r="K1055" s="2">
        <f t="shared" si="124"/>
        <v>7.0934193782821167</v>
      </c>
    </row>
    <row r="1056" spans="1:11" ht="13.5" x14ac:dyDescent="0.25">
      <c r="A1056" s="3">
        <f>TITRES_STAT!B1059</f>
        <v>43847</v>
      </c>
      <c r="B1056" s="5">
        <f>TITRES_STAT!D1059</f>
        <v>6.8075999999999999</v>
      </c>
      <c r="C1056" s="2">
        <f t="shared" si="125"/>
        <v>0</v>
      </c>
      <c r="D1056" s="2">
        <f t="shared" si="126"/>
        <v>6.7824399999999994</v>
      </c>
      <c r="E1056" s="2">
        <f t="shared" si="128"/>
        <v>6.8820099999999993</v>
      </c>
      <c r="F1056" s="2">
        <f t="shared" si="129"/>
        <v>6.9191950000000002</v>
      </c>
      <c r="G1056" s="2">
        <f t="shared" si="123"/>
        <v>7.0462319999999998</v>
      </c>
      <c r="H1056" s="2">
        <f t="shared" si="127"/>
        <v>8.0920700000000014</v>
      </c>
      <c r="I1056" s="2">
        <f t="array" ref="I1056">SUMPRODUCT(B1040:B1059, (ROW(B1040:B1059)-ROW(B1040)+1)) / (20*21/2)</f>
        <v>6.8658895238095239</v>
      </c>
      <c r="J1056" s="2">
        <f t="shared" si="130"/>
        <v>6.8961760525740257</v>
      </c>
      <c r="K1056" s="2">
        <f t="shared" si="124"/>
        <v>7.0822107752122303</v>
      </c>
    </row>
    <row r="1057" spans="1:11" ht="13.5" x14ac:dyDescent="0.25">
      <c r="A1057" s="3">
        <f>TITRES_STAT!B1060</f>
        <v>43850</v>
      </c>
      <c r="B1057" s="5">
        <f>TITRES_STAT!D1060</f>
        <v>6.8075999999999999</v>
      </c>
      <c r="C1057" s="2">
        <f t="shared" si="125"/>
        <v>0</v>
      </c>
      <c r="D1057" s="2">
        <f t="shared" si="126"/>
        <v>6.7644400000000005</v>
      </c>
      <c r="E1057" s="2">
        <f t="shared" si="128"/>
        <v>6.8490200000000003</v>
      </c>
      <c r="F1057" s="2">
        <f t="shared" si="129"/>
        <v>6.9101949999999999</v>
      </c>
      <c r="G1057" s="2">
        <f t="shared" si="123"/>
        <v>7.0270379999999992</v>
      </c>
      <c r="H1057" s="2">
        <f t="shared" si="127"/>
        <v>8.0797080000000019</v>
      </c>
      <c r="I1057" s="2">
        <f t="array" ref="I1057">SUMPRODUCT(B1041:B1060, (ROW(B1041:B1060)-ROW(B1041)+1)) / (20*21/2)</f>
        <v>6.8658614285714306</v>
      </c>
      <c r="J1057" s="2">
        <f t="shared" si="130"/>
        <v>6.8877402380431665</v>
      </c>
      <c r="K1057" s="2">
        <f t="shared" si="124"/>
        <v>7.0714417252039077</v>
      </c>
    </row>
    <row r="1058" spans="1:11" ht="13.5" x14ac:dyDescent="0.25">
      <c r="A1058" s="3">
        <f>TITRES_STAT!B1061</f>
        <v>43851</v>
      </c>
      <c r="B1058" s="5">
        <f>TITRES_STAT!D1061</f>
        <v>6.8376000000000001</v>
      </c>
      <c r="C1058" s="2">
        <f t="shared" si="125"/>
        <v>3.0000000000000249E-2</v>
      </c>
      <c r="D1058" s="2">
        <f t="shared" si="126"/>
        <v>6.790820000000001</v>
      </c>
      <c r="E1058" s="2">
        <f t="shared" si="128"/>
        <v>6.8370199999999999</v>
      </c>
      <c r="F1058" s="2">
        <f t="shared" si="129"/>
        <v>6.9041949999999996</v>
      </c>
      <c r="G1058" s="2">
        <f t="shared" si="123"/>
        <v>7.0084440000000008</v>
      </c>
      <c r="H1058" s="2">
        <f t="shared" si="127"/>
        <v>8.066371000000002</v>
      </c>
      <c r="I1058" s="2">
        <f t="array" ref="I1058">SUMPRODUCT(B1042:B1061, (ROW(B1042:B1061)-ROW(B1042)+1)) / (20*21/2)</f>
        <v>6.8468142857142871</v>
      </c>
      <c r="J1058" s="2">
        <f t="shared" si="130"/>
        <v>6.8829649772771511</v>
      </c>
      <c r="K1058" s="2">
        <f t="shared" si="124"/>
        <v>7.062271461470421</v>
      </c>
    </row>
    <row r="1059" spans="1:11" ht="13.5" x14ac:dyDescent="0.25">
      <c r="A1059" s="3">
        <f>TITRES_STAT!B1062</f>
        <v>43852</v>
      </c>
      <c r="B1059" s="5">
        <f>TITRES_STAT!D1062</f>
        <v>6.8315999999999999</v>
      </c>
      <c r="C1059" s="2">
        <f t="shared" si="125"/>
        <v>-6.0000000000002274E-3</v>
      </c>
      <c r="D1059" s="2">
        <f t="shared" si="126"/>
        <v>6.8183999999999996</v>
      </c>
      <c r="E1059" s="2">
        <f t="shared" si="128"/>
        <v>6.8244200000000008</v>
      </c>
      <c r="F1059" s="2">
        <f t="shared" si="129"/>
        <v>6.8978950000000001</v>
      </c>
      <c r="G1059" s="2">
        <f t="shared" si="123"/>
        <v>6.9897299999999998</v>
      </c>
      <c r="H1059" s="2">
        <f t="shared" si="127"/>
        <v>8.0530040000000032</v>
      </c>
      <c r="I1059" s="2">
        <f t="array" ref="I1059">SUMPRODUCT(B1043:B1062, (ROW(B1043:B1062)-ROW(B1043)+1)) / (20*21/2)</f>
        <v>6.8421571428571424</v>
      </c>
      <c r="J1059" s="2">
        <f t="shared" si="130"/>
        <v>6.8780730746793273</v>
      </c>
      <c r="K1059" s="2">
        <f t="shared" si="124"/>
        <v>7.0532255218049142</v>
      </c>
    </row>
    <row r="1060" spans="1:11" ht="13.5" x14ac:dyDescent="0.25">
      <c r="A1060" s="3">
        <f>TITRES_STAT!B1063</f>
        <v>43853</v>
      </c>
      <c r="B1060" s="5">
        <f>TITRES_STAT!D1063</f>
        <v>6.8975999999999997</v>
      </c>
      <c r="C1060" s="2">
        <f t="shared" si="125"/>
        <v>6.5999999999999837E-2</v>
      </c>
      <c r="D1060" s="2">
        <f t="shared" si="126"/>
        <v>6.8363999999999994</v>
      </c>
      <c r="E1060" s="2">
        <f t="shared" si="128"/>
        <v>6.8184200000000006</v>
      </c>
      <c r="F1060" s="2">
        <f t="shared" si="129"/>
        <v>6.8936949999999992</v>
      </c>
      <c r="G1060" s="2">
        <f t="shared" si="123"/>
        <v>6.9723360000000003</v>
      </c>
      <c r="H1060" s="2">
        <f t="shared" si="127"/>
        <v>8.0399670000000025</v>
      </c>
      <c r="I1060" s="2">
        <f t="array" ref="I1060">SUMPRODUCT(B1044:B1063, (ROW(B1044:B1063)-ROW(B1044)+1)) / (20*21/2)</f>
        <v>6.8431857142857142</v>
      </c>
      <c r="J1060" s="2">
        <f t="shared" si="130"/>
        <v>6.8799327818527249</v>
      </c>
      <c r="K1060" s="2">
        <f t="shared" si="124"/>
        <v>7.0471225601655059</v>
      </c>
    </row>
    <row r="1061" spans="1:11" ht="13.5" x14ac:dyDescent="0.25">
      <c r="A1061" s="3">
        <f>TITRES_STAT!B1064</f>
        <v>43854</v>
      </c>
      <c r="B1061" s="5">
        <f>TITRES_STAT!D1064</f>
        <v>6.6936999999999998</v>
      </c>
      <c r="C1061" s="2">
        <f t="shared" si="125"/>
        <v>-0.20389999999999997</v>
      </c>
      <c r="D1061" s="2">
        <f t="shared" si="126"/>
        <v>6.8136200000000002</v>
      </c>
      <c r="E1061" s="2">
        <f t="shared" si="128"/>
        <v>6.7980299999999998</v>
      </c>
      <c r="F1061" s="2">
        <f t="shared" si="129"/>
        <v>6.8864999999999998</v>
      </c>
      <c r="G1061" s="2">
        <f t="shared" si="123"/>
        <v>6.9532639999999981</v>
      </c>
      <c r="H1061" s="2">
        <f t="shared" si="127"/>
        <v>8.0261920000000018</v>
      </c>
      <c r="I1061" s="2">
        <f t="array" ref="I1061">SUMPRODUCT(B1045:B1064, (ROW(B1045:B1064)-ROW(B1045)+1)) / (20*21/2)</f>
        <v>6.8271095238095238</v>
      </c>
      <c r="J1061" s="2">
        <f t="shared" si="130"/>
        <v>6.8621963264381796</v>
      </c>
      <c r="K1061" s="2">
        <f t="shared" si="124"/>
        <v>7.0332628519237215</v>
      </c>
    </row>
    <row r="1062" spans="1:11" ht="13.5" x14ac:dyDescent="0.25">
      <c r="A1062" s="3">
        <f>TITRES_STAT!B1065</f>
        <v>43857</v>
      </c>
      <c r="B1062" s="5">
        <f>TITRES_STAT!D1065</f>
        <v>6.8376000000000001</v>
      </c>
      <c r="C1062" s="2">
        <f t="shared" si="125"/>
        <v>0.14390000000000036</v>
      </c>
      <c r="D1062" s="2">
        <f t="shared" si="126"/>
        <v>6.8196200000000005</v>
      </c>
      <c r="E1062" s="2">
        <f t="shared" si="128"/>
        <v>6.7920299999999996</v>
      </c>
      <c r="F1062" s="2">
        <f t="shared" si="129"/>
        <v>6.8807999999999989</v>
      </c>
      <c r="G1062" s="2">
        <f t="shared" si="123"/>
        <v>6.939467999999998</v>
      </c>
      <c r="H1062" s="2">
        <f t="shared" si="127"/>
        <v>8.0128835000000027</v>
      </c>
      <c r="I1062" s="2">
        <f t="array" ref="I1062">SUMPRODUCT(B1046:B1065, (ROW(B1046:B1065)-ROW(B1046)+1)) / (20*21/2)</f>
        <v>6.8318233333333325</v>
      </c>
      <c r="J1062" s="2">
        <f t="shared" si="130"/>
        <v>6.8598538191583529</v>
      </c>
      <c r="K1062" s="2">
        <f t="shared" si="124"/>
        <v>7.025589798907105</v>
      </c>
    </row>
    <row r="1063" spans="1:11" ht="13.5" x14ac:dyDescent="0.25">
      <c r="A1063" s="3">
        <f>TITRES_STAT!B1066</f>
        <v>43858</v>
      </c>
      <c r="B1063" s="5">
        <f>TITRES_STAT!D1066</f>
        <v>6.8916000000000004</v>
      </c>
      <c r="C1063" s="2">
        <f t="shared" si="125"/>
        <v>5.400000000000027E-2</v>
      </c>
      <c r="D1063" s="2">
        <f t="shared" si="126"/>
        <v>6.830420000000001</v>
      </c>
      <c r="E1063" s="2">
        <f t="shared" si="128"/>
        <v>6.8106200000000001</v>
      </c>
      <c r="F1063" s="2">
        <f t="shared" si="129"/>
        <v>6.8864999999999998</v>
      </c>
      <c r="G1063" s="2">
        <f t="shared" si="123"/>
        <v>6.9267519999999978</v>
      </c>
      <c r="H1063" s="2">
        <f t="shared" si="127"/>
        <v>8.0009415000000033</v>
      </c>
      <c r="I1063" s="2">
        <f t="array" ref="I1063">SUMPRODUCT(B1047:B1066, (ROW(B1047:B1066)-ROW(B1047)+1)) / (20*21/2)</f>
        <v>6.8338795238095242</v>
      </c>
      <c r="J1063" s="2">
        <f t="shared" si="130"/>
        <v>6.8628772649527949</v>
      </c>
      <c r="K1063" s="2">
        <f t="shared" si="124"/>
        <v>7.0203352969891792</v>
      </c>
    </row>
    <row r="1064" spans="1:11" ht="13.5" x14ac:dyDescent="0.25">
      <c r="A1064" s="3">
        <f>TITRES_STAT!B1067</f>
        <v>43859</v>
      </c>
      <c r="B1064" s="5">
        <f>TITRES_STAT!D1067</f>
        <v>6.7176999999999998</v>
      </c>
      <c r="C1064" s="2">
        <f t="shared" si="125"/>
        <v>-0.17390000000000061</v>
      </c>
      <c r="D1064" s="2">
        <f t="shared" si="126"/>
        <v>6.8076399999999992</v>
      </c>
      <c r="E1064" s="2">
        <f t="shared" si="128"/>
        <v>6.813019999999999</v>
      </c>
      <c r="F1064" s="2">
        <f t="shared" si="129"/>
        <v>6.8781049999999979</v>
      </c>
      <c r="G1064" s="2">
        <f t="shared" si="123"/>
        <v>6.9105579999999973</v>
      </c>
      <c r="H1064" s="2">
        <f t="shared" si="127"/>
        <v>7.9881300000000017</v>
      </c>
      <c r="I1064" s="2">
        <f t="array" ref="I1064">SUMPRODUCT(B1048:B1067, (ROW(B1048:B1067)-ROW(B1048)+1)) / (20*21/2)</f>
        <v>6.8405352380952378</v>
      </c>
      <c r="J1064" s="2">
        <f t="shared" si="130"/>
        <v>6.8490508587668142</v>
      </c>
      <c r="K1064" s="2">
        <f t="shared" si="124"/>
        <v>7.008467246126858</v>
      </c>
    </row>
    <row r="1065" spans="1:11" ht="13.5" x14ac:dyDescent="0.25">
      <c r="A1065" s="3">
        <f>TITRES_STAT!B1068</f>
        <v>43860</v>
      </c>
      <c r="B1065" s="5">
        <f>TITRES_STAT!D1068</f>
        <v>6.9276</v>
      </c>
      <c r="C1065" s="2">
        <f t="shared" si="125"/>
        <v>0.2099000000000002</v>
      </c>
      <c r="D1065" s="2">
        <f t="shared" si="126"/>
        <v>6.8136399999999995</v>
      </c>
      <c r="E1065" s="2">
        <f t="shared" si="128"/>
        <v>6.8250200000000003</v>
      </c>
      <c r="F1065" s="2">
        <f t="shared" si="129"/>
        <v>6.8700099999999988</v>
      </c>
      <c r="G1065" s="2">
        <f t="shared" si="123"/>
        <v>6.8985619999999983</v>
      </c>
      <c r="H1065" s="2">
        <f t="shared" si="127"/>
        <v>7.9752430000000016</v>
      </c>
      <c r="I1065" s="2">
        <f t="array" ref="I1065">SUMPRODUCT(B1049:B1068, (ROW(B1049:B1068)-ROW(B1049)+1)) / (20*21/2)</f>
        <v>6.8510476190476188</v>
      </c>
      <c r="J1065" s="2">
        <f t="shared" si="130"/>
        <v>6.8565317293604506</v>
      </c>
      <c r="K1065" s="2">
        <f t="shared" si="124"/>
        <v>7.0052959815728642</v>
      </c>
    </row>
    <row r="1066" spans="1:11" ht="13.5" x14ac:dyDescent="0.25">
      <c r="A1066" s="3">
        <f>TITRES_STAT!B1069</f>
        <v>43861</v>
      </c>
      <c r="B1066" s="5">
        <f>TITRES_STAT!D1069</f>
        <v>6.8916000000000004</v>
      </c>
      <c r="C1066" s="2">
        <f t="shared" si="125"/>
        <v>-3.5999999999999588E-2</v>
      </c>
      <c r="D1066" s="2">
        <f t="shared" si="126"/>
        <v>6.8532199999999985</v>
      </c>
      <c r="E1066" s="2">
        <f t="shared" si="128"/>
        <v>6.8334200000000012</v>
      </c>
      <c r="F1066" s="2">
        <f t="shared" si="129"/>
        <v>6.8577149999999989</v>
      </c>
      <c r="G1066" s="2">
        <f t="shared" si="123"/>
        <v>6.8894459999999977</v>
      </c>
      <c r="H1066" s="2">
        <f t="shared" si="127"/>
        <v>7.9623165000000009</v>
      </c>
      <c r="I1066" s="2">
        <f t="array" ref="I1066">SUMPRODUCT(B1050:B1069, (ROW(B1050:B1069)-ROW(B1050)+1)) / (20*21/2)</f>
        <v>6.8581314285714283</v>
      </c>
      <c r="J1066" s="2">
        <f t="shared" si="130"/>
        <v>6.8598715646594552</v>
      </c>
      <c r="K1066" s="2">
        <f t="shared" si="124"/>
        <v>7.0008373156288304</v>
      </c>
    </row>
    <row r="1067" spans="1:11" ht="13.5" x14ac:dyDescent="0.25">
      <c r="A1067" s="3">
        <f>TITRES_STAT!B1070</f>
        <v>43864</v>
      </c>
      <c r="B1067" s="5">
        <f>TITRES_STAT!D1070</f>
        <v>6.9276</v>
      </c>
      <c r="C1067" s="2">
        <f t="shared" si="125"/>
        <v>3.5999999999999588E-2</v>
      </c>
      <c r="D1067" s="2">
        <f t="shared" si="126"/>
        <v>6.871220000000001</v>
      </c>
      <c r="E1067" s="2">
        <f t="shared" si="128"/>
        <v>6.8454199999999998</v>
      </c>
      <c r="F1067" s="2">
        <f t="shared" si="129"/>
        <v>6.8472200000000001</v>
      </c>
      <c r="G1067" s="2">
        <f t="shared" si="123"/>
        <v>6.8816479999999993</v>
      </c>
      <c r="H1067" s="2">
        <f t="shared" si="127"/>
        <v>7.9497110000000006</v>
      </c>
      <c r="I1067" s="2">
        <f t="array" ref="I1067">SUMPRODUCT(B1051:B1070, (ROW(B1051:B1070)-ROW(B1051)+1)) / (20*21/2)</f>
        <v>6.8676723809523805</v>
      </c>
      <c r="J1067" s="2">
        <f t="shared" si="130"/>
        <v>6.8663218918347448</v>
      </c>
      <c r="K1067" s="2">
        <f t="shared" si="124"/>
        <v>6.9979652640355425</v>
      </c>
    </row>
    <row r="1068" spans="1:11" ht="13.5" x14ac:dyDescent="0.25">
      <c r="A1068" s="3">
        <f>TITRES_STAT!B1071</f>
        <v>43865</v>
      </c>
      <c r="B1068" s="5">
        <f>TITRES_STAT!D1071</f>
        <v>6.9576000000000002</v>
      </c>
      <c r="C1068" s="2">
        <f t="shared" si="125"/>
        <v>3.0000000000000249E-2</v>
      </c>
      <c r="D1068" s="2">
        <f t="shared" si="126"/>
        <v>6.8844200000000004</v>
      </c>
      <c r="E1068" s="2">
        <f t="shared" si="128"/>
        <v>6.8574200000000003</v>
      </c>
      <c r="F1068" s="2">
        <f t="shared" si="129"/>
        <v>6.8472199999999983</v>
      </c>
      <c r="G1068" s="2">
        <f t="shared" si="123"/>
        <v>6.8768499999999992</v>
      </c>
      <c r="H1068" s="2">
        <f t="shared" si="127"/>
        <v>7.9373114999999999</v>
      </c>
      <c r="I1068" s="2">
        <f t="array" ref="I1068">SUMPRODUCT(B1052:B1071, (ROW(B1052:B1071)-ROW(B1052)+1)) / (20*21/2)</f>
        <v>6.8578514285714292</v>
      </c>
      <c r="J1068" s="2">
        <f t="shared" si="130"/>
        <v>6.8750150449933409</v>
      </c>
      <c r="K1068" s="2">
        <f t="shared" si="124"/>
        <v>6.9963823125047373</v>
      </c>
    </row>
    <row r="1069" spans="1:11" ht="13.5" x14ac:dyDescent="0.25">
      <c r="A1069" s="3">
        <f>TITRES_STAT!B1072</f>
        <v>43866</v>
      </c>
      <c r="B1069" s="5">
        <f>TITRES_STAT!D1072</f>
        <v>6.9215999999999998</v>
      </c>
      <c r="C1069" s="2">
        <f t="shared" si="125"/>
        <v>-3.6000000000000476E-2</v>
      </c>
      <c r="D1069" s="2">
        <f t="shared" si="126"/>
        <v>6.9251999999999994</v>
      </c>
      <c r="E1069" s="2">
        <f t="shared" si="128"/>
        <v>6.8664199999999997</v>
      </c>
      <c r="F1069" s="2">
        <f t="shared" si="129"/>
        <v>6.8454199999999998</v>
      </c>
      <c r="G1069" s="2">
        <f t="shared" si="123"/>
        <v>6.8743320000000008</v>
      </c>
      <c r="H1069" s="2">
        <f t="shared" si="127"/>
        <v>7.9247885</v>
      </c>
      <c r="I1069" s="2">
        <f t="array" ref="I1069">SUMPRODUCT(B1053:B1072, (ROW(B1053:B1072)-ROW(B1053)+1)) / (20*21/2)</f>
        <v>6.8482014285714286</v>
      </c>
      <c r="J1069" s="2">
        <f t="shared" si="130"/>
        <v>6.8794517073749279</v>
      </c>
      <c r="K1069" s="2">
        <f t="shared" si="124"/>
        <v>6.9934496727986692</v>
      </c>
    </row>
    <row r="1070" spans="1:11" ht="13.5" x14ac:dyDescent="0.25">
      <c r="A1070" s="3">
        <f>TITRES_STAT!B1073</f>
        <v>43867</v>
      </c>
      <c r="B1070" s="5">
        <f>TITRES_STAT!D1073</f>
        <v>6.9455999999999998</v>
      </c>
      <c r="C1070" s="2">
        <f t="shared" si="125"/>
        <v>2.4000000000000021E-2</v>
      </c>
      <c r="D1070" s="2">
        <f t="shared" si="126"/>
        <v>6.9287999999999998</v>
      </c>
      <c r="E1070" s="2">
        <f t="shared" si="128"/>
        <v>6.8712199999999992</v>
      </c>
      <c r="F1070" s="2">
        <f t="shared" si="129"/>
        <v>6.8448200000000003</v>
      </c>
      <c r="G1070" s="2">
        <f t="shared" si="123"/>
        <v>6.8734920000000015</v>
      </c>
      <c r="H1070" s="2">
        <f t="shared" si="127"/>
        <v>7.9126944999999989</v>
      </c>
      <c r="I1070" s="2">
        <f t="array" ref="I1070">SUMPRODUCT(B1054:B1073, (ROW(B1054:B1073)-ROW(B1054)+1)) / (20*21/2)</f>
        <v>6.8473128571428568</v>
      </c>
      <c r="J1070" s="2">
        <f t="shared" si="130"/>
        <v>6.8857515447677917</v>
      </c>
      <c r="K1070" s="2">
        <f t="shared" si="124"/>
        <v>6.9915732150418588</v>
      </c>
    </row>
    <row r="1071" spans="1:11" ht="13.5" x14ac:dyDescent="0.25">
      <c r="A1071" s="3">
        <f>TITRES_STAT!B1074</f>
        <v>43868</v>
      </c>
      <c r="B1071" s="5">
        <f>TITRES_STAT!D1074</f>
        <v>6.7416999999999998</v>
      </c>
      <c r="C1071" s="2">
        <f t="shared" si="125"/>
        <v>-0.20389999999999997</v>
      </c>
      <c r="D1071" s="2">
        <f t="shared" si="126"/>
        <v>6.8988200000000006</v>
      </c>
      <c r="E1071" s="2">
        <f t="shared" si="128"/>
        <v>6.8760199999999987</v>
      </c>
      <c r="F1071" s="2">
        <f t="shared" si="129"/>
        <v>6.8370249999999997</v>
      </c>
      <c r="G1071" s="2">
        <f t="shared" si="123"/>
        <v>6.8703740000000009</v>
      </c>
      <c r="H1071" s="2">
        <f t="shared" si="127"/>
        <v>7.9016904999999982</v>
      </c>
      <c r="I1071" s="2">
        <f t="array" ref="I1071">SUMPRODUCT(B1055:B1074, (ROW(B1055:B1074)-ROW(B1055)+1)) / (20*21/2)</f>
        <v>6.8493104761904764</v>
      </c>
      <c r="J1071" s="2">
        <f t="shared" si="130"/>
        <v>6.8720323500280021</v>
      </c>
      <c r="K1071" s="2">
        <f t="shared" si="124"/>
        <v>6.9817742654323744</v>
      </c>
    </row>
    <row r="1072" spans="1:11" ht="13.5" x14ac:dyDescent="0.25">
      <c r="A1072" s="3">
        <f>TITRES_STAT!B1075</f>
        <v>43871</v>
      </c>
      <c r="B1072" s="5">
        <f>TITRES_STAT!D1075</f>
        <v>6.7356999999999996</v>
      </c>
      <c r="C1072" s="2">
        <f t="shared" si="125"/>
        <v>-6.0000000000002274E-3</v>
      </c>
      <c r="D1072" s="2">
        <f t="shared" si="126"/>
        <v>6.8604399999999996</v>
      </c>
      <c r="E1072" s="2">
        <f t="shared" si="128"/>
        <v>6.8658299999999999</v>
      </c>
      <c r="F1072" s="2">
        <f t="shared" si="129"/>
        <v>6.8289299999999997</v>
      </c>
      <c r="G1072" s="2">
        <f t="shared" si="123"/>
        <v>6.8672560000000011</v>
      </c>
      <c r="H1072" s="2">
        <f t="shared" si="127"/>
        <v>7.8895314999999968</v>
      </c>
      <c r="I1072" s="2">
        <f t="array" ref="I1072">SUMPRODUCT(B1056:B1075, (ROW(B1056:B1075)-ROW(B1056)+1)) / (20*21/2)</f>
        <v>6.8516800000000009</v>
      </c>
      <c r="J1072" s="2">
        <f t="shared" si="130"/>
        <v>6.8590483166920011</v>
      </c>
      <c r="K1072" s="2">
        <f t="shared" si="124"/>
        <v>6.9721242942389487</v>
      </c>
    </row>
    <row r="1073" spans="1:11" ht="13.5" x14ac:dyDescent="0.25">
      <c r="A1073" s="3">
        <f>TITRES_STAT!B1076</f>
        <v>43872</v>
      </c>
      <c r="B1073" s="5">
        <f>TITRES_STAT!D1076</f>
        <v>6.8196000000000003</v>
      </c>
      <c r="C1073" s="2">
        <f t="shared" si="125"/>
        <v>8.3900000000000752E-2</v>
      </c>
      <c r="D1073" s="2">
        <f t="shared" si="126"/>
        <v>6.83284</v>
      </c>
      <c r="E1073" s="2">
        <f t="shared" si="128"/>
        <v>6.8586299999999998</v>
      </c>
      <c r="F1073" s="2">
        <f t="shared" si="129"/>
        <v>6.834625</v>
      </c>
      <c r="G1073" s="2">
        <f t="shared" si="123"/>
        <v>6.8667760000000007</v>
      </c>
      <c r="H1073" s="2">
        <f t="shared" si="127"/>
        <v>7.8791414999999985</v>
      </c>
      <c r="I1073" s="2">
        <f t="array" ref="I1073">SUMPRODUCT(B1057:B1076, (ROW(B1057:B1076)-ROW(B1057)+1)) / (20*21/2)</f>
        <v>6.8537638095238114</v>
      </c>
      <c r="J1073" s="2">
        <f t="shared" si="130"/>
        <v>6.8552913341499062</v>
      </c>
      <c r="K1073" s="2">
        <f t="shared" si="124"/>
        <v>6.9661429493668336</v>
      </c>
    </row>
    <row r="1074" spans="1:11" ht="13.5" x14ac:dyDescent="0.25">
      <c r="A1074" s="3">
        <f>TITRES_STAT!B1077</f>
        <v>43873</v>
      </c>
      <c r="B1074" s="5">
        <f>TITRES_STAT!D1077</f>
        <v>6.8555999999999999</v>
      </c>
      <c r="C1074" s="2">
        <f t="shared" si="125"/>
        <v>3.5999999999999588E-2</v>
      </c>
      <c r="D1074" s="2">
        <f t="shared" si="126"/>
        <v>6.8196400000000015</v>
      </c>
      <c r="E1074" s="2">
        <f t="shared" si="128"/>
        <v>6.87242</v>
      </c>
      <c r="F1074" s="2">
        <f t="shared" si="129"/>
        <v>6.8427199999999981</v>
      </c>
      <c r="G1074" s="2">
        <f t="shared" ref="G1074:G1137" si="131">AVERAGE(B1025:B1074)</f>
        <v>6.8671360000000004</v>
      </c>
      <c r="H1074" s="2">
        <f t="shared" si="127"/>
        <v>7.8688474999999984</v>
      </c>
      <c r="I1074" s="2">
        <f t="array" ref="I1074">SUMPRODUCT(B1058:B1077, (ROW(B1058:B1077)-ROW(B1058)+1)) / (20*21/2)</f>
        <v>6.8555619047619052</v>
      </c>
      <c r="J1074" s="2">
        <f t="shared" si="130"/>
        <v>6.8553207308975344</v>
      </c>
      <c r="K1074" s="2">
        <f t="shared" si="124"/>
        <v>6.9618079317446044</v>
      </c>
    </row>
    <row r="1075" spans="1:11" ht="13.5" x14ac:dyDescent="0.25">
      <c r="A1075" s="3">
        <f>TITRES_STAT!B1078</f>
        <v>43874</v>
      </c>
      <c r="B1075" s="5">
        <f>TITRES_STAT!D1078</f>
        <v>6.8676000000000004</v>
      </c>
      <c r="C1075" s="2">
        <f t="shared" si="125"/>
        <v>1.2000000000000455E-2</v>
      </c>
      <c r="D1075" s="2">
        <f t="shared" si="126"/>
        <v>6.8040400000000005</v>
      </c>
      <c r="E1075" s="2">
        <f t="shared" si="128"/>
        <v>6.8664200000000006</v>
      </c>
      <c r="F1075" s="2">
        <f t="shared" si="129"/>
        <v>6.84572</v>
      </c>
      <c r="G1075" s="2">
        <f t="shared" si="131"/>
        <v>6.8679759999999996</v>
      </c>
      <c r="H1075" s="2">
        <f t="shared" si="127"/>
        <v>7.8586134999999979</v>
      </c>
      <c r="I1075" s="2">
        <f t="array" ref="I1075">SUMPRODUCT(B1059:B1078, (ROW(B1059:B1078)-ROW(B1059)+1)) / (20*21/2)</f>
        <v>6.8542171428571432</v>
      </c>
      <c r="J1075" s="2">
        <f t="shared" si="130"/>
        <v>6.8564901850977691</v>
      </c>
      <c r="K1075" s="2">
        <f t="shared" ref="K1075:K1138" si="132">$K$4*B1075+(1-$K$4)*K1074</f>
        <v>6.9581135030487378</v>
      </c>
    </row>
    <row r="1076" spans="1:11" ht="13.5" x14ac:dyDescent="0.25">
      <c r="A1076" s="3">
        <f>TITRES_STAT!B1079</f>
        <v>43875</v>
      </c>
      <c r="B1076" s="5">
        <f>TITRES_STAT!D1079</f>
        <v>6.8676000000000004</v>
      </c>
      <c r="C1076" s="2">
        <f t="shared" si="125"/>
        <v>0</v>
      </c>
      <c r="D1076" s="2">
        <f t="shared" si="126"/>
        <v>6.8292199999999994</v>
      </c>
      <c r="E1076" s="2">
        <f t="shared" si="128"/>
        <v>6.8640200000000009</v>
      </c>
      <c r="F1076" s="2">
        <f t="shared" si="129"/>
        <v>6.8487200000000001</v>
      </c>
      <c r="G1076" s="2">
        <f t="shared" si="131"/>
        <v>6.8721740000000002</v>
      </c>
      <c r="H1076" s="2">
        <f t="shared" si="127"/>
        <v>7.8484074999999986</v>
      </c>
      <c r="I1076" s="2">
        <f t="array" ref="I1076">SUMPRODUCT(B1060:B1079, (ROW(B1060:B1079)-ROW(B1060)+1)) / (20*21/2)</f>
        <v>6.8517295238095235</v>
      </c>
      <c r="J1076" s="2">
        <f t="shared" si="130"/>
        <v>6.8575482627075051</v>
      </c>
      <c r="K1076" s="2">
        <f t="shared" si="132"/>
        <v>6.954563953909572</v>
      </c>
    </row>
    <row r="1077" spans="1:11" ht="13.5" x14ac:dyDescent="0.25">
      <c r="A1077" s="3">
        <f>TITRES_STAT!B1080</f>
        <v>43878</v>
      </c>
      <c r="B1077" s="5">
        <f>TITRES_STAT!D1080</f>
        <v>6.8676000000000004</v>
      </c>
      <c r="C1077" s="2">
        <f t="shared" si="125"/>
        <v>0</v>
      </c>
      <c r="D1077" s="2">
        <f t="shared" si="126"/>
        <v>6.8555999999999999</v>
      </c>
      <c r="E1077" s="2">
        <f t="shared" si="128"/>
        <v>6.8580200000000007</v>
      </c>
      <c r="F1077" s="2">
        <f t="shared" si="129"/>
        <v>6.8517199999999985</v>
      </c>
      <c r="G1077" s="2">
        <f t="shared" si="131"/>
        <v>6.8766119999999997</v>
      </c>
      <c r="H1077" s="2">
        <f t="shared" si="127"/>
        <v>7.8394949999999994</v>
      </c>
      <c r="I1077" s="2">
        <f t="array" ref="I1077">SUMPRODUCT(B1061:B1080, (ROW(B1061:B1080)-ROW(B1061)+1)) / (20*21/2)</f>
        <v>6.8395657142857145</v>
      </c>
      <c r="J1077" s="2">
        <f t="shared" si="130"/>
        <v>6.8585055710210758</v>
      </c>
      <c r="K1077" s="2">
        <f t="shared" si="132"/>
        <v>6.9511536027758636</v>
      </c>
    </row>
    <row r="1078" spans="1:11" ht="13.5" x14ac:dyDescent="0.25">
      <c r="A1078" s="3">
        <f>TITRES_STAT!B1081</f>
        <v>43879</v>
      </c>
      <c r="B1078" s="5">
        <f>TITRES_STAT!D1081</f>
        <v>6.8376000000000001</v>
      </c>
      <c r="C1078" s="2">
        <f t="shared" si="125"/>
        <v>-3.0000000000000249E-2</v>
      </c>
      <c r="D1078" s="2">
        <f t="shared" si="126"/>
        <v>6.8591999999999995</v>
      </c>
      <c r="E1078" s="2">
        <f t="shared" si="128"/>
        <v>6.8460200000000011</v>
      </c>
      <c r="F1078" s="2">
        <f t="shared" si="129"/>
        <v>6.8517199999999985</v>
      </c>
      <c r="G1078" s="2">
        <f t="shared" si="131"/>
        <v>6.8804500000000015</v>
      </c>
      <c r="H1078" s="2">
        <f t="shared" si="127"/>
        <v>7.8298420000000002</v>
      </c>
      <c r="I1078" s="2">
        <f t="array" ref="I1078">SUMPRODUCT(B1062:B1081, (ROW(B1062:B1081)-ROW(B1062)+1)) / (20*21/2)</f>
        <v>6.8390776190476181</v>
      </c>
      <c r="J1078" s="2">
        <f t="shared" si="130"/>
        <v>6.8565145642571643</v>
      </c>
      <c r="K1078" s="2">
        <f t="shared" si="132"/>
        <v>6.9467005203140655</v>
      </c>
    </row>
    <row r="1079" spans="1:11" ht="13.5" x14ac:dyDescent="0.25">
      <c r="A1079" s="3">
        <f>TITRES_STAT!B1082</f>
        <v>43880</v>
      </c>
      <c r="B1079" s="5">
        <f>TITRES_STAT!D1082</f>
        <v>6.8255999999999997</v>
      </c>
      <c r="C1079" s="2">
        <f t="shared" si="125"/>
        <v>-1.2000000000000455E-2</v>
      </c>
      <c r="D1079" s="2">
        <f t="shared" si="126"/>
        <v>6.8532000000000011</v>
      </c>
      <c r="E1079" s="2">
        <f t="shared" si="128"/>
        <v>6.8364200000000013</v>
      </c>
      <c r="F1079" s="2">
        <f t="shared" si="129"/>
        <v>6.8514199999999992</v>
      </c>
      <c r="G1079" s="2">
        <f t="shared" si="131"/>
        <v>6.8856080000000031</v>
      </c>
      <c r="H1079" s="2">
        <f t="shared" si="127"/>
        <v>7.8203819999999995</v>
      </c>
      <c r="I1079" s="2">
        <f t="array" ref="I1079">SUMPRODUCT(B1063:B1082, (ROW(B1063:B1082)-ROW(B1063)+1)) / (20*21/2)</f>
        <v>6.8379042857142851</v>
      </c>
      <c r="J1079" s="2">
        <f t="shared" si="130"/>
        <v>6.8535703200421958</v>
      </c>
      <c r="K1079" s="2">
        <f t="shared" si="132"/>
        <v>6.941951480301749</v>
      </c>
    </row>
    <row r="1080" spans="1:11" ht="13.5" x14ac:dyDescent="0.25">
      <c r="A1080" s="3">
        <f>TITRES_STAT!B1083</f>
        <v>43881</v>
      </c>
      <c r="B1080" s="5">
        <f>TITRES_STAT!D1083</f>
        <v>6.7237</v>
      </c>
      <c r="C1080" s="2">
        <f t="shared" si="125"/>
        <v>-0.10189999999999966</v>
      </c>
      <c r="D1080" s="2">
        <f t="shared" si="126"/>
        <v>6.8244200000000008</v>
      </c>
      <c r="E1080" s="2">
        <f t="shared" si="128"/>
        <v>6.8142300000000002</v>
      </c>
      <c r="F1080" s="2">
        <f t="shared" si="129"/>
        <v>6.8427249999999988</v>
      </c>
      <c r="G1080" s="2">
        <f t="shared" si="131"/>
        <v>6.8863280000000024</v>
      </c>
      <c r="H1080" s="2">
        <f t="shared" si="127"/>
        <v>7.8115375000000009</v>
      </c>
      <c r="I1080" s="2">
        <f t="array" ref="I1080">SUMPRODUCT(B1064:B1083, (ROW(B1064:B1083)-ROW(B1064)+1)) / (20*21/2)</f>
        <v>6.8367309523809512</v>
      </c>
      <c r="J1080" s="2">
        <f t="shared" si="130"/>
        <v>6.8412017181334148</v>
      </c>
      <c r="K1080" s="2">
        <f t="shared" si="132"/>
        <v>6.933392598721289</v>
      </c>
    </row>
    <row r="1081" spans="1:11" ht="13.5" x14ac:dyDescent="0.25">
      <c r="A1081" s="3">
        <f>TITRES_STAT!B1084</f>
        <v>43882</v>
      </c>
      <c r="B1081" s="5">
        <f>TITRES_STAT!D1084</f>
        <v>6.8376000000000001</v>
      </c>
      <c r="C1081" s="2">
        <f t="shared" si="125"/>
        <v>0.11390000000000011</v>
      </c>
      <c r="D1081" s="2">
        <f t="shared" si="126"/>
        <v>6.8184200000000006</v>
      </c>
      <c r="E1081" s="2">
        <f t="shared" si="128"/>
        <v>6.8238200000000004</v>
      </c>
      <c r="F1081" s="2">
        <f t="shared" si="129"/>
        <v>6.8499199999999973</v>
      </c>
      <c r="G1081" s="2">
        <f t="shared" si="131"/>
        <v>6.8853680000000024</v>
      </c>
      <c r="H1081" s="2">
        <f t="shared" si="127"/>
        <v>7.8022220000000013</v>
      </c>
      <c r="I1081" s="2">
        <f t="array" ref="I1081">SUMPRODUCT(B1065:B1084, (ROW(B1065:B1084)-ROW(B1065)+1)) / (20*21/2)</f>
        <v>6.83238619047619</v>
      </c>
      <c r="J1081" s="2">
        <f t="shared" si="130"/>
        <v>6.8408586973588044</v>
      </c>
      <c r="K1081" s="2">
        <f t="shared" si="132"/>
        <v>6.9296360262224148</v>
      </c>
    </row>
    <row r="1082" spans="1:11" ht="13.5" x14ac:dyDescent="0.25">
      <c r="A1082" s="3">
        <f>TITRES_STAT!B1085</f>
        <v>43885</v>
      </c>
      <c r="B1082" s="5">
        <f>TITRES_STAT!D1085</f>
        <v>6.8376000000000001</v>
      </c>
      <c r="C1082" s="2">
        <f t="shared" si="125"/>
        <v>0</v>
      </c>
      <c r="D1082" s="2">
        <f t="shared" si="126"/>
        <v>6.8124200000000004</v>
      </c>
      <c r="E1082" s="2">
        <f t="shared" si="128"/>
        <v>6.834010000000001</v>
      </c>
      <c r="F1082" s="2">
        <f t="shared" si="129"/>
        <v>6.8499199999999991</v>
      </c>
      <c r="G1082" s="2">
        <f t="shared" si="131"/>
        <v>6.8844080000000023</v>
      </c>
      <c r="H1082" s="2">
        <f t="shared" si="127"/>
        <v>7.7929625000000025</v>
      </c>
      <c r="I1082" s="2">
        <f t="array" ref="I1082">SUMPRODUCT(B1066:B1085, (ROW(B1066:B1085)-ROW(B1066)+1)) / (20*21/2)</f>
        <v>6.8173657142857156</v>
      </c>
      <c r="J1082" s="2">
        <f t="shared" si="130"/>
        <v>6.8405483452293945</v>
      </c>
      <c r="K1082" s="2">
        <f t="shared" si="132"/>
        <v>6.9260267702921245</v>
      </c>
    </row>
    <row r="1083" spans="1:11" ht="13.5" x14ac:dyDescent="0.25">
      <c r="A1083" s="3">
        <f>TITRES_STAT!B1086</f>
        <v>43886</v>
      </c>
      <c r="B1083" s="5">
        <f>TITRES_STAT!D1086</f>
        <v>6.8376000000000001</v>
      </c>
      <c r="C1083" s="2">
        <f t="shared" si="125"/>
        <v>0</v>
      </c>
      <c r="D1083" s="2">
        <f t="shared" si="126"/>
        <v>6.8124200000000004</v>
      </c>
      <c r="E1083" s="2">
        <f t="shared" si="128"/>
        <v>6.8358100000000004</v>
      </c>
      <c r="F1083" s="2">
        <f t="shared" si="129"/>
        <v>6.8472199999999983</v>
      </c>
      <c r="G1083" s="2">
        <f t="shared" si="131"/>
        <v>6.8814080000000022</v>
      </c>
      <c r="H1083" s="2">
        <f t="shared" si="127"/>
        <v>7.7849970000000033</v>
      </c>
      <c r="I1083" s="2">
        <f t="array" ref="I1083">SUMPRODUCT(B1067:B1086, (ROW(B1067:B1086)-ROW(B1067)+1)) / (20*21/2)</f>
        <v>6.814306666666667</v>
      </c>
      <c r="J1083" s="2">
        <f t="shared" si="130"/>
        <v>6.8402675504456427</v>
      </c>
      <c r="K1083" s="2">
        <f t="shared" si="132"/>
        <v>6.9225590538100805</v>
      </c>
    </row>
    <row r="1084" spans="1:11" ht="13.5" x14ac:dyDescent="0.25">
      <c r="A1084" s="3">
        <f>TITRES_STAT!B1087</f>
        <v>43887</v>
      </c>
      <c r="B1084" s="5">
        <f>TITRES_STAT!D1087</f>
        <v>6.8015999999999996</v>
      </c>
      <c r="C1084" s="2">
        <f t="shared" si="125"/>
        <v>-3.6000000000000476E-2</v>
      </c>
      <c r="D1084" s="2">
        <f t="shared" si="126"/>
        <v>6.80762</v>
      </c>
      <c r="E1084" s="2">
        <f t="shared" si="128"/>
        <v>6.8304100000000005</v>
      </c>
      <c r="F1084" s="2">
        <f t="shared" si="129"/>
        <v>6.8514149999999985</v>
      </c>
      <c r="G1084" s="2">
        <f t="shared" si="131"/>
        <v>6.8774480000000029</v>
      </c>
      <c r="H1084" s="2">
        <f t="shared" si="127"/>
        <v>7.777751000000003</v>
      </c>
      <c r="I1084" s="2">
        <f t="array" ref="I1084">SUMPRODUCT(B1068:B1087, (ROW(B1068:B1087)-ROW(B1068)+1)) / (20*21/2)</f>
        <v>6.8116476190476183</v>
      </c>
      <c r="J1084" s="2">
        <f t="shared" si="130"/>
        <v>6.8365849265936767</v>
      </c>
      <c r="K1084" s="2">
        <f t="shared" si="132"/>
        <v>6.9178155615038026</v>
      </c>
    </row>
    <row r="1085" spans="1:11" ht="13.5" x14ac:dyDescent="0.25">
      <c r="A1085" s="3">
        <f>TITRES_STAT!B1088</f>
        <v>43888</v>
      </c>
      <c r="B1085" s="5">
        <f>TITRES_STAT!D1088</f>
        <v>6.6936999999999998</v>
      </c>
      <c r="C1085" s="2">
        <f t="shared" si="125"/>
        <v>-0.10789999999999988</v>
      </c>
      <c r="D1085" s="2">
        <f t="shared" si="126"/>
        <v>6.8016199999999998</v>
      </c>
      <c r="E1085" s="2">
        <f t="shared" si="128"/>
        <v>6.8130199999999999</v>
      </c>
      <c r="F1085" s="2">
        <f t="shared" si="129"/>
        <v>6.839719999999998</v>
      </c>
      <c r="G1085" s="2">
        <f t="shared" si="131"/>
        <v>6.8721700000000032</v>
      </c>
      <c r="H1085" s="2">
        <f t="shared" si="127"/>
        <v>7.7700220000000026</v>
      </c>
      <c r="I1085" s="2">
        <f t="array" ref="I1085">SUMPRODUCT(B1069:B1088, (ROW(B1069:B1088)-ROW(B1069)+1)) / (20*21/2)</f>
        <v>6.8095599999999994</v>
      </c>
      <c r="J1085" s="2">
        <f t="shared" si="130"/>
        <v>6.8229768383466602</v>
      </c>
      <c r="K1085" s="2">
        <f t="shared" si="132"/>
        <v>6.9090267159546341</v>
      </c>
    </row>
    <row r="1086" spans="1:11" ht="13.5" x14ac:dyDescent="0.25">
      <c r="A1086" s="3">
        <f>TITRES_STAT!B1089</f>
        <v>43889</v>
      </c>
      <c r="B1086" s="5">
        <f>TITRES_STAT!D1089</f>
        <v>6.8075999999999999</v>
      </c>
      <c r="C1086" s="2">
        <f t="shared" si="125"/>
        <v>0.11390000000000011</v>
      </c>
      <c r="D1086" s="2">
        <f t="shared" si="126"/>
        <v>6.7956199999999995</v>
      </c>
      <c r="E1086" s="2">
        <f t="shared" si="128"/>
        <v>6.8070199999999996</v>
      </c>
      <c r="F1086" s="2">
        <f t="shared" si="129"/>
        <v>6.835519999999998</v>
      </c>
      <c r="G1086" s="2">
        <f t="shared" si="131"/>
        <v>6.8685700000000027</v>
      </c>
      <c r="H1086" s="2">
        <f t="shared" si="127"/>
        <v>7.7628905000000028</v>
      </c>
      <c r="I1086" s="2">
        <f t="array" ref="I1086">SUMPRODUCT(B1070:B1089, (ROW(B1070:B1089)-ROW(B1070)+1)) / (20*21/2)</f>
        <v>6.8081866666666668</v>
      </c>
      <c r="J1086" s="2">
        <f t="shared" si="130"/>
        <v>6.8215123775517394</v>
      </c>
      <c r="K1086" s="2">
        <f t="shared" si="132"/>
        <v>6.9050491976819037</v>
      </c>
    </row>
    <row r="1087" spans="1:11" ht="13.5" x14ac:dyDescent="0.25">
      <c r="A1087" s="3">
        <f>TITRES_STAT!B1090</f>
        <v>43892</v>
      </c>
      <c r="B1087" s="5">
        <f>TITRES_STAT!D1090</f>
        <v>6.8075999999999999</v>
      </c>
      <c r="C1087" s="2">
        <f t="shared" si="125"/>
        <v>0</v>
      </c>
      <c r="D1087" s="2">
        <f t="shared" si="126"/>
        <v>6.7896199999999993</v>
      </c>
      <c r="E1087" s="2">
        <f t="shared" si="128"/>
        <v>6.8010199999999994</v>
      </c>
      <c r="F1087" s="2">
        <f t="shared" si="129"/>
        <v>6.8295199999999996</v>
      </c>
      <c r="G1087" s="2">
        <f t="shared" si="131"/>
        <v>6.8649700000000031</v>
      </c>
      <c r="H1087" s="2">
        <f t="shared" si="127"/>
        <v>7.7569680000000032</v>
      </c>
      <c r="I1087" s="2">
        <f t="array" ref="I1087">SUMPRODUCT(B1071:B1090, (ROW(B1071:B1090)-ROW(B1071)+1)) / (20*21/2)</f>
        <v>6.7987942857142851</v>
      </c>
      <c r="J1087" s="2">
        <f t="shared" si="130"/>
        <v>6.8201873892134781</v>
      </c>
      <c r="K1087" s="2">
        <f t="shared" si="132"/>
        <v>6.9012276605179084</v>
      </c>
    </row>
    <row r="1088" spans="1:11" ht="13.5" x14ac:dyDescent="0.25">
      <c r="A1088" s="3">
        <f>TITRES_STAT!B1091</f>
        <v>43893</v>
      </c>
      <c r="B1088" s="5">
        <f>TITRES_STAT!D1091</f>
        <v>6.8075999999999999</v>
      </c>
      <c r="C1088" s="2">
        <f t="shared" si="125"/>
        <v>0</v>
      </c>
      <c r="D1088" s="2">
        <f t="shared" si="126"/>
        <v>6.7836200000000009</v>
      </c>
      <c r="E1088" s="2">
        <f t="shared" si="128"/>
        <v>6.7980199999999993</v>
      </c>
      <c r="F1088" s="2">
        <f t="shared" si="129"/>
        <v>6.8220199999999993</v>
      </c>
      <c r="G1088" s="2">
        <f t="shared" si="131"/>
        <v>6.8619700000000021</v>
      </c>
      <c r="H1088" s="2">
        <f t="shared" si="127"/>
        <v>7.7502300000000028</v>
      </c>
      <c r="I1088" s="2">
        <f t="array" ref="I1088">SUMPRODUCT(B1072:B1091, (ROW(B1072:B1091)-ROW(B1072)+1)) / (20*21/2)</f>
        <v>6.7984776190476186</v>
      </c>
      <c r="J1088" s="2">
        <f t="shared" si="130"/>
        <v>6.8189885902407656</v>
      </c>
      <c r="K1088" s="2">
        <f t="shared" si="132"/>
        <v>6.8975559875564221</v>
      </c>
    </row>
    <row r="1089" spans="1:11" ht="13.5" x14ac:dyDescent="0.25">
      <c r="A1089" s="3">
        <f>TITRES_STAT!B1092</f>
        <v>43894</v>
      </c>
      <c r="B1089" s="5">
        <f>TITRES_STAT!D1092</f>
        <v>6.8075999999999999</v>
      </c>
      <c r="C1089" s="2">
        <f t="shared" si="125"/>
        <v>0</v>
      </c>
      <c r="D1089" s="2">
        <f t="shared" si="126"/>
        <v>6.7848200000000007</v>
      </c>
      <c r="E1089" s="2">
        <f t="shared" si="128"/>
        <v>6.7962199999999999</v>
      </c>
      <c r="F1089" s="2">
        <f t="shared" si="129"/>
        <v>6.8163199999999993</v>
      </c>
      <c r="G1089" s="2">
        <f t="shared" si="131"/>
        <v>6.8589700000000029</v>
      </c>
      <c r="H1089" s="2">
        <f t="shared" si="127"/>
        <v>7.7435765000000041</v>
      </c>
      <c r="I1089" s="2">
        <f t="array" ref="I1089">SUMPRODUCT(B1073:B1092, (ROW(B1073:B1092)-ROW(B1073)+1)) / (20*21/2)</f>
        <v>6.778456666666667</v>
      </c>
      <c r="J1089" s="2">
        <f t="shared" si="130"/>
        <v>6.8179039625987876</v>
      </c>
      <c r="K1089" s="2">
        <f t="shared" si="132"/>
        <v>6.8940283017698958</v>
      </c>
    </row>
    <row r="1090" spans="1:11" ht="13.5" x14ac:dyDescent="0.25">
      <c r="A1090" s="3">
        <f>TITRES_STAT!B1093</f>
        <v>43895</v>
      </c>
      <c r="B1090" s="5">
        <f>TITRES_STAT!D1093</f>
        <v>6.7176999999999998</v>
      </c>
      <c r="C1090" s="2">
        <f t="shared" si="125"/>
        <v>-8.9900000000000091E-2</v>
      </c>
      <c r="D1090" s="2">
        <f t="shared" si="126"/>
        <v>6.7896199999999993</v>
      </c>
      <c r="E1090" s="2">
        <f t="shared" si="128"/>
        <v>6.7956199999999995</v>
      </c>
      <c r="F1090" s="2">
        <f t="shared" si="129"/>
        <v>6.804924999999999</v>
      </c>
      <c r="G1090" s="2">
        <f t="shared" si="131"/>
        <v>6.8536920000000023</v>
      </c>
      <c r="H1090" s="2">
        <f t="shared" si="127"/>
        <v>7.7361080000000024</v>
      </c>
      <c r="I1090" s="2">
        <f t="array" ref="I1090">SUMPRODUCT(B1074:B1093, (ROW(B1074:B1093)-ROW(B1074)+1)) / (20*21/2)</f>
        <v>6.7585214285714281</v>
      </c>
      <c r="J1090" s="2">
        <f t="shared" si="130"/>
        <v>6.8083607280655691</v>
      </c>
      <c r="K1090" s="2">
        <f t="shared" si="132"/>
        <v>6.8871134664063707</v>
      </c>
    </row>
    <row r="1091" spans="1:11" ht="13.5" x14ac:dyDescent="0.25">
      <c r="A1091" s="3">
        <f>TITRES_STAT!B1094</f>
        <v>43896</v>
      </c>
      <c r="B1091" s="5">
        <f>TITRES_STAT!D1094</f>
        <v>6.8015999999999996</v>
      </c>
      <c r="C1091" s="2">
        <f t="shared" si="125"/>
        <v>8.3899999999999864E-2</v>
      </c>
      <c r="D1091" s="2">
        <f t="shared" si="126"/>
        <v>6.7884199999999995</v>
      </c>
      <c r="E1091" s="2">
        <f t="shared" si="128"/>
        <v>6.7920199999999991</v>
      </c>
      <c r="F1091" s="2">
        <f t="shared" si="129"/>
        <v>6.8079199999999984</v>
      </c>
      <c r="G1091" s="2">
        <f t="shared" si="131"/>
        <v>6.8529720000000021</v>
      </c>
      <c r="H1091" s="2">
        <f t="shared" si="127"/>
        <v>7.7289185000000034</v>
      </c>
      <c r="I1091" s="2">
        <f t="array" ref="I1091">SUMPRODUCT(B1075:B1094, (ROW(B1075:B1094)-ROW(B1075)+1)) / (20*21/2)</f>
        <v>6.7539571428571428</v>
      </c>
      <c r="J1091" s="2">
        <f t="shared" si="130"/>
        <v>6.8077168492021816</v>
      </c>
      <c r="K1091" s="2">
        <f t="shared" si="132"/>
        <v>6.8837599971355328</v>
      </c>
    </row>
    <row r="1092" spans="1:11" ht="13.5" x14ac:dyDescent="0.25">
      <c r="A1092" s="3">
        <f>TITRES_STAT!B1095</f>
        <v>43899</v>
      </c>
      <c r="B1092" s="5">
        <f>TITRES_STAT!D1095</f>
        <v>6.5976999999999997</v>
      </c>
      <c r="C1092" s="2">
        <f t="shared" ref="C1092:C1155" si="133">B1092-B1091</f>
        <v>-0.20389999999999997</v>
      </c>
      <c r="D1092" s="2">
        <f t="shared" si="126"/>
        <v>6.7464399999999998</v>
      </c>
      <c r="E1092" s="2">
        <f t="shared" si="128"/>
        <v>6.7680300000000004</v>
      </c>
      <c r="F1092" s="2">
        <f t="shared" si="129"/>
        <v>6.8010199999999985</v>
      </c>
      <c r="G1092" s="2">
        <f t="shared" si="131"/>
        <v>6.8458940000000004</v>
      </c>
      <c r="H1092" s="2">
        <f t="shared" si="127"/>
        <v>7.7201470000000016</v>
      </c>
      <c r="I1092" s="2">
        <f t="array" ref="I1092">SUMPRODUCT(B1076:B1095, (ROW(B1076:B1095)-ROW(B1076)+1)) / (20*21/2)</f>
        <v>6.7419352380952375</v>
      </c>
      <c r="J1092" s="2">
        <f t="shared" si="130"/>
        <v>6.7877152445162601</v>
      </c>
      <c r="K1092" s="2">
        <f t="shared" si="132"/>
        <v>6.8725419580321789</v>
      </c>
    </row>
    <row r="1093" spans="1:11" ht="13.5" x14ac:dyDescent="0.25">
      <c r="A1093" s="3">
        <f>TITRES_STAT!B1096</f>
        <v>43900</v>
      </c>
      <c r="B1093" s="5">
        <f>TITRES_STAT!D1096</f>
        <v>6.5917000000000003</v>
      </c>
      <c r="C1093" s="2">
        <f t="shared" si="133"/>
        <v>-5.9999999999993392E-3</v>
      </c>
      <c r="D1093" s="2">
        <f t="shared" si="126"/>
        <v>6.7032600000000002</v>
      </c>
      <c r="E1093" s="2">
        <f t="shared" si="128"/>
        <v>6.7434400000000014</v>
      </c>
      <c r="F1093" s="2">
        <f t="shared" si="129"/>
        <v>6.7896249999999982</v>
      </c>
      <c r="G1093" s="2">
        <f t="shared" si="131"/>
        <v>6.8421760000000003</v>
      </c>
      <c r="H1093" s="2">
        <f t="shared" si="127"/>
        <v>7.7126110000000017</v>
      </c>
      <c r="I1093" s="2">
        <f t="array" ref="I1093">SUMPRODUCT(B1077:B1096, (ROW(B1077:B1096)-ROW(B1077)+1)) / (20*21/2)</f>
        <v>6.72519857142857</v>
      </c>
      <c r="J1093" s="2">
        <f t="shared" si="130"/>
        <v>6.7690471259909017</v>
      </c>
      <c r="K1093" s="2">
        <f t="shared" si="132"/>
        <v>6.8615285479132702</v>
      </c>
    </row>
    <row r="1094" spans="1:11" ht="13.5" x14ac:dyDescent="0.25">
      <c r="A1094" s="3">
        <f>TITRES_STAT!B1097</f>
        <v>43901</v>
      </c>
      <c r="B1094" s="5">
        <f>TITRES_STAT!D1097</f>
        <v>6.7416999999999998</v>
      </c>
      <c r="C1094" s="2">
        <f t="shared" si="133"/>
        <v>0.14999999999999947</v>
      </c>
      <c r="D1094" s="2">
        <f t="shared" ref="D1094:D1157" si="134">AVERAGE(B1090:B1094)</f>
        <v>6.6900799999999991</v>
      </c>
      <c r="E1094" s="2">
        <f t="shared" si="128"/>
        <v>6.7374499999999999</v>
      </c>
      <c r="F1094" s="2">
        <f t="shared" si="129"/>
        <v>6.7839299999999998</v>
      </c>
      <c r="G1094" s="2">
        <f t="shared" si="131"/>
        <v>6.8392980000000003</v>
      </c>
      <c r="H1094" s="2">
        <f t="shared" si="127"/>
        <v>7.7058250000000017</v>
      </c>
      <c r="I1094" s="2">
        <f t="array" ref="I1094">SUMPRODUCT(B1078:B1097, (ROW(B1078:B1097)-ROW(B1078)+1)) / (20*21/2)</f>
        <v>6.6954709523809521</v>
      </c>
      <c r="J1094" s="2">
        <f t="shared" si="130"/>
        <v>6.7664426378012923</v>
      </c>
      <c r="K1094" s="2">
        <f t="shared" si="132"/>
        <v>6.8568293891715735</v>
      </c>
    </row>
    <row r="1095" spans="1:11" ht="13.5" x14ac:dyDescent="0.25">
      <c r="A1095" s="3">
        <f>TITRES_STAT!B1098</f>
        <v>43902</v>
      </c>
      <c r="B1095" s="5">
        <f>TITRES_STAT!D1098</f>
        <v>6.6577000000000002</v>
      </c>
      <c r="C1095" s="2">
        <f t="shared" si="133"/>
        <v>-8.3999999999999631E-2</v>
      </c>
      <c r="D1095" s="2">
        <f t="shared" si="134"/>
        <v>6.6780799999999996</v>
      </c>
      <c r="E1095" s="2">
        <f t="shared" si="128"/>
        <v>6.7338499999999994</v>
      </c>
      <c r="F1095" s="2">
        <f t="shared" si="129"/>
        <v>6.7734349999999992</v>
      </c>
      <c r="G1095" s="2">
        <f t="shared" si="131"/>
        <v>6.8306620000000002</v>
      </c>
      <c r="H1095" s="2">
        <f t="shared" si="127"/>
        <v>7.6986190000000025</v>
      </c>
      <c r="I1095" s="2">
        <f t="array" ref="I1095">SUMPRODUCT(B1079:B1098, (ROW(B1079:B1098)-ROW(B1079)+1)) / (20*21/2)</f>
        <v>6.6505995238095235</v>
      </c>
      <c r="J1095" s="2">
        <f t="shared" si="130"/>
        <v>6.7560861961059313</v>
      </c>
      <c r="K1095" s="2">
        <f t="shared" si="132"/>
        <v>6.8490203935177867</v>
      </c>
    </row>
    <row r="1096" spans="1:11" ht="13.5" x14ac:dyDescent="0.25">
      <c r="A1096" s="3">
        <f>TITRES_STAT!B1099</f>
        <v>43903</v>
      </c>
      <c r="B1096" s="5">
        <f>TITRES_STAT!D1099</f>
        <v>6.5976999999999997</v>
      </c>
      <c r="C1096" s="2">
        <f t="shared" si="133"/>
        <v>-6.0000000000000497E-2</v>
      </c>
      <c r="D1096" s="2">
        <f t="shared" si="134"/>
        <v>6.6372999999999989</v>
      </c>
      <c r="E1096" s="2">
        <f t="shared" si="128"/>
        <v>6.7128600000000009</v>
      </c>
      <c r="F1096" s="2">
        <f t="shared" si="129"/>
        <v>6.7599399999999985</v>
      </c>
      <c r="G1096" s="2">
        <f t="shared" si="131"/>
        <v>6.8198659999999984</v>
      </c>
      <c r="H1096" s="2">
        <f t="shared" si="127"/>
        <v>7.6893415000000029</v>
      </c>
      <c r="I1096" s="2">
        <f t="array" ref="I1096">SUMPRODUCT(B1080:B1099, (ROW(B1080:B1099)-ROW(B1080)+1)) / (20*21/2)</f>
        <v>6.6107271428571428</v>
      </c>
      <c r="J1096" s="2">
        <f t="shared" si="130"/>
        <v>6.7410017964767954</v>
      </c>
      <c r="K1096" s="2">
        <f t="shared" si="132"/>
        <v>6.8391646918112077</v>
      </c>
    </row>
    <row r="1097" spans="1:11" ht="13.5" x14ac:dyDescent="0.25">
      <c r="A1097" s="3">
        <f>TITRES_STAT!B1100</f>
        <v>43906</v>
      </c>
      <c r="B1097" s="5">
        <f>TITRES_STAT!D1100</f>
        <v>6.4478</v>
      </c>
      <c r="C1097" s="2">
        <f t="shared" si="133"/>
        <v>-0.1498999999999997</v>
      </c>
      <c r="D1097" s="2">
        <f t="shared" si="134"/>
        <v>6.6073199999999996</v>
      </c>
      <c r="E1097" s="2">
        <f t="shared" si="128"/>
        <v>6.6768799999999997</v>
      </c>
      <c r="F1097" s="2">
        <f t="shared" si="129"/>
        <v>6.7389499999999982</v>
      </c>
      <c r="G1097" s="2">
        <f t="shared" si="131"/>
        <v>6.8060719999999995</v>
      </c>
      <c r="H1097" s="2">
        <f t="shared" si="127"/>
        <v>7.6780490000000032</v>
      </c>
      <c r="I1097" s="2">
        <f t="array" ref="I1097">SUMPRODUCT(B1081:B1100, (ROW(B1081:B1100)-ROW(B1081)+1)) / (20*21/2)</f>
        <v>6.5562633333333329</v>
      </c>
      <c r="J1097" s="2">
        <f t="shared" si="130"/>
        <v>6.7130778158599576</v>
      </c>
      <c r="K1097" s="2">
        <f t="shared" si="132"/>
        <v>6.8238170568382195</v>
      </c>
    </row>
    <row r="1098" spans="1:11" ht="13.5" x14ac:dyDescent="0.25">
      <c r="A1098" s="3">
        <f>TITRES_STAT!B1101</f>
        <v>43907</v>
      </c>
      <c r="B1098" s="5">
        <f>TITRES_STAT!D1101</f>
        <v>6.2678000000000003</v>
      </c>
      <c r="C1098" s="2">
        <f t="shared" si="133"/>
        <v>-0.17999999999999972</v>
      </c>
      <c r="D1098" s="2">
        <f t="shared" si="134"/>
        <v>6.5425399999999998</v>
      </c>
      <c r="E1098" s="2">
        <f t="shared" si="128"/>
        <v>6.6228999999999996</v>
      </c>
      <c r="F1098" s="2">
        <f t="shared" si="129"/>
        <v>6.7104599999999994</v>
      </c>
      <c r="G1098" s="2">
        <f t="shared" si="131"/>
        <v>6.7922759999999993</v>
      </c>
      <c r="H1098" s="2">
        <f t="shared" ref="H1098:H1161" si="135">AVERAGE(B899:B1098)</f>
        <v>7.6655470000000037</v>
      </c>
      <c r="I1098" s="2">
        <f t="array" ref="I1098">SUMPRODUCT(B1082:B1101, (ROW(B1082:B1101)-ROW(B1082)+1)) / (20*21/2)</f>
        <v>6.516703333333334</v>
      </c>
      <c r="J1098" s="2">
        <f t="shared" si="130"/>
        <v>6.6706704048256755</v>
      </c>
      <c r="K1098" s="2">
        <f t="shared" si="132"/>
        <v>6.8020124663739763</v>
      </c>
    </row>
    <row r="1099" spans="1:11" ht="13.5" x14ac:dyDescent="0.25">
      <c r="A1099" s="3">
        <f>TITRES_STAT!B1102</f>
        <v>43908</v>
      </c>
      <c r="B1099" s="5">
        <f>TITRES_STAT!D1102</f>
        <v>6.2918000000000003</v>
      </c>
      <c r="C1099" s="2">
        <f t="shared" si="133"/>
        <v>2.4000000000000021E-2</v>
      </c>
      <c r="D1099" s="2">
        <f t="shared" si="134"/>
        <v>6.4525600000000001</v>
      </c>
      <c r="E1099" s="2">
        <f t="shared" si="128"/>
        <v>6.5713200000000001</v>
      </c>
      <c r="F1099" s="2">
        <f t="shared" si="129"/>
        <v>6.68377</v>
      </c>
      <c r="G1099" s="2">
        <f t="shared" si="131"/>
        <v>6.7789600000000005</v>
      </c>
      <c r="H1099" s="2">
        <f t="shared" si="135"/>
        <v>7.6535585000000035</v>
      </c>
      <c r="I1099" s="2">
        <f t="array" ref="I1099">SUMPRODUCT(B1083:B1102, (ROW(B1083:B1102)-ROW(B1083)+1)) / (20*21/2)</f>
        <v>6.479999523809524</v>
      </c>
      <c r="J1099" s="2">
        <f t="shared" si="130"/>
        <v>6.6345875091279929</v>
      </c>
      <c r="K1099" s="2">
        <f t="shared" si="132"/>
        <v>6.78200413435931</v>
      </c>
    </row>
    <row r="1100" spans="1:11" ht="13.5" x14ac:dyDescent="0.25">
      <c r="A1100" s="3">
        <f>TITRES_STAT!B1103</f>
        <v>43909</v>
      </c>
      <c r="B1100" s="5">
        <f>TITRES_STAT!D1103</f>
        <v>6.1119000000000003</v>
      </c>
      <c r="C1100" s="2">
        <f t="shared" si="133"/>
        <v>-0.17989999999999995</v>
      </c>
      <c r="D1100" s="2">
        <f t="shared" si="134"/>
        <v>6.3433999999999999</v>
      </c>
      <c r="E1100" s="2">
        <f t="shared" ref="E1100:E1163" si="136">AVERAGE(B1091:B1100)</f>
        <v>6.5107400000000011</v>
      </c>
      <c r="F1100" s="2">
        <f t="shared" si="129"/>
        <v>6.653179999999999</v>
      </c>
      <c r="G1100" s="2">
        <f t="shared" si="131"/>
        <v>6.7620460000000007</v>
      </c>
      <c r="H1100" s="2">
        <f t="shared" si="135"/>
        <v>7.640558000000004</v>
      </c>
      <c r="I1100" s="2">
        <f t="array" ref="I1100">SUMPRODUCT(B1084:B1103, (ROW(B1084:B1103)-ROW(B1084)+1)) / (20*21/2)</f>
        <v>6.4461519047619049</v>
      </c>
      <c r="J1100" s="2">
        <f t="shared" si="130"/>
        <v>6.5848077463538983</v>
      </c>
      <c r="K1100" s="2">
        <f t="shared" si="132"/>
        <v>6.7557255408550239</v>
      </c>
    </row>
    <row r="1101" spans="1:11" ht="13.5" x14ac:dyDescent="0.25">
      <c r="A1101" s="3">
        <f>TITRES_STAT!B1104</f>
        <v>43913</v>
      </c>
      <c r="B1101" s="5">
        <f>TITRES_STAT!D1104</f>
        <v>6.2378</v>
      </c>
      <c r="C1101" s="2">
        <f t="shared" si="133"/>
        <v>0.12589999999999968</v>
      </c>
      <c r="D1101" s="2">
        <f t="shared" si="134"/>
        <v>6.2714200000000009</v>
      </c>
      <c r="E1101" s="2">
        <f t="shared" si="136"/>
        <v>6.4543599999999994</v>
      </c>
      <c r="F1101" s="2">
        <f t="shared" si="129"/>
        <v>6.6231899999999992</v>
      </c>
      <c r="G1101" s="2">
        <f t="shared" si="131"/>
        <v>6.7488500000000009</v>
      </c>
      <c r="H1101" s="2">
        <f t="shared" si="135"/>
        <v>7.6275965000000054</v>
      </c>
      <c r="I1101" s="2">
        <f t="array" ref="I1101">SUMPRODUCT(B1085:B1104, (ROW(B1085:B1104)-ROW(B1085)+1)) / (20*21/2)</f>
        <v>6.4151604761904766</v>
      </c>
      <c r="J1101" s="2">
        <f t="shared" si="130"/>
        <v>6.5517593895582893</v>
      </c>
      <c r="K1101" s="2">
        <f t="shared" si="132"/>
        <v>6.7354147353312976</v>
      </c>
    </row>
    <row r="1102" spans="1:11" ht="13.5" x14ac:dyDescent="0.25">
      <c r="A1102" s="3">
        <f>TITRES_STAT!B1105</f>
        <v>43914</v>
      </c>
      <c r="B1102" s="5">
        <f>TITRES_STAT!D1105</f>
        <v>6.2378</v>
      </c>
      <c r="C1102" s="2">
        <f t="shared" si="133"/>
        <v>0</v>
      </c>
      <c r="D1102" s="2">
        <f t="shared" si="134"/>
        <v>6.2294200000000002</v>
      </c>
      <c r="E1102" s="2">
        <f t="shared" si="136"/>
        <v>6.4183700000000004</v>
      </c>
      <c r="F1102" s="2">
        <f t="shared" si="129"/>
        <v>6.5932000000000004</v>
      </c>
      <c r="G1102" s="2">
        <f t="shared" si="131"/>
        <v>6.7356540000000003</v>
      </c>
      <c r="H1102" s="2">
        <f t="shared" si="135"/>
        <v>7.614635000000006</v>
      </c>
      <c r="I1102" s="2">
        <f t="array" ref="I1102">SUMPRODUCT(B1086:B1105, (ROW(B1086:B1105)-ROW(B1086)+1)) / (20*21/2)</f>
        <v>6.4034252380952381</v>
      </c>
      <c r="J1102" s="2">
        <f t="shared" si="130"/>
        <v>6.5218584953146426</v>
      </c>
      <c r="K1102" s="2">
        <f t="shared" si="132"/>
        <v>6.7159004319849718</v>
      </c>
    </row>
    <row r="1103" spans="1:11" ht="13.5" x14ac:dyDescent="0.25">
      <c r="A1103" s="3">
        <f>TITRES_STAT!B1106</f>
        <v>43915</v>
      </c>
      <c r="B1103" s="5">
        <f>TITRES_STAT!D1106</f>
        <v>6.2378</v>
      </c>
      <c r="C1103" s="2">
        <f t="shared" si="133"/>
        <v>0</v>
      </c>
      <c r="D1103" s="2">
        <f t="shared" si="134"/>
        <v>6.22342</v>
      </c>
      <c r="E1103" s="2">
        <f t="shared" si="136"/>
        <v>6.3829799999999999</v>
      </c>
      <c r="F1103" s="2">
        <f t="shared" si="129"/>
        <v>6.5632099999999998</v>
      </c>
      <c r="G1103" s="2">
        <f t="shared" si="131"/>
        <v>6.7262960000000014</v>
      </c>
      <c r="H1103" s="2">
        <f t="shared" si="135"/>
        <v>7.6016735000000066</v>
      </c>
      <c r="I1103" s="2">
        <f t="array" ref="I1103">SUMPRODUCT(B1087:B1106, (ROW(B1087:B1106)-ROW(B1087)+1)) / (20*21/2)</f>
        <v>6.3993085714285725</v>
      </c>
      <c r="J1103" s="2">
        <f t="shared" si="130"/>
        <v>6.494805305284677</v>
      </c>
      <c r="K1103" s="2">
        <f t="shared" si="132"/>
        <v>6.6971513954365411</v>
      </c>
    </row>
    <row r="1104" spans="1:11" ht="13.5" x14ac:dyDescent="0.25">
      <c r="A1104" s="3">
        <f>TITRES_STAT!B1107</f>
        <v>43916</v>
      </c>
      <c r="B1104" s="5">
        <f>TITRES_STAT!D1107</f>
        <v>6.2378</v>
      </c>
      <c r="C1104" s="2">
        <f t="shared" si="133"/>
        <v>0</v>
      </c>
      <c r="D1104" s="2">
        <f t="shared" si="134"/>
        <v>6.2126199999999994</v>
      </c>
      <c r="E1104" s="2">
        <f t="shared" si="136"/>
        <v>6.3325899999999997</v>
      </c>
      <c r="F1104" s="2">
        <f t="shared" si="129"/>
        <v>6.5350199999999985</v>
      </c>
      <c r="G1104" s="2">
        <f t="shared" si="131"/>
        <v>6.7171780000000005</v>
      </c>
      <c r="H1104" s="2">
        <f t="shared" si="135"/>
        <v>7.5892745000000055</v>
      </c>
      <c r="I1104" s="2">
        <f t="array" ref="I1104">SUMPRODUCT(B1088:B1107, (ROW(B1088:B1107)-ROW(B1088)+1)) / (20*21/2)</f>
        <v>6.4024771428571423</v>
      </c>
      <c r="J1104" s="2">
        <f t="shared" si="130"/>
        <v>6.4703286095432793</v>
      </c>
      <c r="K1104" s="2">
        <f t="shared" si="132"/>
        <v>6.6791376152233433</v>
      </c>
    </row>
    <row r="1105" spans="1:11" ht="13.5" x14ac:dyDescent="0.25">
      <c r="A1105" s="3">
        <f>TITRES_STAT!B1108</f>
        <v>43917</v>
      </c>
      <c r="B1105" s="5">
        <f>TITRES_STAT!D1108</f>
        <v>6.4118000000000004</v>
      </c>
      <c r="C1105" s="2">
        <f t="shared" si="133"/>
        <v>0.17400000000000038</v>
      </c>
      <c r="D1105" s="2">
        <f t="shared" si="134"/>
        <v>6.2725999999999997</v>
      </c>
      <c r="E1105" s="2">
        <f t="shared" si="136"/>
        <v>6.3079999999999998</v>
      </c>
      <c r="F1105" s="2">
        <f t="shared" si="129"/>
        <v>6.5209249999999983</v>
      </c>
      <c r="G1105" s="2">
        <f t="shared" si="131"/>
        <v>6.7092620000000007</v>
      </c>
      <c r="H1105" s="2">
        <f t="shared" si="135"/>
        <v>7.5774645000000058</v>
      </c>
      <c r="I1105" s="2">
        <f t="array" ref="I1105">SUMPRODUCT(B1089:B1108, (ROW(B1089:B1108)-ROW(B1089)+1)) / (20*21/2)</f>
        <v>6.4069309523809528</v>
      </c>
      <c r="J1105" s="2">
        <f t="shared" si="130"/>
        <v>6.4647544562534431</v>
      </c>
      <c r="K1105" s="2">
        <f t="shared" si="132"/>
        <v>6.6686537871753693</v>
      </c>
    </row>
    <row r="1106" spans="1:11" ht="13.5" x14ac:dyDescent="0.25">
      <c r="A1106" s="3">
        <f>TITRES_STAT!B1109</f>
        <v>43920</v>
      </c>
      <c r="B1106" s="5">
        <f>TITRES_STAT!D1109</f>
        <v>6.4776999999999996</v>
      </c>
      <c r="C1106" s="2">
        <f t="shared" si="133"/>
        <v>6.5899999999999181E-2</v>
      </c>
      <c r="D1106" s="2">
        <f t="shared" si="134"/>
        <v>6.3205799999999996</v>
      </c>
      <c r="E1106" s="2">
        <f t="shared" si="136"/>
        <v>6.2960000000000003</v>
      </c>
      <c r="F1106" s="2">
        <f t="shared" si="129"/>
        <v>6.5044299999999993</v>
      </c>
      <c r="G1106" s="2">
        <f t="shared" si="131"/>
        <v>6.7026640000000022</v>
      </c>
      <c r="H1106" s="2">
        <f t="shared" si="135"/>
        <v>7.5659840000000038</v>
      </c>
      <c r="I1106" s="2">
        <f t="array" ref="I1106">SUMPRODUCT(B1090:B1109, (ROW(B1090:B1109)-ROW(B1090)+1)) / (20*21/2)</f>
        <v>6.4126700000000003</v>
      </c>
      <c r="J1106" s="2">
        <f t="shared" si="130"/>
        <v>6.4659873651816868</v>
      </c>
      <c r="K1106" s="2">
        <f t="shared" si="132"/>
        <v>6.6611654033645706</v>
      </c>
    </row>
    <row r="1107" spans="1:11" ht="13.5" x14ac:dyDescent="0.25">
      <c r="A1107" s="3">
        <f>TITRES_STAT!B1110</f>
        <v>43921</v>
      </c>
      <c r="B1107" s="5">
        <f>TITRES_STAT!D1110</f>
        <v>6.5377000000000001</v>
      </c>
      <c r="C1107" s="2">
        <f t="shared" si="133"/>
        <v>6.0000000000000497E-2</v>
      </c>
      <c r="D1107" s="2">
        <f t="shared" si="134"/>
        <v>6.38056</v>
      </c>
      <c r="E1107" s="2">
        <f t="shared" si="136"/>
        <v>6.3049900000000001</v>
      </c>
      <c r="F1107" s="2">
        <f t="shared" si="129"/>
        <v>6.4909349999999986</v>
      </c>
      <c r="G1107" s="2">
        <f t="shared" si="131"/>
        <v>6.6972660000000017</v>
      </c>
      <c r="H1107" s="2">
        <f t="shared" si="135"/>
        <v>7.554663000000005</v>
      </c>
      <c r="I1107" s="2">
        <f t="array" ref="I1107">SUMPRODUCT(B1091:B1110, (ROW(B1091:B1110)-ROW(B1091)+1)) / (20*21/2)</f>
        <v>6.4037038095238099</v>
      </c>
      <c r="J1107" s="2">
        <f t="shared" si="130"/>
        <v>6.4728171399262875</v>
      </c>
      <c r="K1107" s="2">
        <f t="shared" si="132"/>
        <v>6.6563236228404703</v>
      </c>
    </row>
    <row r="1108" spans="1:11" ht="13.5" x14ac:dyDescent="0.25">
      <c r="A1108" s="3">
        <f>TITRES_STAT!B1111</f>
        <v>43922</v>
      </c>
      <c r="B1108" s="5">
        <f>TITRES_STAT!D1111</f>
        <v>6.5377000000000001</v>
      </c>
      <c r="C1108" s="2">
        <f t="shared" si="133"/>
        <v>0</v>
      </c>
      <c r="D1108" s="2">
        <f t="shared" si="134"/>
        <v>6.4405400000000004</v>
      </c>
      <c r="E1108" s="2">
        <f t="shared" si="136"/>
        <v>6.3319799999999997</v>
      </c>
      <c r="F1108" s="2">
        <f t="shared" ref="F1108:F1171" si="137">AVERAGE(B1089:B1108)</f>
        <v>6.4774399999999988</v>
      </c>
      <c r="G1108" s="2">
        <f t="shared" si="131"/>
        <v>6.6912680000000009</v>
      </c>
      <c r="H1108" s="2">
        <f t="shared" si="135"/>
        <v>7.5433420000000062</v>
      </c>
      <c r="I1108" s="2">
        <f t="array" ref="I1108">SUMPRODUCT(B1092:B1111, (ROW(B1092:B1111)-ROW(B1092)+1)) / (20*21/2)</f>
        <v>6.4095276190476191</v>
      </c>
      <c r="J1108" s="2">
        <f t="shared" si="130"/>
        <v>6.4789964599333079</v>
      </c>
      <c r="K1108" s="2">
        <f t="shared" si="132"/>
        <v>6.6516717160624124</v>
      </c>
    </row>
    <row r="1109" spans="1:11" ht="13.5" x14ac:dyDescent="0.25">
      <c r="A1109" s="3">
        <f>TITRES_STAT!B1112</f>
        <v>43923</v>
      </c>
      <c r="B1109" s="5">
        <f>TITRES_STAT!D1112</f>
        <v>6.5377000000000001</v>
      </c>
      <c r="C1109" s="2">
        <f t="shared" si="133"/>
        <v>0</v>
      </c>
      <c r="D1109" s="2">
        <f t="shared" si="134"/>
        <v>6.5005199999999999</v>
      </c>
      <c r="E1109" s="2">
        <f t="shared" si="136"/>
        <v>6.3565699999999996</v>
      </c>
      <c r="F1109" s="2">
        <f t="shared" si="137"/>
        <v>6.4639449999999998</v>
      </c>
      <c r="G1109" s="2">
        <f t="shared" si="131"/>
        <v>6.6853900000000008</v>
      </c>
      <c r="H1109" s="2">
        <f t="shared" si="135"/>
        <v>7.5320210000000074</v>
      </c>
      <c r="I1109" s="2">
        <f t="array" ref="I1109">SUMPRODUCT(B1093:B1112, (ROW(B1093:B1112)-ROW(B1093)+1)) / (20*21/2)</f>
        <v>6.4253223809523803</v>
      </c>
      <c r="J1109" s="2">
        <f t="shared" ref="J1109:J1172" si="138">$J$4*B1109+J1108*(1-$J$4)</f>
        <v>6.484587273272993</v>
      </c>
      <c r="K1109" s="2">
        <f t="shared" si="132"/>
        <v>6.6472022370011414</v>
      </c>
    </row>
    <row r="1110" spans="1:11" ht="13.5" x14ac:dyDescent="0.25">
      <c r="A1110" s="3">
        <f>TITRES_STAT!B1113</f>
        <v>43924</v>
      </c>
      <c r="B1110" s="5">
        <f>TITRES_STAT!D1113</f>
        <v>6.3697999999999997</v>
      </c>
      <c r="C1110" s="2">
        <f t="shared" si="133"/>
        <v>-0.16790000000000038</v>
      </c>
      <c r="D1110" s="2">
        <f t="shared" si="134"/>
        <v>6.4921199999999999</v>
      </c>
      <c r="E1110" s="2">
        <f t="shared" si="136"/>
        <v>6.3823600000000003</v>
      </c>
      <c r="F1110" s="2">
        <f t="shared" si="137"/>
        <v>6.4465499999999993</v>
      </c>
      <c r="G1110" s="2">
        <f t="shared" si="131"/>
        <v>6.6748340000000006</v>
      </c>
      <c r="H1110" s="2">
        <f t="shared" si="135"/>
        <v>7.5198605000000081</v>
      </c>
      <c r="I1110" s="2">
        <f t="array" ref="I1110">SUMPRODUCT(B1094:B1113, (ROW(B1094:B1113)-ROW(B1094)+1)) / (20*21/2)</f>
        <v>6.4565361904761902</v>
      </c>
      <c r="J1110" s="2">
        <f t="shared" si="138"/>
        <v>6.4736551520088987</v>
      </c>
      <c r="K1110" s="2">
        <f t="shared" si="132"/>
        <v>6.6363237179030579</v>
      </c>
    </row>
    <row r="1111" spans="1:11" ht="13.5" x14ac:dyDescent="0.25">
      <c r="A1111" s="3">
        <f>TITRES_STAT!B1114</f>
        <v>43927</v>
      </c>
      <c r="B1111" s="5">
        <f>TITRES_STAT!D1114</f>
        <v>6.5076999999999998</v>
      </c>
      <c r="C1111" s="2">
        <f t="shared" si="133"/>
        <v>0.13790000000000013</v>
      </c>
      <c r="D1111" s="2">
        <f t="shared" si="134"/>
        <v>6.4981200000000001</v>
      </c>
      <c r="E1111" s="2">
        <f t="shared" si="136"/>
        <v>6.4093500000000008</v>
      </c>
      <c r="F1111" s="2">
        <f t="shared" si="137"/>
        <v>6.4318549999999988</v>
      </c>
      <c r="G1111" s="2">
        <f t="shared" si="131"/>
        <v>6.6711140000000002</v>
      </c>
      <c r="H1111" s="2">
        <f t="shared" si="135"/>
        <v>7.5083895000000078</v>
      </c>
      <c r="I1111" s="2">
        <f t="array" ref="I1111">SUMPRODUCT(B1095:B1114, (ROW(B1095:B1114)-ROW(B1095)+1)) / (20*21/2)</f>
        <v>6.5000933333333331</v>
      </c>
      <c r="J1111" s="2">
        <f t="shared" si="138"/>
        <v>6.4768975184842414</v>
      </c>
      <c r="K1111" s="2">
        <f t="shared" si="132"/>
        <v>6.631279650534311</v>
      </c>
    </row>
    <row r="1112" spans="1:11" ht="13.5" x14ac:dyDescent="0.25">
      <c r="A1112" s="3">
        <f>TITRES_STAT!B1115</f>
        <v>43928</v>
      </c>
      <c r="B1112" s="5">
        <f>TITRES_STAT!D1115</f>
        <v>6.5976999999999997</v>
      </c>
      <c r="C1112" s="2">
        <f t="shared" si="133"/>
        <v>8.9999999999999858E-2</v>
      </c>
      <c r="D1112" s="2">
        <f t="shared" si="134"/>
        <v>6.5101200000000006</v>
      </c>
      <c r="E1112" s="2">
        <f t="shared" si="136"/>
        <v>6.4453399999999998</v>
      </c>
      <c r="F1112" s="2">
        <f t="shared" si="137"/>
        <v>6.4318550000000005</v>
      </c>
      <c r="G1112" s="2">
        <f t="shared" si="131"/>
        <v>6.6663159999999992</v>
      </c>
      <c r="H1112" s="2">
        <f t="shared" si="135"/>
        <v>7.4973685000000057</v>
      </c>
      <c r="I1112" s="2">
        <f t="array" ref="I1112">SUMPRODUCT(B1096:B1115, (ROW(B1096:B1115)-ROW(B1096)+1)) / (20*21/2)</f>
        <v>6.5400509523809527</v>
      </c>
      <c r="J1112" s="2">
        <f t="shared" si="138"/>
        <v>6.4884025167238377</v>
      </c>
      <c r="K1112" s="2">
        <f t="shared" si="132"/>
        <v>6.6299628014937504</v>
      </c>
    </row>
    <row r="1113" spans="1:11" ht="13.5" x14ac:dyDescent="0.25">
      <c r="A1113" s="3">
        <f>TITRES_STAT!B1116</f>
        <v>43929</v>
      </c>
      <c r="B1113" s="5">
        <f>TITRES_STAT!D1116</f>
        <v>6.7595999999999998</v>
      </c>
      <c r="C1113" s="2">
        <f t="shared" si="133"/>
        <v>0.16190000000000015</v>
      </c>
      <c r="D1113" s="2">
        <f t="shared" si="134"/>
        <v>6.5545</v>
      </c>
      <c r="E1113" s="2">
        <f t="shared" si="136"/>
        <v>6.4975199999999997</v>
      </c>
      <c r="F1113" s="2">
        <f t="shared" si="137"/>
        <v>6.4402500000000007</v>
      </c>
      <c r="G1113" s="2">
        <f t="shared" si="131"/>
        <v>6.6636759999999988</v>
      </c>
      <c r="H1113" s="2">
        <f t="shared" si="135"/>
        <v>7.4871570000000069</v>
      </c>
      <c r="I1113" s="2">
        <f t="array" ref="I1113">SUMPRODUCT(B1097:B1116, (ROW(B1097:B1116)-ROW(B1097)+1)) / (20*21/2)</f>
        <v>6.581866190476191</v>
      </c>
      <c r="J1113" s="2">
        <f t="shared" si="138"/>
        <v>6.5142308484644245</v>
      </c>
      <c r="K1113" s="2">
        <f t="shared" si="132"/>
        <v>6.6350466131998775</v>
      </c>
    </row>
    <row r="1114" spans="1:11" ht="13.5" x14ac:dyDescent="0.25">
      <c r="A1114" s="3">
        <f>TITRES_STAT!B1117</f>
        <v>43934</v>
      </c>
      <c r="B1114" s="5">
        <f>TITRES_STAT!D1117</f>
        <v>6.8975999999999997</v>
      </c>
      <c r="C1114" s="2">
        <f t="shared" si="133"/>
        <v>0.1379999999999999</v>
      </c>
      <c r="D1114" s="2">
        <f t="shared" si="134"/>
        <v>6.626479999999999</v>
      </c>
      <c r="E1114" s="2">
        <f t="shared" si="136"/>
        <v>6.5635000000000003</v>
      </c>
      <c r="F1114" s="2">
        <f t="shared" si="137"/>
        <v>6.4480450000000005</v>
      </c>
      <c r="G1114" s="2">
        <f t="shared" si="131"/>
        <v>6.667273999999999</v>
      </c>
      <c r="H1114" s="2">
        <f t="shared" si="135"/>
        <v>7.477635500000007</v>
      </c>
      <c r="I1114" s="2">
        <f t="array" ref="I1114">SUMPRODUCT(B1098:B1117, (ROW(B1098:B1117)-ROW(B1098)+1)) / (20*21/2)</f>
        <v>6.6216819047619042</v>
      </c>
      <c r="J1114" s="2">
        <f t="shared" si="138"/>
        <v>6.5507421962297174</v>
      </c>
      <c r="K1114" s="2">
        <f t="shared" si="132"/>
        <v>6.6453428244469412</v>
      </c>
    </row>
    <row r="1115" spans="1:11" ht="13.5" x14ac:dyDescent="0.25">
      <c r="A1115" s="3">
        <f>TITRES_STAT!B1118</f>
        <v>43935</v>
      </c>
      <c r="B1115" s="5">
        <f>TITRES_STAT!D1118</f>
        <v>6.8676000000000004</v>
      </c>
      <c r="C1115" s="2">
        <f t="shared" si="133"/>
        <v>-2.9999999999999361E-2</v>
      </c>
      <c r="D1115" s="2">
        <f t="shared" si="134"/>
        <v>6.7260400000000002</v>
      </c>
      <c r="E1115" s="2">
        <f t="shared" si="136"/>
        <v>6.6090800000000005</v>
      </c>
      <c r="F1115" s="2">
        <f t="shared" si="137"/>
        <v>6.4585400000000011</v>
      </c>
      <c r="G1115" s="2">
        <f t="shared" si="131"/>
        <v>6.6660739999999983</v>
      </c>
      <c r="H1115" s="2">
        <f t="shared" si="135"/>
        <v>7.4679640000000074</v>
      </c>
      <c r="I1115" s="2">
        <f t="array" ref="I1115">SUMPRODUCT(B1099:B1118, (ROW(B1099:B1118)-ROW(B1099)+1)) / (20*21/2)</f>
        <v>6.6588128571428573</v>
      </c>
      <c r="J1115" s="2">
        <f t="shared" si="138"/>
        <v>6.5809191299221252</v>
      </c>
      <c r="K1115" s="2">
        <f t="shared" si="132"/>
        <v>6.6540587921156886</v>
      </c>
    </row>
    <row r="1116" spans="1:11" ht="13.5" x14ac:dyDescent="0.25">
      <c r="A1116" s="3">
        <f>TITRES_STAT!B1119</f>
        <v>43936</v>
      </c>
      <c r="B1116" s="5">
        <f>TITRES_STAT!D1119</f>
        <v>6.8975999999999997</v>
      </c>
      <c r="C1116" s="2">
        <f t="shared" si="133"/>
        <v>2.9999999999999361E-2</v>
      </c>
      <c r="D1116" s="2">
        <f t="shared" si="134"/>
        <v>6.8040199999999995</v>
      </c>
      <c r="E1116" s="2">
        <f t="shared" si="136"/>
        <v>6.6510699999999998</v>
      </c>
      <c r="F1116" s="2">
        <f t="shared" si="137"/>
        <v>6.473535</v>
      </c>
      <c r="G1116" s="2">
        <f t="shared" si="131"/>
        <v>6.6661939999999982</v>
      </c>
      <c r="H1116" s="2">
        <f t="shared" si="135"/>
        <v>7.4584425000000074</v>
      </c>
      <c r="I1116" s="2">
        <f t="array" ref="I1116">SUMPRODUCT(B1100:B1119, (ROW(B1100:B1119)-ROW(B1100)+1)) / (20*21/2)</f>
        <v>6.6941447619047612</v>
      </c>
      <c r="J1116" s="2">
        <f t="shared" si="138"/>
        <v>6.6110792127866844</v>
      </c>
      <c r="K1116" s="2">
        <f t="shared" si="132"/>
        <v>6.6636094277189946</v>
      </c>
    </row>
    <row r="1117" spans="1:11" ht="13.5" x14ac:dyDescent="0.25">
      <c r="A1117" s="3">
        <f>TITRES_STAT!B1120</f>
        <v>43937</v>
      </c>
      <c r="B1117" s="5">
        <f>TITRES_STAT!D1120</f>
        <v>6.8916000000000004</v>
      </c>
      <c r="C1117" s="2">
        <f t="shared" si="133"/>
        <v>-5.9999999999993392E-3</v>
      </c>
      <c r="D1117" s="2">
        <f t="shared" si="134"/>
        <v>6.8628</v>
      </c>
      <c r="E1117" s="2">
        <f t="shared" si="136"/>
        <v>6.6864599999999994</v>
      </c>
      <c r="F1117" s="2">
        <f t="shared" si="137"/>
        <v>6.4957250000000002</v>
      </c>
      <c r="G1117" s="2">
        <f t="shared" si="131"/>
        <v>6.665473999999997</v>
      </c>
      <c r="H1117" s="2">
        <f t="shared" si="135"/>
        <v>7.4488910000000059</v>
      </c>
      <c r="I1117" s="2">
        <f t="array" ref="I1117">SUMPRODUCT(B1101:B1120, (ROW(B1101:B1120)-ROW(B1101)+1)) / (20*21/2)</f>
        <v>6.7265919047619045</v>
      </c>
      <c r="J1117" s="2">
        <f t="shared" si="138"/>
        <v>6.6377954782355708</v>
      </c>
      <c r="K1117" s="2">
        <f t="shared" si="132"/>
        <v>6.6725502344751124</v>
      </c>
    </row>
    <row r="1118" spans="1:11" ht="13.5" x14ac:dyDescent="0.25">
      <c r="A1118" s="3">
        <f>TITRES_STAT!B1121</f>
        <v>43938</v>
      </c>
      <c r="B1118" s="5">
        <f>TITRES_STAT!D1121</f>
        <v>6.8856000000000002</v>
      </c>
      <c r="C1118" s="2">
        <f t="shared" si="133"/>
        <v>-6.0000000000002274E-3</v>
      </c>
      <c r="D1118" s="2">
        <f t="shared" si="134"/>
        <v>6.8879999999999999</v>
      </c>
      <c r="E1118" s="2">
        <f t="shared" si="136"/>
        <v>6.7212499999999995</v>
      </c>
      <c r="F1118" s="2">
        <f t="shared" si="137"/>
        <v>6.5266149999999996</v>
      </c>
      <c r="G1118" s="2">
        <f t="shared" si="131"/>
        <v>6.6640339999999973</v>
      </c>
      <c r="H1118" s="2">
        <f t="shared" si="135"/>
        <v>7.4394500000000061</v>
      </c>
      <c r="I1118" s="2">
        <f t="array" ref="I1118">SUMPRODUCT(B1102:B1121, (ROW(B1102:B1121)-ROW(B1102)+1)) / (20*21/2)</f>
        <v>6.7547261904761893</v>
      </c>
      <c r="J1118" s="2">
        <f t="shared" si="138"/>
        <v>6.6613959088798023</v>
      </c>
      <c r="K1118" s="2">
        <f t="shared" si="132"/>
        <v>6.680905127240794</v>
      </c>
    </row>
    <row r="1119" spans="1:11" ht="13.5" x14ac:dyDescent="0.25">
      <c r="A1119" s="3">
        <f>TITRES_STAT!B1122</f>
        <v>43941</v>
      </c>
      <c r="B1119" s="5">
        <f>TITRES_STAT!D1122</f>
        <v>6.8975999999999997</v>
      </c>
      <c r="C1119" s="2">
        <f t="shared" si="133"/>
        <v>1.1999999999999567E-2</v>
      </c>
      <c r="D1119" s="2">
        <f t="shared" si="134"/>
        <v>6.8879999999999999</v>
      </c>
      <c r="E1119" s="2">
        <f t="shared" si="136"/>
        <v>6.7572399999999986</v>
      </c>
      <c r="F1119" s="2">
        <f t="shared" si="137"/>
        <v>6.5569050000000004</v>
      </c>
      <c r="G1119" s="2">
        <f t="shared" si="131"/>
        <v>6.6635539999999978</v>
      </c>
      <c r="H1119" s="2">
        <f t="shared" si="135"/>
        <v>7.4300690000000067</v>
      </c>
      <c r="I1119" s="2">
        <f t="array" ref="I1119">SUMPRODUCT(B1103:B1122, (ROW(B1103:B1122)-ROW(B1103)+1)) / (20*21/2)</f>
        <v>6.7791757142857145</v>
      </c>
      <c r="J1119" s="2">
        <f t="shared" si="138"/>
        <v>6.6838915366055351</v>
      </c>
      <c r="K1119" s="2">
        <f t="shared" si="132"/>
        <v>6.6894029653882141</v>
      </c>
    </row>
    <row r="1120" spans="1:11" ht="13.5" x14ac:dyDescent="0.25">
      <c r="A1120" s="3">
        <f>TITRES_STAT!B1123</f>
        <v>43942</v>
      </c>
      <c r="B1120" s="5">
        <f>TITRES_STAT!D1123</f>
        <v>6.8975999999999997</v>
      </c>
      <c r="C1120" s="2">
        <f t="shared" si="133"/>
        <v>0</v>
      </c>
      <c r="D1120" s="2">
        <f t="shared" si="134"/>
        <v>6.8940000000000001</v>
      </c>
      <c r="E1120" s="2">
        <f t="shared" si="136"/>
        <v>6.8100199999999989</v>
      </c>
      <c r="F1120" s="2">
        <f t="shared" si="137"/>
        <v>6.59619</v>
      </c>
      <c r="G1120" s="2">
        <f t="shared" si="131"/>
        <v>6.6625939999999977</v>
      </c>
      <c r="H1120" s="2">
        <f t="shared" si="135"/>
        <v>7.4206880000000073</v>
      </c>
      <c r="I1120" s="2">
        <f t="array" ref="I1120">SUMPRODUCT(B1104:B1123, (ROW(B1104:B1123)-ROW(B1104)+1)) / (20*21/2)</f>
        <v>6.8005404761904762</v>
      </c>
      <c r="J1120" s="2">
        <f t="shared" si="138"/>
        <v>6.7042447235954841</v>
      </c>
      <c r="K1120" s="2">
        <f t="shared" si="132"/>
        <v>6.6975675549808331</v>
      </c>
    </row>
    <row r="1121" spans="1:11" ht="13.5" x14ac:dyDescent="0.25">
      <c r="A1121" s="3">
        <f>TITRES_STAT!B1124</f>
        <v>43943</v>
      </c>
      <c r="B1121" s="5">
        <f>TITRES_STAT!D1124</f>
        <v>6.8916000000000004</v>
      </c>
      <c r="C1121" s="2">
        <f t="shared" si="133"/>
        <v>-5.9999999999993392E-3</v>
      </c>
      <c r="D1121" s="2">
        <f t="shared" si="134"/>
        <v>6.8927999999999994</v>
      </c>
      <c r="E1121" s="2">
        <f t="shared" si="136"/>
        <v>6.8484099999999986</v>
      </c>
      <c r="F1121" s="2">
        <f t="shared" si="137"/>
        <v>6.6288799999999997</v>
      </c>
      <c r="G1121" s="2">
        <f t="shared" si="131"/>
        <v>6.6655919999999984</v>
      </c>
      <c r="H1121" s="2">
        <f t="shared" si="135"/>
        <v>7.4112770000000046</v>
      </c>
      <c r="I1121" s="2">
        <f t="array" ref="I1121">SUMPRODUCT(B1105:B1124, (ROW(B1105:B1124)-ROW(B1105)+1)) / (20*21/2)</f>
        <v>6.8188204761904769</v>
      </c>
      <c r="J1121" s="2">
        <f t="shared" si="138"/>
        <v>6.7220880832530572</v>
      </c>
      <c r="K1121" s="2">
        <f t="shared" si="132"/>
        <v>6.705176670471781</v>
      </c>
    </row>
    <row r="1122" spans="1:11" ht="13.5" x14ac:dyDescent="0.25">
      <c r="A1122" s="3">
        <f>TITRES_STAT!B1125</f>
        <v>43944</v>
      </c>
      <c r="B1122" s="5">
        <f>TITRES_STAT!D1125</f>
        <v>6.8856000000000002</v>
      </c>
      <c r="C1122" s="2">
        <f t="shared" si="133"/>
        <v>-6.0000000000002274E-3</v>
      </c>
      <c r="D1122" s="2">
        <f t="shared" si="134"/>
        <v>6.8915999999999995</v>
      </c>
      <c r="E1122" s="2">
        <f t="shared" si="136"/>
        <v>6.8771999999999993</v>
      </c>
      <c r="F1122" s="2">
        <f t="shared" si="137"/>
        <v>6.6612699999999991</v>
      </c>
      <c r="G1122" s="2">
        <f t="shared" si="131"/>
        <v>6.6685899999999982</v>
      </c>
      <c r="H1122" s="2">
        <f t="shared" si="135"/>
        <v>7.4018360000000056</v>
      </c>
      <c r="I1122" s="2">
        <f t="array" ref="I1122">SUMPRODUCT(B1106:B1125, (ROW(B1106:B1125)-ROW(B1106)+1)) / (20*21/2)</f>
        <v>6.8340157142857141</v>
      </c>
      <c r="J1122" s="2">
        <f t="shared" si="138"/>
        <v>6.737660646752766</v>
      </c>
      <c r="K1122" s="2">
        <f t="shared" si="132"/>
        <v>6.7122520951591618</v>
      </c>
    </row>
    <row r="1123" spans="1:11" ht="13.5" x14ac:dyDescent="0.25">
      <c r="A1123" s="3">
        <f>TITRES_STAT!B1126</f>
        <v>43945</v>
      </c>
      <c r="B1123" s="5">
        <f>TITRES_STAT!D1126</f>
        <v>6.8856000000000002</v>
      </c>
      <c r="C1123" s="2">
        <f t="shared" si="133"/>
        <v>0</v>
      </c>
      <c r="D1123" s="2">
        <f t="shared" si="134"/>
        <v>6.8915999999999995</v>
      </c>
      <c r="E1123" s="2">
        <f t="shared" si="136"/>
        <v>6.8897999999999984</v>
      </c>
      <c r="F1123" s="2">
        <f t="shared" si="137"/>
        <v>6.6936599999999986</v>
      </c>
      <c r="G1123" s="2">
        <f t="shared" si="131"/>
        <v>6.6699099999999989</v>
      </c>
      <c r="H1123" s="2">
        <f t="shared" si="135"/>
        <v>7.3932385000000043</v>
      </c>
      <c r="I1123" s="2">
        <f t="array" ref="I1123">SUMPRODUCT(B1107:B1126, (ROW(B1107:B1126)-ROW(B1107)+1)) / (20*21/2)</f>
        <v>6.8452404761904768</v>
      </c>
      <c r="J1123" s="2">
        <f t="shared" si="138"/>
        <v>6.7517501089667888</v>
      </c>
      <c r="K1123" s="2">
        <f t="shared" si="132"/>
        <v>6.7190500522117436</v>
      </c>
    </row>
    <row r="1124" spans="1:11" ht="13.5" x14ac:dyDescent="0.25">
      <c r="A1124" s="3">
        <f>TITRES_STAT!B1127</f>
        <v>43948</v>
      </c>
      <c r="B1124" s="5">
        <f>TITRES_STAT!D1127</f>
        <v>6.8856000000000002</v>
      </c>
      <c r="C1124" s="2">
        <f t="shared" si="133"/>
        <v>0</v>
      </c>
      <c r="D1124" s="2">
        <f t="shared" si="134"/>
        <v>6.8891999999999998</v>
      </c>
      <c r="E1124" s="2">
        <f t="shared" si="136"/>
        <v>6.8885999999999985</v>
      </c>
      <c r="F1124" s="2">
        <f t="shared" si="137"/>
        <v>6.726049999999999</v>
      </c>
      <c r="G1124" s="2">
        <f t="shared" si="131"/>
        <v>6.6705099999999993</v>
      </c>
      <c r="H1124" s="2">
        <f t="shared" si="135"/>
        <v>7.3847815000000061</v>
      </c>
      <c r="I1124" s="2">
        <f t="array" ref="I1124">SUMPRODUCT(B1108:B1127, (ROW(B1108:B1127)-ROW(B1108)+1)) / (20*21/2)</f>
        <v>6.8546085714285718</v>
      </c>
      <c r="J1124" s="2">
        <f t="shared" si="138"/>
        <v>6.764497717636619</v>
      </c>
      <c r="K1124" s="2">
        <f t="shared" si="132"/>
        <v>6.725581422713244</v>
      </c>
    </row>
    <row r="1125" spans="1:11" ht="13.5" x14ac:dyDescent="0.25">
      <c r="A1125" s="3">
        <f>TITRES_STAT!B1128</f>
        <v>43949</v>
      </c>
      <c r="B1125" s="5">
        <f>TITRES_STAT!D1128</f>
        <v>6.8856000000000002</v>
      </c>
      <c r="C1125" s="2">
        <f t="shared" si="133"/>
        <v>0</v>
      </c>
      <c r="D1125" s="2">
        <f t="shared" si="134"/>
        <v>6.8867999999999991</v>
      </c>
      <c r="E1125" s="2">
        <f t="shared" si="136"/>
        <v>6.8903999999999979</v>
      </c>
      <c r="F1125" s="2">
        <f t="shared" si="137"/>
        <v>6.7497400000000001</v>
      </c>
      <c r="G1125" s="2">
        <f t="shared" si="131"/>
        <v>6.6708699999999999</v>
      </c>
      <c r="H1125" s="2">
        <f t="shared" si="135"/>
        <v>7.3763245000000053</v>
      </c>
      <c r="I1125" s="2">
        <f t="array" ref="I1125">SUMPRODUCT(B1109:B1128, (ROW(B1109:B1128)-ROW(B1109)+1)) / (20*21/2)</f>
        <v>6.8624057142857149</v>
      </c>
      <c r="J1125" s="2">
        <f t="shared" si="138"/>
        <v>6.7760312683378938</v>
      </c>
      <c r="K1125" s="2">
        <f t="shared" si="132"/>
        <v>6.7318566610382149</v>
      </c>
    </row>
    <row r="1126" spans="1:11" ht="13.5" x14ac:dyDescent="0.25">
      <c r="A1126" s="3">
        <f>TITRES_STAT!B1129</f>
        <v>43950</v>
      </c>
      <c r="B1126" s="5">
        <f>TITRES_STAT!D1129</f>
        <v>6.8676000000000004</v>
      </c>
      <c r="C1126" s="2">
        <f t="shared" si="133"/>
        <v>-1.7999999999999794E-2</v>
      </c>
      <c r="D1126" s="2">
        <f t="shared" si="134"/>
        <v>6.8820000000000006</v>
      </c>
      <c r="E1126" s="2">
        <f t="shared" si="136"/>
        <v>6.8873999999999977</v>
      </c>
      <c r="F1126" s="2">
        <f t="shared" si="137"/>
        <v>6.7692349999999992</v>
      </c>
      <c r="G1126" s="2">
        <f t="shared" si="131"/>
        <v>6.6708699999999999</v>
      </c>
      <c r="H1126" s="2">
        <f t="shared" si="135"/>
        <v>7.3677775000000043</v>
      </c>
      <c r="I1126" s="2">
        <f t="array" ref="I1126">SUMPRODUCT(B1110:B1129, (ROW(B1110:B1129)-ROW(B1110)+1)) / (20*21/2)</f>
        <v>6.8686319047619051</v>
      </c>
      <c r="J1126" s="2">
        <f t="shared" si="138"/>
        <v>6.784752099924761</v>
      </c>
      <c r="K1126" s="2">
        <f t="shared" si="132"/>
        <v>6.737179929232795</v>
      </c>
    </row>
    <row r="1127" spans="1:11" ht="13.5" x14ac:dyDescent="0.25">
      <c r="A1127" s="3">
        <f>TITRES_STAT!B1130</f>
        <v>43951</v>
      </c>
      <c r="B1127" s="5">
        <f>TITRES_STAT!D1130</f>
        <v>6.8676000000000004</v>
      </c>
      <c r="C1127" s="2">
        <f t="shared" si="133"/>
        <v>0</v>
      </c>
      <c r="D1127" s="2">
        <f t="shared" si="134"/>
        <v>6.878400000000001</v>
      </c>
      <c r="E1127" s="2">
        <f t="shared" si="136"/>
        <v>6.8849999999999998</v>
      </c>
      <c r="F1127" s="2">
        <f t="shared" si="137"/>
        <v>6.7857299999999992</v>
      </c>
      <c r="G1127" s="2">
        <f t="shared" si="131"/>
        <v>6.670869999999999</v>
      </c>
      <c r="H1127" s="2">
        <f t="shared" si="135"/>
        <v>7.359230500000006</v>
      </c>
      <c r="I1127" s="2">
        <f t="array" ref="I1127">SUMPRODUCT(B1111:B1130, (ROW(B1111:B1130)-ROW(B1111)+1)) / (20*21/2)</f>
        <v>6.8550109523809537</v>
      </c>
      <c r="J1127" s="2">
        <f t="shared" si="138"/>
        <v>6.7926423761224033</v>
      </c>
      <c r="K1127" s="2">
        <f t="shared" si="132"/>
        <v>6.7422944418119011</v>
      </c>
    </row>
    <row r="1128" spans="1:11" ht="13.5" x14ac:dyDescent="0.25">
      <c r="A1128" s="3">
        <f>TITRES_STAT!B1131</f>
        <v>43955</v>
      </c>
      <c r="B1128" s="5">
        <f>TITRES_STAT!D1131</f>
        <v>6.8676000000000004</v>
      </c>
      <c r="C1128" s="2">
        <f t="shared" si="133"/>
        <v>0</v>
      </c>
      <c r="D1128" s="2">
        <f t="shared" si="134"/>
        <v>6.8748000000000005</v>
      </c>
      <c r="E1128" s="2">
        <f t="shared" si="136"/>
        <v>6.8831999999999995</v>
      </c>
      <c r="F1128" s="2">
        <f t="shared" si="137"/>
        <v>6.8022249999999982</v>
      </c>
      <c r="G1128" s="2">
        <f t="shared" si="131"/>
        <v>6.6714699999999993</v>
      </c>
      <c r="H1128" s="2">
        <f t="shared" si="135"/>
        <v>7.3506835000000068</v>
      </c>
      <c r="I1128" s="2">
        <f t="array" ref="I1128">SUMPRODUCT(B1112:B1131, (ROW(B1112:B1131)-ROW(B1112)+1)) / (20*21/2)</f>
        <v>6.858209523809526</v>
      </c>
      <c r="J1128" s="2">
        <f t="shared" si="138"/>
        <v>6.7997811974440792</v>
      </c>
      <c r="K1128" s="2">
        <f t="shared" si="132"/>
        <v>6.747208385270258</v>
      </c>
    </row>
    <row r="1129" spans="1:11" ht="13.5" x14ac:dyDescent="0.25">
      <c r="A1129" s="3">
        <f>TITRES_STAT!B1132</f>
        <v>43956</v>
      </c>
      <c r="B1129" s="5">
        <f>TITRES_STAT!D1132</f>
        <v>6.8676000000000004</v>
      </c>
      <c r="C1129" s="2">
        <f t="shared" si="133"/>
        <v>0</v>
      </c>
      <c r="D1129" s="2">
        <f t="shared" si="134"/>
        <v>6.8712</v>
      </c>
      <c r="E1129" s="2">
        <f t="shared" si="136"/>
        <v>6.8802000000000003</v>
      </c>
      <c r="F1129" s="2">
        <f t="shared" si="137"/>
        <v>6.818719999999999</v>
      </c>
      <c r="G1129" s="2">
        <f t="shared" si="131"/>
        <v>6.6723099999999995</v>
      </c>
      <c r="H1129" s="2">
        <f t="shared" si="135"/>
        <v>7.341236500000007</v>
      </c>
      <c r="I1129" s="2">
        <f t="array" ref="I1129">SUMPRODUCT(B1113:B1132, (ROW(B1113:B1132)-ROW(B1113)+1)) / (20*21/2)</f>
        <v>6.8596942857142862</v>
      </c>
      <c r="J1129" s="2">
        <f t="shared" si="138"/>
        <v>6.806240131020834</v>
      </c>
      <c r="K1129" s="2">
        <f t="shared" si="132"/>
        <v>6.751929625063581</v>
      </c>
    </row>
    <row r="1130" spans="1:11" ht="13.5" x14ac:dyDescent="0.25">
      <c r="A1130" s="3">
        <f>TITRES_STAT!B1133</f>
        <v>43957</v>
      </c>
      <c r="B1130" s="5">
        <f>TITRES_STAT!D1133</f>
        <v>6.6757</v>
      </c>
      <c r="C1130" s="2">
        <f t="shared" si="133"/>
        <v>-0.1919000000000004</v>
      </c>
      <c r="D1130" s="2">
        <f t="shared" si="134"/>
        <v>6.8292200000000012</v>
      </c>
      <c r="E1130" s="2">
        <f t="shared" si="136"/>
        <v>6.8580100000000019</v>
      </c>
      <c r="F1130" s="2">
        <f t="shared" si="137"/>
        <v>6.8340149999999982</v>
      </c>
      <c r="G1130" s="2">
        <f t="shared" si="131"/>
        <v>6.6713500000000003</v>
      </c>
      <c r="H1130" s="2">
        <f t="shared" si="135"/>
        <v>7.3311300000000061</v>
      </c>
      <c r="I1130" s="2">
        <f t="array" ref="I1130">SUMPRODUCT(B1114:B1133, (ROW(B1114:B1133)-ROW(B1114)+1)) / (20*21/2)</f>
        <v>6.8627509523809529</v>
      </c>
      <c r="J1130" s="2">
        <f t="shared" si="138"/>
        <v>6.7938077375902788</v>
      </c>
      <c r="K1130" s="2">
        <f t="shared" si="132"/>
        <v>6.7489402280022643</v>
      </c>
    </row>
    <row r="1131" spans="1:11" ht="13.5" x14ac:dyDescent="0.25">
      <c r="A1131" s="3">
        <f>TITRES_STAT!B1134</f>
        <v>43958</v>
      </c>
      <c r="B1131" s="5">
        <f>TITRES_STAT!D1134</f>
        <v>6.8676000000000004</v>
      </c>
      <c r="C1131" s="2">
        <f t="shared" si="133"/>
        <v>0.1919000000000004</v>
      </c>
      <c r="D1131" s="2">
        <f t="shared" si="134"/>
        <v>6.8292200000000012</v>
      </c>
      <c r="E1131" s="2">
        <f t="shared" si="136"/>
        <v>6.8556100000000013</v>
      </c>
      <c r="F1131" s="2">
        <f t="shared" si="137"/>
        <v>6.8520099999999982</v>
      </c>
      <c r="G1131" s="2">
        <f t="shared" si="131"/>
        <v>6.6719499999999989</v>
      </c>
      <c r="H1131" s="2">
        <f t="shared" si="135"/>
        <v>7.3231825000000059</v>
      </c>
      <c r="I1131" s="2">
        <f t="array" ref="I1131">SUMPRODUCT(B1115:B1134, (ROW(B1115:B1134)-ROW(B1115)+1)) / (20*21/2)</f>
        <v>6.8680076190476189</v>
      </c>
      <c r="J1131" s="2">
        <f t="shared" si="138"/>
        <v>6.8008355721054903</v>
      </c>
      <c r="K1131" s="2">
        <f t="shared" si="132"/>
        <v>6.7535935523943325</v>
      </c>
    </row>
    <row r="1132" spans="1:11" ht="13.5" x14ac:dyDescent="0.25">
      <c r="A1132" s="3">
        <f>TITRES_STAT!B1135</f>
        <v>43959</v>
      </c>
      <c r="B1132" s="5">
        <f>TITRES_STAT!D1135</f>
        <v>6.8676000000000004</v>
      </c>
      <c r="C1132" s="2">
        <f t="shared" si="133"/>
        <v>0</v>
      </c>
      <c r="D1132" s="2">
        <f t="shared" si="134"/>
        <v>6.8292200000000012</v>
      </c>
      <c r="E1132" s="2">
        <f t="shared" si="136"/>
        <v>6.8538100000000011</v>
      </c>
      <c r="F1132" s="2">
        <f t="shared" si="137"/>
        <v>6.8655049999999989</v>
      </c>
      <c r="G1132" s="2">
        <f t="shared" si="131"/>
        <v>6.6725500000000002</v>
      </c>
      <c r="H1132" s="2">
        <f t="shared" si="135"/>
        <v>7.3164950000000077</v>
      </c>
      <c r="I1132" s="2">
        <f t="array" ref="I1132">SUMPRODUCT(B1116:B1135, (ROW(B1116:B1135)-ROW(B1116)+1)) / (20*21/2)</f>
        <v>6.8731214285714284</v>
      </c>
      <c r="J1132" s="2">
        <f t="shared" si="138"/>
        <v>6.8071940890478242</v>
      </c>
      <c r="K1132" s="2">
        <f t="shared" si="132"/>
        <v>6.758064393476908</v>
      </c>
    </row>
    <row r="1133" spans="1:11" ht="13.5" x14ac:dyDescent="0.25">
      <c r="A1133" s="3">
        <f>TITRES_STAT!B1136</f>
        <v>43962</v>
      </c>
      <c r="B1133" s="5">
        <f>TITRES_STAT!D1136</f>
        <v>6.8975999999999997</v>
      </c>
      <c r="C1133" s="2">
        <f t="shared" si="133"/>
        <v>2.9999999999999361E-2</v>
      </c>
      <c r="D1133" s="2">
        <f t="shared" si="134"/>
        <v>6.8352199999999996</v>
      </c>
      <c r="E1133" s="2">
        <f t="shared" si="136"/>
        <v>6.8550100000000018</v>
      </c>
      <c r="F1133" s="2">
        <f t="shared" si="137"/>
        <v>6.8724049999999988</v>
      </c>
      <c r="G1133" s="2">
        <f t="shared" si="131"/>
        <v>6.6737500000000001</v>
      </c>
      <c r="H1133" s="2">
        <f t="shared" si="135"/>
        <v>7.3087275000000069</v>
      </c>
      <c r="I1133" s="2">
        <f t="array" ref="I1133">SUMPRODUCT(B1117:B1136, (ROW(B1117:B1136)-ROW(B1117)+1)) / (20*21/2)</f>
        <v>6.8745209523809514</v>
      </c>
      <c r="J1133" s="2">
        <f t="shared" si="138"/>
        <v>6.8158041758051739</v>
      </c>
      <c r="K1133" s="2">
        <f t="shared" si="132"/>
        <v>6.7635363780464406</v>
      </c>
    </row>
    <row r="1134" spans="1:11" ht="13.5" x14ac:dyDescent="0.25">
      <c r="A1134" s="3">
        <f>TITRES_STAT!B1137</f>
        <v>43963</v>
      </c>
      <c r="B1134" s="5">
        <f>TITRES_STAT!D1137</f>
        <v>6.9276</v>
      </c>
      <c r="C1134" s="2">
        <f t="shared" si="133"/>
        <v>3.0000000000000249E-2</v>
      </c>
      <c r="D1134" s="2">
        <f t="shared" si="134"/>
        <v>6.8472200000000001</v>
      </c>
      <c r="E1134" s="2">
        <f t="shared" si="136"/>
        <v>6.85921</v>
      </c>
      <c r="F1134" s="2">
        <f t="shared" si="137"/>
        <v>6.8739049999999988</v>
      </c>
      <c r="G1134" s="2">
        <f t="shared" si="131"/>
        <v>6.6762699999999997</v>
      </c>
      <c r="H1134" s="2">
        <f t="shared" si="135"/>
        <v>7.3022200000000064</v>
      </c>
      <c r="I1134" s="2">
        <f t="array" ref="I1134">SUMPRODUCT(B1118:B1137, (ROW(B1118:B1137)-ROW(B1118)+1)) / (20*21/2)</f>
        <v>6.8765204761904757</v>
      </c>
      <c r="J1134" s="2">
        <f t="shared" si="138"/>
        <v>6.8264513971570615</v>
      </c>
      <c r="K1134" s="2">
        <f t="shared" si="132"/>
        <v>6.7699702455740312</v>
      </c>
    </row>
    <row r="1135" spans="1:11" ht="13.5" x14ac:dyDescent="0.25">
      <c r="A1135" s="3">
        <f>TITRES_STAT!B1138</f>
        <v>43964</v>
      </c>
      <c r="B1135" s="5">
        <f>TITRES_STAT!D1138</f>
        <v>6.9276</v>
      </c>
      <c r="C1135" s="2">
        <f t="shared" si="133"/>
        <v>0</v>
      </c>
      <c r="D1135" s="2">
        <f t="shared" si="134"/>
        <v>6.8975999999999997</v>
      </c>
      <c r="E1135" s="2">
        <f t="shared" si="136"/>
        <v>6.86341</v>
      </c>
      <c r="F1135" s="2">
        <f t="shared" si="137"/>
        <v>6.8769049999999989</v>
      </c>
      <c r="G1135" s="2">
        <f t="shared" si="131"/>
        <v>6.6809479999999999</v>
      </c>
      <c r="H1135" s="2">
        <f t="shared" si="135"/>
        <v>7.2948725000000056</v>
      </c>
      <c r="I1135" s="2">
        <f t="array" ref="I1135">SUMPRODUCT(B1119:B1138, (ROW(B1119:B1138)-ROW(B1119)+1)) / (20*21/2)</f>
        <v>6.8779199999999987</v>
      </c>
      <c r="J1135" s="2">
        <f t="shared" si="138"/>
        <v>6.836084597427817</v>
      </c>
      <c r="K1135" s="2">
        <f t="shared" si="132"/>
        <v>6.7761518045711284</v>
      </c>
    </row>
    <row r="1136" spans="1:11" ht="13.5" x14ac:dyDescent="0.25">
      <c r="A1136" s="3">
        <f>TITRES_STAT!B1139</f>
        <v>43965</v>
      </c>
      <c r="B1136" s="5">
        <f>TITRES_STAT!D1139</f>
        <v>6.8916000000000004</v>
      </c>
      <c r="C1136" s="2">
        <f t="shared" si="133"/>
        <v>-3.5999999999999588E-2</v>
      </c>
      <c r="D1136" s="2">
        <f t="shared" si="134"/>
        <v>6.9024000000000001</v>
      </c>
      <c r="E1136" s="2">
        <f t="shared" si="136"/>
        <v>6.8658100000000006</v>
      </c>
      <c r="F1136" s="2">
        <f t="shared" si="137"/>
        <v>6.8766049999999996</v>
      </c>
      <c r="G1136" s="2">
        <f t="shared" si="131"/>
        <v>6.6826279999999993</v>
      </c>
      <c r="H1136" s="2">
        <f t="shared" si="135"/>
        <v>7.2864755000000079</v>
      </c>
      <c r="I1136" s="2">
        <f t="array" ref="I1136">SUMPRODUCT(B1120:B1139, (ROW(B1120:B1139)-ROW(B1120)+1)) / (20*21/2)</f>
        <v>6.8798623809523809</v>
      </c>
      <c r="J1136" s="2">
        <f t="shared" si="138"/>
        <v>6.8413717786251684</v>
      </c>
      <c r="K1136" s="2">
        <f t="shared" si="132"/>
        <v>6.7806791847840255</v>
      </c>
    </row>
    <row r="1137" spans="1:11" ht="13.5" x14ac:dyDescent="0.25">
      <c r="A1137" s="3">
        <f>TITRES_STAT!B1140</f>
        <v>43966</v>
      </c>
      <c r="B1137" s="5">
        <f>TITRES_STAT!D1140</f>
        <v>6.8975999999999997</v>
      </c>
      <c r="C1137" s="2">
        <f t="shared" si="133"/>
        <v>5.9999999999993392E-3</v>
      </c>
      <c r="D1137" s="2">
        <f t="shared" si="134"/>
        <v>6.9084000000000003</v>
      </c>
      <c r="E1137" s="2">
        <f t="shared" si="136"/>
        <v>6.868809999999999</v>
      </c>
      <c r="F1137" s="2">
        <f t="shared" si="137"/>
        <v>6.8769049999999989</v>
      </c>
      <c r="G1137" s="2">
        <f t="shared" si="131"/>
        <v>6.6844280000000005</v>
      </c>
      <c r="H1137" s="2">
        <f t="shared" si="135"/>
        <v>7.2777185000000069</v>
      </c>
      <c r="I1137" s="2">
        <f t="array" ref="I1137">SUMPRODUCT(B1121:B1140, (ROW(B1121:B1140)-ROW(B1121)+1)) / (20*21/2)</f>
        <v>6.8818047619047622</v>
      </c>
      <c r="J1137" s="2">
        <f t="shared" si="138"/>
        <v>6.8467268473275329</v>
      </c>
      <c r="K1137" s="2">
        <f t="shared" si="132"/>
        <v>6.7852643147924949</v>
      </c>
    </row>
    <row r="1138" spans="1:11" ht="13.5" x14ac:dyDescent="0.25">
      <c r="A1138" s="3">
        <f>TITRES_STAT!B1141</f>
        <v>43969</v>
      </c>
      <c r="B1138" s="5">
        <f>TITRES_STAT!D1141</f>
        <v>6.8916000000000004</v>
      </c>
      <c r="C1138" s="2">
        <f t="shared" si="133"/>
        <v>-5.9999999999993392E-3</v>
      </c>
      <c r="D1138" s="2">
        <f t="shared" si="134"/>
        <v>6.9072000000000005</v>
      </c>
      <c r="E1138" s="2">
        <f t="shared" si="136"/>
        <v>6.8712099999999996</v>
      </c>
      <c r="F1138" s="2">
        <f t="shared" si="137"/>
        <v>6.8772049999999991</v>
      </c>
      <c r="G1138" s="2">
        <f t="shared" ref="G1138:G1201" si="139">AVERAGE(B1089:B1138)</f>
        <v>6.6861080000000008</v>
      </c>
      <c r="H1138" s="2">
        <f t="shared" si="135"/>
        <v>7.2689015000000055</v>
      </c>
      <c r="I1138" s="2">
        <f t="array" ref="I1138">SUMPRODUCT(B1122:B1141, (ROW(B1122:B1141)-ROW(B1122)+1)) / (20*21/2)</f>
        <v>6.8837471428571426</v>
      </c>
      <c r="J1138" s="2">
        <f t="shared" si="138"/>
        <v>6.8510004809153866</v>
      </c>
      <c r="K1138" s="2">
        <f t="shared" si="132"/>
        <v>6.7894343416633776</v>
      </c>
    </row>
    <row r="1139" spans="1:11" ht="13.5" x14ac:dyDescent="0.25">
      <c r="A1139" s="3">
        <f>TITRES_STAT!B1142</f>
        <v>43970</v>
      </c>
      <c r="B1139" s="5">
        <f>TITRES_STAT!D1142</f>
        <v>6.8975999999999997</v>
      </c>
      <c r="C1139" s="2">
        <f t="shared" si="133"/>
        <v>5.9999999999993392E-3</v>
      </c>
      <c r="D1139" s="2">
        <f t="shared" si="134"/>
        <v>6.9012000000000002</v>
      </c>
      <c r="E1139" s="2">
        <f t="shared" si="136"/>
        <v>6.8742099999999997</v>
      </c>
      <c r="F1139" s="2">
        <f t="shared" si="137"/>
        <v>6.8772050000000009</v>
      </c>
      <c r="G1139" s="2">
        <f t="shared" si="139"/>
        <v>6.6879080000000011</v>
      </c>
      <c r="H1139" s="2">
        <f t="shared" si="135"/>
        <v>7.2605045000000041</v>
      </c>
      <c r="I1139" s="2">
        <f t="array" ref="I1139">SUMPRODUCT(B1123:B1142, (ROW(B1123:B1142)-ROW(B1123)+1)) / (20*21/2)</f>
        <v>6.8850895238095227</v>
      </c>
      <c r="J1139" s="2">
        <f t="shared" si="138"/>
        <v>6.855438530352016</v>
      </c>
      <c r="K1139" s="2">
        <f t="shared" ref="K1139:K1202" si="140">$K$4*B1139+(1-$K$4)*K1138</f>
        <v>6.7936761321863823</v>
      </c>
    </row>
    <row r="1140" spans="1:11" ht="13.5" x14ac:dyDescent="0.25">
      <c r="A1140" s="3">
        <f>TITRES_STAT!B1143</f>
        <v>43971</v>
      </c>
      <c r="B1140" s="5">
        <f>TITRES_STAT!D1143</f>
        <v>6.8975999999999997</v>
      </c>
      <c r="C1140" s="2">
        <f t="shared" si="133"/>
        <v>0</v>
      </c>
      <c r="D1140" s="2">
        <f t="shared" si="134"/>
        <v>6.8952</v>
      </c>
      <c r="E1140" s="2">
        <f t="shared" si="136"/>
        <v>6.8963999999999981</v>
      </c>
      <c r="F1140" s="2">
        <f t="shared" si="137"/>
        <v>6.8772050000000009</v>
      </c>
      <c r="G1140" s="2">
        <f t="shared" si="139"/>
        <v>6.6915060000000013</v>
      </c>
      <c r="H1140" s="2">
        <f t="shared" si="135"/>
        <v>7.2521975000000056</v>
      </c>
      <c r="I1140" s="2">
        <f t="array" ref="I1140">SUMPRODUCT(B1124:B1143, (ROW(B1124:B1143)-ROW(B1124)+1)) / (20*21/2)</f>
        <v>6.8812604761904757</v>
      </c>
      <c r="J1140" s="2">
        <f t="shared" si="138"/>
        <v>6.8594539084137285</v>
      </c>
      <c r="K1140" s="2">
        <f t="shared" si="140"/>
        <v>6.7977515779829947</v>
      </c>
    </row>
    <row r="1141" spans="1:11" ht="13.5" x14ac:dyDescent="0.25">
      <c r="A1141" s="3">
        <f>TITRES_STAT!B1144</f>
        <v>43972</v>
      </c>
      <c r="B1141" s="5">
        <f>TITRES_STAT!D1144</f>
        <v>6.8975999999999997</v>
      </c>
      <c r="C1141" s="2">
        <f t="shared" si="133"/>
        <v>0</v>
      </c>
      <c r="D1141" s="2">
        <f t="shared" si="134"/>
        <v>6.8963999999999999</v>
      </c>
      <c r="E1141" s="2">
        <f t="shared" si="136"/>
        <v>6.8993999999999982</v>
      </c>
      <c r="F1141" s="2">
        <f t="shared" si="137"/>
        <v>6.8775050000000011</v>
      </c>
      <c r="G1141" s="2">
        <f t="shared" si="139"/>
        <v>6.6934260000000014</v>
      </c>
      <c r="H1141" s="2">
        <f t="shared" si="135"/>
        <v>7.2438905000000045</v>
      </c>
      <c r="I1141" s="2">
        <f t="array" ref="I1141">SUMPRODUCT(B1125:B1144, (ROW(B1125:B1144)-ROW(B1125)+1)) / (20*21/2)</f>
        <v>6.883374285714285</v>
      </c>
      <c r="J1141" s="2">
        <f t="shared" si="138"/>
        <v>6.8630868695171827</v>
      </c>
      <c r="K1141" s="2">
        <f t="shared" si="140"/>
        <v>6.8016672023758185</v>
      </c>
    </row>
    <row r="1142" spans="1:11" ht="13.5" x14ac:dyDescent="0.25">
      <c r="A1142" s="3">
        <f>TITRES_STAT!B1145</f>
        <v>43973</v>
      </c>
      <c r="B1142" s="5">
        <f>TITRES_STAT!D1145</f>
        <v>6.8916000000000004</v>
      </c>
      <c r="C1142" s="2">
        <f t="shared" si="133"/>
        <v>-5.9999999999993392E-3</v>
      </c>
      <c r="D1142" s="2">
        <f t="shared" si="134"/>
        <v>6.8952</v>
      </c>
      <c r="E1142" s="2">
        <f t="shared" si="136"/>
        <v>6.9017999999999988</v>
      </c>
      <c r="F1142" s="2">
        <f t="shared" si="137"/>
        <v>6.8778050000000004</v>
      </c>
      <c r="G1142" s="2">
        <f t="shared" si="139"/>
        <v>6.6993040000000033</v>
      </c>
      <c r="H1142" s="2">
        <f t="shared" si="135"/>
        <v>7.2355235000000038</v>
      </c>
      <c r="I1142" s="2">
        <f t="array" ref="I1142">SUMPRODUCT(B1126:B1145, (ROW(B1126:B1145)-ROW(B1126)+1)) / (20*21/2)</f>
        <v>6.8854309523809532</v>
      </c>
      <c r="J1142" s="2">
        <f t="shared" si="138"/>
        <v>6.8658024057536409</v>
      </c>
      <c r="K1142" s="2">
        <f t="shared" si="140"/>
        <v>6.8051939787532376</v>
      </c>
    </row>
    <row r="1143" spans="1:11" ht="13.5" x14ac:dyDescent="0.25">
      <c r="A1143" s="3">
        <f>TITRES_STAT!B1146</f>
        <v>43977</v>
      </c>
      <c r="B1143" s="5">
        <f>TITRES_STAT!D1146</f>
        <v>6.8376000000000001</v>
      </c>
      <c r="C1143" s="2">
        <f t="shared" si="133"/>
        <v>-5.400000000000027E-2</v>
      </c>
      <c r="D1143" s="2">
        <f t="shared" si="134"/>
        <v>6.8843999999999994</v>
      </c>
      <c r="E1143" s="2">
        <f t="shared" si="136"/>
        <v>6.8957999999999986</v>
      </c>
      <c r="F1143" s="2">
        <f t="shared" si="137"/>
        <v>6.8754050000000007</v>
      </c>
      <c r="G1143" s="2">
        <f t="shared" si="139"/>
        <v>6.7042220000000032</v>
      </c>
      <c r="H1143" s="2">
        <f t="shared" si="135"/>
        <v>7.2268865000000035</v>
      </c>
      <c r="I1143" s="2">
        <f t="array" ref="I1143">SUMPRODUCT(B1127:B1146, (ROW(B1127:B1146)-ROW(B1127)+1)) / (20*21/2)</f>
        <v>6.8874304761904765</v>
      </c>
      <c r="J1143" s="2">
        <f t="shared" si="138"/>
        <v>6.8631164623485326</v>
      </c>
      <c r="K1143" s="2">
        <f t="shared" si="140"/>
        <v>6.8064648031158557</v>
      </c>
    </row>
    <row r="1144" spans="1:11" ht="13.5" x14ac:dyDescent="0.25">
      <c r="A1144" s="3">
        <f>TITRES_STAT!B1147</f>
        <v>43978</v>
      </c>
      <c r="B1144" s="5">
        <f>TITRES_STAT!D1147</f>
        <v>6.8975999999999997</v>
      </c>
      <c r="C1144" s="2">
        <f t="shared" si="133"/>
        <v>5.9999999999999609E-2</v>
      </c>
      <c r="D1144" s="2">
        <f t="shared" si="134"/>
        <v>6.8843999999999994</v>
      </c>
      <c r="E1144" s="2">
        <f t="shared" si="136"/>
        <v>6.8927999999999994</v>
      </c>
      <c r="F1144" s="2">
        <f t="shared" si="137"/>
        <v>6.8760049999999993</v>
      </c>
      <c r="G1144" s="2">
        <f t="shared" si="139"/>
        <v>6.7073400000000039</v>
      </c>
      <c r="H1144" s="2">
        <f t="shared" si="135"/>
        <v>7.2188195000000039</v>
      </c>
      <c r="I1144" s="2">
        <f t="array" ref="I1144">SUMPRODUCT(B1128:B1147, (ROW(B1128:B1147)-ROW(B1128)+1)) / (20*21/2)</f>
        <v>6.9007157142857158</v>
      </c>
      <c r="J1144" s="2">
        <f t="shared" si="138"/>
        <v>6.8664006087915297</v>
      </c>
      <c r="K1144" s="2">
        <f t="shared" si="140"/>
        <v>6.8100387324054301</v>
      </c>
    </row>
    <row r="1145" spans="1:11" ht="13.5" x14ac:dyDescent="0.25">
      <c r="A1145" s="3">
        <f>TITRES_STAT!B1148</f>
        <v>43979</v>
      </c>
      <c r="B1145" s="5">
        <f>TITRES_STAT!D1148</f>
        <v>6.8975999999999997</v>
      </c>
      <c r="C1145" s="2">
        <f t="shared" si="133"/>
        <v>0</v>
      </c>
      <c r="D1145" s="2">
        <f t="shared" si="134"/>
        <v>6.8844000000000012</v>
      </c>
      <c r="E1145" s="2">
        <f t="shared" si="136"/>
        <v>6.8897999999999993</v>
      </c>
      <c r="F1145" s="2">
        <f t="shared" si="137"/>
        <v>6.8766049999999996</v>
      </c>
      <c r="G1145" s="2">
        <f t="shared" si="139"/>
        <v>6.7121380000000048</v>
      </c>
      <c r="H1145" s="2">
        <f t="shared" si="135"/>
        <v>7.2107225000000028</v>
      </c>
      <c r="I1145" s="2">
        <f t="array" ref="I1145">SUMPRODUCT(B1129:B1148, (ROW(B1129:B1148)-ROW(B1129)+1)) / (20*21/2)</f>
        <v>6.9241342857142847</v>
      </c>
      <c r="J1145" s="2">
        <f t="shared" si="138"/>
        <v>6.8693719793828123</v>
      </c>
      <c r="K1145" s="2">
        <f t="shared" si="140"/>
        <v>6.8134725076052174</v>
      </c>
    </row>
    <row r="1146" spans="1:11" ht="13.5" x14ac:dyDescent="0.25">
      <c r="A1146" s="3">
        <f>TITRES_STAT!B1149</f>
        <v>43980</v>
      </c>
      <c r="B1146" s="5">
        <f>TITRES_STAT!D1149</f>
        <v>6.8975999999999997</v>
      </c>
      <c r="C1146" s="2">
        <f t="shared" si="133"/>
        <v>0</v>
      </c>
      <c r="D1146" s="2">
        <f t="shared" si="134"/>
        <v>6.8843999999999994</v>
      </c>
      <c r="E1146" s="2">
        <f t="shared" si="136"/>
        <v>6.8903999999999996</v>
      </c>
      <c r="F1146" s="2">
        <f t="shared" si="137"/>
        <v>6.8781049999999997</v>
      </c>
      <c r="G1146" s="2">
        <f t="shared" si="139"/>
        <v>6.7181360000000039</v>
      </c>
      <c r="H1146" s="2">
        <f t="shared" si="135"/>
        <v>7.2026255000000017</v>
      </c>
      <c r="I1146" s="2">
        <f t="array" ref="I1146">SUMPRODUCT(B1130:B1149, (ROW(B1130:B1149)-ROW(B1130)+1)) / (20*21/2)</f>
        <v>6.9514390476190471</v>
      </c>
      <c r="J1146" s="2">
        <f t="shared" si="138"/>
        <v>6.8720603622987344</v>
      </c>
      <c r="K1146" s="2">
        <f t="shared" si="140"/>
        <v>6.8167716249540327</v>
      </c>
    </row>
    <row r="1147" spans="1:11" ht="13.5" x14ac:dyDescent="0.25">
      <c r="A1147" s="3">
        <f>TITRES_STAT!B1150</f>
        <v>43983</v>
      </c>
      <c r="B1147" s="5">
        <f>TITRES_STAT!D1150</f>
        <v>7.0175999999999998</v>
      </c>
      <c r="C1147" s="2">
        <f t="shared" si="133"/>
        <v>0.12000000000000011</v>
      </c>
      <c r="D1147" s="2">
        <f t="shared" si="134"/>
        <v>6.9096000000000002</v>
      </c>
      <c r="E1147" s="2">
        <f t="shared" si="136"/>
        <v>6.9023999999999983</v>
      </c>
      <c r="F1147" s="2">
        <f t="shared" si="137"/>
        <v>6.8856049999999982</v>
      </c>
      <c r="G1147" s="2">
        <f t="shared" si="139"/>
        <v>6.7295320000000052</v>
      </c>
      <c r="H1147" s="2">
        <f t="shared" si="135"/>
        <v>7.1951285000000018</v>
      </c>
      <c r="I1147" s="2">
        <f t="array" ref="I1147">SUMPRODUCT(B1131:B1150, (ROW(B1131:B1150)-ROW(B1131)+1)) / (20*21/2)</f>
        <v>6.9720871428571431</v>
      </c>
      <c r="J1147" s="2">
        <f t="shared" si="138"/>
        <v>6.8859212801750456</v>
      </c>
      <c r="K1147" s="2">
        <f t="shared" si="140"/>
        <v>6.8246472475048554</v>
      </c>
    </row>
    <row r="1148" spans="1:11" ht="13.5" x14ac:dyDescent="0.25">
      <c r="A1148" s="3">
        <f>TITRES_STAT!B1151</f>
        <v>43984</v>
      </c>
      <c r="B1148" s="5">
        <f>TITRES_STAT!D1151</f>
        <v>7.1315</v>
      </c>
      <c r="C1148" s="2">
        <f t="shared" si="133"/>
        <v>0.11390000000000011</v>
      </c>
      <c r="D1148" s="2">
        <f t="shared" si="134"/>
        <v>6.9683800000000007</v>
      </c>
      <c r="E1148" s="2">
        <f t="shared" si="136"/>
        <v>6.9263899999999996</v>
      </c>
      <c r="F1148" s="2">
        <f t="shared" si="137"/>
        <v>6.8987999999999969</v>
      </c>
      <c r="G1148" s="2">
        <f t="shared" si="139"/>
        <v>6.7468060000000047</v>
      </c>
      <c r="H1148" s="2">
        <f t="shared" si="135"/>
        <v>7.1882010000000029</v>
      </c>
      <c r="I1148" s="2">
        <f t="array" ref="I1148">SUMPRODUCT(B1132:B1151, (ROW(B1132:B1151)-ROW(B1132)+1)) / (20*21/2)</f>
        <v>6.9899933333333335</v>
      </c>
      <c r="J1148" s="2">
        <f t="shared" si="138"/>
        <v>6.9093097296821835</v>
      </c>
      <c r="K1148" s="2">
        <f t="shared" si="140"/>
        <v>6.8366806887791745</v>
      </c>
    </row>
    <row r="1149" spans="1:11" ht="13.5" x14ac:dyDescent="0.25">
      <c r="A1149" s="3">
        <f>TITRES_STAT!B1152</f>
        <v>43985</v>
      </c>
      <c r="B1149" s="5">
        <f>TITRES_STAT!D1152</f>
        <v>7.1855000000000002</v>
      </c>
      <c r="C1149" s="2">
        <f t="shared" si="133"/>
        <v>5.400000000000027E-2</v>
      </c>
      <c r="D1149" s="2">
        <f t="shared" si="134"/>
        <v>7.0259599999999995</v>
      </c>
      <c r="E1149" s="2">
        <f t="shared" si="136"/>
        <v>6.9551800000000004</v>
      </c>
      <c r="F1149" s="2">
        <f t="shared" si="137"/>
        <v>6.9146949999999974</v>
      </c>
      <c r="G1149" s="2">
        <f t="shared" si="139"/>
        <v>6.7646800000000056</v>
      </c>
      <c r="H1149" s="2">
        <f t="shared" si="135"/>
        <v>7.1828030000000025</v>
      </c>
      <c r="I1149" s="2">
        <f t="array" ref="I1149">SUMPRODUCT(B1133:B1152, (ROW(B1133:B1152)-ROW(B1133)+1)) / (20*21/2)</f>
        <v>7.0072428571428578</v>
      </c>
      <c r="J1149" s="2">
        <f t="shared" si="138"/>
        <v>6.9356135649505468</v>
      </c>
      <c r="K1149" s="2">
        <f t="shared" si="140"/>
        <v>6.8503598774545011</v>
      </c>
    </row>
    <row r="1150" spans="1:11" ht="13.5" x14ac:dyDescent="0.25">
      <c r="A1150" s="3">
        <f>TITRES_STAT!B1153</f>
        <v>43986</v>
      </c>
      <c r="B1150" s="5">
        <f>TITRES_STAT!D1153</f>
        <v>7.1315</v>
      </c>
      <c r="C1150" s="2">
        <f t="shared" si="133"/>
        <v>-5.400000000000027E-2</v>
      </c>
      <c r="D1150" s="2">
        <f t="shared" si="134"/>
        <v>7.0727400000000005</v>
      </c>
      <c r="E1150" s="2">
        <f t="shared" si="136"/>
        <v>6.9785700000000004</v>
      </c>
      <c r="F1150" s="2">
        <f t="shared" si="137"/>
        <v>6.9374849999999979</v>
      </c>
      <c r="G1150" s="2">
        <f t="shared" si="139"/>
        <v>6.7850720000000058</v>
      </c>
      <c r="H1150" s="2">
        <f t="shared" si="135"/>
        <v>7.1779745000000013</v>
      </c>
      <c r="I1150" s="2">
        <f t="array" ref="I1150">SUMPRODUCT(B1134:B1153, (ROW(B1134:B1153)-ROW(B1134)+1)) / (20*21/2)</f>
        <v>7.0180928571428565</v>
      </c>
      <c r="J1150" s="2">
        <f t="shared" si="138"/>
        <v>6.9542694159076373</v>
      </c>
      <c r="K1150" s="2">
        <f t="shared" si="140"/>
        <v>6.8613849802994231</v>
      </c>
    </row>
    <row r="1151" spans="1:11" ht="13.5" x14ac:dyDescent="0.25">
      <c r="A1151" s="3">
        <f>TITRES_STAT!B1154</f>
        <v>43987</v>
      </c>
      <c r="B1151" s="5">
        <f>TITRES_STAT!D1154</f>
        <v>7.1254999999999997</v>
      </c>
      <c r="C1151" s="2">
        <f t="shared" si="133"/>
        <v>-6.0000000000002274E-3</v>
      </c>
      <c r="D1151" s="2">
        <f t="shared" si="134"/>
        <v>7.1183199999999998</v>
      </c>
      <c r="E1151" s="2">
        <f t="shared" si="136"/>
        <v>7.00136</v>
      </c>
      <c r="F1151" s="2">
        <f t="shared" si="137"/>
        <v>6.9503799999999982</v>
      </c>
      <c r="G1151" s="2">
        <f t="shared" si="139"/>
        <v>6.8028260000000049</v>
      </c>
      <c r="H1151" s="2">
        <f t="shared" si="135"/>
        <v>7.1731160000000012</v>
      </c>
      <c r="I1151" s="2">
        <f t="array" ref="I1151">SUMPRODUCT(B1135:B1154, (ROW(B1135:B1154)-ROW(B1135)+1)) / (20*21/2)</f>
        <v>7.0326576190476198</v>
      </c>
      <c r="J1151" s="2">
        <f t="shared" si="138"/>
        <v>6.9705770905831006</v>
      </c>
      <c r="K1151" s="2">
        <f t="shared" si="140"/>
        <v>6.871742432052387</v>
      </c>
    </row>
    <row r="1152" spans="1:11" ht="13.5" x14ac:dyDescent="0.25">
      <c r="A1152" s="3">
        <f>TITRES_STAT!B1155</f>
        <v>43990</v>
      </c>
      <c r="B1152" s="5">
        <f>TITRES_STAT!D1155</f>
        <v>7.1315</v>
      </c>
      <c r="C1152" s="2">
        <f t="shared" si="133"/>
        <v>6.0000000000002274E-3</v>
      </c>
      <c r="D1152" s="2">
        <f t="shared" si="134"/>
        <v>7.1410999999999998</v>
      </c>
      <c r="E1152" s="2">
        <f t="shared" si="136"/>
        <v>7.0253500000000004</v>
      </c>
      <c r="F1152" s="2">
        <f t="shared" si="137"/>
        <v>6.9635749999999987</v>
      </c>
      <c r="G1152" s="2">
        <f t="shared" si="139"/>
        <v>6.8207000000000049</v>
      </c>
      <c r="H1152" s="2">
        <f t="shared" si="135"/>
        <v>7.1694870000000028</v>
      </c>
      <c r="I1152" s="2">
        <f t="array" ref="I1152">SUMPRODUCT(B1136:B1155, (ROW(B1136:B1155)-ROW(B1136)+1)) / (20*21/2)</f>
        <v>7.0531371428571425</v>
      </c>
      <c r="J1152" s="2">
        <f t="shared" si="138"/>
        <v>6.9859030819561383</v>
      </c>
      <c r="K1152" s="2">
        <f t="shared" si="140"/>
        <v>6.8819290033444505</v>
      </c>
    </row>
    <row r="1153" spans="1:11" ht="13.5" x14ac:dyDescent="0.25">
      <c r="A1153" s="3">
        <f>TITRES_STAT!B1156</f>
        <v>43991</v>
      </c>
      <c r="B1153" s="5">
        <f>TITRES_STAT!D1156</f>
        <v>7.0774999999999997</v>
      </c>
      <c r="C1153" s="2">
        <f t="shared" si="133"/>
        <v>-5.400000000000027E-2</v>
      </c>
      <c r="D1153" s="2">
        <f t="shared" si="134"/>
        <v>7.1303000000000001</v>
      </c>
      <c r="E1153" s="2">
        <f t="shared" si="136"/>
        <v>7.0493400000000008</v>
      </c>
      <c r="F1153" s="2">
        <f t="shared" si="137"/>
        <v>6.9725699999999993</v>
      </c>
      <c r="G1153" s="2">
        <f t="shared" si="139"/>
        <v>6.837494000000004</v>
      </c>
      <c r="H1153" s="2">
        <f t="shared" si="135"/>
        <v>7.1655880000000023</v>
      </c>
      <c r="I1153" s="2">
        <f t="array" ref="I1153">SUMPRODUCT(B1137:B1156, (ROW(B1137:B1156)-ROW(B1137)+1)) / (20*21/2)</f>
        <v>7.0837600000000016</v>
      </c>
      <c r="J1153" s="2">
        <f t="shared" si="138"/>
        <v>6.9946265979603162</v>
      </c>
      <c r="K1153" s="2">
        <f t="shared" si="140"/>
        <v>6.8895984541936874</v>
      </c>
    </row>
    <row r="1154" spans="1:11" ht="13.5" x14ac:dyDescent="0.25">
      <c r="A1154" s="3">
        <f>TITRES_STAT!B1157</f>
        <v>43992</v>
      </c>
      <c r="B1154" s="5">
        <f>TITRES_STAT!D1157</f>
        <v>7.1254999999999997</v>
      </c>
      <c r="C1154" s="2">
        <f t="shared" si="133"/>
        <v>4.8000000000000043E-2</v>
      </c>
      <c r="D1154" s="2">
        <f t="shared" si="134"/>
        <v>7.1183000000000005</v>
      </c>
      <c r="E1154" s="2">
        <f t="shared" si="136"/>
        <v>7.0721299999999996</v>
      </c>
      <c r="F1154" s="2">
        <f t="shared" si="137"/>
        <v>6.9824649999999995</v>
      </c>
      <c r="G1154" s="2">
        <f t="shared" si="139"/>
        <v>6.8552480000000049</v>
      </c>
      <c r="H1154" s="2">
        <f t="shared" si="135"/>
        <v>7.1619290000000024</v>
      </c>
      <c r="I1154" s="2">
        <f t="array" ref="I1154">SUMPRODUCT(B1138:B1157, (ROW(B1138:B1157)-ROW(B1138)+1)) / (20*21/2)</f>
        <v>7.1152023809523817</v>
      </c>
      <c r="J1154" s="2">
        <f t="shared" si="138"/>
        <v>7.0070907314879056</v>
      </c>
      <c r="K1154" s="2">
        <f t="shared" si="140"/>
        <v>6.8988494952056998</v>
      </c>
    </row>
    <row r="1155" spans="1:11" ht="13.5" x14ac:dyDescent="0.25">
      <c r="A1155" s="3">
        <f>TITRES_STAT!B1158</f>
        <v>43993</v>
      </c>
      <c r="B1155" s="5">
        <f>TITRES_STAT!D1158</f>
        <v>7.1974999999999998</v>
      </c>
      <c r="C1155" s="2">
        <f t="shared" si="133"/>
        <v>7.2000000000000064E-2</v>
      </c>
      <c r="D1155" s="2">
        <f t="shared" si="134"/>
        <v>7.1315</v>
      </c>
      <c r="E1155" s="2">
        <f t="shared" si="136"/>
        <v>7.1021200000000011</v>
      </c>
      <c r="F1155" s="2">
        <f t="shared" si="137"/>
        <v>6.9959599999999993</v>
      </c>
      <c r="G1155" s="2">
        <f t="shared" si="139"/>
        <v>6.870962000000004</v>
      </c>
      <c r="H1155" s="2">
        <f t="shared" si="135"/>
        <v>7.158630000000004</v>
      </c>
      <c r="I1155" s="2">
        <f t="array" ref="I1155">SUMPRODUCT(B1139:B1158, (ROW(B1139:B1158)-ROW(B1139)+1)) / (20*21/2)</f>
        <v>7.1530742857142862</v>
      </c>
      <c r="J1155" s="2">
        <f t="shared" si="138"/>
        <v>7.0252249475366773</v>
      </c>
      <c r="K1155" s="2">
        <f t="shared" si="140"/>
        <v>6.9105612797074372</v>
      </c>
    </row>
    <row r="1156" spans="1:11" ht="13.5" x14ac:dyDescent="0.25">
      <c r="A1156" s="3">
        <f>TITRES_STAT!B1159</f>
        <v>43994</v>
      </c>
      <c r="B1156" s="5">
        <f>TITRES_STAT!D1159</f>
        <v>7.3174999999999999</v>
      </c>
      <c r="C1156" s="2">
        <f t="shared" ref="C1156:C1219" si="141">B1156-B1155</f>
        <v>0.12000000000000011</v>
      </c>
      <c r="D1156" s="2">
        <f t="shared" si="134"/>
        <v>7.1699000000000002</v>
      </c>
      <c r="E1156" s="2">
        <f t="shared" si="136"/>
        <v>7.1441100000000004</v>
      </c>
      <c r="F1156" s="2">
        <f t="shared" si="137"/>
        <v>7.0172550000000005</v>
      </c>
      <c r="G1156" s="2">
        <f t="shared" si="139"/>
        <v>6.8877580000000034</v>
      </c>
      <c r="H1156" s="2">
        <f t="shared" si="135"/>
        <v>7.1559310000000043</v>
      </c>
      <c r="I1156" s="2">
        <f t="array" ref="I1156">SUMPRODUCT(B1140:B1159, (ROW(B1140:B1159)-ROW(B1140)+1)) / (20*21/2)</f>
        <v>7.2094804761904747</v>
      </c>
      <c r="J1156" s="2">
        <f t="shared" si="138"/>
        <v>7.0530606668188982</v>
      </c>
      <c r="K1156" s="2">
        <f t="shared" si="140"/>
        <v>6.926519660895381</v>
      </c>
    </row>
    <row r="1157" spans="1:11" ht="13.5" x14ac:dyDescent="0.25">
      <c r="A1157" s="3">
        <f>TITRES_STAT!B1160</f>
        <v>43997</v>
      </c>
      <c r="B1157" s="5">
        <f>TITRES_STAT!D1160</f>
        <v>7.3474000000000004</v>
      </c>
      <c r="C1157" s="2">
        <f t="shared" si="141"/>
        <v>2.9900000000000482E-2</v>
      </c>
      <c r="D1157" s="2">
        <f t="shared" si="134"/>
        <v>7.2130799999999997</v>
      </c>
      <c r="E1157" s="2">
        <f t="shared" si="136"/>
        <v>7.1770900000000015</v>
      </c>
      <c r="F1157" s="2">
        <f t="shared" si="137"/>
        <v>7.0397450000000008</v>
      </c>
      <c r="G1157" s="2">
        <f t="shared" si="139"/>
        <v>6.9039520000000039</v>
      </c>
      <c r="H1157" s="2">
        <f t="shared" si="135"/>
        <v>7.152302000000005</v>
      </c>
      <c r="I1157" s="2">
        <f t="array" ref="I1157">SUMPRODUCT(B1141:B1160, (ROW(B1141:B1160)-ROW(B1141)+1)) / (20*21/2)</f>
        <v>7.2839738095238102</v>
      </c>
      <c r="J1157" s="2">
        <f t="shared" si="138"/>
        <v>7.0810929842647177</v>
      </c>
      <c r="K1157" s="2">
        <f t="shared" si="140"/>
        <v>6.9430247722328176</v>
      </c>
    </row>
    <row r="1158" spans="1:11" ht="13.5" x14ac:dyDescent="0.25">
      <c r="A1158" s="3">
        <f>TITRES_STAT!B1161</f>
        <v>43998</v>
      </c>
      <c r="B1158" s="5">
        <f>TITRES_STAT!D1161</f>
        <v>7.4374000000000002</v>
      </c>
      <c r="C1158" s="2">
        <f t="shared" si="141"/>
        <v>8.9999999999999858E-2</v>
      </c>
      <c r="D1158" s="2">
        <f t="shared" ref="D1158:D1221" si="142">AVERAGE(B1154:B1158)</f>
        <v>7.2850599999999996</v>
      </c>
      <c r="E1158" s="2">
        <f t="shared" si="136"/>
        <v>7.207679999999999</v>
      </c>
      <c r="F1158" s="2">
        <f t="shared" si="137"/>
        <v>7.0670349999999997</v>
      </c>
      <c r="G1158" s="2">
        <f t="shared" si="139"/>
        <v>6.9219460000000037</v>
      </c>
      <c r="H1158" s="2">
        <f t="shared" si="135"/>
        <v>7.1491230000000039</v>
      </c>
      <c r="I1158" s="2">
        <f t="array" ref="I1158">SUMPRODUCT(B1142:B1161, (ROW(B1142:B1161)-ROW(B1142)+1)) / (20*21/2)</f>
        <v>7.3337542857142859</v>
      </c>
      <c r="J1158" s="2">
        <f t="shared" si="138"/>
        <v>7.1150269857633166</v>
      </c>
      <c r="K1158" s="2">
        <f t="shared" si="140"/>
        <v>6.9624120360668247</v>
      </c>
    </row>
    <row r="1159" spans="1:11" ht="13.5" x14ac:dyDescent="0.25">
      <c r="A1159" s="3">
        <f>TITRES_STAT!B1162</f>
        <v>43999</v>
      </c>
      <c r="B1159" s="5">
        <f>TITRES_STAT!D1162</f>
        <v>7.6593</v>
      </c>
      <c r="C1159" s="2">
        <f t="shared" si="141"/>
        <v>0.22189999999999976</v>
      </c>
      <c r="D1159" s="2">
        <f t="shared" si="142"/>
        <v>7.3918200000000001</v>
      </c>
      <c r="E1159" s="2">
        <f t="shared" si="136"/>
        <v>7.2550600000000003</v>
      </c>
      <c r="F1159" s="2">
        <f t="shared" si="137"/>
        <v>7.1051200000000012</v>
      </c>
      <c r="G1159" s="2">
        <f t="shared" si="139"/>
        <v>6.944378000000003</v>
      </c>
      <c r="H1159" s="2">
        <f t="shared" si="135"/>
        <v>7.1470535000000055</v>
      </c>
      <c r="I1159" s="2">
        <f t="array" ref="I1159">SUMPRODUCT(B1143:B1162, (ROW(B1143:B1162)-ROW(B1143)+1)) / (20*21/2)</f>
        <v>7.3906790476190469</v>
      </c>
      <c r="J1159" s="2">
        <f t="shared" si="138"/>
        <v>7.1668625109287154</v>
      </c>
      <c r="K1159" s="2">
        <f t="shared" si="140"/>
        <v>6.9897409758289095</v>
      </c>
    </row>
    <row r="1160" spans="1:11" ht="13.5" x14ac:dyDescent="0.25">
      <c r="A1160" s="3">
        <f>TITRES_STAT!B1163</f>
        <v>44000</v>
      </c>
      <c r="B1160" s="5">
        <f>TITRES_STAT!D1163</f>
        <v>7.8872999999999998</v>
      </c>
      <c r="C1160" s="2">
        <f t="shared" si="141"/>
        <v>0.22799999999999976</v>
      </c>
      <c r="D1160" s="2">
        <f t="shared" si="142"/>
        <v>7.5297799999999997</v>
      </c>
      <c r="E1160" s="2">
        <f t="shared" si="136"/>
        <v>7.3306399999999998</v>
      </c>
      <c r="F1160" s="2">
        <f t="shared" si="137"/>
        <v>7.154605000000001</v>
      </c>
      <c r="G1160" s="2">
        <f t="shared" si="139"/>
        <v>6.9747280000000016</v>
      </c>
      <c r="H1160" s="2">
        <f t="shared" si="135"/>
        <v>7.1454045000000042</v>
      </c>
      <c r="I1160" s="2">
        <f t="array" ref="I1160">SUMPRODUCT(B1144:B1163, (ROW(B1144:B1163)-ROW(B1144)+1)) / (20*21/2)</f>
        <v>7.4381766666666671</v>
      </c>
      <c r="J1160" s="2">
        <f t="shared" si="138"/>
        <v>7.2354756051259805</v>
      </c>
      <c r="K1160" s="2">
        <f t="shared" si="140"/>
        <v>7.0249393689336586</v>
      </c>
    </row>
    <row r="1161" spans="1:11" ht="13.5" x14ac:dyDescent="0.25">
      <c r="A1161" s="3">
        <f>TITRES_STAT!B1164</f>
        <v>44001</v>
      </c>
      <c r="B1161" s="5">
        <f>TITRES_STAT!D1164</f>
        <v>7.6772999999999998</v>
      </c>
      <c r="C1161" s="2">
        <f t="shared" si="141"/>
        <v>-0.20999999999999996</v>
      </c>
      <c r="D1161" s="2">
        <f t="shared" si="142"/>
        <v>7.6017399999999995</v>
      </c>
      <c r="E1161" s="2">
        <f t="shared" si="136"/>
        <v>7.3858199999999998</v>
      </c>
      <c r="F1161" s="2">
        <f t="shared" si="137"/>
        <v>7.1935900000000004</v>
      </c>
      <c r="G1161" s="2">
        <f t="shared" si="139"/>
        <v>6.998120000000001</v>
      </c>
      <c r="H1161" s="2">
        <f t="shared" si="135"/>
        <v>7.1427055000000026</v>
      </c>
      <c r="I1161" s="2">
        <f t="array" ref="I1161">SUMPRODUCT(B1145:B1164, (ROW(B1145:B1164)-ROW(B1145)+1)) / (20*21/2)</f>
        <v>7.4756757142857158</v>
      </c>
      <c r="J1161" s="2">
        <f t="shared" si="138"/>
        <v>7.2775541189235069</v>
      </c>
      <c r="K1161" s="2">
        <f t="shared" si="140"/>
        <v>7.0505221387793977</v>
      </c>
    </row>
    <row r="1162" spans="1:11" ht="13.5" x14ac:dyDescent="0.25">
      <c r="A1162" s="3">
        <f>TITRES_STAT!B1165</f>
        <v>44004</v>
      </c>
      <c r="B1162" s="5">
        <f>TITRES_STAT!D1165</f>
        <v>7.7912999999999997</v>
      </c>
      <c r="C1162" s="2">
        <f t="shared" si="141"/>
        <v>0.11399999999999988</v>
      </c>
      <c r="D1162" s="2">
        <f t="shared" si="142"/>
        <v>7.6905200000000011</v>
      </c>
      <c r="E1162" s="2">
        <f t="shared" si="136"/>
        <v>7.4518000000000004</v>
      </c>
      <c r="F1162" s="2">
        <f t="shared" si="137"/>
        <v>7.2385750000000018</v>
      </c>
      <c r="G1162" s="2">
        <f t="shared" si="139"/>
        <v>7.021992</v>
      </c>
      <c r="H1162" s="2">
        <f t="shared" ref="H1162:H1225" si="143">AVERAGE(B963:B1162)</f>
        <v>7.1405765000000043</v>
      </c>
      <c r="I1162" s="2">
        <f t="array" ref="I1162">SUMPRODUCT(B1146:B1165, (ROW(B1146:B1165)-ROW(B1146)+1)) / (20*21/2)</f>
        <v>7.5094619047619053</v>
      </c>
      <c r="J1162" s="2">
        <f t="shared" si="138"/>
        <v>7.3264822980736488</v>
      </c>
      <c r="K1162" s="2">
        <f t="shared" si="140"/>
        <v>7.0795722509841275</v>
      </c>
    </row>
    <row r="1163" spans="1:11" ht="13.5" x14ac:dyDescent="0.25">
      <c r="A1163" s="3">
        <f>TITRES_STAT!B1166</f>
        <v>44005</v>
      </c>
      <c r="B1163" s="5">
        <f>TITRES_STAT!D1166</f>
        <v>7.7373000000000003</v>
      </c>
      <c r="C1163" s="2">
        <f t="shared" si="141"/>
        <v>-5.3999999999999382E-2</v>
      </c>
      <c r="D1163" s="2">
        <f t="shared" si="142"/>
        <v>7.7504999999999997</v>
      </c>
      <c r="E1163" s="2">
        <f t="shared" si="136"/>
        <v>7.5177800000000019</v>
      </c>
      <c r="F1163" s="2">
        <f t="shared" si="137"/>
        <v>7.2835599999999996</v>
      </c>
      <c r="G1163" s="2">
        <f t="shared" si="139"/>
        <v>7.0415460000000003</v>
      </c>
      <c r="H1163" s="2">
        <f t="shared" si="143"/>
        <v>7.138177500000003</v>
      </c>
      <c r="I1163" s="2">
        <f t="array" ref="I1163">SUMPRODUCT(B1147:B1166, (ROW(B1147:B1166)-ROW(B1147)+1)) / (20*21/2)</f>
        <v>7.5281161904761893</v>
      </c>
      <c r="J1163" s="2">
        <f t="shared" si="138"/>
        <v>7.3656077934952062</v>
      </c>
      <c r="K1163" s="2">
        <f t="shared" si="140"/>
        <v>7.1053654960435733</v>
      </c>
    </row>
    <row r="1164" spans="1:11" ht="13.5" x14ac:dyDescent="0.25">
      <c r="A1164" s="3">
        <f>TITRES_STAT!B1167</f>
        <v>44006</v>
      </c>
      <c r="B1164" s="5">
        <f>TITRES_STAT!D1167</f>
        <v>7.6772999999999998</v>
      </c>
      <c r="C1164" s="2">
        <f t="shared" si="141"/>
        <v>-6.0000000000000497E-2</v>
      </c>
      <c r="D1164" s="2">
        <f t="shared" si="142"/>
        <v>7.7540999999999993</v>
      </c>
      <c r="E1164" s="2">
        <f t="shared" ref="E1164:E1227" si="144">AVERAGE(B1155:B1164)</f>
        <v>7.5729600000000001</v>
      </c>
      <c r="F1164" s="2">
        <f t="shared" si="137"/>
        <v>7.3225449999999999</v>
      </c>
      <c r="G1164" s="2">
        <f t="shared" si="139"/>
        <v>7.0571399999999995</v>
      </c>
      <c r="H1164" s="2">
        <f t="shared" si="143"/>
        <v>7.1346085000000041</v>
      </c>
      <c r="I1164" s="2">
        <f t="array" ref="I1164">SUMPRODUCT(B1148:B1167, (ROW(B1148:B1167)-ROW(B1148)+1)) / (20*21/2)</f>
        <v>7.5379142857142858</v>
      </c>
      <c r="J1164" s="2">
        <f t="shared" si="138"/>
        <v>7.3952927655432825</v>
      </c>
      <c r="K1164" s="2">
        <f t="shared" si="140"/>
        <v>7.1277943001202964</v>
      </c>
    </row>
    <row r="1165" spans="1:11" ht="13.5" x14ac:dyDescent="0.25">
      <c r="A1165" s="3">
        <f>TITRES_STAT!B1168</f>
        <v>44007</v>
      </c>
      <c r="B1165" s="5">
        <f>TITRES_STAT!D1168</f>
        <v>7.6772999999999998</v>
      </c>
      <c r="C1165" s="2">
        <f t="shared" si="141"/>
        <v>0</v>
      </c>
      <c r="D1165" s="2">
        <f t="shared" si="142"/>
        <v>7.7120999999999995</v>
      </c>
      <c r="E1165" s="2">
        <f t="shared" si="144"/>
        <v>7.62094</v>
      </c>
      <c r="F1165" s="2">
        <f t="shared" si="137"/>
        <v>7.3615300000000001</v>
      </c>
      <c r="G1165" s="2">
        <f t="shared" si="139"/>
        <v>7.073334</v>
      </c>
      <c r="H1165" s="2">
        <f t="shared" si="143"/>
        <v>7.1310395000000053</v>
      </c>
      <c r="I1165" s="2">
        <f t="array" ref="I1165">SUMPRODUCT(B1149:B1168, (ROW(B1149:B1168)-ROW(B1149)+1)) / (20*21/2)</f>
        <v>7.5568561904761884</v>
      </c>
      <c r="J1165" s="2">
        <f t="shared" si="138"/>
        <v>7.4221505973963033</v>
      </c>
      <c r="K1165" s="2">
        <f t="shared" si="140"/>
        <v>7.1493435432528338</v>
      </c>
    </row>
    <row r="1166" spans="1:11" ht="13.5" x14ac:dyDescent="0.25">
      <c r="A1166" s="3">
        <f>TITRES_STAT!B1169</f>
        <v>44008</v>
      </c>
      <c r="B1166" s="5">
        <f>TITRES_STAT!D1169</f>
        <v>7.5574000000000003</v>
      </c>
      <c r="C1166" s="2">
        <f t="shared" si="141"/>
        <v>-0.11989999999999945</v>
      </c>
      <c r="D1166" s="2">
        <f t="shared" si="142"/>
        <v>7.6881199999999996</v>
      </c>
      <c r="E1166" s="2">
        <f t="shared" si="144"/>
        <v>7.6449299999999996</v>
      </c>
      <c r="F1166" s="2">
        <f t="shared" si="137"/>
        <v>7.39452</v>
      </c>
      <c r="G1166" s="2">
        <f t="shared" si="139"/>
        <v>7.0865299999999989</v>
      </c>
      <c r="H1166" s="2">
        <f t="shared" si="143"/>
        <v>7.1268710000000031</v>
      </c>
      <c r="I1166" s="2">
        <f t="array" ref="I1166">SUMPRODUCT(B1150:B1169, (ROW(B1150:B1169)-ROW(B1150)+1)) / (20*21/2)</f>
        <v>7.5734842857142866</v>
      </c>
      <c r="J1166" s="2">
        <f t="shared" si="138"/>
        <v>7.43503149288237</v>
      </c>
      <c r="K1166" s="2">
        <f t="shared" si="140"/>
        <v>7.1653457572429184</v>
      </c>
    </row>
    <row r="1167" spans="1:11" ht="13.5" x14ac:dyDescent="0.25">
      <c r="A1167" s="3">
        <f>TITRES_STAT!B1170</f>
        <v>44011</v>
      </c>
      <c r="B1167" s="5">
        <f>TITRES_STAT!D1170</f>
        <v>7.4973999999999998</v>
      </c>
      <c r="C1167" s="2">
        <f t="shared" si="141"/>
        <v>-6.0000000000000497E-2</v>
      </c>
      <c r="D1167" s="2">
        <f t="shared" si="142"/>
        <v>7.6293400000000009</v>
      </c>
      <c r="E1167" s="2">
        <f t="shared" si="144"/>
        <v>7.6599300000000001</v>
      </c>
      <c r="F1167" s="2">
        <f t="shared" si="137"/>
        <v>7.4185100000000004</v>
      </c>
      <c r="G1167" s="2">
        <f t="shared" si="139"/>
        <v>7.0986459999999987</v>
      </c>
      <c r="H1167" s="2">
        <f t="shared" si="143"/>
        <v>7.1223725000000035</v>
      </c>
      <c r="I1167" s="2">
        <f t="array" ref="I1167">SUMPRODUCT(B1151:B1170, (ROW(B1151:B1170)-ROW(B1151)+1)) / (20*21/2)</f>
        <v>7.5663414285714277</v>
      </c>
      <c r="J1167" s="2">
        <f t="shared" si="138"/>
        <v>7.440971350703097</v>
      </c>
      <c r="K1167" s="2">
        <f t="shared" si="140"/>
        <v>7.1783674922530007</v>
      </c>
    </row>
    <row r="1168" spans="1:11" ht="13.5" x14ac:dyDescent="0.25">
      <c r="A1168" s="3">
        <f>TITRES_STAT!B1171</f>
        <v>44012</v>
      </c>
      <c r="B1168" s="5">
        <f>TITRES_STAT!D1171</f>
        <v>7.6173999999999999</v>
      </c>
      <c r="C1168" s="2">
        <f t="shared" si="141"/>
        <v>0.12000000000000011</v>
      </c>
      <c r="D1168" s="2">
        <f t="shared" si="142"/>
        <v>7.6053599999999992</v>
      </c>
      <c r="E1168" s="2">
        <f t="shared" si="144"/>
        <v>7.6779300000000008</v>
      </c>
      <c r="F1168" s="2">
        <f t="shared" si="137"/>
        <v>7.4428049999999999</v>
      </c>
      <c r="G1168" s="2">
        <f t="shared" si="139"/>
        <v>7.1132819999999981</v>
      </c>
      <c r="H1168" s="2">
        <f t="shared" si="143"/>
        <v>7.1181740000000033</v>
      </c>
      <c r="I1168" s="2">
        <f t="array" ref="I1168">SUMPRODUCT(B1152:B1171, (ROW(B1152:B1171)-ROW(B1152)+1)) / (20*21/2)</f>
        <v>7.5728276190476187</v>
      </c>
      <c r="J1168" s="2">
        <f t="shared" si="138"/>
        <v>7.4577740792075637</v>
      </c>
      <c r="K1168" s="2">
        <f t="shared" si="140"/>
        <v>7.1955844533411186</v>
      </c>
    </row>
    <row r="1169" spans="1:11" ht="13.5" x14ac:dyDescent="0.25">
      <c r="A1169" s="3">
        <f>TITRES_STAT!B1172</f>
        <v>44013</v>
      </c>
      <c r="B1169" s="5">
        <f>TITRES_STAT!D1172</f>
        <v>7.6173999999999999</v>
      </c>
      <c r="C1169" s="2">
        <f t="shared" si="141"/>
        <v>0</v>
      </c>
      <c r="D1169" s="2">
        <f t="shared" si="142"/>
        <v>7.5933799999999989</v>
      </c>
      <c r="E1169" s="2">
        <f t="shared" si="144"/>
        <v>7.6737400000000004</v>
      </c>
      <c r="F1169" s="2">
        <f t="shared" si="137"/>
        <v>7.4644000000000004</v>
      </c>
      <c r="G1169" s="2">
        <f t="shared" si="139"/>
        <v>7.1276779999999986</v>
      </c>
      <c r="H1169" s="2">
        <f t="shared" si="143"/>
        <v>7.113975500000004</v>
      </c>
      <c r="I1169" s="2">
        <f t="array" ref="I1169">SUMPRODUCT(B1153:B1172, (ROW(B1153:B1172)-ROW(B1153)+1)) / (20*21/2)</f>
        <v>7.5755999999999988</v>
      </c>
      <c r="J1169" s="2">
        <f t="shared" si="138"/>
        <v>7.4729765478544623</v>
      </c>
      <c r="K1169" s="2">
        <f t="shared" si="140"/>
        <v>7.2121262394846051</v>
      </c>
    </row>
    <row r="1170" spans="1:11" ht="13.5" x14ac:dyDescent="0.25">
      <c r="A1170" s="3">
        <f>TITRES_STAT!B1173</f>
        <v>44014</v>
      </c>
      <c r="B1170" s="5">
        <f>TITRES_STAT!D1173</f>
        <v>7.3894000000000002</v>
      </c>
      <c r="C1170" s="2">
        <f t="shared" si="141"/>
        <v>-0.22799999999999976</v>
      </c>
      <c r="D1170" s="2">
        <f t="shared" si="142"/>
        <v>7.5358000000000001</v>
      </c>
      <c r="E1170" s="2">
        <f t="shared" si="144"/>
        <v>7.6239499999999989</v>
      </c>
      <c r="F1170" s="2">
        <f t="shared" si="137"/>
        <v>7.4772950000000007</v>
      </c>
      <c r="G1170" s="2">
        <f t="shared" si="139"/>
        <v>7.1375139999999986</v>
      </c>
      <c r="H1170" s="2">
        <f t="shared" si="143"/>
        <v>7.1086370000000034</v>
      </c>
      <c r="I1170" s="2">
        <f t="array" ref="I1170">SUMPRODUCT(B1154:B1173, (ROW(B1154:B1173)-ROW(B1154)+1)) / (20*21/2)</f>
        <v>7.5639157142857147</v>
      </c>
      <c r="J1170" s="2">
        <f t="shared" si="138"/>
        <v>7.4650168766302283</v>
      </c>
      <c r="K1170" s="2">
        <f t="shared" si="140"/>
        <v>7.2190781516616793</v>
      </c>
    </row>
    <row r="1171" spans="1:11" ht="13.5" x14ac:dyDescent="0.25">
      <c r="A1171" s="3">
        <f>TITRES_STAT!B1174</f>
        <v>44015</v>
      </c>
      <c r="B1171" s="5">
        <f>TITRES_STAT!D1174</f>
        <v>7.5453999999999999</v>
      </c>
      <c r="C1171" s="2">
        <f t="shared" si="141"/>
        <v>0.15599999999999969</v>
      </c>
      <c r="D1171" s="2">
        <f t="shared" si="142"/>
        <v>7.5334000000000003</v>
      </c>
      <c r="E1171" s="2">
        <f t="shared" si="144"/>
        <v>7.6107599999999991</v>
      </c>
      <c r="F1171" s="2">
        <f t="shared" si="137"/>
        <v>7.4982899999999999</v>
      </c>
      <c r="G1171" s="2">
        <f t="shared" si="139"/>
        <v>7.1505899999999976</v>
      </c>
      <c r="H1171" s="2">
        <f t="shared" si="143"/>
        <v>7.1040785000000035</v>
      </c>
      <c r="I1171" s="2">
        <f t="array" ref="I1171">SUMPRODUCT(B1155:B1174, (ROW(B1155:B1174)-ROW(B1155)+1)) / (20*21/2)</f>
        <v>7.5661461904761893</v>
      </c>
      <c r="J1171" s="2">
        <f t="shared" si="138"/>
        <v>7.4726724121892536</v>
      </c>
      <c r="K1171" s="2">
        <f t="shared" si="140"/>
        <v>7.231875086890633</v>
      </c>
    </row>
    <row r="1172" spans="1:11" ht="13.5" x14ac:dyDescent="0.25">
      <c r="A1172" s="3">
        <f>TITRES_STAT!B1175</f>
        <v>44018</v>
      </c>
      <c r="B1172" s="5">
        <f>TITRES_STAT!D1175</f>
        <v>7.5274000000000001</v>
      </c>
      <c r="C1172" s="2">
        <f t="shared" si="141"/>
        <v>-1.7999999999999794E-2</v>
      </c>
      <c r="D1172" s="2">
        <f t="shared" si="142"/>
        <v>7.5394000000000005</v>
      </c>
      <c r="E1172" s="2">
        <f t="shared" si="144"/>
        <v>7.5843699999999998</v>
      </c>
      <c r="F1172" s="2">
        <f t="shared" ref="F1172:F1235" si="145">AVERAGE(B1153:B1172)</f>
        <v>7.518085000000001</v>
      </c>
      <c r="G1172" s="2">
        <f t="shared" si="139"/>
        <v>7.1634259999999976</v>
      </c>
      <c r="H1172" s="2">
        <f t="shared" si="143"/>
        <v>7.0994300000000043</v>
      </c>
      <c r="I1172" s="2">
        <f t="array" ref="I1172">SUMPRODUCT(B1156:B1175, (ROW(B1156:B1175)-ROW(B1156)+1)) / (20*21/2)</f>
        <v>7.5663199999999984</v>
      </c>
      <c r="J1172" s="2">
        <f t="shared" si="138"/>
        <v>7.4778845634093241</v>
      </c>
      <c r="K1172" s="2">
        <f t="shared" si="140"/>
        <v>7.2434642991694318</v>
      </c>
    </row>
    <row r="1173" spans="1:11" ht="13.5" x14ac:dyDescent="0.25">
      <c r="A1173" s="3">
        <f>TITRES_STAT!B1176</f>
        <v>44019</v>
      </c>
      <c r="B1173" s="5">
        <f>TITRES_STAT!D1176</f>
        <v>7.3954000000000004</v>
      </c>
      <c r="C1173" s="2">
        <f t="shared" si="141"/>
        <v>-0.13199999999999967</v>
      </c>
      <c r="D1173" s="2">
        <f t="shared" si="142"/>
        <v>7.4950000000000001</v>
      </c>
      <c r="E1173" s="2">
        <f t="shared" si="144"/>
        <v>7.5501800000000001</v>
      </c>
      <c r="F1173" s="2">
        <f t="shared" si="145"/>
        <v>7.5339800000000015</v>
      </c>
      <c r="G1173" s="2">
        <f t="shared" si="139"/>
        <v>7.1736219999999973</v>
      </c>
      <c r="H1173" s="2">
        <f t="shared" si="143"/>
        <v>7.0953815000000056</v>
      </c>
      <c r="I1173" s="2">
        <f t="array" ref="I1173">SUMPRODUCT(B1157:B1176, (ROW(B1157:B1176)-ROW(B1157)+1)) / (20*21/2)</f>
        <v>7.5647800000000007</v>
      </c>
      <c r="J1173" s="2">
        <f t="shared" ref="J1173:J1236" si="146">$J$4*B1173+J1172*(1-$J$4)</f>
        <v>7.4700288907036736</v>
      </c>
      <c r="K1173" s="2">
        <f t="shared" si="140"/>
        <v>7.2494225619471013</v>
      </c>
    </row>
    <row r="1174" spans="1:11" ht="13.5" x14ac:dyDescent="0.25">
      <c r="A1174" s="3">
        <f>TITRES_STAT!B1177</f>
        <v>44020</v>
      </c>
      <c r="B1174" s="5">
        <f>TITRES_STAT!D1177</f>
        <v>7.5574000000000003</v>
      </c>
      <c r="C1174" s="2">
        <f t="shared" si="141"/>
        <v>0.16199999999999992</v>
      </c>
      <c r="D1174" s="2">
        <f t="shared" si="142"/>
        <v>7.4829999999999997</v>
      </c>
      <c r="E1174" s="2">
        <f t="shared" si="144"/>
        <v>7.5381900000000002</v>
      </c>
      <c r="F1174" s="2">
        <f t="shared" si="145"/>
        <v>7.5555750000000002</v>
      </c>
      <c r="G1174" s="2">
        <f t="shared" si="139"/>
        <v>7.1870579999999959</v>
      </c>
      <c r="H1174" s="2">
        <f t="shared" si="143"/>
        <v>7.0921430000000045</v>
      </c>
      <c r="I1174" s="2">
        <f t="array" ref="I1174">SUMPRODUCT(B1158:B1177, (ROW(B1158:B1177)-ROW(B1158)+1)) / (20*21/2)</f>
        <v>7.554097619047619</v>
      </c>
      <c r="J1174" s="2">
        <f t="shared" si="146"/>
        <v>7.4783499487318945</v>
      </c>
      <c r="K1174" s="2">
        <f t="shared" si="140"/>
        <v>7.2615001085374109</v>
      </c>
    </row>
    <row r="1175" spans="1:11" ht="13.5" x14ac:dyDescent="0.25">
      <c r="A1175" s="3">
        <f>TITRES_STAT!B1178</f>
        <v>44021</v>
      </c>
      <c r="B1175" s="5">
        <f>TITRES_STAT!D1178</f>
        <v>7.5574000000000003</v>
      </c>
      <c r="C1175" s="2">
        <f t="shared" si="141"/>
        <v>0</v>
      </c>
      <c r="D1175" s="2">
        <f t="shared" si="142"/>
        <v>7.5166000000000013</v>
      </c>
      <c r="E1175" s="2">
        <f t="shared" si="144"/>
        <v>7.5262000000000002</v>
      </c>
      <c r="F1175" s="2">
        <f t="shared" si="145"/>
        <v>7.573570000000001</v>
      </c>
      <c r="G1175" s="2">
        <f t="shared" si="139"/>
        <v>7.2004939999999955</v>
      </c>
      <c r="H1175" s="2">
        <f t="shared" si="143"/>
        <v>7.0888445000000049</v>
      </c>
      <c r="I1175" s="2">
        <f t="array" ref="I1175">SUMPRODUCT(B1159:B1178, (ROW(B1159:B1178)-ROW(B1159)+1)) / (20*21/2)</f>
        <v>7.5428152380952387</v>
      </c>
      <c r="J1175" s="2">
        <f t="shared" si="146"/>
        <v>7.4858785250431428</v>
      </c>
      <c r="K1175" s="2">
        <f t="shared" si="140"/>
        <v>7.2731040258496691</v>
      </c>
    </row>
    <row r="1176" spans="1:11" ht="13.5" x14ac:dyDescent="0.25">
      <c r="A1176" s="3">
        <f>TITRES_STAT!B1179</f>
        <v>44022</v>
      </c>
      <c r="B1176" s="5">
        <f>TITRES_STAT!D1179</f>
        <v>7.5574000000000003</v>
      </c>
      <c r="C1176" s="2">
        <f t="shared" si="141"/>
        <v>0</v>
      </c>
      <c r="D1176" s="2">
        <f t="shared" si="142"/>
        <v>7.5190000000000001</v>
      </c>
      <c r="E1176" s="2">
        <f t="shared" si="144"/>
        <v>7.5262000000000002</v>
      </c>
      <c r="F1176" s="2">
        <f t="shared" si="145"/>
        <v>7.5855649999999999</v>
      </c>
      <c r="G1176" s="2">
        <f t="shared" si="139"/>
        <v>7.2142899999999948</v>
      </c>
      <c r="H1176" s="2">
        <f t="shared" si="143"/>
        <v>7.0867455000000037</v>
      </c>
      <c r="I1176" s="2">
        <f t="array" ref="I1176">SUMPRODUCT(B1160:B1179, (ROW(B1160:B1179)-ROW(B1160)+1)) / (20*21/2)</f>
        <v>7.5432376190476189</v>
      </c>
      <c r="J1176" s="2">
        <f t="shared" si="146"/>
        <v>7.4926900940866528</v>
      </c>
      <c r="K1176" s="2">
        <f t="shared" si="140"/>
        <v>7.2842528875810544</v>
      </c>
    </row>
    <row r="1177" spans="1:11" ht="13.5" x14ac:dyDescent="0.25">
      <c r="A1177" s="3">
        <f>TITRES_STAT!B1180</f>
        <v>44025</v>
      </c>
      <c r="B1177" s="5">
        <f>TITRES_STAT!D1180</f>
        <v>7.4733999999999998</v>
      </c>
      <c r="C1177" s="2">
        <f t="shared" si="141"/>
        <v>-8.4000000000000519E-2</v>
      </c>
      <c r="D1177" s="2">
        <f t="shared" si="142"/>
        <v>7.5082000000000004</v>
      </c>
      <c r="E1177" s="2">
        <f t="shared" si="144"/>
        <v>7.5237999999999996</v>
      </c>
      <c r="F1177" s="2">
        <f t="shared" si="145"/>
        <v>7.5918650000000003</v>
      </c>
      <c r="G1177" s="2">
        <f t="shared" si="139"/>
        <v>7.2264059999999946</v>
      </c>
      <c r="H1177" s="2">
        <f t="shared" si="143"/>
        <v>7.083176500000004</v>
      </c>
      <c r="I1177" s="2">
        <f t="array" ref="I1177">SUMPRODUCT(B1161:B1180, (ROW(B1161:B1180)-ROW(B1161)+1)) / (20*21/2)</f>
        <v>7.5314752380952381</v>
      </c>
      <c r="J1177" s="2">
        <f t="shared" si="146"/>
        <v>7.4908529422688765</v>
      </c>
      <c r="K1177" s="2">
        <f t="shared" si="140"/>
        <v>7.2916704214014052</v>
      </c>
    </row>
    <row r="1178" spans="1:11" ht="13.5" x14ac:dyDescent="0.25">
      <c r="A1178" s="3">
        <f>TITRES_STAT!B1181</f>
        <v>44026</v>
      </c>
      <c r="B1178" s="5">
        <f>TITRES_STAT!D1181</f>
        <v>7.4733999999999998</v>
      </c>
      <c r="C1178" s="2">
        <f t="shared" si="141"/>
        <v>0</v>
      </c>
      <c r="D1178" s="2">
        <f t="shared" si="142"/>
        <v>7.5237999999999996</v>
      </c>
      <c r="E1178" s="2">
        <f t="shared" si="144"/>
        <v>7.5094000000000012</v>
      </c>
      <c r="F1178" s="2">
        <f t="shared" si="145"/>
        <v>7.5936649999999997</v>
      </c>
      <c r="G1178" s="2">
        <f t="shared" si="139"/>
        <v>7.2385219999999961</v>
      </c>
      <c r="H1178" s="2">
        <f t="shared" si="143"/>
        <v>7.0800575000000041</v>
      </c>
      <c r="I1178" s="2">
        <f t="array" ref="I1178">SUMPRODUCT(B1162:B1181, (ROW(B1162:B1181)-ROW(B1162)+1)) / (20*21/2)</f>
        <v>7.5273233333333334</v>
      </c>
      <c r="J1178" s="2">
        <f t="shared" si="146"/>
        <v>7.4891907572908885</v>
      </c>
      <c r="K1178" s="2">
        <f t="shared" si="140"/>
        <v>7.298797071542527</v>
      </c>
    </row>
    <row r="1179" spans="1:11" ht="13.5" x14ac:dyDescent="0.25">
      <c r="A1179" s="3">
        <f>TITRES_STAT!B1182</f>
        <v>44027</v>
      </c>
      <c r="B1179" s="5">
        <f>TITRES_STAT!D1182</f>
        <v>7.5980999999999996</v>
      </c>
      <c r="C1179" s="2">
        <f t="shared" si="141"/>
        <v>0.12469999999999981</v>
      </c>
      <c r="D1179" s="2">
        <f t="shared" si="142"/>
        <v>7.5319400000000005</v>
      </c>
      <c r="E1179" s="2">
        <f t="shared" si="144"/>
        <v>7.5074700000000005</v>
      </c>
      <c r="F1179" s="2">
        <f t="shared" si="145"/>
        <v>7.5906049999999992</v>
      </c>
      <c r="G1179" s="2">
        <f t="shared" si="139"/>
        <v>7.2531319999999964</v>
      </c>
      <c r="H1179" s="2">
        <f t="shared" si="143"/>
        <v>7.0771420000000038</v>
      </c>
      <c r="I1179" s="2">
        <f t="array" ref="I1179">SUMPRODUCT(B1163:B1182, (ROW(B1163:B1182)-ROW(B1163)+1)) / (20*21/2)</f>
        <v>7.5557109523809514</v>
      </c>
      <c r="J1179" s="2">
        <f t="shared" si="146"/>
        <v>7.4995630661203281</v>
      </c>
      <c r="K1179" s="2">
        <f t="shared" si="140"/>
        <v>7.3105344412859576</v>
      </c>
    </row>
    <row r="1180" spans="1:11" ht="13.5" x14ac:dyDescent="0.25">
      <c r="A1180" s="3">
        <f>TITRES_STAT!B1183</f>
        <v>44028</v>
      </c>
      <c r="B1180" s="5">
        <f>TITRES_STAT!D1183</f>
        <v>7.4671000000000003</v>
      </c>
      <c r="C1180" s="2">
        <f t="shared" si="141"/>
        <v>-0.13099999999999934</v>
      </c>
      <c r="D1180" s="2">
        <f t="shared" si="142"/>
        <v>7.5138799999999986</v>
      </c>
      <c r="E1180" s="2">
        <f t="shared" si="144"/>
        <v>7.5152400000000004</v>
      </c>
      <c r="F1180" s="2">
        <f t="shared" si="145"/>
        <v>7.5695949999999979</v>
      </c>
      <c r="G1180" s="2">
        <f t="shared" si="139"/>
        <v>7.2689599999999972</v>
      </c>
      <c r="H1180" s="2">
        <f t="shared" si="143"/>
        <v>7.0739915000000027</v>
      </c>
      <c r="I1180" s="2">
        <f t="array" ref="I1180">SUMPRODUCT(B1164:B1183, (ROW(B1164:B1183)-ROW(B1164)+1)) / (20*21/2)</f>
        <v>7.5837709523809531</v>
      </c>
      <c r="J1180" s="2">
        <f t="shared" si="146"/>
        <v>7.4964713455374401</v>
      </c>
      <c r="K1180" s="2">
        <f t="shared" si="140"/>
        <v>7.3166742671178815</v>
      </c>
    </row>
    <row r="1181" spans="1:11" ht="13.5" x14ac:dyDescent="0.25">
      <c r="A1181" s="3">
        <f>TITRES_STAT!B1184</f>
        <v>44029</v>
      </c>
      <c r="B1181" s="5">
        <f>TITRES_STAT!D1184</f>
        <v>7.5259999999999998</v>
      </c>
      <c r="C1181" s="2">
        <f t="shared" si="141"/>
        <v>5.8899999999999508E-2</v>
      </c>
      <c r="D1181" s="2">
        <f t="shared" si="142"/>
        <v>7.5075999999999992</v>
      </c>
      <c r="E1181" s="2">
        <f t="shared" si="144"/>
        <v>7.5132999999999992</v>
      </c>
      <c r="F1181" s="2">
        <f t="shared" si="145"/>
        <v>7.5620299999999983</v>
      </c>
      <c r="G1181" s="2">
        <f t="shared" si="139"/>
        <v>7.2821279999999975</v>
      </c>
      <c r="H1181" s="2">
        <f t="shared" si="143"/>
        <v>7.071135500000004</v>
      </c>
      <c r="I1181" s="2">
        <f t="array" ref="I1181">SUMPRODUCT(B1165:B1184, (ROW(B1165:B1184)-ROW(B1165)+1)) / (20*21/2)</f>
        <v>7.6050080952380963</v>
      </c>
      <c r="J1181" s="2">
        <f t="shared" si="146"/>
        <v>7.4992835983433981</v>
      </c>
      <c r="K1181" s="2">
        <f t="shared" si="140"/>
        <v>7.3248831193877679</v>
      </c>
    </row>
    <row r="1182" spans="1:11" ht="13.5" x14ac:dyDescent="0.25">
      <c r="A1182" s="3">
        <f>TITRES_STAT!B1185</f>
        <v>44032</v>
      </c>
      <c r="B1182" s="5">
        <f>TITRES_STAT!D1185</f>
        <v>7.8601000000000001</v>
      </c>
      <c r="C1182" s="2">
        <f t="shared" si="141"/>
        <v>0.33410000000000029</v>
      </c>
      <c r="D1182" s="2">
        <f t="shared" si="142"/>
        <v>7.5849400000000005</v>
      </c>
      <c r="E1182" s="2">
        <f t="shared" si="144"/>
        <v>7.5465700000000009</v>
      </c>
      <c r="F1182" s="2">
        <f t="shared" si="145"/>
        <v>7.5654699999999995</v>
      </c>
      <c r="G1182" s="2">
        <f t="shared" si="139"/>
        <v>7.3019779999999983</v>
      </c>
      <c r="H1182" s="2">
        <f t="shared" si="143"/>
        <v>7.0702500000000041</v>
      </c>
      <c r="I1182" s="2">
        <f t="array" ref="I1182">SUMPRODUCT(B1166:B1185, (ROW(B1166:B1185)-ROW(B1166)+1)) / (20*21/2)</f>
        <v>7.6256866666666667</v>
      </c>
      <c r="J1182" s="2">
        <f t="shared" si="146"/>
        <v>7.5336470651678367</v>
      </c>
      <c r="K1182" s="2">
        <f t="shared" si="140"/>
        <v>7.3458720166666795</v>
      </c>
    </row>
    <row r="1183" spans="1:11" ht="13.5" x14ac:dyDescent="0.25">
      <c r="A1183" s="3">
        <f>TITRES_STAT!B1186</f>
        <v>44033</v>
      </c>
      <c r="B1183" s="5">
        <f>TITRES_STAT!D1186</f>
        <v>7.8601000000000001</v>
      </c>
      <c r="C1183" s="2">
        <f t="shared" si="141"/>
        <v>0</v>
      </c>
      <c r="D1183" s="2">
        <f t="shared" si="142"/>
        <v>7.66228</v>
      </c>
      <c r="E1183" s="2">
        <f t="shared" si="144"/>
        <v>7.5930400000000002</v>
      </c>
      <c r="F1183" s="2">
        <f t="shared" si="145"/>
        <v>7.5716099999999997</v>
      </c>
      <c r="G1183" s="2">
        <f t="shared" si="139"/>
        <v>7.3212279999999987</v>
      </c>
      <c r="H1183" s="2">
        <f t="shared" si="143"/>
        <v>7.069274500000005</v>
      </c>
      <c r="I1183" s="2">
        <f t="array" ref="I1183">SUMPRODUCT(B1167:B1186, (ROW(B1167:B1186)-ROW(B1167)+1)) / (20*21/2)</f>
        <v>7.6458066666666662</v>
      </c>
      <c r="J1183" s="2">
        <f t="shared" si="146"/>
        <v>7.5647378208661378</v>
      </c>
      <c r="K1183" s="2">
        <f t="shared" si="140"/>
        <v>7.366037819934653</v>
      </c>
    </row>
    <row r="1184" spans="1:11" ht="13.5" x14ac:dyDescent="0.25">
      <c r="A1184" s="3">
        <f>TITRES_STAT!B1187</f>
        <v>44034</v>
      </c>
      <c r="B1184" s="5">
        <f>TITRES_STAT!D1187</f>
        <v>7.7946</v>
      </c>
      <c r="C1184" s="2">
        <f t="shared" si="141"/>
        <v>-6.5500000000000114E-2</v>
      </c>
      <c r="D1184" s="2">
        <f t="shared" si="142"/>
        <v>7.7015799999999999</v>
      </c>
      <c r="E1184" s="2">
        <f t="shared" si="144"/>
        <v>7.6167600000000011</v>
      </c>
      <c r="F1184" s="2">
        <f t="shared" si="145"/>
        <v>7.5774749999999997</v>
      </c>
      <c r="G1184" s="2">
        <f t="shared" si="139"/>
        <v>7.3385679999999986</v>
      </c>
      <c r="H1184" s="2">
        <f t="shared" si="143"/>
        <v>7.0680615000000042</v>
      </c>
      <c r="I1184" s="2">
        <f t="array" ref="I1184">SUMPRODUCT(B1168:B1187, (ROW(B1168:B1187)-ROW(B1168)+1)) / (20*21/2)</f>
        <v>7.6672923809523805</v>
      </c>
      <c r="J1184" s="2">
        <f t="shared" si="146"/>
        <v>7.5866294569741246</v>
      </c>
      <c r="K1184" s="2">
        <f t="shared" si="140"/>
        <v>7.3828441799372158</v>
      </c>
    </row>
    <row r="1185" spans="1:11" ht="13.5" x14ac:dyDescent="0.25">
      <c r="A1185" s="3">
        <f>TITRES_STAT!B1188</f>
        <v>44035</v>
      </c>
      <c r="B1185" s="5">
        <f>TITRES_STAT!D1188</f>
        <v>7.7946</v>
      </c>
      <c r="C1185" s="2">
        <f t="shared" si="141"/>
        <v>0</v>
      </c>
      <c r="D1185" s="2">
        <f t="shared" si="142"/>
        <v>7.76708</v>
      </c>
      <c r="E1185" s="2">
        <f t="shared" si="144"/>
        <v>7.640480000000001</v>
      </c>
      <c r="F1185" s="2">
        <f t="shared" si="145"/>
        <v>7.5833399999999997</v>
      </c>
      <c r="G1185" s="2">
        <f t="shared" si="139"/>
        <v>7.3559079999999994</v>
      </c>
      <c r="H1185" s="2">
        <f t="shared" si="143"/>
        <v>7.0668485000000043</v>
      </c>
      <c r="I1185" s="2">
        <f t="array" ref="I1185">SUMPRODUCT(B1169:B1188, (ROW(B1169:B1188)-ROW(B1169)+1)) / (20*21/2)</f>
        <v>7.6872380952380936</v>
      </c>
      <c r="J1185" s="2">
        <f t="shared" si="146"/>
        <v>7.6064361753575414</v>
      </c>
      <c r="K1185" s="2">
        <f t="shared" si="140"/>
        <v>7.3989914669985017</v>
      </c>
    </row>
    <row r="1186" spans="1:11" ht="13.5" x14ac:dyDescent="0.25">
      <c r="A1186" s="3">
        <f>TITRES_STAT!B1189</f>
        <v>44036</v>
      </c>
      <c r="B1186" s="5">
        <f>TITRES_STAT!D1189</f>
        <v>7.7946</v>
      </c>
      <c r="C1186" s="2">
        <f t="shared" si="141"/>
        <v>0</v>
      </c>
      <c r="D1186" s="2">
        <f t="shared" si="142"/>
        <v>7.8208000000000002</v>
      </c>
      <c r="E1186" s="2">
        <f t="shared" si="144"/>
        <v>7.664200000000001</v>
      </c>
      <c r="F1186" s="2">
        <f t="shared" si="145"/>
        <v>7.5952000000000002</v>
      </c>
      <c r="G1186" s="2">
        <f t="shared" si="139"/>
        <v>7.3739679999999996</v>
      </c>
      <c r="H1186" s="2">
        <f t="shared" si="143"/>
        <v>7.0656355000000044</v>
      </c>
      <c r="I1186" s="2">
        <f t="array" ref="I1186">SUMPRODUCT(B1170:B1189, (ROW(B1170:B1189)-ROW(B1170)+1)) / (20*21/2)</f>
        <v>7.7062152380952371</v>
      </c>
      <c r="J1186" s="2">
        <f t="shared" si="146"/>
        <v>7.6243565396092041</v>
      </c>
      <c r="K1186" s="2">
        <f t="shared" si="140"/>
        <v>7.4145055271162077</v>
      </c>
    </row>
    <row r="1187" spans="1:11" ht="13.5" x14ac:dyDescent="0.25">
      <c r="A1187" s="3">
        <f>TITRES_STAT!B1190</f>
        <v>44039</v>
      </c>
      <c r="B1187" s="5">
        <f>TITRES_STAT!D1190</f>
        <v>7.8208000000000002</v>
      </c>
      <c r="C1187" s="2">
        <f t="shared" si="141"/>
        <v>2.6200000000000223E-2</v>
      </c>
      <c r="D1187" s="2">
        <f t="shared" si="142"/>
        <v>7.8129400000000002</v>
      </c>
      <c r="E1187" s="2">
        <f t="shared" si="144"/>
        <v>7.6989400000000021</v>
      </c>
      <c r="F1187" s="2">
        <f t="shared" si="145"/>
        <v>7.6113699999999991</v>
      </c>
      <c r="G1187" s="2">
        <f t="shared" si="139"/>
        <v>7.3924320000000012</v>
      </c>
      <c r="H1187" s="2">
        <f t="shared" si="143"/>
        <v>7.0657230000000038</v>
      </c>
      <c r="I1187" s="2">
        <f t="array" ref="I1187">SUMPRODUCT(B1171:B1190, (ROW(B1171:B1190)-ROW(B1171)+1)) / (20*21/2)</f>
        <v>7.7242238095238092</v>
      </c>
      <c r="J1187" s="2">
        <f t="shared" si="146"/>
        <v>7.6430654405988037</v>
      </c>
      <c r="K1187" s="2">
        <f t="shared" si="140"/>
        <v>7.4304386436998859</v>
      </c>
    </row>
    <row r="1188" spans="1:11" ht="13.5" x14ac:dyDescent="0.25">
      <c r="A1188" s="3">
        <f>TITRES_STAT!B1191</f>
        <v>44040</v>
      </c>
      <c r="B1188" s="5">
        <f>TITRES_STAT!D1191</f>
        <v>7.8208000000000002</v>
      </c>
      <c r="C1188" s="2">
        <f t="shared" si="141"/>
        <v>0</v>
      </c>
      <c r="D1188" s="2">
        <f t="shared" si="142"/>
        <v>7.8050799999999994</v>
      </c>
      <c r="E1188" s="2">
        <f t="shared" si="144"/>
        <v>7.7336800000000014</v>
      </c>
      <c r="F1188" s="2">
        <f t="shared" si="145"/>
        <v>7.6215400000000004</v>
      </c>
      <c r="G1188" s="2">
        <f t="shared" si="139"/>
        <v>7.4110160000000009</v>
      </c>
      <c r="H1188" s="2">
        <f t="shared" si="143"/>
        <v>7.0658705000000044</v>
      </c>
      <c r="I1188" s="2">
        <f t="array" ref="I1188">SUMPRODUCT(B1172:B1191, (ROW(B1172:B1191)-ROW(B1172)+1)) / (20*21/2)</f>
        <v>7.740178095238095</v>
      </c>
      <c r="J1188" s="2">
        <f t="shared" si="146"/>
        <v>7.6599925414941561</v>
      </c>
      <c r="K1188" s="2">
        <f t="shared" si="140"/>
        <v>7.445746932182244</v>
      </c>
    </row>
    <row r="1189" spans="1:11" ht="13.5" x14ac:dyDescent="0.25">
      <c r="A1189" s="3">
        <f>TITRES_STAT!B1192</f>
        <v>44041</v>
      </c>
      <c r="B1189" s="5">
        <f>TITRES_STAT!D1192</f>
        <v>7.8208000000000002</v>
      </c>
      <c r="C1189" s="2">
        <f t="shared" si="141"/>
        <v>0</v>
      </c>
      <c r="D1189" s="2">
        <f t="shared" si="142"/>
        <v>7.8103199999999999</v>
      </c>
      <c r="E1189" s="2">
        <f t="shared" si="144"/>
        <v>7.7559500000000012</v>
      </c>
      <c r="F1189" s="2">
        <f t="shared" si="145"/>
        <v>7.63171</v>
      </c>
      <c r="G1189" s="2">
        <f t="shared" si="139"/>
        <v>7.4294800000000016</v>
      </c>
      <c r="H1189" s="2">
        <f t="shared" si="143"/>
        <v>7.0665880000000039</v>
      </c>
      <c r="I1189" s="2">
        <f t="array" ref="I1189">SUMPRODUCT(B1173:B1192, (ROW(B1173:B1192)-ROW(B1173)+1)) / (20*21/2)</f>
        <v>7.7523257142857149</v>
      </c>
      <c r="J1189" s="2">
        <f t="shared" si="146"/>
        <v>7.6753075375423316</v>
      </c>
      <c r="K1189" s="2">
        <f t="shared" si="140"/>
        <v>7.4604548956260786</v>
      </c>
    </row>
    <row r="1190" spans="1:11" ht="13.5" x14ac:dyDescent="0.25">
      <c r="A1190" s="3">
        <f>TITRES_STAT!B1193</f>
        <v>44042</v>
      </c>
      <c r="B1190" s="5">
        <f>TITRES_STAT!D1193</f>
        <v>7.8208000000000002</v>
      </c>
      <c r="C1190" s="2">
        <f t="shared" si="141"/>
        <v>0</v>
      </c>
      <c r="D1190" s="2">
        <f t="shared" si="142"/>
        <v>7.8155599999999996</v>
      </c>
      <c r="E1190" s="2">
        <f t="shared" si="144"/>
        <v>7.7913200000000007</v>
      </c>
      <c r="F1190" s="2">
        <f t="shared" si="145"/>
        <v>7.6532799999999996</v>
      </c>
      <c r="G1190" s="2">
        <f t="shared" si="139"/>
        <v>7.4479440000000023</v>
      </c>
      <c r="H1190" s="2">
        <f t="shared" si="143"/>
        <v>7.067815000000004</v>
      </c>
      <c r="I1190" s="2">
        <f t="array" ref="I1190">SUMPRODUCT(B1174:B1193, (ROW(B1174:B1193)-ROW(B1174)+1)) / (20*21/2)</f>
        <v>7.760086666666667</v>
      </c>
      <c r="J1190" s="2">
        <f t="shared" si="146"/>
        <v>7.6891639625383004</v>
      </c>
      <c r="K1190" s="2">
        <f t="shared" si="140"/>
        <v>7.4745860761897625</v>
      </c>
    </row>
    <row r="1191" spans="1:11" ht="13.5" x14ac:dyDescent="0.25">
      <c r="A1191" s="3">
        <f>TITRES_STAT!B1194</f>
        <v>44046</v>
      </c>
      <c r="B1191" s="5">
        <f>TITRES_STAT!D1194</f>
        <v>7.8208000000000002</v>
      </c>
      <c r="C1191" s="2">
        <f t="shared" si="141"/>
        <v>0</v>
      </c>
      <c r="D1191" s="2">
        <f t="shared" si="142"/>
        <v>7.8208000000000002</v>
      </c>
      <c r="E1191" s="2">
        <f t="shared" si="144"/>
        <v>7.8208000000000002</v>
      </c>
      <c r="F1191" s="2">
        <f t="shared" si="145"/>
        <v>7.6670499999999988</v>
      </c>
      <c r="G1191" s="2">
        <f t="shared" si="139"/>
        <v>7.4664080000000039</v>
      </c>
      <c r="H1191" s="2">
        <f t="shared" si="143"/>
        <v>7.0686825000000049</v>
      </c>
      <c r="I1191" s="2">
        <f t="array" ref="I1191">SUMPRODUCT(B1175:B1194, (ROW(B1175:B1194)-ROW(B1175)+1)) / (20*21/2)</f>
        <v>7.7673500000000004</v>
      </c>
      <c r="J1191" s="2">
        <f t="shared" si="146"/>
        <v>7.7017007280108434</v>
      </c>
      <c r="K1191" s="2">
        <f t="shared" si="140"/>
        <v>7.4881630928097724</v>
      </c>
    </row>
    <row r="1192" spans="1:11" ht="13.5" x14ac:dyDescent="0.25">
      <c r="A1192" s="3">
        <f>TITRES_STAT!B1195</f>
        <v>44047</v>
      </c>
      <c r="B1192" s="5">
        <f>TITRES_STAT!D1195</f>
        <v>7.7946</v>
      </c>
      <c r="C1192" s="2">
        <f t="shared" si="141"/>
        <v>-2.6200000000000223E-2</v>
      </c>
      <c r="D1192" s="2">
        <f t="shared" si="142"/>
        <v>7.8155600000000005</v>
      </c>
      <c r="E1192" s="2">
        <f t="shared" si="144"/>
        <v>7.8142499999999995</v>
      </c>
      <c r="F1192" s="2">
        <f t="shared" si="145"/>
        <v>7.6804100000000002</v>
      </c>
      <c r="G1192" s="2">
        <f t="shared" si="139"/>
        <v>7.4844680000000041</v>
      </c>
      <c r="H1192" s="2">
        <f t="shared" si="143"/>
        <v>7.0695685000000035</v>
      </c>
      <c r="I1192" s="2">
        <f t="array" ref="I1192">SUMPRODUCT(B1176:B1195, (ROW(B1176:B1195)-ROW(B1176)+1)) / (20*21/2)</f>
        <v>7.7723295238095238</v>
      </c>
      <c r="J1192" s="2">
        <f t="shared" si="146"/>
        <v>7.7105482777240963</v>
      </c>
      <c r="K1192" s="2">
        <f t="shared" si="140"/>
        <v>7.5001802264250763</v>
      </c>
    </row>
    <row r="1193" spans="1:11" ht="13.5" x14ac:dyDescent="0.25">
      <c r="A1193" s="3">
        <f>TITRES_STAT!B1196</f>
        <v>44048</v>
      </c>
      <c r="B1193" s="5">
        <f>TITRES_STAT!D1196</f>
        <v>7.7618999999999998</v>
      </c>
      <c r="C1193" s="2">
        <f t="shared" si="141"/>
        <v>-3.2700000000000173E-2</v>
      </c>
      <c r="D1193" s="2">
        <f t="shared" si="142"/>
        <v>7.8037800000000006</v>
      </c>
      <c r="E1193" s="2">
        <f t="shared" si="144"/>
        <v>7.8044299999999991</v>
      </c>
      <c r="F1193" s="2">
        <f t="shared" si="145"/>
        <v>7.698735000000001</v>
      </c>
      <c r="G1193" s="2">
        <f t="shared" si="139"/>
        <v>7.5029540000000035</v>
      </c>
      <c r="H1193" s="2">
        <f t="shared" si="143"/>
        <v>7.0694215000000042</v>
      </c>
      <c r="I1193" s="2">
        <f t="array" ref="I1193">SUMPRODUCT(B1177:B1196, (ROW(B1177:B1196)-ROW(B1177)+1)) / (20*21/2)</f>
        <v>7.7763352380952382</v>
      </c>
      <c r="J1193" s="2">
        <f t="shared" si="146"/>
        <v>7.7154389179408494</v>
      </c>
      <c r="K1193" s="2">
        <f t="shared" si="140"/>
        <v>7.510443746957427</v>
      </c>
    </row>
    <row r="1194" spans="1:11" ht="13.5" x14ac:dyDescent="0.25">
      <c r="A1194" s="3">
        <f>TITRES_STAT!B1197</f>
        <v>44049</v>
      </c>
      <c r="B1194" s="5">
        <f>TITRES_STAT!D1197</f>
        <v>7.7750000000000004</v>
      </c>
      <c r="C1194" s="2">
        <f t="shared" si="141"/>
        <v>1.3100000000000556E-2</v>
      </c>
      <c r="D1194" s="2">
        <f t="shared" si="142"/>
        <v>7.7946200000000001</v>
      </c>
      <c r="E1194" s="2">
        <f t="shared" si="144"/>
        <v>7.8024700000000013</v>
      </c>
      <c r="F1194" s="2">
        <f t="shared" si="145"/>
        <v>7.7096150000000021</v>
      </c>
      <c r="G1194" s="2">
        <f t="shared" si="139"/>
        <v>7.5205020000000022</v>
      </c>
      <c r="H1194" s="2">
        <f t="shared" si="143"/>
        <v>7.0696100000000044</v>
      </c>
      <c r="I1194" s="2">
        <f t="array" ref="I1194">SUMPRODUCT(B1178:B1197, (ROW(B1178:B1197)-ROW(B1178)+1)) / (20*21/2)</f>
        <v>7.7793671428571436</v>
      </c>
      <c r="J1194" s="2">
        <f t="shared" si="146"/>
        <v>7.7211114019464828</v>
      </c>
      <c r="K1194" s="2">
        <f t="shared" si="140"/>
        <v>7.5208185019787042</v>
      </c>
    </row>
    <row r="1195" spans="1:11" ht="13.5" x14ac:dyDescent="0.25">
      <c r="A1195" s="3">
        <f>TITRES_STAT!B1198</f>
        <v>44050</v>
      </c>
      <c r="B1195" s="5">
        <f>TITRES_STAT!D1198</f>
        <v>7.7618999999999998</v>
      </c>
      <c r="C1195" s="2">
        <f t="shared" si="141"/>
        <v>-1.3100000000000556E-2</v>
      </c>
      <c r="D1195" s="2">
        <f t="shared" si="142"/>
        <v>7.7828400000000002</v>
      </c>
      <c r="E1195" s="2">
        <f t="shared" si="144"/>
        <v>7.799199999999999</v>
      </c>
      <c r="F1195" s="2">
        <f t="shared" si="145"/>
        <v>7.7198400000000023</v>
      </c>
      <c r="G1195" s="2">
        <f t="shared" si="139"/>
        <v>7.5377880000000026</v>
      </c>
      <c r="H1195" s="2">
        <f t="shared" si="143"/>
        <v>7.0697630000000036</v>
      </c>
      <c r="I1195" s="2">
        <f t="array" ref="I1195">SUMPRODUCT(B1179:B1198, (ROW(B1179:B1198)-ROW(B1179)+1)) / (20*21/2)</f>
        <v>7.7803966666666664</v>
      </c>
      <c r="J1195" s="2">
        <f t="shared" si="146"/>
        <v>7.724996030332532</v>
      </c>
      <c r="K1195" s="2">
        <f t="shared" si="140"/>
        <v>7.5302726783716967</v>
      </c>
    </row>
    <row r="1196" spans="1:11" ht="13.5" x14ac:dyDescent="0.25">
      <c r="A1196" s="3">
        <f>TITRES_STAT!B1199</f>
        <v>44053</v>
      </c>
      <c r="B1196" s="5">
        <f>TITRES_STAT!D1199</f>
        <v>7.7618999999999998</v>
      </c>
      <c r="C1196" s="2">
        <f t="shared" si="141"/>
        <v>0</v>
      </c>
      <c r="D1196" s="2">
        <f t="shared" si="142"/>
        <v>7.7710600000000003</v>
      </c>
      <c r="E1196" s="2">
        <f t="shared" si="144"/>
        <v>7.7959300000000002</v>
      </c>
      <c r="F1196" s="2">
        <f t="shared" si="145"/>
        <v>7.7300650000000015</v>
      </c>
      <c r="G1196" s="2">
        <f t="shared" si="139"/>
        <v>7.5550740000000021</v>
      </c>
      <c r="H1196" s="2">
        <f t="shared" si="143"/>
        <v>7.0709655000000033</v>
      </c>
      <c r="I1196" s="2">
        <f t="array" ref="I1196">SUMPRODUCT(B1180:B1199, (ROW(B1180:B1199)-ROW(B1180)+1)) / (20*21/2)</f>
        <v>7.7807123809523819</v>
      </c>
      <c r="J1196" s="2">
        <f t="shared" si="146"/>
        <v>7.7285106941103869</v>
      </c>
      <c r="K1196" s="2">
        <f t="shared" si="140"/>
        <v>7.5393561027492773</v>
      </c>
    </row>
    <row r="1197" spans="1:11" ht="13.5" x14ac:dyDescent="0.25">
      <c r="A1197" s="3">
        <f>TITRES_STAT!B1200</f>
        <v>44054</v>
      </c>
      <c r="B1197" s="5">
        <f>TITRES_STAT!D1200</f>
        <v>7.7618999999999998</v>
      </c>
      <c r="C1197" s="2">
        <f t="shared" si="141"/>
        <v>0</v>
      </c>
      <c r="D1197" s="2">
        <f t="shared" si="142"/>
        <v>7.7645200000000001</v>
      </c>
      <c r="E1197" s="2">
        <f t="shared" si="144"/>
        <v>7.7900399999999994</v>
      </c>
      <c r="F1197" s="2">
        <f t="shared" si="145"/>
        <v>7.7444900000000017</v>
      </c>
      <c r="G1197" s="2">
        <f t="shared" si="139"/>
        <v>7.5699600000000036</v>
      </c>
      <c r="H1197" s="2">
        <f t="shared" si="143"/>
        <v>7.0716880000000035</v>
      </c>
      <c r="I1197" s="2">
        <f t="array" ref="I1197">SUMPRODUCT(B1181:B1200, (ROW(B1181:B1200)-ROW(B1181)+1)) / (20*21/2)</f>
        <v>7.7790004761904754</v>
      </c>
      <c r="J1197" s="2">
        <f t="shared" si="146"/>
        <v>7.7316906280046354</v>
      </c>
      <c r="K1197" s="2">
        <f t="shared" si="140"/>
        <v>7.5480833144061688</v>
      </c>
    </row>
    <row r="1198" spans="1:11" ht="13.5" x14ac:dyDescent="0.25">
      <c r="A1198" s="3">
        <f>TITRES_STAT!B1201</f>
        <v>44055</v>
      </c>
      <c r="B1198" s="5">
        <f>TITRES_STAT!D1201</f>
        <v>7.7553000000000001</v>
      </c>
      <c r="C1198" s="2">
        <f t="shared" si="141"/>
        <v>-6.5999999999997172E-3</v>
      </c>
      <c r="D1198" s="2">
        <f t="shared" si="142"/>
        <v>7.7632000000000003</v>
      </c>
      <c r="E1198" s="2">
        <f t="shared" si="144"/>
        <v>7.7834900000000005</v>
      </c>
      <c r="F1198" s="2">
        <f t="shared" si="145"/>
        <v>7.7585850000000018</v>
      </c>
      <c r="G1198" s="2">
        <f t="shared" si="139"/>
        <v>7.5824360000000022</v>
      </c>
      <c r="H1198" s="2">
        <f t="shared" si="143"/>
        <v>7.0723775000000044</v>
      </c>
      <c r="I1198" s="2">
        <f t="array" ref="I1198">SUMPRODUCT(B1182:B1201, (ROW(B1182:B1201)-ROW(B1182)+1)) / (20*21/2)</f>
        <v>7.7590995238095246</v>
      </c>
      <c r="J1198" s="2">
        <f t="shared" si="146"/>
        <v>7.7339391396232413</v>
      </c>
      <c r="K1198" s="2">
        <f t="shared" si="140"/>
        <v>7.5562094589392599</v>
      </c>
    </row>
    <row r="1199" spans="1:11" ht="13.5" x14ac:dyDescent="0.25">
      <c r="A1199" s="3">
        <f>TITRES_STAT!B1202</f>
        <v>44057</v>
      </c>
      <c r="B1199" s="5">
        <f>TITRES_STAT!D1202</f>
        <v>7.7618999999999998</v>
      </c>
      <c r="C1199" s="2">
        <f t="shared" si="141"/>
        <v>6.5999999999997172E-3</v>
      </c>
      <c r="D1199" s="2">
        <f t="shared" si="142"/>
        <v>7.7605799999999991</v>
      </c>
      <c r="E1199" s="2">
        <f t="shared" si="144"/>
        <v>7.7775999999999996</v>
      </c>
      <c r="F1199" s="2">
        <f t="shared" si="145"/>
        <v>7.7667750000000009</v>
      </c>
      <c r="G1199" s="2">
        <f t="shared" si="139"/>
        <v>7.5939640000000033</v>
      </c>
      <c r="H1199" s="2">
        <f t="shared" si="143"/>
        <v>7.0736400000000046</v>
      </c>
      <c r="I1199" s="2">
        <f t="array" ref="I1199">SUMPRODUCT(B1183:B1202, (ROW(B1183:B1202)-ROW(B1183)+1)) / (20*21/2)</f>
        <v>7.7383609523809529</v>
      </c>
      <c r="J1199" s="2">
        <f t="shared" si="146"/>
        <v>7.736602078706742</v>
      </c>
      <c r="K1199" s="2">
        <f t="shared" si="140"/>
        <v>7.5642757546671326</v>
      </c>
    </row>
    <row r="1200" spans="1:11" ht="13.5" x14ac:dyDescent="0.25">
      <c r="A1200" s="3">
        <f>TITRES_STAT!B1203</f>
        <v>44060</v>
      </c>
      <c r="B1200" s="5">
        <f>TITRES_STAT!D1203</f>
        <v>7.7488000000000001</v>
      </c>
      <c r="C1200" s="2">
        <f t="shared" si="141"/>
        <v>-1.3099999999999667E-2</v>
      </c>
      <c r="D1200" s="2">
        <f t="shared" si="142"/>
        <v>7.7579599999999997</v>
      </c>
      <c r="E1200" s="2">
        <f t="shared" si="144"/>
        <v>7.7703999999999995</v>
      </c>
      <c r="F1200" s="2">
        <f t="shared" si="145"/>
        <v>7.7808599999999997</v>
      </c>
      <c r="G1200" s="2">
        <f t="shared" si="139"/>
        <v>7.6063100000000032</v>
      </c>
      <c r="H1200" s="2">
        <f t="shared" si="143"/>
        <v>7.0745970000000042</v>
      </c>
      <c r="I1200" s="2">
        <f t="array" ref="I1200">SUMPRODUCT(B1184:B1203, (ROW(B1184:B1203)-ROW(B1184)+1)) / (20*21/2)</f>
        <v>7.7377400000000005</v>
      </c>
      <c r="J1200" s="2">
        <f t="shared" si="146"/>
        <v>7.7377637854965755</v>
      </c>
      <c r="K1200" s="2">
        <f t="shared" si="140"/>
        <v>7.5715119995821469</v>
      </c>
    </row>
    <row r="1201" spans="1:11" ht="13.5" x14ac:dyDescent="0.25">
      <c r="A1201" s="3">
        <f>TITRES_STAT!B1204</f>
        <v>44061</v>
      </c>
      <c r="B1201" s="5">
        <f>TITRES_STAT!D1204</f>
        <v>7.5719000000000003</v>
      </c>
      <c r="C1201" s="2">
        <f t="shared" si="141"/>
        <v>-0.17689999999999984</v>
      </c>
      <c r="D1201" s="2">
        <f t="shared" si="142"/>
        <v>7.7199600000000004</v>
      </c>
      <c r="E1201" s="2">
        <f t="shared" si="144"/>
        <v>7.7455099999999986</v>
      </c>
      <c r="F1201" s="2">
        <f t="shared" si="145"/>
        <v>7.7831549999999989</v>
      </c>
      <c r="G1201" s="2">
        <f t="shared" si="139"/>
        <v>7.6152380000000042</v>
      </c>
      <c r="H1201" s="2">
        <f t="shared" si="143"/>
        <v>7.0737700000000041</v>
      </c>
      <c r="I1201" s="2">
        <f t="array" ref="I1201">SUMPRODUCT(B1185:B1204, (ROW(B1185:B1204)-ROW(B1185)+1)) / (20*21/2)</f>
        <v>7.736958095238097</v>
      </c>
      <c r="J1201" s="2">
        <f t="shared" si="146"/>
        <v>7.7219672344969021</v>
      </c>
      <c r="K1201" s="2">
        <f t="shared" si="140"/>
        <v>7.5715272152848083</v>
      </c>
    </row>
    <row r="1202" spans="1:11" ht="13.5" x14ac:dyDescent="0.25">
      <c r="A1202" s="3">
        <f>TITRES_STAT!B1205</f>
        <v>44062</v>
      </c>
      <c r="B1202" s="5">
        <f>TITRES_STAT!D1205</f>
        <v>7.5654000000000003</v>
      </c>
      <c r="C1202" s="2">
        <f t="shared" si="141"/>
        <v>-6.4999999999999503E-3</v>
      </c>
      <c r="D1202" s="2">
        <f t="shared" si="142"/>
        <v>7.6806600000000005</v>
      </c>
      <c r="E1202" s="2">
        <f t="shared" si="144"/>
        <v>7.7225899999999994</v>
      </c>
      <c r="F1202" s="2">
        <f t="shared" si="145"/>
        <v>7.7684200000000008</v>
      </c>
      <c r="G1202" s="2">
        <f t="shared" ref="G1202:G1265" si="147">AVERAGE(B1153:B1202)</f>
        <v>7.6239160000000039</v>
      </c>
      <c r="H1202" s="2">
        <f t="shared" si="143"/>
        <v>7.0740500000000033</v>
      </c>
      <c r="I1202" s="2">
        <f t="array" ref="I1202">SUMPRODUCT(B1186:B1205, (ROW(B1186:B1205)-ROW(B1186)+1)) / (20*21/2)</f>
        <v>7.733868095238094</v>
      </c>
      <c r="J1202" s="2">
        <f t="shared" si="146"/>
        <v>7.7070560693067209</v>
      </c>
      <c r="K1202" s="2">
        <f t="shared" si="140"/>
        <v>7.5712869323324634</v>
      </c>
    </row>
    <row r="1203" spans="1:11" ht="13.5" x14ac:dyDescent="0.25">
      <c r="A1203" s="3">
        <f>TITRES_STAT!B1206</f>
        <v>44064</v>
      </c>
      <c r="B1203" s="5">
        <f>TITRES_STAT!D1206</f>
        <v>7.7618999999999998</v>
      </c>
      <c r="C1203" s="2">
        <f t="shared" si="141"/>
        <v>0.19649999999999945</v>
      </c>
      <c r="D1203" s="2">
        <f t="shared" si="142"/>
        <v>7.6819800000000003</v>
      </c>
      <c r="E1203" s="2">
        <f t="shared" si="144"/>
        <v>7.7225899999999994</v>
      </c>
      <c r="F1203" s="2">
        <f t="shared" si="145"/>
        <v>7.7635099999999992</v>
      </c>
      <c r="G1203" s="2">
        <f t="shared" si="147"/>
        <v>7.6376040000000049</v>
      </c>
      <c r="H1203" s="2">
        <f t="shared" si="143"/>
        <v>7.0749225000000022</v>
      </c>
      <c r="I1203" s="2">
        <f t="array" ref="I1203">SUMPRODUCT(B1187:B1206, (ROW(B1187:B1206)-ROW(B1187)+1)) / (20*21/2)</f>
        <v>7.7498042857142853</v>
      </c>
      <c r="J1203" s="2">
        <f t="shared" si="146"/>
        <v>7.7122793008013186</v>
      </c>
      <c r="K1203" s="2">
        <f t="shared" ref="K1203:K1266" si="148">$K$4*B1203+(1-$K$4)*K1202</f>
        <v>7.5787619545939355</v>
      </c>
    </row>
    <row r="1204" spans="1:11" ht="13.5" x14ac:dyDescent="0.25">
      <c r="A1204" s="3">
        <f>TITRES_STAT!B1207</f>
        <v>44067</v>
      </c>
      <c r="B1204" s="5">
        <f>TITRES_STAT!D1207</f>
        <v>7.7553000000000001</v>
      </c>
      <c r="C1204" s="2">
        <f t="shared" si="141"/>
        <v>-6.5999999999997172E-3</v>
      </c>
      <c r="D1204" s="2">
        <f t="shared" si="142"/>
        <v>7.6806600000000005</v>
      </c>
      <c r="E1204" s="2">
        <f t="shared" si="144"/>
        <v>7.7206199999999994</v>
      </c>
      <c r="F1204" s="2">
        <f t="shared" si="145"/>
        <v>7.7615450000000008</v>
      </c>
      <c r="G1204" s="2">
        <f t="shared" si="147"/>
        <v>7.6502000000000034</v>
      </c>
      <c r="H1204" s="2">
        <f t="shared" si="143"/>
        <v>7.0757620000000019</v>
      </c>
      <c r="I1204" s="2">
        <f t="array" ref="I1204">SUMPRODUCT(B1188:B1207, (ROW(B1188:B1207)-ROW(B1188)+1)) / (20*21/2)</f>
        <v>7.7651166666666658</v>
      </c>
      <c r="J1204" s="2">
        <f t="shared" si="146"/>
        <v>7.7163765102488124</v>
      </c>
      <c r="K1204" s="2">
        <f t="shared" si="148"/>
        <v>7.585685015198095</v>
      </c>
    </row>
    <row r="1205" spans="1:11" ht="13.5" x14ac:dyDescent="0.25">
      <c r="A1205" s="3">
        <f>TITRES_STAT!B1208</f>
        <v>44068</v>
      </c>
      <c r="B1205" s="5">
        <f>TITRES_STAT!D1208</f>
        <v>7.7290999999999999</v>
      </c>
      <c r="C1205" s="2">
        <f t="shared" si="141"/>
        <v>-2.6200000000000223E-2</v>
      </c>
      <c r="D1205" s="2">
        <f t="shared" si="142"/>
        <v>7.6767200000000004</v>
      </c>
      <c r="E1205" s="2">
        <f t="shared" si="144"/>
        <v>7.7173400000000001</v>
      </c>
      <c r="F1205" s="2">
        <f t="shared" si="145"/>
        <v>7.7582699999999987</v>
      </c>
      <c r="G1205" s="2">
        <f t="shared" si="147"/>
        <v>7.6608320000000036</v>
      </c>
      <c r="H1205" s="2">
        <f t="shared" si="143"/>
        <v>7.0755710000000009</v>
      </c>
      <c r="I1205" s="2">
        <f t="array" ref="I1205">SUMPRODUCT(B1189:B1208, (ROW(B1189:B1208)-ROW(B1189)+1)) / (20*21/2)</f>
        <v>7.7574728571428579</v>
      </c>
      <c r="J1205" s="2">
        <f t="shared" si="146"/>
        <v>7.7175882711774966</v>
      </c>
      <c r="K1205" s="2">
        <f t="shared" si="148"/>
        <v>7.591309132249151</v>
      </c>
    </row>
    <row r="1206" spans="1:11" ht="13.5" x14ac:dyDescent="0.25">
      <c r="A1206" s="3">
        <f>TITRES_STAT!B1209</f>
        <v>44069</v>
      </c>
      <c r="B1206" s="5">
        <f>TITRES_STAT!D1209</f>
        <v>7.9256000000000002</v>
      </c>
      <c r="C1206" s="2">
        <f t="shared" si="141"/>
        <v>0.19650000000000034</v>
      </c>
      <c r="D1206" s="2">
        <f t="shared" si="142"/>
        <v>7.7474599999999993</v>
      </c>
      <c r="E1206" s="2">
        <f t="shared" si="144"/>
        <v>7.7337099999999994</v>
      </c>
      <c r="F1206" s="2">
        <f t="shared" si="145"/>
        <v>7.7648200000000003</v>
      </c>
      <c r="G1206" s="2">
        <f t="shared" si="147"/>
        <v>7.6729940000000019</v>
      </c>
      <c r="H1206" s="2">
        <f t="shared" si="143"/>
        <v>7.0774120000000016</v>
      </c>
      <c r="I1206" s="2">
        <f t="array" ref="I1206">SUMPRODUCT(B1190:B1209, (ROW(B1190:B1209)-ROW(B1190)+1)) / (20*21/2)</f>
        <v>7.7373480952380955</v>
      </c>
      <c r="J1206" s="2">
        <f t="shared" si="146"/>
        <v>7.7373989120177349</v>
      </c>
      <c r="K1206" s="2">
        <f t="shared" si="148"/>
        <v>7.604418578043302</v>
      </c>
    </row>
    <row r="1207" spans="1:11" ht="13.5" x14ac:dyDescent="0.25">
      <c r="A1207" s="3">
        <f>TITRES_STAT!B1210</f>
        <v>44070</v>
      </c>
      <c r="B1207" s="5">
        <f>TITRES_STAT!D1210</f>
        <v>7.9256000000000002</v>
      </c>
      <c r="C1207" s="2">
        <f t="shared" si="141"/>
        <v>0</v>
      </c>
      <c r="D1207" s="2">
        <f t="shared" si="142"/>
        <v>7.8194999999999997</v>
      </c>
      <c r="E1207" s="2">
        <f t="shared" si="144"/>
        <v>7.7500799999999996</v>
      </c>
      <c r="F1207" s="2">
        <f t="shared" si="145"/>
        <v>7.7700599999999991</v>
      </c>
      <c r="G1207" s="2">
        <f t="shared" si="147"/>
        <v>7.6845580000000009</v>
      </c>
      <c r="H1207" s="2">
        <f t="shared" si="143"/>
        <v>7.0782035000000016</v>
      </c>
      <c r="I1207" s="2">
        <f t="array" ref="I1207">SUMPRODUCT(B1191:B1210, (ROW(B1191:B1210)-ROW(B1191)+1)) / (20*21/2)</f>
        <v>7.7235023809523824</v>
      </c>
      <c r="J1207" s="2">
        <f t="shared" si="146"/>
        <v>7.7553228251589035</v>
      </c>
      <c r="K1207" s="2">
        <f t="shared" si="148"/>
        <v>7.6170139279239573</v>
      </c>
    </row>
    <row r="1208" spans="1:11" ht="13.5" x14ac:dyDescent="0.25">
      <c r="A1208" s="3">
        <f>TITRES_STAT!B1211</f>
        <v>44071</v>
      </c>
      <c r="B1208" s="5">
        <f>TITRES_STAT!D1211</f>
        <v>7.6898</v>
      </c>
      <c r="C1208" s="2">
        <f t="shared" si="141"/>
        <v>-0.23580000000000023</v>
      </c>
      <c r="D1208" s="2">
        <f t="shared" si="142"/>
        <v>7.8050799999999994</v>
      </c>
      <c r="E1208" s="2">
        <f t="shared" si="144"/>
        <v>7.7435300000000016</v>
      </c>
      <c r="F1208" s="2">
        <f t="shared" si="145"/>
        <v>7.7635099999999992</v>
      </c>
      <c r="G1208" s="2">
        <f t="shared" si="147"/>
        <v>7.6896060000000004</v>
      </c>
      <c r="H1208" s="2">
        <f t="shared" si="143"/>
        <v>7.0778160000000012</v>
      </c>
      <c r="I1208" s="2">
        <f t="array" ref="I1208">SUMPRODUCT(B1192:B1211, (ROW(B1192:B1211)-ROW(B1192)+1)) / (20*21/2)</f>
        <v>7.7312666666666656</v>
      </c>
      <c r="J1208" s="2">
        <f t="shared" si="146"/>
        <v>7.7490825560961509</v>
      </c>
      <c r="K1208" s="2">
        <f t="shared" si="148"/>
        <v>7.6198682836916456</v>
      </c>
    </row>
    <row r="1209" spans="1:11" ht="13.5" x14ac:dyDescent="0.25">
      <c r="A1209" s="3">
        <f>TITRES_STAT!B1212</f>
        <v>44074</v>
      </c>
      <c r="B1209" s="5">
        <f>TITRES_STAT!D1212</f>
        <v>7.5522</v>
      </c>
      <c r="C1209" s="2">
        <f t="shared" si="141"/>
        <v>-0.13759999999999994</v>
      </c>
      <c r="D1209" s="2">
        <f t="shared" si="142"/>
        <v>7.7644599999999997</v>
      </c>
      <c r="E1209" s="2">
        <f t="shared" si="144"/>
        <v>7.7225600000000014</v>
      </c>
      <c r="F1209" s="2">
        <f t="shared" si="145"/>
        <v>7.7500799999999996</v>
      </c>
      <c r="G1209" s="2">
        <f t="shared" si="147"/>
        <v>7.6874640000000012</v>
      </c>
      <c r="H1209" s="2">
        <f t="shared" si="143"/>
        <v>7.0767405000000023</v>
      </c>
      <c r="I1209" s="2">
        <f t="array" ref="I1209">SUMPRODUCT(B1193:B1212, (ROW(B1193:B1212)-ROW(B1193)+1)) / (20*21/2)</f>
        <v>7.7427738095238112</v>
      </c>
      <c r="J1209" s="2">
        <f t="shared" si="146"/>
        <v>7.7303318364679461</v>
      </c>
      <c r="K1209" s="2">
        <f t="shared" si="148"/>
        <v>7.6172146255076596</v>
      </c>
    </row>
    <row r="1210" spans="1:11" ht="13.5" x14ac:dyDescent="0.25">
      <c r="A1210" s="3">
        <f>TITRES_STAT!B1213</f>
        <v>44075</v>
      </c>
      <c r="B1210" s="5">
        <f>TITRES_STAT!D1213</f>
        <v>7.6047000000000002</v>
      </c>
      <c r="C1210" s="2">
        <f t="shared" si="141"/>
        <v>5.2500000000000213E-2</v>
      </c>
      <c r="D1210" s="2">
        <f t="shared" si="142"/>
        <v>7.7395799999999992</v>
      </c>
      <c r="E1210" s="2">
        <f t="shared" si="144"/>
        <v>7.7081500000000007</v>
      </c>
      <c r="F1210" s="2">
        <f t="shared" si="145"/>
        <v>7.7392749999999992</v>
      </c>
      <c r="G1210" s="2">
        <f t="shared" si="147"/>
        <v>7.6818119999999999</v>
      </c>
      <c r="H1210" s="2">
        <f t="shared" si="143"/>
        <v>7.0759275000000024</v>
      </c>
      <c r="I1210" s="2">
        <f t="array" ref="I1210">SUMPRODUCT(B1194:B1213, (ROW(B1194:B1213)-ROW(B1194)+1)) / (20*21/2)</f>
        <v>7.7477309523809526</v>
      </c>
      <c r="J1210" s="2">
        <f t="shared" si="146"/>
        <v>7.7183668996614747</v>
      </c>
      <c r="K1210" s="2">
        <f t="shared" si="148"/>
        <v>7.6167238558799077</v>
      </c>
    </row>
    <row r="1211" spans="1:11" ht="13.5" x14ac:dyDescent="0.25">
      <c r="A1211" s="3">
        <f>TITRES_STAT!B1214</f>
        <v>44076</v>
      </c>
      <c r="B1211" s="5">
        <f>TITRES_STAT!D1214</f>
        <v>7.8208000000000002</v>
      </c>
      <c r="C1211" s="2">
        <f t="shared" si="141"/>
        <v>0.21609999999999996</v>
      </c>
      <c r="D1211" s="2">
        <f t="shared" si="142"/>
        <v>7.7186199999999996</v>
      </c>
      <c r="E1211" s="2">
        <f t="shared" si="144"/>
        <v>7.7330399999999999</v>
      </c>
      <c r="F1211" s="2">
        <f t="shared" si="145"/>
        <v>7.7392749999999992</v>
      </c>
      <c r="G1211" s="2">
        <f t="shared" si="147"/>
        <v>7.6846820000000005</v>
      </c>
      <c r="H1211" s="2">
        <f t="shared" si="143"/>
        <v>7.0767950000000015</v>
      </c>
      <c r="I1211" s="2">
        <f t="array" ref="I1211">SUMPRODUCT(B1195:B1214, (ROW(B1195:B1214)-ROW(B1195)+1)) / (20*21/2)</f>
        <v>7.7525323809523812</v>
      </c>
      <c r="J1211" s="2">
        <f t="shared" si="146"/>
        <v>7.7281224330270488</v>
      </c>
      <c r="K1211" s="2">
        <f t="shared" si="148"/>
        <v>7.6247268419238337</v>
      </c>
    </row>
    <row r="1212" spans="1:11" ht="13.5" x14ac:dyDescent="0.25">
      <c r="A1212" s="3">
        <f>TITRES_STAT!B1215</f>
        <v>44077</v>
      </c>
      <c r="B1212" s="5">
        <f>TITRES_STAT!D1215</f>
        <v>7.8601000000000001</v>
      </c>
      <c r="C1212" s="2">
        <f t="shared" si="141"/>
        <v>3.9299999999999891E-2</v>
      </c>
      <c r="D1212" s="2">
        <f t="shared" si="142"/>
        <v>7.7055200000000017</v>
      </c>
      <c r="E1212" s="2">
        <f t="shared" si="144"/>
        <v>7.7625100000000007</v>
      </c>
      <c r="F1212" s="2">
        <f t="shared" si="145"/>
        <v>7.7425499999999996</v>
      </c>
      <c r="G1212" s="2">
        <f t="shared" si="147"/>
        <v>7.6860580000000001</v>
      </c>
      <c r="H1212" s="2">
        <f t="shared" si="143"/>
        <v>7.0784585000000018</v>
      </c>
      <c r="I1212" s="2">
        <f t="array" ref="I1212">SUMPRODUCT(B1196:B1215, (ROW(B1196:B1215)-ROW(B1196)+1)) / (20*21/2)</f>
        <v>7.7622309523809516</v>
      </c>
      <c r="J1212" s="2">
        <f t="shared" si="146"/>
        <v>7.7406917251197109</v>
      </c>
      <c r="K1212" s="2">
        <f t="shared" si="148"/>
        <v>7.6339571618483895</v>
      </c>
    </row>
    <row r="1213" spans="1:11" ht="13.5" x14ac:dyDescent="0.25">
      <c r="A1213" s="3">
        <f>TITRES_STAT!B1216</f>
        <v>44078</v>
      </c>
      <c r="B1213" s="5">
        <f>TITRES_STAT!D1216</f>
        <v>7.7946</v>
      </c>
      <c r="C1213" s="2">
        <f t="shared" si="141"/>
        <v>-6.5500000000000114E-2</v>
      </c>
      <c r="D1213" s="2">
        <f t="shared" si="142"/>
        <v>7.7264799999999996</v>
      </c>
      <c r="E1213" s="2">
        <f t="shared" si="144"/>
        <v>7.7657799999999995</v>
      </c>
      <c r="F1213" s="2">
        <f t="shared" si="145"/>
        <v>7.7441849999999999</v>
      </c>
      <c r="G1213" s="2">
        <f t="shared" si="147"/>
        <v>7.6872040000000004</v>
      </c>
      <c r="H1213" s="2">
        <f t="shared" si="143"/>
        <v>7.0797945000000002</v>
      </c>
      <c r="I1213" s="2">
        <f t="array" ref="I1213">SUMPRODUCT(B1197:B1216, (ROW(B1197:B1216)-ROW(B1197)+1)) / (20*21/2)</f>
        <v>7.7690290476190471</v>
      </c>
      <c r="J1213" s="2">
        <f t="shared" si="146"/>
        <v>7.7458258465368814</v>
      </c>
      <c r="K1213" s="2">
        <f t="shared" si="148"/>
        <v>7.6402568809915907</v>
      </c>
    </row>
    <row r="1214" spans="1:11" ht="13.5" x14ac:dyDescent="0.25">
      <c r="A1214" s="3">
        <f>TITRES_STAT!B1217</f>
        <v>44081</v>
      </c>
      <c r="B1214" s="5">
        <f>TITRES_STAT!D1217</f>
        <v>7.7946</v>
      </c>
      <c r="C1214" s="2">
        <f t="shared" si="141"/>
        <v>0</v>
      </c>
      <c r="D1214" s="2">
        <f t="shared" si="142"/>
        <v>7.7749600000000001</v>
      </c>
      <c r="E1214" s="2">
        <f t="shared" si="144"/>
        <v>7.7697100000000008</v>
      </c>
      <c r="F1214" s="2">
        <f t="shared" si="145"/>
        <v>7.7451650000000001</v>
      </c>
      <c r="G1214" s="2">
        <f t="shared" si="147"/>
        <v>7.6895500000000006</v>
      </c>
      <c r="H1214" s="2">
        <f t="shared" si="143"/>
        <v>7.0811305000000004</v>
      </c>
      <c r="I1214" s="2">
        <f t="array" ref="I1214">SUMPRODUCT(B1198:B1217, (ROW(B1198:B1217)-ROW(B1198)+1)) / (20*21/2)</f>
        <v>7.7774228571428576</v>
      </c>
      <c r="J1214" s="2">
        <f t="shared" si="146"/>
        <v>7.750471004009559</v>
      </c>
      <c r="K1214" s="2">
        <f t="shared" si="148"/>
        <v>7.6463095523252544</v>
      </c>
    </row>
    <row r="1215" spans="1:11" ht="13.5" x14ac:dyDescent="0.25">
      <c r="A1215" s="3">
        <f>TITRES_STAT!B1218</f>
        <v>44082</v>
      </c>
      <c r="B1215" s="5">
        <f>TITRES_STAT!D1218</f>
        <v>7.8470000000000004</v>
      </c>
      <c r="C1215" s="2">
        <f t="shared" si="141"/>
        <v>5.2400000000000446E-2</v>
      </c>
      <c r="D1215" s="2">
        <f t="shared" si="142"/>
        <v>7.8234200000000005</v>
      </c>
      <c r="E1215" s="2">
        <f t="shared" si="144"/>
        <v>7.7814999999999994</v>
      </c>
      <c r="F1215" s="2">
        <f t="shared" si="145"/>
        <v>7.7494200000000006</v>
      </c>
      <c r="G1215" s="2">
        <f t="shared" si="147"/>
        <v>7.6929439999999998</v>
      </c>
      <c r="H1215" s="2">
        <f t="shared" si="143"/>
        <v>7.0827285000000009</v>
      </c>
      <c r="I1215" s="2">
        <f t="array" ref="I1215">SUMPRODUCT(B1199:B1218, (ROW(B1199:B1218)-ROW(B1199)+1)) / (20*21/2)</f>
        <v>7.7854423809523814</v>
      </c>
      <c r="J1215" s="2">
        <f t="shared" si="146"/>
        <v>7.7596642417229349</v>
      </c>
      <c r="K1215" s="2">
        <f t="shared" si="148"/>
        <v>7.6541797659595581</v>
      </c>
    </row>
    <row r="1216" spans="1:11" ht="13.5" x14ac:dyDescent="0.25">
      <c r="A1216" s="3">
        <f>TITRES_STAT!B1219</f>
        <v>44083</v>
      </c>
      <c r="B1216" s="5">
        <f>TITRES_STAT!D1219</f>
        <v>7.8208000000000002</v>
      </c>
      <c r="C1216" s="2">
        <f t="shared" si="141"/>
        <v>-2.6200000000000223E-2</v>
      </c>
      <c r="D1216" s="2">
        <f t="shared" si="142"/>
        <v>7.8234200000000005</v>
      </c>
      <c r="E1216" s="2">
        <f t="shared" si="144"/>
        <v>7.7710200000000018</v>
      </c>
      <c r="F1216" s="2">
        <f t="shared" si="145"/>
        <v>7.7523650000000002</v>
      </c>
      <c r="G1216" s="2">
        <f t="shared" si="147"/>
        <v>7.6982119999999998</v>
      </c>
      <c r="H1216" s="2">
        <f t="shared" si="143"/>
        <v>7.0850954999999987</v>
      </c>
      <c r="I1216" s="2">
        <f t="array" ref="I1216">SUMPRODUCT(B1200:B1219, (ROW(B1200:B1219)-ROW(B1200)+1)) / (20*21/2)</f>
        <v>7.7924276190476185</v>
      </c>
      <c r="J1216" s="2">
        <f t="shared" si="146"/>
        <v>7.7654866948921795</v>
      </c>
      <c r="K1216" s="2">
        <f t="shared" si="148"/>
        <v>7.6607138927846741</v>
      </c>
    </row>
    <row r="1217" spans="1:11" ht="13.5" x14ac:dyDescent="0.25">
      <c r="A1217" s="3">
        <f>TITRES_STAT!B1220</f>
        <v>44084</v>
      </c>
      <c r="B1217" s="5">
        <f>TITRES_STAT!D1220</f>
        <v>7.8404999999999996</v>
      </c>
      <c r="C1217" s="2">
        <f t="shared" si="141"/>
        <v>1.9699999999999385E-2</v>
      </c>
      <c r="D1217" s="2">
        <f t="shared" si="142"/>
        <v>7.8194999999999997</v>
      </c>
      <c r="E1217" s="2">
        <f t="shared" si="144"/>
        <v>7.7625100000000016</v>
      </c>
      <c r="F1217" s="2">
        <f t="shared" si="145"/>
        <v>7.7562949999999997</v>
      </c>
      <c r="G1217" s="2">
        <f t="shared" si="147"/>
        <v>7.7050739999999998</v>
      </c>
      <c r="H1217" s="2">
        <f t="shared" si="143"/>
        <v>7.0877104999999991</v>
      </c>
      <c r="I1217" s="2">
        <f t="array" ref="I1217">SUMPRODUCT(B1201:B1220, (ROW(B1201:B1220)-ROW(B1201)+1)) / (20*21/2)</f>
        <v>7.7990700000000004</v>
      </c>
      <c r="J1217" s="2">
        <f t="shared" si="146"/>
        <v>7.772630819188163</v>
      </c>
      <c r="K1217" s="2">
        <f t="shared" si="148"/>
        <v>7.6677643283617458</v>
      </c>
    </row>
    <row r="1218" spans="1:11" ht="13.5" x14ac:dyDescent="0.25">
      <c r="A1218" s="3">
        <f>TITRES_STAT!B1221</f>
        <v>44085</v>
      </c>
      <c r="B1218" s="5">
        <f>TITRES_STAT!D1221</f>
        <v>7.8404999999999996</v>
      </c>
      <c r="C1218" s="2">
        <f t="shared" si="141"/>
        <v>0</v>
      </c>
      <c r="D1218" s="2">
        <f t="shared" si="142"/>
        <v>7.8286800000000003</v>
      </c>
      <c r="E1218" s="2">
        <f t="shared" si="144"/>
        <v>7.7775800000000004</v>
      </c>
      <c r="F1218" s="2">
        <f t="shared" si="145"/>
        <v>7.7605549999999992</v>
      </c>
      <c r="G1218" s="2">
        <f t="shared" si="147"/>
        <v>7.7095359999999991</v>
      </c>
      <c r="H1218" s="2">
        <f t="shared" si="143"/>
        <v>7.0909255000000009</v>
      </c>
      <c r="I1218" s="2">
        <f t="array" ref="I1218">SUMPRODUCT(B1202:B1221, (ROW(B1202:B1221)-ROW(B1202)+1)) / (20*21/2)</f>
        <v>7.8053071428571412</v>
      </c>
      <c r="J1218" s="2">
        <f t="shared" si="146"/>
        <v>7.7790945506940528</v>
      </c>
      <c r="K1218" s="2">
        <f t="shared" si="148"/>
        <v>7.6745382762691285</v>
      </c>
    </row>
    <row r="1219" spans="1:11" ht="13.5" x14ac:dyDescent="0.25">
      <c r="A1219" s="3">
        <f>TITRES_STAT!B1222</f>
        <v>44088</v>
      </c>
      <c r="B1219" s="5">
        <f>TITRES_STAT!D1222</f>
        <v>7.8338999999999999</v>
      </c>
      <c r="C1219" s="2">
        <f t="shared" si="141"/>
        <v>-6.5999999999997172E-3</v>
      </c>
      <c r="D1219" s="2">
        <f t="shared" si="142"/>
        <v>7.8365399999999994</v>
      </c>
      <c r="E1219" s="2">
        <f t="shared" si="144"/>
        <v>7.8057500000000006</v>
      </c>
      <c r="F1219" s="2">
        <f t="shared" si="145"/>
        <v>7.7641549999999997</v>
      </c>
      <c r="G1219" s="2">
        <f t="shared" si="147"/>
        <v>7.7138660000000003</v>
      </c>
      <c r="H1219" s="2">
        <f t="shared" si="143"/>
        <v>7.0948575000000007</v>
      </c>
      <c r="I1219" s="2">
        <f t="array" ref="I1219">SUMPRODUCT(B1203:B1222, (ROW(B1203:B1222)-ROW(B1203)+1)) / (20*21/2)</f>
        <v>7.8115442857142865</v>
      </c>
      <c r="J1219" s="2">
        <f t="shared" si="146"/>
        <v>7.7843141172946186</v>
      </c>
      <c r="K1219" s="2">
        <f t="shared" si="148"/>
        <v>7.6807877556311235</v>
      </c>
    </row>
    <row r="1220" spans="1:11" ht="13.5" x14ac:dyDescent="0.25">
      <c r="A1220" s="3">
        <f>TITRES_STAT!B1223</f>
        <v>44089</v>
      </c>
      <c r="B1220" s="5">
        <f>TITRES_STAT!D1223</f>
        <v>7.8338999999999999</v>
      </c>
      <c r="C1220" s="2">
        <f t="shared" ref="C1220:C1283" si="149">B1220-B1219</f>
        <v>0</v>
      </c>
      <c r="D1220" s="2">
        <f t="shared" si="142"/>
        <v>7.8339200000000009</v>
      </c>
      <c r="E1220" s="2">
        <f t="shared" si="144"/>
        <v>7.8286699999999998</v>
      </c>
      <c r="F1220" s="2">
        <f t="shared" si="145"/>
        <v>7.7684100000000003</v>
      </c>
      <c r="G1220" s="2">
        <f t="shared" si="147"/>
        <v>7.7227559999999995</v>
      </c>
      <c r="H1220" s="2">
        <f t="shared" si="143"/>
        <v>7.0990890000000002</v>
      </c>
      <c r="I1220" s="2">
        <f t="array" ref="I1220">SUMPRODUCT(B1204:B1223, (ROW(B1204:B1223)-ROW(B1204)+1)) / (20*21/2)</f>
        <v>7.8295452380952373</v>
      </c>
      <c r="J1220" s="2">
        <f t="shared" si="146"/>
        <v>7.7890365823141785</v>
      </c>
      <c r="K1220" s="2">
        <f t="shared" si="148"/>
        <v>7.6867921573710793</v>
      </c>
    </row>
    <row r="1221" spans="1:11" ht="13.5" x14ac:dyDescent="0.25">
      <c r="A1221" s="3">
        <f>TITRES_STAT!B1224</f>
        <v>44090</v>
      </c>
      <c r="B1221" s="5">
        <f>TITRES_STAT!D1224</f>
        <v>7.8338999999999999</v>
      </c>
      <c r="C1221" s="2">
        <f t="shared" si="149"/>
        <v>0</v>
      </c>
      <c r="D1221" s="2">
        <f t="shared" si="142"/>
        <v>7.8365399999999994</v>
      </c>
      <c r="E1221" s="2">
        <f t="shared" si="144"/>
        <v>7.8299800000000008</v>
      </c>
      <c r="F1221" s="2">
        <f t="shared" si="145"/>
        <v>7.7815099999999999</v>
      </c>
      <c r="G1221" s="2">
        <f t="shared" si="147"/>
        <v>7.7285259999999996</v>
      </c>
      <c r="H1221" s="2">
        <f t="shared" si="143"/>
        <v>7.1037704999999995</v>
      </c>
      <c r="I1221" s="2">
        <f t="array" ref="I1221">SUMPRODUCT(B1205:B1224, (ROW(B1205:B1224)-ROW(B1205)+1)) / (20*21/2)</f>
        <v>7.8408666666666686</v>
      </c>
      <c r="J1221" s="2">
        <f t="shared" si="146"/>
        <v>7.7933092887604474</v>
      </c>
      <c r="K1221" s="2">
        <f t="shared" si="148"/>
        <v>7.6925610923761356</v>
      </c>
    </row>
    <row r="1222" spans="1:11" ht="13.5" x14ac:dyDescent="0.25">
      <c r="A1222" s="3">
        <f>TITRES_STAT!B1225</f>
        <v>44091</v>
      </c>
      <c r="B1222" s="5">
        <f>TITRES_STAT!D1225</f>
        <v>7.8470000000000004</v>
      </c>
      <c r="C1222" s="2">
        <f t="shared" si="149"/>
        <v>1.3100000000000556E-2</v>
      </c>
      <c r="D1222" s="2">
        <f t="shared" ref="D1222:D1285" si="150">AVERAGE(B1218:B1222)</f>
        <v>7.8378399999999999</v>
      </c>
      <c r="E1222" s="2">
        <f t="shared" si="144"/>
        <v>7.828669999999998</v>
      </c>
      <c r="F1222" s="2">
        <f t="shared" si="145"/>
        <v>7.7955900000000016</v>
      </c>
      <c r="G1222" s="2">
        <f t="shared" si="147"/>
        <v>7.7349179999999977</v>
      </c>
      <c r="H1222" s="2">
        <f t="shared" si="143"/>
        <v>7.1085474999999994</v>
      </c>
      <c r="I1222" s="2">
        <f t="array" ref="I1222">SUMPRODUCT(B1206:B1225, (ROW(B1206:B1225)-ROW(B1206)+1)) / (20*21/2)</f>
        <v>7.8632342857142845</v>
      </c>
      <c r="J1222" s="2">
        <f t="shared" si="146"/>
        <v>7.7984226898308817</v>
      </c>
      <c r="K1222" s="2">
        <f t="shared" si="148"/>
        <v>7.698617520126092</v>
      </c>
    </row>
    <row r="1223" spans="1:11" ht="13.5" x14ac:dyDescent="0.25">
      <c r="A1223" s="3">
        <f>TITRES_STAT!B1226</f>
        <v>44092</v>
      </c>
      <c r="B1223" s="5">
        <f>TITRES_STAT!D1226</f>
        <v>7.9846000000000004</v>
      </c>
      <c r="C1223" s="2">
        <f t="shared" si="149"/>
        <v>0.13759999999999994</v>
      </c>
      <c r="D1223" s="2">
        <f t="shared" si="150"/>
        <v>7.8666600000000004</v>
      </c>
      <c r="E1223" s="2">
        <f t="shared" si="144"/>
        <v>7.847669999999999</v>
      </c>
      <c r="F1223" s="2">
        <f t="shared" si="145"/>
        <v>7.8067250000000001</v>
      </c>
      <c r="G1223" s="2">
        <f t="shared" si="147"/>
        <v>7.746702</v>
      </c>
      <c r="H1223" s="2">
        <f t="shared" si="143"/>
        <v>7.1142525000000001</v>
      </c>
      <c r="I1223" s="2">
        <f t="array" ref="I1223">SUMPRODUCT(B1207:B1226, (ROW(B1207:B1226)-ROW(B1207)+1)) / (20*21/2)</f>
        <v>7.8834447619047623</v>
      </c>
      <c r="J1223" s="2">
        <f t="shared" si="146"/>
        <v>7.8161538622279405</v>
      </c>
      <c r="K1223" s="2">
        <f t="shared" si="148"/>
        <v>7.7098325193368336</v>
      </c>
    </row>
    <row r="1224" spans="1:11" ht="13.5" x14ac:dyDescent="0.25">
      <c r="A1224" s="3">
        <f>TITRES_STAT!B1227</f>
        <v>44095</v>
      </c>
      <c r="B1224" s="5">
        <f>TITRES_STAT!D1227</f>
        <v>7.9256000000000002</v>
      </c>
      <c r="C1224" s="2">
        <f t="shared" si="149"/>
        <v>-5.9000000000000163E-2</v>
      </c>
      <c r="D1224" s="2">
        <f t="shared" si="150"/>
        <v>7.8850000000000007</v>
      </c>
      <c r="E1224" s="2">
        <f t="shared" si="144"/>
        <v>7.8607699999999996</v>
      </c>
      <c r="F1224" s="2">
        <f t="shared" si="145"/>
        <v>7.8152400000000011</v>
      </c>
      <c r="G1224" s="2">
        <f t="shared" si="147"/>
        <v>7.754065999999999</v>
      </c>
      <c r="H1224" s="2">
        <f t="shared" si="143"/>
        <v>7.1196925000000011</v>
      </c>
      <c r="I1224" s="2">
        <f t="array" ref="I1224">SUMPRODUCT(B1208:B1227, (ROW(B1208:B1227)-ROW(B1208)+1)) / (20*21/2)</f>
        <v>7.9012271428571452</v>
      </c>
      <c r="J1224" s="2">
        <f t="shared" si="146"/>
        <v>7.8265773039205175</v>
      </c>
      <c r="K1224" s="2">
        <f t="shared" si="148"/>
        <v>7.7182939891667619</v>
      </c>
    </row>
    <row r="1225" spans="1:11" ht="13.5" x14ac:dyDescent="0.25">
      <c r="A1225" s="3">
        <f>TITRES_STAT!B1228</f>
        <v>44096</v>
      </c>
      <c r="B1225" s="5">
        <f>TITRES_STAT!D1228</f>
        <v>8.0501000000000005</v>
      </c>
      <c r="C1225" s="2">
        <f t="shared" si="149"/>
        <v>0.12450000000000028</v>
      </c>
      <c r="D1225" s="2">
        <f t="shared" si="150"/>
        <v>7.9282399999999997</v>
      </c>
      <c r="E1225" s="2">
        <f t="shared" si="144"/>
        <v>7.8810799999999999</v>
      </c>
      <c r="F1225" s="2">
        <f t="shared" si="145"/>
        <v>7.831290000000001</v>
      </c>
      <c r="G1225" s="2">
        <f t="shared" si="147"/>
        <v>7.7639199999999979</v>
      </c>
      <c r="H1225" s="2">
        <f t="shared" si="143"/>
        <v>7.1258150000000002</v>
      </c>
      <c r="I1225" s="2">
        <f t="array" ref="I1225">SUMPRODUCT(B1209:B1228, (ROW(B1209:B1228)-ROW(B1209)+1)) / (20*21/2)</f>
        <v>7.9179128571428565</v>
      </c>
      <c r="J1225" s="2">
        <f t="shared" si="146"/>
        <v>7.8478651797376111</v>
      </c>
      <c r="K1225" s="2">
        <f t="shared" si="148"/>
        <v>7.7313059895915952</v>
      </c>
    </row>
    <row r="1226" spans="1:11" ht="13.5" x14ac:dyDescent="0.25">
      <c r="A1226" s="3">
        <f>TITRES_STAT!B1229</f>
        <v>44097</v>
      </c>
      <c r="B1226" s="5">
        <f>TITRES_STAT!D1229</f>
        <v>8.0434999999999999</v>
      </c>
      <c r="C1226" s="2">
        <f t="shared" si="149"/>
        <v>-6.6000000000006054E-3</v>
      </c>
      <c r="D1226" s="2">
        <f t="shared" si="150"/>
        <v>7.9701599999999999</v>
      </c>
      <c r="E1226" s="2">
        <f t="shared" si="144"/>
        <v>7.9033500000000005</v>
      </c>
      <c r="F1226" s="2">
        <f t="shared" si="145"/>
        <v>7.8371850000000025</v>
      </c>
      <c r="G1226" s="2">
        <f t="shared" si="147"/>
        <v>7.7736419999999997</v>
      </c>
      <c r="H1226" s="2">
        <f t="shared" ref="H1226:H1289" si="151">AVERAGE(B1027:B1226)</f>
        <v>7.1327439999999998</v>
      </c>
      <c r="I1226" s="2">
        <f t="array" ref="I1226">SUMPRODUCT(B1210:B1229, (ROW(B1210:B1229)-ROW(B1210)+1)) / (20*21/2)</f>
        <v>7.9299247619047621</v>
      </c>
      <c r="J1226" s="2">
        <f t="shared" si="146"/>
        <v>7.8664970673816477</v>
      </c>
      <c r="K1226" s="2">
        <f t="shared" si="148"/>
        <v>7.7435488919605522</v>
      </c>
    </row>
    <row r="1227" spans="1:11" ht="13.5" x14ac:dyDescent="0.25">
      <c r="A1227" s="3">
        <f>TITRES_STAT!B1230</f>
        <v>44098</v>
      </c>
      <c r="B1227" s="5">
        <f>TITRES_STAT!D1230</f>
        <v>8.0238999999999994</v>
      </c>
      <c r="C1227" s="2">
        <f t="shared" si="149"/>
        <v>-1.9600000000000506E-2</v>
      </c>
      <c r="D1227" s="2">
        <f t="shared" si="150"/>
        <v>8.0055399999999999</v>
      </c>
      <c r="E1227" s="2">
        <f t="shared" si="144"/>
        <v>7.9216899999999999</v>
      </c>
      <c r="F1227" s="2">
        <f t="shared" si="145"/>
        <v>7.8421000000000003</v>
      </c>
      <c r="G1227" s="2">
        <f t="shared" si="147"/>
        <v>7.7846519999999986</v>
      </c>
      <c r="H1227" s="2">
        <f t="shared" si="151"/>
        <v>7.139635000000002</v>
      </c>
      <c r="I1227" s="2">
        <f t="array" ref="I1227">SUMPRODUCT(B1211:B1230, (ROW(B1211:B1230)-ROW(B1211)+1)) / (20*21/2)</f>
        <v>7.9280204761904747</v>
      </c>
      <c r="J1227" s="2">
        <f t="shared" si="146"/>
        <v>7.8814878228691096</v>
      </c>
      <c r="K1227" s="2">
        <f t="shared" si="148"/>
        <v>7.7545430530601385</v>
      </c>
    </row>
    <row r="1228" spans="1:11" ht="13.5" x14ac:dyDescent="0.25">
      <c r="A1228" s="3">
        <f>TITRES_STAT!B1231</f>
        <v>44099</v>
      </c>
      <c r="B1228" s="5">
        <f>TITRES_STAT!D1231</f>
        <v>8.0173000000000005</v>
      </c>
      <c r="C1228" s="2">
        <f t="shared" si="149"/>
        <v>-6.599999999998829E-3</v>
      </c>
      <c r="D1228" s="2">
        <f t="shared" si="150"/>
        <v>8.0120799999999992</v>
      </c>
      <c r="E1228" s="2">
        <f t="shared" ref="E1228:E1291" si="152">AVERAGE(B1219:B1228)</f>
        <v>7.9393700000000011</v>
      </c>
      <c r="F1228" s="2">
        <f t="shared" si="145"/>
        <v>7.8584750000000003</v>
      </c>
      <c r="G1228" s="2">
        <f t="shared" si="147"/>
        <v>7.7955299999999985</v>
      </c>
      <c r="H1228" s="2">
        <f t="shared" si="151"/>
        <v>7.1464930000000013</v>
      </c>
      <c r="I1228" s="2">
        <f t="array" ref="I1228">SUMPRODUCT(B1212:B1231, (ROW(B1212:B1231)-ROW(B1212)+1)) / (20*21/2)</f>
        <v>7.9405000000000001</v>
      </c>
      <c r="J1228" s="2">
        <f t="shared" si="146"/>
        <v>7.8944223159291944</v>
      </c>
      <c r="K1228" s="2">
        <f t="shared" si="148"/>
        <v>7.7648472470577801</v>
      </c>
    </row>
    <row r="1229" spans="1:11" ht="13.5" x14ac:dyDescent="0.25">
      <c r="A1229" s="3">
        <f>TITRES_STAT!B1232</f>
        <v>44102</v>
      </c>
      <c r="B1229" s="5">
        <f>TITRES_STAT!D1232</f>
        <v>7.9846000000000004</v>
      </c>
      <c r="C1229" s="2">
        <f t="shared" si="149"/>
        <v>-3.2700000000000173E-2</v>
      </c>
      <c r="D1229" s="2">
        <f t="shared" si="150"/>
        <v>8.0238800000000001</v>
      </c>
      <c r="E1229" s="2">
        <f t="shared" si="152"/>
        <v>7.9544400000000008</v>
      </c>
      <c r="F1229" s="2">
        <f t="shared" si="145"/>
        <v>7.8800949999999998</v>
      </c>
      <c r="G1229" s="2">
        <f t="shared" si="147"/>
        <v>7.8032599999999981</v>
      </c>
      <c r="H1229" s="2">
        <f t="shared" si="151"/>
        <v>7.1535775000000026</v>
      </c>
      <c r="I1229" s="2">
        <f t="array" ref="I1229">SUMPRODUCT(B1213:B1232, (ROW(B1213:B1232)-ROW(B1213)+1)) / (20*21/2)</f>
        <v>7.9451457142857151</v>
      </c>
      <c r="J1229" s="2">
        <f t="shared" si="146"/>
        <v>7.9030106667930804</v>
      </c>
      <c r="K1229" s="2">
        <f t="shared" si="148"/>
        <v>7.7734650020751221</v>
      </c>
    </row>
    <row r="1230" spans="1:11" ht="13.5" x14ac:dyDescent="0.25">
      <c r="A1230" s="3">
        <f>TITRES_STAT!B1233</f>
        <v>44103</v>
      </c>
      <c r="B1230" s="5">
        <f>TITRES_STAT!D1233</f>
        <v>7.8601000000000001</v>
      </c>
      <c r="C1230" s="2">
        <f t="shared" si="149"/>
        <v>-0.12450000000000028</v>
      </c>
      <c r="D1230" s="2">
        <f t="shared" si="150"/>
        <v>7.9858799999999999</v>
      </c>
      <c r="E1230" s="2">
        <f t="shared" si="152"/>
        <v>7.9570600000000002</v>
      </c>
      <c r="F1230" s="2">
        <f t="shared" si="145"/>
        <v>7.8928649999999987</v>
      </c>
      <c r="G1230" s="2">
        <f t="shared" si="147"/>
        <v>7.811119999999999</v>
      </c>
      <c r="H1230" s="2">
        <f t="shared" si="151"/>
        <v>7.1594395000000013</v>
      </c>
      <c r="I1230" s="2">
        <f t="array" ref="I1230">SUMPRODUCT(B1214:B1233, (ROW(B1214:B1233)-ROW(B1214)+1)) / (20*21/2)</f>
        <v>7.9156690476190468</v>
      </c>
      <c r="J1230" s="2">
        <f t="shared" si="146"/>
        <v>7.8989239366223112</v>
      </c>
      <c r="K1230" s="2">
        <f t="shared" si="148"/>
        <v>7.7768624529741368</v>
      </c>
    </row>
    <row r="1231" spans="1:11" ht="13.5" x14ac:dyDescent="0.25">
      <c r="A1231" s="3">
        <f>TITRES_STAT!B1234</f>
        <v>44104</v>
      </c>
      <c r="B1231" s="5">
        <f>TITRES_STAT!D1234</f>
        <v>8.0238999999999994</v>
      </c>
      <c r="C1231" s="2">
        <f t="shared" si="149"/>
        <v>0.16379999999999928</v>
      </c>
      <c r="D1231" s="2">
        <f t="shared" si="150"/>
        <v>7.9819599999999991</v>
      </c>
      <c r="E1231" s="2">
        <f t="shared" si="152"/>
        <v>7.9760599999999995</v>
      </c>
      <c r="F1231" s="2">
        <f t="shared" si="145"/>
        <v>7.9030199999999997</v>
      </c>
      <c r="G1231" s="2">
        <f t="shared" si="147"/>
        <v>7.8210779999999973</v>
      </c>
      <c r="H1231" s="2">
        <f t="shared" si="151"/>
        <v>7.1651310000000015</v>
      </c>
      <c r="I1231" s="2">
        <f t="array" ref="I1231">SUMPRODUCT(B1215:B1234, (ROW(B1215:B1234)-ROW(B1215)+1)) / (20*21/2)</f>
        <v>7.9083376190476189</v>
      </c>
      <c r="J1231" s="2">
        <f t="shared" si="146"/>
        <v>7.9108264188487576</v>
      </c>
      <c r="K1231" s="2">
        <f t="shared" si="148"/>
        <v>7.786550199916328</v>
      </c>
    </row>
    <row r="1232" spans="1:11" ht="13.5" x14ac:dyDescent="0.25">
      <c r="A1232" s="3">
        <f>TITRES_STAT!B1235</f>
        <v>44105</v>
      </c>
      <c r="B1232" s="5">
        <f>TITRES_STAT!D1235</f>
        <v>7.9518000000000004</v>
      </c>
      <c r="C1232" s="2">
        <f t="shared" si="149"/>
        <v>-7.2099999999998943E-2</v>
      </c>
      <c r="D1232" s="2">
        <f t="shared" si="150"/>
        <v>7.9675399999999996</v>
      </c>
      <c r="E1232" s="2">
        <f t="shared" si="152"/>
        <v>7.9865400000000006</v>
      </c>
      <c r="F1232" s="2">
        <f t="shared" si="145"/>
        <v>7.9076049999999984</v>
      </c>
      <c r="G1232" s="2">
        <f t="shared" si="147"/>
        <v>7.8229119999999979</v>
      </c>
      <c r="H1232" s="2">
        <f t="shared" si="151"/>
        <v>7.1704620000000014</v>
      </c>
      <c r="I1232" s="2">
        <f t="array" ref="I1232">SUMPRODUCT(B1216:B1235, (ROW(B1216:B1235)-ROW(B1216)+1)) / (20*21/2)</f>
        <v>7.9046242857142843</v>
      </c>
      <c r="J1232" s="2">
        <f t="shared" si="146"/>
        <v>7.914728664672686</v>
      </c>
      <c r="K1232" s="2">
        <f t="shared" si="148"/>
        <v>7.7930305842333345</v>
      </c>
    </row>
    <row r="1233" spans="1:11" ht="13.5" x14ac:dyDescent="0.25">
      <c r="A1233" s="3">
        <f>TITRES_STAT!B1236</f>
        <v>44106</v>
      </c>
      <c r="B1233" s="5">
        <f>TITRES_STAT!D1236</f>
        <v>7.5980999999999996</v>
      </c>
      <c r="C1233" s="2">
        <f t="shared" si="149"/>
        <v>-0.35370000000000079</v>
      </c>
      <c r="D1233" s="2">
        <f t="shared" si="150"/>
        <v>7.8837000000000002</v>
      </c>
      <c r="E1233" s="2">
        <f t="shared" si="152"/>
        <v>7.9478899999999992</v>
      </c>
      <c r="F1233" s="2">
        <f t="shared" si="145"/>
        <v>7.8977799999999991</v>
      </c>
      <c r="G1233" s="2">
        <f t="shared" si="147"/>
        <v>7.8176719999999982</v>
      </c>
      <c r="H1233" s="2">
        <f t="shared" si="151"/>
        <v>7.1735145000000013</v>
      </c>
      <c r="I1233" s="2">
        <f t="array" ref="I1233">SUMPRODUCT(B1217:B1236, (ROW(B1217:B1236)-ROW(B1217)+1)) / (20*21/2)</f>
        <v>7.9070866666666664</v>
      </c>
      <c r="J1233" s="2">
        <f t="shared" si="146"/>
        <v>7.8845735537514781</v>
      </c>
      <c r="K1233" s="2">
        <f t="shared" si="148"/>
        <v>7.7853862475967333</v>
      </c>
    </row>
    <row r="1234" spans="1:11" ht="13.5" x14ac:dyDescent="0.25">
      <c r="A1234" s="3">
        <f>TITRES_STAT!B1237</f>
        <v>44109</v>
      </c>
      <c r="B1234" s="5">
        <f>TITRES_STAT!D1237</f>
        <v>7.8208000000000002</v>
      </c>
      <c r="C1234" s="2">
        <f t="shared" si="149"/>
        <v>0.22270000000000056</v>
      </c>
      <c r="D1234" s="2">
        <f t="shared" si="150"/>
        <v>7.8509399999999996</v>
      </c>
      <c r="E1234" s="2">
        <f t="shared" si="152"/>
        <v>7.9374099999999999</v>
      </c>
      <c r="F1234" s="2">
        <f t="shared" si="145"/>
        <v>7.8990899999999984</v>
      </c>
      <c r="G1234" s="2">
        <f t="shared" si="147"/>
        <v>7.8181959999999995</v>
      </c>
      <c r="H1234" s="2">
        <f t="shared" si="151"/>
        <v>7.1776204999999997</v>
      </c>
      <c r="I1234" s="2">
        <f t="array" ref="I1234">SUMPRODUCT(B1218:B1237, (ROW(B1218:B1237)-ROW(B1218)+1)) / (20*21/2)</f>
        <v>7.8865928571428574</v>
      </c>
      <c r="J1234" s="2">
        <f t="shared" si="146"/>
        <v>7.8784998819656229</v>
      </c>
      <c r="K1234" s="2">
        <f t="shared" si="148"/>
        <v>7.7867750222007839</v>
      </c>
    </row>
    <row r="1235" spans="1:11" ht="13.5" x14ac:dyDescent="0.25">
      <c r="A1235" s="3">
        <f>TITRES_STAT!B1238</f>
        <v>44110</v>
      </c>
      <c r="B1235" s="5">
        <f>TITRES_STAT!D1238</f>
        <v>7.8601000000000001</v>
      </c>
      <c r="C1235" s="2">
        <f t="shared" si="149"/>
        <v>3.9299999999999891E-2</v>
      </c>
      <c r="D1235" s="2">
        <f t="shared" si="150"/>
        <v>7.8509399999999996</v>
      </c>
      <c r="E1235" s="2">
        <f t="shared" si="152"/>
        <v>7.9184099999999997</v>
      </c>
      <c r="F1235" s="2">
        <f t="shared" si="145"/>
        <v>7.8997449999999985</v>
      </c>
      <c r="G1235" s="2">
        <f t="shared" si="147"/>
        <v>7.8195059999999978</v>
      </c>
      <c r="H1235" s="2">
        <f t="shared" si="151"/>
        <v>7.1821330000000003</v>
      </c>
      <c r="I1235" s="2">
        <f t="array" ref="I1235">SUMPRODUCT(B1219:B1238, (ROW(B1219:B1238)-ROW(B1219)+1)) / (20*21/2)</f>
        <v>7.873683333333334</v>
      </c>
      <c r="J1235" s="2">
        <f t="shared" si="146"/>
        <v>7.8767475122546111</v>
      </c>
      <c r="K1235" s="2">
        <f t="shared" si="148"/>
        <v>7.7896505115262435</v>
      </c>
    </row>
    <row r="1236" spans="1:11" ht="13.5" x14ac:dyDescent="0.25">
      <c r="A1236" s="3">
        <f>TITRES_STAT!B1239</f>
        <v>44111</v>
      </c>
      <c r="B1236" s="5">
        <f>TITRES_STAT!D1239</f>
        <v>7.9256000000000002</v>
      </c>
      <c r="C1236" s="2">
        <f t="shared" si="149"/>
        <v>6.5500000000000114E-2</v>
      </c>
      <c r="D1236" s="2">
        <f t="shared" si="150"/>
        <v>7.8312799999999996</v>
      </c>
      <c r="E1236" s="2">
        <f t="shared" si="152"/>
        <v>7.9066199999999993</v>
      </c>
      <c r="F1236" s="2">
        <f t="shared" ref="F1236:F1299" si="153">AVERAGE(B1217:B1236)</f>
        <v>7.904984999999999</v>
      </c>
      <c r="G1236" s="2">
        <f t="shared" si="147"/>
        <v>7.8221259999999964</v>
      </c>
      <c r="H1236" s="2">
        <f t="shared" si="151"/>
        <v>7.1868229999999995</v>
      </c>
      <c r="I1236" s="2">
        <f t="array" ref="I1236">SUMPRODUCT(B1220:B1239, (ROW(B1220:B1239)-ROW(B1220)+1)) / (20*21/2)</f>
        <v>7.8817290476190474</v>
      </c>
      <c r="J1236" s="2">
        <f t="shared" si="146"/>
        <v>7.8814001301351242</v>
      </c>
      <c r="K1236" s="2">
        <f t="shared" si="148"/>
        <v>7.7949818640154103</v>
      </c>
    </row>
    <row r="1237" spans="1:11" ht="13.5" x14ac:dyDescent="0.25">
      <c r="A1237" s="3">
        <f>TITRES_STAT!B1240</f>
        <v>44112</v>
      </c>
      <c r="B1237" s="5">
        <f>TITRES_STAT!D1240</f>
        <v>7.6898</v>
      </c>
      <c r="C1237" s="2">
        <f t="shared" si="149"/>
        <v>-0.23580000000000023</v>
      </c>
      <c r="D1237" s="2">
        <f t="shared" si="150"/>
        <v>7.7788799999999991</v>
      </c>
      <c r="E1237" s="2">
        <f t="shared" si="152"/>
        <v>7.8732100000000003</v>
      </c>
      <c r="F1237" s="2">
        <f t="shared" si="153"/>
        <v>7.8974499999999992</v>
      </c>
      <c r="G1237" s="2">
        <f t="shared" si="147"/>
        <v>7.819505999999997</v>
      </c>
      <c r="H1237" s="2">
        <f t="shared" si="151"/>
        <v>7.190334</v>
      </c>
      <c r="I1237" s="2">
        <f t="array" ref="I1237">SUMPRODUCT(B1221:B1240, (ROW(B1221:B1240)-ROW(B1221)+1)) / (20*21/2)</f>
        <v>7.8897171428571431</v>
      </c>
      <c r="J1237" s="2">
        <f t="shared" ref="J1237:J1300" si="154">$J$4*B1237+J1236*(1-$J$4)</f>
        <v>7.863152498693684</v>
      </c>
      <c r="K1237" s="2">
        <f t="shared" si="148"/>
        <v>7.7908570850344141</v>
      </c>
    </row>
    <row r="1238" spans="1:11" ht="13.5" x14ac:dyDescent="0.25">
      <c r="A1238" s="3">
        <f>TITRES_STAT!B1241</f>
        <v>44113</v>
      </c>
      <c r="B1238" s="5">
        <f>TITRES_STAT!D1241</f>
        <v>7.7618999999999998</v>
      </c>
      <c r="C1238" s="2">
        <f t="shared" si="149"/>
        <v>7.2099999999999831E-2</v>
      </c>
      <c r="D1238" s="2">
        <f t="shared" si="150"/>
        <v>7.8116399999999997</v>
      </c>
      <c r="E1238" s="2">
        <f t="shared" si="152"/>
        <v>7.8476700000000008</v>
      </c>
      <c r="F1238" s="2">
        <f t="shared" si="153"/>
        <v>7.8935200000000005</v>
      </c>
      <c r="G1238" s="2">
        <f t="shared" si="147"/>
        <v>7.8183279999999975</v>
      </c>
      <c r="H1238" s="2">
        <f t="shared" si="151"/>
        <v>7.1943555000000003</v>
      </c>
      <c r="I1238" s="2">
        <f t="array" ref="I1238">SUMPRODUCT(B1222:B1241, (ROW(B1222:B1241)-ROW(B1222)+1)) / (20*21/2)</f>
        <v>7.883882857142857</v>
      </c>
      <c r="J1238" s="2">
        <f t="shared" si="154"/>
        <v>7.8535094035800004</v>
      </c>
      <c r="K1238" s="2">
        <f t="shared" si="148"/>
        <v>7.7897215130722808</v>
      </c>
    </row>
    <row r="1239" spans="1:11" ht="13.5" x14ac:dyDescent="0.25">
      <c r="A1239" s="3">
        <f>TITRES_STAT!B1242</f>
        <v>44116</v>
      </c>
      <c r="B1239" s="5">
        <f>TITRES_STAT!D1242</f>
        <v>7.9779999999999998</v>
      </c>
      <c r="C1239" s="2">
        <f t="shared" si="149"/>
        <v>0.21609999999999996</v>
      </c>
      <c r="D1239" s="2">
        <f t="shared" si="150"/>
        <v>7.8430800000000005</v>
      </c>
      <c r="E1239" s="2">
        <f t="shared" si="152"/>
        <v>7.84701</v>
      </c>
      <c r="F1239" s="2">
        <f t="shared" si="153"/>
        <v>7.9007250000000013</v>
      </c>
      <c r="G1239" s="2">
        <f t="shared" si="147"/>
        <v>7.8214719999999991</v>
      </c>
      <c r="H1239" s="2">
        <f t="shared" si="151"/>
        <v>7.1994575000000012</v>
      </c>
      <c r="I1239" s="2">
        <f t="array" ref="I1239">SUMPRODUCT(B1223:B1242, (ROW(B1223:B1242)-ROW(B1223)+1)) / (20*21/2)</f>
        <v>7.8792338095238099</v>
      </c>
      <c r="J1239" s="2">
        <f t="shared" si="154"/>
        <v>7.8653656508580951</v>
      </c>
      <c r="K1239" s="2">
        <f t="shared" si="148"/>
        <v>7.7971049831478778</v>
      </c>
    </row>
    <row r="1240" spans="1:11" ht="13.5" x14ac:dyDescent="0.25">
      <c r="A1240" s="3">
        <f>TITRES_STAT!B1243</f>
        <v>44117</v>
      </c>
      <c r="B1240" s="5">
        <f>TITRES_STAT!D1243</f>
        <v>7.9846000000000004</v>
      </c>
      <c r="C1240" s="2">
        <f t="shared" si="149"/>
        <v>6.6000000000006054E-3</v>
      </c>
      <c r="D1240" s="2">
        <f t="shared" si="150"/>
        <v>7.8679800000000002</v>
      </c>
      <c r="E1240" s="2">
        <f t="shared" si="152"/>
        <v>7.8594600000000003</v>
      </c>
      <c r="F1240" s="2">
        <f t="shared" si="153"/>
        <v>7.9082600000000012</v>
      </c>
      <c r="G1240" s="2">
        <f t="shared" si="147"/>
        <v>7.8247479999999987</v>
      </c>
      <c r="H1240" s="2">
        <f t="shared" si="151"/>
        <v>7.2044725000000005</v>
      </c>
      <c r="I1240" s="2">
        <f t="array" ref="I1240">SUMPRODUCT(B1224:B1243, (ROW(B1224:B1243)-ROW(B1224)+1)) / (20*21/2)</f>
        <v>7.8745223809523814</v>
      </c>
      <c r="J1240" s="2">
        <f t="shared" si="154"/>
        <v>7.876721303157324</v>
      </c>
      <c r="K1240" s="2">
        <f t="shared" si="148"/>
        <v>7.8044577289067849</v>
      </c>
    </row>
    <row r="1241" spans="1:11" ht="13.5" x14ac:dyDescent="0.25">
      <c r="A1241" s="3">
        <f>TITRES_STAT!B1244</f>
        <v>44118</v>
      </c>
      <c r="B1241" s="5">
        <f>TITRES_STAT!D1244</f>
        <v>7.8470000000000004</v>
      </c>
      <c r="C1241" s="2">
        <f t="shared" si="149"/>
        <v>-0.13759999999999994</v>
      </c>
      <c r="D1241" s="2">
        <f t="shared" si="150"/>
        <v>7.8522599999999994</v>
      </c>
      <c r="E1241" s="2">
        <f t="shared" si="152"/>
        <v>7.8417699999999986</v>
      </c>
      <c r="F1241" s="2">
        <f t="shared" si="153"/>
        <v>7.9089150000000021</v>
      </c>
      <c r="G1241" s="2">
        <f t="shared" si="147"/>
        <v>7.8252719999999991</v>
      </c>
      <c r="H1241" s="2">
        <f t="shared" si="151"/>
        <v>7.2095194999999999</v>
      </c>
      <c r="I1241" s="2">
        <f t="array" ref="I1241">SUMPRODUCT(B1225:B1244, (ROW(B1225:B1244)-ROW(B1225)+1)) / (20*21/2)</f>
        <v>7.8672895238095224</v>
      </c>
      <c r="J1241" s="2">
        <f t="shared" si="154"/>
        <v>7.8738907028566265</v>
      </c>
      <c r="K1241" s="2">
        <f t="shared" si="148"/>
        <v>7.806126053263382</v>
      </c>
    </row>
    <row r="1242" spans="1:11" ht="13.5" x14ac:dyDescent="0.25">
      <c r="A1242" s="3">
        <f>TITRES_STAT!B1245</f>
        <v>44120</v>
      </c>
      <c r="B1242" s="5">
        <f>TITRES_STAT!D1245</f>
        <v>7.8601000000000001</v>
      </c>
      <c r="C1242" s="2">
        <f t="shared" si="149"/>
        <v>1.3099999999999667E-2</v>
      </c>
      <c r="D1242" s="2">
        <f t="shared" si="150"/>
        <v>7.8863200000000004</v>
      </c>
      <c r="E1242" s="2">
        <f t="shared" si="152"/>
        <v>7.8325999999999993</v>
      </c>
      <c r="F1242" s="2">
        <f t="shared" si="153"/>
        <v>7.9095700000000004</v>
      </c>
      <c r="G1242" s="2">
        <f t="shared" si="147"/>
        <v>7.8265819999999993</v>
      </c>
      <c r="H1242" s="2">
        <f t="shared" si="151"/>
        <v>7.2140620000000002</v>
      </c>
      <c r="I1242" s="2">
        <f t="array" ref="I1242">SUMPRODUCT(B1226:B1245, (ROW(B1226:B1245)-ROW(B1226)+1)) / (20*21/2)</f>
        <v>7.8761147619047627</v>
      </c>
      <c r="J1242" s="2">
        <f t="shared" si="154"/>
        <v>7.8725773025845669</v>
      </c>
      <c r="K1242" s="2">
        <f t="shared" si="148"/>
        <v>7.8082426786256027</v>
      </c>
    </row>
    <row r="1243" spans="1:11" ht="13.5" x14ac:dyDescent="0.25">
      <c r="A1243" s="3">
        <f>TITRES_STAT!B1246</f>
        <v>44123</v>
      </c>
      <c r="B1243" s="5">
        <f>TITRES_STAT!D1246</f>
        <v>7.8601000000000001</v>
      </c>
      <c r="C1243" s="2">
        <f t="shared" si="149"/>
        <v>0</v>
      </c>
      <c r="D1243" s="2">
        <f t="shared" si="150"/>
        <v>7.9059600000000003</v>
      </c>
      <c r="E1243" s="2">
        <f t="shared" si="152"/>
        <v>7.8588000000000005</v>
      </c>
      <c r="F1243" s="2">
        <f t="shared" si="153"/>
        <v>7.9033449999999998</v>
      </c>
      <c r="G1243" s="2">
        <f t="shared" si="147"/>
        <v>7.8285459999999993</v>
      </c>
      <c r="H1243" s="2">
        <f t="shared" si="151"/>
        <v>7.2194745000000013</v>
      </c>
      <c r="I1243" s="2">
        <f t="array" ref="I1243">SUMPRODUCT(B1227:B1246, (ROW(B1227:B1246)-ROW(B1227)+1)) / (20*21/2)</f>
        <v>7.8627638095238082</v>
      </c>
      <c r="J1243" s="2">
        <f t="shared" si="154"/>
        <v>7.8713889880527033</v>
      </c>
      <c r="K1243" s="2">
        <f t="shared" si="148"/>
        <v>7.8102762990716581</v>
      </c>
    </row>
    <row r="1244" spans="1:11" ht="13.5" x14ac:dyDescent="0.25">
      <c r="A1244" s="3">
        <f>TITRES_STAT!B1247</f>
        <v>44124</v>
      </c>
      <c r="B1244" s="5">
        <f>TITRES_STAT!D1247</f>
        <v>7.8273999999999999</v>
      </c>
      <c r="C1244" s="2">
        <f t="shared" si="149"/>
        <v>-3.2700000000000173E-2</v>
      </c>
      <c r="D1244" s="2">
        <f t="shared" si="150"/>
        <v>7.8758399999999993</v>
      </c>
      <c r="E1244" s="2">
        <f t="shared" si="152"/>
        <v>7.8594600000000003</v>
      </c>
      <c r="F1244" s="2">
        <f t="shared" si="153"/>
        <v>7.8984349999999992</v>
      </c>
      <c r="G1244" s="2">
        <f t="shared" si="147"/>
        <v>7.8295939999999993</v>
      </c>
      <c r="H1244" s="2">
        <f t="shared" si="151"/>
        <v>7.2241835000000005</v>
      </c>
      <c r="I1244" s="2">
        <f t="array" ref="I1244">SUMPRODUCT(B1228:B1247, (ROW(B1228:B1247)-ROW(B1228)+1)) / (20*21/2)</f>
        <v>7.8670042857142857</v>
      </c>
      <c r="J1244" s="2">
        <f t="shared" si="154"/>
        <v>7.8671995606191123</v>
      </c>
      <c r="K1244" s="2">
        <f t="shared" si="148"/>
        <v>7.8109478167551227</v>
      </c>
    </row>
    <row r="1245" spans="1:11" ht="13.5" x14ac:dyDescent="0.25">
      <c r="A1245" s="3">
        <f>TITRES_STAT!B1248</f>
        <v>44125</v>
      </c>
      <c r="B1245" s="5">
        <f>TITRES_STAT!D1248</f>
        <v>7.9911000000000003</v>
      </c>
      <c r="C1245" s="2">
        <f t="shared" si="149"/>
        <v>0.1637000000000004</v>
      </c>
      <c r="D1245" s="2">
        <f t="shared" si="150"/>
        <v>7.8771399999999998</v>
      </c>
      <c r="E1245" s="2">
        <f t="shared" si="152"/>
        <v>7.8725600000000018</v>
      </c>
      <c r="F1245" s="2">
        <f t="shared" si="153"/>
        <v>7.895484999999999</v>
      </c>
      <c r="G1245" s="2">
        <f t="shared" si="147"/>
        <v>7.8341779999999996</v>
      </c>
      <c r="H1245" s="2">
        <f t="shared" si="151"/>
        <v>7.2286915</v>
      </c>
      <c r="I1245" s="2">
        <f t="array" ref="I1245">SUMPRODUCT(B1229:B1248, (ROW(B1229:B1248)-ROW(B1229)+1)) / (20*21/2)</f>
        <v>7.8729604761904763</v>
      </c>
      <c r="J1245" s="2">
        <f t="shared" si="154"/>
        <v>7.8789996024649112</v>
      </c>
      <c r="K1245" s="2">
        <f t="shared" si="148"/>
        <v>7.8180126082549215</v>
      </c>
    </row>
    <row r="1246" spans="1:11" ht="13.5" x14ac:dyDescent="0.25">
      <c r="A1246" s="3">
        <f>TITRES_STAT!B1249</f>
        <v>44126</v>
      </c>
      <c r="B1246" s="5">
        <f>TITRES_STAT!D1249</f>
        <v>7.7553000000000001</v>
      </c>
      <c r="C1246" s="2">
        <f t="shared" si="149"/>
        <v>-0.23580000000000023</v>
      </c>
      <c r="D1246" s="2">
        <f t="shared" si="150"/>
        <v>7.8587999999999996</v>
      </c>
      <c r="E1246" s="2">
        <f t="shared" si="152"/>
        <v>7.8555299999999999</v>
      </c>
      <c r="F1246" s="2">
        <f t="shared" si="153"/>
        <v>7.8810750000000001</v>
      </c>
      <c r="G1246" s="2">
        <f t="shared" si="147"/>
        <v>7.8340459999999998</v>
      </c>
      <c r="H1246" s="2">
        <f t="shared" si="151"/>
        <v>7.2317805000000002</v>
      </c>
      <c r="I1246" s="2">
        <f t="array" ref="I1246">SUMPRODUCT(B1230:B1249, (ROW(B1230:B1249)-ROW(B1230)+1)) / (20*21/2)</f>
        <v>7.8780433333333324</v>
      </c>
      <c r="J1246" s="2">
        <f t="shared" si="154"/>
        <v>7.867218687944443</v>
      </c>
      <c r="K1246" s="2">
        <f t="shared" si="148"/>
        <v>7.8155532902841403</v>
      </c>
    </row>
    <row r="1247" spans="1:11" ht="13.5" x14ac:dyDescent="0.25">
      <c r="A1247" s="3">
        <f>TITRES_STAT!B1250</f>
        <v>44127</v>
      </c>
      <c r="B1247" s="5">
        <f>TITRES_STAT!D1250</f>
        <v>7.9256000000000002</v>
      </c>
      <c r="C1247" s="2">
        <f t="shared" si="149"/>
        <v>0.17030000000000012</v>
      </c>
      <c r="D1247" s="2">
        <f t="shared" si="150"/>
        <v>7.871900000000001</v>
      </c>
      <c r="E1247" s="2">
        <f t="shared" si="152"/>
        <v>7.8791100000000016</v>
      </c>
      <c r="F1247" s="2">
        <f t="shared" si="153"/>
        <v>7.8761600000000005</v>
      </c>
      <c r="G1247" s="2">
        <f t="shared" si="147"/>
        <v>7.8373199999999983</v>
      </c>
      <c r="H1247" s="2">
        <f t="shared" si="151"/>
        <v>7.2357210000000007</v>
      </c>
      <c r="I1247" s="2">
        <f t="array" ref="I1247">SUMPRODUCT(B1231:B1250, (ROW(B1231:B1250)-ROW(B1231)+1)) / (20*21/2)</f>
        <v>7.8646928571428578</v>
      </c>
      <c r="J1247" s="2">
        <f t="shared" si="154"/>
        <v>7.8727788129021157</v>
      </c>
      <c r="K1247" s="2">
        <f t="shared" si="148"/>
        <v>7.8198688475278999</v>
      </c>
    </row>
    <row r="1248" spans="1:11" ht="13.5" x14ac:dyDescent="0.25">
      <c r="A1248" s="3">
        <f>TITRES_STAT!B1251</f>
        <v>44130</v>
      </c>
      <c r="B1248" s="5">
        <f>TITRES_STAT!D1251</f>
        <v>7.9386999999999999</v>
      </c>
      <c r="C1248" s="2">
        <f t="shared" si="149"/>
        <v>1.3099999999999667E-2</v>
      </c>
      <c r="D1248" s="2">
        <f t="shared" si="150"/>
        <v>7.8876200000000001</v>
      </c>
      <c r="E1248" s="2">
        <f t="shared" si="152"/>
        <v>7.8967900000000002</v>
      </c>
      <c r="F1248" s="2">
        <f t="shared" si="153"/>
        <v>7.8722300000000001</v>
      </c>
      <c r="G1248" s="2">
        <f t="shared" si="147"/>
        <v>7.8409879999999985</v>
      </c>
      <c r="H1248" s="2">
        <f t="shared" si="151"/>
        <v>7.2406264999999994</v>
      </c>
      <c r="I1248" s="2">
        <f t="array" ref="I1248">SUMPRODUCT(B1232:B1251, (ROW(B1232:B1251)-ROW(B1232)+1)) / (20*21/2)</f>
        <v>7.8675661904761913</v>
      </c>
      <c r="J1248" s="2">
        <f t="shared" si="154"/>
        <v>7.879057021197152</v>
      </c>
      <c r="K1248" s="2">
        <f t="shared" si="148"/>
        <v>7.8245288927228849</v>
      </c>
    </row>
    <row r="1249" spans="1:11" ht="13.5" x14ac:dyDescent="0.25">
      <c r="A1249" s="3">
        <f>TITRES_STAT!B1252</f>
        <v>44131</v>
      </c>
      <c r="B1249" s="5">
        <f>TITRES_STAT!D1252</f>
        <v>7.9256000000000002</v>
      </c>
      <c r="C1249" s="2">
        <f t="shared" si="149"/>
        <v>-1.3099999999999667E-2</v>
      </c>
      <c r="D1249" s="2">
        <f t="shared" si="150"/>
        <v>7.9072600000000008</v>
      </c>
      <c r="E1249" s="2">
        <f t="shared" si="152"/>
        <v>7.8915500000000005</v>
      </c>
      <c r="F1249" s="2">
        <f t="shared" si="153"/>
        <v>7.8692800000000007</v>
      </c>
      <c r="G1249" s="2">
        <f t="shared" si="147"/>
        <v>7.8442619999999978</v>
      </c>
      <c r="H1249" s="2">
        <f t="shared" si="151"/>
        <v>7.2454665</v>
      </c>
      <c r="I1249" s="2">
        <f t="array" ref="I1249">SUMPRODUCT(B1233:B1252, (ROW(B1233:B1252)-ROW(B1233)+1)) / (20*21/2)</f>
        <v>7.8704347619047637</v>
      </c>
      <c r="J1249" s="2">
        <f t="shared" si="154"/>
        <v>7.8834896858450421</v>
      </c>
      <c r="K1249" s="2">
        <f t="shared" si="148"/>
        <v>7.8284924655572814</v>
      </c>
    </row>
    <row r="1250" spans="1:11" ht="13.5" x14ac:dyDescent="0.25">
      <c r="A1250" s="3">
        <f>TITRES_STAT!B1253</f>
        <v>44132</v>
      </c>
      <c r="B1250" s="5">
        <f>TITRES_STAT!D1253</f>
        <v>7.7290999999999999</v>
      </c>
      <c r="C1250" s="2">
        <f t="shared" si="149"/>
        <v>-0.19650000000000034</v>
      </c>
      <c r="D1250" s="2">
        <f t="shared" si="150"/>
        <v>7.8548600000000004</v>
      </c>
      <c r="E1250" s="2">
        <f t="shared" si="152"/>
        <v>7.8659999999999997</v>
      </c>
      <c r="F1250" s="2">
        <f t="shared" si="153"/>
        <v>7.8627300000000009</v>
      </c>
      <c r="G1250" s="2">
        <f t="shared" si="147"/>
        <v>7.8438679999999987</v>
      </c>
      <c r="H1250" s="2">
        <f t="shared" si="151"/>
        <v>7.2493240000000005</v>
      </c>
      <c r="I1250" s="2">
        <f t="array" ref="I1250">SUMPRODUCT(B1234:B1253, (ROW(B1234:B1253)-ROW(B1234)+1)) / (20*21/2)</f>
        <v>7.8736152380952396</v>
      </c>
      <c r="J1250" s="2">
        <f t="shared" si="154"/>
        <v>7.8687859062407517</v>
      </c>
      <c r="K1250" s="2">
        <f t="shared" si="148"/>
        <v>7.8245947218099374</v>
      </c>
    </row>
    <row r="1251" spans="1:11" ht="13.5" x14ac:dyDescent="0.25">
      <c r="A1251" s="3">
        <f>TITRES_STAT!B1254</f>
        <v>44134</v>
      </c>
      <c r="B1251" s="5">
        <f>TITRES_STAT!D1254</f>
        <v>7.8929</v>
      </c>
      <c r="C1251" s="2">
        <f t="shared" si="149"/>
        <v>0.16380000000000017</v>
      </c>
      <c r="D1251" s="2">
        <f t="shared" si="150"/>
        <v>7.8823799999999995</v>
      </c>
      <c r="E1251" s="2">
        <f t="shared" si="152"/>
        <v>7.87059</v>
      </c>
      <c r="F1251" s="2">
        <f t="shared" si="153"/>
        <v>7.8561799999999993</v>
      </c>
      <c r="G1251" s="2">
        <f t="shared" si="147"/>
        <v>7.8502879999999973</v>
      </c>
      <c r="H1251" s="2">
        <f t="shared" si="151"/>
        <v>7.2543005000000003</v>
      </c>
      <c r="I1251" s="2">
        <f t="array" ref="I1251">SUMPRODUCT(B1235:B1254, (ROW(B1235:B1254)-ROW(B1235)+1)) / (20*21/2)</f>
        <v>7.8723090476190487</v>
      </c>
      <c r="J1251" s="2">
        <f t="shared" si="154"/>
        <v>7.871082486598775</v>
      </c>
      <c r="K1251" s="2">
        <f t="shared" si="148"/>
        <v>7.8272733601703317</v>
      </c>
    </row>
    <row r="1252" spans="1:11" ht="13.5" x14ac:dyDescent="0.25">
      <c r="A1252" s="3">
        <f>TITRES_STAT!B1255</f>
        <v>44137</v>
      </c>
      <c r="B1252" s="5">
        <f>TITRES_STAT!D1255</f>
        <v>7.8863000000000003</v>
      </c>
      <c r="C1252" s="2">
        <f t="shared" si="149"/>
        <v>-6.5999999999997172E-3</v>
      </c>
      <c r="D1252" s="2">
        <f t="shared" si="150"/>
        <v>7.8745199999999995</v>
      </c>
      <c r="E1252" s="2">
        <f t="shared" si="152"/>
        <v>7.873210000000002</v>
      </c>
      <c r="F1252" s="2">
        <f t="shared" si="153"/>
        <v>7.8529049999999998</v>
      </c>
      <c r="G1252" s="2">
        <f t="shared" si="147"/>
        <v>7.8567059999999982</v>
      </c>
      <c r="H1252" s="2">
        <f t="shared" si="151"/>
        <v>7.2592439999999989</v>
      </c>
      <c r="I1252" s="2">
        <f t="array" ref="I1252">SUMPRODUCT(B1236:B1255, (ROW(B1236:B1255)-ROW(B1236)+1)) / (20*21/2)</f>
        <v>7.8652276190476194</v>
      </c>
      <c r="J1252" s="2">
        <f t="shared" si="154"/>
        <v>7.8725317735893681</v>
      </c>
      <c r="K1252" s="2">
        <f t="shared" si="148"/>
        <v>7.8295881303597312</v>
      </c>
    </row>
    <row r="1253" spans="1:11" ht="13.5" x14ac:dyDescent="0.25">
      <c r="A1253" s="3">
        <f>TITRES_STAT!B1256</f>
        <v>44138</v>
      </c>
      <c r="B1253" s="5">
        <f>TITRES_STAT!D1256</f>
        <v>7.8863000000000003</v>
      </c>
      <c r="C1253" s="2">
        <f t="shared" si="149"/>
        <v>0</v>
      </c>
      <c r="D1253" s="2">
        <f t="shared" si="150"/>
        <v>7.8640400000000001</v>
      </c>
      <c r="E1253" s="2">
        <f t="shared" si="152"/>
        <v>7.8758300000000006</v>
      </c>
      <c r="F1253" s="2">
        <f t="shared" si="153"/>
        <v>7.8673150000000005</v>
      </c>
      <c r="G1253" s="2">
        <f t="shared" si="147"/>
        <v>7.8591939999999978</v>
      </c>
      <c r="H1253" s="2">
        <f t="shared" si="151"/>
        <v>7.265146999999998</v>
      </c>
      <c r="I1253" s="2">
        <f t="array" ref="I1253">SUMPRODUCT(B1237:B1256, (ROW(B1237:B1256)-ROW(B1237)+1)) / (20*21/2)</f>
        <v>7.8584580952380954</v>
      </c>
      <c r="J1253" s="2">
        <f t="shared" si="154"/>
        <v>7.8738430332475238</v>
      </c>
      <c r="K1253" s="2">
        <f t="shared" si="148"/>
        <v>7.831812125247585</v>
      </c>
    </row>
    <row r="1254" spans="1:11" ht="13.5" x14ac:dyDescent="0.25">
      <c r="A1254" s="3">
        <f>TITRES_STAT!B1257</f>
        <v>44139</v>
      </c>
      <c r="B1254" s="5">
        <f>TITRES_STAT!D1257</f>
        <v>7.8536000000000001</v>
      </c>
      <c r="C1254" s="2">
        <f t="shared" si="149"/>
        <v>-3.2700000000000173E-2</v>
      </c>
      <c r="D1254" s="2">
        <f t="shared" si="150"/>
        <v>7.8496399999999991</v>
      </c>
      <c r="E1254" s="2">
        <f t="shared" si="152"/>
        <v>7.8784500000000008</v>
      </c>
      <c r="F1254" s="2">
        <f t="shared" si="153"/>
        <v>7.8689550000000015</v>
      </c>
      <c r="G1254" s="2">
        <f t="shared" si="147"/>
        <v>7.8611599999999999</v>
      </c>
      <c r="H1254" s="2">
        <f t="shared" si="151"/>
        <v>7.2709464999999973</v>
      </c>
      <c r="I1254" s="2">
        <f t="array" ref="I1254">SUMPRODUCT(B1238:B1257, (ROW(B1238:B1257)-ROW(B1238)+1)) / (20*21/2)</f>
        <v>7.8523123809523794</v>
      </c>
      <c r="J1254" s="2">
        <f t="shared" si="154"/>
        <v>7.8719151253191884</v>
      </c>
      <c r="K1254" s="2">
        <f t="shared" si="148"/>
        <v>7.8326665517084644</v>
      </c>
    </row>
    <row r="1255" spans="1:11" ht="13.5" x14ac:dyDescent="0.25">
      <c r="A1255" s="3">
        <f>TITRES_STAT!B1258</f>
        <v>44140</v>
      </c>
      <c r="B1255" s="5">
        <f>TITRES_STAT!D1258</f>
        <v>7.7946</v>
      </c>
      <c r="C1255" s="2">
        <f t="shared" si="149"/>
        <v>-5.9000000000000163E-2</v>
      </c>
      <c r="D1255" s="2">
        <f t="shared" si="150"/>
        <v>7.8627400000000005</v>
      </c>
      <c r="E1255" s="2">
        <f t="shared" si="152"/>
        <v>7.8587999999999996</v>
      </c>
      <c r="F1255" s="2">
        <f t="shared" si="153"/>
        <v>7.865680000000002</v>
      </c>
      <c r="G1255" s="2">
        <f t="shared" si="147"/>
        <v>7.8624699999999974</v>
      </c>
      <c r="H1255" s="2">
        <f t="shared" si="151"/>
        <v>7.275881499999997</v>
      </c>
      <c r="I1255" s="2">
        <f t="array" ref="I1255">SUMPRODUCT(B1239:B1258, (ROW(B1239:B1258)-ROW(B1239)+1)) / (20*21/2)</f>
        <v>7.8456676190476182</v>
      </c>
      <c r="J1255" s="2">
        <f t="shared" si="154"/>
        <v>7.8645517800506939</v>
      </c>
      <c r="K1255" s="2">
        <f t="shared" si="148"/>
        <v>7.8311737457591137</v>
      </c>
    </row>
    <row r="1256" spans="1:11" ht="13.5" x14ac:dyDescent="0.25">
      <c r="A1256" s="3">
        <f>TITRES_STAT!B1259</f>
        <v>44141</v>
      </c>
      <c r="B1256" s="5">
        <f>TITRES_STAT!D1259</f>
        <v>7.7946</v>
      </c>
      <c r="C1256" s="2">
        <f t="shared" si="149"/>
        <v>0</v>
      </c>
      <c r="D1256" s="2">
        <f t="shared" si="150"/>
        <v>7.8430800000000005</v>
      </c>
      <c r="E1256" s="2">
        <f t="shared" si="152"/>
        <v>7.8627299999999991</v>
      </c>
      <c r="F1256" s="2">
        <f t="shared" si="153"/>
        <v>7.8591300000000004</v>
      </c>
      <c r="G1256" s="2">
        <f t="shared" si="147"/>
        <v>7.8598499999999989</v>
      </c>
      <c r="H1256" s="2">
        <f t="shared" si="151"/>
        <v>7.2808164999999976</v>
      </c>
      <c r="I1256" s="2">
        <f t="array" ref="I1256">SUMPRODUCT(B1240:B1259, (ROW(B1240:B1259)-ROW(B1240)+1)) / (20*21/2)</f>
        <v>7.8388671428571417</v>
      </c>
      <c r="J1256" s="2">
        <f t="shared" si="154"/>
        <v>7.8578897057601518</v>
      </c>
      <c r="K1256" s="2">
        <f t="shared" si="148"/>
        <v>7.8297394812195416</v>
      </c>
    </row>
    <row r="1257" spans="1:11" ht="13.5" x14ac:dyDescent="0.25">
      <c r="A1257" s="3">
        <f>TITRES_STAT!B1260</f>
        <v>44144</v>
      </c>
      <c r="B1257" s="5">
        <f>TITRES_STAT!D1260</f>
        <v>7.7946</v>
      </c>
      <c r="C1257" s="2">
        <f t="shared" si="149"/>
        <v>0</v>
      </c>
      <c r="D1257" s="2">
        <f t="shared" si="150"/>
        <v>7.8247400000000003</v>
      </c>
      <c r="E1257" s="2">
        <f t="shared" si="152"/>
        <v>7.8496300000000003</v>
      </c>
      <c r="F1257" s="2">
        <f t="shared" si="153"/>
        <v>7.8643700000000027</v>
      </c>
      <c r="G1257" s="2">
        <f t="shared" si="147"/>
        <v>7.8572299999999986</v>
      </c>
      <c r="H1257" s="2">
        <f t="shared" si="151"/>
        <v>7.2857514999999964</v>
      </c>
      <c r="I1257" s="2">
        <f t="array" ref="I1257">SUMPRODUCT(B1241:B1260, (ROW(B1241:B1260)-ROW(B1241)+1)) / (20*21/2)</f>
        <v>7.832939999999998</v>
      </c>
      <c r="J1257" s="2">
        <f t="shared" si="154"/>
        <v>7.8518621147353755</v>
      </c>
      <c r="K1257" s="2">
        <f t="shared" si="148"/>
        <v>7.8283614623481874</v>
      </c>
    </row>
    <row r="1258" spans="1:11" ht="13.5" x14ac:dyDescent="0.25">
      <c r="A1258" s="3">
        <f>TITRES_STAT!B1261</f>
        <v>44145</v>
      </c>
      <c r="B1258" s="5">
        <f>TITRES_STAT!D1261</f>
        <v>7.7946</v>
      </c>
      <c r="C1258" s="2">
        <f t="shared" si="149"/>
        <v>0</v>
      </c>
      <c r="D1258" s="2">
        <f t="shared" si="150"/>
        <v>7.8063999999999991</v>
      </c>
      <c r="E1258" s="2">
        <f t="shared" si="152"/>
        <v>7.8352200000000014</v>
      </c>
      <c r="F1258" s="2">
        <f t="shared" si="153"/>
        <v>7.8660050000000012</v>
      </c>
      <c r="G1258" s="2">
        <f t="shared" si="147"/>
        <v>7.8593259999999985</v>
      </c>
      <c r="H1258" s="2">
        <f t="shared" si="151"/>
        <v>7.2905364999999973</v>
      </c>
      <c r="I1258" s="2">
        <f t="array" ref="I1258">SUMPRODUCT(B1242:B1261, (ROW(B1242:B1261)-ROW(B1242)+1)) / (20*21/2)</f>
        <v>7.8279176190476187</v>
      </c>
      <c r="J1258" s="2">
        <f t="shared" si="154"/>
        <v>7.8464085799986734</v>
      </c>
      <c r="K1258" s="2">
        <f t="shared" si="148"/>
        <v>7.8270374834325729</v>
      </c>
    </row>
    <row r="1259" spans="1:11" ht="13.5" x14ac:dyDescent="0.25">
      <c r="A1259" s="3">
        <f>TITRES_STAT!B1262</f>
        <v>44146</v>
      </c>
      <c r="B1259" s="5">
        <f>TITRES_STAT!D1262</f>
        <v>7.7946</v>
      </c>
      <c r="C1259" s="2">
        <f t="shared" si="149"/>
        <v>0</v>
      </c>
      <c r="D1259" s="2">
        <f t="shared" si="150"/>
        <v>7.7946</v>
      </c>
      <c r="E1259" s="2">
        <f t="shared" si="152"/>
        <v>7.8221200000000009</v>
      </c>
      <c r="F1259" s="2">
        <f t="shared" si="153"/>
        <v>7.8568350000000011</v>
      </c>
      <c r="G1259" s="2">
        <f t="shared" si="147"/>
        <v>7.8641739999999993</v>
      </c>
      <c r="H1259" s="2">
        <f t="shared" si="151"/>
        <v>7.2953514999999962</v>
      </c>
      <c r="I1259" s="2">
        <f t="array" ref="I1259">SUMPRODUCT(B1243:B1262, (ROW(B1243:B1262)-ROW(B1243)+1)) / (20*21/2)</f>
        <v>7.8406114285714272</v>
      </c>
      <c r="J1259" s="2">
        <f t="shared" si="154"/>
        <v>7.8414744295226093</v>
      </c>
      <c r="K1259" s="2">
        <f t="shared" si="148"/>
        <v>7.825765425258747</v>
      </c>
    </row>
    <row r="1260" spans="1:11" ht="13.5" x14ac:dyDescent="0.25">
      <c r="A1260" s="3">
        <f>TITRES_STAT!B1263</f>
        <v>44147</v>
      </c>
      <c r="B1260" s="5">
        <f>TITRES_STAT!D1263</f>
        <v>7.7946</v>
      </c>
      <c r="C1260" s="2">
        <f t="shared" si="149"/>
        <v>0</v>
      </c>
      <c r="D1260" s="2">
        <f t="shared" si="150"/>
        <v>7.7946</v>
      </c>
      <c r="E1260" s="2">
        <f t="shared" si="152"/>
        <v>7.8286700000000007</v>
      </c>
      <c r="F1260" s="2">
        <f t="shared" si="153"/>
        <v>7.8473350000000011</v>
      </c>
      <c r="G1260" s="2">
        <f t="shared" si="147"/>
        <v>7.8679719999999973</v>
      </c>
      <c r="H1260" s="2">
        <f t="shared" si="151"/>
        <v>7.2998364999999952</v>
      </c>
      <c r="I1260" s="2">
        <f t="array" ref="I1260">SUMPRODUCT(B1244:B1263, (ROW(B1244:B1263)-ROW(B1244)+1)) / (20*21/2)</f>
        <v>7.853372380952381</v>
      </c>
      <c r="J1260" s="2">
        <f t="shared" si="154"/>
        <v>7.8370101981395033</v>
      </c>
      <c r="K1260" s="2">
        <f t="shared" si="148"/>
        <v>7.8245432517191889</v>
      </c>
    </row>
    <row r="1261" spans="1:11" ht="13.5" x14ac:dyDescent="0.25">
      <c r="A1261" s="3">
        <f>TITRES_STAT!B1264</f>
        <v>44148</v>
      </c>
      <c r="B1261" s="5">
        <f>TITRES_STAT!D1264</f>
        <v>7.7946</v>
      </c>
      <c r="C1261" s="2">
        <f t="shared" si="149"/>
        <v>0</v>
      </c>
      <c r="D1261" s="2">
        <f t="shared" si="150"/>
        <v>7.7946</v>
      </c>
      <c r="E1261" s="2">
        <f t="shared" si="152"/>
        <v>7.8188400000000016</v>
      </c>
      <c r="F1261" s="2">
        <f t="shared" si="153"/>
        <v>7.8447150000000008</v>
      </c>
      <c r="G1261" s="2">
        <f t="shared" si="147"/>
        <v>7.8674479999999987</v>
      </c>
      <c r="H1261" s="2">
        <f t="shared" si="151"/>
        <v>7.305340999999995</v>
      </c>
      <c r="I1261" s="2">
        <f t="array" ref="I1261">SUMPRODUCT(B1245:B1264, (ROW(B1245:B1264)-ROW(B1245)+1)) / (20*21/2)</f>
        <v>7.8642928571428579</v>
      </c>
      <c r="J1261" s="2">
        <f t="shared" si="154"/>
        <v>7.8329711316500266</v>
      </c>
      <c r="K1261" s="2">
        <f t="shared" si="148"/>
        <v>7.8233690065537314</v>
      </c>
    </row>
    <row r="1262" spans="1:11" ht="13.5" x14ac:dyDescent="0.25">
      <c r="A1262" s="3">
        <f>TITRES_STAT!B1265</f>
        <v>44151</v>
      </c>
      <c r="B1262" s="5">
        <f>TITRES_STAT!D1265</f>
        <v>7.9779999999999998</v>
      </c>
      <c r="C1262" s="2">
        <f t="shared" si="149"/>
        <v>0.18339999999999979</v>
      </c>
      <c r="D1262" s="2">
        <f t="shared" si="150"/>
        <v>7.8312799999999996</v>
      </c>
      <c r="E1262" s="2">
        <f t="shared" si="152"/>
        <v>7.8280100000000008</v>
      </c>
      <c r="F1262" s="2">
        <f t="shared" si="153"/>
        <v>7.8506100000000014</v>
      </c>
      <c r="G1262" s="2">
        <f t="shared" si="147"/>
        <v>7.8698059999999987</v>
      </c>
      <c r="H1262" s="2">
        <f t="shared" si="151"/>
        <v>7.3110429999999953</v>
      </c>
      <c r="I1262" s="2">
        <f t="array" ref="I1262">SUMPRODUCT(B1246:B1265, (ROW(B1246:B1265)-ROW(B1246)+1)) / (20*21/2)</f>
        <v>7.8738985714285716</v>
      </c>
      <c r="J1262" s="2">
        <f t="shared" si="154"/>
        <v>7.8467834048262146</v>
      </c>
      <c r="K1262" s="2">
        <f t="shared" si="148"/>
        <v>7.8294329670810363</v>
      </c>
    </row>
    <row r="1263" spans="1:11" ht="13.5" x14ac:dyDescent="0.25">
      <c r="A1263" s="3">
        <f>TITRES_STAT!B1266</f>
        <v>44152</v>
      </c>
      <c r="B1263" s="5">
        <f>TITRES_STAT!D1266</f>
        <v>7.9846000000000004</v>
      </c>
      <c r="C1263" s="2">
        <f t="shared" si="149"/>
        <v>6.6000000000006054E-3</v>
      </c>
      <c r="D1263" s="2">
        <f t="shared" si="150"/>
        <v>7.8692800000000007</v>
      </c>
      <c r="E1263" s="2">
        <f t="shared" si="152"/>
        <v>7.8378399999999999</v>
      </c>
      <c r="F1263" s="2">
        <f t="shared" si="153"/>
        <v>7.8568350000000011</v>
      </c>
      <c r="G1263" s="2">
        <f t="shared" si="147"/>
        <v>7.8736059999999979</v>
      </c>
      <c r="H1263" s="2">
        <f t="shared" si="151"/>
        <v>7.3165079999999953</v>
      </c>
      <c r="I1263" s="2">
        <f t="array" ref="I1263">SUMPRODUCT(B1247:B1266, (ROW(B1247:B1266)-ROW(B1247)+1)) / (20*21/2)</f>
        <v>7.8855052380952388</v>
      </c>
      <c r="J1263" s="2">
        <f t="shared" si="154"/>
        <v>7.8599087948427657</v>
      </c>
      <c r="K1263" s="2">
        <f t="shared" si="148"/>
        <v>7.8355179487641324</v>
      </c>
    </row>
    <row r="1264" spans="1:11" ht="13.5" x14ac:dyDescent="0.25">
      <c r="A1264" s="3">
        <f>TITRES_STAT!B1267</f>
        <v>44153</v>
      </c>
      <c r="B1264" s="5">
        <f>TITRES_STAT!D1267</f>
        <v>7.9714999999999998</v>
      </c>
      <c r="C1264" s="2">
        <f t="shared" si="149"/>
        <v>-1.3100000000000556E-2</v>
      </c>
      <c r="D1264" s="2">
        <f t="shared" si="150"/>
        <v>7.9046599999999998</v>
      </c>
      <c r="E1264" s="2">
        <f t="shared" si="152"/>
        <v>7.8496300000000003</v>
      </c>
      <c r="F1264" s="2">
        <f t="shared" si="153"/>
        <v>7.864040000000001</v>
      </c>
      <c r="G1264" s="2">
        <f t="shared" si="147"/>
        <v>7.8771439999999986</v>
      </c>
      <c r="H1264" s="2">
        <f t="shared" si="151"/>
        <v>7.322776999999995</v>
      </c>
      <c r="I1264" s="2">
        <f t="array" ref="I1264">SUMPRODUCT(B1248:B1267, (ROW(B1248:B1267)-ROW(B1248)+1)) / (20*21/2)</f>
        <v>7.8935247619047608</v>
      </c>
      <c r="J1264" s="2">
        <f t="shared" si="154"/>
        <v>7.8705365286672642</v>
      </c>
      <c r="K1264" s="2">
        <f t="shared" si="148"/>
        <v>7.8408505782243632</v>
      </c>
    </row>
    <row r="1265" spans="1:11" ht="13.5" x14ac:dyDescent="0.25">
      <c r="A1265" s="3">
        <f>TITRES_STAT!B1268</f>
        <v>44154</v>
      </c>
      <c r="B1265" s="5">
        <f>TITRES_STAT!D1268</f>
        <v>7.9649000000000001</v>
      </c>
      <c r="C1265" s="2">
        <f t="shared" si="149"/>
        <v>-6.5999999999997172E-3</v>
      </c>
      <c r="D1265" s="2">
        <f t="shared" si="150"/>
        <v>7.9387200000000009</v>
      </c>
      <c r="E1265" s="2">
        <f t="shared" si="152"/>
        <v>7.8666600000000004</v>
      </c>
      <c r="F1265" s="2">
        <f t="shared" si="153"/>
        <v>7.8627300000000009</v>
      </c>
      <c r="G1265" s="2">
        <f t="shared" si="147"/>
        <v>7.8795019999999987</v>
      </c>
      <c r="H1265" s="2">
        <f t="shared" si="151"/>
        <v>7.3279634999999939</v>
      </c>
      <c r="I1265" s="2">
        <f t="array" ref="I1265">SUMPRODUCT(B1249:B1268, (ROW(B1249:B1268)-ROW(B1249)+1)) / (20*21/2)</f>
        <v>7.8920261904761899</v>
      </c>
      <c r="J1265" s="2">
        <f t="shared" si="154"/>
        <v>7.8795235259370484</v>
      </c>
      <c r="K1265" s="2">
        <f t="shared" si="148"/>
        <v>7.8457152614312502</v>
      </c>
    </row>
    <row r="1266" spans="1:11" ht="13.5" x14ac:dyDescent="0.25">
      <c r="A1266" s="3">
        <f>TITRES_STAT!B1269</f>
        <v>44155</v>
      </c>
      <c r="B1266" s="5">
        <f>TITRES_STAT!D1269</f>
        <v>7.9846000000000004</v>
      </c>
      <c r="C1266" s="2">
        <f t="shared" si="149"/>
        <v>1.9700000000000273E-2</v>
      </c>
      <c r="D1266" s="2">
        <f t="shared" si="150"/>
        <v>7.9767200000000003</v>
      </c>
      <c r="E1266" s="2">
        <f t="shared" si="152"/>
        <v>7.8856599999999997</v>
      </c>
      <c r="F1266" s="2">
        <f t="shared" si="153"/>
        <v>7.8741950000000003</v>
      </c>
      <c r="G1266" s="2">
        <f t="shared" ref="G1266:G1329" si="155">AVERAGE(B1217:B1266)</f>
        <v>7.8827779999999992</v>
      </c>
      <c r="H1266" s="2">
        <f t="shared" si="151"/>
        <v>7.3334284999999939</v>
      </c>
      <c r="I1266" s="2">
        <f t="array" ref="I1266">SUMPRODUCT(B1250:B1269, (ROW(B1250:B1269)-ROW(B1250)+1)) / (20*21/2)</f>
        <v>7.8815495238095243</v>
      </c>
      <c r="J1266" s="2">
        <f t="shared" si="154"/>
        <v>7.8895308091811396</v>
      </c>
      <c r="K1266" s="2">
        <f t="shared" si="148"/>
        <v>7.8511617217672791</v>
      </c>
    </row>
    <row r="1267" spans="1:11" ht="13.5" x14ac:dyDescent="0.25">
      <c r="A1267" s="3">
        <f>TITRES_STAT!B1270</f>
        <v>44158</v>
      </c>
      <c r="B1267" s="5">
        <f>TITRES_STAT!D1270</f>
        <v>7.9584000000000001</v>
      </c>
      <c r="C1267" s="2">
        <f t="shared" si="149"/>
        <v>-2.6200000000000223E-2</v>
      </c>
      <c r="D1267" s="2">
        <f t="shared" si="150"/>
        <v>7.9727999999999994</v>
      </c>
      <c r="E1267" s="2">
        <f t="shared" si="152"/>
        <v>7.9020399999999995</v>
      </c>
      <c r="F1267" s="2">
        <f t="shared" si="153"/>
        <v>7.8758350000000004</v>
      </c>
      <c r="G1267" s="2">
        <f t="shared" si="155"/>
        <v>7.885136000000001</v>
      </c>
      <c r="H1267" s="2">
        <f t="shared" si="151"/>
        <v>7.338582499999994</v>
      </c>
      <c r="I1267" s="2">
        <f t="array" ref="I1267">SUMPRODUCT(B1251:B1270, (ROW(B1251:B1270)-ROW(B1251)+1)) / (20*21/2)</f>
        <v>7.8687285714285711</v>
      </c>
      <c r="J1267" s="2">
        <f t="shared" si="154"/>
        <v>7.8960897797353171</v>
      </c>
      <c r="K1267" s="2">
        <f t="shared" ref="K1267:K1330" si="156">$K$4*B1267+(1-$K$4)*K1266</f>
        <v>7.8553671444430719</v>
      </c>
    </row>
    <row r="1268" spans="1:11" ht="13.5" x14ac:dyDescent="0.25">
      <c r="A1268" s="3">
        <f>TITRES_STAT!B1271</f>
        <v>44159</v>
      </c>
      <c r="B1268" s="5">
        <f>TITRES_STAT!D1271</f>
        <v>7.8601000000000001</v>
      </c>
      <c r="C1268" s="2">
        <f t="shared" si="149"/>
        <v>-9.8300000000000054E-2</v>
      </c>
      <c r="D1268" s="2">
        <f t="shared" si="150"/>
        <v>7.9478999999999997</v>
      </c>
      <c r="E1268" s="2">
        <f t="shared" si="152"/>
        <v>7.9085900000000011</v>
      </c>
      <c r="F1268" s="2">
        <f t="shared" si="153"/>
        <v>7.8719050000000008</v>
      </c>
      <c r="G1268" s="2">
        <f t="shared" si="155"/>
        <v>7.8855280000000008</v>
      </c>
      <c r="H1268" s="2">
        <f t="shared" si="151"/>
        <v>7.3430949999999928</v>
      </c>
      <c r="I1268" s="2">
        <f t="array" ref="I1268">SUMPRODUCT(B1252:B1271, (ROW(B1252:B1271)-ROW(B1252)+1)) / (20*21/2)</f>
        <v>7.8746219047619048</v>
      </c>
      <c r="J1268" s="2">
        <f t="shared" si="154"/>
        <v>7.8926621816652869</v>
      </c>
      <c r="K1268" s="2">
        <f t="shared" si="156"/>
        <v>7.8555527466217754</v>
      </c>
    </row>
    <row r="1269" spans="1:11" ht="13.5" x14ac:dyDescent="0.25">
      <c r="A1269" s="3">
        <f>TITRES_STAT!B1272</f>
        <v>44160</v>
      </c>
      <c r="B1269" s="5">
        <f>TITRES_STAT!D1272</f>
        <v>7.7618999999999998</v>
      </c>
      <c r="C1269" s="2">
        <f t="shared" si="149"/>
        <v>-9.8200000000000287E-2</v>
      </c>
      <c r="D1269" s="2">
        <f t="shared" si="150"/>
        <v>7.9059799999999996</v>
      </c>
      <c r="E1269" s="2">
        <f t="shared" si="152"/>
        <v>7.9053199999999988</v>
      </c>
      <c r="F1269" s="2">
        <f t="shared" si="153"/>
        <v>7.8637200000000007</v>
      </c>
      <c r="G1269" s="2">
        <f t="shared" si="155"/>
        <v>7.884088000000002</v>
      </c>
      <c r="H1269" s="2">
        <f t="shared" si="151"/>
        <v>7.3472964999999935</v>
      </c>
      <c r="I1269" s="2">
        <f t="array" ref="I1269">SUMPRODUCT(B1253:B1272, (ROW(B1253:B1272)-ROW(B1253)+1)) / (20*21/2)</f>
        <v>7.8803595238095232</v>
      </c>
      <c r="J1269" s="2">
        <f t="shared" si="154"/>
        <v>7.8802086405543079</v>
      </c>
      <c r="K1269" s="2">
        <f t="shared" si="156"/>
        <v>7.8518800898915098</v>
      </c>
    </row>
    <row r="1270" spans="1:11" ht="13.5" x14ac:dyDescent="0.25">
      <c r="A1270" s="3">
        <f>TITRES_STAT!B1273</f>
        <v>44161</v>
      </c>
      <c r="B1270" s="5">
        <f>TITRES_STAT!D1273</f>
        <v>7.7290999999999999</v>
      </c>
      <c r="C1270" s="2">
        <f t="shared" si="149"/>
        <v>-3.279999999999994E-2</v>
      </c>
      <c r="D1270" s="2">
        <f t="shared" si="150"/>
        <v>7.8588199999999997</v>
      </c>
      <c r="E1270" s="2">
        <f t="shared" si="152"/>
        <v>7.8987700000000007</v>
      </c>
      <c r="F1270" s="2">
        <f t="shared" si="153"/>
        <v>7.8637199999999989</v>
      </c>
      <c r="G1270" s="2">
        <f t="shared" si="155"/>
        <v>7.8819920000000003</v>
      </c>
      <c r="H1270" s="2">
        <f t="shared" si="151"/>
        <v>7.3512139999999935</v>
      </c>
      <c r="I1270" s="2">
        <f t="array" ref="I1270">SUMPRODUCT(B1254:B1273, (ROW(B1254:B1273)-ROW(B1254)+1)) / (20*21/2)</f>
        <v>7.8796719047619046</v>
      </c>
      <c r="J1270" s="2">
        <f t="shared" si="154"/>
        <v>7.865817341453897</v>
      </c>
      <c r="K1270" s="2">
        <f t="shared" si="156"/>
        <v>7.8470651844055688</v>
      </c>
    </row>
    <row r="1271" spans="1:11" ht="13.5" x14ac:dyDescent="0.25">
      <c r="A1271" s="3">
        <f>TITRES_STAT!B1274</f>
        <v>44162</v>
      </c>
      <c r="B1271" s="5">
        <f>TITRES_STAT!D1274</f>
        <v>7.9256000000000002</v>
      </c>
      <c r="C1271" s="2">
        <f t="shared" si="149"/>
        <v>0.19650000000000034</v>
      </c>
      <c r="D1271" s="2">
        <f t="shared" si="150"/>
        <v>7.8470200000000006</v>
      </c>
      <c r="E1271" s="2">
        <f t="shared" si="152"/>
        <v>7.9118700000000004</v>
      </c>
      <c r="F1271" s="2">
        <f t="shared" si="153"/>
        <v>7.8653549999999992</v>
      </c>
      <c r="G1271" s="2">
        <f t="shared" si="155"/>
        <v>7.883826</v>
      </c>
      <c r="H1271" s="2">
        <f t="shared" si="151"/>
        <v>7.3571334999999927</v>
      </c>
      <c r="I1271" s="2">
        <f t="array" ref="I1271">SUMPRODUCT(B1255:B1274, (ROW(B1255:B1274)-ROW(B1255)+1)) / (20*21/2)</f>
        <v>7.8734995238095227</v>
      </c>
      <c r="J1271" s="2">
        <f t="shared" si="154"/>
        <v>7.8715109279820972</v>
      </c>
      <c r="K1271" s="2">
        <f t="shared" si="156"/>
        <v>7.8501449810955464</v>
      </c>
    </row>
    <row r="1272" spans="1:11" ht="13.5" x14ac:dyDescent="0.25">
      <c r="A1272" s="3">
        <f>TITRES_STAT!B1275</f>
        <v>44165</v>
      </c>
      <c r="B1272" s="5">
        <f>TITRES_STAT!D1275</f>
        <v>7.9256000000000002</v>
      </c>
      <c r="C1272" s="2">
        <f t="shared" si="149"/>
        <v>0</v>
      </c>
      <c r="D1272" s="2">
        <f t="shared" si="150"/>
        <v>7.8404600000000002</v>
      </c>
      <c r="E1272" s="2">
        <f t="shared" si="152"/>
        <v>7.9066299999999998</v>
      </c>
      <c r="F1272" s="2">
        <f t="shared" si="153"/>
        <v>7.8673200000000012</v>
      </c>
      <c r="G1272" s="2">
        <f t="shared" si="155"/>
        <v>7.8853980000000004</v>
      </c>
      <c r="H1272" s="2">
        <f t="shared" si="151"/>
        <v>7.3630829999999934</v>
      </c>
      <c r="I1272" s="2">
        <f t="array" ref="I1272">SUMPRODUCT(B1256:B1275, (ROW(B1256:B1275)-ROW(B1256)+1)) / (20*21/2)</f>
        <v>7.8675766666666664</v>
      </c>
      <c r="J1272" s="2">
        <f t="shared" si="154"/>
        <v>7.8766622681742788</v>
      </c>
      <c r="K1272" s="2">
        <f t="shared" si="156"/>
        <v>7.8531040014447404</v>
      </c>
    </row>
    <row r="1273" spans="1:11" ht="13.5" x14ac:dyDescent="0.25">
      <c r="A1273" s="3">
        <f>TITRES_STAT!B1276</f>
        <v>44166</v>
      </c>
      <c r="B1273" s="5">
        <f>TITRES_STAT!D1276</f>
        <v>7.8601000000000001</v>
      </c>
      <c r="C1273" s="2">
        <f t="shared" si="149"/>
        <v>-6.5500000000000114E-2</v>
      </c>
      <c r="D1273" s="2">
        <f t="shared" si="150"/>
        <v>7.8404600000000002</v>
      </c>
      <c r="E1273" s="2">
        <f t="shared" si="152"/>
        <v>7.8941800000000004</v>
      </c>
      <c r="F1273" s="2">
        <f t="shared" si="153"/>
        <v>7.8660100000000002</v>
      </c>
      <c r="G1273" s="2">
        <f t="shared" si="155"/>
        <v>7.8829079999999996</v>
      </c>
      <c r="H1273" s="2">
        <f t="shared" si="151"/>
        <v>7.3682854999999954</v>
      </c>
      <c r="I1273" s="2">
        <f t="array" ref="I1273">SUMPRODUCT(B1257:B1276, (ROW(B1257:B1276)-ROW(B1257)+1)) / (20*21/2)</f>
        <v>7.8609938095238086</v>
      </c>
      <c r="J1273" s="2">
        <f t="shared" si="154"/>
        <v>7.8750849093005382</v>
      </c>
      <c r="K1273" s="2">
        <f t="shared" si="156"/>
        <v>7.8533783543292603</v>
      </c>
    </row>
    <row r="1274" spans="1:11" ht="13.5" x14ac:dyDescent="0.25">
      <c r="A1274" s="3">
        <f>TITRES_STAT!B1277</f>
        <v>44167</v>
      </c>
      <c r="B1274" s="5">
        <f>TITRES_STAT!D1277</f>
        <v>7.8011999999999997</v>
      </c>
      <c r="C1274" s="2">
        <f t="shared" si="149"/>
        <v>-5.8900000000000396E-2</v>
      </c>
      <c r="D1274" s="2">
        <f t="shared" si="150"/>
        <v>7.8483199999999993</v>
      </c>
      <c r="E1274" s="2">
        <f t="shared" si="152"/>
        <v>7.8771500000000003</v>
      </c>
      <c r="F1274" s="2">
        <f t="shared" si="153"/>
        <v>7.8633899999999999</v>
      </c>
      <c r="G1274" s="2">
        <f t="shared" si="155"/>
        <v>7.8804199999999991</v>
      </c>
      <c r="H1274" s="2">
        <f t="shared" si="151"/>
        <v>7.3730134999999954</v>
      </c>
      <c r="I1274" s="2">
        <f t="array" ref="I1274">SUMPRODUCT(B1258:B1277, (ROW(B1258:B1277)-ROW(B1258)+1)) / (20*21/2)</f>
        <v>7.8531633333333328</v>
      </c>
      <c r="J1274" s="2">
        <f t="shared" si="154"/>
        <v>7.8680482512719161</v>
      </c>
      <c r="K1274" s="2">
        <f t="shared" si="156"/>
        <v>7.8513321443555641</v>
      </c>
    </row>
    <row r="1275" spans="1:11" ht="13.5" x14ac:dyDescent="0.25">
      <c r="A1275" s="3">
        <f>TITRES_STAT!B1278</f>
        <v>44168</v>
      </c>
      <c r="B1275" s="5">
        <f>TITRES_STAT!D1278</f>
        <v>7.8011999999999997</v>
      </c>
      <c r="C1275" s="2">
        <f t="shared" si="149"/>
        <v>0</v>
      </c>
      <c r="D1275" s="2">
        <f t="shared" si="150"/>
        <v>7.8627400000000005</v>
      </c>
      <c r="E1275" s="2">
        <f t="shared" si="152"/>
        <v>7.8607800000000001</v>
      </c>
      <c r="F1275" s="2">
        <f t="shared" si="153"/>
        <v>7.8637199999999989</v>
      </c>
      <c r="G1275" s="2">
        <f t="shared" si="155"/>
        <v>7.8754419999999996</v>
      </c>
      <c r="H1275" s="2">
        <f t="shared" si="151"/>
        <v>7.3776814999999969</v>
      </c>
      <c r="I1275" s="2">
        <f t="array" ref="I1275">SUMPRODUCT(B1259:B1278, (ROW(B1259:B1278)-ROW(B1259)+1)) / (20*21/2)</f>
        <v>7.8379095238095227</v>
      </c>
      <c r="J1275" s="2">
        <f t="shared" si="154"/>
        <v>7.8616817511507815</v>
      </c>
      <c r="K1275" s="2">
        <f t="shared" si="156"/>
        <v>7.8493661779102482</v>
      </c>
    </row>
    <row r="1276" spans="1:11" ht="13.5" x14ac:dyDescent="0.25">
      <c r="A1276" s="3">
        <f>TITRES_STAT!B1279</f>
        <v>44169</v>
      </c>
      <c r="B1276" s="5">
        <f>TITRES_STAT!D1279</f>
        <v>7.7946</v>
      </c>
      <c r="C1276" s="2">
        <f t="shared" si="149"/>
        <v>-6.5999999999997172E-3</v>
      </c>
      <c r="D1276" s="2">
        <f t="shared" si="150"/>
        <v>7.8365400000000012</v>
      </c>
      <c r="E1276" s="2">
        <f t="shared" si="152"/>
        <v>7.8417800000000017</v>
      </c>
      <c r="F1276" s="2">
        <f t="shared" si="153"/>
        <v>7.8637199999999989</v>
      </c>
      <c r="G1276" s="2">
        <f t="shared" si="155"/>
        <v>7.8704639999999992</v>
      </c>
      <c r="H1276" s="2">
        <f t="shared" si="151"/>
        <v>7.3823164999999964</v>
      </c>
      <c r="I1276" s="2">
        <f t="array" ref="I1276">SUMPRODUCT(B1260:B1279, (ROW(B1260:B1279)-ROW(B1260)+1)) / (20*21/2)</f>
        <v>7.8305780952380957</v>
      </c>
      <c r="J1276" s="2">
        <f t="shared" si="154"/>
        <v>7.8552930129459453</v>
      </c>
      <c r="K1276" s="2">
        <f t="shared" si="156"/>
        <v>7.8472184846588666</v>
      </c>
    </row>
    <row r="1277" spans="1:11" ht="13.5" x14ac:dyDescent="0.25">
      <c r="A1277" s="3">
        <f>TITRES_STAT!B1280</f>
        <v>44172</v>
      </c>
      <c r="B1277" s="5">
        <f>TITRES_STAT!D1280</f>
        <v>7.7815000000000003</v>
      </c>
      <c r="C1277" s="2">
        <f t="shared" si="149"/>
        <v>-1.3099999999999667E-2</v>
      </c>
      <c r="D1277" s="2">
        <f t="shared" si="150"/>
        <v>7.8077199999999989</v>
      </c>
      <c r="E1277" s="2">
        <f t="shared" si="152"/>
        <v>7.82409</v>
      </c>
      <c r="F1277" s="2">
        <f t="shared" si="153"/>
        <v>7.8630650000000006</v>
      </c>
      <c r="G1277" s="2">
        <f t="shared" si="155"/>
        <v>7.8656159999999993</v>
      </c>
      <c r="H1277" s="2">
        <f t="shared" si="151"/>
        <v>7.3868859999999952</v>
      </c>
      <c r="I1277" s="2">
        <f t="array" ref="I1277">SUMPRODUCT(B1261:B1280, (ROW(B1261:B1280)-ROW(B1261)+1)) / (20*21/2)</f>
        <v>7.8183185714285717</v>
      </c>
      <c r="J1277" s="2">
        <f t="shared" si="154"/>
        <v>7.8482651069510938</v>
      </c>
      <c r="K1277" s="2">
        <f t="shared" si="156"/>
        <v>7.8446412891820483</v>
      </c>
    </row>
    <row r="1278" spans="1:11" ht="13.5" x14ac:dyDescent="0.25">
      <c r="A1278" s="3">
        <f>TITRES_STAT!B1281</f>
        <v>44173</v>
      </c>
      <c r="B1278" s="5">
        <f>TITRES_STAT!D1281</f>
        <v>7.7028999999999996</v>
      </c>
      <c r="C1278" s="2">
        <f t="shared" si="149"/>
        <v>-7.8600000000000669E-2</v>
      </c>
      <c r="D1278" s="2">
        <f t="shared" si="150"/>
        <v>7.7762799999999999</v>
      </c>
      <c r="E1278" s="2">
        <f t="shared" si="152"/>
        <v>7.8083700000000009</v>
      </c>
      <c r="F1278" s="2">
        <f t="shared" si="153"/>
        <v>7.8584800000000001</v>
      </c>
      <c r="G1278" s="2">
        <f t="shared" si="155"/>
        <v>7.8593279999999996</v>
      </c>
      <c r="H1278" s="2">
        <f t="shared" si="151"/>
        <v>7.3912124999999955</v>
      </c>
      <c r="I1278" s="2">
        <f t="array" ref="I1278">SUMPRODUCT(B1262:B1281, (ROW(B1262:B1281)-ROW(B1262)+1)) / (20*21/2)</f>
        <v>7.8113614285714297</v>
      </c>
      <c r="J1278" s="2">
        <f t="shared" si="154"/>
        <v>7.8344208110509896</v>
      </c>
      <c r="K1278" s="2">
        <f t="shared" si="156"/>
        <v>7.8390828072533409</v>
      </c>
    </row>
    <row r="1279" spans="1:11" ht="13.5" x14ac:dyDescent="0.25">
      <c r="A1279" s="3">
        <f>TITRES_STAT!B1282</f>
        <v>44174</v>
      </c>
      <c r="B1279" s="5">
        <f>TITRES_STAT!D1282</f>
        <v>7.7815000000000003</v>
      </c>
      <c r="C1279" s="2">
        <f t="shared" si="149"/>
        <v>7.8600000000000669E-2</v>
      </c>
      <c r="D1279" s="2">
        <f t="shared" si="150"/>
        <v>7.7723399999999998</v>
      </c>
      <c r="E1279" s="2">
        <f t="shared" si="152"/>
        <v>7.8103299999999987</v>
      </c>
      <c r="F1279" s="2">
        <f t="shared" si="153"/>
        <v>7.8578249999999983</v>
      </c>
      <c r="G1279" s="2">
        <f t="shared" si="155"/>
        <v>7.8552659999999994</v>
      </c>
      <c r="H1279" s="2">
        <f t="shared" si="151"/>
        <v>7.3959919999999952</v>
      </c>
      <c r="I1279" s="2">
        <f t="array" ref="I1279">SUMPRODUCT(B1263:B1282, (ROW(B1263:B1282)-ROW(B1263)+1)) / (20*21/2)</f>
        <v>7.8119523809523823</v>
      </c>
      <c r="J1279" s="2">
        <f t="shared" si="154"/>
        <v>7.8293807338080388</v>
      </c>
      <c r="K1279" s="2">
        <f t="shared" si="156"/>
        <v>7.836824657949288</v>
      </c>
    </row>
    <row r="1280" spans="1:11" ht="13.5" x14ac:dyDescent="0.25">
      <c r="A1280" s="3">
        <f>TITRES_STAT!B1283</f>
        <v>44175</v>
      </c>
      <c r="B1280" s="5">
        <f>TITRES_STAT!D1283</f>
        <v>7.7290999999999999</v>
      </c>
      <c r="C1280" s="2">
        <f t="shared" si="149"/>
        <v>-5.2400000000000446E-2</v>
      </c>
      <c r="D1280" s="2">
        <f t="shared" si="150"/>
        <v>7.7579200000000004</v>
      </c>
      <c r="E1280" s="2">
        <f t="shared" si="152"/>
        <v>7.8103300000000004</v>
      </c>
      <c r="F1280" s="2">
        <f t="shared" si="153"/>
        <v>7.8545499999999988</v>
      </c>
      <c r="G1280" s="2">
        <f t="shared" si="155"/>
        <v>7.852646</v>
      </c>
      <c r="H1280" s="2">
        <f t="shared" si="151"/>
        <v>7.4010189999999945</v>
      </c>
      <c r="I1280" s="2">
        <f t="array" ref="I1280">SUMPRODUCT(B1264:B1283, (ROW(B1264:B1283)-ROW(B1264)+1)) / (20*21/2)</f>
        <v>7.8131047619047607</v>
      </c>
      <c r="J1280" s="2">
        <f t="shared" si="154"/>
        <v>7.8198301877310827</v>
      </c>
      <c r="K1280" s="2">
        <f t="shared" si="156"/>
        <v>7.8326001615591192</v>
      </c>
    </row>
    <row r="1281" spans="1:11" ht="13.5" x14ac:dyDescent="0.25">
      <c r="A1281" s="3">
        <f>TITRES_STAT!B1284</f>
        <v>44176</v>
      </c>
      <c r="B1281" s="5">
        <f>TITRES_STAT!D1284</f>
        <v>7.7815000000000003</v>
      </c>
      <c r="C1281" s="2">
        <f t="shared" si="149"/>
        <v>5.2400000000000446E-2</v>
      </c>
      <c r="D1281" s="2">
        <f t="shared" si="150"/>
        <v>7.7553000000000001</v>
      </c>
      <c r="E1281" s="2">
        <f t="shared" si="152"/>
        <v>7.7959199999999997</v>
      </c>
      <c r="F1281" s="2">
        <f t="shared" si="153"/>
        <v>7.8538949999999987</v>
      </c>
      <c r="G1281" s="2">
        <f t="shared" si="155"/>
        <v>7.8477979999999992</v>
      </c>
      <c r="H1281" s="2">
        <f t="shared" si="151"/>
        <v>7.4057384999999956</v>
      </c>
      <c r="I1281" s="2">
        <f t="array" ref="I1281">SUMPRODUCT(B1265:B1284, (ROW(B1265:B1284)-ROW(B1265)+1)) / (20*21/2)</f>
        <v>7.8179738095238083</v>
      </c>
      <c r="J1281" s="2">
        <f t="shared" si="154"/>
        <v>7.8161796936614563</v>
      </c>
      <c r="K1281" s="2">
        <f t="shared" si="156"/>
        <v>7.8305962336548403</v>
      </c>
    </row>
    <row r="1282" spans="1:11" ht="13.5" x14ac:dyDescent="0.25">
      <c r="A1282" s="3">
        <f>TITRES_STAT!B1285</f>
        <v>44179</v>
      </c>
      <c r="B1282" s="5">
        <f>TITRES_STAT!D1285</f>
        <v>7.8601000000000001</v>
      </c>
      <c r="C1282" s="2">
        <f t="shared" si="149"/>
        <v>7.8599999999999781E-2</v>
      </c>
      <c r="D1282" s="2">
        <f t="shared" si="150"/>
        <v>7.77102</v>
      </c>
      <c r="E1282" s="2">
        <f t="shared" si="152"/>
        <v>7.7893699999999999</v>
      </c>
      <c r="F1282" s="2">
        <f t="shared" si="153"/>
        <v>7.8479999999999972</v>
      </c>
      <c r="G1282" s="2">
        <f t="shared" si="155"/>
        <v>7.8459639999999986</v>
      </c>
      <c r="H1282" s="2">
        <f t="shared" si="151"/>
        <v>7.4108509999999956</v>
      </c>
      <c r="I1282" s="2">
        <f t="array" ref="I1282">SUMPRODUCT(B1266:B1285, (ROW(B1266:B1285)-ROW(B1266)+1)) / (20*21/2)</f>
        <v>7.8200933333333342</v>
      </c>
      <c r="J1282" s="2">
        <f t="shared" si="154"/>
        <v>7.8203625799794132</v>
      </c>
      <c r="K1282" s="2">
        <f t="shared" si="156"/>
        <v>7.8317532440997484</v>
      </c>
    </row>
    <row r="1283" spans="1:11" ht="13.5" x14ac:dyDescent="0.25">
      <c r="A1283" s="3">
        <f>TITRES_STAT!B1286</f>
        <v>44180</v>
      </c>
      <c r="B1283" s="5">
        <f>TITRES_STAT!D1286</f>
        <v>7.8601000000000001</v>
      </c>
      <c r="C1283" s="2">
        <f t="shared" si="149"/>
        <v>0</v>
      </c>
      <c r="D1283" s="2">
        <f t="shared" si="150"/>
        <v>7.8024600000000008</v>
      </c>
      <c r="E1283" s="2">
        <f t="shared" si="152"/>
        <v>7.7893700000000008</v>
      </c>
      <c r="F1283" s="2">
        <f t="shared" si="153"/>
        <v>7.8417749999999966</v>
      </c>
      <c r="G1283" s="2">
        <f t="shared" si="155"/>
        <v>7.8512039999999992</v>
      </c>
      <c r="H1283" s="2">
        <f t="shared" si="151"/>
        <v>7.4159634999999966</v>
      </c>
      <c r="I1283" s="2">
        <f t="array" ref="I1283">SUMPRODUCT(B1267:B1286, (ROW(B1267:B1286)-ROW(B1267)+1)) / (20*21/2)</f>
        <v>7.8227119047619054</v>
      </c>
      <c r="J1283" s="2">
        <f t="shared" si="154"/>
        <v>7.82414709617185</v>
      </c>
      <c r="K1283" s="2">
        <f t="shared" si="156"/>
        <v>7.8328648815860333</v>
      </c>
    </row>
    <row r="1284" spans="1:11" ht="13.5" x14ac:dyDescent="0.25">
      <c r="A1284" s="3">
        <f>TITRES_STAT!B1287</f>
        <v>44181</v>
      </c>
      <c r="B1284" s="5">
        <f>TITRES_STAT!D1287</f>
        <v>7.8929</v>
      </c>
      <c r="C1284" s="2">
        <f t="shared" ref="C1284:C1347" si="157">B1284-B1283</f>
        <v>3.279999999999994E-2</v>
      </c>
      <c r="D1284" s="2">
        <f t="shared" si="150"/>
        <v>7.8247400000000003</v>
      </c>
      <c r="E1284" s="2">
        <f t="shared" si="152"/>
        <v>7.79854</v>
      </c>
      <c r="F1284" s="2">
        <f t="shared" si="153"/>
        <v>7.8378449999999988</v>
      </c>
      <c r="G1284" s="2">
        <f t="shared" si="155"/>
        <v>7.852646</v>
      </c>
      <c r="H1284" s="2">
        <f t="shared" si="151"/>
        <v>7.4214199999999968</v>
      </c>
      <c r="I1284" s="2">
        <f t="array" ref="I1284">SUMPRODUCT(B1268:B1287, (ROW(B1268:B1287)-ROW(B1268)+1)) / (20*21/2)</f>
        <v>7.8259233333333329</v>
      </c>
      <c r="J1284" s="2">
        <f t="shared" si="154"/>
        <v>7.8306949917745303</v>
      </c>
      <c r="K1284" s="2">
        <f t="shared" si="156"/>
        <v>7.8352191999552083</v>
      </c>
    </row>
    <row r="1285" spans="1:11" ht="13.5" x14ac:dyDescent="0.25">
      <c r="A1285" s="3">
        <f>TITRES_STAT!B1288</f>
        <v>44182</v>
      </c>
      <c r="B1285" s="5">
        <f>TITRES_STAT!D1288</f>
        <v>7.8601000000000001</v>
      </c>
      <c r="C1285" s="2">
        <f t="shared" si="157"/>
        <v>-3.279999999999994E-2</v>
      </c>
      <c r="D1285" s="2">
        <f t="shared" si="150"/>
        <v>7.8509399999999996</v>
      </c>
      <c r="E1285" s="2">
        <f t="shared" si="152"/>
        <v>7.8044300000000009</v>
      </c>
      <c r="F1285" s="2">
        <f t="shared" si="153"/>
        <v>7.8326049999999983</v>
      </c>
      <c r="G1285" s="2">
        <f t="shared" si="155"/>
        <v>7.852646</v>
      </c>
      <c r="H1285" s="2">
        <f t="shared" si="151"/>
        <v>7.4272519999999975</v>
      </c>
      <c r="I1285" s="2">
        <f t="array" ref="I1285">SUMPRODUCT(B1269:B1288, (ROW(B1269:B1288)-ROW(B1269)+1)) / (20*21/2)</f>
        <v>7.8264885714285715</v>
      </c>
      <c r="J1285" s="2">
        <f t="shared" si="154"/>
        <v>7.8334954687483842</v>
      </c>
      <c r="K1285" s="2">
        <f t="shared" si="156"/>
        <v>7.8361949176040238</v>
      </c>
    </row>
    <row r="1286" spans="1:11" ht="13.5" x14ac:dyDescent="0.25">
      <c r="A1286" s="3">
        <f>TITRES_STAT!B1289</f>
        <v>44183</v>
      </c>
      <c r="B1286" s="5">
        <f>TITRES_STAT!D1289</f>
        <v>7.8601000000000001</v>
      </c>
      <c r="C1286" s="2">
        <f t="shared" si="157"/>
        <v>0</v>
      </c>
      <c r="D1286" s="2">
        <f t="shared" ref="D1286:D1349" si="158">AVERAGE(B1282:B1286)</f>
        <v>7.8666600000000004</v>
      </c>
      <c r="E1286" s="2">
        <f t="shared" si="152"/>
        <v>7.8109800000000007</v>
      </c>
      <c r="F1286" s="2">
        <f t="shared" si="153"/>
        <v>7.8263799999999986</v>
      </c>
      <c r="G1286" s="2">
        <f t="shared" si="155"/>
        <v>7.851335999999999</v>
      </c>
      <c r="H1286" s="2">
        <f t="shared" si="151"/>
        <v>7.4325144999999999</v>
      </c>
      <c r="I1286" s="2">
        <f t="array" ref="I1286">SUMPRODUCT(B1270:B1289, (ROW(B1270:B1289)-ROW(B1270)+1)) / (20*21/2)</f>
        <v>7.8272095238095227</v>
      </c>
      <c r="J1286" s="2">
        <f t="shared" si="154"/>
        <v>7.8360292336294908</v>
      </c>
      <c r="K1286" s="2">
        <f t="shared" si="156"/>
        <v>7.8371323718156312</v>
      </c>
    </row>
    <row r="1287" spans="1:11" ht="13.5" x14ac:dyDescent="0.25">
      <c r="A1287" s="3">
        <f>TITRES_STAT!B1290</f>
        <v>44186</v>
      </c>
      <c r="B1287" s="5">
        <f>TITRES_STAT!D1290</f>
        <v>7.8601000000000001</v>
      </c>
      <c r="C1287" s="2">
        <f t="shared" si="157"/>
        <v>0</v>
      </c>
      <c r="D1287" s="2">
        <f t="shared" si="158"/>
        <v>7.8666600000000004</v>
      </c>
      <c r="E1287" s="2">
        <f t="shared" si="152"/>
        <v>7.8188399999999998</v>
      </c>
      <c r="F1287" s="2">
        <f t="shared" si="153"/>
        <v>7.8214649999999981</v>
      </c>
      <c r="G1287" s="2">
        <f t="shared" si="155"/>
        <v>7.854741999999999</v>
      </c>
      <c r="H1287" s="2">
        <f t="shared" si="151"/>
        <v>7.4377770000000005</v>
      </c>
      <c r="I1287" s="2">
        <f t="array" ref="I1287">SUMPRODUCT(B1271:B1290, (ROW(B1271:B1290)-ROW(B1271)+1)) / (20*21/2)</f>
        <v>7.8244947619047611</v>
      </c>
      <c r="J1287" s="2">
        <f t="shared" si="154"/>
        <v>7.8383216875695396</v>
      </c>
      <c r="K1287" s="2">
        <f t="shared" si="156"/>
        <v>7.8380330631169794</v>
      </c>
    </row>
    <row r="1288" spans="1:11" ht="13.5" x14ac:dyDescent="0.25">
      <c r="A1288" s="3">
        <f>TITRES_STAT!B1291</f>
        <v>44187</v>
      </c>
      <c r="B1288" s="5">
        <f>TITRES_STAT!D1291</f>
        <v>7.8273999999999999</v>
      </c>
      <c r="C1288" s="2">
        <f t="shared" si="157"/>
        <v>-3.2700000000000173E-2</v>
      </c>
      <c r="D1288" s="2">
        <f t="shared" si="158"/>
        <v>7.8601199999999993</v>
      </c>
      <c r="E1288" s="2">
        <f t="shared" si="152"/>
        <v>7.8312900000000001</v>
      </c>
      <c r="F1288" s="2">
        <f t="shared" si="153"/>
        <v>7.8198299999999987</v>
      </c>
      <c r="G1288" s="2">
        <f t="shared" si="155"/>
        <v>7.8560519999999983</v>
      </c>
      <c r="H1288" s="2">
        <f t="shared" si="151"/>
        <v>7.4428759999999992</v>
      </c>
      <c r="I1288" s="2">
        <f t="array" ref="I1288">SUMPRODUCT(B1272:B1291, (ROW(B1272:B1291)-ROW(B1272)+1)) / (20*21/2)</f>
        <v>7.8264585714285726</v>
      </c>
      <c r="J1288" s="2">
        <f t="shared" si="154"/>
        <v>7.8372815268486304</v>
      </c>
      <c r="K1288" s="2">
        <f t="shared" si="156"/>
        <v>7.8376160802496475</v>
      </c>
    </row>
    <row r="1289" spans="1:11" ht="13.5" x14ac:dyDescent="0.25">
      <c r="A1289" s="3">
        <f>TITRES_STAT!B1292</f>
        <v>44188</v>
      </c>
      <c r="B1289" s="5">
        <f>TITRES_STAT!D1292</f>
        <v>7.8273999999999999</v>
      </c>
      <c r="C1289" s="2">
        <f t="shared" si="157"/>
        <v>0</v>
      </c>
      <c r="D1289" s="2">
        <f t="shared" si="158"/>
        <v>7.8470200000000006</v>
      </c>
      <c r="E1289" s="2">
        <f t="shared" si="152"/>
        <v>7.8358800000000004</v>
      </c>
      <c r="F1289" s="2">
        <f t="shared" si="153"/>
        <v>7.823105</v>
      </c>
      <c r="G1289" s="2">
        <f t="shared" si="155"/>
        <v>7.8530399999999982</v>
      </c>
      <c r="H1289" s="2">
        <f t="shared" si="151"/>
        <v>7.4479749999999987</v>
      </c>
      <c r="I1289" s="2">
        <f t="array" ref="I1289">SUMPRODUCT(B1273:B1292, (ROW(B1273:B1292)-ROW(B1273)+1)) / (20*21/2)</f>
        <v>7.8287966666666664</v>
      </c>
      <c r="J1289" s="2">
        <f t="shared" si="154"/>
        <v>7.8363404290535223</v>
      </c>
      <c r="K1289" s="2">
        <f t="shared" si="156"/>
        <v>7.8372154496516222</v>
      </c>
    </row>
    <row r="1290" spans="1:11" ht="13.5" x14ac:dyDescent="0.25">
      <c r="A1290" s="3">
        <f>TITRES_STAT!B1293</f>
        <v>44189</v>
      </c>
      <c r="B1290" s="5">
        <f>TITRES_STAT!D1293</f>
        <v>7.7946</v>
      </c>
      <c r="C1290" s="2">
        <f t="shared" si="157"/>
        <v>-3.279999999999994E-2</v>
      </c>
      <c r="D1290" s="2">
        <f t="shared" si="158"/>
        <v>7.8339200000000009</v>
      </c>
      <c r="E1290" s="2">
        <f t="shared" si="152"/>
        <v>7.8424300000000002</v>
      </c>
      <c r="F1290" s="2">
        <f t="shared" si="153"/>
        <v>7.8263800000000021</v>
      </c>
      <c r="G1290" s="2">
        <f t="shared" si="155"/>
        <v>7.84924</v>
      </c>
      <c r="H1290" s="2">
        <f t="shared" ref="H1290:H1353" si="159">AVERAGE(B1091:B1290)</f>
        <v>7.4533594999999995</v>
      </c>
      <c r="I1290" s="2">
        <f t="array" ref="I1290">SUMPRODUCT(B1274:B1293, (ROW(B1274:B1293)-ROW(B1274)+1)) / (20*21/2)</f>
        <v>7.8327566666666666</v>
      </c>
      <c r="J1290" s="2">
        <f t="shared" si="154"/>
        <v>7.8323651500960443</v>
      </c>
      <c r="K1290" s="2">
        <f t="shared" si="156"/>
        <v>7.8355442555476378</v>
      </c>
    </row>
    <row r="1291" spans="1:11" ht="13.5" x14ac:dyDescent="0.25">
      <c r="A1291" s="3">
        <f>TITRES_STAT!B1294</f>
        <v>44190</v>
      </c>
      <c r="B1291" s="5">
        <f>TITRES_STAT!D1294</f>
        <v>7.8470000000000004</v>
      </c>
      <c r="C1291" s="2">
        <f t="shared" si="157"/>
        <v>5.2400000000000446E-2</v>
      </c>
      <c r="D1291" s="2">
        <f t="shared" si="158"/>
        <v>7.8313000000000006</v>
      </c>
      <c r="E1291" s="2">
        <f t="shared" si="152"/>
        <v>7.8489799999999992</v>
      </c>
      <c r="F1291" s="2">
        <f t="shared" si="153"/>
        <v>7.8224500000000017</v>
      </c>
      <c r="G1291" s="2">
        <f t="shared" si="155"/>
        <v>7.8492399999999982</v>
      </c>
      <c r="H1291" s="2">
        <f t="shared" si="159"/>
        <v>7.4585864999999991</v>
      </c>
      <c r="I1291" s="2">
        <f t="array" ref="I1291">SUMPRODUCT(B1275:B1294, (ROW(B1275:B1294)-ROW(B1275)+1)) / (20*21/2)</f>
        <v>7.8367166666666659</v>
      </c>
      <c r="J1291" s="2">
        <f t="shared" si="154"/>
        <v>7.833758945324993</v>
      </c>
      <c r="K1291" s="2">
        <f t="shared" si="156"/>
        <v>7.8359935004281223</v>
      </c>
    </row>
    <row r="1292" spans="1:11" ht="13.5" x14ac:dyDescent="0.25">
      <c r="A1292" s="3">
        <f>TITRES_STAT!B1295</f>
        <v>44193</v>
      </c>
      <c r="B1292" s="5">
        <f>TITRES_STAT!D1295</f>
        <v>7.8470000000000004</v>
      </c>
      <c r="C1292" s="2">
        <f t="shared" si="157"/>
        <v>0</v>
      </c>
      <c r="D1292" s="2">
        <f t="shared" si="158"/>
        <v>7.8286800000000003</v>
      </c>
      <c r="E1292" s="2">
        <f t="shared" ref="E1292:E1355" si="160">AVERAGE(B1283:B1292)</f>
        <v>7.847669999999999</v>
      </c>
      <c r="F1292" s="2">
        <f t="shared" si="153"/>
        <v>7.8185200000000012</v>
      </c>
      <c r="G1292" s="2">
        <f t="shared" si="155"/>
        <v>7.8489779999999989</v>
      </c>
      <c r="H1292" s="2">
        <f t="shared" si="159"/>
        <v>7.4648329999999996</v>
      </c>
      <c r="I1292" s="2">
        <f t="array" ref="I1292">SUMPRODUCT(B1276:B1295, (ROW(B1276:B1295)-ROW(B1276)+1)) / (20*21/2)</f>
        <v>7.8279199999999989</v>
      </c>
      <c r="J1292" s="2">
        <f t="shared" si="154"/>
        <v>7.8350199981511848</v>
      </c>
      <c r="K1292" s="2">
        <f t="shared" si="156"/>
        <v>7.8364251278623129</v>
      </c>
    </row>
    <row r="1293" spans="1:11" ht="13.5" x14ac:dyDescent="0.25">
      <c r="A1293" s="3">
        <f>TITRES_STAT!B1296</f>
        <v>44194</v>
      </c>
      <c r="B1293" s="5">
        <f>TITRES_STAT!D1296</f>
        <v>7.8601000000000001</v>
      </c>
      <c r="C1293" s="2">
        <f t="shared" si="157"/>
        <v>1.3099999999999667E-2</v>
      </c>
      <c r="D1293" s="2">
        <f t="shared" si="158"/>
        <v>7.8352200000000014</v>
      </c>
      <c r="E1293" s="2">
        <f t="shared" si="160"/>
        <v>7.847669999999999</v>
      </c>
      <c r="F1293" s="2">
        <f t="shared" si="153"/>
        <v>7.8185200000000012</v>
      </c>
      <c r="G1293" s="2">
        <f t="shared" si="155"/>
        <v>7.8489779999999971</v>
      </c>
      <c r="H1293" s="2">
        <f t="shared" si="159"/>
        <v>7.4711750000000006</v>
      </c>
      <c r="I1293" s="2">
        <f t="array" ref="I1293">SUMPRODUCT(B1277:B1296, (ROW(B1277:B1296)-ROW(B1277)+1)) / (20*21/2)</f>
        <v>7.8381809523809522</v>
      </c>
      <c r="J1293" s="2">
        <f t="shared" si="154"/>
        <v>7.8374085697558336</v>
      </c>
      <c r="K1293" s="2">
        <f t="shared" si="156"/>
        <v>7.8373535542206536</v>
      </c>
    </row>
    <row r="1294" spans="1:11" ht="13.5" x14ac:dyDescent="0.25">
      <c r="A1294" s="3">
        <f>TITRES_STAT!B1297</f>
        <v>44195</v>
      </c>
      <c r="B1294" s="5">
        <f>TITRES_STAT!D1297</f>
        <v>7.8601000000000001</v>
      </c>
      <c r="C1294" s="2">
        <f t="shared" si="157"/>
        <v>0</v>
      </c>
      <c r="D1294" s="2">
        <f t="shared" si="158"/>
        <v>7.8417600000000007</v>
      </c>
      <c r="E1294" s="2">
        <f t="shared" si="160"/>
        <v>7.8443900000000015</v>
      </c>
      <c r="F1294" s="2">
        <f t="shared" si="153"/>
        <v>7.821464999999999</v>
      </c>
      <c r="G1294" s="2">
        <f t="shared" si="155"/>
        <v>7.8496319999999979</v>
      </c>
      <c r="H1294" s="2">
        <f t="shared" si="159"/>
        <v>7.4767670000000006</v>
      </c>
      <c r="I1294" s="2">
        <f t="array" ref="I1294">SUMPRODUCT(B1278:B1297, (ROW(B1278:B1297)-ROW(B1278)+1)) / (20*21/2)</f>
        <v>7.847818095238094</v>
      </c>
      <c r="J1294" s="2">
        <f t="shared" si="154"/>
        <v>7.8395696583505163</v>
      </c>
      <c r="K1294" s="2">
        <f t="shared" si="156"/>
        <v>7.8382455717021973</v>
      </c>
    </row>
    <row r="1295" spans="1:11" ht="13.5" x14ac:dyDescent="0.25">
      <c r="A1295" s="3">
        <f>TITRES_STAT!B1298</f>
        <v>44196</v>
      </c>
      <c r="B1295" s="5">
        <f>TITRES_STAT!D1298</f>
        <v>7.7290999999999999</v>
      </c>
      <c r="C1295" s="2">
        <f t="shared" si="157"/>
        <v>-0.13100000000000023</v>
      </c>
      <c r="D1295" s="2">
        <f t="shared" si="158"/>
        <v>7.8286600000000011</v>
      </c>
      <c r="E1295" s="2">
        <f t="shared" si="160"/>
        <v>7.831290000000001</v>
      </c>
      <c r="F1295" s="2">
        <f t="shared" si="153"/>
        <v>7.8178599999999987</v>
      </c>
      <c r="G1295" s="2">
        <f t="shared" si="155"/>
        <v>7.8443919999999983</v>
      </c>
      <c r="H1295" s="2">
        <f t="shared" si="159"/>
        <v>7.4821240000000016</v>
      </c>
      <c r="I1295" s="2">
        <f t="array" ref="I1295">SUMPRODUCT(B1279:B1298, (ROW(B1279:B1298)-ROW(B1279)+1)) / (20*21/2)</f>
        <v>7.838054761904762</v>
      </c>
      <c r="J1295" s="2">
        <f t="shared" si="154"/>
        <v>7.82904873850761</v>
      </c>
      <c r="K1295" s="2">
        <f t="shared" si="156"/>
        <v>7.8339653532040714</v>
      </c>
    </row>
    <row r="1296" spans="1:11" ht="13.5" x14ac:dyDescent="0.25">
      <c r="A1296" s="3">
        <f>TITRES_STAT!B1299</f>
        <v>44200</v>
      </c>
      <c r="B1296" s="5">
        <f>TITRES_STAT!D1299</f>
        <v>7.9256000000000002</v>
      </c>
      <c r="C1296" s="2">
        <f t="shared" si="157"/>
        <v>0.19650000000000034</v>
      </c>
      <c r="D1296" s="2">
        <f t="shared" si="158"/>
        <v>7.8443799999999992</v>
      </c>
      <c r="E1296" s="2">
        <f t="shared" si="160"/>
        <v>7.8378400000000017</v>
      </c>
      <c r="F1296" s="2">
        <f t="shared" si="153"/>
        <v>7.8244099999999985</v>
      </c>
      <c r="G1296" s="2">
        <f t="shared" si="155"/>
        <v>7.8477979999999983</v>
      </c>
      <c r="H1296" s="2">
        <f t="shared" si="159"/>
        <v>7.4887635000000001</v>
      </c>
      <c r="I1296" s="2">
        <f t="array" ref="I1296">SUMPRODUCT(B1280:B1299, (ROW(B1280:B1299)-ROW(B1280)+1)) / (20*21/2)</f>
        <v>7.8344047619047634</v>
      </c>
      <c r="J1296" s="2">
        <f t="shared" si="154"/>
        <v>7.8382440967449805</v>
      </c>
      <c r="K1296" s="2">
        <f t="shared" si="156"/>
        <v>7.8375588687646962</v>
      </c>
    </row>
    <row r="1297" spans="1:11" ht="13.5" x14ac:dyDescent="0.25">
      <c r="A1297" s="3">
        <f>TITRES_STAT!B1300</f>
        <v>44201</v>
      </c>
      <c r="B1297" s="5">
        <f>TITRES_STAT!D1300</f>
        <v>7.9256000000000002</v>
      </c>
      <c r="C1297" s="2">
        <f t="shared" si="157"/>
        <v>0</v>
      </c>
      <c r="D1297" s="2">
        <f t="shared" si="158"/>
        <v>7.8601000000000001</v>
      </c>
      <c r="E1297" s="2">
        <f t="shared" si="160"/>
        <v>7.8443900000000015</v>
      </c>
      <c r="F1297" s="2">
        <f t="shared" si="153"/>
        <v>7.8316149999999993</v>
      </c>
      <c r="G1297" s="2">
        <f t="shared" si="155"/>
        <v>7.8477979999999965</v>
      </c>
      <c r="H1297" s="2">
        <f t="shared" si="159"/>
        <v>7.4961525000000009</v>
      </c>
      <c r="I1297" s="2">
        <f t="array" ref="I1297">SUMPRODUCT(B1281:B1300, (ROW(B1281:B1300)-ROW(B1281)+1)) / (20*21/2)</f>
        <v>7.8244542857142863</v>
      </c>
      <c r="J1297" s="2">
        <f t="shared" si="154"/>
        <v>7.8465637065787917</v>
      </c>
      <c r="K1297" s="2">
        <f t="shared" si="156"/>
        <v>7.841011462146473</v>
      </c>
    </row>
    <row r="1298" spans="1:11" ht="13.5" x14ac:dyDescent="0.25">
      <c r="A1298" s="3">
        <f>TITRES_STAT!B1301</f>
        <v>44202</v>
      </c>
      <c r="B1298" s="5">
        <f>TITRES_STAT!D1301</f>
        <v>7.7290999999999999</v>
      </c>
      <c r="C1298" s="2">
        <f t="shared" si="157"/>
        <v>-0.19650000000000034</v>
      </c>
      <c r="D1298" s="2">
        <f t="shared" si="158"/>
        <v>7.8338999999999999</v>
      </c>
      <c r="E1298" s="2">
        <f t="shared" si="160"/>
        <v>7.8345600000000015</v>
      </c>
      <c r="F1298" s="2">
        <f t="shared" si="153"/>
        <v>7.8329249999999986</v>
      </c>
      <c r="G1298" s="2">
        <f t="shared" si="155"/>
        <v>7.8436059999999976</v>
      </c>
      <c r="H1298" s="2">
        <f t="shared" si="159"/>
        <v>7.5034590000000003</v>
      </c>
      <c r="I1298" s="2">
        <f t="array" ref="I1298">SUMPRODUCT(B1282:B1301, (ROW(B1282:B1301)-ROW(B1282)+1)) / (20*21/2)</f>
        <v>7.8082657142857137</v>
      </c>
      <c r="J1298" s="2">
        <f t="shared" si="154"/>
        <v>7.8353766869046204</v>
      </c>
      <c r="K1298" s="2">
        <f t="shared" si="156"/>
        <v>7.8366227773564159</v>
      </c>
    </row>
    <row r="1299" spans="1:11" ht="13.5" x14ac:dyDescent="0.25">
      <c r="A1299" s="3">
        <f>TITRES_STAT!B1302</f>
        <v>44203</v>
      </c>
      <c r="B1299" s="5">
        <f>TITRES_STAT!D1302</f>
        <v>7.7946</v>
      </c>
      <c r="C1299" s="2">
        <f t="shared" si="157"/>
        <v>6.5500000000000114E-2</v>
      </c>
      <c r="D1299" s="2">
        <f t="shared" si="158"/>
        <v>7.8208000000000002</v>
      </c>
      <c r="E1299" s="2">
        <f t="shared" si="160"/>
        <v>7.8312800000000014</v>
      </c>
      <c r="F1299" s="2">
        <f t="shared" si="153"/>
        <v>7.8335799999999995</v>
      </c>
      <c r="G1299" s="2">
        <f t="shared" si="155"/>
        <v>7.8409859999999973</v>
      </c>
      <c r="H1299" s="2">
        <f t="shared" si="159"/>
        <v>7.5109729999999999</v>
      </c>
      <c r="I1299" s="2">
        <f t="array" ref="I1299">SUMPRODUCT(B1283:B1302, (ROW(B1283:B1302)-ROW(B1283)+1)) / (20*21/2)</f>
        <v>7.7988766666666658</v>
      </c>
      <c r="J1299" s="2">
        <f t="shared" si="154"/>
        <v>7.8314931929137037</v>
      </c>
      <c r="K1299" s="2">
        <f t="shared" si="156"/>
        <v>7.8349748253032239</v>
      </c>
    </row>
    <row r="1300" spans="1:11" ht="13.5" x14ac:dyDescent="0.25">
      <c r="A1300" s="3">
        <f>TITRES_STAT!B1303</f>
        <v>44204</v>
      </c>
      <c r="B1300" s="5">
        <f>TITRES_STAT!D1303</f>
        <v>7.7290999999999999</v>
      </c>
      <c r="C1300" s="2">
        <f t="shared" si="157"/>
        <v>-6.5500000000000114E-2</v>
      </c>
      <c r="D1300" s="2">
        <f t="shared" si="158"/>
        <v>7.8208000000000002</v>
      </c>
      <c r="E1300" s="2">
        <f t="shared" si="160"/>
        <v>7.8247300000000006</v>
      </c>
      <c r="F1300" s="2">
        <f t="shared" ref="F1300:F1363" si="161">AVERAGE(B1281:B1300)</f>
        <v>7.8335799999999995</v>
      </c>
      <c r="G1300" s="2">
        <f t="shared" si="155"/>
        <v>7.8409859999999973</v>
      </c>
      <c r="H1300" s="2">
        <f t="shared" si="159"/>
        <v>7.5190589999999995</v>
      </c>
      <c r="I1300" s="2">
        <f t="array" ref="I1300">SUMPRODUCT(B1284:B1303, (ROW(B1284:B1303)-ROW(B1284)+1)) / (20*21/2)</f>
        <v>7.7963495238095248</v>
      </c>
      <c r="J1300" s="2">
        <f t="shared" si="154"/>
        <v>7.8217414602552555</v>
      </c>
      <c r="K1300" s="2">
        <f t="shared" si="156"/>
        <v>7.8308228713697652</v>
      </c>
    </row>
    <row r="1301" spans="1:11" ht="13.5" x14ac:dyDescent="0.25">
      <c r="A1301" s="3">
        <f>TITRES_STAT!B1304</f>
        <v>44207</v>
      </c>
      <c r="B1301" s="5">
        <f>TITRES_STAT!D1304</f>
        <v>7.6635999999999997</v>
      </c>
      <c r="C1301" s="2">
        <f t="shared" si="157"/>
        <v>-6.5500000000000114E-2</v>
      </c>
      <c r="D1301" s="2">
        <f t="shared" si="158"/>
        <v>7.7683999999999997</v>
      </c>
      <c r="E1301" s="2">
        <f t="shared" si="160"/>
        <v>7.8063900000000004</v>
      </c>
      <c r="F1301" s="2">
        <f t="shared" si="161"/>
        <v>7.8276849999999998</v>
      </c>
      <c r="G1301" s="2">
        <f t="shared" si="155"/>
        <v>7.8363999999999967</v>
      </c>
      <c r="H1301" s="2">
        <f t="shared" si="159"/>
        <v>7.5261879999999994</v>
      </c>
      <c r="I1301" s="2">
        <f t="array" ref="I1301">SUMPRODUCT(B1285:B1304, (ROW(B1285:B1304)-ROW(B1285)+1)) / (20*21/2)</f>
        <v>7.8003723809523793</v>
      </c>
      <c r="J1301" s="2">
        <f t="shared" ref="J1301:J1364" si="162">$J$4*B1301+J1300*(1-$J$4)</f>
        <v>7.8066803688023736</v>
      </c>
      <c r="K1301" s="2">
        <f t="shared" si="156"/>
        <v>7.8242651117082058</v>
      </c>
    </row>
    <row r="1302" spans="1:11" ht="13.5" x14ac:dyDescent="0.25">
      <c r="A1302" s="3">
        <f>TITRES_STAT!B1305</f>
        <v>44208</v>
      </c>
      <c r="B1302" s="5">
        <f>TITRES_STAT!D1305</f>
        <v>7.7290999999999999</v>
      </c>
      <c r="C1302" s="2">
        <f t="shared" si="157"/>
        <v>6.5500000000000114E-2</v>
      </c>
      <c r="D1302" s="2">
        <f t="shared" si="158"/>
        <v>7.7290999999999999</v>
      </c>
      <c r="E1302" s="2">
        <f t="shared" si="160"/>
        <v>7.7946000000000009</v>
      </c>
      <c r="F1302" s="2">
        <f t="shared" si="161"/>
        <v>7.8211349999999999</v>
      </c>
      <c r="G1302" s="2">
        <f t="shared" si="155"/>
        <v>7.8332559999999978</v>
      </c>
      <c r="H1302" s="2">
        <f t="shared" si="159"/>
        <v>7.5336445000000003</v>
      </c>
      <c r="I1302" s="2">
        <f t="array" ref="I1302">SUMPRODUCT(B1286:B1305, (ROW(B1286:B1305)-ROW(B1286)+1)) / (20*21/2)</f>
        <v>7.8107895238095235</v>
      </c>
      <c r="J1302" s="2">
        <f t="shared" si="162"/>
        <v>7.7992917622497666</v>
      </c>
      <c r="K1302" s="2">
        <f t="shared" si="156"/>
        <v>7.8205331465431787</v>
      </c>
    </row>
    <row r="1303" spans="1:11" ht="13.5" x14ac:dyDescent="0.25">
      <c r="A1303" s="3">
        <f>TITRES_STAT!B1306</f>
        <v>44209</v>
      </c>
      <c r="B1303" s="5">
        <f>TITRES_STAT!D1306</f>
        <v>7.7946</v>
      </c>
      <c r="C1303" s="2">
        <f t="shared" si="157"/>
        <v>6.5500000000000114E-2</v>
      </c>
      <c r="D1303" s="2">
        <f t="shared" si="158"/>
        <v>7.7421999999999995</v>
      </c>
      <c r="E1303" s="2">
        <f t="shared" si="160"/>
        <v>7.788050000000001</v>
      </c>
      <c r="F1303" s="2">
        <f t="shared" si="161"/>
        <v>7.8178600000000005</v>
      </c>
      <c r="G1303" s="2">
        <f t="shared" si="155"/>
        <v>7.8314219999999981</v>
      </c>
      <c r="H1303" s="2">
        <f t="shared" si="159"/>
        <v>7.5414284999999985</v>
      </c>
      <c r="I1303" s="2">
        <f t="array" ref="I1303">SUMPRODUCT(B1287:B1306, (ROW(B1287:B1306)-ROW(B1287)+1)) / (20*21/2)</f>
        <v>7.8208947619047606</v>
      </c>
      <c r="J1303" s="2">
        <f t="shared" si="162"/>
        <v>7.7988449277497889</v>
      </c>
      <c r="K1303" s="2">
        <f t="shared" si="156"/>
        <v>7.8195161604042314</v>
      </c>
    </row>
    <row r="1304" spans="1:11" ht="13.5" x14ac:dyDescent="0.25">
      <c r="A1304" s="3">
        <f>TITRES_STAT!B1307</f>
        <v>44211</v>
      </c>
      <c r="B1304" s="5">
        <f>TITRES_STAT!D1307</f>
        <v>7.8601000000000001</v>
      </c>
      <c r="C1304" s="2">
        <f t="shared" si="157"/>
        <v>6.5500000000000114E-2</v>
      </c>
      <c r="D1304" s="2">
        <f t="shared" si="158"/>
        <v>7.7553000000000001</v>
      </c>
      <c r="E1304" s="2">
        <f t="shared" si="160"/>
        <v>7.788050000000001</v>
      </c>
      <c r="F1304" s="2">
        <f t="shared" si="161"/>
        <v>7.8162199999999995</v>
      </c>
      <c r="G1304" s="2">
        <f t="shared" si="155"/>
        <v>7.8315519999999967</v>
      </c>
      <c r="H1304" s="2">
        <f t="shared" si="159"/>
        <v>7.5495399999999995</v>
      </c>
      <c r="I1304" s="2">
        <f t="array" ref="I1304">SUMPRODUCT(B1288:B1307, (ROW(B1288:B1307)-ROW(B1288)+1)) / (20*21/2)</f>
        <v>7.8306880952380933</v>
      </c>
      <c r="J1304" s="2">
        <f t="shared" si="162"/>
        <v>7.8046787441545709</v>
      </c>
      <c r="K1304" s="2">
        <f t="shared" si="156"/>
        <v>7.8211076835256339</v>
      </c>
    </row>
    <row r="1305" spans="1:11" ht="13.5" x14ac:dyDescent="0.25">
      <c r="A1305" s="3">
        <f>TITRES_STAT!B1308</f>
        <v>44214</v>
      </c>
      <c r="B1305" s="5">
        <f>TITRES_STAT!D1308</f>
        <v>7.9256000000000002</v>
      </c>
      <c r="C1305" s="2">
        <f t="shared" si="157"/>
        <v>6.5500000000000114E-2</v>
      </c>
      <c r="D1305" s="2">
        <f t="shared" si="158"/>
        <v>7.7946</v>
      </c>
      <c r="E1305" s="2">
        <f t="shared" si="160"/>
        <v>7.8077000000000014</v>
      </c>
      <c r="F1305" s="2">
        <f t="shared" si="161"/>
        <v>7.8194950000000008</v>
      </c>
      <c r="G1305" s="2">
        <f t="shared" si="155"/>
        <v>7.8341719999999961</v>
      </c>
      <c r="H1305" s="2">
        <f t="shared" si="159"/>
        <v>7.5571089999999996</v>
      </c>
      <c r="I1305" s="2">
        <f t="array" ref="I1305">SUMPRODUCT(B1289:B1308, (ROW(B1289:B1308)-ROW(B1289)+1)) / (20*21/2)</f>
        <v>7.8401695238095233</v>
      </c>
      <c r="J1305" s="2">
        <f t="shared" si="162"/>
        <v>7.816195054235088</v>
      </c>
      <c r="K1305" s="2">
        <f t="shared" si="156"/>
        <v>7.8252054214265891</v>
      </c>
    </row>
    <row r="1306" spans="1:11" ht="13.5" x14ac:dyDescent="0.25">
      <c r="A1306" s="3">
        <f>TITRES_STAT!B1309</f>
        <v>44215</v>
      </c>
      <c r="B1306" s="5">
        <f>TITRES_STAT!D1309</f>
        <v>7.9256000000000002</v>
      </c>
      <c r="C1306" s="2">
        <f t="shared" si="157"/>
        <v>0</v>
      </c>
      <c r="D1306" s="2">
        <f t="shared" si="158"/>
        <v>7.8469999999999995</v>
      </c>
      <c r="E1306" s="2">
        <f t="shared" si="160"/>
        <v>7.8077000000000014</v>
      </c>
      <c r="F1306" s="2">
        <f t="shared" si="161"/>
        <v>7.8227700000000011</v>
      </c>
      <c r="G1306" s="2">
        <f t="shared" si="155"/>
        <v>7.8367919999999955</v>
      </c>
      <c r="H1306" s="2">
        <f t="shared" si="159"/>
        <v>7.5643484999999995</v>
      </c>
      <c r="I1306" s="2">
        <f t="array" ref="I1306">SUMPRODUCT(B1290:B1309, (ROW(B1290:B1309)-ROW(B1290)+1)) / (20*21/2)</f>
        <v>7.8429452380952389</v>
      </c>
      <c r="J1306" s="2">
        <f t="shared" si="162"/>
        <v>7.8266145728793655</v>
      </c>
      <c r="K1306" s="2">
        <f t="shared" si="156"/>
        <v>7.8291424637235858</v>
      </c>
    </row>
    <row r="1307" spans="1:11" ht="13.5" x14ac:dyDescent="0.25">
      <c r="A1307" s="3">
        <f>TITRES_STAT!B1310</f>
        <v>44216</v>
      </c>
      <c r="B1307" s="5">
        <f>TITRES_STAT!D1310</f>
        <v>7.9256000000000002</v>
      </c>
      <c r="C1307" s="2">
        <f t="shared" si="157"/>
        <v>0</v>
      </c>
      <c r="D1307" s="2">
        <f t="shared" si="158"/>
        <v>7.8863000000000003</v>
      </c>
      <c r="E1307" s="2">
        <f t="shared" si="160"/>
        <v>7.8077000000000014</v>
      </c>
      <c r="F1307" s="2">
        <f t="shared" si="161"/>
        <v>7.8260450000000024</v>
      </c>
      <c r="G1307" s="2">
        <f t="shared" si="155"/>
        <v>7.8394119999999949</v>
      </c>
      <c r="H1307" s="2">
        <f t="shared" si="159"/>
        <v>7.5712880000000009</v>
      </c>
      <c r="I1307" s="2">
        <f t="array" ref="I1307">SUMPRODUCT(B1291:B1310, (ROW(B1291:B1310)-ROW(B1291)+1)) / (20*21/2)</f>
        <v>7.8455652380952383</v>
      </c>
      <c r="J1307" s="2">
        <f t="shared" si="162"/>
        <v>7.8360417564146641</v>
      </c>
      <c r="K1307" s="2">
        <f t="shared" si="156"/>
        <v>7.8329251122050136</v>
      </c>
    </row>
    <row r="1308" spans="1:11" ht="13.5" x14ac:dyDescent="0.25">
      <c r="A1308" s="3">
        <f>TITRES_STAT!B1311</f>
        <v>44217</v>
      </c>
      <c r="B1308" s="5">
        <f>TITRES_STAT!D1311</f>
        <v>7.9256000000000002</v>
      </c>
      <c r="C1308" s="2">
        <f t="shared" si="157"/>
        <v>0</v>
      </c>
      <c r="D1308" s="2">
        <f t="shared" si="158"/>
        <v>7.9124999999999996</v>
      </c>
      <c r="E1308" s="2">
        <f t="shared" si="160"/>
        <v>7.8273500000000009</v>
      </c>
      <c r="F1308" s="2">
        <f t="shared" si="161"/>
        <v>7.8309550000000012</v>
      </c>
      <c r="G1308" s="2">
        <f t="shared" si="155"/>
        <v>7.8420319999999961</v>
      </c>
      <c r="H1308" s="2">
        <f t="shared" si="159"/>
        <v>7.5782274999999997</v>
      </c>
      <c r="I1308" s="2">
        <f t="array" ref="I1308">SUMPRODUCT(B1292:B1311, (ROW(B1292:B1311)-ROW(B1292)+1)) / (20*21/2)</f>
        <v>7.8478733333333333</v>
      </c>
      <c r="J1308" s="2">
        <f t="shared" si="162"/>
        <v>7.8445711129466007</v>
      </c>
      <c r="K1308" s="2">
        <f t="shared" si="156"/>
        <v>7.8365594215303069</v>
      </c>
    </row>
    <row r="1309" spans="1:11" ht="13.5" x14ac:dyDescent="0.25">
      <c r="A1309" s="3">
        <f>TITRES_STAT!B1312</f>
        <v>44218</v>
      </c>
      <c r="B1309" s="5">
        <f>TITRES_STAT!D1312</f>
        <v>7.8601000000000001</v>
      </c>
      <c r="C1309" s="2">
        <f t="shared" si="157"/>
        <v>-6.5500000000000114E-2</v>
      </c>
      <c r="D1309" s="2">
        <f t="shared" si="158"/>
        <v>7.9124999999999996</v>
      </c>
      <c r="E1309" s="2">
        <f t="shared" si="160"/>
        <v>7.8339000000000016</v>
      </c>
      <c r="F1309" s="2">
        <f t="shared" si="161"/>
        <v>7.8325900000000006</v>
      </c>
      <c r="G1309" s="2">
        <f t="shared" si="155"/>
        <v>7.8433419999999954</v>
      </c>
      <c r="H1309" s="2">
        <f t="shared" si="159"/>
        <v>7.5848395000000002</v>
      </c>
      <c r="I1309" s="2">
        <f t="array" ref="I1309">SUMPRODUCT(B1293:B1312, (ROW(B1293:B1312)-ROW(B1293)+1)) / (20*21/2)</f>
        <v>7.837642857142856</v>
      </c>
      <c r="J1309" s="2">
        <f t="shared" si="162"/>
        <v>7.8460500545707337</v>
      </c>
      <c r="K1309" s="2">
        <f t="shared" si="156"/>
        <v>7.8374825814702955</v>
      </c>
    </row>
    <row r="1310" spans="1:11" ht="13.5" x14ac:dyDescent="0.25">
      <c r="A1310" s="3">
        <f>TITRES_STAT!B1313</f>
        <v>44221</v>
      </c>
      <c r="B1310" s="5">
        <f>TITRES_STAT!D1313</f>
        <v>7.8601000000000001</v>
      </c>
      <c r="C1310" s="2">
        <f t="shared" si="157"/>
        <v>0</v>
      </c>
      <c r="D1310" s="2">
        <f t="shared" si="158"/>
        <v>7.8994</v>
      </c>
      <c r="E1310" s="2">
        <f t="shared" si="160"/>
        <v>7.8470000000000013</v>
      </c>
      <c r="F1310" s="2">
        <f t="shared" si="161"/>
        <v>7.8358650000000001</v>
      </c>
      <c r="G1310" s="2">
        <f t="shared" si="155"/>
        <v>7.8446519999999964</v>
      </c>
      <c r="H1310" s="2">
        <f t="shared" si="159"/>
        <v>7.5922910000000012</v>
      </c>
      <c r="I1310" s="2">
        <f t="array" ref="I1310">SUMPRODUCT(B1294:B1313, (ROW(B1294:B1313)-ROW(B1294)+1)) / (20*21/2)</f>
        <v>7.8217357142857145</v>
      </c>
      <c r="J1310" s="2">
        <f t="shared" si="162"/>
        <v>7.8473881446116165</v>
      </c>
      <c r="K1310" s="2">
        <f t="shared" si="156"/>
        <v>7.8383695390596957</v>
      </c>
    </row>
    <row r="1311" spans="1:11" ht="13.5" x14ac:dyDescent="0.25">
      <c r="A1311" s="3">
        <f>TITRES_STAT!B1314</f>
        <v>44222</v>
      </c>
      <c r="B1311" s="5">
        <f>TITRES_STAT!D1314</f>
        <v>7.8601000000000001</v>
      </c>
      <c r="C1311" s="2">
        <f t="shared" si="157"/>
        <v>0</v>
      </c>
      <c r="D1311" s="2">
        <f t="shared" si="158"/>
        <v>7.8863000000000003</v>
      </c>
      <c r="E1311" s="2">
        <f t="shared" si="160"/>
        <v>7.8666500000000017</v>
      </c>
      <c r="F1311" s="2">
        <f t="shared" si="161"/>
        <v>7.8365199999999984</v>
      </c>
      <c r="G1311" s="2">
        <f t="shared" si="155"/>
        <v>7.8459619999999966</v>
      </c>
      <c r="H1311" s="2">
        <f t="shared" si="159"/>
        <v>7.5990530000000023</v>
      </c>
      <c r="I1311" s="2">
        <f t="array" ref="I1311">SUMPRODUCT(B1295:B1314, (ROW(B1295:B1314)-ROW(B1295)+1)) / (20*21/2)</f>
        <v>7.8254785714285715</v>
      </c>
      <c r="J1311" s="2">
        <f t="shared" si="162"/>
        <v>7.8485987975057485</v>
      </c>
      <c r="K1311" s="2">
        <f t="shared" si="156"/>
        <v>7.8392217139985316</v>
      </c>
    </row>
    <row r="1312" spans="1:11" ht="13.5" x14ac:dyDescent="0.25">
      <c r="A1312" s="3">
        <f>TITRES_STAT!B1315</f>
        <v>44223</v>
      </c>
      <c r="B1312" s="5">
        <f>TITRES_STAT!D1315</f>
        <v>7.7290999999999999</v>
      </c>
      <c r="C1312" s="2">
        <f t="shared" si="157"/>
        <v>-0.13100000000000023</v>
      </c>
      <c r="D1312" s="2">
        <f t="shared" si="158"/>
        <v>7.8469999999999995</v>
      </c>
      <c r="E1312" s="2">
        <f t="shared" si="160"/>
        <v>7.8666500000000017</v>
      </c>
      <c r="F1312" s="2">
        <f t="shared" si="161"/>
        <v>7.8306249999999995</v>
      </c>
      <c r="G1312" s="2">
        <f t="shared" si="155"/>
        <v>7.8409839999999953</v>
      </c>
      <c r="H1312" s="2">
        <f t="shared" si="159"/>
        <v>7.6047100000000025</v>
      </c>
      <c r="I1312" s="2">
        <f t="array" ref="I1312">SUMPRODUCT(B1296:B1315, (ROW(B1296:B1315)-ROW(B1296)+1)) / (20*21/2)</f>
        <v>7.8261071428571443</v>
      </c>
      <c r="J1312" s="2">
        <f t="shared" si="162"/>
        <v>7.8372179596480578</v>
      </c>
      <c r="K1312" s="2">
        <f t="shared" si="156"/>
        <v>7.8349032154103533</v>
      </c>
    </row>
    <row r="1313" spans="1:11" ht="13.5" x14ac:dyDescent="0.25">
      <c r="A1313" s="3">
        <f>TITRES_STAT!B1316</f>
        <v>44224</v>
      </c>
      <c r="B1313" s="5">
        <f>TITRES_STAT!D1316</f>
        <v>7.6635999999999997</v>
      </c>
      <c r="C1313" s="2">
        <f t="shared" si="157"/>
        <v>-6.5500000000000114E-2</v>
      </c>
      <c r="D1313" s="2">
        <f t="shared" si="158"/>
        <v>7.7946</v>
      </c>
      <c r="E1313" s="2">
        <f t="shared" si="160"/>
        <v>7.8535500000000011</v>
      </c>
      <c r="F1313" s="2">
        <f t="shared" si="161"/>
        <v>7.8208000000000002</v>
      </c>
      <c r="G1313" s="2">
        <f t="shared" si="155"/>
        <v>7.834563999999995</v>
      </c>
      <c r="H1313" s="2">
        <f t="shared" si="159"/>
        <v>7.6092300000000019</v>
      </c>
      <c r="I1313" s="2">
        <f t="array" ref="I1313">SUMPRODUCT(B1297:B1316, (ROW(B1297:B1316)-ROW(B1297)+1)) / (20*21/2)</f>
        <v>7.8262676190476181</v>
      </c>
      <c r="J1313" s="2">
        <f t="shared" si="162"/>
        <v>7.8206829158720517</v>
      </c>
      <c r="K1313" s="2">
        <f t="shared" si="156"/>
        <v>7.8281854422570065</v>
      </c>
    </row>
    <row r="1314" spans="1:11" ht="13.5" x14ac:dyDescent="0.25">
      <c r="A1314" s="3">
        <f>TITRES_STAT!B1317</f>
        <v>44225</v>
      </c>
      <c r="B1314" s="5">
        <f>TITRES_STAT!D1317</f>
        <v>7.8601000000000001</v>
      </c>
      <c r="C1314" s="2">
        <f t="shared" si="157"/>
        <v>0.19650000000000034</v>
      </c>
      <c r="D1314" s="2">
        <f t="shared" si="158"/>
        <v>7.7946</v>
      </c>
      <c r="E1314" s="2">
        <f t="shared" si="160"/>
        <v>7.8535500000000011</v>
      </c>
      <c r="F1314" s="2">
        <f t="shared" si="161"/>
        <v>7.8208000000000002</v>
      </c>
      <c r="G1314" s="2">
        <f t="shared" si="155"/>
        <v>7.8323359999999953</v>
      </c>
      <c r="H1314" s="2">
        <f t="shared" si="159"/>
        <v>7.6140425000000027</v>
      </c>
      <c r="I1314" s="2">
        <f t="array" ref="I1314">SUMPRODUCT(B1298:B1317, (ROW(B1298:B1317)-ROW(B1298)+1)) / (20*21/2)</f>
        <v>7.8268957142857127</v>
      </c>
      <c r="J1314" s="2">
        <f t="shared" si="162"/>
        <v>7.8244369238842371</v>
      </c>
      <c r="K1314" s="2">
        <f t="shared" si="156"/>
        <v>7.8294369935410462</v>
      </c>
    </row>
    <row r="1315" spans="1:11" ht="13.5" x14ac:dyDescent="0.25">
      <c r="A1315" s="3">
        <f>TITRES_STAT!B1318</f>
        <v>44228</v>
      </c>
      <c r="B1315" s="5">
        <f>TITRES_STAT!D1318</f>
        <v>7.8273999999999999</v>
      </c>
      <c r="C1315" s="2">
        <f t="shared" si="157"/>
        <v>-3.2700000000000173E-2</v>
      </c>
      <c r="D1315" s="2">
        <f t="shared" si="158"/>
        <v>7.7880599999999998</v>
      </c>
      <c r="E1315" s="2">
        <f t="shared" si="160"/>
        <v>7.8437300000000008</v>
      </c>
      <c r="F1315" s="2">
        <f t="shared" si="161"/>
        <v>7.8257150000000006</v>
      </c>
      <c r="G1315" s="2">
        <f t="shared" si="155"/>
        <v>7.8295859999999955</v>
      </c>
      <c r="H1315" s="2">
        <f t="shared" si="159"/>
        <v>7.6188415000000029</v>
      </c>
      <c r="I1315" s="2">
        <f t="array" ref="I1315">SUMPRODUCT(B1299:B1318, (ROW(B1299:B1318)-ROW(B1299)+1)) / (20*21/2)</f>
        <v>7.827991428571428</v>
      </c>
      <c r="J1315" s="2">
        <f t="shared" si="162"/>
        <v>7.8247191216095473</v>
      </c>
      <c r="K1315" s="2">
        <f t="shared" si="156"/>
        <v>7.8293571114413973</v>
      </c>
    </row>
    <row r="1316" spans="1:11" ht="13.5" x14ac:dyDescent="0.25">
      <c r="A1316" s="3">
        <f>TITRES_STAT!B1319</f>
        <v>44229</v>
      </c>
      <c r="B1316" s="5">
        <f>TITRES_STAT!D1319</f>
        <v>7.8273999999999999</v>
      </c>
      <c r="C1316" s="2">
        <f t="shared" si="157"/>
        <v>0</v>
      </c>
      <c r="D1316" s="2">
        <f t="shared" si="158"/>
        <v>7.7815200000000004</v>
      </c>
      <c r="E1316" s="2">
        <f t="shared" si="160"/>
        <v>7.8339100000000004</v>
      </c>
      <c r="F1316" s="2">
        <f t="shared" si="161"/>
        <v>7.8208050000000018</v>
      </c>
      <c r="G1316" s="2">
        <f t="shared" si="155"/>
        <v>7.8264419999999966</v>
      </c>
      <c r="H1316" s="2">
        <f t="shared" si="159"/>
        <v>7.6234905000000035</v>
      </c>
      <c r="I1316" s="2">
        <f t="array" ref="I1316">SUMPRODUCT(B1300:B1319, (ROW(B1300:B1319)-ROW(B1300)+1)) / (20*21/2)</f>
        <v>7.8254952380952387</v>
      </c>
      <c r="J1316" s="2">
        <f t="shared" si="162"/>
        <v>7.8249744433610182</v>
      </c>
      <c r="K1316" s="2">
        <f t="shared" si="156"/>
        <v>7.8292803619731073</v>
      </c>
    </row>
    <row r="1317" spans="1:11" ht="13.5" x14ac:dyDescent="0.25">
      <c r="A1317" s="3">
        <f>TITRES_STAT!B1320</f>
        <v>44230</v>
      </c>
      <c r="B1317" s="5">
        <f>TITRES_STAT!D1320</f>
        <v>7.8273999999999999</v>
      </c>
      <c r="C1317" s="2">
        <f t="shared" si="157"/>
        <v>0</v>
      </c>
      <c r="D1317" s="2">
        <f t="shared" si="158"/>
        <v>7.8011799999999996</v>
      </c>
      <c r="E1317" s="2">
        <f t="shared" si="160"/>
        <v>7.82409</v>
      </c>
      <c r="F1317" s="2">
        <f t="shared" si="161"/>
        <v>7.8158950000000029</v>
      </c>
      <c r="G1317" s="2">
        <f t="shared" si="155"/>
        <v>7.8238219999999963</v>
      </c>
      <c r="H1317" s="2">
        <f t="shared" si="159"/>
        <v>7.6281695000000038</v>
      </c>
      <c r="I1317" s="2">
        <f t="array" ref="I1317">SUMPRODUCT(B1301:B1320, (ROW(B1301:B1320)-ROW(B1301)+1)) / (20*21/2)</f>
        <v>7.8229990476190485</v>
      </c>
      <c r="J1317" s="2">
        <f t="shared" si="162"/>
        <v>7.8252054487552067</v>
      </c>
      <c r="K1317" s="2">
        <f t="shared" si="156"/>
        <v>7.829206622287888</v>
      </c>
    </row>
    <row r="1318" spans="1:11" ht="13.5" x14ac:dyDescent="0.25">
      <c r="A1318" s="3">
        <f>TITRES_STAT!B1321</f>
        <v>44231</v>
      </c>
      <c r="B1318" s="5">
        <f>TITRES_STAT!D1321</f>
        <v>7.8273999999999999</v>
      </c>
      <c r="C1318" s="2">
        <f t="shared" si="157"/>
        <v>0</v>
      </c>
      <c r="D1318" s="2">
        <f t="shared" si="158"/>
        <v>7.8339400000000001</v>
      </c>
      <c r="E1318" s="2">
        <f t="shared" si="160"/>
        <v>7.8142699999999987</v>
      </c>
      <c r="F1318" s="2">
        <f t="shared" si="161"/>
        <v>7.8208100000000034</v>
      </c>
      <c r="G1318" s="2">
        <f t="shared" si="155"/>
        <v>7.8231679999999972</v>
      </c>
      <c r="H1318" s="2">
        <f t="shared" si="159"/>
        <v>7.6328785000000039</v>
      </c>
      <c r="I1318" s="2">
        <f t="array" ref="I1318">SUMPRODUCT(B1302:B1321, (ROW(B1302:B1321)-ROW(B1302)+1)) / (20*21/2)</f>
        <v>7.8077147619047622</v>
      </c>
      <c r="J1318" s="2">
        <f t="shared" si="162"/>
        <v>7.8254144536356627</v>
      </c>
      <c r="K1318" s="2">
        <f t="shared" si="156"/>
        <v>7.8291357743550298</v>
      </c>
    </row>
    <row r="1319" spans="1:11" ht="13.5" x14ac:dyDescent="0.25">
      <c r="A1319" s="3">
        <f>TITRES_STAT!B1322</f>
        <v>44232</v>
      </c>
      <c r="B1319" s="5">
        <f>TITRES_STAT!D1322</f>
        <v>7.7946</v>
      </c>
      <c r="C1319" s="2">
        <f t="shared" si="157"/>
        <v>-3.279999999999994E-2</v>
      </c>
      <c r="D1319" s="2">
        <f t="shared" si="158"/>
        <v>7.8208399999999996</v>
      </c>
      <c r="E1319" s="2">
        <f t="shared" si="160"/>
        <v>7.8077199999999989</v>
      </c>
      <c r="F1319" s="2">
        <f t="shared" si="161"/>
        <v>7.8208100000000034</v>
      </c>
      <c r="G1319" s="2">
        <f t="shared" si="155"/>
        <v>7.8238219999999963</v>
      </c>
      <c r="H1319" s="2">
        <f t="shared" si="159"/>
        <v>7.6373635000000046</v>
      </c>
      <c r="I1319" s="2">
        <f t="array" ref="I1319">SUMPRODUCT(B1303:B1322, (ROW(B1303:B1322)-ROW(B1303)+1)) / (20*21/2)</f>
        <v>7.807401904761905</v>
      </c>
      <c r="J1319" s="2">
        <f t="shared" si="162"/>
        <v>7.8224797437655997</v>
      </c>
      <c r="K1319" s="2">
        <f t="shared" si="156"/>
        <v>7.827781430262676</v>
      </c>
    </row>
    <row r="1320" spans="1:11" ht="13.5" x14ac:dyDescent="0.25">
      <c r="A1320" s="3">
        <f>TITRES_STAT!B1323</f>
        <v>44235</v>
      </c>
      <c r="B1320" s="5">
        <f>TITRES_STAT!D1323</f>
        <v>7.7946</v>
      </c>
      <c r="C1320" s="2">
        <f t="shared" si="157"/>
        <v>0</v>
      </c>
      <c r="D1320" s="2">
        <f t="shared" si="158"/>
        <v>7.8142799999999992</v>
      </c>
      <c r="E1320" s="2">
        <f t="shared" si="160"/>
        <v>7.801169999999999</v>
      </c>
      <c r="F1320" s="2">
        <f t="shared" si="161"/>
        <v>7.824085000000002</v>
      </c>
      <c r="G1320" s="2">
        <f t="shared" si="155"/>
        <v>7.8251319999999973</v>
      </c>
      <c r="H1320" s="2">
        <f t="shared" si="159"/>
        <v>7.6418485000000045</v>
      </c>
      <c r="I1320" s="2">
        <f t="array" ref="I1320">SUMPRODUCT(B1304:B1323, (ROW(B1304:B1323)-ROW(B1304)+1)) / (20*21/2)</f>
        <v>7.8066523809523805</v>
      </c>
      <c r="J1320" s="2">
        <f t="shared" si="162"/>
        <v>7.819824530073638</v>
      </c>
      <c r="K1320" s="2">
        <f t="shared" si="156"/>
        <v>7.826480197703356</v>
      </c>
    </row>
    <row r="1321" spans="1:11" ht="13.5" x14ac:dyDescent="0.25">
      <c r="A1321" s="3">
        <f>TITRES_STAT!B1324</f>
        <v>44236</v>
      </c>
      <c r="B1321" s="5">
        <f>TITRES_STAT!D1324</f>
        <v>7.6635999999999997</v>
      </c>
      <c r="C1321" s="2">
        <f t="shared" si="157"/>
        <v>-0.13100000000000023</v>
      </c>
      <c r="D1321" s="2">
        <f t="shared" si="158"/>
        <v>7.7815200000000004</v>
      </c>
      <c r="E1321" s="2">
        <f t="shared" si="160"/>
        <v>7.7815200000000004</v>
      </c>
      <c r="F1321" s="2">
        <f t="shared" si="161"/>
        <v>7.8240850000000011</v>
      </c>
      <c r="G1321" s="2">
        <f t="shared" si="155"/>
        <v>7.8198919999999976</v>
      </c>
      <c r="H1321" s="2">
        <f t="shared" si="159"/>
        <v>7.6457085000000049</v>
      </c>
      <c r="I1321" s="2">
        <f t="array" ref="I1321">SUMPRODUCT(B1305:B1324, (ROW(B1305:B1324)-ROW(B1305)+1)) / (20*21/2)</f>
        <v>7.8032828571428574</v>
      </c>
      <c r="J1321" s="2">
        <f t="shared" si="162"/>
        <v>7.8049460033999578</v>
      </c>
      <c r="K1321" s="2">
        <f t="shared" si="156"/>
        <v>7.8200927389698913</v>
      </c>
    </row>
    <row r="1322" spans="1:11" ht="13.5" x14ac:dyDescent="0.25">
      <c r="A1322" s="3">
        <f>TITRES_STAT!B1325</f>
        <v>44237</v>
      </c>
      <c r="B1322" s="5">
        <f>TITRES_STAT!D1325</f>
        <v>7.8208000000000002</v>
      </c>
      <c r="C1322" s="2">
        <f t="shared" si="157"/>
        <v>0.15720000000000045</v>
      </c>
      <c r="D1322" s="2">
        <f t="shared" si="158"/>
        <v>7.7801999999999989</v>
      </c>
      <c r="E1322" s="2">
        <f t="shared" si="160"/>
        <v>7.7906900000000006</v>
      </c>
      <c r="F1322" s="2">
        <f t="shared" si="161"/>
        <v>7.8286699999999998</v>
      </c>
      <c r="G1322" s="2">
        <f t="shared" si="155"/>
        <v>7.8177959999999977</v>
      </c>
      <c r="H1322" s="2">
        <f t="shared" si="159"/>
        <v>7.6503845000000048</v>
      </c>
      <c r="I1322" s="2">
        <f t="array" ref="I1322">SUMPRODUCT(B1306:B1325, (ROW(B1306:B1325)-ROW(B1306)+1)) / (20*21/2)</f>
        <v>7.803349047619049</v>
      </c>
      <c r="J1322" s="2">
        <f t="shared" si="162"/>
        <v>7.8064559078380569</v>
      </c>
      <c r="K1322" s="2">
        <f t="shared" si="156"/>
        <v>7.8201204746965631</v>
      </c>
    </row>
    <row r="1323" spans="1:11" ht="13.5" x14ac:dyDescent="0.25">
      <c r="A1323" s="3">
        <f>TITRES_STAT!B1326</f>
        <v>44238</v>
      </c>
      <c r="B1323" s="5">
        <f>TITRES_STAT!D1326</f>
        <v>7.8208000000000002</v>
      </c>
      <c r="C1323" s="2">
        <f t="shared" si="157"/>
        <v>0</v>
      </c>
      <c r="D1323" s="2">
        <f t="shared" si="158"/>
        <v>7.7788799999999991</v>
      </c>
      <c r="E1323" s="2">
        <f t="shared" si="160"/>
        <v>7.8064100000000014</v>
      </c>
      <c r="F1323" s="2">
        <f t="shared" si="161"/>
        <v>7.8299799999999991</v>
      </c>
      <c r="G1323" s="2">
        <f t="shared" si="155"/>
        <v>7.817009999999998</v>
      </c>
      <c r="H1323" s="2">
        <f t="shared" si="159"/>
        <v>7.6550605000000038</v>
      </c>
      <c r="I1323" s="2">
        <f t="array" ref="I1323">SUMPRODUCT(B1307:B1326, (ROW(B1307:B1326)-ROW(B1307)+1)) / (20*21/2)</f>
        <v>7.8038828571428578</v>
      </c>
      <c r="J1323" s="2">
        <f t="shared" si="162"/>
        <v>7.8078220118534798</v>
      </c>
      <c r="K1323" s="2">
        <f t="shared" si="156"/>
        <v>7.8201471227476791</v>
      </c>
    </row>
    <row r="1324" spans="1:11" ht="13.5" x14ac:dyDescent="0.25">
      <c r="A1324" s="3">
        <f>TITRES_STAT!B1327</f>
        <v>44239</v>
      </c>
      <c r="B1324" s="5">
        <f>TITRES_STAT!D1327</f>
        <v>7.7946</v>
      </c>
      <c r="C1324" s="2">
        <f t="shared" si="157"/>
        <v>-2.6200000000000223E-2</v>
      </c>
      <c r="D1324" s="2">
        <f t="shared" si="158"/>
        <v>7.7788800000000009</v>
      </c>
      <c r="E1324" s="2">
        <f t="shared" si="160"/>
        <v>7.7998600000000007</v>
      </c>
      <c r="F1324" s="2">
        <f t="shared" si="161"/>
        <v>7.8267049999999996</v>
      </c>
      <c r="G1324" s="2">
        <f t="shared" si="155"/>
        <v>7.8168779999999982</v>
      </c>
      <c r="H1324" s="2">
        <f t="shared" si="159"/>
        <v>7.659605500000005</v>
      </c>
      <c r="I1324" s="2">
        <f t="array" ref="I1324">SUMPRODUCT(B1308:B1327, (ROW(B1308:B1327)-ROW(B1308)+1)) / (20*21/2)</f>
        <v>7.8017604761904762</v>
      </c>
      <c r="J1324" s="2">
        <f t="shared" si="162"/>
        <v>7.8065627726293387</v>
      </c>
      <c r="K1324" s="2">
        <f t="shared" si="156"/>
        <v>7.8191452747967904</v>
      </c>
    </row>
    <row r="1325" spans="1:11" ht="13.5" x14ac:dyDescent="0.25">
      <c r="A1325" s="3">
        <f>TITRES_STAT!B1328</f>
        <v>44242</v>
      </c>
      <c r="B1325" s="5">
        <f>TITRES_STAT!D1328</f>
        <v>7.8273999999999999</v>
      </c>
      <c r="C1325" s="2">
        <f t="shared" si="157"/>
        <v>3.279999999999994E-2</v>
      </c>
      <c r="D1325" s="2">
        <f t="shared" si="158"/>
        <v>7.7854399999999995</v>
      </c>
      <c r="E1325" s="2">
        <f t="shared" si="160"/>
        <v>7.7998599999999998</v>
      </c>
      <c r="F1325" s="2">
        <f t="shared" si="161"/>
        <v>7.8217949999999998</v>
      </c>
      <c r="G1325" s="2">
        <f t="shared" si="155"/>
        <v>7.8174019999999995</v>
      </c>
      <c r="H1325" s="2">
        <f t="shared" si="159"/>
        <v>7.6643145000000041</v>
      </c>
      <c r="I1325" s="2">
        <f t="array" ref="I1325">SUMPRODUCT(B1309:B1328, (ROW(B1309:B1328)-ROW(B1309)+1)) / (20*21/2)</f>
        <v>7.8033857142857146</v>
      </c>
      <c r="J1325" s="2">
        <f t="shared" si="162"/>
        <v>7.808547270474163</v>
      </c>
      <c r="K1325" s="2">
        <f t="shared" si="156"/>
        <v>7.819468989510642</v>
      </c>
    </row>
    <row r="1326" spans="1:11" ht="13.5" x14ac:dyDescent="0.25">
      <c r="A1326" s="3">
        <f>TITRES_STAT!B1329</f>
        <v>44243</v>
      </c>
      <c r="B1326" s="5">
        <f>TITRES_STAT!D1329</f>
        <v>7.8273999999999999</v>
      </c>
      <c r="C1326" s="2">
        <f t="shared" si="157"/>
        <v>0</v>
      </c>
      <c r="D1326" s="2">
        <f t="shared" si="158"/>
        <v>7.8182</v>
      </c>
      <c r="E1326" s="2">
        <f t="shared" si="160"/>
        <v>7.7998599999999998</v>
      </c>
      <c r="F1326" s="2">
        <f t="shared" si="161"/>
        <v>7.8168850000000019</v>
      </c>
      <c r="G1326" s="2">
        <f t="shared" si="155"/>
        <v>7.8180579999999997</v>
      </c>
      <c r="H1326" s="2">
        <f t="shared" si="159"/>
        <v>7.6691135000000044</v>
      </c>
      <c r="I1326" s="2">
        <f t="array" ref="I1326">SUMPRODUCT(B1310:B1329, (ROW(B1310:B1329)-ROW(B1310)+1)) / (20*21/2)</f>
        <v>7.805478571428571</v>
      </c>
      <c r="J1326" s="2">
        <f t="shared" si="162"/>
        <v>7.8103427685242419</v>
      </c>
      <c r="K1326" s="2">
        <f t="shared" si="156"/>
        <v>7.8197800095298327</v>
      </c>
    </row>
    <row r="1327" spans="1:11" ht="13.5" x14ac:dyDescent="0.25">
      <c r="A1327" s="3">
        <f>TITRES_STAT!B1330</f>
        <v>44244</v>
      </c>
      <c r="B1327" s="5">
        <f>TITRES_STAT!D1330</f>
        <v>7.7946</v>
      </c>
      <c r="C1327" s="2">
        <f t="shared" si="157"/>
        <v>-3.279999999999994E-2</v>
      </c>
      <c r="D1327" s="2">
        <f t="shared" si="158"/>
        <v>7.8129600000000012</v>
      </c>
      <c r="E1327" s="2">
        <f t="shared" si="160"/>
        <v>7.7965800000000005</v>
      </c>
      <c r="F1327" s="2">
        <f t="shared" si="161"/>
        <v>7.810335000000002</v>
      </c>
      <c r="G1327" s="2">
        <f t="shared" si="155"/>
        <v>7.8183199999999999</v>
      </c>
      <c r="H1327" s="2">
        <f t="shared" si="159"/>
        <v>7.673748500000003</v>
      </c>
      <c r="I1327" s="2">
        <f t="array" ref="I1327">SUMPRODUCT(B1311:B1330, (ROW(B1311:B1330)-ROW(B1311)+1)) / (20*21/2)</f>
        <v>7.8077271428571411</v>
      </c>
      <c r="J1327" s="2">
        <f t="shared" si="162"/>
        <v>7.8088434572362191</v>
      </c>
      <c r="K1327" s="2">
        <f t="shared" si="156"/>
        <v>7.8187925581757218</v>
      </c>
    </row>
    <row r="1328" spans="1:11" ht="13.5" x14ac:dyDescent="0.25">
      <c r="A1328" s="3">
        <f>TITRES_STAT!B1331</f>
        <v>44245</v>
      </c>
      <c r="B1328" s="5">
        <f>TITRES_STAT!D1331</f>
        <v>7.8273999999999999</v>
      </c>
      <c r="C1328" s="2">
        <f t="shared" si="157"/>
        <v>3.279999999999994E-2</v>
      </c>
      <c r="D1328" s="2">
        <f t="shared" si="158"/>
        <v>7.8142799999999992</v>
      </c>
      <c r="E1328" s="2">
        <f t="shared" si="160"/>
        <v>7.7965799999999987</v>
      </c>
      <c r="F1328" s="2">
        <f t="shared" si="161"/>
        <v>7.8054250000000023</v>
      </c>
      <c r="G1328" s="2">
        <f t="shared" si="155"/>
        <v>7.8208099999999998</v>
      </c>
      <c r="H1328" s="2">
        <f t="shared" si="159"/>
        <v>7.6785475000000032</v>
      </c>
      <c r="I1328" s="2">
        <f t="array" ref="I1328">SUMPRODUCT(B1312:B1331, (ROW(B1312:B1331)-ROW(B1312)+1)) / (20*21/2)</f>
        <v>7.8101314285714283</v>
      </c>
      <c r="J1328" s="2">
        <f t="shared" si="162"/>
        <v>7.8106107470232455</v>
      </c>
      <c r="K1328" s="2">
        <f t="shared" si="156"/>
        <v>7.8191301049139295</v>
      </c>
    </row>
    <row r="1329" spans="1:11" ht="13.5" x14ac:dyDescent="0.25">
      <c r="A1329" s="3">
        <f>TITRES_STAT!B1332</f>
        <v>44246</v>
      </c>
      <c r="B1329" s="5">
        <f>TITRES_STAT!D1332</f>
        <v>7.8273999999999999</v>
      </c>
      <c r="C1329" s="2">
        <f t="shared" si="157"/>
        <v>0</v>
      </c>
      <c r="D1329" s="2">
        <f t="shared" si="158"/>
        <v>7.8208399999999996</v>
      </c>
      <c r="E1329" s="2">
        <f t="shared" si="160"/>
        <v>7.7998599999999998</v>
      </c>
      <c r="F1329" s="2">
        <f t="shared" si="161"/>
        <v>7.803790000000002</v>
      </c>
      <c r="G1329" s="2">
        <f t="shared" si="155"/>
        <v>7.8217280000000002</v>
      </c>
      <c r="H1329" s="2">
        <f t="shared" si="159"/>
        <v>7.6833465000000016</v>
      </c>
      <c r="I1329" s="2">
        <f t="array" ref="I1329">SUMPRODUCT(B1313:B1332, (ROW(B1313:B1332)-ROW(B1313)+1)) / (20*21/2)</f>
        <v>7.8126914285714291</v>
      </c>
      <c r="J1329" s="2">
        <f t="shared" si="162"/>
        <v>7.8122097234972214</v>
      </c>
      <c r="K1329" s="2">
        <f t="shared" si="156"/>
        <v>7.8194544145251479</v>
      </c>
    </row>
    <row r="1330" spans="1:11" ht="13.5" x14ac:dyDescent="0.25">
      <c r="A1330" s="3">
        <f>TITRES_STAT!B1333</f>
        <v>44249</v>
      </c>
      <c r="B1330" s="5">
        <f>TITRES_STAT!D1333</f>
        <v>7.8273999999999999</v>
      </c>
      <c r="C1330" s="2">
        <f t="shared" si="157"/>
        <v>0</v>
      </c>
      <c r="D1330" s="2">
        <f t="shared" si="158"/>
        <v>7.8208399999999996</v>
      </c>
      <c r="E1330" s="2">
        <f t="shared" si="160"/>
        <v>7.8031399999999991</v>
      </c>
      <c r="F1330" s="2">
        <f t="shared" si="161"/>
        <v>7.8021550000000017</v>
      </c>
      <c r="G1330" s="2">
        <f t="shared" ref="G1330:G1393" si="163">AVERAGE(B1281:B1330)</f>
        <v>7.8236940000000006</v>
      </c>
      <c r="H1330" s="2">
        <f t="shared" si="159"/>
        <v>7.6891050000000014</v>
      </c>
      <c r="I1330" s="2">
        <f t="array" ref="I1330">SUMPRODUCT(B1314:B1333, (ROW(B1314:B1333)-ROW(B1314)+1)) / (20*21/2)</f>
        <v>7.8147833333333336</v>
      </c>
      <c r="J1330" s="2">
        <f t="shared" si="162"/>
        <v>7.8136564164974853</v>
      </c>
      <c r="K1330" s="2">
        <f t="shared" si="156"/>
        <v>7.8197660061123972</v>
      </c>
    </row>
    <row r="1331" spans="1:11" ht="13.5" x14ac:dyDescent="0.25">
      <c r="A1331" s="3">
        <f>TITRES_STAT!B1334</f>
        <v>44250</v>
      </c>
      <c r="B1331" s="5">
        <f>TITRES_STAT!D1334</f>
        <v>7.8273999999999999</v>
      </c>
      <c r="C1331" s="2">
        <f t="shared" si="157"/>
        <v>0</v>
      </c>
      <c r="D1331" s="2">
        <f t="shared" si="158"/>
        <v>7.8208399999999996</v>
      </c>
      <c r="E1331" s="2">
        <f t="shared" si="160"/>
        <v>7.8195199999999998</v>
      </c>
      <c r="F1331" s="2">
        <f t="shared" si="161"/>
        <v>7.8005200000000032</v>
      </c>
      <c r="G1331" s="2">
        <f t="shared" si="163"/>
        <v>7.8246120000000019</v>
      </c>
      <c r="H1331" s="2">
        <f t="shared" si="159"/>
        <v>7.6939040000000007</v>
      </c>
      <c r="I1331" s="2">
        <f t="array" ref="I1331">SUMPRODUCT(B1315:B1334, (ROW(B1315:B1334)-ROW(B1315)+1)) / (20*21/2)</f>
        <v>7.8129714285714282</v>
      </c>
      <c r="J1331" s="2">
        <f t="shared" si="162"/>
        <v>7.8149653292120105</v>
      </c>
      <c r="K1331" s="2">
        <f t="shared" ref="K1331:K1394" si="164">$K$4*B1331+(1-$K$4)*K1330</f>
        <v>7.8200653784217149</v>
      </c>
    </row>
    <row r="1332" spans="1:11" ht="13.5" x14ac:dyDescent="0.25">
      <c r="A1332" s="3">
        <f>TITRES_STAT!B1335</f>
        <v>44251</v>
      </c>
      <c r="B1332" s="5">
        <f>TITRES_STAT!D1335</f>
        <v>7.8273999999999999</v>
      </c>
      <c r="C1332" s="2">
        <f t="shared" si="157"/>
        <v>0</v>
      </c>
      <c r="D1332" s="2">
        <f t="shared" si="158"/>
        <v>7.8273999999999999</v>
      </c>
      <c r="E1332" s="2">
        <f t="shared" si="160"/>
        <v>7.8201799999999988</v>
      </c>
      <c r="F1332" s="2">
        <f t="shared" si="161"/>
        <v>7.8054350000000028</v>
      </c>
      <c r="G1332" s="2">
        <f t="shared" si="163"/>
        <v>7.8239580000000011</v>
      </c>
      <c r="H1332" s="2">
        <f t="shared" si="159"/>
        <v>7.6987030000000001</v>
      </c>
      <c r="I1332" s="2">
        <f t="array" ref="I1332">SUMPRODUCT(B1316:B1335, (ROW(B1316:B1335)-ROW(B1316)+1)) / (20*21/2)</f>
        <v>7.8021190476190485</v>
      </c>
      <c r="J1332" s="2">
        <f t="shared" si="162"/>
        <v>7.8161495835727708</v>
      </c>
      <c r="K1332" s="2">
        <f t="shared" si="164"/>
        <v>7.8203530106404715</v>
      </c>
    </row>
    <row r="1333" spans="1:11" ht="13.5" x14ac:dyDescent="0.25">
      <c r="A1333" s="3">
        <f>TITRES_STAT!B1336</f>
        <v>44252</v>
      </c>
      <c r="B1333" s="5">
        <f>TITRES_STAT!D1336</f>
        <v>7.8273999999999999</v>
      </c>
      <c r="C1333" s="2">
        <f t="shared" si="157"/>
        <v>0</v>
      </c>
      <c r="D1333" s="2">
        <f t="shared" si="158"/>
        <v>7.8273999999999999</v>
      </c>
      <c r="E1333" s="2">
        <f t="shared" si="160"/>
        <v>7.8208399999999987</v>
      </c>
      <c r="F1333" s="2">
        <f t="shared" si="161"/>
        <v>7.8136250000000018</v>
      </c>
      <c r="G1333" s="2">
        <f t="shared" si="163"/>
        <v>7.823304000000002</v>
      </c>
      <c r="H1333" s="2">
        <f t="shared" si="159"/>
        <v>7.7033520000000006</v>
      </c>
      <c r="I1333" s="2">
        <f t="array" ref="I1333">SUMPRODUCT(B1317:B1336, (ROW(B1317:B1336)-ROW(B1317)+1)) / (20*21/2)</f>
        <v>7.8131000000000013</v>
      </c>
      <c r="J1333" s="2">
        <f t="shared" si="162"/>
        <v>7.8172210518039353</v>
      </c>
      <c r="K1333" s="2">
        <f t="shared" si="164"/>
        <v>7.8206293631643744</v>
      </c>
    </row>
    <row r="1334" spans="1:11" ht="13.5" x14ac:dyDescent="0.25">
      <c r="A1334" s="3">
        <f>TITRES_STAT!B1337</f>
        <v>44253</v>
      </c>
      <c r="B1334" s="5">
        <f>TITRES_STAT!D1337</f>
        <v>7.7946</v>
      </c>
      <c r="C1334" s="2">
        <f t="shared" si="157"/>
        <v>-3.279999999999994E-2</v>
      </c>
      <c r="D1334" s="2">
        <f t="shared" si="158"/>
        <v>7.8208399999999996</v>
      </c>
      <c r="E1334" s="2">
        <f t="shared" si="160"/>
        <v>7.8208399999999996</v>
      </c>
      <c r="F1334" s="2">
        <f t="shared" si="161"/>
        <v>7.8103500000000015</v>
      </c>
      <c r="G1334" s="2">
        <f t="shared" si="163"/>
        <v>7.8213380000000017</v>
      </c>
      <c r="H1334" s="2">
        <f t="shared" si="159"/>
        <v>7.7076870000000008</v>
      </c>
      <c r="I1334" s="2">
        <f t="array" ref="I1334">SUMPRODUCT(B1318:B1337, (ROW(B1318:B1337)-ROW(B1318)+1)) / (20*21/2)</f>
        <v>7.8180252380952382</v>
      </c>
      <c r="J1334" s="2">
        <f t="shared" si="162"/>
        <v>7.815066665917846</v>
      </c>
      <c r="K1334" s="2">
        <f t="shared" si="164"/>
        <v>7.8196086038245953</v>
      </c>
    </row>
    <row r="1335" spans="1:11" ht="13.5" x14ac:dyDescent="0.25">
      <c r="A1335" s="3">
        <f>TITRES_STAT!B1338</f>
        <v>44256</v>
      </c>
      <c r="B1335" s="5">
        <f>TITRES_STAT!D1338</f>
        <v>7.6963999999999997</v>
      </c>
      <c r="C1335" s="2">
        <f t="shared" si="157"/>
        <v>-9.8200000000000287E-2</v>
      </c>
      <c r="D1335" s="2">
        <f t="shared" si="158"/>
        <v>7.7946399999999993</v>
      </c>
      <c r="E1335" s="2">
        <f t="shared" si="160"/>
        <v>7.8077399999999981</v>
      </c>
      <c r="F1335" s="2">
        <f t="shared" si="161"/>
        <v>7.8038000000000007</v>
      </c>
      <c r="G1335" s="2">
        <f t="shared" si="163"/>
        <v>7.8180640000000015</v>
      </c>
      <c r="H1335" s="2">
        <f t="shared" si="159"/>
        <v>7.7115310000000008</v>
      </c>
      <c r="I1335" s="2">
        <f t="array" ref="I1335">SUMPRODUCT(B1319:B1338, (ROW(B1319:B1338)-ROW(B1319)+1)) / (20*21/2)</f>
        <v>7.8227947619047633</v>
      </c>
      <c r="J1335" s="2">
        <f t="shared" si="162"/>
        <v>7.803765078687575</v>
      </c>
      <c r="K1335" s="2">
        <f t="shared" si="164"/>
        <v>7.8147768938706896</v>
      </c>
    </row>
    <row r="1336" spans="1:11" ht="13.5" x14ac:dyDescent="0.25">
      <c r="A1336" s="3">
        <f>TITRES_STAT!B1339</f>
        <v>44257</v>
      </c>
      <c r="B1336" s="5">
        <f>TITRES_STAT!D1339</f>
        <v>7.9191000000000003</v>
      </c>
      <c r="C1336" s="2">
        <f t="shared" si="157"/>
        <v>0.22270000000000056</v>
      </c>
      <c r="D1336" s="2">
        <f t="shared" si="158"/>
        <v>7.8129800000000005</v>
      </c>
      <c r="E1336" s="2">
        <f t="shared" si="160"/>
        <v>7.81691</v>
      </c>
      <c r="F1336" s="2">
        <f t="shared" si="161"/>
        <v>7.8083850000000012</v>
      </c>
      <c r="G1336" s="2">
        <f t="shared" si="163"/>
        <v>7.8192440000000021</v>
      </c>
      <c r="H1336" s="2">
        <f t="shared" si="159"/>
        <v>7.7166685000000008</v>
      </c>
      <c r="I1336" s="2">
        <f t="array" ref="I1336">SUMPRODUCT(B1320:B1339, (ROW(B1320:B1339)-ROW(B1320)+1)) / (20*21/2)</f>
        <v>7.8274085714285722</v>
      </c>
      <c r="J1336" s="2">
        <f t="shared" si="162"/>
        <v>7.8147493569078064</v>
      </c>
      <c r="K1336" s="2">
        <f t="shared" si="164"/>
        <v>7.8188679960718392</v>
      </c>
    </row>
    <row r="1337" spans="1:11" ht="13.5" x14ac:dyDescent="0.25">
      <c r="A1337" s="3">
        <f>TITRES_STAT!B1340</f>
        <v>44258</v>
      </c>
      <c r="B1337" s="5">
        <f>TITRES_STAT!D1340</f>
        <v>7.8601000000000001</v>
      </c>
      <c r="C1337" s="2">
        <f t="shared" si="157"/>
        <v>-5.9000000000000163E-2</v>
      </c>
      <c r="D1337" s="2">
        <f t="shared" si="158"/>
        <v>7.8195199999999998</v>
      </c>
      <c r="E1337" s="2">
        <f t="shared" si="160"/>
        <v>7.8234599999999999</v>
      </c>
      <c r="F1337" s="2">
        <f t="shared" si="161"/>
        <v>7.8100199999999997</v>
      </c>
      <c r="G1337" s="2">
        <f t="shared" si="163"/>
        <v>7.8192440000000021</v>
      </c>
      <c r="H1337" s="2">
        <f t="shared" si="159"/>
        <v>7.7214810000000007</v>
      </c>
      <c r="I1337" s="2">
        <f t="array" ref="I1337">SUMPRODUCT(B1321:B1340, (ROW(B1321:B1340)-ROW(B1321)+1)) / (20*21/2)</f>
        <v>7.8161200000000006</v>
      </c>
      <c r="J1337" s="2">
        <f t="shared" si="162"/>
        <v>7.8190684657737295</v>
      </c>
      <c r="K1337" s="2">
        <f t="shared" si="164"/>
        <v>7.8204849374023553</v>
      </c>
    </row>
    <row r="1338" spans="1:11" ht="13.5" x14ac:dyDescent="0.25">
      <c r="A1338" s="3">
        <f>TITRES_STAT!B1341</f>
        <v>44259</v>
      </c>
      <c r="B1338" s="5">
        <f>TITRES_STAT!D1341</f>
        <v>7.8601000000000001</v>
      </c>
      <c r="C1338" s="2">
        <f t="shared" si="157"/>
        <v>0</v>
      </c>
      <c r="D1338" s="2">
        <f t="shared" si="158"/>
        <v>7.82606</v>
      </c>
      <c r="E1338" s="2">
        <f t="shared" si="160"/>
        <v>7.8267300000000004</v>
      </c>
      <c r="F1338" s="2">
        <f t="shared" si="161"/>
        <v>7.8116549999999991</v>
      </c>
      <c r="G1338" s="2">
        <f t="shared" si="163"/>
        <v>7.8198980000000029</v>
      </c>
      <c r="H1338" s="2">
        <f t="shared" si="159"/>
        <v>7.7263235000000012</v>
      </c>
      <c r="I1338" s="2">
        <f t="array" ref="I1338">SUMPRODUCT(B1322:B1341, (ROW(B1322:B1341)-ROW(B1322)+1)) / (20*21/2)</f>
        <v>7.8190228571428566</v>
      </c>
      <c r="J1338" s="2">
        <f t="shared" si="162"/>
        <v>7.8229762309381359</v>
      </c>
      <c r="K1338" s="2">
        <f t="shared" si="164"/>
        <v>7.8220384692689295</v>
      </c>
    </row>
    <row r="1339" spans="1:11" ht="13.5" x14ac:dyDescent="0.25">
      <c r="A1339" s="3">
        <f>TITRES_STAT!B1342</f>
        <v>44260</v>
      </c>
      <c r="B1339" s="5">
        <f>TITRES_STAT!D1342</f>
        <v>7.8601000000000001</v>
      </c>
      <c r="C1339" s="2">
        <f t="shared" si="157"/>
        <v>0</v>
      </c>
      <c r="D1339" s="2">
        <f t="shared" si="158"/>
        <v>7.8391599999999997</v>
      </c>
      <c r="E1339" s="2">
        <f t="shared" si="160"/>
        <v>7.83</v>
      </c>
      <c r="F1339" s="2">
        <f t="shared" si="161"/>
        <v>7.8149299999999986</v>
      </c>
      <c r="G1339" s="2">
        <f t="shared" si="163"/>
        <v>7.8205520000000028</v>
      </c>
      <c r="H1339" s="2">
        <f t="shared" si="159"/>
        <v>7.7311360000000011</v>
      </c>
      <c r="I1339" s="2">
        <f t="array" ref="I1339">SUMPRODUCT(B1323:B1342, (ROW(B1323:B1342)-ROW(B1323)+1)) / (20*21/2)</f>
        <v>7.8210833333333323</v>
      </c>
      <c r="J1339" s="2">
        <f t="shared" si="162"/>
        <v>7.8265118279916468</v>
      </c>
      <c r="K1339" s="2">
        <f t="shared" si="164"/>
        <v>7.823531078317207</v>
      </c>
    </row>
    <row r="1340" spans="1:11" ht="13.5" x14ac:dyDescent="0.25">
      <c r="A1340" s="3">
        <f>TITRES_STAT!B1343</f>
        <v>44263</v>
      </c>
      <c r="B1340" s="5">
        <f>TITRES_STAT!D1343</f>
        <v>7.6963999999999997</v>
      </c>
      <c r="C1340" s="2">
        <f t="shared" si="157"/>
        <v>-0.1637000000000004</v>
      </c>
      <c r="D1340" s="2">
        <f t="shared" si="158"/>
        <v>7.8391599999999997</v>
      </c>
      <c r="E1340" s="2">
        <f t="shared" si="160"/>
        <v>7.8168999999999995</v>
      </c>
      <c r="F1340" s="2">
        <f t="shared" si="161"/>
        <v>7.8100199999999989</v>
      </c>
      <c r="G1340" s="2">
        <f t="shared" si="163"/>
        <v>7.818588000000001</v>
      </c>
      <c r="H1340" s="2">
        <f t="shared" si="159"/>
        <v>7.7351300000000016</v>
      </c>
      <c r="I1340" s="2">
        <f t="array" ref="I1340">SUMPRODUCT(B1324:B1343, (ROW(B1324:B1343)-ROW(B1324)+1)) / (20*21/2)</f>
        <v>7.813069047619047</v>
      </c>
      <c r="J1340" s="2">
        <f t="shared" si="162"/>
        <v>7.8141202253257758</v>
      </c>
      <c r="K1340" s="2">
        <f t="shared" si="164"/>
        <v>7.8185455458341799</v>
      </c>
    </row>
    <row r="1341" spans="1:11" ht="13.5" x14ac:dyDescent="0.25">
      <c r="A1341" s="3">
        <f>TITRES_STAT!B1344</f>
        <v>44264</v>
      </c>
      <c r="B1341" s="5">
        <f>TITRES_STAT!D1344</f>
        <v>7.8404999999999996</v>
      </c>
      <c r="C1341" s="2">
        <f t="shared" si="157"/>
        <v>0.14409999999999989</v>
      </c>
      <c r="D1341" s="2">
        <f t="shared" si="158"/>
        <v>7.8234400000000006</v>
      </c>
      <c r="E1341" s="2">
        <f t="shared" si="160"/>
        <v>7.8182100000000023</v>
      </c>
      <c r="F1341" s="2">
        <f t="shared" si="161"/>
        <v>7.8188649999999997</v>
      </c>
      <c r="G1341" s="2">
        <f t="shared" si="163"/>
        <v>7.8184580000000006</v>
      </c>
      <c r="H1341" s="2">
        <f t="shared" si="159"/>
        <v>7.7398445000000029</v>
      </c>
      <c r="I1341" s="2">
        <f t="array" ref="I1341">SUMPRODUCT(B1325:B1344, (ROW(B1325:B1344)-ROW(B1325)+1)) / (20*21/2)</f>
        <v>7.8154409523809516</v>
      </c>
      <c r="J1341" s="2">
        <f t="shared" si="162"/>
        <v>7.8166325848185592</v>
      </c>
      <c r="K1341" s="2">
        <f t="shared" si="164"/>
        <v>7.8194065048210746</v>
      </c>
    </row>
    <row r="1342" spans="1:11" ht="13.5" x14ac:dyDescent="0.25">
      <c r="A1342" s="3">
        <f>TITRES_STAT!B1345</f>
        <v>44265</v>
      </c>
      <c r="B1342" s="5">
        <f>TITRES_STAT!D1345</f>
        <v>7.8404999999999996</v>
      </c>
      <c r="C1342" s="2">
        <f t="shared" si="157"/>
        <v>0</v>
      </c>
      <c r="D1342" s="2">
        <f t="shared" si="158"/>
        <v>7.8195199999999998</v>
      </c>
      <c r="E1342" s="2">
        <f t="shared" si="160"/>
        <v>7.8195200000000016</v>
      </c>
      <c r="F1342" s="2">
        <f t="shared" si="161"/>
        <v>7.8198499999999997</v>
      </c>
      <c r="G1342" s="2">
        <f t="shared" si="163"/>
        <v>7.8183280000000011</v>
      </c>
      <c r="H1342" s="2">
        <f t="shared" si="159"/>
        <v>7.7445890000000022</v>
      </c>
      <c r="I1342" s="2">
        <f t="array" ref="I1342">SUMPRODUCT(B1326:B1345, (ROW(B1326:B1345)-ROW(B1326)+1)) / (20*21/2)</f>
        <v>7.8225847619047615</v>
      </c>
      <c r="J1342" s="2">
        <f t="shared" si="162"/>
        <v>7.8189056719786967</v>
      </c>
      <c r="K1342" s="2">
        <f t="shared" si="164"/>
        <v>7.8202337007104443</v>
      </c>
    </row>
    <row r="1343" spans="1:11" ht="13.5" x14ac:dyDescent="0.25">
      <c r="A1343" s="3">
        <f>TITRES_STAT!B1346</f>
        <v>44266</v>
      </c>
      <c r="B1343" s="5">
        <f>TITRES_STAT!D1346</f>
        <v>7.7356999999999996</v>
      </c>
      <c r="C1343" s="2">
        <f t="shared" si="157"/>
        <v>-0.1048</v>
      </c>
      <c r="D1343" s="2">
        <f t="shared" si="158"/>
        <v>7.7946399999999993</v>
      </c>
      <c r="E1343" s="2">
        <f t="shared" si="160"/>
        <v>7.8103499999999997</v>
      </c>
      <c r="F1343" s="2">
        <f t="shared" si="161"/>
        <v>7.8155949999999992</v>
      </c>
      <c r="G1343" s="2">
        <f t="shared" si="163"/>
        <v>7.8158400000000015</v>
      </c>
      <c r="H1343" s="2">
        <f t="shared" si="159"/>
        <v>7.7490795000000015</v>
      </c>
      <c r="I1343" s="2">
        <f t="array" ref="I1343">SUMPRODUCT(B1327:B1346, (ROW(B1327:B1346)-ROW(B1327)+1)) / (20*21/2)</f>
        <v>7.8287880952380959</v>
      </c>
      <c r="J1343" s="2">
        <f t="shared" si="162"/>
        <v>7.8109813222664402</v>
      </c>
      <c r="K1343" s="2">
        <f t="shared" si="164"/>
        <v>7.8169186536237607</v>
      </c>
    </row>
    <row r="1344" spans="1:11" ht="13.5" x14ac:dyDescent="0.25">
      <c r="A1344" s="3">
        <f>TITRES_STAT!B1347</f>
        <v>44267</v>
      </c>
      <c r="B1344" s="5">
        <f>TITRES_STAT!D1347</f>
        <v>7.8404999999999996</v>
      </c>
      <c r="C1344" s="2">
        <f t="shared" si="157"/>
        <v>0.1048</v>
      </c>
      <c r="D1344" s="2">
        <f t="shared" si="158"/>
        <v>7.7907199999999985</v>
      </c>
      <c r="E1344" s="2">
        <f t="shared" si="160"/>
        <v>7.81494</v>
      </c>
      <c r="F1344" s="2">
        <f t="shared" si="161"/>
        <v>7.8178900000000002</v>
      </c>
      <c r="G1344" s="2">
        <f t="shared" si="163"/>
        <v>7.8154480000000026</v>
      </c>
      <c r="H1344" s="2">
        <f t="shared" si="159"/>
        <v>7.7537940000000019</v>
      </c>
      <c r="I1344" s="2">
        <f t="array" ref="I1344">SUMPRODUCT(B1328:B1347, (ROW(B1328:B1347)-ROW(B1328)+1)) / (20*21/2)</f>
        <v>7.8203680952380941</v>
      </c>
      <c r="J1344" s="2">
        <f t="shared" si="162"/>
        <v>7.8137926249077321</v>
      </c>
      <c r="K1344" s="2">
        <f t="shared" si="164"/>
        <v>7.8178434123051819</v>
      </c>
    </row>
    <row r="1345" spans="1:11" ht="13.5" x14ac:dyDescent="0.25">
      <c r="A1345" s="3">
        <f>TITRES_STAT!B1348</f>
        <v>44270</v>
      </c>
      <c r="B1345" s="5">
        <f>TITRES_STAT!D1348</f>
        <v>7.8929</v>
      </c>
      <c r="C1345" s="2">
        <f t="shared" si="157"/>
        <v>5.2400000000000446E-2</v>
      </c>
      <c r="D1345" s="2">
        <f t="shared" si="158"/>
        <v>7.8300199999999993</v>
      </c>
      <c r="E1345" s="2">
        <f t="shared" si="160"/>
        <v>7.8345900000000004</v>
      </c>
      <c r="F1345" s="2">
        <f t="shared" si="161"/>
        <v>7.8211649999999988</v>
      </c>
      <c r="G1345" s="2">
        <f t="shared" si="163"/>
        <v>7.8187240000000031</v>
      </c>
      <c r="H1345" s="2">
        <f t="shared" si="159"/>
        <v>7.7587705000000016</v>
      </c>
      <c r="I1345" s="2">
        <f t="array" ref="I1345">SUMPRODUCT(B1329:B1348, (ROW(B1329:B1348)-ROW(B1329)+1)) / (20*21/2)</f>
        <v>7.8122285714285722</v>
      </c>
      <c r="J1345" s="2">
        <f t="shared" si="162"/>
        <v>7.8213266606308052</v>
      </c>
      <c r="K1345" s="2">
        <f t="shared" si="164"/>
        <v>7.8207868079010572</v>
      </c>
    </row>
    <row r="1346" spans="1:11" ht="13.5" x14ac:dyDescent="0.25">
      <c r="A1346" s="3">
        <f>TITRES_STAT!B1349</f>
        <v>44271</v>
      </c>
      <c r="B1346" s="5">
        <f>TITRES_STAT!D1349</f>
        <v>7.8863000000000003</v>
      </c>
      <c r="C1346" s="2">
        <f t="shared" si="157"/>
        <v>-6.5999999999997172E-3</v>
      </c>
      <c r="D1346" s="2">
        <f t="shared" si="158"/>
        <v>7.8391800000000007</v>
      </c>
      <c r="E1346" s="2">
        <f t="shared" si="160"/>
        <v>7.8313100000000002</v>
      </c>
      <c r="F1346" s="2">
        <f t="shared" si="161"/>
        <v>7.8241100000000001</v>
      </c>
      <c r="G1346" s="2">
        <f t="shared" si="163"/>
        <v>7.8179380000000025</v>
      </c>
      <c r="H1346" s="2">
        <f t="shared" si="159"/>
        <v>7.7637140000000011</v>
      </c>
      <c r="I1346" s="2">
        <f t="array" ref="I1346">SUMPRODUCT(B1330:B1349, (ROW(B1330:B1349)-ROW(B1330)+1)) / (20*21/2)</f>
        <v>7.8051447619047618</v>
      </c>
      <c r="J1346" s="2">
        <f t="shared" si="162"/>
        <v>7.827514597713586</v>
      </c>
      <c r="K1346" s="2">
        <f t="shared" si="164"/>
        <v>7.8233559526892513</v>
      </c>
    </row>
    <row r="1347" spans="1:11" ht="13.5" x14ac:dyDescent="0.25">
      <c r="A1347" s="3">
        <f>TITRES_STAT!B1350</f>
        <v>44272</v>
      </c>
      <c r="B1347" s="5">
        <f>TITRES_STAT!D1350</f>
        <v>7.7356999999999996</v>
      </c>
      <c r="C1347" s="2">
        <f t="shared" si="157"/>
        <v>-0.15060000000000073</v>
      </c>
      <c r="D1347" s="2">
        <f t="shared" si="158"/>
        <v>7.8182200000000011</v>
      </c>
      <c r="E1347" s="2">
        <f t="shared" si="160"/>
        <v>7.8188699999999995</v>
      </c>
      <c r="F1347" s="2">
        <f t="shared" si="161"/>
        <v>7.8211650000000006</v>
      </c>
      <c r="G1347" s="2">
        <f t="shared" si="163"/>
        <v>7.8141400000000036</v>
      </c>
      <c r="H1347" s="2">
        <f t="shared" si="159"/>
        <v>7.7673045000000016</v>
      </c>
      <c r="I1347" s="2">
        <f t="array" ref="I1347">SUMPRODUCT(B1331:B1350, (ROW(B1331:B1350)-ROW(B1331)+1)) / (20*21/2)</f>
        <v>7.7984666666666671</v>
      </c>
      <c r="J1347" s="2">
        <f t="shared" si="162"/>
        <v>7.8187703503122927</v>
      </c>
      <c r="K1347" s="2">
        <f t="shared" si="164"/>
        <v>7.8199184643484969</v>
      </c>
    </row>
    <row r="1348" spans="1:11" ht="13.5" x14ac:dyDescent="0.25">
      <c r="A1348" s="3">
        <f>TITRES_STAT!B1351</f>
        <v>44273</v>
      </c>
      <c r="B1348" s="5">
        <f>TITRES_STAT!D1351</f>
        <v>7.7356999999999996</v>
      </c>
      <c r="C1348" s="2">
        <f t="shared" ref="C1348:C1411" si="165">B1348-B1347</f>
        <v>0</v>
      </c>
      <c r="D1348" s="2">
        <f t="shared" si="158"/>
        <v>7.8182200000000011</v>
      </c>
      <c r="E1348" s="2">
        <f t="shared" si="160"/>
        <v>7.8064299999999989</v>
      </c>
      <c r="F1348" s="2">
        <f t="shared" si="161"/>
        <v>7.8165800000000019</v>
      </c>
      <c r="G1348" s="2">
        <f t="shared" si="163"/>
        <v>7.8142720000000034</v>
      </c>
      <c r="H1348" s="2">
        <f t="shared" si="159"/>
        <v>7.7703255000000011</v>
      </c>
      <c r="I1348" s="2">
        <f t="array" ref="I1348">SUMPRODUCT(B1332:B1351, (ROW(B1332:B1351)-ROW(B1332)+1)) / (20*21/2)</f>
        <v>7.8021752380952378</v>
      </c>
      <c r="J1348" s="2">
        <f t="shared" si="162"/>
        <v>7.8108588883777887</v>
      </c>
      <c r="K1348" s="2">
        <f t="shared" si="164"/>
        <v>7.8166157794720856</v>
      </c>
    </row>
    <row r="1349" spans="1:11" ht="13.5" x14ac:dyDescent="0.25">
      <c r="A1349" s="3">
        <f>TITRES_STAT!B1352</f>
        <v>44274</v>
      </c>
      <c r="B1349" s="5">
        <f>TITRES_STAT!D1352</f>
        <v>7.7422000000000004</v>
      </c>
      <c r="C1349" s="2">
        <f t="shared" si="165"/>
        <v>6.5000000000008384E-3</v>
      </c>
      <c r="D1349" s="2">
        <f t="shared" si="158"/>
        <v>7.7985600000000002</v>
      </c>
      <c r="E1349" s="2">
        <f t="shared" si="160"/>
        <v>7.7946399999999985</v>
      </c>
      <c r="F1349" s="2">
        <f t="shared" si="161"/>
        <v>7.8123200000000015</v>
      </c>
      <c r="G1349" s="2">
        <f t="shared" si="163"/>
        <v>7.8132240000000035</v>
      </c>
      <c r="H1349" s="2">
        <f t="shared" si="159"/>
        <v>7.7731090000000007</v>
      </c>
      <c r="I1349" s="2">
        <f t="array" ref="I1349">SUMPRODUCT(B1333:B1352, (ROW(B1333:B1352)-ROW(B1333)+1)) / (20*21/2)</f>
        <v>7.8057904761904764</v>
      </c>
      <c r="J1349" s="2">
        <f t="shared" si="162"/>
        <v>7.8043199466275235</v>
      </c>
      <c r="K1349" s="2">
        <f t="shared" si="164"/>
        <v>7.8136975136104354</v>
      </c>
    </row>
    <row r="1350" spans="1:11" ht="13.5" x14ac:dyDescent="0.25">
      <c r="A1350" s="3">
        <f>TITRES_STAT!B1353</f>
        <v>44277</v>
      </c>
      <c r="B1350" s="5">
        <f>TITRES_STAT!D1353</f>
        <v>7.7422000000000004</v>
      </c>
      <c r="C1350" s="2">
        <f t="shared" si="165"/>
        <v>0</v>
      </c>
      <c r="D1350" s="2">
        <f t="shared" ref="D1350:D1413" si="166">AVERAGE(B1346:B1350)</f>
        <v>7.7684200000000008</v>
      </c>
      <c r="E1350" s="2">
        <f t="shared" si="160"/>
        <v>7.79922</v>
      </c>
      <c r="F1350" s="2">
        <f t="shared" si="161"/>
        <v>7.8080600000000002</v>
      </c>
      <c r="G1350" s="2">
        <f t="shared" si="163"/>
        <v>7.8134860000000037</v>
      </c>
      <c r="H1350" s="2">
        <f t="shared" si="159"/>
        <v>7.776162499999999</v>
      </c>
      <c r="I1350" s="2">
        <f t="array" ref="I1350">SUMPRODUCT(B1334:B1353, (ROW(B1334:B1353)-ROW(B1334)+1)) / (20*21/2)</f>
        <v>7.8043219047619061</v>
      </c>
      <c r="J1350" s="2">
        <f t="shared" si="162"/>
        <v>7.7984037612344261</v>
      </c>
      <c r="K1350" s="2">
        <f t="shared" si="164"/>
        <v>7.8108936895472816</v>
      </c>
    </row>
    <row r="1351" spans="1:11" ht="13.5" x14ac:dyDescent="0.25">
      <c r="A1351" s="3">
        <f>TITRES_STAT!B1354</f>
        <v>44278</v>
      </c>
      <c r="B1351" s="5">
        <f>TITRES_STAT!D1354</f>
        <v>7.8470000000000004</v>
      </c>
      <c r="C1351" s="2">
        <f t="shared" si="165"/>
        <v>0.1048</v>
      </c>
      <c r="D1351" s="2">
        <f t="shared" si="166"/>
        <v>7.7605599999999999</v>
      </c>
      <c r="E1351" s="2">
        <f t="shared" si="160"/>
        <v>7.7998700000000003</v>
      </c>
      <c r="F1351" s="2">
        <f t="shared" si="161"/>
        <v>7.8090400000000013</v>
      </c>
      <c r="G1351" s="2">
        <f t="shared" si="163"/>
        <v>7.817154000000003</v>
      </c>
      <c r="H1351" s="2">
        <f t="shared" si="159"/>
        <v>7.7797699999999983</v>
      </c>
      <c r="I1351" s="2">
        <f t="array" ref="I1351">SUMPRODUCT(B1335:B1354, (ROW(B1335:B1354)-ROW(B1335)+1)) / (20*21/2)</f>
        <v>7.7980190476190492</v>
      </c>
      <c r="J1351" s="2">
        <f t="shared" si="162"/>
        <v>7.803031974450195</v>
      </c>
      <c r="K1351" s="2">
        <f t="shared" si="164"/>
        <v>7.8123096232905258</v>
      </c>
    </row>
    <row r="1352" spans="1:11" ht="13.5" x14ac:dyDescent="0.25">
      <c r="A1352" s="3">
        <f>TITRES_STAT!B1355</f>
        <v>44279</v>
      </c>
      <c r="B1352" s="5">
        <f>TITRES_STAT!D1355</f>
        <v>7.8470000000000004</v>
      </c>
      <c r="C1352" s="2">
        <f t="shared" si="165"/>
        <v>0</v>
      </c>
      <c r="D1352" s="2">
        <f t="shared" si="166"/>
        <v>7.782820000000001</v>
      </c>
      <c r="E1352" s="2">
        <f t="shared" si="160"/>
        <v>7.8005199999999988</v>
      </c>
      <c r="F1352" s="2">
        <f t="shared" si="161"/>
        <v>7.8100200000000015</v>
      </c>
      <c r="G1352" s="2">
        <f t="shared" si="163"/>
        <v>7.8195120000000031</v>
      </c>
      <c r="H1352" s="2">
        <f t="shared" si="159"/>
        <v>7.7833474999999988</v>
      </c>
      <c r="I1352" s="2">
        <f t="array" ref="I1352">SUMPRODUCT(B1336:B1355, (ROW(B1336:B1355)-ROW(B1336)+1)) / (20*21/2)</f>
        <v>7.7919657142857126</v>
      </c>
      <c r="J1352" s="2">
        <f t="shared" si="162"/>
        <v>7.8072194054549389</v>
      </c>
      <c r="K1352" s="2">
        <f t="shared" si="164"/>
        <v>7.8136700302203099</v>
      </c>
    </row>
    <row r="1353" spans="1:11" ht="13.5" x14ac:dyDescent="0.25">
      <c r="A1353" s="3">
        <f>TITRES_STAT!B1356</f>
        <v>44280</v>
      </c>
      <c r="B1353" s="5">
        <f>TITRES_STAT!D1356</f>
        <v>7.7946</v>
      </c>
      <c r="C1353" s="2">
        <f t="shared" si="165"/>
        <v>-5.2400000000000446E-2</v>
      </c>
      <c r="D1353" s="2">
        <f t="shared" si="166"/>
        <v>7.7946000000000009</v>
      </c>
      <c r="E1353" s="2">
        <f t="shared" si="160"/>
        <v>7.8064100000000014</v>
      </c>
      <c r="F1353" s="2">
        <f t="shared" si="161"/>
        <v>7.8083800000000014</v>
      </c>
      <c r="G1353" s="2">
        <f t="shared" si="163"/>
        <v>7.8195120000000031</v>
      </c>
      <c r="H1353" s="2">
        <f t="shared" si="159"/>
        <v>7.7869329999999994</v>
      </c>
      <c r="I1353" s="2">
        <f t="array" ref="I1353">SUMPRODUCT(B1337:B1356, (ROW(B1337:B1356)-ROW(B1337)+1)) / (20*21/2)</f>
        <v>7.7856942857142855</v>
      </c>
      <c r="J1353" s="2">
        <f t="shared" si="162"/>
        <v>7.8060175573163733</v>
      </c>
      <c r="K1353" s="2">
        <f t="shared" si="164"/>
        <v>7.8129221858979454</v>
      </c>
    </row>
    <row r="1354" spans="1:11" ht="13.5" x14ac:dyDescent="0.25">
      <c r="A1354" s="3">
        <f>TITRES_STAT!B1357</f>
        <v>44281</v>
      </c>
      <c r="B1354" s="5">
        <f>TITRES_STAT!D1357</f>
        <v>7.7422000000000004</v>
      </c>
      <c r="C1354" s="2">
        <f t="shared" si="165"/>
        <v>-5.2399999999999558E-2</v>
      </c>
      <c r="D1354" s="2">
        <f t="shared" si="166"/>
        <v>7.7946</v>
      </c>
      <c r="E1354" s="2">
        <f t="shared" si="160"/>
        <v>7.7965800000000005</v>
      </c>
      <c r="F1354" s="2">
        <f t="shared" si="161"/>
        <v>7.8057599999999994</v>
      </c>
      <c r="G1354" s="2">
        <f t="shared" si="163"/>
        <v>7.8171540000000039</v>
      </c>
      <c r="H1354" s="2">
        <f t="shared" ref="H1354:H1417" si="167">AVERAGE(B1155:B1354)</f>
        <v>7.7900164999999966</v>
      </c>
      <c r="I1354" s="2">
        <f t="array" ref="I1354">SUMPRODUCT(B1338:B1357, (ROW(B1338:B1357)-ROW(B1338)+1)) / (20*21/2)</f>
        <v>7.7852557142857144</v>
      </c>
      <c r="J1354" s="2">
        <f t="shared" si="162"/>
        <v>7.7999396947148139</v>
      </c>
      <c r="K1354" s="2">
        <f t="shared" si="164"/>
        <v>7.810148766843124</v>
      </c>
    </row>
    <row r="1355" spans="1:11" ht="13.5" x14ac:dyDescent="0.25">
      <c r="A1355" s="3">
        <f>TITRES_STAT!B1358</f>
        <v>44284</v>
      </c>
      <c r="B1355" s="5">
        <f>TITRES_STAT!D1358</f>
        <v>7.7422000000000004</v>
      </c>
      <c r="C1355" s="2">
        <f t="shared" si="165"/>
        <v>0</v>
      </c>
      <c r="D1355" s="2">
        <f t="shared" si="166"/>
        <v>7.7946</v>
      </c>
      <c r="E1355" s="2">
        <f t="shared" si="160"/>
        <v>7.7815099999999999</v>
      </c>
      <c r="F1355" s="2">
        <f t="shared" si="161"/>
        <v>7.8080499999999988</v>
      </c>
      <c r="G1355" s="2">
        <f t="shared" si="163"/>
        <v>7.8134860000000037</v>
      </c>
      <c r="H1355" s="2">
        <f t="shared" si="167"/>
        <v>7.7927399999999967</v>
      </c>
      <c r="I1355" s="2">
        <f t="array" ref="I1355">SUMPRODUCT(B1339:B1358, (ROW(B1339:B1358)-ROW(B1339)+1)) / (20*21/2)</f>
        <v>7.7851290476190469</v>
      </c>
      <c r="J1355" s="2">
        <f t="shared" si="162"/>
        <v>7.794440676170546</v>
      </c>
      <c r="K1355" s="2">
        <f t="shared" si="164"/>
        <v>7.8074841093198648</v>
      </c>
    </row>
    <row r="1356" spans="1:11" ht="13.5" x14ac:dyDescent="0.25">
      <c r="A1356" s="3">
        <f>TITRES_STAT!B1359</f>
        <v>44285</v>
      </c>
      <c r="B1356" s="5">
        <f>TITRES_STAT!D1359</f>
        <v>7.7422000000000004</v>
      </c>
      <c r="C1356" s="2">
        <f t="shared" si="165"/>
        <v>0</v>
      </c>
      <c r="D1356" s="2">
        <f t="shared" si="166"/>
        <v>7.7736400000000003</v>
      </c>
      <c r="E1356" s="2">
        <f t="shared" ref="E1356:E1419" si="168">AVERAGE(B1347:B1356)</f>
        <v>7.7670999999999992</v>
      </c>
      <c r="F1356" s="2">
        <f t="shared" si="161"/>
        <v>7.7992049999999979</v>
      </c>
      <c r="G1356" s="2">
        <f t="shared" si="163"/>
        <v>7.8098180000000044</v>
      </c>
      <c r="H1356" s="2">
        <f t="shared" si="167"/>
        <v>7.7948634999999955</v>
      </c>
      <c r="I1356" s="2">
        <f t="array" ref="I1356">SUMPRODUCT(B1340:B1359, (ROW(B1340:B1359)-ROW(B1340)+1)) / (20*21/2)</f>
        <v>7.7853142857142874</v>
      </c>
      <c r="J1356" s="2">
        <f t="shared" si="162"/>
        <v>7.7894653736781132</v>
      </c>
      <c r="K1356" s="2">
        <f t="shared" si="164"/>
        <v>7.8049239481700665</v>
      </c>
    </row>
    <row r="1357" spans="1:11" ht="13.5" x14ac:dyDescent="0.25">
      <c r="A1357" s="3">
        <f>TITRES_STAT!B1360</f>
        <v>44286</v>
      </c>
      <c r="B1357" s="5">
        <f>TITRES_STAT!D1360</f>
        <v>7.7946</v>
      </c>
      <c r="C1357" s="2">
        <f t="shared" si="165"/>
        <v>5.2399999999999558E-2</v>
      </c>
      <c r="D1357" s="2">
        <f t="shared" si="166"/>
        <v>7.7631600000000009</v>
      </c>
      <c r="E1357" s="2">
        <f t="shared" si="168"/>
        <v>7.7729900000000001</v>
      </c>
      <c r="F1357" s="2">
        <f t="shared" si="161"/>
        <v>7.7959299999999985</v>
      </c>
      <c r="G1357" s="2">
        <f t="shared" si="163"/>
        <v>7.807198000000005</v>
      </c>
      <c r="H1357" s="2">
        <f t="shared" si="167"/>
        <v>7.7970994999999945</v>
      </c>
      <c r="I1357" s="2">
        <f t="array" ref="I1357">SUMPRODUCT(B1341:B1360, (ROW(B1341:B1360)-ROW(B1341)+1)) / (20*21/2)</f>
        <v>7.7795733333333335</v>
      </c>
      <c r="J1357" s="2">
        <f t="shared" si="162"/>
        <v>7.7899543857087687</v>
      </c>
      <c r="K1357" s="2">
        <f t="shared" si="164"/>
        <v>7.804519087457515</v>
      </c>
    </row>
    <row r="1358" spans="1:11" ht="13.5" x14ac:dyDescent="0.25">
      <c r="A1358" s="3">
        <f>TITRES_STAT!B1361</f>
        <v>44287</v>
      </c>
      <c r="B1358" s="5">
        <f>TITRES_STAT!D1361</f>
        <v>7.7946</v>
      </c>
      <c r="C1358" s="2">
        <f t="shared" si="165"/>
        <v>0</v>
      </c>
      <c r="D1358" s="2">
        <f t="shared" si="166"/>
        <v>7.7631600000000009</v>
      </c>
      <c r="E1358" s="2">
        <f t="shared" si="168"/>
        <v>7.7788800000000009</v>
      </c>
      <c r="F1358" s="2">
        <f t="shared" si="161"/>
        <v>7.792654999999999</v>
      </c>
      <c r="G1358" s="2">
        <f t="shared" si="163"/>
        <v>7.8045780000000047</v>
      </c>
      <c r="H1358" s="2">
        <f t="shared" si="167"/>
        <v>7.7988854999999955</v>
      </c>
      <c r="I1358" s="2">
        <f t="array" ref="I1358">SUMPRODUCT(B1342:B1361, (ROW(B1342:B1361)-ROW(B1342)+1)) / (20*21/2)</f>
        <v>7.7743052380952378</v>
      </c>
      <c r="J1358" s="2">
        <f t="shared" si="162"/>
        <v>7.7903968251650761</v>
      </c>
      <c r="K1358" s="2">
        <f t="shared" si="164"/>
        <v>7.8041301036356518</v>
      </c>
    </row>
    <row r="1359" spans="1:11" ht="13.5" x14ac:dyDescent="0.25">
      <c r="A1359" s="3">
        <f>TITRES_STAT!B1362</f>
        <v>44288</v>
      </c>
      <c r="B1359" s="5">
        <f>TITRES_STAT!D1362</f>
        <v>7.7946</v>
      </c>
      <c r="C1359" s="2">
        <f t="shared" si="165"/>
        <v>0</v>
      </c>
      <c r="D1359" s="2">
        <f t="shared" si="166"/>
        <v>7.7736400000000003</v>
      </c>
      <c r="E1359" s="2">
        <f t="shared" si="168"/>
        <v>7.7841199999999997</v>
      </c>
      <c r="F1359" s="2">
        <f t="shared" si="161"/>
        <v>7.7893799999999986</v>
      </c>
      <c r="G1359" s="2">
        <f t="shared" si="163"/>
        <v>7.8032680000000054</v>
      </c>
      <c r="H1359" s="2">
        <f t="shared" si="167"/>
        <v>7.7995619999999954</v>
      </c>
      <c r="I1359" s="2">
        <f t="array" ref="I1359">SUMPRODUCT(B1343:B1362, (ROW(B1343:B1362)-ROW(B1343)+1)) / (20*21/2)</f>
        <v>7.7751457142857143</v>
      </c>
      <c r="J1359" s="2">
        <f t="shared" si="162"/>
        <v>7.7907971275303067</v>
      </c>
      <c r="K1359" s="2">
        <f t="shared" si="164"/>
        <v>7.8037563740813134</v>
      </c>
    </row>
    <row r="1360" spans="1:11" ht="13.5" x14ac:dyDescent="0.25">
      <c r="A1360" s="3">
        <f>TITRES_STAT!B1363</f>
        <v>44291</v>
      </c>
      <c r="B1360" s="5">
        <f>TITRES_STAT!D1363</f>
        <v>7.7290999999999999</v>
      </c>
      <c r="C1360" s="2">
        <f t="shared" si="165"/>
        <v>-6.5500000000000114E-2</v>
      </c>
      <c r="D1360" s="2">
        <f t="shared" si="166"/>
        <v>7.77102</v>
      </c>
      <c r="E1360" s="2">
        <f t="shared" si="168"/>
        <v>7.7828100000000004</v>
      </c>
      <c r="F1360" s="2">
        <f t="shared" si="161"/>
        <v>7.7910149999999989</v>
      </c>
      <c r="G1360" s="2">
        <f t="shared" si="163"/>
        <v>7.8006480000000034</v>
      </c>
      <c r="H1360" s="2">
        <f t="shared" si="167"/>
        <v>7.798770999999995</v>
      </c>
      <c r="I1360" s="2">
        <f t="array" ref="I1360">SUMPRODUCT(B1344:B1363, (ROW(B1344:B1363)-ROW(B1344)+1)) / (20*21/2)</f>
        <v>7.7855666666666661</v>
      </c>
      <c r="J1360" s="2">
        <f t="shared" si="162"/>
        <v>7.7849212106226586</v>
      </c>
      <c r="K1360" s="2">
        <f t="shared" si="164"/>
        <v>7.8008286731369481</v>
      </c>
    </row>
    <row r="1361" spans="1:11" ht="13.5" x14ac:dyDescent="0.25">
      <c r="A1361" s="3">
        <f>TITRES_STAT!B1364</f>
        <v>44292</v>
      </c>
      <c r="B1361" s="5">
        <f>TITRES_STAT!D1364</f>
        <v>7.7356999999999996</v>
      </c>
      <c r="C1361" s="2">
        <f t="shared" si="165"/>
        <v>6.5999999999997172E-3</v>
      </c>
      <c r="D1361" s="2">
        <f t="shared" si="166"/>
        <v>7.7697199999999995</v>
      </c>
      <c r="E1361" s="2">
        <f t="shared" si="168"/>
        <v>7.7716800000000008</v>
      </c>
      <c r="F1361" s="2">
        <f t="shared" si="161"/>
        <v>7.7857749999999992</v>
      </c>
      <c r="G1361" s="2">
        <f t="shared" si="163"/>
        <v>7.7981600000000038</v>
      </c>
      <c r="H1361" s="2">
        <f t="shared" si="167"/>
        <v>7.7990629999999941</v>
      </c>
      <c r="I1361" s="2">
        <f t="array" ref="I1361">SUMPRODUCT(B1345:B1364, (ROW(B1345:B1364)-ROW(B1345)+1)) / (20*21/2)</f>
        <v>7.8045914285714302</v>
      </c>
      <c r="J1361" s="2">
        <f t="shared" si="162"/>
        <v>7.7802334762776439</v>
      </c>
      <c r="K1361" s="2">
        <f t="shared" si="164"/>
        <v>7.7982746075237346</v>
      </c>
    </row>
    <row r="1362" spans="1:11" ht="13.5" x14ac:dyDescent="0.25">
      <c r="A1362" s="3">
        <f>TITRES_STAT!B1365</f>
        <v>44293</v>
      </c>
      <c r="B1362" s="5">
        <f>TITRES_STAT!D1365</f>
        <v>7.7946</v>
      </c>
      <c r="C1362" s="2">
        <f t="shared" si="165"/>
        <v>5.8900000000000396E-2</v>
      </c>
      <c r="D1362" s="2">
        <f t="shared" si="166"/>
        <v>7.7697200000000013</v>
      </c>
      <c r="E1362" s="2">
        <f t="shared" si="168"/>
        <v>7.7664400000000011</v>
      </c>
      <c r="F1362" s="2">
        <f t="shared" si="161"/>
        <v>7.7834799999999991</v>
      </c>
      <c r="G1362" s="2">
        <f t="shared" si="163"/>
        <v>7.799470000000003</v>
      </c>
      <c r="H1362" s="2">
        <f t="shared" si="167"/>
        <v>7.7990794999999933</v>
      </c>
      <c r="I1362" s="2">
        <f t="array" ref="I1362">SUMPRODUCT(B1346:B1365, (ROW(B1346:B1365)-ROW(B1346)+1)) / (20*21/2)</f>
        <v>7.8228990476190488</v>
      </c>
      <c r="J1362" s="2">
        <f t="shared" si="162"/>
        <v>7.7816017166321538</v>
      </c>
      <c r="K1362" s="2">
        <f t="shared" si="164"/>
        <v>7.7981305052679026</v>
      </c>
    </row>
    <row r="1363" spans="1:11" ht="13.5" x14ac:dyDescent="0.25">
      <c r="A1363" s="3">
        <f>TITRES_STAT!B1366</f>
        <v>44294</v>
      </c>
      <c r="B1363" s="5">
        <f>TITRES_STAT!D1366</f>
        <v>7.8929</v>
      </c>
      <c r="C1363" s="2">
        <f t="shared" si="165"/>
        <v>9.8300000000000054E-2</v>
      </c>
      <c r="D1363" s="2">
        <f t="shared" si="166"/>
        <v>7.7893799999999995</v>
      </c>
      <c r="E1363" s="2">
        <f t="shared" si="168"/>
        <v>7.7762700000000011</v>
      </c>
      <c r="F1363" s="2">
        <f t="shared" si="161"/>
        <v>7.7913400000000008</v>
      </c>
      <c r="G1363" s="2">
        <f t="shared" si="163"/>
        <v>7.8040560000000028</v>
      </c>
      <c r="H1363" s="2">
        <f t="shared" si="167"/>
        <v>7.7998574999999928</v>
      </c>
      <c r="I1363" s="2">
        <f t="array" ref="I1363">SUMPRODUCT(B1347:B1366, (ROW(B1347:B1366)-ROW(B1347)+1)) / (20*21/2)</f>
        <v>7.8407390476190466</v>
      </c>
      <c r="J1363" s="2">
        <f t="shared" si="162"/>
        <v>7.7922015531433768</v>
      </c>
      <c r="K1363" s="2">
        <f t="shared" si="164"/>
        <v>7.8018469560417101</v>
      </c>
    </row>
    <row r="1364" spans="1:11" ht="13.5" x14ac:dyDescent="0.25">
      <c r="A1364" s="3">
        <f>TITRES_STAT!B1367</f>
        <v>44298</v>
      </c>
      <c r="B1364" s="5">
        <f>TITRES_STAT!D1367</f>
        <v>7.9911000000000003</v>
      </c>
      <c r="C1364" s="2">
        <f t="shared" si="165"/>
        <v>9.8200000000000287E-2</v>
      </c>
      <c r="D1364" s="2">
        <f t="shared" si="166"/>
        <v>7.8286800000000003</v>
      </c>
      <c r="E1364" s="2">
        <f t="shared" si="168"/>
        <v>7.8011600000000012</v>
      </c>
      <c r="F1364" s="2">
        <f t="shared" ref="F1364:F1427" si="169">AVERAGE(B1345:B1364)</f>
        <v>7.7988699999999991</v>
      </c>
      <c r="G1364" s="2">
        <f t="shared" si="163"/>
        <v>7.8066760000000031</v>
      </c>
      <c r="H1364" s="2">
        <f t="shared" si="167"/>
        <v>7.8014264999999918</v>
      </c>
      <c r="I1364" s="2">
        <f t="array" ref="I1364">SUMPRODUCT(B1348:B1367, (ROW(B1348:B1367)-ROW(B1348)+1)) / (20*21/2)</f>
        <v>7.8580800000000011</v>
      </c>
      <c r="J1364" s="2">
        <f t="shared" si="162"/>
        <v>7.8111442623678178</v>
      </c>
      <c r="K1364" s="2">
        <f t="shared" si="164"/>
        <v>7.809268644040074</v>
      </c>
    </row>
    <row r="1365" spans="1:11" ht="13.5" x14ac:dyDescent="0.25">
      <c r="A1365" s="3">
        <f>TITRES_STAT!B1368</f>
        <v>44299</v>
      </c>
      <c r="B1365" s="5">
        <f>TITRES_STAT!D1368</f>
        <v>7.9911000000000003</v>
      </c>
      <c r="C1365" s="2">
        <f t="shared" si="165"/>
        <v>0</v>
      </c>
      <c r="D1365" s="2">
        <f t="shared" si="166"/>
        <v>7.8810799999999999</v>
      </c>
      <c r="E1365" s="2">
        <f t="shared" si="168"/>
        <v>7.8260500000000004</v>
      </c>
      <c r="F1365" s="2">
        <f t="shared" si="169"/>
        <v>7.8037799999999988</v>
      </c>
      <c r="G1365" s="2">
        <f t="shared" si="163"/>
        <v>7.8099500000000033</v>
      </c>
      <c r="H1365" s="2">
        <f t="shared" si="167"/>
        <v>7.8029954999999926</v>
      </c>
      <c r="I1365" s="2">
        <f t="array" ref="I1365">SUMPRODUCT(B1349:B1368, (ROW(B1349:B1368)-ROW(B1349)+1)) / (20*21/2)</f>
        <v>7.8742047619047622</v>
      </c>
      <c r="J1365" s="2">
        <f t="shared" ref="J1365:J1428" si="170">$J$4*B1365+J1364*(1-$J$4)</f>
        <v>7.8282829040470734</v>
      </c>
      <c r="K1365" s="2">
        <f t="shared" si="164"/>
        <v>7.8163992854502666</v>
      </c>
    </row>
    <row r="1366" spans="1:11" ht="13.5" x14ac:dyDescent="0.25">
      <c r="A1366" s="3">
        <f>TITRES_STAT!B1369</f>
        <v>44300</v>
      </c>
      <c r="B1366" s="5">
        <f>TITRES_STAT!D1369</f>
        <v>7.9911000000000003</v>
      </c>
      <c r="C1366" s="2">
        <f t="shared" si="165"/>
        <v>0</v>
      </c>
      <c r="D1366" s="2">
        <f t="shared" si="166"/>
        <v>7.9321600000000005</v>
      </c>
      <c r="E1366" s="2">
        <f t="shared" si="168"/>
        <v>7.8509399999999996</v>
      </c>
      <c r="F1366" s="2">
        <f t="shared" si="169"/>
        <v>7.8090199999999985</v>
      </c>
      <c r="G1366" s="2">
        <f t="shared" si="163"/>
        <v>7.8132240000000035</v>
      </c>
      <c r="H1366" s="2">
        <f t="shared" si="167"/>
        <v>7.8051639999999916</v>
      </c>
      <c r="I1366" s="2">
        <f t="array" ref="I1366">SUMPRODUCT(B1350:B1369, (ROW(B1350:B1369)-ROW(B1350)+1)) / (20*21/2)</f>
        <v>7.8978466666666662</v>
      </c>
      <c r="J1366" s="2">
        <f t="shared" si="170"/>
        <v>7.8437892941378289</v>
      </c>
      <c r="K1366" s="2">
        <f t="shared" si="164"/>
        <v>7.8232502938639819</v>
      </c>
    </row>
    <row r="1367" spans="1:11" ht="13.5" x14ac:dyDescent="0.25">
      <c r="A1367" s="3">
        <f>TITRES_STAT!B1370</f>
        <v>44301</v>
      </c>
      <c r="B1367" s="5">
        <f>TITRES_STAT!D1370</f>
        <v>7.9911000000000003</v>
      </c>
      <c r="C1367" s="2">
        <f t="shared" si="165"/>
        <v>0</v>
      </c>
      <c r="D1367" s="2">
        <f t="shared" si="166"/>
        <v>7.9714600000000004</v>
      </c>
      <c r="E1367" s="2">
        <f t="shared" si="168"/>
        <v>7.8705900000000018</v>
      </c>
      <c r="F1367" s="2">
        <f t="shared" si="169"/>
        <v>7.8217899999999982</v>
      </c>
      <c r="G1367" s="2">
        <f t="shared" si="163"/>
        <v>7.8164980000000028</v>
      </c>
      <c r="H1367" s="2">
        <f t="shared" si="167"/>
        <v>7.8076324999999915</v>
      </c>
      <c r="I1367" s="2">
        <f t="array" ref="I1367">SUMPRODUCT(B1351:B1370, (ROW(B1351:B1370)-ROW(B1351)+1)) / (20*21/2)</f>
        <v>7.929847619047619</v>
      </c>
      <c r="J1367" s="2">
        <f t="shared" si="170"/>
        <v>7.8578188851723221</v>
      </c>
      <c r="K1367" s="2">
        <f t="shared" si="164"/>
        <v>7.8298326352810808</v>
      </c>
    </row>
    <row r="1368" spans="1:11" ht="13.5" x14ac:dyDescent="0.25">
      <c r="A1368" s="3">
        <f>TITRES_STAT!B1371</f>
        <v>44302</v>
      </c>
      <c r="B1368" s="5">
        <f>TITRES_STAT!D1371</f>
        <v>7.9911000000000003</v>
      </c>
      <c r="C1368" s="2">
        <f t="shared" si="165"/>
        <v>0</v>
      </c>
      <c r="D1368" s="2">
        <f t="shared" si="166"/>
        <v>7.9911000000000003</v>
      </c>
      <c r="E1368" s="2">
        <f t="shared" si="168"/>
        <v>7.8902400000000013</v>
      </c>
      <c r="F1368" s="2">
        <f t="shared" si="169"/>
        <v>7.8345599999999989</v>
      </c>
      <c r="G1368" s="2">
        <f t="shared" si="163"/>
        <v>7.8197720000000031</v>
      </c>
      <c r="H1368" s="2">
        <f t="shared" si="167"/>
        <v>7.8095009999999911</v>
      </c>
      <c r="I1368" s="2">
        <f t="array" ref="I1368">SUMPRODUCT(B1352:B1371, (ROW(B1352:B1371)-ROW(B1352)+1)) / (20*21/2)</f>
        <v>7.9597276190476185</v>
      </c>
      <c r="J1368" s="2">
        <f t="shared" si="170"/>
        <v>7.8705123246797202</v>
      </c>
      <c r="K1368" s="2">
        <f t="shared" si="164"/>
        <v>7.8361568456622148</v>
      </c>
    </row>
    <row r="1369" spans="1:11" ht="13.5" x14ac:dyDescent="0.25">
      <c r="A1369" s="3">
        <f>TITRES_STAT!B1372</f>
        <v>44305</v>
      </c>
      <c r="B1369" s="5">
        <f>TITRES_STAT!D1372</f>
        <v>8.0828000000000007</v>
      </c>
      <c r="C1369" s="2">
        <f t="shared" si="165"/>
        <v>9.1700000000000337E-2</v>
      </c>
      <c r="D1369" s="2">
        <f t="shared" si="166"/>
        <v>8.0094400000000014</v>
      </c>
      <c r="E1369" s="2">
        <f t="shared" si="168"/>
        <v>7.9190600000000018</v>
      </c>
      <c r="F1369" s="2">
        <f t="shared" si="169"/>
        <v>7.851589999999999</v>
      </c>
      <c r="G1369" s="2">
        <f t="shared" si="163"/>
        <v>7.825536000000004</v>
      </c>
      <c r="H1369" s="2">
        <f t="shared" si="167"/>
        <v>7.8118279999999913</v>
      </c>
      <c r="I1369" s="2">
        <f t="array" ref="I1369">SUMPRODUCT(B1353:B1372, (ROW(B1353:B1372)-ROW(B1353)+1)) / (20*21/2)</f>
        <v>7.9873666666666674</v>
      </c>
      <c r="J1369" s="2">
        <f t="shared" si="170"/>
        <v>7.8907301985197469</v>
      </c>
      <c r="K1369" s="2">
        <f t="shared" si="164"/>
        <v>7.8458291262244817</v>
      </c>
    </row>
    <row r="1370" spans="1:11" ht="13.5" x14ac:dyDescent="0.25">
      <c r="A1370" s="3">
        <f>TITRES_STAT!B1373</f>
        <v>44306</v>
      </c>
      <c r="B1370" s="5">
        <f>TITRES_STAT!D1373</f>
        <v>8.1875999999999998</v>
      </c>
      <c r="C1370" s="2">
        <f t="shared" si="165"/>
        <v>0.10479999999999912</v>
      </c>
      <c r="D1370" s="2">
        <f t="shared" si="166"/>
        <v>8.0487400000000004</v>
      </c>
      <c r="E1370" s="2">
        <f t="shared" si="168"/>
        <v>7.9649100000000015</v>
      </c>
      <c r="F1370" s="2">
        <f t="shared" si="169"/>
        <v>7.8738599999999987</v>
      </c>
      <c r="G1370" s="2">
        <f t="shared" si="163"/>
        <v>7.833396000000004</v>
      </c>
      <c r="H1370" s="2">
        <f t="shared" si="167"/>
        <v>7.8158189999999896</v>
      </c>
      <c r="I1370" s="2">
        <f t="array" ref="I1370">SUMPRODUCT(B1354:B1373, (ROW(B1354:B1373)-ROW(B1354)+1)) / (20*21/2)</f>
        <v>8.0177766666666681</v>
      </c>
      <c r="J1370" s="2">
        <f t="shared" si="170"/>
        <v>7.9190035129464373</v>
      </c>
      <c r="K1370" s="2">
        <f t="shared" si="164"/>
        <v>7.8592319055882278</v>
      </c>
    </row>
    <row r="1371" spans="1:11" ht="13.5" x14ac:dyDescent="0.25">
      <c r="A1371" s="3">
        <f>TITRES_STAT!B1374</f>
        <v>44307</v>
      </c>
      <c r="B1371" s="5">
        <f>TITRES_STAT!D1374</f>
        <v>8.1875999999999998</v>
      </c>
      <c r="C1371" s="2">
        <f t="shared" si="165"/>
        <v>0</v>
      </c>
      <c r="D1371" s="2">
        <f t="shared" si="166"/>
        <v>8.0880400000000012</v>
      </c>
      <c r="E1371" s="2">
        <f t="shared" si="168"/>
        <v>8.0101000000000013</v>
      </c>
      <c r="F1371" s="2">
        <f t="shared" si="169"/>
        <v>7.8908900000000006</v>
      </c>
      <c r="G1371" s="2">
        <f t="shared" si="163"/>
        <v>7.8438760000000034</v>
      </c>
      <c r="H1371" s="2">
        <f t="shared" si="167"/>
        <v>7.8190299999999899</v>
      </c>
      <c r="I1371" s="2">
        <f t="array" ref="I1371">SUMPRODUCT(B1355:B1374, (ROW(B1355:B1374)-ROW(B1355)+1)) / (20*21/2)</f>
        <v>8.046128095238096</v>
      </c>
      <c r="J1371" s="2">
        <f t="shared" si="170"/>
        <v>7.9445841307610623</v>
      </c>
      <c r="K1371" s="2">
        <f t="shared" si="164"/>
        <v>7.872109085761239</v>
      </c>
    </row>
    <row r="1372" spans="1:11" ht="13.5" x14ac:dyDescent="0.25">
      <c r="A1372" s="3">
        <f>TITRES_STAT!B1375</f>
        <v>44308</v>
      </c>
      <c r="B1372" s="5">
        <f>TITRES_STAT!D1375</f>
        <v>8.1811000000000007</v>
      </c>
      <c r="C1372" s="2">
        <f t="shared" si="165"/>
        <v>-6.4999999999990621E-3</v>
      </c>
      <c r="D1372" s="2">
        <f t="shared" si="166"/>
        <v>8.1260399999999997</v>
      </c>
      <c r="E1372" s="2">
        <f t="shared" si="168"/>
        <v>8.0487500000000018</v>
      </c>
      <c r="F1372" s="2">
        <f t="shared" si="169"/>
        <v>7.9075950000000006</v>
      </c>
      <c r="G1372" s="2">
        <f t="shared" si="163"/>
        <v>7.8510820000000034</v>
      </c>
      <c r="H1372" s="2">
        <f t="shared" si="167"/>
        <v>7.8222984999999907</v>
      </c>
      <c r="I1372" s="2">
        <f t="array" ref="I1372">SUMPRODUCT(B1356:B1375, (ROW(B1356:B1375)-ROW(B1356)+1)) / (20*21/2)</f>
        <v>8.0721714285714281</v>
      </c>
      <c r="J1372" s="2">
        <f t="shared" si="170"/>
        <v>7.9671094516409608</v>
      </c>
      <c r="K1372" s="2">
        <f t="shared" si="164"/>
        <v>7.8842263765157004</v>
      </c>
    </row>
    <row r="1373" spans="1:11" ht="13.5" x14ac:dyDescent="0.25">
      <c r="A1373" s="3">
        <f>TITRES_STAT!B1376</f>
        <v>44309</v>
      </c>
      <c r="B1373" s="5">
        <f>TITRES_STAT!D1376</f>
        <v>8.2269000000000005</v>
      </c>
      <c r="C1373" s="2">
        <f t="shared" si="165"/>
        <v>4.5799999999999841E-2</v>
      </c>
      <c r="D1373" s="2">
        <f t="shared" si="166"/>
        <v>8.1731999999999996</v>
      </c>
      <c r="E1373" s="2">
        <f t="shared" si="168"/>
        <v>8.0821500000000004</v>
      </c>
      <c r="F1373" s="2">
        <f t="shared" si="169"/>
        <v>7.9292100000000003</v>
      </c>
      <c r="G1373" s="2">
        <f t="shared" si="163"/>
        <v>7.8592040000000019</v>
      </c>
      <c r="H1373" s="2">
        <f t="shared" si="167"/>
        <v>7.8264559999999896</v>
      </c>
      <c r="I1373" s="2">
        <f t="array" ref="I1373">SUMPRODUCT(B1357:B1376, (ROW(B1357:B1376)-ROW(B1357)+1)) / (20*21/2)</f>
        <v>8.0921638095238109</v>
      </c>
      <c r="J1373" s="2">
        <f t="shared" si="170"/>
        <v>7.9918514086275358</v>
      </c>
      <c r="K1373" s="2">
        <f t="shared" si="164"/>
        <v>7.8976645578288096</v>
      </c>
    </row>
    <row r="1374" spans="1:11" ht="13.5" x14ac:dyDescent="0.25">
      <c r="A1374" s="3">
        <f>TITRES_STAT!B1377</f>
        <v>44312</v>
      </c>
      <c r="B1374" s="5">
        <f>TITRES_STAT!D1377</f>
        <v>8.2269000000000005</v>
      </c>
      <c r="C1374" s="2">
        <f t="shared" si="165"/>
        <v>0</v>
      </c>
      <c r="D1374" s="2">
        <f t="shared" si="166"/>
        <v>8.202020000000001</v>
      </c>
      <c r="E1374" s="2">
        <f t="shared" si="168"/>
        <v>8.1057300000000012</v>
      </c>
      <c r="F1374" s="2">
        <f t="shared" si="169"/>
        <v>7.9534450000000021</v>
      </c>
      <c r="G1374" s="2">
        <f t="shared" si="163"/>
        <v>7.8678500000000016</v>
      </c>
      <c r="H1374" s="2">
        <f t="shared" si="167"/>
        <v>7.8298034999999917</v>
      </c>
      <c r="I1374" s="2">
        <f t="array" ref="I1374">SUMPRODUCT(B1358:B1377, (ROW(B1358:B1377)-ROW(B1358)+1)) / (20*21/2)</f>
        <v>8.1100352380952376</v>
      </c>
      <c r="J1374" s="2">
        <f t="shared" si="170"/>
        <v>8.0142369887582472</v>
      </c>
      <c r="K1374" s="2">
        <f t="shared" si="164"/>
        <v>7.9105757516394446</v>
      </c>
    </row>
    <row r="1375" spans="1:11" ht="13.5" x14ac:dyDescent="0.25">
      <c r="A1375" s="3">
        <f>TITRES_STAT!B1378</f>
        <v>44313</v>
      </c>
      <c r="B1375" s="5">
        <f>TITRES_STAT!D1378</f>
        <v>8.2269000000000005</v>
      </c>
      <c r="C1375" s="2">
        <f t="shared" si="165"/>
        <v>0</v>
      </c>
      <c r="D1375" s="2">
        <f t="shared" si="166"/>
        <v>8.2098800000000018</v>
      </c>
      <c r="E1375" s="2">
        <f t="shared" si="168"/>
        <v>8.1293100000000003</v>
      </c>
      <c r="F1375" s="2">
        <f t="shared" si="169"/>
        <v>7.9776800000000012</v>
      </c>
      <c r="G1375" s="2">
        <f t="shared" si="163"/>
        <v>7.875840000000002</v>
      </c>
      <c r="H1375" s="2">
        <f t="shared" si="167"/>
        <v>7.8331509999999911</v>
      </c>
      <c r="I1375" s="2">
        <f t="array" ref="I1375">SUMPRODUCT(B1359:B1378, (ROW(B1359:B1378)-ROW(B1359)+1)) / (20*21/2)</f>
        <v>8.1135590476190487</v>
      </c>
      <c r="J1375" s="2">
        <f t="shared" si="170"/>
        <v>8.03449060887651</v>
      </c>
      <c r="K1375" s="2">
        <f t="shared" si="164"/>
        <v>7.9229806241241718</v>
      </c>
    </row>
    <row r="1376" spans="1:11" ht="13.5" x14ac:dyDescent="0.25">
      <c r="A1376" s="3">
        <f>TITRES_STAT!B1379</f>
        <v>44314</v>
      </c>
      <c r="B1376" s="5">
        <f>TITRES_STAT!D1379</f>
        <v>8.1875999999999998</v>
      </c>
      <c r="C1376" s="2">
        <f t="shared" si="165"/>
        <v>-3.9300000000000779E-2</v>
      </c>
      <c r="D1376" s="2">
        <f t="shared" si="166"/>
        <v>8.2098800000000018</v>
      </c>
      <c r="E1376" s="2">
        <f t="shared" si="168"/>
        <v>8.1489600000000006</v>
      </c>
      <c r="F1376" s="2">
        <f t="shared" si="169"/>
        <v>7.999950000000001</v>
      </c>
      <c r="G1376" s="2">
        <f t="shared" si="163"/>
        <v>7.8830440000000017</v>
      </c>
      <c r="H1376" s="2">
        <f t="shared" si="167"/>
        <v>7.8363019999999901</v>
      </c>
      <c r="I1376" s="2">
        <f t="array" ref="I1376">SUMPRODUCT(B1360:B1379, (ROW(B1360:B1379)-ROW(B1360)+1)) / (20*21/2)</f>
        <v>8.1158352380952383</v>
      </c>
      <c r="J1376" s="2">
        <f t="shared" si="170"/>
        <v>8.049072455650176</v>
      </c>
      <c r="K1376" s="2">
        <f t="shared" si="164"/>
        <v>7.9333578545506747</v>
      </c>
    </row>
    <row r="1377" spans="1:11" ht="13.5" x14ac:dyDescent="0.25">
      <c r="A1377" s="3">
        <f>TITRES_STAT!B1380</f>
        <v>44315</v>
      </c>
      <c r="B1377" s="5">
        <f>TITRES_STAT!D1380</f>
        <v>8.1875999999999998</v>
      </c>
      <c r="C1377" s="2">
        <f t="shared" si="165"/>
        <v>0</v>
      </c>
      <c r="D1377" s="2">
        <f t="shared" si="166"/>
        <v>8.2111800000000024</v>
      </c>
      <c r="E1377" s="2">
        <f t="shared" si="168"/>
        <v>8.168610000000001</v>
      </c>
      <c r="F1377" s="2">
        <f t="shared" si="169"/>
        <v>8.0196000000000023</v>
      </c>
      <c r="G1377" s="2">
        <f t="shared" si="163"/>
        <v>7.8909040000000017</v>
      </c>
      <c r="H1377" s="2">
        <f t="shared" si="167"/>
        <v>7.839872999999991</v>
      </c>
      <c r="I1377" s="2">
        <f t="array" ref="I1377">SUMPRODUCT(B1361:B1380, (ROW(B1361:B1380)-ROW(B1361)+1)) / (20*21/2)</f>
        <v>8.1168638095238101</v>
      </c>
      <c r="J1377" s="2">
        <f t="shared" si="170"/>
        <v>8.0622655551120648</v>
      </c>
      <c r="K1377" s="2">
        <f t="shared" si="164"/>
        <v>7.943328134764374</v>
      </c>
    </row>
    <row r="1378" spans="1:11" ht="13.5" x14ac:dyDescent="0.25">
      <c r="A1378" s="3">
        <f>TITRES_STAT!B1381</f>
        <v>44316</v>
      </c>
      <c r="B1378" s="5">
        <f>TITRES_STAT!D1381</f>
        <v>8.0565999999999995</v>
      </c>
      <c r="C1378" s="2">
        <f t="shared" si="165"/>
        <v>-0.13100000000000023</v>
      </c>
      <c r="D1378" s="2">
        <f t="shared" si="166"/>
        <v>8.1771199999999986</v>
      </c>
      <c r="E1378" s="2">
        <f t="shared" si="168"/>
        <v>8.1751600000000018</v>
      </c>
      <c r="F1378" s="2">
        <f t="shared" si="169"/>
        <v>8.0327000000000019</v>
      </c>
      <c r="G1378" s="2">
        <f t="shared" si="163"/>
        <v>7.8954880000000012</v>
      </c>
      <c r="H1378" s="2">
        <f t="shared" si="167"/>
        <v>7.8427889999999909</v>
      </c>
      <c r="I1378" s="2">
        <f t="array" ref="I1378">SUMPRODUCT(B1362:B1381, (ROW(B1362:B1381)-ROW(B1362)+1)) / (20*21/2)</f>
        <v>8.1175804761904757</v>
      </c>
      <c r="J1378" s="2">
        <f t="shared" si="170"/>
        <v>8.0617259784347244</v>
      </c>
      <c r="K1378" s="2">
        <f t="shared" si="164"/>
        <v>7.9477701686951834</v>
      </c>
    </row>
    <row r="1379" spans="1:11" ht="13.5" x14ac:dyDescent="0.25">
      <c r="A1379" s="3">
        <f>TITRES_STAT!B1382</f>
        <v>44319</v>
      </c>
      <c r="B1379" s="5">
        <f>TITRES_STAT!D1382</f>
        <v>8.0565999999999995</v>
      </c>
      <c r="C1379" s="2">
        <f t="shared" si="165"/>
        <v>0</v>
      </c>
      <c r="D1379" s="2">
        <f t="shared" si="166"/>
        <v>8.1430600000000002</v>
      </c>
      <c r="E1379" s="2">
        <f t="shared" si="168"/>
        <v>8.1725400000000015</v>
      </c>
      <c r="F1379" s="2">
        <f t="shared" si="169"/>
        <v>8.0458000000000034</v>
      </c>
      <c r="G1379" s="2">
        <f t="shared" si="163"/>
        <v>7.9000720000000015</v>
      </c>
      <c r="H1379" s="2">
        <f t="shared" si="167"/>
        <v>7.8450814999999894</v>
      </c>
      <c r="I1379" s="2">
        <f t="array" ref="I1379">SUMPRODUCT(B1363:B1382, (ROW(B1363:B1382)-ROW(B1363)+1)) / (20*21/2)</f>
        <v>8.1360495238095236</v>
      </c>
      <c r="J1379" s="2">
        <f t="shared" si="170"/>
        <v>8.0612377900123704</v>
      </c>
      <c r="K1379" s="2">
        <f t="shared" si="164"/>
        <v>7.9520380052169415</v>
      </c>
    </row>
    <row r="1380" spans="1:11" ht="13.5" x14ac:dyDescent="0.25">
      <c r="A1380" s="3">
        <f>TITRES_STAT!B1383</f>
        <v>44320</v>
      </c>
      <c r="B1380" s="5">
        <f>TITRES_STAT!D1383</f>
        <v>8.0565999999999995</v>
      </c>
      <c r="C1380" s="2">
        <f t="shared" si="165"/>
        <v>0</v>
      </c>
      <c r="D1380" s="2">
        <f t="shared" si="166"/>
        <v>8.109</v>
      </c>
      <c r="E1380" s="2">
        <f t="shared" si="168"/>
        <v>8.1594400000000018</v>
      </c>
      <c r="F1380" s="2">
        <f t="shared" si="169"/>
        <v>8.0621750000000016</v>
      </c>
      <c r="G1380" s="2">
        <f t="shared" si="163"/>
        <v>7.904656000000001</v>
      </c>
      <c r="H1380" s="2">
        <f t="shared" si="167"/>
        <v>7.8480289999999879</v>
      </c>
      <c r="I1380" s="2">
        <f t="array" ref="I1380">SUMPRODUCT(B1364:B1383, (ROW(B1364:B1383)-ROW(B1364)+1)) / (20*21/2)</f>
        <v>8.1678319047619041</v>
      </c>
      <c r="J1380" s="2">
        <f t="shared" si="170"/>
        <v>8.0607960957254772</v>
      </c>
      <c r="K1380" s="2">
        <f t="shared" si="164"/>
        <v>7.9561384756005911</v>
      </c>
    </row>
    <row r="1381" spans="1:11" ht="13.5" x14ac:dyDescent="0.25">
      <c r="A1381" s="3">
        <f>TITRES_STAT!B1384</f>
        <v>44321</v>
      </c>
      <c r="B1381" s="5">
        <f>TITRES_STAT!D1384</f>
        <v>8.0696999999999992</v>
      </c>
      <c r="C1381" s="2">
        <f t="shared" si="165"/>
        <v>1.3099999999999667E-2</v>
      </c>
      <c r="D1381" s="2">
        <f t="shared" si="166"/>
        <v>8.0854199999999992</v>
      </c>
      <c r="E1381" s="2">
        <f t="shared" si="168"/>
        <v>8.1476500000000023</v>
      </c>
      <c r="F1381" s="2">
        <f t="shared" si="169"/>
        <v>8.0788750000000018</v>
      </c>
      <c r="G1381" s="2">
        <f t="shared" si="163"/>
        <v>7.9095020000000007</v>
      </c>
      <c r="H1381" s="2">
        <f t="shared" si="167"/>
        <v>7.8507474999999882</v>
      </c>
      <c r="I1381" s="2">
        <f t="array" ref="I1381">SUMPRODUCT(B1365:B1384, (ROW(B1365:B1384)-ROW(B1365)+1)) / (20*21/2)</f>
        <v>8.197025714285715</v>
      </c>
      <c r="J1381" s="2">
        <f t="shared" si="170"/>
        <v>8.061644086608764</v>
      </c>
      <c r="K1381" s="2">
        <f t="shared" si="164"/>
        <v>7.9605918687142934</v>
      </c>
    </row>
    <row r="1382" spans="1:11" ht="13.5" x14ac:dyDescent="0.25">
      <c r="A1382" s="3">
        <f>TITRES_STAT!B1385</f>
        <v>44322</v>
      </c>
      <c r="B1382" s="5">
        <f>TITRES_STAT!D1385</f>
        <v>8.2728000000000002</v>
      </c>
      <c r="C1382" s="2">
        <f t="shared" si="165"/>
        <v>0.20310000000000095</v>
      </c>
      <c r="D1382" s="2">
        <f t="shared" si="166"/>
        <v>8.1024599999999989</v>
      </c>
      <c r="E1382" s="2">
        <f t="shared" si="168"/>
        <v>8.1568200000000015</v>
      </c>
      <c r="F1382" s="2">
        <f t="shared" si="169"/>
        <v>8.1027850000000008</v>
      </c>
      <c r="G1382" s="2">
        <f t="shared" si="163"/>
        <v>7.9184100000000015</v>
      </c>
      <c r="H1382" s="2">
        <f t="shared" si="167"/>
        <v>7.8528109999999867</v>
      </c>
      <c r="I1382" s="2">
        <f t="array" ref="I1382">SUMPRODUCT(B1366:B1385, (ROW(B1366:B1385)-ROW(B1366)+1)) / (20*21/2)</f>
        <v>8.2240985714285717</v>
      </c>
      <c r="J1382" s="2">
        <f t="shared" si="170"/>
        <v>8.0817541735984051</v>
      </c>
      <c r="K1382" s="2">
        <f t="shared" si="164"/>
        <v>7.9728353248431443</v>
      </c>
    </row>
    <row r="1383" spans="1:11" ht="13.5" x14ac:dyDescent="0.25">
      <c r="A1383" s="3">
        <f>TITRES_STAT!B1386</f>
        <v>44323</v>
      </c>
      <c r="B1383" s="5">
        <f>TITRES_STAT!D1386</f>
        <v>8.4365000000000006</v>
      </c>
      <c r="C1383" s="2">
        <f t="shared" si="165"/>
        <v>0.1637000000000004</v>
      </c>
      <c r="D1383" s="2">
        <f t="shared" si="166"/>
        <v>8.1784399999999984</v>
      </c>
      <c r="E1383" s="2">
        <f t="shared" si="168"/>
        <v>8.1777800000000003</v>
      </c>
      <c r="F1383" s="2">
        <f t="shared" si="169"/>
        <v>8.1299650000000003</v>
      </c>
      <c r="G1383" s="2">
        <f t="shared" si="163"/>
        <v>7.9305920000000008</v>
      </c>
      <c r="H1383" s="2">
        <f t="shared" si="167"/>
        <v>7.8556929999999854</v>
      </c>
      <c r="I1383" s="2">
        <f t="array" ref="I1383">SUMPRODUCT(B1367:B1386, (ROW(B1367:B1386)-ROW(B1367)+1)) / (20*21/2)</f>
        <v>8.2490504761904759</v>
      </c>
      <c r="J1383" s="2">
        <f t="shared" si="170"/>
        <v>8.1155394903985574</v>
      </c>
      <c r="K1383" s="2">
        <f t="shared" si="164"/>
        <v>7.9910182532806688</v>
      </c>
    </row>
    <row r="1384" spans="1:11" ht="13.5" x14ac:dyDescent="0.25">
      <c r="A1384" s="3">
        <f>TITRES_STAT!B1387</f>
        <v>44326</v>
      </c>
      <c r="B1384" s="5">
        <f>TITRES_STAT!D1387</f>
        <v>8.4365000000000006</v>
      </c>
      <c r="C1384" s="2">
        <f t="shared" si="165"/>
        <v>0</v>
      </c>
      <c r="D1384" s="2">
        <f t="shared" si="166"/>
        <v>8.2544199999999996</v>
      </c>
      <c r="E1384" s="2">
        <f t="shared" si="168"/>
        <v>8.198739999999999</v>
      </c>
      <c r="F1384" s="2">
        <f t="shared" si="169"/>
        <v>8.152235000000001</v>
      </c>
      <c r="G1384" s="2">
        <f t="shared" si="163"/>
        <v>7.9434299999999993</v>
      </c>
      <c r="H1384" s="2">
        <f t="shared" si="167"/>
        <v>7.8589024999999868</v>
      </c>
      <c r="I1384" s="2">
        <f t="array" ref="I1384">SUMPRODUCT(B1368:B1387, (ROW(B1368:B1387)-ROW(B1368)+1)) / (20*21/2)</f>
        <v>8.2718814285714277</v>
      </c>
      <c r="J1384" s="2">
        <f t="shared" si="170"/>
        <v>8.1461071579796478</v>
      </c>
      <c r="K1384" s="2">
        <f t="shared" si="164"/>
        <v>8.0084881257010352</v>
      </c>
    </row>
    <row r="1385" spans="1:11" ht="13.5" x14ac:dyDescent="0.25">
      <c r="A1385" s="3">
        <f>TITRES_STAT!B1388</f>
        <v>44327</v>
      </c>
      <c r="B1385" s="5">
        <f>TITRES_STAT!D1388</f>
        <v>8.4365000000000006</v>
      </c>
      <c r="C1385" s="2">
        <f t="shared" si="165"/>
        <v>0</v>
      </c>
      <c r="D1385" s="2">
        <f t="shared" si="166"/>
        <v>8.3304000000000009</v>
      </c>
      <c r="E1385" s="2">
        <f t="shared" si="168"/>
        <v>8.2196999999999996</v>
      </c>
      <c r="F1385" s="2">
        <f t="shared" si="169"/>
        <v>8.1745049999999999</v>
      </c>
      <c r="G1385" s="2">
        <f t="shared" si="163"/>
        <v>7.9582319999999989</v>
      </c>
      <c r="H1385" s="2">
        <f t="shared" si="167"/>
        <v>7.8621119999999856</v>
      </c>
      <c r="I1385" s="2">
        <f t="array" ref="I1385">SUMPRODUCT(B1369:B1388, (ROW(B1369:B1388)-ROW(B1369)+1)) / (20*21/2)</f>
        <v>8.2925914285714288</v>
      </c>
      <c r="J1385" s="2">
        <f t="shared" si="170"/>
        <v>8.1737636191244434</v>
      </c>
      <c r="K1385" s="2">
        <f t="shared" si="164"/>
        <v>8.0252729050853091</v>
      </c>
    </row>
    <row r="1386" spans="1:11" ht="13.5" x14ac:dyDescent="0.25">
      <c r="A1386" s="3">
        <f>TITRES_STAT!B1389</f>
        <v>44333</v>
      </c>
      <c r="B1386" s="5">
        <f>TITRES_STAT!D1389</f>
        <v>8.4365000000000006</v>
      </c>
      <c r="C1386" s="2">
        <f t="shared" si="165"/>
        <v>0</v>
      </c>
      <c r="D1386" s="2">
        <f t="shared" si="166"/>
        <v>8.4037600000000019</v>
      </c>
      <c r="E1386" s="2">
        <f t="shared" si="168"/>
        <v>8.2445899999999988</v>
      </c>
      <c r="F1386" s="2">
        <f t="shared" si="169"/>
        <v>8.1967749999999988</v>
      </c>
      <c r="G1386" s="2">
        <f t="shared" si="163"/>
        <v>7.9685799999999993</v>
      </c>
      <c r="H1386" s="2">
        <f t="shared" si="167"/>
        <v>7.8653214999999879</v>
      </c>
      <c r="I1386" s="2">
        <f t="array" ref="I1386">SUMPRODUCT(B1370:B1389, (ROW(B1370:B1389)-ROW(B1370)+1)) / (20*21/2)</f>
        <v>8.3111804761904757</v>
      </c>
      <c r="J1386" s="2">
        <f t="shared" si="170"/>
        <v>8.1987861315887827</v>
      </c>
      <c r="K1386" s="2">
        <f t="shared" si="164"/>
        <v>8.0413994578270618</v>
      </c>
    </row>
    <row r="1387" spans="1:11" ht="13.5" x14ac:dyDescent="0.25">
      <c r="A1387" s="3">
        <f>TITRES_STAT!B1390</f>
        <v>44334</v>
      </c>
      <c r="B1387" s="5">
        <f>TITRES_STAT!D1390</f>
        <v>8.4365000000000006</v>
      </c>
      <c r="C1387" s="2">
        <f t="shared" si="165"/>
        <v>0</v>
      </c>
      <c r="D1387" s="2">
        <f t="shared" si="166"/>
        <v>8.4365000000000006</v>
      </c>
      <c r="E1387" s="2">
        <f t="shared" si="168"/>
        <v>8.2694799999999979</v>
      </c>
      <c r="F1387" s="2">
        <f t="shared" si="169"/>
        <v>8.2190449999999995</v>
      </c>
      <c r="G1387" s="2">
        <f t="shared" si="163"/>
        <v>7.9801080000000004</v>
      </c>
      <c r="H1387" s="2">
        <f t="shared" si="167"/>
        <v>7.8683999999999878</v>
      </c>
      <c r="I1387" s="2">
        <f t="array" ref="I1387">SUMPRODUCT(B1371:B1390, (ROW(B1371:B1390)-ROW(B1371)+1)) / (20*21/2)</f>
        <v>8.3330757142857141</v>
      </c>
      <c r="J1387" s="2">
        <f t="shared" si="170"/>
        <v>8.2214255476279465</v>
      </c>
      <c r="K1387" s="2">
        <f t="shared" si="164"/>
        <v>8.0568935967358044</v>
      </c>
    </row>
    <row r="1388" spans="1:11" ht="13.5" x14ac:dyDescent="0.25">
      <c r="A1388" s="3">
        <f>TITRES_STAT!B1391</f>
        <v>44335</v>
      </c>
      <c r="B1388" s="5">
        <f>TITRES_STAT!D1391</f>
        <v>8.4365000000000006</v>
      </c>
      <c r="C1388" s="2">
        <f t="shared" si="165"/>
        <v>0</v>
      </c>
      <c r="D1388" s="2">
        <f t="shared" si="166"/>
        <v>8.4365000000000006</v>
      </c>
      <c r="E1388" s="2">
        <f t="shared" si="168"/>
        <v>8.3074699999999986</v>
      </c>
      <c r="F1388" s="2">
        <f t="shared" si="169"/>
        <v>8.2413150000000002</v>
      </c>
      <c r="G1388" s="2">
        <f t="shared" si="163"/>
        <v>7.9916360000000006</v>
      </c>
      <c r="H1388" s="2">
        <f t="shared" si="167"/>
        <v>7.8714784999999878</v>
      </c>
      <c r="I1388" s="2">
        <f t="array" ref="I1388">SUMPRODUCT(B1372:B1391, (ROW(B1372:B1391)-ROW(B1372)+1)) / (20*21/2)</f>
        <v>8.343555238095238</v>
      </c>
      <c r="J1388" s="2">
        <f t="shared" si="170"/>
        <v>8.2419088288062383</v>
      </c>
      <c r="K1388" s="2">
        <f t="shared" si="164"/>
        <v>8.0717801223540082</v>
      </c>
    </row>
    <row r="1389" spans="1:11" ht="13.5" x14ac:dyDescent="0.25">
      <c r="A1389" s="3">
        <f>TITRES_STAT!B1392</f>
        <v>44336</v>
      </c>
      <c r="B1389" s="5">
        <f>TITRES_STAT!D1392</f>
        <v>8.4365000000000006</v>
      </c>
      <c r="C1389" s="2">
        <f t="shared" si="165"/>
        <v>0</v>
      </c>
      <c r="D1389" s="2">
        <f t="shared" si="166"/>
        <v>8.4365000000000006</v>
      </c>
      <c r="E1389" s="2">
        <f t="shared" si="168"/>
        <v>8.3454599999999992</v>
      </c>
      <c r="F1389" s="2">
        <f t="shared" si="169"/>
        <v>8.2589999999999986</v>
      </c>
      <c r="G1389" s="2">
        <f t="shared" si="163"/>
        <v>8.0031640000000017</v>
      </c>
      <c r="H1389" s="2">
        <f t="shared" si="167"/>
        <v>7.8745569999999887</v>
      </c>
      <c r="I1389" s="2">
        <f t="array" ref="I1389">SUMPRODUCT(B1373:B1392, (ROW(B1373:B1392)-ROW(B1373)+1)) / (20*21/2)</f>
        <v>8.3499847619047607</v>
      </c>
      <c r="J1389" s="2">
        <f t="shared" si="170"/>
        <v>8.2604413213008829</v>
      </c>
      <c r="K1389" s="2">
        <f t="shared" si="164"/>
        <v>8.0860828626538517</v>
      </c>
    </row>
    <row r="1390" spans="1:11" ht="13.5" x14ac:dyDescent="0.25">
      <c r="A1390" s="3">
        <f>TITRES_STAT!B1393</f>
        <v>44337</v>
      </c>
      <c r="B1390" s="5">
        <f>TITRES_STAT!D1393</f>
        <v>8.4888999999999992</v>
      </c>
      <c r="C1390" s="2">
        <f t="shared" si="165"/>
        <v>5.239999999999867E-2</v>
      </c>
      <c r="D1390" s="2">
        <f t="shared" si="166"/>
        <v>8.4469799999999999</v>
      </c>
      <c r="E1390" s="2">
        <f t="shared" si="168"/>
        <v>8.3886900000000004</v>
      </c>
      <c r="F1390" s="2">
        <f t="shared" si="169"/>
        <v>8.2740650000000002</v>
      </c>
      <c r="G1390" s="2">
        <f t="shared" si="163"/>
        <v>8.0190140000000021</v>
      </c>
      <c r="H1390" s="2">
        <f t="shared" si="167"/>
        <v>7.8778974999999889</v>
      </c>
      <c r="I1390" s="2">
        <f t="array" ref="I1390">SUMPRODUCT(B1374:B1393, (ROW(B1374:B1393)-ROW(B1374)+1)) / (20*21/2)</f>
        <v>8.3574700000000011</v>
      </c>
      <c r="J1390" s="2">
        <f t="shared" si="170"/>
        <v>8.2821992907007989</v>
      </c>
      <c r="K1390" s="2">
        <f t="shared" si="164"/>
        <v>8.1018796131380153</v>
      </c>
    </row>
    <row r="1391" spans="1:11" ht="13.5" x14ac:dyDescent="0.25">
      <c r="A1391" s="3">
        <f>TITRES_STAT!B1394</f>
        <v>44340</v>
      </c>
      <c r="B1391" s="5">
        <f>TITRES_STAT!D1394</f>
        <v>8.3841000000000001</v>
      </c>
      <c r="C1391" s="2">
        <f t="shared" si="165"/>
        <v>-0.10479999999999912</v>
      </c>
      <c r="D1391" s="2">
        <f t="shared" si="166"/>
        <v>8.4365000000000006</v>
      </c>
      <c r="E1391" s="2">
        <f t="shared" si="168"/>
        <v>8.4201300000000021</v>
      </c>
      <c r="F1391" s="2">
        <f t="shared" si="169"/>
        <v>8.2838899999999995</v>
      </c>
      <c r="G1391" s="2">
        <f t="shared" si="163"/>
        <v>8.0298860000000012</v>
      </c>
      <c r="H1391" s="2">
        <f t="shared" si="167"/>
        <v>7.8807139999999887</v>
      </c>
      <c r="I1391" s="2">
        <f t="array" ref="I1391">SUMPRODUCT(B1375:B1394, (ROW(B1375:B1394)-ROW(B1375)+1)) / (20*21/2)</f>
        <v>8.3655166666666663</v>
      </c>
      <c r="J1391" s="2">
        <f t="shared" si="170"/>
        <v>8.2919041201578647</v>
      </c>
      <c r="K1391" s="2">
        <f t="shared" si="164"/>
        <v>8.1129470792894658</v>
      </c>
    </row>
    <row r="1392" spans="1:11" ht="13.5" x14ac:dyDescent="0.25">
      <c r="A1392" s="3">
        <f>TITRES_STAT!B1395</f>
        <v>44341</v>
      </c>
      <c r="B1392" s="5">
        <f>TITRES_STAT!D1395</f>
        <v>8.3513999999999999</v>
      </c>
      <c r="C1392" s="2">
        <f t="shared" si="165"/>
        <v>-3.2700000000000173E-2</v>
      </c>
      <c r="D1392" s="2">
        <f t="shared" si="166"/>
        <v>8.4194799999999983</v>
      </c>
      <c r="E1392" s="2">
        <f t="shared" si="168"/>
        <v>8.4279900000000012</v>
      </c>
      <c r="F1392" s="2">
        <f t="shared" si="169"/>
        <v>8.2924049999999987</v>
      </c>
      <c r="G1392" s="2">
        <f t="shared" si="163"/>
        <v>8.0401040000000012</v>
      </c>
      <c r="H1392" s="2">
        <f t="shared" si="167"/>
        <v>7.8834979999999906</v>
      </c>
      <c r="I1392" s="2">
        <f t="array" ref="I1392">SUMPRODUCT(B1376:B1395, (ROW(B1376:B1395)-ROW(B1376)+1)) / (20*21/2)</f>
        <v>8.3678242857142866</v>
      </c>
      <c r="J1392" s="2">
        <f t="shared" si="170"/>
        <v>8.2975703944285453</v>
      </c>
      <c r="K1392" s="2">
        <f t="shared" si="164"/>
        <v>8.1222981742192903</v>
      </c>
    </row>
    <row r="1393" spans="1:11" ht="13.5" x14ac:dyDescent="0.25">
      <c r="A1393" s="3">
        <f>TITRES_STAT!B1396</f>
        <v>44342</v>
      </c>
      <c r="B1393" s="5">
        <f>TITRES_STAT!D1396</f>
        <v>8.3710000000000004</v>
      </c>
      <c r="C1393" s="2">
        <f t="shared" si="165"/>
        <v>1.9600000000000506E-2</v>
      </c>
      <c r="D1393" s="2">
        <f t="shared" si="166"/>
        <v>8.4063800000000004</v>
      </c>
      <c r="E1393" s="2">
        <f t="shared" si="168"/>
        <v>8.4214400000000005</v>
      </c>
      <c r="F1393" s="2">
        <f t="shared" si="169"/>
        <v>8.2996099999999995</v>
      </c>
      <c r="G1393" s="2">
        <f t="shared" si="163"/>
        <v>8.0528100000000009</v>
      </c>
      <c r="H1393" s="2">
        <f t="shared" si="167"/>
        <v>7.8865434999999913</v>
      </c>
      <c r="I1393" s="2">
        <f t="array" ref="I1393">SUMPRODUCT(B1377:B1396, (ROW(B1377:B1396)-ROW(B1377)+1)) / (20*21/2)</f>
        <v>8.374623333333334</v>
      </c>
      <c r="J1393" s="2">
        <f t="shared" si="170"/>
        <v>8.3045636901972557</v>
      </c>
      <c r="K1393" s="2">
        <f t="shared" si="164"/>
        <v>8.132051186995005</v>
      </c>
    </row>
    <row r="1394" spans="1:11" ht="13.5" x14ac:dyDescent="0.25">
      <c r="A1394" s="3">
        <f>TITRES_STAT!B1397</f>
        <v>44343</v>
      </c>
      <c r="B1394" s="5">
        <f>TITRES_STAT!D1397</f>
        <v>8.3841000000000001</v>
      </c>
      <c r="C1394" s="2">
        <f t="shared" si="165"/>
        <v>1.3099999999999667E-2</v>
      </c>
      <c r="D1394" s="2">
        <f t="shared" si="166"/>
        <v>8.395900000000001</v>
      </c>
      <c r="E1394" s="2">
        <f t="shared" si="168"/>
        <v>8.4161999999999999</v>
      </c>
      <c r="F1394" s="2">
        <f t="shared" si="169"/>
        <v>8.3074699999999986</v>
      </c>
      <c r="G1394" s="2">
        <f t="shared" ref="G1394:G1457" si="171">AVERAGE(B1345:B1394)</f>
        <v>8.0636820000000018</v>
      </c>
      <c r="H1394" s="2">
        <f t="shared" si="167"/>
        <v>7.8895889999999902</v>
      </c>
      <c r="I1394" s="2">
        <f t="array" ref="I1394">SUMPRODUCT(B1378:B1397, (ROW(B1378:B1397)-ROW(B1378)+1)) / (20*21/2)</f>
        <v>8.3804866666666662</v>
      </c>
      <c r="J1394" s="2">
        <f t="shared" si="170"/>
        <v>8.3121385768451361</v>
      </c>
      <c r="K1394" s="2">
        <f t="shared" si="164"/>
        <v>8.1419354541716711</v>
      </c>
    </row>
    <row r="1395" spans="1:11" ht="13.5" x14ac:dyDescent="0.25">
      <c r="A1395" s="3">
        <f>TITRES_STAT!B1398</f>
        <v>44344</v>
      </c>
      <c r="B1395" s="5">
        <f>TITRES_STAT!D1398</f>
        <v>8.3316999999999997</v>
      </c>
      <c r="C1395" s="2">
        <f t="shared" si="165"/>
        <v>-5.2400000000000446E-2</v>
      </c>
      <c r="D1395" s="2">
        <f t="shared" si="166"/>
        <v>8.3644599999999993</v>
      </c>
      <c r="E1395" s="2">
        <f t="shared" si="168"/>
        <v>8.4057199999999987</v>
      </c>
      <c r="F1395" s="2">
        <f t="shared" si="169"/>
        <v>8.3127099999999992</v>
      </c>
      <c r="G1395" s="2">
        <f t="shared" si="171"/>
        <v>8.0724580000000028</v>
      </c>
      <c r="H1395" s="2">
        <f t="shared" si="167"/>
        <v>7.8924379999999905</v>
      </c>
      <c r="I1395" s="2">
        <f t="array" ref="I1395">SUMPRODUCT(B1379:B1398, (ROW(B1379:B1398)-ROW(B1379)+1)) / (20*21/2)</f>
        <v>8.3854142857142868</v>
      </c>
      <c r="J1395" s="2">
        <f t="shared" si="170"/>
        <v>8.3140015695265514</v>
      </c>
      <c r="K1395" s="2">
        <f t="shared" ref="K1395:K1458" si="172">$K$4*B1395+(1-$K$4)*K1394</f>
        <v>8.1493772010668994</v>
      </c>
    </row>
    <row r="1396" spans="1:11" ht="13.5" x14ac:dyDescent="0.25">
      <c r="A1396" s="3">
        <f>TITRES_STAT!B1399</f>
        <v>44347</v>
      </c>
      <c r="B1396" s="5">
        <f>TITRES_STAT!D1399</f>
        <v>8.3841000000000001</v>
      </c>
      <c r="C1396" s="2">
        <f t="shared" si="165"/>
        <v>5.2400000000000446E-2</v>
      </c>
      <c r="D1396" s="2">
        <f t="shared" si="166"/>
        <v>8.3644599999999993</v>
      </c>
      <c r="E1396" s="2">
        <f t="shared" si="168"/>
        <v>8.4004799999999999</v>
      </c>
      <c r="F1396" s="2">
        <f t="shared" si="169"/>
        <v>8.3225349999999985</v>
      </c>
      <c r="G1396" s="2">
        <f t="shared" si="171"/>
        <v>8.0824140000000018</v>
      </c>
      <c r="H1396" s="2">
        <f t="shared" si="167"/>
        <v>7.8955489999999928</v>
      </c>
      <c r="I1396" s="2">
        <f t="array" ref="I1396">SUMPRODUCT(B1380:B1399, (ROW(B1380:B1399)-ROW(B1380)+1)) / (20*21/2)</f>
        <v>8.3887823809523816</v>
      </c>
      <c r="J1396" s="2">
        <f t="shared" si="170"/>
        <v>8.3206776105240223</v>
      </c>
      <c r="K1396" s="2">
        <f t="shared" si="172"/>
        <v>8.1585820167113354</v>
      </c>
    </row>
    <row r="1397" spans="1:11" ht="13.5" x14ac:dyDescent="0.25">
      <c r="A1397" s="3">
        <f>TITRES_STAT!B1400</f>
        <v>44348</v>
      </c>
      <c r="B1397" s="5">
        <f>TITRES_STAT!D1400</f>
        <v>8.3841000000000001</v>
      </c>
      <c r="C1397" s="2">
        <f t="shared" si="165"/>
        <v>0</v>
      </c>
      <c r="D1397" s="2">
        <f t="shared" si="166"/>
        <v>8.3710000000000004</v>
      </c>
      <c r="E1397" s="2">
        <f t="shared" si="168"/>
        <v>8.3952399999999994</v>
      </c>
      <c r="F1397" s="2">
        <f t="shared" si="169"/>
        <v>8.3323599999999978</v>
      </c>
      <c r="G1397" s="2">
        <f t="shared" si="171"/>
        <v>8.0953820000000025</v>
      </c>
      <c r="H1397" s="2">
        <f t="shared" si="167"/>
        <v>7.8986599999999934</v>
      </c>
      <c r="I1397" s="2">
        <f t="array" ref="I1397">SUMPRODUCT(B1381:B1400, (ROW(B1381:B1400)-ROW(B1381)+1)) / (20*21/2)</f>
        <v>8.3856004761904774</v>
      </c>
      <c r="J1397" s="2">
        <f t="shared" si="170"/>
        <v>8.3267178380931632</v>
      </c>
      <c r="K1397" s="2">
        <f t="shared" si="172"/>
        <v>8.1674258591932443</v>
      </c>
    </row>
    <row r="1398" spans="1:11" ht="13.5" x14ac:dyDescent="0.25">
      <c r="A1398" s="3">
        <f>TITRES_STAT!B1401</f>
        <v>44349</v>
      </c>
      <c r="B1398" s="5">
        <f>TITRES_STAT!D1401</f>
        <v>8.3841000000000001</v>
      </c>
      <c r="C1398" s="2">
        <f t="shared" si="165"/>
        <v>0</v>
      </c>
      <c r="D1398" s="2">
        <f t="shared" si="166"/>
        <v>8.373619999999999</v>
      </c>
      <c r="E1398" s="2">
        <f t="shared" si="168"/>
        <v>8.39</v>
      </c>
      <c r="F1398" s="2">
        <f t="shared" si="169"/>
        <v>8.3487349999999978</v>
      </c>
      <c r="G1398" s="2">
        <f t="shared" si="171"/>
        <v>8.1083500000000033</v>
      </c>
      <c r="H1398" s="2">
        <f t="shared" si="167"/>
        <v>7.9018039999999914</v>
      </c>
      <c r="I1398" s="2">
        <f t="array" ref="I1398">SUMPRODUCT(B1382:B1401, (ROW(B1382:B1401)-ROW(B1382)+1)) / (20*21/2)</f>
        <v>8.3811085714285714</v>
      </c>
      <c r="J1398" s="2">
        <f t="shared" si="170"/>
        <v>8.3321828058938134</v>
      </c>
      <c r="K1398" s="2">
        <f t="shared" si="172"/>
        <v>8.1759228843229206</v>
      </c>
    </row>
    <row r="1399" spans="1:11" ht="13.5" x14ac:dyDescent="0.25">
      <c r="A1399" s="3">
        <f>TITRES_STAT!B1402</f>
        <v>44350</v>
      </c>
      <c r="B1399" s="5">
        <f>TITRES_STAT!D1402</f>
        <v>8.3841000000000001</v>
      </c>
      <c r="C1399" s="2">
        <f t="shared" si="165"/>
        <v>0</v>
      </c>
      <c r="D1399" s="2">
        <f t="shared" si="166"/>
        <v>8.373619999999999</v>
      </c>
      <c r="E1399" s="2">
        <f t="shared" si="168"/>
        <v>8.3847600000000018</v>
      </c>
      <c r="F1399" s="2">
        <f t="shared" si="169"/>
        <v>8.3651099999999978</v>
      </c>
      <c r="G1399" s="2">
        <f t="shared" si="171"/>
        <v>8.1211880000000036</v>
      </c>
      <c r="H1399" s="2">
        <f t="shared" si="167"/>
        <v>7.9049149999999937</v>
      </c>
      <c r="I1399" s="2">
        <f t="array" ref="I1399">SUMPRODUCT(B1383:B1402, (ROW(B1383:B1402)-ROW(B1383)+1)) / (20*21/2)</f>
        <v>8.3791119047619063</v>
      </c>
      <c r="J1399" s="2">
        <f t="shared" si="170"/>
        <v>8.337127300570593</v>
      </c>
      <c r="K1399" s="2">
        <f t="shared" si="172"/>
        <v>8.1840866927808449</v>
      </c>
    </row>
    <row r="1400" spans="1:11" ht="13.5" x14ac:dyDescent="0.25">
      <c r="A1400" s="3">
        <f>TITRES_STAT!B1403</f>
        <v>44351</v>
      </c>
      <c r="B1400" s="5">
        <f>TITRES_STAT!D1403</f>
        <v>8.3316999999999997</v>
      </c>
      <c r="C1400" s="2">
        <f t="shared" si="165"/>
        <v>-5.2400000000000446E-2</v>
      </c>
      <c r="D1400" s="2">
        <f t="shared" si="166"/>
        <v>8.373619999999999</v>
      </c>
      <c r="E1400" s="2">
        <f t="shared" si="168"/>
        <v>8.3690400000000018</v>
      </c>
      <c r="F1400" s="2">
        <f t="shared" si="169"/>
        <v>8.3788649999999993</v>
      </c>
      <c r="G1400" s="2">
        <f t="shared" si="171"/>
        <v>8.1329780000000014</v>
      </c>
      <c r="H1400" s="2">
        <f t="shared" si="167"/>
        <v>7.9078294999999947</v>
      </c>
      <c r="I1400" s="2">
        <f t="array" ref="I1400">SUMPRODUCT(B1384:B1403, (ROW(B1384:B1403)-ROW(B1384)+1)) / (20*21/2)</f>
        <v>8.3766476190476187</v>
      </c>
      <c r="J1400" s="2">
        <f t="shared" si="170"/>
        <v>8.3366104148019655</v>
      </c>
      <c r="K1400" s="2">
        <f t="shared" si="172"/>
        <v>8.1898754499266939</v>
      </c>
    </row>
    <row r="1401" spans="1:11" ht="13.5" x14ac:dyDescent="0.25">
      <c r="A1401" s="3">
        <f>TITRES_STAT!B1404</f>
        <v>44354</v>
      </c>
      <c r="B1401" s="5">
        <f>TITRES_STAT!D1404</f>
        <v>8.3316999999999997</v>
      </c>
      <c r="C1401" s="2">
        <f t="shared" si="165"/>
        <v>0</v>
      </c>
      <c r="D1401" s="2">
        <f t="shared" si="166"/>
        <v>8.3631399999999996</v>
      </c>
      <c r="E1401" s="2">
        <f t="shared" si="168"/>
        <v>8.3638000000000012</v>
      </c>
      <c r="F1401" s="2">
        <f t="shared" si="169"/>
        <v>8.3919650000000008</v>
      </c>
      <c r="G1401" s="2">
        <f t="shared" si="171"/>
        <v>8.1426720000000028</v>
      </c>
      <c r="H1401" s="2">
        <f t="shared" si="167"/>
        <v>7.9116284999999946</v>
      </c>
      <c r="I1401" s="2">
        <f t="array" ref="I1401">SUMPRODUCT(B1385:B1404, (ROW(B1385:B1404)-ROW(B1385)+1)) / (20*21/2)</f>
        <v>8.3713809523809513</v>
      </c>
      <c r="J1401" s="2">
        <f t="shared" si="170"/>
        <v>8.3361427562493979</v>
      </c>
      <c r="K1401" s="2">
        <f t="shared" si="172"/>
        <v>8.1954371969883937</v>
      </c>
    </row>
    <row r="1402" spans="1:11" ht="13.5" x14ac:dyDescent="0.25">
      <c r="A1402" s="3">
        <f>TITRES_STAT!B1405</f>
        <v>44355</v>
      </c>
      <c r="B1402" s="5">
        <f>TITRES_STAT!D1405</f>
        <v>8.3710000000000004</v>
      </c>
      <c r="C1402" s="2">
        <f t="shared" si="165"/>
        <v>3.9300000000000779E-2</v>
      </c>
      <c r="D1402" s="2">
        <f t="shared" si="166"/>
        <v>8.3605199999999993</v>
      </c>
      <c r="E1402" s="2">
        <f t="shared" si="168"/>
        <v>8.3657599999999999</v>
      </c>
      <c r="F1402" s="2">
        <f t="shared" si="169"/>
        <v>8.3968750000000014</v>
      </c>
      <c r="G1402" s="2">
        <f t="shared" si="171"/>
        <v>8.1531520000000022</v>
      </c>
      <c r="H1402" s="2">
        <f t="shared" si="167"/>
        <v>7.9156564999999954</v>
      </c>
      <c r="I1402" s="2">
        <f t="array" ref="I1402">SUMPRODUCT(B1386:B1405, (ROW(B1386:B1405)-ROW(B1386)+1)) / (20*21/2)</f>
        <v>8.3765628571428579</v>
      </c>
      <c r="J1402" s="2">
        <f t="shared" si="170"/>
        <v>8.3394624937494548</v>
      </c>
      <c r="K1402" s="2">
        <f t="shared" si="172"/>
        <v>8.2023220127927701</v>
      </c>
    </row>
    <row r="1403" spans="1:11" ht="13.5" x14ac:dyDescent="0.25">
      <c r="A1403" s="3">
        <f>TITRES_STAT!B1406</f>
        <v>44356</v>
      </c>
      <c r="B1403" s="5">
        <f>TITRES_STAT!D1406</f>
        <v>8.3710000000000004</v>
      </c>
      <c r="C1403" s="2">
        <f t="shared" si="165"/>
        <v>0</v>
      </c>
      <c r="D1403" s="2">
        <f t="shared" si="166"/>
        <v>8.3579000000000008</v>
      </c>
      <c r="E1403" s="2">
        <f t="shared" si="168"/>
        <v>8.3657599999999981</v>
      </c>
      <c r="F1403" s="2">
        <f t="shared" si="169"/>
        <v>8.3936000000000028</v>
      </c>
      <c r="G1403" s="2">
        <f t="shared" si="171"/>
        <v>8.1646800000000006</v>
      </c>
      <c r="H1403" s="2">
        <f t="shared" si="167"/>
        <v>7.9187019999999961</v>
      </c>
      <c r="I1403" s="2">
        <f t="array" ref="I1403">SUMPRODUCT(B1387:B1406, (ROW(B1387:B1406)-ROW(B1387)+1)) / (20*21/2)</f>
        <v>8.377341904761904</v>
      </c>
      <c r="J1403" s="2">
        <f t="shared" si="170"/>
        <v>8.3424660657733156</v>
      </c>
      <c r="K1403" s="2">
        <f t="shared" si="172"/>
        <v>8.2089368358205057</v>
      </c>
    </row>
    <row r="1404" spans="1:11" ht="13.5" x14ac:dyDescent="0.25">
      <c r="A1404" s="3">
        <f>TITRES_STAT!B1407</f>
        <v>44357</v>
      </c>
      <c r="B1404" s="5">
        <f>TITRES_STAT!D1407</f>
        <v>8.3383000000000003</v>
      </c>
      <c r="C1404" s="2">
        <f t="shared" si="165"/>
        <v>-3.2700000000000173E-2</v>
      </c>
      <c r="D1404" s="2">
        <f t="shared" si="166"/>
        <v>8.3487400000000012</v>
      </c>
      <c r="E1404" s="2">
        <f t="shared" si="168"/>
        <v>8.3611799999999992</v>
      </c>
      <c r="F1404" s="2">
        <f t="shared" si="169"/>
        <v>8.3886900000000022</v>
      </c>
      <c r="G1404" s="2">
        <f t="shared" si="171"/>
        <v>8.1766020000000008</v>
      </c>
      <c r="H1404" s="2">
        <f t="shared" si="167"/>
        <v>7.9216169999999968</v>
      </c>
      <c r="I1404" s="2">
        <f t="array" ref="I1404">SUMPRODUCT(B1388:B1407, (ROW(B1388:B1407)-ROW(B1388)+1)) / (20*21/2)</f>
        <v>8.3789366666666663</v>
      </c>
      <c r="J1404" s="2">
        <f t="shared" si="170"/>
        <v>8.3420692976044286</v>
      </c>
      <c r="K1404" s="2">
        <f t="shared" si="172"/>
        <v>8.2140099010824468</v>
      </c>
    </row>
    <row r="1405" spans="1:11" ht="13.5" x14ac:dyDescent="0.25">
      <c r="A1405" s="3">
        <f>TITRES_STAT!B1408</f>
        <v>44358</v>
      </c>
      <c r="B1405" s="5">
        <f>TITRES_STAT!D1408</f>
        <v>8.4430999999999994</v>
      </c>
      <c r="C1405" s="2">
        <f t="shared" si="165"/>
        <v>0.10479999999999912</v>
      </c>
      <c r="D1405" s="2">
        <f t="shared" si="166"/>
        <v>8.3710200000000015</v>
      </c>
      <c r="E1405" s="2">
        <f t="shared" si="168"/>
        <v>8.3723200000000002</v>
      </c>
      <c r="F1405" s="2">
        <f t="shared" si="169"/>
        <v>8.3890200000000004</v>
      </c>
      <c r="G1405" s="2">
        <f t="shared" si="171"/>
        <v>8.1906200000000009</v>
      </c>
      <c r="H1405" s="2">
        <f t="shared" si="167"/>
        <v>7.925186999999994</v>
      </c>
      <c r="I1405" s="2">
        <f t="array" ref="I1405">SUMPRODUCT(B1389:B1408, (ROW(B1389:B1408)-ROW(B1389)+1)) / (20*21/2)</f>
        <v>8.380687142857143</v>
      </c>
      <c r="J1405" s="2">
        <f t="shared" si="170"/>
        <v>8.3516912692611491</v>
      </c>
      <c r="K1405" s="2">
        <f t="shared" si="172"/>
        <v>8.2229938265301943</v>
      </c>
    </row>
    <row r="1406" spans="1:11" ht="13.5" x14ac:dyDescent="0.25">
      <c r="A1406" s="3">
        <f>TITRES_STAT!B1409</f>
        <v>44361</v>
      </c>
      <c r="B1406" s="5">
        <f>TITRES_STAT!D1409</f>
        <v>8.3971999999999998</v>
      </c>
      <c r="C1406" s="2">
        <f t="shared" si="165"/>
        <v>-4.5899999999999608E-2</v>
      </c>
      <c r="D1406" s="2">
        <f t="shared" si="166"/>
        <v>8.3841199999999994</v>
      </c>
      <c r="E1406" s="2">
        <f t="shared" si="168"/>
        <v>8.3736300000000004</v>
      </c>
      <c r="F1406" s="2">
        <f t="shared" si="169"/>
        <v>8.3870550000000001</v>
      </c>
      <c r="G1406" s="2">
        <f t="shared" si="171"/>
        <v>8.2037199999999988</v>
      </c>
      <c r="H1406" s="2">
        <f t="shared" si="167"/>
        <v>7.9275449999999941</v>
      </c>
      <c r="I1406" s="2">
        <f t="array" ref="I1406">SUMPRODUCT(B1390:B1409, (ROW(B1390:B1409)-ROW(B1390)+1)) / (20*21/2)</f>
        <v>8.3825933333333325</v>
      </c>
      <c r="J1406" s="2">
        <f t="shared" si="170"/>
        <v>8.3560254340934215</v>
      </c>
      <c r="K1406" s="2">
        <f t="shared" si="172"/>
        <v>8.2298254411760698</v>
      </c>
    </row>
    <row r="1407" spans="1:11" ht="13.5" x14ac:dyDescent="0.25">
      <c r="A1407" s="3">
        <f>TITRES_STAT!B1410</f>
        <v>44362</v>
      </c>
      <c r="B1407" s="5">
        <f>TITRES_STAT!D1410</f>
        <v>8.4038000000000004</v>
      </c>
      <c r="C1407" s="2">
        <f t="shared" si="165"/>
        <v>6.6000000000006054E-3</v>
      </c>
      <c r="D1407" s="2">
        <f t="shared" si="166"/>
        <v>8.3906799999999997</v>
      </c>
      <c r="E1407" s="2">
        <f t="shared" si="168"/>
        <v>8.3756000000000004</v>
      </c>
      <c r="F1407" s="2">
        <f t="shared" si="169"/>
        <v>8.3854199999999999</v>
      </c>
      <c r="G1407" s="2">
        <f t="shared" si="171"/>
        <v>8.2159040000000001</v>
      </c>
      <c r="H1407" s="2">
        <f t="shared" si="167"/>
        <v>7.9299359999999943</v>
      </c>
      <c r="I1407" s="2">
        <f t="array" ref="I1407">SUMPRODUCT(B1391:B1410, (ROW(B1391:B1410)-ROW(B1391)+1)) / (20*21/2)</f>
        <v>8.385274285714285</v>
      </c>
      <c r="J1407" s="2">
        <f t="shared" si="170"/>
        <v>8.3605753927511905</v>
      </c>
      <c r="K1407" s="2">
        <f t="shared" si="172"/>
        <v>8.2366479728946551</v>
      </c>
    </row>
    <row r="1408" spans="1:11" ht="13.5" x14ac:dyDescent="0.25">
      <c r="A1408" s="3">
        <f>TITRES_STAT!B1411</f>
        <v>44363</v>
      </c>
      <c r="B1408" s="5">
        <f>TITRES_STAT!D1411</f>
        <v>8.4038000000000004</v>
      </c>
      <c r="C1408" s="2">
        <f t="shared" si="165"/>
        <v>0</v>
      </c>
      <c r="D1408" s="2">
        <f t="shared" si="166"/>
        <v>8.39724</v>
      </c>
      <c r="E1408" s="2">
        <f t="shared" si="168"/>
        <v>8.3775700000000022</v>
      </c>
      <c r="F1408" s="2">
        <f t="shared" si="169"/>
        <v>8.3837849999999978</v>
      </c>
      <c r="G1408" s="2">
        <f t="shared" si="171"/>
        <v>8.2280879999999996</v>
      </c>
      <c r="H1408" s="2">
        <f t="shared" si="167"/>
        <v>7.9335059999999942</v>
      </c>
      <c r="I1408" s="2">
        <f t="array" ref="I1408">SUMPRODUCT(B1392:B1411, (ROW(B1392:B1411)-ROW(B1392)+1)) / (20*21/2)</f>
        <v>8.3858342857142834</v>
      </c>
      <c r="J1408" s="2">
        <f t="shared" si="170"/>
        <v>8.3646920220129815</v>
      </c>
      <c r="K1408" s="2">
        <f t="shared" si="172"/>
        <v>8.2432029543497674</v>
      </c>
    </row>
    <row r="1409" spans="1:11" ht="13.5" x14ac:dyDescent="0.25">
      <c r="A1409" s="3">
        <f>TITRES_STAT!B1412</f>
        <v>44364</v>
      </c>
      <c r="B1409" s="5">
        <f>TITRES_STAT!D1412</f>
        <v>8.4038000000000004</v>
      </c>
      <c r="C1409" s="2">
        <f t="shared" si="165"/>
        <v>0</v>
      </c>
      <c r="D1409" s="2">
        <f t="shared" si="166"/>
        <v>8.4103399999999997</v>
      </c>
      <c r="E1409" s="2">
        <f t="shared" si="168"/>
        <v>8.3795400000000022</v>
      </c>
      <c r="F1409" s="2">
        <f t="shared" si="169"/>
        <v>8.3821499999999993</v>
      </c>
      <c r="G1409" s="2">
        <f t="shared" si="171"/>
        <v>8.2402719999999992</v>
      </c>
      <c r="H1409" s="2">
        <f t="shared" si="167"/>
        <v>7.9377639999999943</v>
      </c>
      <c r="I1409" s="2">
        <f t="array" ref="I1409">SUMPRODUCT(B1393:B1412, (ROW(B1393:B1412)-ROW(B1393)+1)) / (20*21/2)</f>
        <v>8.3888895238095245</v>
      </c>
      <c r="J1409" s="2">
        <f t="shared" si="170"/>
        <v>8.3684165913450776</v>
      </c>
      <c r="K1409" s="2">
        <f t="shared" si="172"/>
        <v>8.2495008777086003</v>
      </c>
    </row>
    <row r="1410" spans="1:11" ht="13.5" x14ac:dyDescent="0.25">
      <c r="A1410" s="3">
        <f>TITRES_STAT!B1413</f>
        <v>44365</v>
      </c>
      <c r="B1410" s="5">
        <f>TITRES_STAT!D1413</f>
        <v>8.4102999999999994</v>
      </c>
      <c r="C1410" s="2">
        <f t="shared" si="165"/>
        <v>6.4999999999990621E-3</v>
      </c>
      <c r="D1410" s="2">
        <f t="shared" si="166"/>
        <v>8.4037800000000011</v>
      </c>
      <c r="E1410" s="2">
        <f t="shared" si="168"/>
        <v>8.3874000000000031</v>
      </c>
      <c r="F1410" s="2">
        <f t="shared" si="169"/>
        <v>8.3782199999999989</v>
      </c>
      <c r="G1410" s="2">
        <f t="shared" si="171"/>
        <v>8.2538959999999992</v>
      </c>
      <c r="H1410" s="2">
        <f t="shared" si="167"/>
        <v>7.9417919999999924</v>
      </c>
      <c r="I1410" s="2">
        <f t="array" ref="I1410">SUMPRODUCT(B1394:B1413, (ROW(B1394:B1413)-ROW(B1394)+1)) / (20*21/2)</f>
        <v>8.3929119047619043</v>
      </c>
      <c r="J1410" s="2">
        <f t="shared" si="170"/>
        <v>8.3724054874074518</v>
      </c>
      <c r="K1410" s="2">
        <f t="shared" si="172"/>
        <v>8.2558067256415963</v>
      </c>
    </row>
    <row r="1411" spans="1:11" ht="13.5" x14ac:dyDescent="0.25">
      <c r="A1411" s="3">
        <f>TITRES_STAT!B1414</f>
        <v>44368</v>
      </c>
      <c r="B1411" s="5">
        <f>TITRES_STAT!D1414</f>
        <v>8.3841000000000001</v>
      </c>
      <c r="C1411" s="2">
        <f t="shared" si="165"/>
        <v>-2.6199999999999335E-2</v>
      </c>
      <c r="D1411" s="2">
        <f t="shared" si="166"/>
        <v>8.4011600000000008</v>
      </c>
      <c r="E1411" s="2">
        <f t="shared" si="168"/>
        <v>8.3926400000000019</v>
      </c>
      <c r="F1411" s="2">
        <f t="shared" si="169"/>
        <v>8.3782199999999989</v>
      </c>
      <c r="G1411" s="2">
        <f t="shared" si="171"/>
        <v>8.2668639999999982</v>
      </c>
      <c r="H1411" s="2">
        <f t="shared" si="167"/>
        <v>7.9446084999999922</v>
      </c>
      <c r="I1411" s="2">
        <f t="array" ref="I1411">SUMPRODUCT(B1395:B1414, (ROW(B1395:B1414)-ROW(B1395)+1)) / (20*21/2)</f>
        <v>8.396684761904762</v>
      </c>
      <c r="J1411" s="2">
        <f t="shared" si="170"/>
        <v>8.373519250511503</v>
      </c>
      <c r="K1411" s="2">
        <f t="shared" si="172"/>
        <v>8.2608378344399647</v>
      </c>
    </row>
    <row r="1412" spans="1:11" ht="13.5" x14ac:dyDescent="0.25">
      <c r="A1412" s="3">
        <f>TITRES_STAT!B1415</f>
        <v>44369</v>
      </c>
      <c r="B1412" s="5">
        <f>TITRES_STAT!D1415</f>
        <v>8.4102999999999994</v>
      </c>
      <c r="C1412" s="2">
        <f t="shared" ref="C1412:C1475" si="173">B1412-B1411</f>
        <v>2.6199999999999335E-2</v>
      </c>
      <c r="D1412" s="2">
        <f t="shared" si="166"/>
        <v>8.4024600000000014</v>
      </c>
      <c r="E1412" s="2">
        <f t="shared" si="168"/>
        <v>8.3965700000000005</v>
      </c>
      <c r="F1412" s="2">
        <f t="shared" si="169"/>
        <v>8.3811649999999993</v>
      </c>
      <c r="G1412" s="2">
        <f t="shared" si="171"/>
        <v>8.2791779999999999</v>
      </c>
      <c r="H1412" s="2">
        <f t="shared" si="167"/>
        <v>7.947359499999993</v>
      </c>
      <c r="I1412" s="2">
        <f t="array" ref="I1412">SUMPRODUCT(B1396:B1415, (ROW(B1396:B1415)-ROW(B1396)+1)) / (20*21/2)</f>
        <v>8.40900380952381</v>
      </c>
      <c r="J1412" s="2">
        <f t="shared" si="170"/>
        <v>8.377022179034217</v>
      </c>
      <c r="K1412" s="2">
        <f t="shared" si="172"/>
        <v>8.2666990958344755</v>
      </c>
    </row>
    <row r="1413" spans="1:11" ht="13.5" x14ac:dyDescent="0.25">
      <c r="A1413" s="3">
        <f>TITRES_STAT!B1416</f>
        <v>44370</v>
      </c>
      <c r="B1413" s="5">
        <f>TITRES_STAT!D1416</f>
        <v>8.4234000000000009</v>
      </c>
      <c r="C1413" s="2">
        <f t="shared" si="173"/>
        <v>1.3100000000001444E-2</v>
      </c>
      <c r="D1413" s="2">
        <f t="shared" si="166"/>
        <v>8.4063800000000004</v>
      </c>
      <c r="E1413" s="2">
        <f t="shared" si="168"/>
        <v>8.4018099999999993</v>
      </c>
      <c r="F1413" s="2">
        <f t="shared" si="169"/>
        <v>8.3837849999999996</v>
      </c>
      <c r="G1413" s="2">
        <f t="shared" si="171"/>
        <v>8.2897879999999979</v>
      </c>
      <c r="H1413" s="2">
        <f t="shared" si="167"/>
        <v>7.950503499999992</v>
      </c>
      <c r="I1413" s="2">
        <f t="array" ref="I1413">SUMPRODUCT(B1397:B1416, (ROW(B1397:B1416)-ROW(B1397)+1)) / (20*21/2)</f>
        <v>8.4204495238095252</v>
      </c>
      <c r="J1413" s="2">
        <f t="shared" si="170"/>
        <v>8.3814391143642908</v>
      </c>
      <c r="K1413" s="2">
        <f t="shared" si="172"/>
        <v>8.272844229331163</v>
      </c>
    </row>
    <row r="1414" spans="1:11" ht="13.5" x14ac:dyDescent="0.25">
      <c r="A1414" s="3">
        <f>TITRES_STAT!B1417</f>
        <v>44371</v>
      </c>
      <c r="B1414" s="5">
        <f>TITRES_STAT!D1417</f>
        <v>8.4234000000000009</v>
      </c>
      <c r="C1414" s="2">
        <f t="shared" si="173"/>
        <v>0</v>
      </c>
      <c r="D1414" s="2">
        <f t="shared" ref="D1414:D1477" si="174">AVERAGE(B1410:B1414)</f>
        <v>8.4103000000000012</v>
      </c>
      <c r="E1414" s="2">
        <f t="shared" si="168"/>
        <v>8.4103199999999987</v>
      </c>
      <c r="F1414" s="2">
        <f t="shared" si="169"/>
        <v>8.3857500000000016</v>
      </c>
      <c r="G1414" s="2">
        <f t="shared" si="171"/>
        <v>8.2984340000000003</v>
      </c>
      <c r="H1414" s="2">
        <f t="shared" si="167"/>
        <v>7.9536474999999927</v>
      </c>
      <c r="I1414" s="2">
        <f t="array" ref="I1414">SUMPRODUCT(B1398:B1417, (ROW(B1398:B1417)-ROW(B1398)+1)) / (20*21/2)</f>
        <v>8.430652380952381</v>
      </c>
      <c r="J1414" s="2">
        <f t="shared" si="170"/>
        <v>8.385435389186739</v>
      </c>
      <c r="K1414" s="2">
        <f t="shared" si="172"/>
        <v>8.2787483772005306</v>
      </c>
    </row>
    <row r="1415" spans="1:11" ht="13.5" x14ac:dyDescent="0.25">
      <c r="A1415" s="3">
        <f>TITRES_STAT!B1418</f>
        <v>44372</v>
      </c>
      <c r="B1415" s="5">
        <f>TITRES_STAT!D1418</f>
        <v>8.5151000000000003</v>
      </c>
      <c r="C1415" s="2">
        <f t="shared" si="173"/>
        <v>9.1699999999999449E-2</v>
      </c>
      <c r="D1415" s="2">
        <f t="shared" si="174"/>
        <v>8.43126</v>
      </c>
      <c r="E1415" s="2">
        <f t="shared" si="168"/>
        <v>8.4175200000000014</v>
      </c>
      <c r="F1415" s="2">
        <f t="shared" si="169"/>
        <v>8.3949200000000008</v>
      </c>
      <c r="G1415" s="2">
        <f t="shared" si="171"/>
        <v>8.3089139999999997</v>
      </c>
      <c r="H1415" s="2">
        <f t="shared" si="167"/>
        <v>7.956987999999992</v>
      </c>
      <c r="I1415" s="2">
        <f t="array" ref="I1415">SUMPRODUCT(B1399:B1418, (ROW(B1399:B1418)-ROW(B1399)+1)) / (20*21/2)</f>
        <v>8.4377671428571404</v>
      </c>
      <c r="J1415" s="2">
        <f t="shared" si="170"/>
        <v>8.3977843997403827</v>
      </c>
      <c r="K1415" s="2">
        <f t="shared" si="172"/>
        <v>8.2880170682907064</v>
      </c>
    </row>
    <row r="1416" spans="1:11" ht="13.5" x14ac:dyDescent="0.25">
      <c r="A1416" s="3">
        <f>TITRES_STAT!B1419</f>
        <v>44375</v>
      </c>
      <c r="B1416" s="5">
        <f>TITRES_STAT!D1419</f>
        <v>8.5151000000000003</v>
      </c>
      <c r="C1416" s="2">
        <f t="shared" si="173"/>
        <v>0</v>
      </c>
      <c r="D1416" s="2">
        <f t="shared" si="174"/>
        <v>8.4574600000000011</v>
      </c>
      <c r="E1416" s="2">
        <f t="shared" si="168"/>
        <v>8.429310000000001</v>
      </c>
      <c r="F1416" s="2">
        <f t="shared" si="169"/>
        <v>8.4014699999999998</v>
      </c>
      <c r="G1416" s="2">
        <f t="shared" si="171"/>
        <v>8.3193939999999991</v>
      </c>
      <c r="H1416" s="2">
        <f t="shared" si="167"/>
        <v>7.9604594999999954</v>
      </c>
      <c r="I1416" s="2">
        <f t="array" ref="I1416">SUMPRODUCT(B1400:B1419, (ROW(B1400:B1419)-ROW(B1400)+1)) / (20*21/2)</f>
        <v>8.4444138095238088</v>
      </c>
      <c r="J1416" s="2">
        <f t="shared" si="170"/>
        <v>8.4089573140508218</v>
      </c>
      <c r="K1416" s="2">
        <f t="shared" si="172"/>
        <v>8.2969222812989152</v>
      </c>
    </row>
    <row r="1417" spans="1:11" ht="13.5" x14ac:dyDescent="0.25">
      <c r="A1417" s="3">
        <f>TITRES_STAT!B1420</f>
        <v>44376</v>
      </c>
      <c r="B1417" s="5">
        <f>TITRES_STAT!D1420</f>
        <v>8.5085999999999995</v>
      </c>
      <c r="C1417" s="2">
        <f t="shared" si="173"/>
        <v>-6.5000000000008384E-3</v>
      </c>
      <c r="D1417" s="2">
        <f t="shared" si="174"/>
        <v>8.4771200000000011</v>
      </c>
      <c r="E1417" s="2">
        <f t="shared" si="168"/>
        <v>8.4397900000000003</v>
      </c>
      <c r="F1417" s="2">
        <f t="shared" si="169"/>
        <v>8.4076950000000004</v>
      </c>
      <c r="G1417" s="2">
        <f t="shared" si="171"/>
        <v>8.3297439999999998</v>
      </c>
      <c r="H1417" s="2">
        <f t="shared" si="167"/>
        <v>7.9637999999999929</v>
      </c>
      <c r="I1417" s="2">
        <f t="array" ref="I1417">SUMPRODUCT(B1401:B1420, (ROW(B1401:B1420)-ROW(B1401)+1)) / (20*21/2)</f>
        <v>8.4474685714285709</v>
      </c>
      <c r="J1417" s="2">
        <f t="shared" si="170"/>
        <v>8.41844709366503</v>
      </c>
      <c r="K1417" s="2">
        <f t="shared" si="172"/>
        <v>8.3052233683068017</v>
      </c>
    </row>
    <row r="1418" spans="1:11" ht="13.5" x14ac:dyDescent="0.25">
      <c r="A1418" s="3">
        <f>TITRES_STAT!B1421</f>
        <v>44377</v>
      </c>
      <c r="B1418" s="5">
        <f>TITRES_STAT!D1421</f>
        <v>8.4824000000000002</v>
      </c>
      <c r="C1418" s="2">
        <f t="shared" si="173"/>
        <v>-2.6199999999999335E-2</v>
      </c>
      <c r="D1418" s="2">
        <f t="shared" si="174"/>
        <v>8.4889200000000002</v>
      </c>
      <c r="E1418" s="2">
        <f t="shared" si="168"/>
        <v>8.4476499999999994</v>
      </c>
      <c r="F1418" s="2">
        <f t="shared" si="169"/>
        <v>8.4126100000000008</v>
      </c>
      <c r="G1418" s="2">
        <f t="shared" si="171"/>
        <v>8.3395700000000001</v>
      </c>
      <c r="H1418" s="2">
        <f t="shared" ref="H1418:H1481" si="175">AVERAGE(B1219:B1418)</f>
        <v>7.9670094999999943</v>
      </c>
      <c r="I1418" s="2">
        <f t="array" ref="I1418">SUMPRODUCT(B1402:B1421, (ROW(B1402:B1421)-ROW(B1402)+1)) / (20*21/2)</f>
        <v>8.4499619047619046</v>
      </c>
      <c r="J1418" s="2">
        <f t="shared" si="170"/>
        <v>8.4245378466493133</v>
      </c>
      <c r="K1418" s="2">
        <f t="shared" si="172"/>
        <v>8.3121714715104567</v>
      </c>
    </row>
    <row r="1419" spans="1:11" ht="13.5" x14ac:dyDescent="0.25">
      <c r="A1419" s="3">
        <f>TITRES_STAT!B1422</f>
        <v>44378</v>
      </c>
      <c r="B1419" s="5">
        <f>TITRES_STAT!D1422</f>
        <v>8.4824000000000002</v>
      </c>
      <c r="C1419" s="2">
        <f t="shared" si="173"/>
        <v>0</v>
      </c>
      <c r="D1419" s="2">
        <f t="shared" si="174"/>
        <v>8.5007199999999994</v>
      </c>
      <c r="E1419" s="2">
        <f t="shared" si="168"/>
        <v>8.4555100000000003</v>
      </c>
      <c r="F1419" s="2">
        <f t="shared" si="169"/>
        <v>8.4175250000000013</v>
      </c>
      <c r="G1419" s="2">
        <f t="shared" si="171"/>
        <v>8.3475619999999999</v>
      </c>
      <c r="H1419" s="2">
        <f t="shared" si="175"/>
        <v>7.970251999999995</v>
      </c>
      <c r="I1419" s="2">
        <f t="array" ref="I1419">SUMPRODUCT(B1403:B1422, (ROW(B1403:B1422)-ROW(B1403)+1)) / (20*21/2)</f>
        <v>8.4550176190476201</v>
      </c>
      <c r="J1419" s="2">
        <f t="shared" si="170"/>
        <v>8.4300485279208068</v>
      </c>
      <c r="K1419" s="2">
        <f t="shared" si="172"/>
        <v>8.3188471000786741</v>
      </c>
    </row>
    <row r="1420" spans="1:11" ht="13.5" x14ac:dyDescent="0.25">
      <c r="A1420" s="3">
        <f>TITRES_STAT!B1423</f>
        <v>44379</v>
      </c>
      <c r="B1420" s="5">
        <f>TITRES_STAT!D1423</f>
        <v>8.4496000000000002</v>
      </c>
      <c r="C1420" s="2">
        <f t="shared" si="173"/>
        <v>-3.279999999999994E-2</v>
      </c>
      <c r="D1420" s="2">
        <f t="shared" si="174"/>
        <v>8.4876199999999979</v>
      </c>
      <c r="E1420" s="2">
        <f t="shared" ref="E1420:E1483" si="176">AVERAGE(B1411:B1420)</f>
        <v>8.4594400000000007</v>
      </c>
      <c r="F1420" s="2">
        <f t="shared" si="169"/>
        <v>8.4234200000000037</v>
      </c>
      <c r="G1420" s="2">
        <f t="shared" si="171"/>
        <v>8.3528019999999987</v>
      </c>
      <c r="H1420" s="2">
        <f t="shared" si="175"/>
        <v>7.9733304999999959</v>
      </c>
      <c r="I1420" s="2">
        <f t="array" ref="I1420">SUMPRODUCT(B1404:B1423, (ROW(B1404:B1423)-ROW(B1404)+1)) / (20*21/2)</f>
        <v>8.4626571428571431</v>
      </c>
      <c r="J1420" s="2">
        <f t="shared" si="170"/>
        <v>8.4319105728807298</v>
      </c>
      <c r="K1420" s="2">
        <f t="shared" si="172"/>
        <v>8.3239746647814723</v>
      </c>
    </row>
    <row r="1421" spans="1:11" ht="13.5" x14ac:dyDescent="0.25">
      <c r="A1421" s="3">
        <f>TITRES_STAT!B1424</f>
        <v>44382</v>
      </c>
      <c r="B1421" s="5">
        <f>TITRES_STAT!D1424</f>
        <v>8.4496000000000002</v>
      </c>
      <c r="C1421" s="2">
        <f t="shared" si="173"/>
        <v>0</v>
      </c>
      <c r="D1421" s="2">
        <f t="shared" si="174"/>
        <v>8.4745200000000018</v>
      </c>
      <c r="E1421" s="2">
        <f t="shared" si="176"/>
        <v>8.4659900000000015</v>
      </c>
      <c r="F1421" s="2">
        <f t="shared" si="169"/>
        <v>8.4293150000000026</v>
      </c>
      <c r="G1421" s="2">
        <f t="shared" si="171"/>
        <v>8.3580419999999993</v>
      </c>
      <c r="H1421" s="2">
        <f t="shared" si="175"/>
        <v>7.976408999999995</v>
      </c>
      <c r="I1421" s="2">
        <f t="array" ref="I1421">SUMPRODUCT(B1405:B1424, (ROW(B1405:B1424)-ROW(B1405)+1)) / (20*21/2)</f>
        <v>8.4696104761904749</v>
      </c>
      <c r="J1421" s="2">
        <f t="shared" si="170"/>
        <v>8.4335952802254219</v>
      </c>
      <c r="K1421" s="2">
        <f t="shared" si="172"/>
        <v>8.3289011485155324</v>
      </c>
    </row>
    <row r="1422" spans="1:11" ht="13.5" x14ac:dyDescent="0.25">
      <c r="A1422" s="3">
        <f>TITRES_STAT!B1425</f>
        <v>44383</v>
      </c>
      <c r="B1422" s="5">
        <f>TITRES_STAT!D1425</f>
        <v>8.4824000000000002</v>
      </c>
      <c r="C1422" s="2">
        <f t="shared" si="173"/>
        <v>3.279999999999994E-2</v>
      </c>
      <c r="D1422" s="2">
        <f t="shared" si="174"/>
        <v>8.4692800000000013</v>
      </c>
      <c r="E1422" s="2">
        <f t="shared" si="176"/>
        <v>8.4732000000000003</v>
      </c>
      <c r="F1422" s="2">
        <f t="shared" si="169"/>
        <v>8.4348850000000031</v>
      </c>
      <c r="G1422" s="2">
        <f t="shared" si="171"/>
        <v>8.3640679999999978</v>
      </c>
      <c r="H1422" s="2">
        <f t="shared" si="175"/>
        <v>7.979585999999995</v>
      </c>
      <c r="I1422" s="2">
        <f t="array" ref="I1422">SUMPRODUCT(B1406:B1425, (ROW(B1406:B1425)-ROW(B1406)+1)) / (20*21/2)</f>
        <v>8.4757219047619046</v>
      </c>
      <c r="J1422" s="2">
        <f t="shared" si="170"/>
        <v>8.4382433487753818</v>
      </c>
      <c r="K1422" s="2">
        <f t="shared" si="172"/>
        <v>8.3349207113188442</v>
      </c>
    </row>
    <row r="1423" spans="1:11" ht="13.5" x14ac:dyDescent="0.25">
      <c r="A1423" s="3">
        <f>TITRES_STAT!B1426</f>
        <v>44384</v>
      </c>
      <c r="B1423" s="5">
        <f>TITRES_STAT!D1426</f>
        <v>8.5151000000000003</v>
      </c>
      <c r="C1423" s="2">
        <f t="shared" si="173"/>
        <v>3.2700000000000173E-2</v>
      </c>
      <c r="D1423" s="2">
        <f t="shared" si="174"/>
        <v>8.4758200000000024</v>
      </c>
      <c r="E1423" s="2">
        <f t="shared" si="176"/>
        <v>8.4823699999999995</v>
      </c>
      <c r="F1423" s="2">
        <f t="shared" si="169"/>
        <v>8.4420900000000003</v>
      </c>
      <c r="G1423" s="2">
        <f t="shared" si="171"/>
        <v>8.3698319999999988</v>
      </c>
      <c r="H1423" s="2">
        <f t="shared" si="175"/>
        <v>7.9822384999999967</v>
      </c>
      <c r="I1423" s="2">
        <f t="array" ref="I1423">SUMPRODUCT(B1407:B1426, (ROW(B1407:B1426)-ROW(B1407)+1)) / (20*21/2)</f>
        <v>8.4815190476190487</v>
      </c>
      <c r="J1423" s="2">
        <f t="shared" si="170"/>
        <v>8.4455630298443936</v>
      </c>
      <c r="K1423" s="2">
        <f t="shared" si="172"/>
        <v>8.3419865657769279</v>
      </c>
    </row>
    <row r="1424" spans="1:11" ht="13.5" x14ac:dyDescent="0.25">
      <c r="A1424" s="3">
        <f>TITRES_STAT!B1427</f>
        <v>44385</v>
      </c>
      <c r="B1424" s="5">
        <f>TITRES_STAT!D1427</f>
        <v>8.5151000000000003</v>
      </c>
      <c r="C1424" s="2">
        <f t="shared" si="173"/>
        <v>0</v>
      </c>
      <c r="D1424" s="2">
        <f t="shared" si="174"/>
        <v>8.4823599999999999</v>
      </c>
      <c r="E1424" s="2">
        <f t="shared" si="176"/>
        <v>8.4915400000000005</v>
      </c>
      <c r="F1424" s="2">
        <f t="shared" si="169"/>
        <v>8.4509299999999996</v>
      </c>
      <c r="G1424" s="2">
        <f t="shared" si="171"/>
        <v>8.3755959999999998</v>
      </c>
      <c r="H1424" s="2">
        <f t="shared" si="175"/>
        <v>7.9851859999999961</v>
      </c>
      <c r="I1424" s="2">
        <f t="array" ref="I1424">SUMPRODUCT(B1408:B1427, (ROW(B1408:B1427)-ROW(B1408)+1)) / (20*21/2)</f>
        <v>8.4867533333333327</v>
      </c>
      <c r="J1424" s="2">
        <f t="shared" si="170"/>
        <v>8.452185598430642</v>
      </c>
      <c r="K1424" s="2">
        <f t="shared" si="172"/>
        <v>8.3487753279033221</v>
      </c>
    </row>
    <row r="1425" spans="1:11" ht="13.5" x14ac:dyDescent="0.25">
      <c r="A1425" s="3">
        <f>TITRES_STAT!B1428</f>
        <v>44386</v>
      </c>
      <c r="B1425" s="5">
        <f>TITRES_STAT!D1428</f>
        <v>8.5151000000000003</v>
      </c>
      <c r="C1425" s="2">
        <f t="shared" si="173"/>
        <v>0</v>
      </c>
      <c r="D1425" s="2">
        <f t="shared" si="174"/>
        <v>8.4954599999999996</v>
      </c>
      <c r="E1425" s="2">
        <f t="shared" si="176"/>
        <v>8.4915400000000005</v>
      </c>
      <c r="F1425" s="2">
        <f t="shared" si="169"/>
        <v>8.4545300000000001</v>
      </c>
      <c r="G1425" s="2">
        <f t="shared" si="171"/>
        <v>8.381359999999999</v>
      </c>
      <c r="H1425" s="2">
        <f t="shared" si="175"/>
        <v>7.9875109999999969</v>
      </c>
      <c r="I1425" s="2">
        <f t="array" ref="I1425">SUMPRODUCT(B1409:B1428, (ROW(B1409:B1428)-ROW(B1409)+1)) / (20*21/2)</f>
        <v>8.4914561904761907</v>
      </c>
      <c r="J1425" s="2">
        <f t="shared" si="170"/>
        <v>8.4581774461991515</v>
      </c>
      <c r="K1425" s="2">
        <f t="shared" si="172"/>
        <v>8.3552978640639761</v>
      </c>
    </row>
    <row r="1426" spans="1:11" ht="13.5" x14ac:dyDescent="0.25">
      <c r="A1426" s="3">
        <f>TITRES_STAT!B1429</f>
        <v>44389</v>
      </c>
      <c r="B1426" s="5">
        <f>TITRES_STAT!D1429</f>
        <v>8.5153999999999996</v>
      </c>
      <c r="C1426" s="2">
        <f t="shared" si="173"/>
        <v>2.9999999999930083E-4</v>
      </c>
      <c r="D1426" s="2">
        <f t="shared" si="174"/>
        <v>8.5086200000000005</v>
      </c>
      <c r="E1426" s="2">
        <f t="shared" si="176"/>
        <v>8.4915700000000012</v>
      </c>
      <c r="F1426" s="2">
        <f t="shared" si="169"/>
        <v>8.4604400000000002</v>
      </c>
      <c r="G1426" s="2">
        <f t="shared" si="171"/>
        <v>8.3879160000000006</v>
      </c>
      <c r="H1426" s="2">
        <f t="shared" si="175"/>
        <v>7.9898704999999985</v>
      </c>
      <c r="I1426" s="2">
        <f t="array" ref="I1426">SUMPRODUCT(B1410:B1429, (ROW(B1410:B1429)-ROW(B1410)+1)) / (20*21/2)</f>
        <v>8.4956276190476192</v>
      </c>
      <c r="J1426" s="2">
        <f t="shared" si="170"/>
        <v>8.4636272132278041</v>
      </c>
      <c r="K1426" s="2">
        <f t="shared" si="172"/>
        <v>8.3615763791987234</v>
      </c>
    </row>
    <row r="1427" spans="1:11" ht="13.5" x14ac:dyDescent="0.25">
      <c r="A1427" s="3">
        <f>TITRES_STAT!B1430</f>
        <v>44390</v>
      </c>
      <c r="B1427" s="5">
        <f>TITRES_STAT!D1430</f>
        <v>8.5153999999999996</v>
      </c>
      <c r="C1427" s="2">
        <f t="shared" si="173"/>
        <v>0</v>
      </c>
      <c r="D1427" s="2">
        <f t="shared" si="174"/>
        <v>8.5152199999999993</v>
      </c>
      <c r="E1427" s="2">
        <f t="shared" si="176"/>
        <v>8.4922500000000021</v>
      </c>
      <c r="F1427" s="2">
        <f t="shared" si="169"/>
        <v>8.4660199999999985</v>
      </c>
      <c r="G1427" s="2">
        <f t="shared" si="171"/>
        <v>8.3944720000000004</v>
      </c>
      <c r="H1427" s="2">
        <f t="shared" si="175"/>
        <v>7.9923279999999979</v>
      </c>
      <c r="I1427" s="2">
        <f t="array" ref="I1427">SUMPRODUCT(B1411:B1430, (ROW(B1411:B1430)-ROW(B1411)+1)) / (20*21/2)</f>
        <v>8.5196295238095239</v>
      </c>
      <c r="J1427" s="2">
        <f t="shared" si="170"/>
        <v>8.4685579548251564</v>
      </c>
      <c r="K1427" s="2">
        <f t="shared" si="172"/>
        <v>8.367608678053676</v>
      </c>
    </row>
    <row r="1428" spans="1:11" ht="13.5" x14ac:dyDescent="0.25">
      <c r="A1428" s="3">
        <f>TITRES_STAT!B1431</f>
        <v>44391</v>
      </c>
      <c r="B1428" s="5">
        <f>TITRES_STAT!D1431</f>
        <v>8.5153999999999996</v>
      </c>
      <c r="C1428" s="2">
        <f t="shared" si="173"/>
        <v>0</v>
      </c>
      <c r="D1428" s="2">
        <f t="shared" si="174"/>
        <v>8.5152800000000006</v>
      </c>
      <c r="E1428" s="2">
        <f t="shared" si="176"/>
        <v>8.4955500000000015</v>
      </c>
      <c r="F1428" s="2">
        <f t="shared" ref="F1428:F1491" si="177">AVERAGE(B1409:B1428)</f>
        <v>8.4715999999999987</v>
      </c>
      <c r="G1428" s="2">
        <f t="shared" si="171"/>
        <v>8.4036479999999987</v>
      </c>
      <c r="H1428" s="2">
        <f t="shared" si="175"/>
        <v>7.9948184999999974</v>
      </c>
      <c r="I1428" s="2">
        <f t="array" ref="I1428">SUMPRODUCT(B1412:B1431, (ROW(B1412:B1431)-ROW(B1412)+1)) / (20*21/2)</f>
        <v>8.5421128571428593</v>
      </c>
      <c r="J1428" s="2">
        <f t="shared" si="170"/>
        <v>8.473019101984665</v>
      </c>
      <c r="K1428" s="2">
        <f t="shared" si="172"/>
        <v>8.3734044161692189</v>
      </c>
    </row>
    <row r="1429" spans="1:11" ht="13.5" x14ac:dyDescent="0.25">
      <c r="A1429" s="3">
        <f>TITRES_STAT!B1432</f>
        <v>44392</v>
      </c>
      <c r="B1429" s="5">
        <f>TITRES_STAT!D1432</f>
        <v>8.5153999999999996</v>
      </c>
      <c r="C1429" s="2">
        <f t="shared" si="173"/>
        <v>0</v>
      </c>
      <c r="D1429" s="2">
        <f t="shared" si="174"/>
        <v>8.5153400000000001</v>
      </c>
      <c r="E1429" s="2">
        <f t="shared" si="176"/>
        <v>8.4988500000000009</v>
      </c>
      <c r="F1429" s="2">
        <f t="shared" si="177"/>
        <v>8.4771800000000006</v>
      </c>
      <c r="G1429" s="2">
        <f t="shared" si="171"/>
        <v>8.4128239999999987</v>
      </c>
      <c r="H1429" s="2">
        <f t="shared" si="175"/>
        <v>7.9974724999999971</v>
      </c>
      <c r="I1429" s="2">
        <f t="array" ref="I1429">SUMPRODUCT(B1413:B1432, (ROW(B1413:B1432)-ROW(B1413)+1)) / (20*21/2)</f>
        <v>8.562952857142859</v>
      </c>
      <c r="J1429" s="2">
        <f t="shared" ref="J1429:J1492" si="178">$J$4*B1429+J1428*(1-$J$4)</f>
        <v>8.477055377986126</v>
      </c>
      <c r="K1429" s="2">
        <f t="shared" si="172"/>
        <v>8.378972870437094</v>
      </c>
    </row>
    <row r="1430" spans="1:11" ht="13.5" x14ac:dyDescent="0.25">
      <c r="A1430" s="3">
        <f>TITRES_STAT!B1433</f>
        <v>44393</v>
      </c>
      <c r="B1430" s="5">
        <f>TITRES_STAT!D1433</f>
        <v>8.7292000000000005</v>
      </c>
      <c r="C1430" s="2">
        <f t="shared" si="173"/>
        <v>0.21380000000000088</v>
      </c>
      <c r="D1430" s="2">
        <f t="shared" si="174"/>
        <v>8.5581599999999991</v>
      </c>
      <c r="E1430" s="2">
        <f t="shared" si="176"/>
        <v>8.5268100000000011</v>
      </c>
      <c r="F1430" s="2">
        <f t="shared" si="177"/>
        <v>8.4931250000000009</v>
      </c>
      <c r="G1430" s="2">
        <f t="shared" si="171"/>
        <v>8.4262759999999997</v>
      </c>
      <c r="H1430" s="2">
        <f t="shared" si="175"/>
        <v>8.0018179999999965</v>
      </c>
      <c r="I1430" s="2">
        <f t="array" ref="I1430">SUMPRODUCT(B1414:B1433, (ROW(B1414:B1433)-ROW(B1414)+1)) / (20*21/2)</f>
        <v>8.5578361904761913</v>
      </c>
      <c r="J1430" s="2">
        <f t="shared" si="178"/>
        <v>8.5010691515112562</v>
      </c>
      <c r="K1430" s="2">
        <f t="shared" si="172"/>
        <v>8.3927072676748562</v>
      </c>
    </row>
    <row r="1431" spans="1:11" ht="13.5" x14ac:dyDescent="0.25">
      <c r="A1431" s="3">
        <f>TITRES_STAT!B1434</f>
        <v>44396</v>
      </c>
      <c r="B1431" s="5">
        <f>TITRES_STAT!D1434</f>
        <v>8.7292000000000005</v>
      </c>
      <c r="C1431" s="2">
        <f t="shared" si="173"/>
        <v>0</v>
      </c>
      <c r="D1431" s="2">
        <f t="shared" si="174"/>
        <v>8.6009199999999986</v>
      </c>
      <c r="E1431" s="2">
        <f t="shared" si="176"/>
        <v>8.5547700000000013</v>
      </c>
      <c r="F1431" s="2">
        <f t="shared" si="177"/>
        <v>8.5103800000000014</v>
      </c>
      <c r="G1431" s="2">
        <f t="shared" si="171"/>
        <v>8.4394659999999995</v>
      </c>
      <c r="H1431" s="2">
        <f t="shared" si="175"/>
        <v>8.0053444999999996</v>
      </c>
      <c r="I1431" s="2">
        <f t="array" ref="I1431">SUMPRODUCT(B1415:B1434, (ROW(B1415:B1434)-ROW(B1415)+1)) / (20*21/2)</f>
        <v>8.5524852380952385</v>
      </c>
      <c r="J1431" s="2">
        <f t="shared" si="178"/>
        <v>8.5227958989863755</v>
      </c>
      <c r="K1431" s="2">
        <f t="shared" si="172"/>
        <v>8.4059030610993712</v>
      </c>
    </row>
    <row r="1432" spans="1:11" ht="13.5" x14ac:dyDescent="0.25">
      <c r="A1432" s="3">
        <f>TITRES_STAT!B1435</f>
        <v>44399</v>
      </c>
      <c r="B1432" s="5">
        <f>TITRES_STAT!D1435</f>
        <v>8.7292000000000005</v>
      </c>
      <c r="C1432" s="2">
        <f t="shared" si="173"/>
        <v>0</v>
      </c>
      <c r="D1432" s="2">
        <f t="shared" si="174"/>
        <v>8.6436799999999998</v>
      </c>
      <c r="E1432" s="2">
        <f t="shared" si="176"/>
        <v>8.5794500000000014</v>
      </c>
      <c r="F1432" s="2">
        <f t="shared" si="177"/>
        <v>8.5263249999999999</v>
      </c>
      <c r="G1432" s="2">
        <f t="shared" si="171"/>
        <v>8.4485939999999999</v>
      </c>
      <c r="H1432" s="2">
        <f t="shared" si="175"/>
        <v>8.0092314999999967</v>
      </c>
      <c r="I1432" s="2">
        <f t="array" ref="I1432">SUMPRODUCT(B1416:B1435, (ROW(B1416:B1435)-ROW(B1416)+1)) / (20*21/2)</f>
        <v>8.5469000000000008</v>
      </c>
      <c r="J1432" s="2">
        <f t="shared" si="178"/>
        <v>8.5424534324162451</v>
      </c>
      <c r="K1432" s="2">
        <f t="shared" si="172"/>
        <v>8.4185813724288074</v>
      </c>
    </row>
    <row r="1433" spans="1:11" ht="13.5" x14ac:dyDescent="0.25">
      <c r="A1433" s="3">
        <f>TITRES_STAT!B1436</f>
        <v>44400</v>
      </c>
      <c r="B1433" s="5">
        <f>TITRES_STAT!D1436</f>
        <v>8.4725999999999999</v>
      </c>
      <c r="C1433" s="2">
        <f t="shared" si="173"/>
        <v>-0.25660000000000061</v>
      </c>
      <c r="D1433" s="2">
        <f t="shared" si="174"/>
        <v>8.6351199999999988</v>
      </c>
      <c r="E1433" s="2">
        <f t="shared" si="176"/>
        <v>8.5752000000000006</v>
      </c>
      <c r="F1433" s="2">
        <f t="shared" si="177"/>
        <v>8.5287849999999992</v>
      </c>
      <c r="G1433" s="2">
        <f t="shared" si="171"/>
        <v>8.4493159999999996</v>
      </c>
      <c r="H1433" s="2">
        <f t="shared" si="175"/>
        <v>8.0136039999999991</v>
      </c>
      <c r="I1433" s="2">
        <f t="array" ref="I1433">SUMPRODUCT(B1417:B1436, (ROW(B1417:B1436)-ROW(B1417)+1)) / (20*21/2)</f>
        <v>8.5415171428571437</v>
      </c>
      <c r="J1433" s="2">
        <f t="shared" si="178"/>
        <v>8.5358007245670784</v>
      </c>
      <c r="K1433" s="2">
        <f t="shared" si="172"/>
        <v>8.4206997499806189</v>
      </c>
    </row>
    <row r="1434" spans="1:11" ht="13.5" x14ac:dyDescent="0.25">
      <c r="A1434" s="3">
        <f>TITRES_STAT!B1437</f>
        <v>44403</v>
      </c>
      <c r="B1434" s="5">
        <f>TITRES_STAT!D1437</f>
        <v>8.4725999999999999</v>
      </c>
      <c r="C1434" s="2">
        <f t="shared" si="173"/>
        <v>0</v>
      </c>
      <c r="D1434" s="2">
        <f t="shared" si="174"/>
        <v>8.6265600000000013</v>
      </c>
      <c r="E1434" s="2">
        <f t="shared" si="176"/>
        <v>8.5709499999999998</v>
      </c>
      <c r="F1434" s="2">
        <f t="shared" si="177"/>
        <v>8.5312450000000002</v>
      </c>
      <c r="G1434" s="2">
        <f t="shared" si="171"/>
        <v>8.4500379999999993</v>
      </c>
      <c r="H1434" s="2">
        <f t="shared" si="175"/>
        <v>8.016862999999999</v>
      </c>
      <c r="I1434" s="2">
        <f t="array" ref="I1434">SUMPRODUCT(B1418:B1437, (ROW(B1418:B1437)-ROW(B1418)+1)) / (20*21/2)</f>
        <v>8.5363366666666671</v>
      </c>
      <c r="J1434" s="2">
        <f t="shared" si="178"/>
        <v>8.5297816079416418</v>
      </c>
      <c r="K1434" s="2">
        <f t="shared" si="172"/>
        <v>8.4227350539029473</v>
      </c>
    </row>
    <row r="1435" spans="1:11" ht="13.5" x14ac:dyDescent="0.25">
      <c r="A1435" s="3">
        <f>TITRES_STAT!B1438</f>
        <v>44404</v>
      </c>
      <c r="B1435" s="5">
        <f>TITRES_STAT!D1438</f>
        <v>8.4725999999999999</v>
      </c>
      <c r="C1435" s="2">
        <f t="shared" si="173"/>
        <v>0</v>
      </c>
      <c r="D1435" s="2">
        <f t="shared" si="174"/>
        <v>8.5752399999999991</v>
      </c>
      <c r="E1435" s="2">
        <f t="shared" si="176"/>
        <v>8.5667000000000009</v>
      </c>
      <c r="F1435" s="2">
        <f t="shared" si="177"/>
        <v>8.5291200000000007</v>
      </c>
      <c r="G1435" s="2">
        <f t="shared" si="171"/>
        <v>8.4507599999999972</v>
      </c>
      <c r="H1435" s="2">
        <f t="shared" si="175"/>
        <v>8.0199254999999976</v>
      </c>
      <c r="I1435" s="2">
        <f t="array" ref="I1435">SUMPRODUCT(B1419:B1438, (ROW(B1419:B1438)-ROW(B1419)+1)) / (20*21/2)</f>
        <v>8.5143657142857165</v>
      </c>
      <c r="J1435" s="2">
        <f t="shared" si="178"/>
        <v>8.5243357405186284</v>
      </c>
      <c r="K1435" s="2">
        <f t="shared" si="172"/>
        <v>8.4246905419851839</v>
      </c>
    </row>
    <row r="1436" spans="1:11" ht="13.5" x14ac:dyDescent="0.25">
      <c r="A1436" s="3">
        <f>TITRES_STAT!B1439</f>
        <v>44405</v>
      </c>
      <c r="B1436" s="5">
        <f>TITRES_STAT!D1439</f>
        <v>8.4725999999999999</v>
      </c>
      <c r="C1436" s="2">
        <f t="shared" si="173"/>
        <v>0</v>
      </c>
      <c r="D1436" s="2">
        <f t="shared" si="174"/>
        <v>8.5239200000000004</v>
      </c>
      <c r="E1436" s="2">
        <f t="shared" si="176"/>
        <v>8.5624199999999995</v>
      </c>
      <c r="F1436" s="2">
        <f t="shared" si="177"/>
        <v>8.5269950000000012</v>
      </c>
      <c r="G1436" s="2">
        <f t="shared" si="171"/>
        <v>8.4514819999999986</v>
      </c>
      <c r="H1436" s="2">
        <f t="shared" si="175"/>
        <v>8.0226604999999989</v>
      </c>
      <c r="I1436" s="2">
        <f t="array" ref="I1436">SUMPRODUCT(B1420:B1439, (ROW(B1420:B1439)-ROW(B1420)+1)) / (20*21/2)</f>
        <v>8.5102514285714292</v>
      </c>
      <c r="J1436" s="2">
        <f t="shared" si="178"/>
        <v>8.5194085271359015</v>
      </c>
      <c r="K1436" s="2">
        <f t="shared" si="172"/>
        <v>8.4265693442602743</v>
      </c>
    </row>
    <row r="1437" spans="1:11" ht="13.5" x14ac:dyDescent="0.25">
      <c r="A1437" s="3">
        <f>TITRES_STAT!B1440</f>
        <v>44406</v>
      </c>
      <c r="B1437" s="5">
        <f>TITRES_STAT!D1440</f>
        <v>8.4725999999999999</v>
      </c>
      <c r="C1437" s="2">
        <f t="shared" si="173"/>
        <v>0</v>
      </c>
      <c r="D1437" s="2">
        <f t="shared" si="174"/>
        <v>8.4725999999999999</v>
      </c>
      <c r="E1437" s="2">
        <f t="shared" si="176"/>
        <v>8.5581399999999999</v>
      </c>
      <c r="F1437" s="2">
        <f t="shared" si="177"/>
        <v>8.5251950000000001</v>
      </c>
      <c r="G1437" s="2">
        <f t="shared" si="171"/>
        <v>8.4522039999999983</v>
      </c>
      <c r="H1437" s="2">
        <f t="shared" si="175"/>
        <v>8.0265745000000006</v>
      </c>
      <c r="I1437" s="2">
        <f t="array" ref="I1437">SUMPRODUCT(B1421:B1440, (ROW(B1421:B1440)-ROW(B1421)+1)) / (20*21/2)</f>
        <v>8.4871838095238097</v>
      </c>
      <c r="J1437" s="2">
        <f t="shared" si="178"/>
        <v>8.5149505721705765</v>
      </c>
      <c r="K1437" s="2">
        <f t="shared" si="172"/>
        <v>8.4283744680147734</v>
      </c>
    </row>
    <row r="1438" spans="1:11" ht="13.5" x14ac:dyDescent="0.25">
      <c r="A1438" s="3">
        <f>TITRES_STAT!B1441</f>
        <v>44407</v>
      </c>
      <c r="B1438" s="5">
        <f>TITRES_STAT!D1441</f>
        <v>8.2944999999999993</v>
      </c>
      <c r="C1438" s="2">
        <f t="shared" si="173"/>
        <v>-0.17810000000000059</v>
      </c>
      <c r="D1438" s="2">
        <f t="shared" si="174"/>
        <v>8.4369800000000001</v>
      </c>
      <c r="E1438" s="2">
        <f t="shared" si="176"/>
        <v>8.5360499999999995</v>
      </c>
      <c r="F1438" s="2">
        <f t="shared" si="177"/>
        <v>8.5158000000000023</v>
      </c>
      <c r="G1438" s="2">
        <f t="shared" si="171"/>
        <v>8.4493639999999974</v>
      </c>
      <c r="H1438" s="2">
        <f t="shared" si="175"/>
        <v>8.0292375000000007</v>
      </c>
      <c r="I1438" s="2">
        <f t="array" ref="I1438">SUMPRODUCT(B1422:B1441, (ROW(B1422:B1441)-ROW(B1422)+1)) / (20*21/2)</f>
        <v>8.4880328571428585</v>
      </c>
      <c r="J1438" s="2">
        <f t="shared" si="178"/>
        <v>8.4939552795829023</v>
      </c>
      <c r="K1438" s="2">
        <f t="shared" si="172"/>
        <v>8.4231244888769403</v>
      </c>
    </row>
    <row r="1439" spans="1:11" ht="13.5" x14ac:dyDescent="0.25">
      <c r="A1439" s="3">
        <f>TITRES_STAT!B1442</f>
        <v>44410</v>
      </c>
      <c r="B1439" s="5">
        <f>TITRES_STAT!D1442</f>
        <v>8.4725999999999999</v>
      </c>
      <c r="C1439" s="2">
        <f t="shared" si="173"/>
        <v>0.17810000000000059</v>
      </c>
      <c r="D1439" s="2">
        <f t="shared" si="174"/>
        <v>8.4369800000000001</v>
      </c>
      <c r="E1439" s="2">
        <f t="shared" si="176"/>
        <v>8.5317699999999999</v>
      </c>
      <c r="F1439" s="2">
        <f t="shared" si="177"/>
        <v>8.5153100000000013</v>
      </c>
      <c r="G1439" s="2">
        <f t="shared" si="171"/>
        <v>8.4500860000000007</v>
      </c>
      <c r="H1439" s="2">
        <f t="shared" si="175"/>
        <v>8.0317105000000009</v>
      </c>
      <c r="I1439" s="2">
        <f t="array" ref="I1439">SUMPRODUCT(B1423:B1442, (ROW(B1423:B1442)-ROW(B1423)+1)) / (20*21/2)</f>
        <v>8.488568571428571</v>
      </c>
      <c r="J1439" s="2">
        <f t="shared" si="178"/>
        <v>8.4919214434321493</v>
      </c>
      <c r="K1439" s="2">
        <f t="shared" si="172"/>
        <v>8.4250647049994125</v>
      </c>
    </row>
    <row r="1440" spans="1:11" ht="13.5" x14ac:dyDescent="0.25">
      <c r="A1440" s="3">
        <f>TITRES_STAT!B1443</f>
        <v>44411</v>
      </c>
      <c r="B1440" s="5">
        <f>TITRES_STAT!D1443</f>
        <v>8.2730999999999995</v>
      </c>
      <c r="C1440" s="2">
        <f t="shared" si="173"/>
        <v>-0.19950000000000045</v>
      </c>
      <c r="D1440" s="2">
        <f t="shared" si="174"/>
        <v>8.397079999999999</v>
      </c>
      <c r="E1440" s="2">
        <f t="shared" si="176"/>
        <v>8.4861599999999999</v>
      </c>
      <c r="F1440" s="2">
        <f t="shared" si="177"/>
        <v>8.5064850000000014</v>
      </c>
      <c r="G1440" s="2">
        <f t="shared" si="171"/>
        <v>8.4457700000000013</v>
      </c>
      <c r="H1440" s="2">
        <f t="shared" si="175"/>
        <v>8.0331530000000004</v>
      </c>
      <c r="I1440" s="2">
        <f t="array" ref="I1440">SUMPRODUCT(B1424:B1443, (ROW(B1424:B1443)-ROW(B1424)+1)) / (20*21/2)</f>
        <v>8.4855566666666675</v>
      </c>
      <c r="J1440" s="2">
        <f t="shared" si="178"/>
        <v>8.4710813059624197</v>
      </c>
      <c r="K1440" s="2">
        <f t="shared" si="172"/>
        <v>8.4191053048033577</v>
      </c>
    </row>
    <row r="1441" spans="1:11" ht="13.5" x14ac:dyDescent="0.25">
      <c r="A1441" s="3">
        <f>TITRES_STAT!B1444</f>
        <v>44412</v>
      </c>
      <c r="B1441" s="5">
        <f>TITRES_STAT!D1444</f>
        <v>8.5153999999999996</v>
      </c>
      <c r="C1441" s="2">
        <f t="shared" si="173"/>
        <v>0.24230000000000018</v>
      </c>
      <c r="D1441" s="2">
        <f t="shared" si="174"/>
        <v>8.40564</v>
      </c>
      <c r="E1441" s="2">
        <f t="shared" si="176"/>
        <v>8.4647799999999993</v>
      </c>
      <c r="F1441" s="2">
        <f t="shared" si="177"/>
        <v>8.5097750000000012</v>
      </c>
      <c r="G1441" s="2">
        <f t="shared" si="171"/>
        <v>8.4483960000000007</v>
      </c>
      <c r="H1441" s="2">
        <f t="shared" si="175"/>
        <v>8.0364949999999986</v>
      </c>
      <c r="I1441" s="2">
        <f t="array" ref="I1441">SUMPRODUCT(B1425:B1444, (ROW(B1425:B1444)-ROW(B1425)+1)) / (20*21/2)</f>
        <v>8.4827128571428574</v>
      </c>
      <c r="J1441" s="2">
        <f t="shared" si="178"/>
        <v>8.4753021339659984</v>
      </c>
      <c r="K1441" s="2">
        <f t="shared" si="172"/>
        <v>8.4228815673600899</v>
      </c>
    </row>
    <row r="1442" spans="1:11" ht="13.5" x14ac:dyDescent="0.25">
      <c r="A1442" s="3">
        <f>TITRES_STAT!B1445</f>
        <v>44413</v>
      </c>
      <c r="B1442" s="5">
        <f>TITRES_STAT!D1445</f>
        <v>8.5153999999999996</v>
      </c>
      <c r="C1442" s="2">
        <f t="shared" si="173"/>
        <v>0</v>
      </c>
      <c r="D1442" s="2">
        <f t="shared" si="174"/>
        <v>8.4141999999999992</v>
      </c>
      <c r="E1442" s="2">
        <f t="shared" si="176"/>
        <v>8.4434000000000005</v>
      </c>
      <c r="F1442" s="2">
        <f t="shared" si="177"/>
        <v>8.5114250000000009</v>
      </c>
      <c r="G1442" s="2">
        <f t="shared" si="171"/>
        <v>8.4516760000000009</v>
      </c>
      <c r="H1442" s="2">
        <f t="shared" si="175"/>
        <v>8.0397714999999987</v>
      </c>
      <c r="I1442" s="2">
        <f t="array" ref="I1442">SUMPRODUCT(B1426:B1445, (ROW(B1426:B1445)-ROW(B1426)+1)) / (20*21/2)</f>
        <v>8.4834276190476192</v>
      </c>
      <c r="J1442" s="2">
        <f t="shared" si="178"/>
        <v>8.4791209783501884</v>
      </c>
      <c r="K1442" s="2">
        <f t="shared" si="172"/>
        <v>8.4265097411891077</v>
      </c>
    </row>
    <row r="1443" spans="1:11" ht="13.5" x14ac:dyDescent="0.25">
      <c r="A1443" s="3">
        <f>TITRES_STAT!B1446</f>
        <v>44414</v>
      </c>
      <c r="B1443" s="5">
        <f>TITRES_STAT!D1446</f>
        <v>8.4797999999999991</v>
      </c>
      <c r="C1443" s="2">
        <f t="shared" si="173"/>
        <v>-3.560000000000052E-2</v>
      </c>
      <c r="D1443" s="2">
        <f t="shared" si="174"/>
        <v>8.4512599999999996</v>
      </c>
      <c r="E1443" s="2">
        <f t="shared" si="176"/>
        <v>8.4441199999999998</v>
      </c>
      <c r="F1443" s="2">
        <f t="shared" si="177"/>
        <v>8.5096600000000002</v>
      </c>
      <c r="G1443" s="2">
        <f t="shared" si="171"/>
        <v>8.4538520000000013</v>
      </c>
      <c r="H1443" s="2">
        <f t="shared" si="175"/>
        <v>8.0428699999999989</v>
      </c>
      <c r="I1443" s="2">
        <f t="array" ref="I1443">SUMPRODUCT(B1427:B1446, (ROW(B1427:B1446)-ROW(B1427)+1)) / (20*21/2)</f>
        <v>8.4841409523809528</v>
      </c>
      <c r="J1443" s="2">
        <f t="shared" si="178"/>
        <v>8.4791856470787419</v>
      </c>
      <c r="K1443" s="2">
        <f t="shared" si="172"/>
        <v>8.4285995552601243</v>
      </c>
    </row>
    <row r="1444" spans="1:11" ht="13.5" x14ac:dyDescent="0.25">
      <c r="A1444" s="3">
        <f>TITRES_STAT!B1447</f>
        <v>44417</v>
      </c>
      <c r="B1444" s="5">
        <f>TITRES_STAT!D1447</f>
        <v>8.4797999999999991</v>
      </c>
      <c r="C1444" s="2">
        <f t="shared" si="173"/>
        <v>0</v>
      </c>
      <c r="D1444" s="2">
        <f t="shared" si="174"/>
        <v>8.4526999999999983</v>
      </c>
      <c r="E1444" s="2">
        <f t="shared" si="176"/>
        <v>8.4448399999999992</v>
      </c>
      <c r="F1444" s="2">
        <f t="shared" si="177"/>
        <v>8.5078950000000013</v>
      </c>
      <c r="G1444" s="2">
        <f t="shared" si="171"/>
        <v>8.4557660000000006</v>
      </c>
      <c r="H1444" s="2">
        <f t="shared" si="175"/>
        <v>8.0461320000000001</v>
      </c>
      <c r="I1444" s="2">
        <f t="array" ref="I1444">SUMPRODUCT(B1428:B1447, (ROW(B1428:B1447)-ROW(B1428)+1)) / (20*21/2)</f>
        <v>8.4848542857142863</v>
      </c>
      <c r="J1444" s="2">
        <f t="shared" si="178"/>
        <v>8.4792441568807675</v>
      </c>
      <c r="K1444" s="2">
        <f t="shared" si="172"/>
        <v>8.4306074158381588</v>
      </c>
    </row>
    <row r="1445" spans="1:11" ht="13.5" x14ac:dyDescent="0.25">
      <c r="A1445" s="3">
        <f>TITRES_STAT!B1448</f>
        <v>44419</v>
      </c>
      <c r="B1445" s="5">
        <f>TITRES_STAT!D1448</f>
        <v>8.5153999999999996</v>
      </c>
      <c r="C1445" s="2">
        <f t="shared" si="173"/>
        <v>3.560000000000052E-2</v>
      </c>
      <c r="D1445" s="2">
        <f t="shared" si="174"/>
        <v>8.5011599999999987</v>
      </c>
      <c r="E1445" s="2">
        <f t="shared" si="176"/>
        <v>8.4491199999999989</v>
      </c>
      <c r="F1445" s="2">
        <f t="shared" si="177"/>
        <v>8.5079100000000007</v>
      </c>
      <c r="G1445" s="2">
        <f t="shared" si="171"/>
        <v>8.4594400000000007</v>
      </c>
      <c r="H1445" s="2">
        <f t="shared" si="175"/>
        <v>8.0487534999999983</v>
      </c>
      <c r="I1445" s="2">
        <f t="array" ref="I1445">SUMPRODUCT(B1429:B1448, (ROW(B1429:B1448)-ROW(B1429)+1)) / (20*21/2)</f>
        <v>8.4726723809523801</v>
      </c>
      <c r="J1445" s="2">
        <f t="shared" si="178"/>
        <v>8.4826875705111711</v>
      </c>
      <c r="K1445" s="2">
        <f t="shared" si="172"/>
        <v>8.4339326152170546</v>
      </c>
    </row>
    <row r="1446" spans="1:11" ht="13.5" x14ac:dyDescent="0.25">
      <c r="A1446" s="3">
        <f>TITRES_STAT!B1449</f>
        <v>44420</v>
      </c>
      <c r="B1446" s="5">
        <f>TITRES_STAT!D1449</f>
        <v>8.5153999999999996</v>
      </c>
      <c r="C1446" s="2">
        <f t="shared" si="173"/>
        <v>0</v>
      </c>
      <c r="D1446" s="2">
        <f t="shared" si="174"/>
        <v>8.5011599999999987</v>
      </c>
      <c r="E1446" s="2">
        <f t="shared" si="176"/>
        <v>8.4533999999999985</v>
      </c>
      <c r="F1446" s="2">
        <f t="shared" si="177"/>
        <v>8.5079100000000007</v>
      </c>
      <c r="G1446" s="2">
        <f t="shared" si="171"/>
        <v>8.4620660000000001</v>
      </c>
      <c r="H1446" s="2">
        <f t="shared" si="175"/>
        <v>8.0525539999999971</v>
      </c>
      <c r="I1446" s="2">
        <f t="array" ref="I1446">SUMPRODUCT(B1430:B1449, (ROW(B1430:B1449)-ROW(B1430)+1)) / (20*21/2)</f>
        <v>8.4536685714285724</v>
      </c>
      <c r="J1446" s="2">
        <f t="shared" si="178"/>
        <v>8.4858030399862976</v>
      </c>
      <c r="K1446" s="2">
        <f t="shared" si="172"/>
        <v>8.4371274146203081</v>
      </c>
    </row>
    <row r="1447" spans="1:11" ht="13.5" x14ac:dyDescent="0.25">
      <c r="A1447" s="3">
        <f>TITRES_STAT!B1450</f>
        <v>44424</v>
      </c>
      <c r="B1447" s="5">
        <f>TITRES_STAT!D1450</f>
        <v>8.5153999999999996</v>
      </c>
      <c r="C1447" s="2">
        <f t="shared" si="173"/>
        <v>0</v>
      </c>
      <c r="D1447" s="2">
        <f t="shared" si="174"/>
        <v>8.5011599999999987</v>
      </c>
      <c r="E1447" s="2">
        <f t="shared" si="176"/>
        <v>8.4576799999999999</v>
      </c>
      <c r="F1447" s="2">
        <f t="shared" si="177"/>
        <v>8.5079100000000007</v>
      </c>
      <c r="G1447" s="2">
        <f t="shared" si="171"/>
        <v>8.4646920000000012</v>
      </c>
      <c r="H1447" s="2">
        <f t="shared" si="175"/>
        <v>8.0555029999999999</v>
      </c>
      <c r="I1447" s="2">
        <f t="array" ref="I1447">SUMPRODUCT(B1431:B1450, (ROW(B1431:B1450)-ROW(B1431)+1)) / (20*21/2)</f>
        <v>8.4356828571428562</v>
      </c>
      <c r="J1447" s="2">
        <f t="shared" si="178"/>
        <v>8.4886217980828409</v>
      </c>
      <c r="K1447" s="2">
        <f t="shared" si="172"/>
        <v>8.4401969277724547</v>
      </c>
    </row>
    <row r="1448" spans="1:11" ht="13.5" x14ac:dyDescent="0.25">
      <c r="A1448" s="3">
        <f>TITRES_STAT!B1451</f>
        <v>44425</v>
      </c>
      <c r="B1448" s="5">
        <f>TITRES_STAT!D1451</f>
        <v>8.3800000000000008</v>
      </c>
      <c r="C1448" s="2">
        <f t="shared" si="173"/>
        <v>-0.13539999999999885</v>
      </c>
      <c r="D1448" s="2">
        <f t="shared" si="174"/>
        <v>8.4811999999999994</v>
      </c>
      <c r="E1448" s="2">
        <f t="shared" si="176"/>
        <v>8.4662299999999995</v>
      </c>
      <c r="F1448" s="2">
        <f t="shared" si="177"/>
        <v>8.5011399999999995</v>
      </c>
      <c r="G1448" s="2">
        <f t="shared" si="171"/>
        <v>8.4646100000000004</v>
      </c>
      <c r="H1448" s="2">
        <f t="shared" si="175"/>
        <v>8.0577094999999996</v>
      </c>
      <c r="I1448" s="2">
        <f t="array" ref="I1448">SUMPRODUCT(B1432:B1451, (ROW(B1432:B1451)-ROW(B1432)+1)) / (20*21/2)</f>
        <v>8.4367047619047622</v>
      </c>
      <c r="J1448" s="2">
        <f t="shared" si="178"/>
        <v>8.478276864932095</v>
      </c>
      <c r="K1448" s="2">
        <f t="shared" si="172"/>
        <v>8.4378362639382409</v>
      </c>
    </row>
    <row r="1449" spans="1:11" ht="13.5" x14ac:dyDescent="0.25">
      <c r="A1449" s="3">
        <f>TITRES_STAT!B1452</f>
        <v>44426</v>
      </c>
      <c r="B1449" s="5">
        <f>TITRES_STAT!D1452</f>
        <v>8.3016000000000005</v>
      </c>
      <c r="C1449" s="2">
        <f t="shared" si="173"/>
        <v>-7.8400000000000247E-2</v>
      </c>
      <c r="D1449" s="2">
        <f t="shared" si="174"/>
        <v>8.4455600000000004</v>
      </c>
      <c r="E1449" s="2">
        <f t="shared" si="176"/>
        <v>8.4491300000000003</v>
      </c>
      <c r="F1449" s="2">
        <f t="shared" si="177"/>
        <v>8.4904499999999992</v>
      </c>
      <c r="G1449" s="2">
        <f t="shared" si="171"/>
        <v>8.4629599999999989</v>
      </c>
      <c r="H1449" s="2">
        <f t="shared" si="175"/>
        <v>8.0595894999999995</v>
      </c>
      <c r="I1449" s="2">
        <f t="array" ref="I1449">SUMPRODUCT(B1433:B1452, (ROW(B1433:B1452)-ROW(B1433)+1)) / (20*21/2)</f>
        <v>8.4389142857142865</v>
      </c>
      <c r="J1449" s="2">
        <f t="shared" si="178"/>
        <v>8.4614504968433248</v>
      </c>
      <c r="K1449" s="2">
        <f t="shared" si="172"/>
        <v>8.4324936653524265</v>
      </c>
    </row>
    <row r="1450" spans="1:11" ht="13.5" x14ac:dyDescent="0.25">
      <c r="A1450" s="3">
        <f>TITRES_STAT!B1453</f>
        <v>44427</v>
      </c>
      <c r="B1450" s="5">
        <f>TITRES_STAT!D1453</f>
        <v>8.3016000000000005</v>
      </c>
      <c r="C1450" s="2">
        <f t="shared" si="173"/>
        <v>0</v>
      </c>
      <c r="D1450" s="2">
        <f t="shared" si="174"/>
        <v>8.4028000000000009</v>
      </c>
      <c r="E1450" s="2">
        <f t="shared" si="176"/>
        <v>8.4519800000000007</v>
      </c>
      <c r="F1450" s="2">
        <f t="shared" si="177"/>
        <v>8.4690699999999985</v>
      </c>
      <c r="G1450" s="2">
        <f t="shared" si="171"/>
        <v>8.462358</v>
      </c>
      <c r="H1450" s="2">
        <f t="shared" si="175"/>
        <v>8.0624520000000004</v>
      </c>
      <c r="I1450" s="2">
        <f t="array" ref="I1450">SUMPRODUCT(B1434:B1453, (ROW(B1434:B1453)-ROW(B1434)+1)) / (20*21/2)</f>
        <v>8.4653780952380941</v>
      </c>
      <c r="J1450" s="2">
        <f t="shared" si="178"/>
        <v>8.4462266400011039</v>
      </c>
      <c r="K1450" s="2">
        <f t="shared" si="172"/>
        <v>8.4273605804366447</v>
      </c>
    </row>
    <row r="1451" spans="1:11" ht="13.5" x14ac:dyDescent="0.25">
      <c r="A1451" s="3">
        <f>TITRES_STAT!B1454</f>
        <v>44428</v>
      </c>
      <c r="B1451" s="5">
        <f>TITRES_STAT!D1454</f>
        <v>8.4797999999999991</v>
      </c>
      <c r="C1451" s="2">
        <f t="shared" si="173"/>
        <v>0.17819999999999858</v>
      </c>
      <c r="D1451" s="2">
        <f t="shared" si="174"/>
        <v>8.3956800000000005</v>
      </c>
      <c r="E1451" s="2">
        <f t="shared" si="176"/>
        <v>8.4484200000000005</v>
      </c>
      <c r="F1451" s="2">
        <f t="shared" si="177"/>
        <v>8.4565999999999999</v>
      </c>
      <c r="G1451" s="2">
        <f t="shared" si="171"/>
        <v>8.465320000000002</v>
      </c>
      <c r="H1451" s="2">
        <f t="shared" si="175"/>
        <v>8.0653865000000007</v>
      </c>
      <c r="I1451" s="2">
        <f t="array" ref="I1451">SUMPRODUCT(B1435:B1454, (ROW(B1435:B1454)-ROW(B1435)+1)) / (20*21/2)</f>
        <v>8.4723304761904785</v>
      </c>
      <c r="J1451" s="2">
        <f t="shared" si="178"/>
        <v>8.449424102858142</v>
      </c>
      <c r="K1451" s="2">
        <f t="shared" si="172"/>
        <v>8.4294170282626588</v>
      </c>
    </row>
    <row r="1452" spans="1:11" ht="13.5" x14ac:dyDescent="0.25">
      <c r="A1452" s="3">
        <f>TITRES_STAT!B1455</f>
        <v>44431</v>
      </c>
      <c r="B1452" s="5">
        <f>TITRES_STAT!D1455</f>
        <v>8.4797999999999991</v>
      </c>
      <c r="C1452" s="2">
        <f t="shared" si="173"/>
        <v>0</v>
      </c>
      <c r="D1452" s="2">
        <f t="shared" si="174"/>
        <v>8.38856</v>
      </c>
      <c r="E1452" s="2">
        <f t="shared" si="176"/>
        <v>8.4448600000000003</v>
      </c>
      <c r="F1452" s="2">
        <f t="shared" si="177"/>
        <v>8.4441300000000012</v>
      </c>
      <c r="G1452" s="2">
        <f t="shared" si="171"/>
        <v>8.4674960000000006</v>
      </c>
      <c r="H1452" s="2">
        <f t="shared" si="175"/>
        <v>8.0683540000000011</v>
      </c>
      <c r="I1452" s="2">
        <f t="array" ref="I1452">SUMPRODUCT(B1436:B1455, (ROW(B1436:B1455)-ROW(B1436)+1)) / (20*21/2)</f>
        <v>8.4973352380952392</v>
      </c>
      <c r="J1452" s="2">
        <f t="shared" si="178"/>
        <v>8.4523170454430812</v>
      </c>
      <c r="K1452" s="2">
        <f t="shared" si="172"/>
        <v>8.4313928310758879</v>
      </c>
    </row>
    <row r="1453" spans="1:11" ht="13.5" x14ac:dyDescent="0.25">
      <c r="A1453" s="3">
        <f>TITRES_STAT!B1456</f>
        <v>44432</v>
      </c>
      <c r="B1453" s="5">
        <f>TITRES_STAT!D1456</f>
        <v>8.7219999999999995</v>
      </c>
      <c r="C1453" s="2">
        <f t="shared" si="173"/>
        <v>0.24220000000000041</v>
      </c>
      <c r="D1453" s="2">
        <f t="shared" si="174"/>
        <v>8.4569599999999987</v>
      </c>
      <c r="E1453" s="2">
        <f t="shared" si="176"/>
        <v>8.4690799999999999</v>
      </c>
      <c r="F1453" s="2">
        <f t="shared" si="177"/>
        <v>8.4566000000000017</v>
      </c>
      <c r="G1453" s="2">
        <f t="shared" si="171"/>
        <v>8.4745159999999995</v>
      </c>
      <c r="H1453" s="2">
        <f t="shared" si="175"/>
        <v>8.0725325000000012</v>
      </c>
      <c r="I1453" s="2">
        <f t="array" ref="I1453">SUMPRODUCT(B1437:B1456, (ROW(B1437:B1456)-ROW(B1437)+1)) / (20*21/2)</f>
        <v>8.5021523809523813</v>
      </c>
      <c r="J1453" s="2">
        <f t="shared" si="178"/>
        <v>8.4780011363532637</v>
      </c>
      <c r="K1453" s="2">
        <f t="shared" si="172"/>
        <v>8.4427891906415393</v>
      </c>
    </row>
    <row r="1454" spans="1:11" ht="13.5" x14ac:dyDescent="0.25">
      <c r="A1454" s="3">
        <f>TITRES_STAT!B1457</f>
        <v>44433</v>
      </c>
      <c r="B1454" s="5">
        <f>TITRES_STAT!D1457</f>
        <v>8.5296000000000003</v>
      </c>
      <c r="C1454" s="2">
        <f t="shared" si="173"/>
        <v>-0.19239999999999924</v>
      </c>
      <c r="D1454" s="2">
        <f t="shared" si="174"/>
        <v>8.502559999999999</v>
      </c>
      <c r="E1454" s="2">
        <f t="shared" si="176"/>
        <v>8.4740599999999997</v>
      </c>
      <c r="F1454" s="2">
        <f t="shared" si="177"/>
        <v>8.4594500000000004</v>
      </c>
      <c r="G1454" s="2">
        <f t="shared" si="171"/>
        <v>8.4783419999999996</v>
      </c>
      <c r="H1454" s="2">
        <f t="shared" si="175"/>
        <v>8.0759125000000029</v>
      </c>
      <c r="I1454" s="2">
        <f t="array" ref="I1454">SUMPRODUCT(B1438:B1457, (ROW(B1438:B1457)-ROW(B1438)+1)) / (20*21/2)</f>
        <v>8.5067319047619048</v>
      </c>
      <c r="J1454" s="2">
        <f t="shared" si="178"/>
        <v>8.4829153138434279</v>
      </c>
      <c r="K1454" s="2">
        <f t="shared" si="172"/>
        <v>8.4461935361065787</v>
      </c>
    </row>
    <row r="1455" spans="1:11" ht="13.5" x14ac:dyDescent="0.25">
      <c r="A1455" s="3">
        <f>TITRES_STAT!B1458</f>
        <v>44434</v>
      </c>
      <c r="B1455" s="5">
        <f>TITRES_STAT!D1458</f>
        <v>8.7219999999999995</v>
      </c>
      <c r="C1455" s="2">
        <f t="shared" si="173"/>
        <v>0.19239999999999924</v>
      </c>
      <c r="D1455" s="2">
        <f t="shared" si="174"/>
        <v>8.5866399999999992</v>
      </c>
      <c r="E1455" s="2">
        <f t="shared" si="176"/>
        <v>8.4947199999999992</v>
      </c>
      <c r="F1455" s="2">
        <f t="shared" si="177"/>
        <v>8.4719200000000008</v>
      </c>
      <c r="G1455" s="2">
        <f t="shared" si="171"/>
        <v>8.4839200000000012</v>
      </c>
      <c r="H1455" s="2">
        <f t="shared" si="175"/>
        <v>8.0805495000000018</v>
      </c>
      <c r="I1455" s="2">
        <f t="array" ref="I1455">SUMPRODUCT(B1439:B1458, (ROW(B1439:B1458)-ROW(B1439)+1)) / (20*21/2)</f>
        <v>8.5110738095238094</v>
      </c>
      <c r="J1455" s="2">
        <f t="shared" si="178"/>
        <v>8.5056852839535768</v>
      </c>
      <c r="K1455" s="2">
        <f t="shared" si="172"/>
        <v>8.4570094758671051</v>
      </c>
    </row>
    <row r="1456" spans="1:11" ht="13.5" x14ac:dyDescent="0.25">
      <c r="A1456" s="3">
        <f>TITRES_STAT!B1459</f>
        <v>44435</v>
      </c>
      <c r="B1456" s="5">
        <f>TITRES_STAT!D1459</f>
        <v>8.5225000000000009</v>
      </c>
      <c r="C1456" s="2">
        <f t="shared" si="173"/>
        <v>-0.19949999999999868</v>
      </c>
      <c r="D1456" s="2">
        <f t="shared" si="174"/>
        <v>8.5951800000000009</v>
      </c>
      <c r="E1456" s="2">
        <f t="shared" si="176"/>
        <v>8.4954299999999989</v>
      </c>
      <c r="F1456" s="2">
        <f t="shared" si="177"/>
        <v>8.4744150000000005</v>
      </c>
      <c r="G1456" s="2">
        <f t="shared" si="171"/>
        <v>8.4864259999999998</v>
      </c>
      <c r="H1456" s="2">
        <f t="shared" si="175"/>
        <v>8.0841890000000021</v>
      </c>
      <c r="I1456" s="2">
        <f t="array" ref="I1456">SUMPRODUCT(B1440:B1459, (ROW(B1440:B1459)-ROW(B1440)+1)) / (20*21/2)</f>
        <v>8.5102633333333326</v>
      </c>
      <c r="J1456" s="2">
        <f t="shared" si="178"/>
        <v>8.5072866854818088</v>
      </c>
      <c r="K1456" s="2">
        <f t="shared" si="172"/>
        <v>8.4595777317154539</v>
      </c>
    </row>
    <row r="1457" spans="1:11" ht="13.5" x14ac:dyDescent="0.25">
      <c r="A1457" s="3">
        <f>TITRES_STAT!B1460</f>
        <v>44438</v>
      </c>
      <c r="B1457" s="5">
        <f>TITRES_STAT!D1460</f>
        <v>8.5225000000000009</v>
      </c>
      <c r="C1457" s="2">
        <f t="shared" si="173"/>
        <v>0</v>
      </c>
      <c r="D1457" s="2">
        <f t="shared" si="174"/>
        <v>8.6037199999999991</v>
      </c>
      <c r="E1457" s="2">
        <f t="shared" si="176"/>
        <v>8.4961400000000005</v>
      </c>
      <c r="F1457" s="2">
        <f t="shared" si="177"/>
        <v>8.4769100000000002</v>
      </c>
      <c r="G1457" s="2">
        <f t="shared" si="171"/>
        <v>8.4887999999999995</v>
      </c>
      <c r="H1457" s="2">
        <f t="shared" si="175"/>
        <v>8.0878285000000023</v>
      </c>
      <c r="I1457" s="2">
        <f t="array" ref="I1457">SUMPRODUCT(B1441:B1460, (ROW(B1441:B1460)-ROW(B1441)+1)) / (20*21/2)</f>
        <v>8.5128090476190472</v>
      </c>
      <c r="J1457" s="2">
        <f t="shared" si="178"/>
        <v>8.5087355725787805</v>
      </c>
      <c r="K1457" s="2">
        <f t="shared" si="172"/>
        <v>8.4620452716481811</v>
      </c>
    </row>
    <row r="1458" spans="1:11" ht="13.5" x14ac:dyDescent="0.25">
      <c r="A1458" s="3">
        <f>TITRES_STAT!B1461</f>
        <v>44439</v>
      </c>
      <c r="B1458" s="5">
        <f>TITRES_STAT!D1461</f>
        <v>8.5225000000000009</v>
      </c>
      <c r="C1458" s="2">
        <f t="shared" si="173"/>
        <v>0</v>
      </c>
      <c r="D1458" s="2">
        <f t="shared" si="174"/>
        <v>8.5638199999999998</v>
      </c>
      <c r="E1458" s="2">
        <f t="shared" si="176"/>
        <v>8.510390000000001</v>
      </c>
      <c r="F1458" s="2">
        <f t="shared" si="177"/>
        <v>8.488310000000002</v>
      </c>
      <c r="G1458" s="2">
        <f t="shared" ref="G1458:G1521" si="179">AVERAGE(B1409:B1458)</f>
        <v>8.4911739999999991</v>
      </c>
      <c r="H1458" s="2">
        <f t="shared" si="175"/>
        <v>8.0914680000000043</v>
      </c>
      <c r="I1458" s="2">
        <f t="array" ref="I1458">SUMPRODUCT(B1442:B1461, (ROW(B1442:B1461)-ROW(B1442)+1)) / (20*21/2)</f>
        <v>8.5142009523809534</v>
      </c>
      <c r="J1458" s="2">
        <f t="shared" si="178"/>
        <v>8.5100464704284207</v>
      </c>
      <c r="K1458" s="2">
        <f t="shared" si="172"/>
        <v>8.4644160453090365</v>
      </c>
    </row>
    <row r="1459" spans="1:11" ht="13.5" x14ac:dyDescent="0.25">
      <c r="A1459" s="3">
        <f>TITRES_STAT!B1462</f>
        <v>44440</v>
      </c>
      <c r="B1459" s="5">
        <f>TITRES_STAT!D1462</f>
        <v>8.4797999999999991</v>
      </c>
      <c r="C1459" s="2">
        <f t="shared" si="173"/>
        <v>-4.2700000000001737E-2</v>
      </c>
      <c r="D1459" s="2">
        <f t="shared" si="174"/>
        <v>8.5538600000000002</v>
      </c>
      <c r="E1459" s="2">
        <f t="shared" si="176"/>
        <v>8.5282099999999996</v>
      </c>
      <c r="F1459" s="2">
        <f t="shared" si="177"/>
        <v>8.4886700000000026</v>
      </c>
      <c r="G1459" s="2">
        <f t="shared" si="179"/>
        <v>8.4926940000000002</v>
      </c>
      <c r="H1459" s="2">
        <f t="shared" si="175"/>
        <v>8.0948940000000036</v>
      </c>
      <c r="I1459" s="2">
        <f t="array" ref="I1459">SUMPRODUCT(B1443:B1462, (ROW(B1443:B1462)-ROW(B1443)+1)) / (20*21/2)</f>
        <v>8.5312023809523811</v>
      </c>
      <c r="J1459" s="2">
        <f t="shared" si="178"/>
        <v>8.507165854197142</v>
      </c>
      <c r="K1459" s="2">
        <f t="shared" ref="K1459:K1522" si="180">$K$4*B1459+(1-$K$4)*K1458</f>
        <v>8.4650193376498581</v>
      </c>
    </row>
    <row r="1460" spans="1:11" ht="13.5" x14ac:dyDescent="0.25">
      <c r="A1460" s="3">
        <f>TITRES_STAT!B1463</f>
        <v>44441</v>
      </c>
      <c r="B1460" s="5">
        <f>TITRES_STAT!D1463</f>
        <v>8.5153999999999996</v>
      </c>
      <c r="C1460" s="2">
        <f t="shared" si="173"/>
        <v>3.560000000000052E-2</v>
      </c>
      <c r="D1460" s="2">
        <f t="shared" si="174"/>
        <v>8.5125399999999996</v>
      </c>
      <c r="E1460" s="2">
        <f t="shared" si="176"/>
        <v>8.5495899999999985</v>
      </c>
      <c r="F1460" s="2">
        <f t="shared" si="177"/>
        <v>8.5007850000000005</v>
      </c>
      <c r="G1460" s="2">
        <f t="shared" si="179"/>
        <v>8.4947960000000009</v>
      </c>
      <c r="H1460" s="2">
        <f t="shared" si="175"/>
        <v>8.0984980000000029</v>
      </c>
      <c r="I1460" s="2">
        <f t="array" ref="I1460">SUMPRODUCT(B1444:B1463, (ROW(B1444:B1463)-ROW(B1444)+1)) / (20*21/2)</f>
        <v>8.5474233333333345</v>
      </c>
      <c r="J1460" s="2">
        <f t="shared" si="178"/>
        <v>8.5079500585593184</v>
      </c>
      <c r="K1460" s="2">
        <f t="shared" si="180"/>
        <v>8.466995049898884</v>
      </c>
    </row>
    <row r="1461" spans="1:11" ht="13.5" x14ac:dyDescent="0.25">
      <c r="A1461" s="3">
        <f>TITRES_STAT!B1464</f>
        <v>44442</v>
      </c>
      <c r="B1461" s="5">
        <f>TITRES_STAT!D1464</f>
        <v>8.5153999999999996</v>
      </c>
      <c r="C1461" s="2">
        <f t="shared" si="173"/>
        <v>0</v>
      </c>
      <c r="D1461" s="2">
        <f t="shared" si="174"/>
        <v>8.51112</v>
      </c>
      <c r="E1461" s="2">
        <f t="shared" si="176"/>
        <v>8.5531500000000005</v>
      </c>
      <c r="F1461" s="2">
        <f t="shared" si="177"/>
        <v>8.5007850000000005</v>
      </c>
      <c r="G1461" s="2">
        <f t="shared" si="179"/>
        <v>8.4974220000000003</v>
      </c>
      <c r="H1461" s="2">
        <f t="shared" si="175"/>
        <v>8.1021020000000039</v>
      </c>
      <c r="I1461" s="2">
        <f t="array" ref="I1461">SUMPRODUCT(B1445:B1464, (ROW(B1445:B1464)-ROW(B1445)+1)) / (20*21/2)</f>
        <v>8.5654085714285717</v>
      </c>
      <c r="J1461" s="2">
        <f t="shared" si="178"/>
        <v>8.5086595767917643</v>
      </c>
      <c r="K1461" s="2">
        <f t="shared" si="180"/>
        <v>8.4688932832361843</v>
      </c>
    </row>
    <row r="1462" spans="1:11" ht="13.5" x14ac:dyDescent="0.25">
      <c r="A1462" s="3">
        <f>TITRES_STAT!B1465</f>
        <v>44445</v>
      </c>
      <c r="B1462" s="5">
        <f>TITRES_STAT!D1465</f>
        <v>8.6792999999999996</v>
      </c>
      <c r="C1462" s="2">
        <f t="shared" si="173"/>
        <v>0.16389999999999993</v>
      </c>
      <c r="D1462" s="2">
        <f t="shared" si="174"/>
        <v>8.5424799999999994</v>
      </c>
      <c r="E1462" s="2">
        <f t="shared" si="176"/>
        <v>8.5731000000000002</v>
      </c>
      <c r="F1462" s="2">
        <f t="shared" si="177"/>
        <v>8.5089800000000011</v>
      </c>
      <c r="G1462" s="2">
        <f t="shared" si="179"/>
        <v>8.5028019999999991</v>
      </c>
      <c r="H1462" s="2">
        <f t="shared" si="175"/>
        <v>8.1056085000000042</v>
      </c>
      <c r="I1462" s="2">
        <f t="array" ref="I1462">SUMPRODUCT(B1446:B1465, (ROW(B1446:B1465)-ROW(B1446)+1)) / (20*21/2)</f>
        <v>8.6006319047619044</v>
      </c>
      <c r="J1462" s="2">
        <f t="shared" si="178"/>
        <v>8.5249110456687394</v>
      </c>
      <c r="K1462" s="2">
        <f t="shared" si="180"/>
        <v>8.477144527030843</v>
      </c>
    </row>
    <row r="1463" spans="1:11" ht="13.5" x14ac:dyDescent="0.25">
      <c r="A1463" s="3">
        <f>TITRES_STAT!B1466</f>
        <v>44446</v>
      </c>
      <c r="B1463" s="5">
        <f>TITRES_STAT!D1466</f>
        <v>8.6792999999999996</v>
      </c>
      <c r="C1463" s="2">
        <f t="shared" si="173"/>
        <v>0</v>
      </c>
      <c r="D1463" s="2">
        <f t="shared" si="174"/>
        <v>8.5738399999999988</v>
      </c>
      <c r="E1463" s="2">
        <f t="shared" si="176"/>
        <v>8.5688300000000002</v>
      </c>
      <c r="F1463" s="2">
        <f t="shared" si="177"/>
        <v>8.5189550000000018</v>
      </c>
      <c r="G1463" s="2">
        <f t="shared" si="179"/>
        <v>8.5079199999999986</v>
      </c>
      <c r="H1463" s="2">
        <f t="shared" si="175"/>
        <v>8.1090820000000026</v>
      </c>
      <c r="I1463" s="2">
        <f t="array" ref="I1463">SUMPRODUCT(B1447:B1466, (ROW(B1447:B1466)-ROW(B1447)+1)) / (20*21/2)</f>
        <v>8.6224895238095236</v>
      </c>
      <c r="J1463" s="2">
        <f t="shared" si="178"/>
        <v>8.539614755605049</v>
      </c>
      <c r="K1463" s="2">
        <f t="shared" si="180"/>
        <v>8.4850721926374764</v>
      </c>
    </row>
    <row r="1464" spans="1:11" ht="13.5" x14ac:dyDescent="0.25">
      <c r="A1464" s="3">
        <f>TITRES_STAT!B1467</f>
        <v>44447</v>
      </c>
      <c r="B1464" s="5">
        <f>TITRES_STAT!D1467</f>
        <v>8.7078000000000007</v>
      </c>
      <c r="C1464" s="2">
        <f t="shared" si="173"/>
        <v>2.850000000000108E-2</v>
      </c>
      <c r="D1464" s="2">
        <f t="shared" si="174"/>
        <v>8.6194399999999991</v>
      </c>
      <c r="E1464" s="2">
        <f t="shared" si="176"/>
        <v>8.5866500000000006</v>
      </c>
      <c r="F1464" s="2">
        <f t="shared" si="177"/>
        <v>8.5303550000000019</v>
      </c>
      <c r="G1464" s="2">
        <f t="shared" si="179"/>
        <v>8.5136079999999996</v>
      </c>
      <c r="H1464" s="2">
        <f t="shared" si="175"/>
        <v>8.1127635000000051</v>
      </c>
      <c r="I1464" s="2">
        <f t="array" ref="I1464">SUMPRODUCT(B1448:B1467, (ROW(B1448:B1467)-ROW(B1448)+1)) / (20*21/2)</f>
        <v>8.6817676190476192</v>
      </c>
      <c r="J1464" s="2">
        <f t="shared" si="178"/>
        <v>8.5556323979283775</v>
      </c>
      <c r="K1464" s="2">
        <f t="shared" si="180"/>
        <v>8.4938066164556147</v>
      </c>
    </row>
    <row r="1465" spans="1:11" ht="13.5" x14ac:dyDescent="0.25">
      <c r="A1465" s="3">
        <f>TITRES_STAT!B1468</f>
        <v>44448</v>
      </c>
      <c r="B1465" s="5">
        <f>TITRES_STAT!D1468</f>
        <v>8.9001999999999999</v>
      </c>
      <c r="C1465" s="2">
        <f t="shared" si="173"/>
        <v>0.19239999999999924</v>
      </c>
      <c r="D1465" s="2">
        <f t="shared" si="174"/>
        <v>8.6963999999999988</v>
      </c>
      <c r="E1465" s="2">
        <f t="shared" si="176"/>
        <v>8.604470000000001</v>
      </c>
      <c r="F1465" s="2">
        <f t="shared" si="177"/>
        <v>8.5495950000000018</v>
      </c>
      <c r="G1465" s="2">
        <f t="shared" si="179"/>
        <v>8.5213100000000015</v>
      </c>
      <c r="H1465" s="2">
        <f t="shared" si="175"/>
        <v>8.117440000000002</v>
      </c>
      <c r="I1465" s="2">
        <f t="array" ref="I1465">SUMPRODUCT(B1449:B1468, (ROW(B1449:B1468)-ROW(B1449)+1)) / (20*21/2)</f>
        <v>8.7453228571428561</v>
      </c>
      <c r="J1465" s="2">
        <f t="shared" si="178"/>
        <v>8.5884483600304371</v>
      </c>
      <c r="K1465" s="2">
        <f t="shared" si="180"/>
        <v>8.5097436118887284</v>
      </c>
    </row>
    <row r="1466" spans="1:11" ht="13.5" x14ac:dyDescent="0.25">
      <c r="A1466" s="3">
        <f>TITRES_STAT!B1469</f>
        <v>44449</v>
      </c>
      <c r="B1466" s="5">
        <f>TITRES_STAT!D1469</f>
        <v>8.7790999999999997</v>
      </c>
      <c r="C1466" s="2">
        <f t="shared" si="173"/>
        <v>-0.12110000000000021</v>
      </c>
      <c r="D1466" s="2">
        <f t="shared" si="174"/>
        <v>8.7491400000000006</v>
      </c>
      <c r="E1466" s="2">
        <f t="shared" si="176"/>
        <v>8.6301299999999994</v>
      </c>
      <c r="F1466" s="2">
        <f t="shared" si="177"/>
        <v>8.5627800000000001</v>
      </c>
      <c r="G1466" s="2">
        <f t="shared" si="179"/>
        <v>8.5265900000000006</v>
      </c>
      <c r="H1466" s="2">
        <f t="shared" si="175"/>
        <v>8.1214125000000035</v>
      </c>
      <c r="I1466" s="2">
        <f t="array" ref="I1466">SUMPRODUCT(B1450:B1469, (ROW(B1450:B1469)-ROW(B1450)+1)) / (20*21/2)</f>
        <v>8.8033180952380956</v>
      </c>
      <c r="J1466" s="2">
        <f t="shared" si="178"/>
        <v>8.6066056590751572</v>
      </c>
      <c r="K1466" s="2">
        <f t="shared" si="180"/>
        <v>8.5203066075009364</v>
      </c>
    </row>
    <row r="1467" spans="1:11" ht="13.5" x14ac:dyDescent="0.25">
      <c r="A1467" s="3">
        <f>TITRES_STAT!B1470</f>
        <v>44452</v>
      </c>
      <c r="B1467" s="5">
        <f>TITRES_STAT!D1470</f>
        <v>9.1852</v>
      </c>
      <c r="C1467" s="2">
        <f t="shared" si="173"/>
        <v>0.40610000000000035</v>
      </c>
      <c r="D1467" s="2">
        <f t="shared" si="174"/>
        <v>8.85032</v>
      </c>
      <c r="E1467" s="2">
        <f t="shared" si="176"/>
        <v>8.6963999999999988</v>
      </c>
      <c r="F1467" s="2">
        <f t="shared" si="177"/>
        <v>8.5962700000000005</v>
      </c>
      <c r="G1467" s="2">
        <f t="shared" si="179"/>
        <v>8.540122000000002</v>
      </c>
      <c r="H1467" s="2">
        <f t="shared" si="175"/>
        <v>8.1275465000000029</v>
      </c>
      <c r="I1467" s="2">
        <f t="array" ref="I1467">SUMPRODUCT(B1451:B1470, (ROW(B1451:B1470)-ROW(B1451)+1)) / (20*21/2)</f>
        <v>8.8567999999999998</v>
      </c>
      <c r="J1467" s="2">
        <f t="shared" si="178"/>
        <v>8.6617098820203804</v>
      </c>
      <c r="K1467" s="2">
        <f t="shared" si="180"/>
        <v>8.5463808581871756</v>
      </c>
    </row>
    <row r="1468" spans="1:11" ht="13.5" x14ac:dyDescent="0.25">
      <c r="A1468" s="3">
        <f>TITRES_STAT!B1471</f>
        <v>44453</v>
      </c>
      <c r="B1468" s="5">
        <f>TITRES_STAT!D1471</f>
        <v>9.2636000000000003</v>
      </c>
      <c r="C1468" s="2">
        <f t="shared" si="173"/>
        <v>7.8400000000000247E-2</v>
      </c>
      <c r="D1468" s="2">
        <f t="shared" si="174"/>
        <v>8.967179999999999</v>
      </c>
      <c r="E1468" s="2">
        <f t="shared" si="176"/>
        <v>8.770509999999998</v>
      </c>
      <c r="F1468" s="2">
        <f t="shared" si="177"/>
        <v>8.6404500000000013</v>
      </c>
      <c r="G1468" s="2">
        <f t="shared" si="179"/>
        <v>8.555746000000001</v>
      </c>
      <c r="H1468" s="2">
        <f t="shared" si="175"/>
        <v>8.1345640000000046</v>
      </c>
      <c r="I1468" s="2">
        <f t="array" ref="I1468">SUMPRODUCT(B1452:B1471, (ROW(B1452:B1471)-ROW(B1452)+1)) / (20*21/2)</f>
        <v>8.9050828571428564</v>
      </c>
      <c r="J1468" s="2">
        <f t="shared" si="178"/>
        <v>8.7190327503993927</v>
      </c>
      <c r="K1468" s="2">
        <f t="shared" si="180"/>
        <v>8.5745070990425809</v>
      </c>
    </row>
    <row r="1469" spans="1:11" ht="13.5" x14ac:dyDescent="0.25">
      <c r="A1469" s="3">
        <f>TITRES_STAT!B1472</f>
        <v>44454</v>
      </c>
      <c r="B1469" s="5">
        <f>TITRES_STAT!D1472</f>
        <v>9.2493999999999996</v>
      </c>
      <c r="C1469" s="2">
        <f t="shared" si="173"/>
        <v>-1.4200000000000657E-2</v>
      </c>
      <c r="D1469" s="2">
        <f t="shared" si="174"/>
        <v>9.0755000000000017</v>
      </c>
      <c r="E1469" s="2">
        <f t="shared" si="176"/>
        <v>8.8474699999999977</v>
      </c>
      <c r="F1469" s="2">
        <f t="shared" si="177"/>
        <v>8.6878400000000013</v>
      </c>
      <c r="G1469" s="2">
        <f t="shared" si="179"/>
        <v>8.5710859999999993</v>
      </c>
      <c r="H1469" s="2">
        <f t="shared" si="175"/>
        <v>8.1420015000000028</v>
      </c>
      <c r="I1469" s="2">
        <f t="array" ref="I1469">SUMPRODUCT(B1453:B1472, (ROW(B1453:B1472)-ROW(B1453)+1)) / (20*21/2)</f>
        <v>8.9517733333333318</v>
      </c>
      <c r="J1469" s="2">
        <f t="shared" si="178"/>
        <v>8.7695439170280221</v>
      </c>
      <c r="K1469" s="2">
        <f t="shared" si="180"/>
        <v>8.6009734873154216</v>
      </c>
    </row>
    <row r="1470" spans="1:11" ht="13.5" x14ac:dyDescent="0.25">
      <c r="A1470" s="3">
        <f>TITRES_STAT!B1473</f>
        <v>44455</v>
      </c>
      <c r="B1470" s="5">
        <f>TITRES_STAT!D1473</f>
        <v>9.2493999999999996</v>
      </c>
      <c r="C1470" s="2">
        <f t="shared" si="173"/>
        <v>0</v>
      </c>
      <c r="D1470" s="2">
        <f t="shared" si="174"/>
        <v>9.1453400000000009</v>
      </c>
      <c r="E1470" s="2">
        <f t="shared" si="176"/>
        <v>8.9208699999999972</v>
      </c>
      <c r="F1470" s="2">
        <f t="shared" si="177"/>
        <v>8.7352300000000014</v>
      </c>
      <c r="G1470" s="2">
        <f t="shared" si="179"/>
        <v>8.5870820000000005</v>
      </c>
      <c r="H1470" s="2">
        <f t="shared" si="175"/>
        <v>8.1496030000000026</v>
      </c>
      <c r="I1470" s="2">
        <f t="array" ref="I1470">SUMPRODUCT(B1454:B1473, (ROW(B1454:B1473)-ROW(B1454)+1)) / (20*21/2)</f>
        <v>8.9947314285714288</v>
      </c>
      <c r="J1470" s="2">
        <f t="shared" si="178"/>
        <v>8.8152444963586873</v>
      </c>
      <c r="K1470" s="2">
        <f t="shared" si="180"/>
        <v>8.6264019780089356</v>
      </c>
    </row>
    <row r="1471" spans="1:11" ht="13.5" x14ac:dyDescent="0.25">
      <c r="A1471" s="3">
        <f>TITRES_STAT!B1474</f>
        <v>44456</v>
      </c>
      <c r="B1471" s="5">
        <f>TITRES_STAT!D1474</f>
        <v>9.2422000000000004</v>
      </c>
      <c r="C1471" s="2">
        <f t="shared" si="173"/>
        <v>-7.199999999999207E-3</v>
      </c>
      <c r="D1471" s="2">
        <f t="shared" si="174"/>
        <v>9.2379600000000011</v>
      </c>
      <c r="E1471" s="2">
        <f t="shared" si="176"/>
        <v>8.993549999999999</v>
      </c>
      <c r="F1471" s="2">
        <f t="shared" si="177"/>
        <v>8.7733500000000006</v>
      </c>
      <c r="G1471" s="2">
        <f t="shared" si="179"/>
        <v>8.6029339999999994</v>
      </c>
      <c r="H1471" s="2">
        <f t="shared" si="175"/>
        <v>8.1561860000000017</v>
      </c>
      <c r="I1471" s="2">
        <f t="array" ref="I1471">SUMPRODUCT(B1455:B1474, (ROW(B1455:B1474)-ROW(B1455)+1)) / (20*21/2)</f>
        <v>9.0337580952380954</v>
      </c>
      <c r="J1471" s="2">
        <f t="shared" si="178"/>
        <v>8.8559069252769085</v>
      </c>
      <c r="K1471" s="2">
        <f t="shared" si="180"/>
        <v>8.6505509200478006</v>
      </c>
    </row>
    <row r="1472" spans="1:11" ht="13.5" x14ac:dyDescent="0.25">
      <c r="A1472" s="3">
        <f>TITRES_STAT!B1475</f>
        <v>44459</v>
      </c>
      <c r="B1472" s="5">
        <f>TITRES_STAT!D1475</f>
        <v>9.2636000000000003</v>
      </c>
      <c r="C1472" s="2">
        <f t="shared" si="173"/>
        <v>2.1399999999999864E-2</v>
      </c>
      <c r="D1472" s="2">
        <f t="shared" si="174"/>
        <v>9.253639999999999</v>
      </c>
      <c r="E1472" s="2">
        <f t="shared" si="176"/>
        <v>9.0519800000000004</v>
      </c>
      <c r="F1472" s="2">
        <f t="shared" si="177"/>
        <v>8.8125400000000003</v>
      </c>
      <c r="G1472" s="2">
        <f t="shared" si="179"/>
        <v>8.6185580000000002</v>
      </c>
      <c r="H1472" s="2">
        <f t="shared" si="175"/>
        <v>8.1628760000000025</v>
      </c>
      <c r="I1472" s="2">
        <f t="array" ref="I1472">SUMPRODUCT(B1456:B1475, (ROW(B1456:B1475)-ROW(B1456)+1)) / (20*21/2)</f>
        <v>9.1134619047619037</v>
      </c>
      <c r="J1472" s="2">
        <f t="shared" si="178"/>
        <v>8.8947348371552994</v>
      </c>
      <c r="K1472" s="2">
        <f t="shared" si="180"/>
        <v>8.6745920604380835</v>
      </c>
    </row>
    <row r="1473" spans="1:11" ht="13.5" x14ac:dyDescent="0.25">
      <c r="A1473" s="3">
        <f>TITRES_STAT!B1476</f>
        <v>44460</v>
      </c>
      <c r="B1473" s="5">
        <f>TITRES_STAT!D1476</f>
        <v>9.2636000000000003</v>
      </c>
      <c r="C1473" s="2">
        <f t="shared" si="173"/>
        <v>0</v>
      </c>
      <c r="D1473" s="2">
        <f t="shared" si="174"/>
        <v>9.253639999999999</v>
      </c>
      <c r="E1473" s="2">
        <f t="shared" si="176"/>
        <v>9.1104099999999981</v>
      </c>
      <c r="F1473" s="2">
        <f t="shared" si="177"/>
        <v>8.83962</v>
      </c>
      <c r="G1473" s="2">
        <f t="shared" si="179"/>
        <v>8.6335280000000019</v>
      </c>
      <c r="H1473" s="2">
        <f t="shared" si="175"/>
        <v>8.1698935000000024</v>
      </c>
      <c r="I1473" s="2">
        <f t="array" ref="I1473">SUMPRODUCT(B1457:B1476, (ROW(B1457:B1476)-ROW(B1457)+1)) / (20*21/2)</f>
        <v>9.1796299999999977</v>
      </c>
      <c r="J1473" s="2">
        <f t="shared" si="178"/>
        <v>8.9298648526643198</v>
      </c>
      <c r="K1473" s="2">
        <f t="shared" si="180"/>
        <v>8.6976904110091393</v>
      </c>
    </row>
    <row r="1474" spans="1:11" ht="13.5" x14ac:dyDescent="0.25">
      <c r="A1474" s="3">
        <f>TITRES_STAT!B1477</f>
        <v>44461</v>
      </c>
      <c r="B1474" s="5">
        <f>TITRES_STAT!D1477</f>
        <v>9.2493999999999996</v>
      </c>
      <c r="C1474" s="2">
        <f t="shared" si="173"/>
        <v>-1.4200000000000657E-2</v>
      </c>
      <c r="D1474" s="2">
        <f t="shared" si="174"/>
        <v>9.2536400000000008</v>
      </c>
      <c r="E1474" s="2">
        <f t="shared" si="176"/>
        <v>9.1645699999999994</v>
      </c>
      <c r="F1474" s="2">
        <f t="shared" si="177"/>
        <v>8.87561</v>
      </c>
      <c r="G1474" s="2">
        <f t="shared" si="179"/>
        <v>8.6482139999999994</v>
      </c>
      <c r="H1474" s="2">
        <f t="shared" si="175"/>
        <v>8.1771345000000011</v>
      </c>
      <c r="I1474" s="2">
        <f t="array" ref="I1474">SUMPRODUCT(B1458:B1477, (ROW(B1458:B1477)-ROW(B1458)+1)) / (20*21/2)</f>
        <v>9.240572380952381</v>
      </c>
      <c r="J1474" s="2">
        <f t="shared" si="178"/>
        <v>8.9602967714581947</v>
      </c>
      <c r="K1474" s="2">
        <f t="shared" si="180"/>
        <v>8.7193260811656437</v>
      </c>
    </row>
    <row r="1475" spans="1:11" ht="13.5" x14ac:dyDescent="0.25">
      <c r="A1475" s="3">
        <f>TITRES_STAT!B1478</f>
        <v>44462</v>
      </c>
      <c r="B1475" s="5">
        <f>TITRES_STAT!D1478</f>
        <v>9.7125000000000004</v>
      </c>
      <c r="C1475" s="2">
        <f t="shared" si="173"/>
        <v>0.46310000000000073</v>
      </c>
      <c r="D1475" s="2">
        <f t="shared" si="174"/>
        <v>9.3462599999999991</v>
      </c>
      <c r="E1475" s="2">
        <f t="shared" si="176"/>
        <v>9.2457999999999991</v>
      </c>
      <c r="F1475" s="2">
        <f t="shared" si="177"/>
        <v>8.9251350000000009</v>
      </c>
      <c r="G1475" s="2">
        <f t="shared" si="179"/>
        <v>8.6721620000000001</v>
      </c>
      <c r="H1475" s="2">
        <f t="shared" si="175"/>
        <v>8.1866910000000015</v>
      </c>
      <c r="I1475" s="2">
        <f t="array" ref="I1475">SUMPRODUCT(B1459:B1478, (ROW(B1459:B1478)-ROW(B1459)+1)) / (20*21/2)</f>
        <v>9.2962890476190463</v>
      </c>
      <c r="J1475" s="2">
        <f t="shared" si="178"/>
        <v>9.0319351741764624</v>
      </c>
      <c r="K1475" s="2">
        <f t="shared" si="180"/>
        <v>8.7582740779826782</v>
      </c>
    </row>
    <row r="1476" spans="1:11" ht="13.5" x14ac:dyDescent="0.25">
      <c r="A1476" s="3">
        <f>TITRES_STAT!B1479</f>
        <v>44463</v>
      </c>
      <c r="B1476" s="5">
        <f>TITRES_STAT!D1479</f>
        <v>9.6198999999999995</v>
      </c>
      <c r="C1476" s="2">
        <f t="shared" ref="C1476:C1539" si="181">B1476-B1475</f>
        <v>-9.2600000000000904E-2</v>
      </c>
      <c r="D1476" s="2">
        <f t="shared" si="174"/>
        <v>9.4218000000000011</v>
      </c>
      <c r="E1476" s="2">
        <f t="shared" si="176"/>
        <v>9.3298799999999993</v>
      </c>
      <c r="F1476" s="2">
        <f t="shared" si="177"/>
        <v>8.9800050000000002</v>
      </c>
      <c r="G1476" s="2">
        <f t="shared" si="179"/>
        <v>8.6942519999999988</v>
      </c>
      <c r="H1476" s="2">
        <f t="shared" si="175"/>
        <v>8.1958175000000004</v>
      </c>
      <c r="I1476" s="2">
        <f t="array" ref="I1476">SUMPRODUCT(B1460:B1479, (ROW(B1460:B1479)-ROW(B1460)+1)) / (20*21/2)</f>
        <v>9.3433895238095239</v>
      </c>
      <c r="J1476" s="2">
        <f t="shared" si="178"/>
        <v>9.0879318242548948</v>
      </c>
      <c r="K1476" s="2">
        <f t="shared" si="180"/>
        <v>8.7920633298264956</v>
      </c>
    </row>
    <row r="1477" spans="1:11" ht="13.5" x14ac:dyDescent="0.25">
      <c r="A1477" s="3">
        <f>TITRES_STAT!B1480</f>
        <v>44466</v>
      </c>
      <c r="B1477" s="5">
        <f>TITRES_STAT!D1480</f>
        <v>9.6198999999999995</v>
      </c>
      <c r="C1477" s="2">
        <f t="shared" si="181"/>
        <v>0</v>
      </c>
      <c r="D1477" s="2">
        <f t="shared" si="174"/>
        <v>9.4930599999999998</v>
      </c>
      <c r="E1477" s="2">
        <f t="shared" si="176"/>
        <v>9.3733499999999985</v>
      </c>
      <c r="F1477" s="2">
        <f t="shared" si="177"/>
        <v>9.0348749999999995</v>
      </c>
      <c r="G1477" s="2">
        <f t="shared" si="179"/>
        <v>8.7163420000000009</v>
      </c>
      <c r="H1477" s="2">
        <f t="shared" si="175"/>
        <v>8.2050094999999992</v>
      </c>
      <c r="I1477" s="2">
        <f t="array" ref="I1477">SUMPRODUCT(B1461:B1480, (ROW(B1461:B1480)-ROW(B1461)+1)) / (20*21/2)</f>
        <v>9.3682590476190466</v>
      </c>
      <c r="J1477" s="2">
        <f t="shared" si="178"/>
        <v>9.1385954600401416</v>
      </c>
      <c r="K1477" s="2">
        <f t="shared" si="180"/>
        <v>8.8245275129705547</v>
      </c>
    </row>
    <row r="1478" spans="1:11" ht="13.5" x14ac:dyDescent="0.25">
      <c r="A1478" s="3">
        <f>TITRES_STAT!B1481</f>
        <v>44467</v>
      </c>
      <c r="B1478" s="5">
        <f>TITRES_STAT!D1481</f>
        <v>9.6198999999999995</v>
      </c>
      <c r="C1478" s="2">
        <f t="shared" si="181"/>
        <v>0</v>
      </c>
      <c r="D1478" s="2">
        <f t="shared" ref="D1478:D1541" si="182">AVERAGE(B1474:B1478)</f>
        <v>9.5643200000000004</v>
      </c>
      <c r="E1478" s="2">
        <f t="shared" si="176"/>
        <v>9.4089799999999997</v>
      </c>
      <c r="F1478" s="2">
        <f t="shared" si="177"/>
        <v>9.0897449999999989</v>
      </c>
      <c r="G1478" s="2">
        <f t="shared" si="179"/>
        <v>8.7384319999999978</v>
      </c>
      <c r="H1478" s="2">
        <f t="shared" si="175"/>
        <v>8.2145945000000005</v>
      </c>
      <c r="I1478" s="2">
        <f t="array" ref="I1478">SUMPRODUCT(B1462:B1481, (ROW(B1462:B1481)-ROW(B1462)+1)) / (20*21/2)</f>
        <v>9.3753157142857138</v>
      </c>
      <c r="J1478" s="2">
        <f t="shared" si="178"/>
        <v>9.1844339876553658</v>
      </c>
      <c r="K1478" s="2">
        <f t="shared" si="180"/>
        <v>8.8557185908932787</v>
      </c>
    </row>
    <row r="1479" spans="1:11" ht="13.5" x14ac:dyDescent="0.25">
      <c r="A1479" s="3">
        <f>TITRES_STAT!B1482</f>
        <v>44468</v>
      </c>
      <c r="B1479" s="5">
        <f>TITRES_STAT!D1482</f>
        <v>9.5843000000000007</v>
      </c>
      <c r="C1479" s="2">
        <f t="shared" si="181"/>
        <v>-3.5599999999998744E-2</v>
      </c>
      <c r="D1479" s="2">
        <f t="shared" si="182"/>
        <v>9.6312999999999995</v>
      </c>
      <c r="E1479" s="2">
        <f t="shared" si="176"/>
        <v>9.4424700000000001</v>
      </c>
      <c r="F1479" s="2">
        <f t="shared" si="177"/>
        <v>9.1449699999999989</v>
      </c>
      <c r="G1479" s="2">
        <f t="shared" si="179"/>
        <v>8.7598099999999999</v>
      </c>
      <c r="H1479" s="2">
        <f t="shared" si="175"/>
        <v>8.223608500000001</v>
      </c>
      <c r="I1479" s="2">
        <f t="array" ref="I1479">SUMPRODUCT(B1463:B1482, (ROW(B1463:B1482)-ROW(B1463)+1)) / (20*21/2)</f>
        <v>9.3788095238095224</v>
      </c>
      <c r="J1479" s="2">
        <f t="shared" si="178"/>
        <v>9.2225164650215223</v>
      </c>
      <c r="K1479" s="2">
        <f t="shared" si="180"/>
        <v>8.884290410858247</v>
      </c>
    </row>
    <row r="1480" spans="1:11" ht="13.5" x14ac:dyDescent="0.25">
      <c r="A1480" s="3">
        <f>TITRES_STAT!B1483</f>
        <v>44469</v>
      </c>
      <c r="B1480" s="5">
        <f>TITRES_STAT!D1483</f>
        <v>9.4061000000000003</v>
      </c>
      <c r="C1480" s="2">
        <f t="shared" si="181"/>
        <v>-0.17820000000000036</v>
      </c>
      <c r="D1480" s="2">
        <f t="shared" si="182"/>
        <v>9.5700199999999995</v>
      </c>
      <c r="E1480" s="2">
        <f t="shared" si="176"/>
        <v>9.4581399999999984</v>
      </c>
      <c r="F1480" s="2">
        <f t="shared" si="177"/>
        <v>9.1895050000000005</v>
      </c>
      <c r="G1480" s="2">
        <f t="shared" si="179"/>
        <v>8.7733479999999968</v>
      </c>
      <c r="H1480" s="2">
        <f t="shared" si="175"/>
        <v>8.2319934999999997</v>
      </c>
      <c r="I1480" s="2">
        <f t="array" ref="I1480">SUMPRODUCT(B1464:B1483, (ROW(B1464:B1483)-ROW(B1464)+1)) / (20*21/2)</f>
        <v>9.3788447619047624</v>
      </c>
      <c r="J1480" s="2">
        <f t="shared" si="178"/>
        <v>9.2400006112099486</v>
      </c>
      <c r="K1480" s="2">
        <f t="shared" si="180"/>
        <v>8.9047535320010613</v>
      </c>
    </row>
    <row r="1481" spans="1:11" ht="13.5" x14ac:dyDescent="0.25">
      <c r="A1481" s="3">
        <f>TITRES_STAT!B1484</f>
        <v>44470</v>
      </c>
      <c r="B1481" s="5">
        <f>TITRES_STAT!D1484</f>
        <v>9.2636000000000003</v>
      </c>
      <c r="C1481" s="2">
        <f t="shared" si="181"/>
        <v>-0.14250000000000007</v>
      </c>
      <c r="D1481" s="2">
        <f t="shared" si="182"/>
        <v>9.4987600000000008</v>
      </c>
      <c r="E1481" s="2">
        <f t="shared" si="176"/>
        <v>9.4602799999999991</v>
      </c>
      <c r="F1481" s="2">
        <f t="shared" si="177"/>
        <v>9.226915</v>
      </c>
      <c r="G1481" s="2">
        <f t="shared" si="179"/>
        <v>8.7840359999999968</v>
      </c>
      <c r="H1481" s="2">
        <f t="shared" si="175"/>
        <v>8.2394040000000004</v>
      </c>
      <c r="I1481" s="2">
        <f t="array" ref="I1481">SUMPRODUCT(B1465:B1484, (ROW(B1465:B1484)-ROW(B1465)+1)) / (20*21/2)</f>
        <v>9.3761314285714263</v>
      </c>
      <c r="J1481" s="2">
        <f t="shared" si="178"/>
        <v>9.2422481720470966</v>
      </c>
      <c r="K1481" s="2">
        <f t="shared" si="180"/>
        <v>8.9188259425108249</v>
      </c>
    </row>
    <row r="1482" spans="1:11" ht="13.5" x14ac:dyDescent="0.25">
      <c r="A1482" s="3">
        <f>TITRES_STAT!B1485</f>
        <v>44473</v>
      </c>
      <c r="B1482" s="5">
        <f>TITRES_STAT!D1485</f>
        <v>9.2636000000000003</v>
      </c>
      <c r="C1482" s="2">
        <f t="shared" si="181"/>
        <v>0</v>
      </c>
      <c r="D1482" s="2">
        <f t="shared" si="182"/>
        <v>9.4275000000000002</v>
      </c>
      <c r="E1482" s="2">
        <f t="shared" si="176"/>
        <v>9.4602799999999991</v>
      </c>
      <c r="F1482" s="2">
        <f t="shared" si="177"/>
        <v>9.2561300000000006</v>
      </c>
      <c r="G1482" s="2">
        <f t="shared" si="179"/>
        <v>8.7947239999999969</v>
      </c>
      <c r="H1482" s="2">
        <f t="shared" ref="H1482:H1545" si="183">AVERAGE(B1283:B1482)</f>
        <v>8.2464215000000003</v>
      </c>
      <c r="I1482" s="2">
        <f t="array" ref="I1482">SUMPRODUCT(B1466:B1485, (ROW(B1466:B1485)-ROW(B1466)+1)) / (20*21/2)</f>
        <v>9.3708052380952367</v>
      </c>
      <c r="J1482" s="2">
        <f t="shared" si="178"/>
        <v>9.2442816794711842</v>
      </c>
      <c r="K1482" s="2">
        <f t="shared" si="180"/>
        <v>8.9323464937849106</v>
      </c>
    </row>
    <row r="1483" spans="1:11" ht="13.5" x14ac:dyDescent="0.25">
      <c r="A1483" s="3">
        <f>TITRES_STAT!B1486</f>
        <v>44474</v>
      </c>
      <c r="B1483" s="5">
        <f>TITRES_STAT!D1486</f>
        <v>9.2565000000000008</v>
      </c>
      <c r="C1483" s="2">
        <f t="shared" si="181"/>
        <v>-7.0999999999994401E-3</v>
      </c>
      <c r="D1483" s="2">
        <f t="shared" si="182"/>
        <v>9.3548200000000001</v>
      </c>
      <c r="E1483" s="2">
        <f t="shared" si="176"/>
        <v>9.4595699999999994</v>
      </c>
      <c r="F1483" s="2">
        <f t="shared" si="177"/>
        <v>9.2849899999999987</v>
      </c>
      <c r="G1483" s="2">
        <f t="shared" si="179"/>
        <v>8.8104019999999998</v>
      </c>
      <c r="H1483" s="2">
        <f t="shared" si="183"/>
        <v>8.2534034999999975</v>
      </c>
      <c r="I1483" s="2">
        <f t="array" ref="I1483">SUMPRODUCT(B1467:B1486, (ROW(B1467:B1486)-ROW(B1467)+1)) / (20*21/2)</f>
        <v>9.3644585714285711</v>
      </c>
      <c r="J1483" s="2">
        <f t="shared" si="178"/>
        <v>9.2454453290453564</v>
      </c>
      <c r="K1483" s="2">
        <f t="shared" si="180"/>
        <v>8.9450583959894239</v>
      </c>
    </row>
    <row r="1484" spans="1:11" ht="13.5" x14ac:dyDescent="0.25">
      <c r="A1484" s="3">
        <f>TITRES_STAT!B1487</f>
        <v>44475</v>
      </c>
      <c r="B1484" s="5">
        <f>TITRES_STAT!D1487</f>
        <v>9.2565000000000008</v>
      </c>
      <c r="C1484" s="2">
        <f t="shared" si="181"/>
        <v>0</v>
      </c>
      <c r="D1484" s="2">
        <f t="shared" si="182"/>
        <v>9.2892600000000005</v>
      </c>
      <c r="E1484" s="2">
        <f t="shared" ref="E1484:E1547" si="184">AVERAGE(B1475:B1484)</f>
        <v>9.4602800000000009</v>
      </c>
      <c r="F1484" s="2">
        <f t="shared" si="177"/>
        <v>9.3124249999999993</v>
      </c>
      <c r="G1484" s="2">
        <f t="shared" si="179"/>
        <v>8.8260799999999975</v>
      </c>
      <c r="H1484" s="2">
        <f t="shared" si="183"/>
        <v>8.2602214999999983</v>
      </c>
      <c r="I1484" s="2">
        <f t="array" ref="I1484">SUMPRODUCT(B1468:B1487, (ROW(B1468:B1487)-ROW(B1468)+1)) / (20*21/2)</f>
        <v>9.3558047619047606</v>
      </c>
      <c r="J1484" s="2">
        <f t="shared" si="178"/>
        <v>9.2464981548505598</v>
      </c>
      <c r="K1484" s="2">
        <f t="shared" si="180"/>
        <v>8.9572717922251321</v>
      </c>
    </row>
    <row r="1485" spans="1:11" ht="13.5" x14ac:dyDescent="0.25">
      <c r="A1485" s="3">
        <f>TITRES_STAT!B1488</f>
        <v>44476</v>
      </c>
      <c r="B1485" s="5">
        <f>TITRES_STAT!D1488</f>
        <v>9.2565000000000008</v>
      </c>
      <c r="C1485" s="2">
        <f t="shared" si="181"/>
        <v>0</v>
      </c>
      <c r="D1485" s="2">
        <f t="shared" si="182"/>
        <v>9.2593400000000017</v>
      </c>
      <c r="E1485" s="2">
        <f t="shared" si="184"/>
        <v>9.4146800000000006</v>
      </c>
      <c r="F1485" s="2">
        <f t="shared" si="177"/>
        <v>9.3302399999999999</v>
      </c>
      <c r="G1485" s="2">
        <f t="shared" si="179"/>
        <v>8.8417580000000005</v>
      </c>
      <c r="H1485" s="2">
        <f t="shared" si="183"/>
        <v>8.267203499999999</v>
      </c>
      <c r="I1485" s="2">
        <f t="array" ref="I1485">SUMPRODUCT(B1469:B1488, (ROW(B1469:B1488)-ROW(B1469)+1)) / (20*21/2)</f>
        <v>9.33320619047619</v>
      </c>
      <c r="J1485" s="2">
        <f t="shared" si="178"/>
        <v>9.2474507115314584</v>
      </c>
      <c r="K1485" s="2">
        <f t="shared" si="180"/>
        <v>8.9690062317457144</v>
      </c>
    </row>
    <row r="1486" spans="1:11" ht="13.5" x14ac:dyDescent="0.25">
      <c r="A1486" s="3">
        <f>TITRES_STAT!B1489</f>
        <v>44477</v>
      </c>
      <c r="B1486" s="5">
        <f>TITRES_STAT!D1489</f>
        <v>9.2636000000000003</v>
      </c>
      <c r="C1486" s="2">
        <f t="shared" si="181"/>
        <v>7.0999999999994401E-3</v>
      </c>
      <c r="D1486" s="2">
        <f t="shared" si="182"/>
        <v>9.2593399999999999</v>
      </c>
      <c r="E1486" s="2">
        <f t="shared" si="184"/>
        <v>9.3790500000000012</v>
      </c>
      <c r="F1486" s="2">
        <f t="shared" si="177"/>
        <v>9.3544649999999976</v>
      </c>
      <c r="G1486" s="2">
        <f t="shared" si="179"/>
        <v>8.8575779999999984</v>
      </c>
      <c r="H1486" s="2">
        <f t="shared" si="183"/>
        <v>8.2742210000000007</v>
      </c>
      <c r="I1486" s="2">
        <f t="array" ref="I1486">SUMPRODUCT(B1470:B1489, (ROW(B1470:B1489)-ROW(B1470)+1)) / (20*21/2)</f>
        <v>9.3112861904761903</v>
      </c>
      <c r="J1486" s="2">
        <f t="shared" si="178"/>
        <v>9.2489887390046537</v>
      </c>
      <c r="K1486" s="2">
        <f t="shared" si="180"/>
        <v>8.9805589285400007</v>
      </c>
    </row>
    <row r="1487" spans="1:11" ht="13.5" x14ac:dyDescent="0.25">
      <c r="A1487" s="3">
        <f>TITRES_STAT!B1490</f>
        <v>44480</v>
      </c>
      <c r="B1487" s="5">
        <f>TITRES_STAT!D1490</f>
        <v>9.2636000000000003</v>
      </c>
      <c r="C1487" s="2">
        <f t="shared" si="181"/>
        <v>0</v>
      </c>
      <c r="D1487" s="2">
        <f t="shared" si="182"/>
        <v>9.2593399999999999</v>
      </c>
      <c r="E1487" s="2">
        <f t="shared" si="184"/>
        <v>9.3434200000000001</v>
      </c>
      <c r="F1487" s="2">
        <f t="shared" si="177"/>
        <v>9.3583849999999966</v>
      </c>
      <c r="G1487" s="2">
        <f t="shared" si="179"/>
        <v>8.8733979999999981</v>
      </c>
      <c r="H1487" s="2">
        <f t="shared" si="183"/>
        <v>8.2812385000000006</v>
      </c>
      <c r="I1487" s="2">
        <f t="array" ref="I1487">SUMPRODUCT(B1471:B1490, (ROW(B1471:B1490)-ROW(B1471)+1)) / (20*21/2)</f>
        <v>9.28930095238095</v>
      </c>
      <c r="J1487" s="2">
        <f t="shared" si="178"/>
        <v>9.2503802876708772</v>
      </c>
      <c r="K1487" s="2">
        <f t="shared" si="180"/>
        <v>8.9916585784011787</v>
      </c>
    </row>
    <row r="1488" spans="1:11" ht="13.5" x14ac:dyDescent="0.25">
      <c r="A1488" s="3">
        <f>TITRES_STAT!B1491</f>
        <v>44481</v>
      </c>
      <c r="B1488" s="5">
        <f>TITRES_STAT!D1491</f>
        <v>9.1211000000000002</v>
      </c>
      <c r="C1488" s="2">
        <f t="shared" si="181"/>
        <v>-0.14250000000000007</v>
      </c>
      <c r="D1488" s="2">
        <f t="shared" si="182"/>
        <v>9.2322600000000001</v>
      </c>
      <c r="E1488" s="2">
        <f t="shared" si="184"/>
        <v>9.2935400000000001</v>
      </c>
      <c r="F1488" s="2">
        <f t="shared" si="177"/>
        <v>9.3512599999999981</v>
      </c>
      <c r="G1488" s="2">
        <f t="shared" si="179"/>
        <v>8.8899299999999997</v>
      </c>
      <c r="H1488" s="2">
        <f t="shared" si="183"/>
        <v>8.287707000000001</v>
      </c>
      <c r="I1488" s="2">
        <f t="array" ref="I1488">SUMPRODUCT(B1472:B1491, (ROW(B1472:B1491)-ROW(B1472)+1)) / (20*21/2)</f>
        <v>9.2822080952380936</v>
      </c>
      <c r="J1488" s="2">
        <f t="shared" si="178"/>
        <v>9.2380678793212692</v>
      </c>
      <c r="K1488" s="2">
        <f t="shared" si="180"/>
        <v>8.9967347125815245</v>
      </c>
    </row>
    <row r="1489" spans="1:11" ht="13.5" x14ac:dyDescent="0.25">
      <c r="A1489" s="3">
        <f>TITRES_STAT!B1492</f>
        <v>44482</v>
      </c>
      <c r="B1489" s="5">
        <f>TITRES_STAT!D1492</f>
        <v>9.1211000000000002</v>
      </c>
      <c r="C1489" s="2">
        <f t="shared" si="181"/>
        <v>0</v>
      </c>
      <c r="D1489" s="2">
        <f t="shared" si="182"/>
        <v>9.2051800000000004</v>
      </c>
      <c r="E1489" s="2">
        <f t="shared" si="184"/>
        <v>9.2472200000000004</v>
      </c>
      <c r="F1489" s="2">
        <f t="shared" si="177"/>
        <v>9.3448449999999994</v>
      </c>
      <c r="G1489" s="2">
        <f t="shared" si="179"/>
        <v>8.9028999999999989</v>
      </c>
      <c r="H1489" s="2">
        <f t="shared" si="183"/>
        <v>8.2941754999999997</v>
      </c>
      <c r="I1489" s="2">
        <f t="array" ref="I1489">SUMPRODUCT(B1473:B1492, (ROW(B1473:B1492)-ROW(B1473)+1)) / (20*21/2)</f>
        <v>9.2750133333333338</v>
      </c>
      <c r="J1489" s="2">
        <f t="shared" si="178"/>
        <v>9.2269280812906711</v>
      </c>
      <c r="K1489" s="2">
        <f t="shared" si="180"/>
        <v>9.0016117826763669</v>
      </c>
    </row>
    <row r="1490" spans="1:11" ht="13.5" x14ac:dyDescent="0.25">
      <c r="A1490" s="3">
        <f>TITRES_STAT!B1493</f>
        <v>44483</v>
      </c>
      <c r="B1490" s="5">
        <f>TITRES_STAT!D1493</f>
        <v>9.1140000000000008</v>
      </c>
      <c r="C1490" s="2">
        <f t="shared" si="181"/>
        <v>-7.0999999999994401E-3</v>
      </c>
      <c r="D1490" s="2">
        <f t="shared" si="182"/>
        <v>9.1766799999999993</v>
      </c>
      <c r="E1490" s="2">
        <f t="shared" si="184"/>
        <v>9.2180100000000014</v>
      </c>
      <c r="F1490" s="2">
        <f t="shared" si="177"/>
        <v>9.3380749999999999</v>
      </c>
      <c r="G1490" s="2">
        <f t="shared" si="179"/>
        <v>8.9197179999999996</v>
      </c>
      <c r="H1490" s="2">
        <f t="shared" si="183"/>
        <v>8.3007725000000008</v>
      </c>
      <c r="I1490" s="2">
        <f t="array" ref="I1490">SUMPRODUCT(B1474:B1493, (ROW(B1474:B1493)-ROW(B1474)+1)) / (20*21/2)</f>
        <v>9.288180476190476</v>
      </c>
      <c r="J1490" s="2">
        <f t="shared" si="178"/>
        <v>9.2161730259296544</v>
      </c>
      <c r="K1490" s="2">
        <f t="shared" si="180"/>
        <v>9.0060191637478813</v>
      </c>
    </row>
    <row r="1491" spans="1:11" ht="13.5" x14ac:dyDescent="0.25">
      <c r="A1491" s="3">
        <f>TITRES_STAT!B1494</f>
        <v>44488</v>
      </c>
      <c r="B1491" s="5">
        <f>TITRES_STAT!D1494</f>
        <v>9.2636000000000003</v>
      </c>
      <c r="C1491" s="2">
        <f t="shared" si="181"/>
        <v>0.14959999999999951</v>
      </c>
      <c r="D1491" s="2">
        <f t="shared" si="182"/>
        <v>9.1766799999999993</v>
      </c>
      <c r="E1491" s="2">
        <f t="shared" si="184"/>
        <v>9.2180099999999996</v>
      </c>
      <c r="F1491" s="2">
        <f t="shared" si="177"/>
        <v>9.3391450000000003</v>
      </c>
      <c r="G1491" s="2">
        <f t="shared" si="179"/>
        <v>8.9346819999999987</v>
      </c>
      <c r="H1491" s="2">
        <f t="shared" si="183"/>
        <v>8.3078555000000005</v>
      </c>
      <c r="I1491" s="2">
        <f t="array" ref="I1491">SUMPRODUCT(B1475:B1494, (ROW(B1475:B1494)-ROW(B1475)+1)) / (20*21/2)</f>
        <v>9.2799676190476177</v>
      </c>
      <c r="J1491" s="2">
        <f t="shared" si="178"/>
        <v>9.2206898806030217</v>
      </c>
      <c r="K1491" s="2">
        <f t="shared" si="180"/>
        <v>9.0161203730126704</v>
      </c>
    </row>
    <row r="1492" spans="1:11" ht="13.5" x14ac:dyDescent="0.25">
      <c r="A1492" s="3">
        <f>TITRES_STAT!B1495</f>
        <v>44489</v>
      </c>
      <c r="B1492" s="5">
        <f>TITRES_STAT!D1495</f>
        <v>9.2636000000000003</v>
      </c>
      <c r="C1492" s="2">
        <f t="shared" si="181"/>
        <v>0</v>
      </c>
      <c r="D1492" s="2">
        <f t="shared" si="182"/>
        <v>9.1766799999999993</v>
      </c>
      <c r="E1492" s="2">
        <f t="shared" si="184"/>
        <v>9.2180099999999996</v>
      </c>
      <c r="F1492" s="2">
        <f t="shared" ref="F1492:F1555" si="185">AVERAGE(B1473:B1492)</f>
        <v>9.3391450000000003</v>
      </c>
      <c r="G1492" s="2">
        <f t="shared" si="179"/>
        <v>8.9496459999999995</v>
      </c>
      <c r="H1492" s="2">
        <f t="shared" si="183"/>
        <v>8.3149385000000002</v>
      </c>
      <c r="I1492" s="2">
        <f t="array" ref="I1492">SUMPRODUCT(B1476:B1495, (ROW(B1476:B1495)-ROW(B1476)+1)) / (20*21/2)</f>
        <v>9.2716871428571412</v>
      </c>
      <c r="J1492" s="2">
        <f t="shared" si="178"/>
        <v>9.2247765586408299</v>
      </c>
      <c r="K1492" s="2">
        <f t="shared" si="180"/>
        <v>9.0258254564239397</v>
      </c>
    </row>
    <row r="1493" spans="1:11" ht="13.5" x14ac:dyDescent="0.25">
      <c r="A1493" s="3">
        <f>TITRES_STAT!B1496</f>
        <v>44490</v>
      </c>
      <c r="B1493" s="5">
        <f>TITRES_STAT!D1496</f>
        <v>9.4773999999999994</v>
      </c>
      <c r="C1493" s="2">
        <f t="shared" si="181"/>
        <v>0.2137999999999991</v>
      </c>
      <c r="D1493" s="2">
        <f t="shared" si="182"/>
        <v>9.2479399999999998</v>
      </c>
      <c r="E1493" s="2">
        <f t="shared" si="184"/>
        <v>9.2401</v>
      </c>
      <c r="F1493" s="2">
        <f t="shared" si="185"/>
        <v>9.3498350000000006</v>
      </c>
      <c r="G1493" s="2">
        <f t="shared" si="179"/>
        <v>8.9695979999999977</v>
      </c>
      <c r="H1493" s="2">
        <f t="shared" si="183"/>
        <v>8.323025000000003</v>
      </c>
      <c r="I1493" s="2">
        <f t="array" ref="I1493">SUMPRODUCT(B1477:B1496, (ROW(B1477:B1496)-ROW(B1477)+1)) / (20*21/2)</f>
        <v>9.2519728571428566</v>
      </c>
      <c r="J1493" s="2">
        <f t="shared" ref="J1493:J1556" si="186">$J$4*B1493+J1492*(1-$J$4)</f>
        <v>9.2488359340083708</v>
      </c>
      <c r="K1493" s="2">
        <f t="shared" si="180"/>
        <v>9.0435342620543739</v>
      </c>
    </row>
    <row r="1494" spans="1:11" ht="13.5" x14ac:dyDescent="0.25">
      <c r="A1494" s="3">
        <f>TITRES_STAT!B1497</f>
        <v>44491</v>
      </c>
      <c r="B1494" s="5">
        <f>TITRES_STAT!D1497</f>
        <v>9.2636000000000003</v>
      </c>
      <c r="C1494" s="2">
        <f t="shared" si="181"/>
        <v>-0.2137999999999991</v>
      </c>
      <c r="D1494" s="2">
        <f t="shared" si="182"/>
        <v>9.2764399999999991</v>
      </c>
      <c r="E1494" s="2">
        <f t="shared" si="184"/>
        <v>9.2408099999999997</v>
      </c>
      <c r="F1494" s="2">
        <f t="shared" si="185"/>
        <v>9.3505450000000003</v>
      </c>
      <c r="G1494" s="2">
        <f t="shared" si="179"/>
        <v>8.9852739999999987</v>
      </c>
      <c r="H1494" s="2">
        <f t="shared" si="183"/>
        <v>8.3300425000000011</v>
      </c>
      <c r="I1494" s="2">
        <f t="array" ref="I1494">SUMPRODUCT(B1478:B1497, (ROW(B1478:B1497)-ROW(B1478)+1)) / (20*21/2)</f>
        <v>9.2475290476190466</v>
      </c>
      <c r="J1494" s="2">
        <f t="shared" si="186"/>
        <v>9.2502420355313841</v>
      </c>
      <c r="K1494" s="2">
        <f t="shared" si="180"/>
        <v>9.052164290993419</v>
      </c>
    </row>
    <row r="1495" spans="1:11" ht="13.5" x14ac:dyDescent="0.25">
      <c r="A1495" s="3">
        <f>TITRES_STAT!B1498</f>
        <v>44494</v>
      </c>
      <c r="B1495" s="5">
        <f>TITRES_STAT!D1498</f>
        <v>9.2636000000000003</v>
      </c>
      <c r="C1495" s="2">
        <f t="shared" si="181"/>
        <v>0</v>
      </c>
      <c r="D1495" s="2">
        <f t="shared" si="182"/>
        <v>9.3063600000000015</v>
      </c>
      <c r="E1495" s="2">
        <f t="shared" si="184"/>
        <v>9.2415199999999977</v>
      </c>
      <c r="F1495" s="2">
        <f t="shared" si="185"/>
        <v>9.3280999999999992</v>
      </c>
      <c r="G1495" s="2">
        <f t="shared" si="179"/>
        <v>9.0002379999999995</v>
      </c>
      <c r="H1495" s="2">
        <f t="shared" si="183"/>
        <v>8.3377150000000011</v>
      </c>
      <c r="I1495" s="2">
        <f t="array" ref="I1495">SUMPRODUCT(B1479:B1498, (ROW(B1479:B1498)-ROW(B1479)+1)) / (20*21/2)</f>
        <v>9.2441395238095243</v>
      </c>
      <c r="J1495" s="2">
        <f t="shared" si="186"/>
        <v>9.2515142226236335</v>
      </c>
      <c r="K1495" s="2">
        <f t="shared" si="180"/>
        <v>9.06045588742505</v>
      </c>
    </row>
    <row r="1496" spans="1:11" ht="13.5" x14ac:dyDescent="0.25">
      <c r="A1496" s="3">
        <f>TITRES_STAT!B1499</f>
        <v>44495</v>
      </c>
      <c r="B1496" s="5">
        <f>TITRES_STAT!D1499</f>
        <v>9.1211000000000002</v>
      </c>
      <c r="C1496" s="2">
        <f t="shared" si="181"/>
        <v>-0.14250000000000007</v>
      </c>
      <c r="D1496" s="2">
        <f t="shared" si="182"/>
        <v>9.2778600000000004</v>
      </c>
      <c r="E1496" s="2">
        <f t="shared" si="184"/>
        <v>9.227269999999999</v>
      </c>
      <c r="F1496" s="2">
        <f t="shared" si="185"/>
        <v>9.3031600000000001</v>
      </c>
      <c r="G1496" s="2">
        <f t="shared" si="179"/>
        <v>9.0123519999999999</v>
      </c>
      <c r="H1496" s="2">
        <f t="shared" si="183"/>
        <v>8.3436925000000013</v>
      </c>
      <c r="I1496" s="2">
        <f t="array" ref="I1496">SUMPRODUCT(B1480:B1499, (ROW(B1480:B1499)-ROW(B1480)+1)) / (20*21/2)</f>
        <v>9.2425142857142841</v>
      </c>
      <c r="J1496" s="2">
        <f t="shared" si="186"/>
        <v>9.2390938204690016</v>
      </c>
      <c r="K1496" s="2">
        <f t="shared" si="180"/>
        <v>9.0628340879181852</v>
      </c>
    </row>
    <row r="1497" spans="1:11" ht="13.5" x14ac:dyDescent="0.25">
      <c r="A1497" s="3">
        <f>TITRES_STAT!B1500</f>
        <v>44496</v>
      </c>
      <c r="B1497" s="5">
        <f>TITRES_STAT!D1500</f>
        <v>9.2565000000000008</v>
      </c>
      <c r="C1497" s="2">
        <f t="shared" si="181"/>
        <v>0.13540000000000063</v>
      </c>
      <c r="D1497" s="2">
        <f t="shared" si="182"/>
        <v>9.2764400000000009</v>
      </c>
      <c r="E1497" s="2">
        <f t="shared" si="184"/>
        <v>9.2265599999999992</v>
      </c>
      <c r="F1497" s="2">
        <f t="shared" si="185"/>
        <v>9.2849899999999987</v>
      </c>
      <c r="G1497" s="2">
        <f t="shared" si="179"/>
        <v>9.0271740000000005</v>
      </c>
      <c r="H1497" s="2">
        <f t="shared" si="183"/>
        <v>8.3503470000000011</v>
      </c>
      <c r="I1497" s="2">
        <f t="array" ref="I1497">SUMPRODUCT(B1481:B1500, (ROW(B1481:B1500)-ROW(B1481)+1)) / (20*21/2)</f>
        <v>9.2424838095238098</v>
      </c>
      <c r="J1497" s="2">
        <f t="shared" si="186"/>
        <v>9.240751551852906</v>
      </c>
      <c r="K1497" s="2">
        <f t="shared" si="180"/>
        <v>9.0704288295684528</v>
      </c>
    </row>
    <row r="1498" spans="1:11" ht="13.5" x14ac:dyDescent="0.25">
      <c r="A1498" s="3">
        <f>TITRES_STAT!B1501</f>
        <v>44497</v>
      </c>
      <c r="B1498" s="5">
        <f>TITRES_STAT!D1501</f>
        <v>9.2493999999999996</v>
      </c>
      <c r="C1498" s="2">
        <f t="shared" si="181"/>
        <v>-7.1000000000012164E-3</v>
      </c>
      <c r="D1498" s="2">
        <f t="shared" si="182"/>
        <v>9.2308400000000006</v>
      </c>
      <c r="E1498" s="2">
        <f t="shared" si="184"/>
        <v>9.2393899999999984</v>
      </c>
      <c r="F1498" s="2">
        <f t="shared" si="185"/>
        <v>9.2664650000000002</v>
      </c>
      <c r="G1498" s="2">
        <f t="shared" si="179"/>
        <v>9.0445619999999991</v>
      </c>
      <c r="H1498" s="2">
        <f t="shared" si="183"/>
        <v>8.3579484999999991</v>
      </c>
      <c r="I1498" s="2">
        <f t="array" ref="I1498">SUMPRODUCT(B1482:B1501, (ROW(B1482:B1501)-ROW(B1482)+1)) / (20*21/2)</f>
        <v>9.2425138095238086</v>
      </c>
      <c r="J1498" s="2">
        <f t="shared" si="186"/>
        <v>9.2415752135812017</v>
      </c>
      <c r="K1498" s="2">
        <f t="shared" si="180"/>
        <v>9.0774473068402788</v>
      </c>
    </row>
    <row r="1499" spans="1:11" ht="13.5" x14ac:dyDescent="0.25">
      <c r="A1499" s="3">
        <f>TITRES_STAT!B1502</f>
        <v>44498</v>
      </c>
      <c r="B1499" s="5">
        <f>TITRES_STAT!D1502</f>
        <v>9.2493999999999996</v>
      </c>
      <c r="C1499" s="2">
        <f t="shared" si="181"/>
        <v>0</v>
      </c>
      <c r="D1499" s="2">
        <f t="shared" si="182"/>
        <v>9.2280000000000015</v>
      </c>
      <c r="E1499" s="2">
        <f t="shared" si="184"/>
        <v>9.2522199999999977</v>
      </c>
      <c r="F1499" s="2">
        <f t="shared" si="185"/>
        <v>9.2497199999999999</v>
      </c>
      <c r="G1499" s="2">
        <f t="shared" si="179"/>
        <v>9.0635180000000002</v>
      </c>
      <c r="H1499" s="2">
        <f t="shared" si="183"/>
        <v>8.365222499999998</v>
      </c>
      <c r="I1499" s="2">
        <f t="array" ref="I1499">SUMPRODUCT(B1483:B1502, (ROW(B1483:B1502)-ROW(B1483)+1)) / (20*21/2)</f>
        <v>9.2426457142857146</v>
      </c>
      <c r="J1499" s="2">
        <f t="shared" si="186"/>
        <v>9.242320431335374</v>
      </c>
      <c r="K1499" s="2">
        <f t="shared" si="180"/>
        <v>9.0841905497092874</v>
      </c>
    </row>
    <row r="1500" spans="1:11" ht="13.5" x14ac:dyDescent="0.25">
      <c r="A1500" s="3">
        <f>TITRES_STAT!B1503</f>
        <v>44501</v>
      </c>
      <c r="B1500" s="5">
        <f>TITRES_STAT!D1503</f>
        <v>9.2493999999999996</v>
      </c>
      <c r="C1500" s="2">
        <f t="shared" si="181"/>
        <v>0</v>
      </c>
      <c r="D1500" s="2">
        <f t="shared" si="182"/>
        <v>9.2251600000000007</v>
      </c>
      <c r="E1500" s="2">
        <f t="shared" si="184"/>
        <v>9.2657599999999984</v>
      </c>
      <c r="F1500" s="2">
        <f t="shared" si="185"/>
        <v>9.2418850000000017</v>
      </c>
      <c r="G1500" s="2">
        <f t="shared" si="179"/>
        <v>9.0824739999999995</v>
      </c>
      <c r="H1500" s="2">
        <f t="shared" si="183"/>
        <v>8.3728240000000014</v>
      </c>
      <c r="I1500" s="2">
        <f t="array" ref="I1500">SUMPRODUCT(B1484:B1503, (ROW(B1484:B1503)-ROW(B1484)+1)) / (20*21/2)</f>
        <v>9.2428795238095223</v>
      </c>
      <c r="J1500" s="2">
        <f t="shared" si="186"/>
        <v>9.2429946759701007</v>
      </c>
      <c r="K1500" s="2">
        <f t="shared" si="180"/>
        <v>9.0906693516814734</v>
      </c>
    </row>
    <row r="1501" spans="1:11" ht="13.5" x14ac:dyDescent="0.25">
      <c r="A1501" s="3">
        <f>TITRES_STAT!B1504</f>
        <v>44502</v>
      </c>
      <c r="B1501" s="5">
        <f>TITRES_STAT!D1504</f>
        <v>9.2422000000000004</v>
      </c>
      <c r="C1501" s="2">
        <f t="shared" si="181"/>
        <v>-7.199999999999207E-3</v>
      </c>
      <c r="D1501" s="2">
        <f t="shared" si="182"/>
        <v>9.2493799999999986</v>
      </c>
      <c r="E1501" s="2">
        <f t="shared" si="184"/>
        <v>9.2636199999999995</v>
      </c>
      <c r="F1501" s="2">
        <f t="shared" si="185"/>
        <v>9.2408150000000013</v>
      </c>
      <c r="G1501" s="2">
        <f t="shared" si="179"/>
        <v>9.097722000000001</v>
      </c>
      <c r="H1501" s="2">
        <f t="shared" si="183"/>
        <v>8.3807169999999989</v>
      </c>
      <c r="I1501" s="2">
        <f t="array" ref="I1501">SUMPRODUCT(B1485:B1504, (ROW(B1485:B1504)-ROW(B1485)+1)) / (20*21/2)</f>
        <v>9.2438671428571428</v>
      </c>
      <c r="J1501" s="2">
        <f t="shared" si="186"/>
        <v>9.2429189925443769</v>
      </c>
      <c r="K1501" s="2">
        <f t="shared" si="180"/>
        <v>9.0966117300469058</v>
      </c>
    </row>
    <row r="1502" spans="1:11" ht="13.5" x14ac:dyDescent="0.25">
      <c r="A1502" s="3">
        <f>TITRES_STAT!B1505</f>
        <v>44503</v>
      </c>
      <c r="B1502" s="5">
        <f>TITRES_STAT!D1505</f>
        <v>9.2422000000000004</v>
      </c>
      <c r="C1502" s="2">
        <f t="shared" si="181"/>
        <v>0</v>
      </c>
      <c r="D1502" s="2">
        <f t="shared" si="182"/>
        <v>9.2465199999999985</v>
      </c>
      <c r="E1502" s="2">
        <f t="shared" si="184"/>
        <v>9.2614799999999988</v>
      </c>
      <c r="F1502" s="2">
        <f t="shared" si="185"/>
        <v>9.239745000000001</v>
      </c>
      <c r="G1502" s="2">
        <f t="shared" si="179"/>
        <v>9.1129700000000007</v>
      </c>
      <c r="H1502" s="2">
        <f t="shared" si="183"/>
        <v>8.3882825000000008</v>
      </c>
      <c r="I1502" s="2">
        <f t="array" ref="I1502">SUMPRODUCT(B1486:B1505, (ROW(B1486:B1505)-ROW(B1486)+1)) / (20*21/2)</f>
        <v>9.2448885714285716</v>
      </c>
      <c r="J1502" s="2">
        <f t="shared" si="186"/>
        <v>9.2428505170639603</v>
      </c>
      <c r="K1502" s="2">
        <f t="shared" si="180"/>
        <v>9.1023210739666354</v>
      </c>
    </row>
    <row r="1503" spans="1:11" ht="13.5" x14ac:dyDescent="0.25">
      <c r="A1503" s="3">
        <f>TITRES_STAT!B1506</f>
        <v>44504</v>
      </c>
      <c r="B1503" s="5">
        <f>TITRES_STAT!D1506</f>
        <v>9.2422000000000004</v>
      </c>
      <c r="C1503" s="2">
        <f t="shared" si="181"/>
        <v>0</v>
      </c>
      <c r="D1503" s="2">
        <f t="shared" si="182"/>
        <v>9.245079999999998</v>
      </c>
      <c r="E1503" s="2">
        <f t="shared" si="184"/>
        <v>9.2379599999999993</v>
      </c>
      <c r="F1503" s="2">
        <f t="shared" si="185"/>
        <v>9.2390299999999996</v>
      </c>
      <c r="G1503" s="2">
        <f t="shared" si="179"/>
        <v>9.1233740000000019</v>
      </c>
      <c r="H1503" s="2">
        <f t="shared" si="183"/>
        <v>8.3955204999999982</v>
      </c>
      <c r="I1503" s="2">
        <f t="array" ref="I1503">SUMPRODUCT(B1487:B1506, (ROW(B1487:B1506)-ROW(B1487)+1)) / (20*21/2)</f>
        <v>9.2459438095238102</v>
      </c>
      <c r="J1503" s="2">
        <f t="shared" si="186"/>
        <v>9.2427885630578697</v>
      </c>
      <c r="K1503" s="2">
        <f t="shared" si="180"/>
        <v>9.107806522046376</v>
      </c>
    </row>
    <row r="1504" spans="1:11" ht="13.5" x14ac:dyDescent="0.25">
      <c r="A1504" s="3">
        <f>TITRES_STAT!B1507</f>
        <v>44505</v>
      </c>
      <c r="B1504" s="5">
        <f>TITRES_STAT!D1507</f>
        <v>9.2493999999999996</v>
      </c>
      <c r="C1504" s="2">
        <f t="shared" si="181"/>
        <v>7.199999999999207E-3</v>
      </c>
      <c r="D1504" s="2">
        <f t="shared" si="182"/>
        <v>9.2450799999999997</v>
      </c>
      <c r="E1504" s="2">
        <f t="shared" si="184"/>
        <v>9.2365399999999998</v>
      </c>
      <c r="F1504" s="2">
        <f t="shared" si="185"/>
        <v>9.2386750000000006</v>
      </c>
      <c r="G1504" s="2">
        <f t="shared" si="179"/>
        <v>9.1377700000000015</v>
      </c>
      <c r="H1504" s="2">
        <f t="shared" si="183"/>
        <v>8.4024669999999997</v>
      </c>
      <c r="I1504" s="2">
        <f t="array" ref="I1504">SUMPRODUCT(B1488:B1507, (ROW(B1488:B1507)-ROW(B1488)+1)) / (20*21/2)</f>
        <v>9.2470666666666652</v>
      </c>
      <c r="J1504" s="2">
        <f t="shared" si="186"/>
        <v>9.2434182237190257</v>
      </c>
      <c r="K1504" s="2">
        <f t="shared" si="180"/>
        <v>9.1133592074563232</v>
      </c>
    </row>
    <row r="1505" spans="1:11" ht="13.5" x14ac:dyDescent="0.25">
      <c r="A1505" s="3">
        <f>TITRES_STAT!B1508</f>
        <v>44508</v>
      </c>
      <c r="B1505" s="5">
        <f>TITRES_STAT!D1508</f>
        <v>9.2493999999999996</v>
      </c>
      <c r="C1505" s="2">
        <f t="shared" si="181"/>
        <v>0</v>
      </c>
      <c r="D1505" s="2">
        <f t="shared" si="182"/>
        <v>9.2450799999999997</v>
      </c>
      <c r="E1505" s="2">
        <f t="shared" si="184"/>
        <v>9.2351199999999984</v>
      </c>
      <c r="F1505" s="2">
        <f t="shared" si="185"/>
        <v>9.2383199999999999</v>
      </c>
      <c r="G1505" s="2">
        <f t="shared" si="179"/>
        <v>9.1483179999999997</v>
      </c>
      <c r="H1505" s="2">
        <f t="shared" si="183"/>
        <v>8.4090859999999985</v>
      </c>
      <c r="I1505" s="2">
        <f t="array" ref="I1505">SUMPRODUCT(B1489:B1508, (ROW(B1489:B1508)-ROW(B1489)+1)) / (20*21/2)</f>
        <v>9.2482571428571418</v>
      </c>
      <c r="J1505" s="2">
        <f t="shared" si="186"/>
        <v>9.2439879166981669</v>
      </c>
      <c r="K1505" s="2">
        <f t="shared" si="180"/>
        <v>9.1186941404972526</v>
      </c>
    </row>
    <row r="1506" spans="1:11" ht="13.5" x14ac:dyDescent="0.25">
      <c r="A1506" s="3">
        <f>TITRES_STAT!B1509</f>
        <v>44509</v>
      </c>
      <c r="B1506" s="5">
        <f>TITRES_STAT!D1509</f>
        <v>9.2493999999999996</v>
      </c>
      <c r="C1506" s="2">
        <f t="shared" si="181"/>
        <v>0</v>
      </c>
      <c r="D1506" s="2">
        <f t="shared" si="182"/>
        <v>9.2465200000000003</v>
      </c>
      <c r="E1506" s="2">
        <f t="shared" si="184"/>
        <v>9.2479499999999977</v>
      </c>
      <c r="F1506" s="2">
        <f t="shared" si="185"/>
        <v>9.2376100000000001</v>
      </c>
      <c r="G1506" s="2">
        <f t="shared" si="179"/>
        <v>9.1628559999999997</v>
      </c>
      <c r="H1506" s="2">
        <f t="shared" si="183"/>
        <v>8.4157049999999973</v>
      </c>
      <c r="I1506" s="2">
        <f t="array" ref="I1506">SUMPRODUCT(B1490:B1509, (ROW(B1490:B1509)-ROW(B1490)+1)) / (20*21/2)</f>
        <v>9.2467985714285703</v>
      </c>
      <c r="J1506" s="2">
        <f t="shared" si="186"/>
        <v>9.244503353203104</v>
      </c>
      <c r="K1506" s="2">
        <f t="shared" si="180"/>
        <v>9.1238198604777523</v>
      </c>
    </row>
    <row r="1507" spans="1:11" ht="13.5" x14ac:dyDescent="0.25">
      <c r="A1507" s="3">
        <f>TITRES_STAT!B1510</f>
        <v>44510</v>
      </c>
      <c r="B1507" s="5">
        <f>TITRES_STAT!D1510</f>
        <v>9.2493999999999996</v>
      </c>
      <c r="C1507" s="2">
        <f t="shared" si="181"/>
        <v>0</v>
      </c>
      <c r="D1507" s="2">
        <f t="shared" si="182"/>
        <v>9.2479600000000008</v>
      </c>
      <c r="E1507" s="2">
        <f t="shared" si="184"/>
        <v>9.2472399999999961</v>
      </c>
      <c r="F1507" s="2">
        <f t="shared" si="185"/>
        <v>9.2369000000000003</v>
      </c>
      <c r="G1507" s="2">
        <f t="shared" si="179"/>
        <v>9.1773939999999978</v>
      </c>
      <c r="H1507" s="2">
        <f t="shared" si="183"/>
        <v>8.4223239999999979</v>
      </c>
      <c r="I1507" s="2">
        <f t="array" ref="I1507">SUMPRODUCT(B1491:B1510, (ROW(B1491:B1510)-ROW(B1491)+1)) / (20*21/2)</f>
        <v>9.2455071428571429</v>
      </c>
      <c r="J1507" s="2">
        <f t="shared" si="186"/>
        <v>9.2449697005170943</v>
      </c>
      <c r="K1507" s="2">
        <f t="shared" si="180"/>
        <v>9.1287445718315663</v>
      </c>
    </row>
    <row r="1508" spans="1:11" ht="13.5" x14ac:dyDescent="0.25">
      <c r="A1508" s="3">
        <f>TITRES_STAT!B1511</f>
        <v>44511</v>
      </c>
      <c r="B1508" s="5">
        <f>TITRES_STAT!D1511</f>
        <v>9.2493999999999996</v>
      </c>
      <c r="C1508" s="2">
        <f t="shared" si="181"/>
        <v>0</v>
      </c>
      <c r="D1508" s="2">
        <f t="shared" si="182"/>
        <v>9.2493999999999996</v>
      </c>
      <c r="E1508" s="2">
        <f t="shared" si="184"/>
        <v>9.2472399999999979</v>
      </c>
      <c r="F1508" s="2">
        <f t="shared" si="185"/>
        <v>9.2433150000000008</v>
      </c>
      <c r="G1508" s="2">
        <f t="shared" si="179"/>
        <v>9.1919319999999978</v>
      </c>
      <c r="H1508" s="2">
        <f t="shared" si="183"/>
        <v>8.4289429999999967</v>
      </c>
      <c r="I1508" s="2">
        <f t="array" ref="I1508">SUMPRODUCT(B1492:B1511, (ROW(B1492:B1511)-ROW(B1492)+1)) / (20*21/2)</f>
        <v>9.2436390476190482</v>
      </c>
      <c r="J1508" s="2">
        <f t="shared" si="186"/>
        <v>9.2453916338011801</v>
      </c>
      <c r="K1508" s="2">
        <f t="shared" si="180"/>
        <v>9.1334761572499374</v>
      </c>
    </row>
    <row r="1509" spans="1:11" ht="13.5" x14ac:dyDescent="0.25">
      <c r="A1509" s="3">
        <f>TITRES_STAT!B1512</f>
        <v>44512</v>
      </c>
      <c r="B1509" s="5">
        <f>TITRES_STAT!D1512</f>
        <v>9.2279999999999998</v>
      </c>
      <c r="C1509" s="2">
        <f t="shared" si="181"/>
        <v>-2.1399999999999864E-2</v>
      </c>
      <c r="D1509" s="2">
        <f t="shared" si="182"/>
        <v>9.24512</v>
      </c>
      <c r="E1509" s="2">
        <f t="shared" si="184"/>
        <v>9.2450999999999972</v>
      </c>
      <c r="F1509" s="2">
        <f t="shared" si="185"/>
        <v>9.248660000000001</v>
      </c>
      <c r="G1509" s="2">
        <f t="shared" si="179"/>
        <v>9.2068959999999986</v>
      </c>
      <c r="H1509" s="2">
        <f t="shared" si="183"/>
        <v>8.4357824999999984</v>
      </c>
      <c r="I1509" s="2">
        <f t="array" ref="I1509">SUMPRODUCT(B1493:B1512, (ROW(B1493:B1512)-ROW(B1493)+1)) / (20*21/2)</f>
        <v>9.2432685714285707</v>
      </c>
      <c r="J1509" s="2">
        <f t="shared" si="186"/>
        <v>9.2437352877248777</v>
      </c>
      <c r="K1509" s="2">
        <f t="shared" si="180"/>
        <v>9.1371829746126849</v>
      </c>
    </row>
    <row r="1510" spans="1:11" ht="13.5" x14ac:dyDescent="0.25">
      <c r="A1510" s="3">
        <f>TITRES_STAT!B1513</f>
        <v>44515</v>
      </c>
      <c r="B1510" s="5">
        <f>TITRES_STAT!D1513</f>
        <v>9.2350999999999992</v>
      </c>
      <c r="C1510" s="2">
        <f t="shared" si="181"/>
        <v>7.0999999999994401E-3</v>
      </c>
      <c r="D1510" s="2">
        <f t="shared" si="182"/>
        <v>9.2422599999999981</v>
      </c>
      <c r="E1510" s="2">
        <f t="shared" si="184"/>
        <v>9.2436699999999981</v>
      </c>
      <c r="F1510" s="2">
        <f t="shared" si="185"/>
        <v>9.2547150000000009</v>
      </c>
      <c r="G1510" s="2">
        <f t="shared" si="179"/>
        <v>9.2212899999999962</v>
      </c>
      <c r="H1510" s="2">
        <f t="shared" si="183"/>
        <v>8.4426574999999975</v>
      </c>
      <c r="I1510" s="2">
        <f t="array" ref="I1510">SUMPRODUCT(B1494:B1513, (ROW(B1494:B1513)-ROW(B1494)+1)) / (20*21/2)</f>
        <v>9.2429657142857131</v>
      </c>
      <c r="J1510" s="2">
        <f t="shared" si="186"/>
        <v>9.2429128793701274</v>
      </c>
      <c r="K1510" s="2">
        <f t="shared" si="180"/>
        <v>9.1410228579612074</v>
      </c>
    </row>
    <row r="1511" spans="1:11" ht="13.5" x14ac:dyDescent="0.25">
      <c r="A1511" s="3">
        <f>TITRES_STAT!B1514</f>
        <v>44516</v>
      </c>
      <c r="B1511" s="5">
        <f>TITRES_STAT!D1514</f>
        <v>9.2350999999999992</v>
      </c>
      <c r="C1511" s="2">
        <f t="shared" si="181"/>
        <v>0</v>
      </c>
      <c r="D1511" s="2">
        <f t="shared" si="182"/>
        <v>9.2393999999999998</v>
      </c>
      <c r="E1511" s="2">
        <f t="shared" si="184"/>
        <v>9.2429600000000001</v>
      </c>
      <c r="F1511" s="2">
        <f t="shared" si="185"/>
        <v>9.2532899999999998</v>
      </c>
      <c r="G1511" s="2">
        <f t="shared" si="179"/>
        <v>9.2356839999999973</v>
      </c>
      <c r="H1511" s="2">
        <f t="shared" si="183"/>
        <v>8.4495324999999983</v>
      </c>
      <c r="I1511" s="2">
        <f t="array" ref="I1511">SUMPRODUCT(B1495:B1514, (ROW(B1495:B1514)-ROW(B1495)+1)) / (20*21/2)</f>
        <v>9.2437485714285721</v>
      </c>
      <c r="J1511" s="2">
        <f t="shared" si="186"/>
        <v>9.2421687956205911</v>
      </c>
      <c r="K1511" s="2">
        <f t="shared" si="180"/>
        <v>9.1447121576490034</v>
      </c>
    </row>
    <row r="1512" spans="1:11" ht="13.5" x14ac:dyDescent="0.25">
      <c r="A1512" s="3">
        <f>TITRES_STAT!B1515</f>
        <v>44517</v>
      </c>
      <c r="B1512" s="5">
        <f>TITRES_STAT!D1515</f>
        <v>9.2493999999999996</v>
      </c>
      <c r="C1512" s="2">
        <f t="shared" si="181"/>
        <v>1.4300000000000423E-2</v>
      </c>
      <c r="D1512" s="2">
        <f t="shared" si="182"/>
        <v>9.2393999999999998</v>
      </c>
      <c r="E1512" s="2">
        <f t="shared" si="184"/>
        <v>9.2436800000000012</v>
      </c>
      <c r="F1512" s="2">
        <f t="shared" si="185"/>
        <v>9.2525799999999983</v>
      </c>
      <c r="G1512" s="2">
        <f t="shared" si="179"/>
        <v>9.2470859999999977</v>
      </c>
      <c r="H1512" s="2">
        <f t="shared" si="183"/>
        <v>8.4571339999999982</v>
      </c>
      <c r="I1512" s="2">
        <f t="array" ref="I1512">SUMPRODUCT(B1496:B1515, (ROW(B1496:B1515)-ROW(B1496)+1)) / (20*21/2)</f>
        <v>9.2445990476190474</v>
      </c>
      <c r="J1512" s="2">
        <f t="shared" si="186"/>
        <v>9.2428574817519635</v>
      </c>
      <c r="K1512" s="2">
        <f t="shared" si="180"/>
        <v>9.1488175632313968</v>
      </c>
    </row>
    <row r="1513" spans="1:11" ht="13.5" x14ac:dyDescent="0.25">
      <c r="A1513" s="3">
        <f>TITRES_STAT!B1516</f>
        <v>44518</v>
      </c>
      <c r="B1513" s="5">
        <f>TITRES_STAT!D1516</f>
        <v>9.2493999999999996</v>
      </c>
      <c r="C1513" s="2">
        <f t="shared" si="181"/>
        <v>0</v>
      </c>
      <c r="D1513" s="2">
        <f t="shared" si="182"/>
        <v>9.2393999999999998</v>
      </c>
      <c r="E1513" s="2">
        <f t="shared" si="184"/>
        <v>9.2443999999999988</v>
      </c>
      <c r="F1513" s="2">
        <f t="shared" si="185"/>
        <v>9.2411799999999999</v>
      </c>
      <c r="G1513" s="2">
        <f t="shared" si="179"/>
        <v>9.2584879999999981</v>
      </c>
      <c r="H1513" s="2">
        <f t="shared" si="183"/>
        <v>8.4650629999999953</v>
      </c>
      <c r="I1513" s="2">
        <f t="array" ref="I1513">SUMPRODUCT(B1497:B1516, (ROW(B1497:B1516)-ROW(B1497)+1)) / (20*21/2)</f>
        <v>9.2448314285714286</v>
      </c>
      <c r="J1513" s="2">
        <f t="shared" si="186"/>
        <v>9.2434805787279668</v>
      </c>
      <c r="K1513" s="2">
        <f t="shared" si="180"/>
        <v>9.1527619725164406</v>
      </c>
    </row>
    <row r="1514" spans="1:11" ht="13.5" x14ac:dyDescent="0.25">
      <c r="A1514" s="3">
        <f>TITRES_STAT!B1517</f>
        <v>44519</v>
      </c>
      <c r="B1514" s="5">
        <f>TITRES_STAT!D1517</f>
        <v>9.2493999999999996</v>
      </c>
      <c r="C1514" s="2">
        <f t="shared" si="181"/>
        <v>0</v>
      </c>
      <c r="D1514" s="2">
        <f t="shared" si="182"/>
        <v>9.2436800000000012</v>
      </c>
      <c r="E1514" s="2">
        <f t="shared" si="184"/>
        <v>9.2443999999999988</v>
      </c>
      <c r="F1514" s="2">
        <f t="shared" si="185"/>
        <v>9.2404699999999984</v>
      </c>
      <c r="G1514" s="2">
        <f t="shared" si="179"/>
        <v>9.2693199999999969</v>
      </c>
      <c r="H1514" s="2">
        <f t="shared" si="183"/>
        <v>8.4720094999999951</v>
      </c>
      <c r="I1514" s="2">
        <f t="array" ref="I1514">SUMPRODUCT(B1498:B1517, (ROW(B1498:B1517)-ROW(B1498)+1)) / (20*21/2)</f>
        <v>9.2444871428571425</v>
      </c>
      <c r="J1514" s="2">
        <f t="shared" si="186"/>
        <v>9.244044333134827</v>
      </c>
      <c r="K1514" s="2">
        <f t="shared" si="180"/>
        <v>9.1565516990844245</v>
      </c>
    </row>
    <row r="1515" spans="1:11" ht="13.5" x14ac:dyDescent="0.25">
      <c r="A1515" s="3">
        <f>TITRES_STAT!B1518</f>
        <v>44522</v>
      </c>
      <c r="B1515" s="5">
        <f>TITRES_STAT!D1518</f>
        <v>9.2493999999999996</v>
      </c>
      <c r="C1515" s="2">
        <f t="shared" si="181"/>
        <v>0</v>
      </c>
      <c r="D1515" s="2">
        <f t="shared" si="182"/>
        <v>9.2465399999999995</v>
      </c>
      <c r="E1515" s="2">
        <f t="shared" si="184"/>
        <v>9.2443999999999971</v>
      </c>
      <c r="F1515" s="2">
        <f t="shared" si="185"/>
        <v>9.2397600000000004</v>
      </c>
      <c r="G1515" s="2">
        <f t="shared" si="179"/>
        <v>9.2763039999999961</v>
      </c>
      <c r="H1515" s="2">
        <f t="shared" si="183"/>
        <v>8.4791194999999959</v>
      </c>
      <c r="I1515" s="2">
        <f t="array" ref="I1515">SUMPRODUCT(B1499:B1518, (ROW(B1499:B1518)-ROW(B1499)+1)) / (20*21/2)</f>
        <v>9.2421823809523804</v>
      </c>
      <c r="J1515" s="2">
        <f t="shared" si="186"/>
        <v>9.2445543966457961</v>
      </c>
      <c r="K1515" s="2">
        <f t="shared" si="180"/>
        <v>9.1601928089242524</v>
      </c>
    </row>
    <row r="1516" spans="1:11" ht="13.5" x14ac:dyDescent="0.25">
      <c r="A1516" s="3">
        <f>TITRES_STAT!B1519</f>
        <v>44523</v>
      </c>
      <c r="B1516" s="5">
        <f>TITRES_STAT!D1519</f>
        <v>9.2422000000000004</v>
      </c>
      <c r="C1516" s="2">
        <f t="shared" si="181"/>
        <v>-7.199999999999207E-3</v>
      </c>
      <c r="D1516" s="2">
        <f t="shared" si="182"/>
        <v>9.2479600000000008</v>
      </c>
      <c r="E1516" s="2">
        <f t="shared" si="184"/>
        <v>9.2436799999999995</v>
      </c>
      <c r="F1516" s="2">
        <f t="shared" si="185"/>
        <v>9.2458149999999986</v>
      </c>
      <c r="G1516" s="2">
        <f t="shared" si="179"/>
        <v>9.2855659999999958</v>
      </c>
      <c r="H1516" s="2">
        <f t="shared" si="183"/>
        <v>8.4861934999999953</v>
      </c>
      <c r="I1516" s="2">
        <f t="array" ref="I1516">SUMPRODUCT(B1500:B1519, (ROW(B1500:B1519)-ROW(B1500)+1)) / (20*21/2)</f>
        <v>9.2420419047619067</v>
      </c>
      <c r="J1516" s="2">
        <f t="shared" si="186"/>
        <v>9.2443301683938159</v>
      </c>
      <c r="K1516" s="2">
        <f t="shared" si="180"/>
        <v>9.1634087772017327</v>
      </c>
    </row>
    <row r="1517" spans="1:11" ht="13.5" x14ac:dyDescent="0.25">
      <c r="A1517" s="3">
        <f>TITRES_STAT!B1520</f>
        <v>44524</v>
      </c>
      <c r="B1517" s="5">
        <f>TITRES_STAT!D1520</f>
        <v>9.2422000000000004</v>
      </c>
      <c r="C1517" s="2">
        <f t="shared" si="181"/>
        <v>0</v>
      </c>
      <c r="D1517" s="2">
        <f t="shared" si="182"/>
        <v>9.2465199999999985</v>
      </c>
      <c r="E1517" s="2">
        <f t="shared" si="184"/>
        <v>9.2429599999999983</v>
      </c>
      <c r="F1517" s="2">
        <f t="shared" si="185"/>
        <v>9.245099999999999</v>
      </c>
      <c r="G1517" s="2">
        <f t="shared" si="179"/>
        <v>9.286705999999997</v>
      </c>
      <c r="H1517" s="2">
        <f t="shared" si="183"/>
        <v>8.4932674999999946</v>
      </c>
      <c r="I1517" s="2">
        <f t="array" ref="I1517">SUMPRODUCT(B1501:B1520, (ROW(B1501:B1520)-ROW(B1501)+1)) / (20*21/2)</f>
        <v>9.2426214285714288</v>
      </c>
      <c r="J1517" s="2">
        <f t="shared" si="186"/>
        <v>9.2441272952134526</v>
      </c>
      <c r="K1517" s="2">
        <f t="shared" si="180"/>
        <v>9.166498629076175</v>
      </c>
    </row>
    <row r="1518" spans="1:11" ht="13.5" x14ac:dyDescent="0.25">
      <c r="A1518" s="3">
        <f>TITRES_STAT!B1521</f>
        <v>44525</v>
      </c>
      <c r="B1518" s="5">
        <f>TITRES_STAT!D1521</f>
        <v>9.2209000000000003</v>
      </c>
      <c r="C1518" s="2">
        <f t="shared" si="181"/>
        <v>-2.1300000000000097E-2</v>
      </c>
      <c r="D1518" s="2">
        <f t="shared" si="182"/>
        <v>9.2408199999999994</v>
      </c>
      <c r="E1518" s="2">
        <f t="shared" si="184"/>
        <v>9.2401099999999978</v>
      </c>
      <c r="F1518" s="2">
        <f t="shared" si="185"/>
        <v>9.2436749999999996</v>
      </c>
      <c r="G1518" s="2">
        <f t="shared" si="179"/>
        <v>9.2858519999999984</v>
      </c>
      <c r="H1518" s="2">
        <f t="shared" si="183"/>
        <v>8.5002349999999947</v>
      </c>
      <c r="I1518" s="2">
        <f t="array" ref="I1518">SUMPRODUCT(B1502:B1521, (ROW(B1502:B1521)-ROW(B1502)+1)) / (20*21/2)</f>
        <v>9.2425152380952387</v>
      </c>
      <c r="J1518" s="2">
        <f t="shared" si="186"/>
        <v>9.2419151718597909</v>
      </c>
      <c r="K1518" s="2">
        <f t="shared" si="180"/>
        <v>9.1686320161712285</v>
      </c>
    </row>
    <row r="1519" spans="1:11" ht="13.5" x14ac:dyDescent="0.25">
      <c r="A1519" s="3">
        <f>TITRES_STAT!B1522</f>
        <v>44526</v>
      </c>
      <c r="B1519" s="5">
        <f>TITRES_STAT!D1522</f>
        <v>9.2422000000000004</v>
      </c>
      <c r="C1519" s="2">
        <f t="shared" si="181"/>
        <v>2.1300000000000097E-2</v>
      </c>
      <c r="D1519" s="2">
        <f t="shared" si="182"/>
        <v>9.2393800000000006</v>
      </c>
      <c r="E1519" s="2">
        <f t="shared" si="184"/>
        <v>9.2415300000000009</v>
      </c>
      <c r="F1519" s="2">
        <f t="shared" si="185"/>
        <v>9.2433149999999991</v>
      </c>
      <c r="G1519" s="2">
        <f t="shared" si="179"/>
        <v>9.2857079999999979</v>
      </c>
      <c r="H1519" s="2">
        <f t="shared" si="183"/>
        <v>8.5074729999999938</v>
      </c>
      <c r="I1519" s="2">
        <f t="array" ref="I1519">SUMPRODUCT(B1503:B1522, (ROW(B1503:B1522)-ROW(B1503)+1)) / (20*21/2)</f>
        <v>9.2430947619047625</v>
      </c>
      <c r="J1519" s="2">
        <f t="shared" si="186"/>
        <v>9.2419422983493362</v>
      </c>
      <c r="K1519" s="2">
        <f t="shared" si="180"/>
        <v>9.1715170351449053</v>
      </c>
    </row>
    <row r="1520" spans="1:11" ht="13.5" x14ac:dyDescent="0.25">
      <c r="A1520" s="3">
        <f>TITRES_STAT!B1523</f>
        <v>44529</v>
      </c>
      <c r="B1520" s="5">
        <f>TITRES_STAT!D1523</f>
        <v>9.2493999999999996</v>
      </c>
      <c r="C1520" s="2">
        <f t="shared" si="181"/>
        <v>7.199999999999207E-3</v>
      </c>
      <c r="D1520" s="2">
        <f t="shared" si="182"/>
        <v>9.2393800000000006</v>
      </c>
      <c r="E1520" s="2">
        <f t="shared" si="184"/>
        <v>9.2429600000000001</v>
      </c>
      <c r="F1520" s="2">
        <f t="shared" si="185"/>
        <v>9.2433149999999991</v>
      </c>
      <c r="G1520" s="2">
        <f t="shared" si="179"/>
        <v>9.2857079999999961</v>
      </c>
      <c r="H1520" s="2">
        <f t="shared" si="183"/>
        <v>8.5147469999999945</v>
      </c>
      <c r="I1520" s="2">
        <f t="array" ref="I1520">SUMPRODUCT(B1504:B1523, (ROW(B1504:B1523)-ROW(B1504)+1)) / (20*21/2)</f>
        <v>9.238211428571427</v>
      </c>
      <c r="J1520" s="2">
        <f t="shared" si="186"/>
        <v>9.2426525556493999</v>
      </c>
      <c r="K1520" s="2">
        <f t="shared" si="180"/>
        <v>9.1745712690607917</v>
      </c>
    </row>
    <row r="1521" spans="1:11" ht="13.5" x14ac:dyDescent="0.25">
      <c r="A1521" s="3">
        <f>TITRES_STAT!B1524</f>
        <v>44530</v>
      </c>
      <c r="B1521" s="5">
        <f>TITRES_STAT!D1524</f>
        <v>9.2422000000000004</v>
      </c>
      <c r="C1521" s="2">
        <f t="shared" si="181"/>
        <v>-7.199999999999207E-3</v>
      </c>
      <c r="D1521" s="2">
        <f t="shared" si="182"/>
        <v>9.2393800000000006</v>
      </c>
      <c r="E1521" s="2">
        <f t="shared" si="184"/>
        <v>9.2436699999999981</v>
      </c>
      <c r="F1521" s="2">
        <f t="shared" si="185"/>
        <v>9.2433149999999991</v>
      </c>
      <c r="G1521" s="2">
        <f t="shared" si="179"/>
        <v>9.2857079999999979</v>
      </c>
      <c r="H1521" s="2">
        <f t="shared" si="183"/>
        <v>8.5226399999999938</v>
      </c>
      <c r="I1521" s="2">
        <f t="array" ref="I1521">SUMPRODUCT(B1505:B1524, (ROW(B1505:B1524)-ROW(B1505)+1)) / (20*21/2)</f>
        <v>9.2369557142857133</v>
      </c>
      <c r="J1521" s="2">
        <f t="shared" si="186"/>
        <v>9.2426094551113618</v>
      </c>
      <c r="K1521" s="2">
        <f t="shared" si="180"/>
        <v>9.1772233761564461</v>
      </c>
    </row>
    <row r="1522" spans="1:11" ht="13.5" x14ac:dyDescent="0.25">
      <c r="A1522" s="3">
        <f>TITRES_STAT!B1525</f>
        <v>44531</v>
      </c>
      <c r="B1522" s="5">
        <f>TITRES_STAT!D1525</f>
        <v>9.2493999999999996</v>
      </c>
      <c r="C1522" s="2">
        <f t="shared" si="181"/>
        <v>7.199999999999207E-3</v>
      </c>
      <c r="D1522" s="2">
        <f t="shared" si="182"/>
        <v>9.2408200000000011</v>
      </c>
      <c r="E1522" s="2">
        <f t="shared" si="184"/>
        <v>9.2436699999999981</v>
      </c>
      <c r="F1522" s="2">
        <f t="shared" si="185"/>
        <v>9.2436749999999996</v>
      </c>
      <c r="G1522" s="2">
        <f t="shared" ref="G1522:G1585" si="187">AVERAGE(B1473:B1522)</f>
        <v>9.285423999999999</v>
      </c>
      <c r="H1522" s="2">
        <f t="shared" si="183"/>
        <v>8.5297829999999912</v>
      </c>
      <c r="I1522" s="2">
        <f t="array" ref="I1522">SUMPRODUCT(B1506:B1525, (ROW(B1506:B1525)-ROW(B1506)+1)) / (20*21/2)</f>
        <v>9.232411428571428</v>
      </c>
      <c r="J1522" s="2">
        <f t="shared" si="186"/>
        <v>9.2432561736721848</v>
      </c>
      <c r="K1522" s="2">
        <f t="shared" si="180"/>
        <v>9.1800538319934493</v>
      </c>
    </row>
    <row r="1523" spans="1:11" ht="13.5" x14ac:dyDescent="0.25">
      <c r="A1523" s="3">
        <f>TITRES_STAT!B1526</f>
        <v>44532</v>
      </c>
      <c r="B1523" s="5">
        <f>TITRES_STAT!D1526</f>
        <v>9.1923999999999992</v>
      </c>
      <c r="C1523" s="2">
        <f t="shared" si="181"/>
        <v>-5.7000000000000384E-2</v>
      </c>
      <c r="D1523" s="2">
        <f t="shared" si="182"/>
        <v>9.2351199999999984</v>
      </c>
      <c r="E1523" s="2">
        <f t="shared" si="184"/>
        <v>9.2379699999999989</v>
      </c>
      <c r="F1523" s="2">
        <f t="shared" si="185"/>
        <v>9.241184999999998</v>
      </c>
      <c r="G1523" s="2">
        <f t="shared" si="187"/>
        <v>9.2839999999999989</v>
      </c>
      <c r="H1523" s="2">
        <f t="shared" si="183"/>
        <v>8.5366409999999906</v>
      </c>
      <c r="I1523" s="2">
        <f t="array" ref="I1523">SUMPRODUCT(B1507:B1526, (ROW(B1507:B1526)-ROW(B1507)+1)) / (20*21/2)</f>
        <v>9.2199861904761917</v>
      </c>
      <c r="J1523" s="2">
        <f t="shared" si="186"/>
        <v>9.2384127285605473</v>
      </c>
      <c r="K1523" s="2">
        <f t="shared" ref="K1523:K1586" si="188">$K$4*B1523+(1-$K$4)*K1522</f>
        <v>9.180537995444686</v>
      </c>
    </row>
    <row r="1524" spans="1:11" ht="13.5" x14ac:dyDescent="0.25">
      <c r="A1524" s="3">
        <f>TITRES_STAT!B1527</f>
        <v>44533</v>
      </c>
      <c r="B1524" s="5">
        <f>TITRES_STAT!D1527</f>
        <v>9.2279999999999998</v>
      </c>
      <c r="C1524" s="2">
        <f t="shared" si="181"/>
        <v>3.560000000000052E-2</v>
      </c>
      <c r="D1524" s="2">
        <f t="shared" si="182"/>
        <v>9.2322799999999994</v>
      </c>
      <c r="E1524" s="2">
        <f t="shared" si="184"/>
        <v>9.23583</v>
      </c>
      <c r="F1524" s="2">
        <f t="shared" si="185"/>
        <v>9.2401149999999994</v>
      </c>
      <c r="G1524" s="2">
        <f t="shared" si="187"/>
        <v>9.2835719999999977</v>
      </c>
      <c r="H1524" s="2">
        <f t="shared" si="183"/>
        <v>8.5438079999999914</v>
      </c>
      <c r="I1524" s="2">
        <f t="array" ref="I1524">SUMPRODUCT(B1508:B1527, (ROW(B1508:B1527)-ROW(B1508)+1)) / (20*21/2)</f>
        <v>9.2062114285714269</v>
      </c>
      <c r="J1524" s="2">
        <f t="shared" si="186"/>
        <v>9.2374210401262093</v>
      </c>
      <c r="K1524" s="2">
        <f t="shared" si="188"/>
        <v>9.182399250525286</v>
      </c>
    </row>
    <row r="1525" spans="1:11" ht="13.5" x14ac:dyDescent="0.25">
      <c r="A1525" s="3">
        <f>TITRES_STAT!B1528</f>
        <v>44536</v>
      </c>
      <c r="B1525" s="5">
        <f>TITRES_STAT!D1528</f>
        <v>9.1923999999999992</v>
      </c>
      <c r="C1525" s="2">
        <f t="shared" si="181"/>
        <v>-3.560000000000052E-2</v>
      </c>
      <c r="D1525" s="2">
        <f t="shared" si="182"/>
        <v>9.2208799999999993</v>
      </c>
      <c r="E1525" s="2">
        <f t="shared" si="184"/>
        <v>9.2301299999999991</v>
      </c>
      <c r="F1525" s="2">
        <f t="shared" si="185"/>
        <v>9.2372649999999989</v>
      </c>
      <c r="G1525" s="2">
        <f t="shared" si="187"/>
        <v>9.2731699999999986</v>
      </c>
      <c r="H1525" s="2">
        <f t="shared" si="183"/>
        <v>8.5506329999999906</v>
      </c>
      <c r="I1525" s="2">
        <f t="array" ref="I1525">SUMPRODUCT(B1509:B1528, (ROW(B1509:B1528)-ROW(B1509)+1)) / (20*21/2)</f>
        <v>9.176245714285713</v>
      </c>
      <c r="J1525" s="2">
        <f t="shared" si="186"/>
        <v>9.2331333220189507</v>
      </c>
      <c r="K1525" s="2">
        <f t="shared" si="188"/>
        <v>9.1827914367791958</v>
      </c>
    </row>
    <row r="1526" spans="1:11" ht="13.5" x14ac:dyDescent="0.25">
      <c r="A1526" s="3">
        <f>TITRES_STAT!B1529</f>
        <v>44537</v>
      </c>
      <c r="B1526" s="5">
        <f>TITRES_STAT!D1529</f>
        <v>9.1067999999999998</v>
      </c>
      <c r="C1526" s="2">
        <f t="shared" si="181"/>
        <v>-8.5599999999999454E-2</v>
      </c>
      <c r="D1526" s="2">
        <f t="shared" si="182"/>
        <v>9.1937999999999995</v>
      </c>
      <c r="E1526" s="2">
        <f t="shared" si="184"/>
        <v>9.2165900000000001</v>
      </c>
      <c r="F1526" s="2">
        <f t="shared" si="185"/>
        <v>9.2301349999999989</v>
      </c>
      <c r="G1526" s="2">
        <f t="shared" si="187"/>
        <v>9.2629079999999995</v>
      </c>
      <c r="H1526" s="2">
        <f t="shared" si="183"/>
        <v>8.5570299999999921</v>
      </c>
      <c r="I1526" s="2">
        <f t="array" ref="I1526">SUMPRODUCT(B1510:B1529, (ROW(B1510:B1529)-ROW(B1510)+1)) / (20*21/2)</f>
        <v>9.1282328571428568</v>
      </c>
      <c r="J1526" s="2">
        <f t="shared" si="186"/>
        <v>9.2211015770647649</v>
      </c>
      <c r="K1526" s="2">
        <f t="shared" si="188"/>
        <v>9.1798113804349146</v>
      </c>
    </row>
    <row r="1527" spans="1:11" ht="13.5" x14ac:dyDescent="0.25">
      <c r="A1527" s="3">
        <f>TITRES_STAT!B1530</f>
        <v>44538</v>
      </c>
      <c r="B1527" s="5">
        <f>TITRES_STAT!D1530</f>
        <v>9.0854999999999997</v>
      </c>
      <c r="C1527" s="2">
        <f t="shared" si="181"/>
        <v>-2.1300000000000097E-2</v>
      </c>
      <c r="D1527" s="2">
        <f t="shared" si="182"/>
        <v>9.1610199999999988</v>
      </c>
      <c r="E1527" s="2">
        <f t="shared" si="184"/>
        <v>9.20092</v>
      </c>
      <c r="F1527" s="2">
        <f t="shared" si="185"/>
        <v>9.2219399999999982</v>
      </c>
      <c r="G1527" s="2">
        <f t="shared" si="187"/>
        <v>9.2522200000000012</v>
      </c>
      <c r="H1527" s="2">
        <f t="shared" si="183"/>
        <v>8.5634844999999888</v>
      </c>
      <c r="I1527" s="2">
        <f t="array" ref="I1527">SUMPRODUCT(B1511:B1530, (ROW(B1511:B1530)-ROW(B1511)+1)) / (20*21/2)</f>
        <v>9.1295595238095242</v>
      </c>
      <c r="J1527" s="2">
        <f t="shared" si="186"/>
        <v>9.2081871411538359</v>
      </c>
      <c r="K1527" s="2">
        <f t="shared" si="188"/>
        <v>9.1761128949276625</v>
      </c>
    </row>
    <row r="1528" spans="1:11" ht="13.5" x14ac:dyDescent="0.25">
      <c r="A1528" s="3">
        <f>TITRES_STAT!B1531</f>
        <v>44539</v>
      </c>
      <c r="B1528" s="5">
        <f>TITRES_STAT!D1531</f>
        <v>8.9072999999999993</v>
      </c>
      <c r="C1528" s="2">
        <f t="shared" si="181"/>
        <v>-0.17820000000000036</v>
      </c>
      <c r="D1528" s="2">
        <f t="shared" si="182"/>
        <v>9.104000000000001</v>
      </c>
      <c r="E1528" s="2">
        <f t="shared" si="184"/>
        <v>9.1695599999999988</v>
      </c>
      <c r="F1528" s="2">
        <f t="shared" si="185"/>
        <v>9.2048349999999974</v>
      </c>
      <c r="G1528" s="2">
        <f t="shared" si="187"/>
        <v>9.2379680000000004</v>
      </c>
      <c r="H1528" s="2">
        <f t="shared" si="183"/>
        <v>8.56888399999999</v>
      </c>
      <c r="I1528" s="2">
        <f t="array" ref="I1528">SUMPRODUCT(B1512:B1531, (ROW(B1512:B1531)-ROW(B1512)+1)) / (20*21/2)</f>
        <v>9.114118095238096</v>
      </c>
      <c r="J1528" s="2">
        <f t="shared" si="186"/>
        <v>9.1795312229487092</v>
      </c>
      <c r="K1528" s="2">
        <f t="shared" si="188"/>
        <v>9.1655712127736351</v>
      </c>
    </row>
    <row r="1529" spans="1:11" ht="13.5" x14ac:dyDescent="0.25">
      <c r="A1529" s="3">
        <f>TITRES_STAT!B1532</f>
        <v>44540</v>
      </c>
      <c r="B1529" s="5">
        <f>TITRES_STAT!D1532</f>
        <v>8.7006999999999994</v>
      </c>
      <c r="C1529" s="2">
        <f t="shared" si="181"/>
        <v>-0.20659999999999989</v>
      </c>
      <c r="D1529" s="2">
        <f t="shared" si="182"/>
        <v>8.9985400000000002</v>
      </c>
      <c r="E1529" s="2">
        <f t="shared" si="184"/>
        <v>9.1154099999999989</v>
      </c>
      <c r="F1529" s="2">
        <f t="shared" si="185"/>
        <v>9.178469999999999</v>
      </c>
      <c r="G1529" s="2">
        <f t="shared" si="187"/>
        <v>9.2202960000000012</v>
      </c>
      <c r="H1529" s="2">
        <f t="shared" si="183"/>
        <v>8.5732504999999914</v>
      </c>
      <c r="I1529" s="2">
        <f t="array" ref="I1529">SUMPRODUCT(B1513:B1532, (ROW(B1513:B1532)-ROW(B1513)+1)) / (20*21/2)</f>
        <v>9.1132999999999988</v>
      </c>
      <c r="J1529" s="2">
        <f t="shared" si="186"/>
        <v>9.1339282493345451</v>
      </c>
      <c r="K1529" s="2">
        <f t="shared" si="188"/>
        <v>9.1473409691354544</v>
      </c>
    </row>
    <row r="1530" spans="1:11" ht="13.5" x14ac:dyDescent="0.25">
      <c r="A1530" s="3">
        <f>TITRES_STAT!B1533</f>
        <v>44543</v>
      </c>
      <c r="B1530" s="5">
        <f>TITRES_STAT!D1533</f>
        <v>9.1923999999999992</v>
      </c>
      <c r="C1530" s="2">
        <f t="shared" si="181"/>
        <v>0.4916999999999998</v>
      </c>
      <c r="D1530" s="2">
        <f t="shared" si="182"/>
        <v>8.9985400000000002</v>
      </c>
      <c r="E1530" s="2">
        <f t="shared" si="184"/>
        <v>9.1097100000000015</v>
      </c>
      <c r="F1530" s="2">
        <f t="shared" si="185"/>
        <v>9.1763349999999981</v>
      </c>
      <c r="G1530" s="2">
        <f t="shared" si="187"/>
        <v>9.2160220000000024</v>
      </c>
      <c r="H1530" s="2">
        <f t="shared" si="183"/>
        <v>8.5800754999999906</v>
      </c>
      <c r="I1530" s="2">
        <f t="array" ref="I1530">SUMPRODUCT(B1514:B1533, (ROW(B1514:B1533)-ROW(B1514)+1)) / (20*21/2)</f>
        <v>9.1129233333333328</v>
      </c>
      <c r="J1530" s="2">
        <f t="shared" si="186"/>
        <v>9.1394969874931586</v>
      </c>
      <c r="K1530" s="2">
        <f t="shared" si="188"/>
        <v>9.1491079899536718</v>
      </c>
    </row>
    <row r="1531" spans="1:11" ht="13.5" x14ac:dyDescent="0.25">
      <c r="A1531" s="3">
        <f>TITRES_STAT!B1534</f>
        <v>44544</v>
      </c>
      <c r="B1531" s="5">
        <f>TITRES_STAT!D1534</f>
        <v>9.0142000000000007</v>
      </c>
      <c r="C1531" s="2">
        <f t="shared" si="181"/>
        <v>-0.17819999999999858</v>
      </c>
      <c r="D1531" s="2">
        <f t="shared" si="182"/>
        <v>8.9800199999999997</v>
      </c>
      <c r="E1531" s="2">
        <f t="shared" si="184"/>
        <v>9.0869100000000014</v>
      </c>
      <c r="F1531" s="2">
        <f t="shared" si="185"/>
        <v>9.1652899999999971</v>
      </c>
      <c r="G1531" s="2">
        <f t="shared" si="187"/>
        <v>9.2110340000000033</v>
      </c>
      <c r="H1531" s="2">
        <f t="shared" si="183"/>
        <v>8.5860094999999905</v>
      </c>
      <c r="I1531" s="2">
        <f t="array" ref="I1531">SUMPRODUCT(B1515:B1534, (ROW(B1515:B1534)-ROW(B1515)+1)) / (20*21/2)</f>
        <v>9.1129880952380944</v>
      </c>
      <c r="J1531" s="2">
        <f t="shared" si="186"/>
        <v>9.1275639410652385</v>
      </c>
      <c r="K1531" s="2">
        <f t="shared" si="188"/>
        <v>9.1438174805437242</v>
      </c>
    </row>
    <row r="1532" spans="1:11" ht="13.5" x14ac:dyDescent="0.25">
      <c r="A1532" s="3">
        <f>TITRES_STAT!B1535</f>
        <v>44545</v>
      </c>
      <c r="B1532" s="5">
        <f>TITRES_STAT!D1535</f>
        <v>9.1567000000000007</v>
      </c>
      <c r="C1532" s="2">
        <f t="shared" si="181"/>
        <v>0.14250000000000007</v>
      </c>
      <c r="D1532" s="2">
        <f t="shared" si="182"/>
        <v>8.9942600000000006</v>
      </c>
      <c r="E1532" s="2">
        <f t="shared" si="184"/>
        <v>9.0776399999999988</v>
      </c>
      <c r="F1532" s="2">
        <f t="shared" si="185"/>
        <v>9.1606549999999967</v>
      </c>
      <c r="G1532" s="2">
        <f t="shared" si="187"/>
        <v>9.2088960000000029</v>
      </c>
      <c r="H1532" s="2">
        <f t="shared" si="183"/>
        <v>8.5926559999999892</v>
      </c>
      <c r="I1532" s="2">
        <f t="array" ref="I1532">SUMPRODUCT(B1516:B1535, (ROW(B1516:B1535)-ROW(B1516)+1)) / (20*21/2)</f>
        <v>9.1134942857142871</v>
      </c>
      <c r="J1532" s="2">
        <f t="shared" si="186"/>
        <v>9.1303388038209299</v>
      </c>
      <c r="K1532" s="2">
        <f t="shared" si="188"/>
        <v>9.1443226773851478</v>
      </c>
    </row>
    <row r="1533" spans="1:11" ht="13.5" x14ac:dyDescent="0.25">
      <c r="A1533" s="3">
        <f>TITRES_STAT!B1536</f>
        <v>44546</v>
      </c>
      <c r="B1533" s="5">
        <f>TITRES_STAT!D1536</f>
        <v>9.1567000000000007</v>
      </c>
      <c r="C1533" s="2">
        <f t="shared" si="181"/>
        <v>0</v>
      </c>
      <c r="D1533" s="2">
        <f t="shared" si="182"/>
        <v>9.0441400000000005</v>
      </c>
      <c r="E1533" s="2">
        <f t="shared" si="184"/>
        <v>9.0740700000000007</v>
      </c>
      <c r="F1533" s="2">
        <f t="shared" si="185"/>
        <v>9.156019999999998</v>
      </c>
      <c r="G1533" s="2">
        <f t="shared" si="187"/>
        <v>9.2069000000000045</v>
      </c>
      <c r="H1533" s="2">
        <f t="shared" si="183"/>
        <v>8.5993024999999896</v>
      </c>
      <c r="I1533" s="2">
        <f t="array" ref="I1533">SUMPRODUCT(B1517:B1536, (ROW(B1517:B1536)-ROW(B1517)+1)) / (20*21/2)</f>
        <v>9.080508571428572</v>
      </c>
      <c r="J1533" s="2">
        <f t="shared" si="186"/>
        <v>9.1328493939332223</v>
      </c>
      <c r="K1533" s="2">
        <f t="shared" si="188"/>
        <v>9.1448080625857315</v>
      </c>
    </row>
    <row r="1534" spans="1:11" ht="13.5" x14ac:dyDescent="0.25">
      <c r="A1534" s="3">
        <f>TITRES_STAT!B1537</f>
        <v>44550</v>
      </c>
      <c r="B1534" s="5">
        <f>TITRES_STAT!D1537</f>
        <v>9.1567000000000007</v>
      </c>
      <c r="C1534" s="2">
        <f t="shared" si="181"/>
        <v>0</v>
      </c>
      <c r="D1534" s="2">
        <f t="shared" si="182"/>
        <v>9.1353400000000011</v>
      </c>
      <c r="E1534" s="2">
        <f t="shared" si="184"/>
        <v>9.0669399999999989</v>
      </c>
      <c r="F1534" s="2">
        <f t="shared" si="185"/>
        <v>9.1513849999999994</v>
      </c>
      <c r="G1534" s="2">
        <f t="shared" si="187"/>
        <v>9.2049040000000026</v>
      </c>
      <c r="H1534" s="2">
        <f t="shared" si="183"/>
        <v>8.6061129999999881</v>
      </c>
      <c r="I1534" s="2">
        <f t="array" ref="I1534">SUMPRODUCT(B1518:B1537, (ROW(B1518:B1537)-ROW(B1518)+1)) / (20*21/2)</f>
        <v>9.0428457142857148</v>
      </c>
      <c r="J1534" s="2">
        <f t="shared" si="186"/>
        <v>9.1351208802252959</v>
      </c>
      <c r="K1534" s="2">
        <f t="shared" si="188"/>
        <v>9.1452744130725669</v>
      </c>
    </row>
    <row r="1535" spans="1:11" ht="13.5" x14ac:dyDescent="0.25">
      <c r="A1535" s="3">
        <f>TITRES_STAT!B1538</f>
        <v>44551</v>
      </c>
      <c r="B1535" s="5">
        <f>TITRES_STAT!D1538</f>
        <v>9.1567000000000007</v>
      </c>
      <c r="C1535" s="2">
        <f t="shared" si="181"/>
        <v>0</v>
      </c>
      <c r="D1535" s="2">
        <f t="shared" si="182"/>
        <v>9.1282000000000014</v>
      </c>
      <c r="E1535" s="2">
        <f t="shared" si="184"/>
        <v>9.0633700000000008</v>
      </c>
      <c r="F1535" s="2">
        <f t="shared" si="185"/>
        <v>9.146749999999999</v>
      </c>
      <c r="G1535" s="2">
        <f t="shared" si="187"/>
        <v>9.2029080000000025</v>
      </c>
      <c r="H1535" s="2">
        <f t="shared" si="183"/>
        <v>8.6134144999999886</v>
      </c>
      <c r="I1535" s="2">
        <f t="array" ref="I1535">SUMPRODUCT(B1519:B1538, (ROW(B1519:B1538)-ROW(B1519)+1)) / (20*21/2)</f>
        <v>9.0130542857142864</v>
      </c>
      <c r="J1535" s="2">
        <f t="shared" si="186"/>
        <v>9.1371760344895545</v>
      </c>
      <c r="K1535" s="2">
        <f t="shared" si="188"/>
        <v>9.1457224753050159</v>
      </c>
    </row>
    <row r="1536" spans="1:11" ht="13.5" x14ac:dyDescent="0.25">
      <c r="A1536" s="3">
        <f>TITRES_STAT!B1539</f>
        <v>44552</v>
      </c>
      <c r="B1536" s="5">
        <f>TITRES_STAT!D1539</f>
        <v>8.8003999999999998</v>
      </c>
      <c r="C1536" s="2">
        <f t="shared" si="181"/>
        <v>-0.35630000000000095</v>
      </c>
      <c r="D1536" s="2">
        <f t="shared" si="182"/>
        <v>9.0854400000000002</v>
      </c>
      <c r="E1536" s="2">
        <f t="shared" si="184"/>
        <v>9.0327300000000008</v>
      </c>
      <c r="F1536" s="2">
        <f t="shared" si="185"/>
        <v>9.1246599999999987</v>
      </c>
      <c r="G1536" s="2">
        <f t="shared" si="187"/>
        <v>9.1936440000000044</v>
      </c>
      <c r="H1536" s="2">
        <f t="shared" si="183"/>
        <v>8.6178209999999886</v>
      </c>
      <c r="I1536" s="2">
        <f t="array" ref="I1536">SUMPRODUCT(B1520:B1539, (ROW(B1520:B1539)-ROW(B1520)+1)) / (20*21/2)</f>
        <v>8.9846566666666661</v>
      </c>
      <c r="J1536" s="2">
        <f t="shared" si="186"/>
        <v>9.1051021264429313</v>
      </c>
      <c r="K1536" s="2">
        <f t="shared" si="188"/>
        <v>9.1321804174499164</v>
      </c>
    </row>
    <row r="1537" spans="1:11" ht="13.5" x14ac:dyDescent="0.25">
      <c r="A1537" s="3">
        <f>TITRES_STAT!B1540</f>
        <v>44553</v>
      </c>
      <c r="B1537" s="5">
        <f>TITRES_STAT!D1540</f>
        <v>8.7292000000000005</v>
      </c>
      <c r="C1537" s="2">
        <f t="shared" si="181"/>
        <v>-7.1199999999999264E-2</v>
      </c>
      <c r="D1537" s="2">
        <f t="shared" si="182"/>
        <v>8.9999399999999987</v>
      </c>
      <c r="E1537" s="2">
        <f t="shared" si="184"/>
        <v>8.9970999999999997</v>
      </c>
      <c r="F1537" s="2">
        <f t="shared" si="185"/>
        <v>9.0990099999999998</v>
      </c>
      <c r="G1537" s="2">
        <f t="shared" si="187"/>
        <v>9.1829560000000043</v>
      </c>
      <c r="H1537" s="2">
        <f t="shared" si="183"/>
        <v>8.6221664999999899</v>
      </c>
      <c r="I1537" s="2">
        <f t="array" ref="I1537">SUMPRODUCT(B1521:B1540, (ROW(B1521:B1540)-ROW(B1521)+1)) / (20*21/2)</f>
        <v>8.9910357142857134</v>
      </c>
      <c r="J1537" s="2">
        <f t="shared" si="186"/>
        <v>9.0693019239245576</v>
      </c>
      <c r="K1537" s="2">
        <f t="shared" si="188"/>
        <v>9.1163772638244289</v>
      </c>
    </row>
    <row r="1538" spans="1:11" ht="13.5" x14ac:dyDescent="0.25">
      <c r="A1538" s="3">
        <f>TITRES_STAT!B1541</f>
        <v>44554</v>
      </c>
      <c r="B1538" s="5">
        <f>TITRES_STAT!D1541</f>
        <v>8.7861999999999991</v>
      </c>
      <c r="C1538" s="2">
        <f t="shared" si="181"/>
        <v>5.6999999999998607E-2</v>
      </c>
      <c r="D1538" s="2">
        <f t="shared" si="182"/>
        <v>8.9258400000000009</v>
      </c>
      <c r="E1538" s="2">
        <f t="shared" si="184"/>
        <v>8.9849899999999998</v>
      </c>
      <c r="F1538" s="2">
        <f t="shared" si="185"/>
        <v>9.0772749999999984</v>
      </c>
      <c r="G1538" s="2">
        <f t="shared" si="187"/>
        <v>9.1762580000000042</v>
      </c>
      <c r="H1538" s="2">
        <f t="shared" si="183"/>
        <v>8.6267969999999892</v>
      </c>
      <c r="I1538" s="2">
        <f t="array" ref="I1538">SUMPRODUCT(B1522:B1541, (ROW(B1522:B1541)-ROW(B1522)+1)) / (20*21/2)</f>
        <v>8.9966638095238096</v>
      </c>
      <c r="J1538" s="2">
        <f t="shared" si="186"/>
        <v>9.0423398359317417</v>
      </c>
      <c r="K1538" s="2">
        <f t="shared" si="188"/>
        <v>9.1034291358313144</v>
      </c>
    </row>
    <row r="1539" spans="1:11" ht="13.5" x14ac:dyDescent="0.25">
      <c r="A1539" s="3">
        <f>TITRES_STAT!B1542</f>
        <v>44557</v>
      </c>
      <c r="B1539" s="5">
        <f>TITRES_STAT!D1542</f>
        <v>8.7790999999999997</v>
      </c>
      <c r="C1539" s="2">
        <f t="shared" si="181"/>
        <v>-7.0999999999994401E-3</v>
      </c>
      <c r="D1539" s="2">
        <f t="shared" si="182"/>
        <v>8.85032</v>
      </c>
      <c r="E1539" s="2">
        <f t="shared" si="184"/>
        <v>8.9928300000000014</v>
      </c>
      <c r="F1539" s="2">
        <f t="shared" si="185"/>
        <v>9.0541200000000011</v>
      </c>
      <c r="G1539" s="2">
        <f t="shared" si="187"/>
        <v>9.1694180000000021</v>
      </c>
      <c r="H1539" s="2">
        <f t="shared" si="183"/>
        <v>8.6313919999999893</v>
      </c>
      <c r="I1539" s="2">
        <f t="array" ref="I1539">SUMPRODUCT(B1523:B1542, (ROW(B1523:B1542)-ROW(B1523)+1)) / (20*21/2)</f>
        <v>9.0076890476190474</v>
      </c>
      <c r="J1539" s="2">
        <f t="shared" si="186"/>
        <v>9.0172693753668138</v>
      </c>
      <c r="K1539" s="2">
        <f t="shared" si="188"/>
        <v>9.0907103461908711</v>
      </c>
    </row>
    <row r="1540" spans="1:11" ht="13.5" x14ac:dyDescent="0.25">
      <c r="A1540" s="3">
        <f>TITRES_STAT!B1543</f>
        <v>44558</v>
      </c>
      <c r="B1540" s="5">
        <f>TITRES_STAT!D1543</f>
        <v>9.1211000000000002</v>
      </c>
      <c r="C1540" s="2">
        <f t="shared" ref="C1540:C1603" si="189">B1540-B1539</f>
        <v>0.34200000000000053</v>
      </c>
      <c r="D1540" s="2">
        <f t="shared" si="182"/>
        <v>8.8431999999999995</v>
      </c>
      <c r="E1540" s="2">
        <f t="shared" si="184"/>
        <v>8.9856999999999996</v>
      </c>
      <c r="F1540" s="2">
        <f t="shared" si="185"/>
        <v>9.0477050000000023</v>
      </c>
      <c r="G1540" s="2">
        <f t="shared" si="187"/>
        <v>9.1695600000000042</v>
      </c>
      <c r="H1540" s="2">
        <f t="shared" si="183"/>
        <v>8.6385154999999898</v>
      </c>
      <c r="I1540" s="2">
        <f t="array" ref="I1540">SUMPRODUCT(B1524:B1543, (ROW(B1524:B1543)-ROW(B1524)+1)) / (20*21/2)</f>
        <v>9.0191557142857146</v>
      </c>
      <c r="J1540" s="2">
        <f t="shared" si="186"/>
        <v>9.0271580062842602</v>
      </c>
      <c r="K1540" s="2">
        <f t="shared" si="188"/>
        <v>9.0919020973206415</v>
      </c>
    </row>
    <row r="1541" spans="1:11" ht="13.5" x14ac:dyDescent="0.25">
      <c r="A1541" s="3">
        <f>TITRES_STAT!B1544</f>
        <v>44559</v>
      </c>
      <c r="B1541" s="5">
        <f>TITRES_STAT!D1544</f>
        <v>9.1067999999999998</v>
      </c>
      <c r="C1541" s="2">
        <f t="shared" si="189"/>
        <v>-1.4300000000000423E-2</v>
      </c>
      <c r="D1541" s="2">
        <f t="shared" si="182"/>
        <v>8.9044799999999995</v>
      </c>
      <c r="E1541" s="2">
        <f t="shared" si="184"/>
        <v>8.9949600000000007</v>
      </c>
      <c r="F1541" s="2">
        <f t="shared" si="185"/>
        <v>9.0409350000000011</v>
      </c>
      <c r="G1541" s="2">
        <f t="shared" si="187"/>
        <v>9.1664240000000046</v>
      </c>
      <c r="H1541" s="2">
        <f t="shared" si="183"/>
        <v>8.6448469999999915</v>
      </c>
      <c r="I1541" s="2">
        <f t="array" ref="I1541">SUMPRODUCT(B1525:B1544, (ROW(B1525:B1544)-ROW(B1525)+1)) / (20*21/2)</f>
        <v>9.0749066666666653</v>
      </c>
      <c r="J1541" s="2">
        <f t="shared" si="186"/>
        <v>9.0347429580667118</v>
      </c>
      <c r="K1541" s="2">
        <f t="shared" si="188"/>
        <v>9.0924863287982642</v>
      </c>
    </row>
    <row r="1542" spans="1:11" ht="13.5" x14ac:dyDescent="0.25">
      <c r="A1542" s="3">
        <f>TITRES_STAT!B1545</f>
        <v>44560</v>
      </c>
      <c r="B1542" s="5">
        <f>TITRES_STAT!D1545</f>
        <v>9.1567000000000007</v>
      </c>
      <c r="C1542" s="2">
        <f t="shared" si="189"/>
        <v>4.9900000000000944E-2</v>
      </c>
      <c r="D1542" s="2">
        <f t="shared" ref="D1542:D1605" si="190">AVERAGE(B1538:B1542)</f>
        <v>8.9899799999999992</v>
      </c>
      <c r="E1542" s="2">
        <f t="shared" si="184"/>
        <v>8.9949600000000007</v>
      </c>
      <c r="F1542" s="2">
        <f t="shared" si="185"/>
        <v>9.0363000000000007</v>
      </c>
      <c r="G1542" s="2">
        <f t="shared" si="187"/>
        <v>9.1642860000000024</v>
      </c>
      <c r="H1542" s="2">
        <f t="shared" si="183"/>
        <v>8.6514279999999921</v>
      </c>
      <c r="I1542" s="2">
        <f t="array" ref="I1542">SUMPRODUCT(B1526:B1545, (ROW(B1526:B1545)-ROW(B1526)+1)) / (20*21/2)</f>
        <v>9.1254009523809518</v>
      </c>
      <c r="J1542" s="2">
        <f t="shared" si="186"/>
        <v>9.0463579144413107</v>
      </c>
      <c r="K1542" s="2">
        <f t="shared" si="188"/>
        <v>9.0950045119826477</v>
      </c>
    </row>
    <row r="1543" spans="1:11" ht="13.5" x14ac:dyDescent="0.25">
      <c r="A1543" s="3">
        <f>TITRES_STAT!B1546</f>
        <v>44561</v>
      </c>
      <c r="B1543" s="5">
        <f>TITRES_STAT!D1546</f>
        <v>9.1567000000000007</v>
      </c>
      <c r="C1543" s="2">
        <f t="shared" si="189"/>
        <v>0</v>
      </c>
      <c r="D1543" s="2">
        <f t="shared" si="190"/>
        <v>9.0640800000000006</v>
      </c>
      <c r="E1543" s="2">
        <f t="shared" si="184"/>
        <v>8.9949600000000007</v>
      </c>
      <c r="F1543" s="2">
        <f t="shared" si="185"/>
        <v>9.0345150000000007</v>
      </c>
      <c r="G1543" s="2">
        <f t="shared" si="187"/>
        <v>9.1578720000000029</v>
      </c>
      <c r="H1543" s="2">
        <f t="shared" si="183"/>
        <v>8.6585329999999914</v>
      </c>
      <c r="I1543" s="2">
        <f t="array" ref="I1543">SUMPRODUCT(B1527:B1546, (ROW(B1527:B1546)-ROW(B1527)+1)) / (20*21/2)</f>
        <v>9.1441623809523822</v>
      </c>
      <c r="J1543" s="2">
        <f t="shared" si="186"/>
        <v>9.0568666844945191</v>
      </c>
      <c r="K1543" s="2">
        <f t="shared" si="188"/>
        <v>9.0974239428852908</v>
      </c>
    </row>
    <row r="1544" spans="1:11" ht="13.5" x14ac:dyDescent="0.25">
      <c r="A1544" s="3">
        <f>TITRES_STAT!B1547</f>
        <v>44564</v>
      </c>
      <c r="B1544" s="5">
        <f>TITRES_STAT!D1547</f>
        <v>9.6198999999999995</v>
      </c>
      <c r="C1544" s="2">
        <f t="shared" si="189"/>
        <v>0.46319999999999872</v>
      </c>
      <c r="D1544" s="2">
        <f t="shared" si="190"/>
        <v>9.2322400000000009</v>
      </c>
      <c r="E1544" s="2">
        <f t="shared" si="184"/>
        <v>9.0412800000000004</v>
      </c>
      <c r="F1544" s="2">
        <f t="shared" si="185"/>
        <v>9.0541099999999997</v>
      </c>
      <c r="G1544" s="2">
        <f t="shared" si="187"/>
        <v>9.1649980000000024</v>
      </c>
      <c r="H1544" s="2">
        <f t="shared" si="183"/>
        <v>8.6674299999999906</v>
      </c>
      <c r="I1544" s="2">
        <f t="array" ref="I1544">SUMPRODUCT(B1528:B1547, (ROW(B1528:B1547)-ROW(B1528)+1)) / (20*21/2)</f>
        <v>9.1512861904761902</v>
      </c>
      <c r="J1544" s="2">
        <f t="shared" si="186"/>
        <v>9.1104889050188493</v>
      </c>
      <c r="K1544" s="2">
        <f t="shared" si="188"/>
        <v>9.1179132000270435</v>
      </c>
    </row>
    <row r="1545" spans="1:11" ht="13.5" x14ac:dyDescent="0.25">
      <c r="A1545" s="3">
        <f>TITRES_STAT!B1548</f>
        <v>44565</v>
      </c>
      <c r="B1545" s="5">
        <f>TITRES_STAT!D1548</f>
        <v>9.5843000000000007</v>
      </c>
      <c r="C1545" s="2">
        <f t="shared" si="189"/>
        <v>-3.5599999999998744E-2</v>
      </c>
      <c r="D1545" s="2">
        <f t="shared" si="190"/>
        <v>9.3248800000000003</v>
      </c>
      <c r="E1545" s="2">
        <f t="shared" si="184"/>
        <v>9.0840399999999999</v>
      </c>
      <c r="F1545" s="2">
        <f t="shared" si="185"/>
        <v>9.0737050000000004</v>
      </c>
      <c r="G1545" s="2">
        <f t="shared" si="187"/>
        <v>9.1714120000000019</v>
      </c>
      <c r="H1545" s="2">
        <f t="shared" si="183"/>
        <v>8.6758869999999906</v>
      </c>
      <c r="I1545" s="2">
        <f t="array" ref="I1545">SUMPRODUCT(B1529:B1548, (ROW(B1529:B1548)-ROW(B1529)+1)) / (20*21/2)</f>
        <v>9.1682519047619042</v>
      </c>
      <c r="J1545" s="2">
        <f t="shared" si="186"/>
        <v>9.1556137712075305</v>
      </c>
      <c r="K1545" s="2">
        <f t="shared" si="188"/>
        <v>9.1362028784573557</v>
      </c>
    </row>
    <row r="1546" spans="1:11" ht="13.5" x14ac:dyDescent="0.25">
      <c r="A1546" s="3">
        <f>TITRES_STAT!B1549</f>
        <v>44566</v>
      </c>
      <c r="B1546" s="5">
        <f>TITRES_STAT!D1549</f>
        <v>9.2706999999999997</v>
      </c>
      <c r="C1546" s="2">
        <f t="shared" si="189"/>
        <v>-0.31360000000000099</v>
      </c>
      <c r="D1546" s="2">
        <f t="shared" si="190"/>
        <v>9.3576599999999992</v>
      </c>
      <c r="E1546" s="2">
        <f t="shared" si="184"/>
        <v>9.1310699999999994</v>
      </c>
      <c r="F1546" s="2">
        <f t="shared" si="185"/>
        <v>9.081900000000001</v>
      </c>
      <c r="G1546" s="2">
        <f t="shared" si="187"/>
        <v>9.1744040000000009</v>
      </c>
      <c r="H1546" s="2">
        <f t="shared" ref="H1546:H1609" si="191">AVERAGE(B1347:B1546)</f>
        <v>8.68280899999999</v>
      </c>
      <c r="I1546" s="2">
        <f t="array" ref="I1546">SUMPRODUCT(B1530:B1549, (ROW(B1530:B1549)-ROW(B1530)+1)) / (20*21/2)</f>
        <v>9.1726638095238098</v>
      </c>
      <c r="J1546" s="2">
        <f t="shared" si="186"/>
        <v>9.1665743644258608</v>
      </c>
      <c r="K1546" s="2">
        <f t="shared" si="188"/>
        <v>9.1414772753805966</v>
      </c>
    </row>
    <row r="1547" spans="1:11" ht="13.5" x14ac:dyDescent="0.25">
      <c r="A1547" s="3">
        <f>TITRES_STAT!B1550</f>
        <v>44567</v>
      </c>
      <c r="B1547" s="5">
        <f>TITRES_STAT!D1550</f>
        <v>9.1567000000000007</v>
      </c>
      <c r="C1547" s="2">
        <f t="shared" si="189"/>
        <v>-0.11399999999999899</v>
      </c>
      <c r="D1547" s="2">
        <f t="shared" si="190"/>
        <v>9.3576599999999992</v>
      </c>
      <c r="E1547" s="2">
        <f t="shared" si="184"/>
        <v>9.173820000000001</v>
      </c>
      <c r="F1547" s="2">
        <f t="shared" si="185"/>
        <v>9.0854600000000012</v>
      </c>
      <c r="G1547" s="2">
        <f t="shared" si="187"/>
        <v>9.1724080000000008</v>
      </c>
      <c r="H1547" s="2">
        <f t="shared" si="191"/>
        <v>8.6899139999999928</v>
      </c>
      <c r="I1547" s="2">
        <f t="array" ref="I1547">SUMPRODUCT(B1531:B1550, (ROW(B1531:B1550)-ROW(B1531)+1)) / (20*21/2)</f>
        <v>9.1851190476190467</v>
      </c>
      <c r="J1547" s="2">
        <f t="shared" si="186"/>
        <v>9.1656339487662546</v>
      </c>
      <c r="K1547" s="2">
        <f t="shared" si="188"/>
        <v>9.1420742449735162</v>
      </c>
    </row>
    <row r="1548" spans="1:11" ht="13.5" x14ac:dyDescent="0.25">
      <c r="A1548" s="3">
        <f>TITRES_STAT!B1551</f>
        <v>44568</v>
      </c>
      <c r="B1548" s="5">
        <f>TITRES_STAT!D1551</f>
        <v>9.2636000000000003</v>
      </c>
      <c r="C1548" s="2">
        <f t="shared" si="189"/>
        <v>0.10689999999999955</v>
      </c>
      <c r="D1548" s="2">
        <f t="shared" si="190"/>
        <v>9.3790399999999998</v>
      </c>
      <c r="E1548" s="2">
        <f t="shared" ref="E1548:E1611" si="192">AVERAGE(B1539:B1548)</f>
        <v>9.2215600000000002</v>
      </c>
      <c r="F1548" s="2">
        <f t="shared" si="185"/>
        <v>9.103275</v>
      </c>
      <c r="G1548" s="2">
        <f t="shared" si="187"/>
        <v>9.1726920000000014</v>
      </c>
      <c r="H1548" s="2">
        <f t="shared" si="191"/>
        <v>8.6975534999999926</v>
      </c>
      <c r="I1548" s="2">
        <f t="array" ref="I1548">SUMPRODUCT(B1532:B1551, (ROW(B1532:B1551)-ROW(B1532)+1)) / (20*21/2)</f>
        <v>9.1972690476190486</v>
      </c>
      <c r="J1548" s="2">
        <f t="shared" si="186"/>
        <v>9.1749640488837549</v>
      </c>
      <c r="K1548" s="2">
        <f t="shared" si="188"/>
        <v>9.1468399608569086</v>
      </c>
    </row>
    <row r="1549" spans="1:11" ht="13.5" x14ac:dyDescent="0.25">
      <c r="A1549" s="3">
        <f>TITRES_STAT!B1552</f>
        <v>44571</v>
      </c>
      <c r="B1549" s="5">
        <f>TITRES_STAT!D1552</f>
        <v>9.1495999999999995</v>
      </c>
      <c r="C1549" s="2">
        <f t="shared" si="189"/>
        <v>-0.11400000000000077</v>
      </c>
      <c r="D1549" s="2">
        <f t="shared" si="190"/>
        <v>9.2849800000000009</v>
      </c>
      <c r="E1549" s="2">
        <f t="shared" si="192"/>
        <v>9.2586099999999991</v>
      </c>
      <c r="F1549" s="2">
        <f t="shared" si="185"/>
        <v>9.1257200000000012</v>
      </c>
      <c r="G1549" s="2">
        <f t="shared" si="187"/>
        <v>9.1706959999999995</v>
      </c>
      <c r="H1549" s="2">
        <f t="shared" si="191"/>
        <v>8.704590499999993</v>
      </c>
      <c r="I1549" s="2">
        <f t="array" ref="I1549">SUMPRODUCT(B1533:B1552, (ROW(B1533:B1552)-ROW(B1533)+1)) / (20*21/2)</f>
        <v>9.2082652380952386</v>
      </c>
      <c r="J1549" s="2">
        <f t="shared" si="186"/>
        <v>9.1725484251805387</v>
      </c>
      <c r="K1549" s="2">
        <f t="shared" si="188"/>
        <v>9.1469481976860489</v>
      </c>
    </row>
    <row r="1550" spans="1:11" ht="13.5" x14ac:dyDescent="0.25">
      <c r="A1550" s="3">
        <f>TITRES_STAT!B1553</f>
        <v>44572</v>
      </c>
      <c r="B1550" s="5">
        <f>TITRES_STAT!D1553</f>
        <v>9.2565000000000008</v>
      </c>
      <c r="C1550" s="2">
        <f t="shared" si="189"/>
        <v>0.10690000000000133</v>
      </c>
      <c r="D1550" s="2">
        <f t="shared" si="190"/>
        <v>9.2194199999999995</v>
      </c>
      <c r="E1550" s="2">
        <f t="shared" si="192"/>
        <v>9.2721499999999999</v>
      </c>
      <c r="F1550" s="2">
        <f t="shared" si="185"/>
        <v>9.1289249999999988</v>
      </c>
      <c r="G1550" s="2">
        <f t="shared" si="187"/>
        <v>9.1708379999999998</v>
      </c>
      <c r="H1550" s="2">
        <f t="shared" si="191"/>
        <v>8.7121619999999922</v>
      </c>
      <c r="I1550" s="2">
        <f t="array" ref="I1550">SUMPRODUCT(B1534:B1553, (ROW(B1534:B1553)-ROW(B1534)+1)) / (20*21/2)</f>
        <v>9.2018147619047621</v>
      </c>
      <c r="J1550" s="2">
        <f t="shared" si="186"/>
        <v>9.1805438132585824</v>
      </c>
      <c r="K1550" s="2">
        <f t="shared" si="188"/>
        <v>9.1512443467963998</v>
      </c>
    </row>
    <row r="1551" spans="1:11" ht="13.5" x14ac:dyDescent="0.25">
      <c r="A1551" s="3">
        <f>TITRES_STAT!B1554</f>
        <v>44573</v>
      </c>
      <c r="B1551" s="5">
        <f>TITRES_STAT!D1554</f>
        <v>9.2565000000000008</v>
      </c>
      <c r="C1551" s="2">
        <f t="shared" si="189"/>
        <v>0</v>
      </c>
      <c r="D1551" s="2">
        <f t="shared" si="190"/>
        <v>9.2165800000000004</v>
      </c>
      <c r="E1551" s="2">
        <f t="shared" si="192"/>
        <v>9.2871200000000016</v>
      </c>
      <c r="F1551" s="2">
        <f t="shared" si="185"/>
        <v>9.1410399999999985</v>
      </c>
      <c r="G1551" s="2">
        <f t="shared" si="187"/>
        <v>9.1711240000000025</v>
      </c>
      <c r="H1551" s="2">
        <f t="shared" si="191"/>
        <v>8.7192094999999927</v>
      </c>
      <c r="I1551" s="2">
        <f t="array" ref="I1551">SUMPRODUCT(B1535:B1554, (ROW(B1535:B1554)-ROW(B1535)+1)) / (20*21/2)</f>
        <v>9.2059185714285707</v>
      </c>
      <c r="J1551" s="2">
        <f t="shared" si="186"/>
        <v>9.1877777358053834</v>
      </c>
      <c r="K1551" s="2">
        <f t="shared" si="188"/>
        <v>9.1553720194710504</v>
      </c>
    </row>
    <row r="1552" spans="1:11" ht="13.5" x14ac:dyDescent="0.25">
      <c r="A1552" s="3">
        <f>TITRES_STAT!B1555</f>
        <v>44574</v>
      </c>
      <c r="B1552" s="5">
        <f>TITRES_STAT!D1555</f>
        <v>9.2565000000000008</v>
      </c>
      <c r="C1552" s="2">
        <f t="shared" si="189"/>
        <v>0</v>
      </c>
      <c r="D1552" s="2">
        <f t="shared" si="190"/>
        <v>9.2365400000000015</v>
      </c>
      <c r="E1552" s="2">
        <f t="shared" si="192"/>
        <v>9.2971000000000021</v>
      </c>
      <c r="F1552" s="2">
        <f t="shared" si="185"/>
        <v>9.1460299999999997</v>
      </c>
      <c r="G1552" s="2">
        <f t="shared" si="187"/>
        <v>9.1714100000000016</v>
      </c>
      <c r="H1552" s="2">
        <f t="shared" si="191"/>
        <v>8.7262569999999933</v>
      </c>
      <c r="I1552" s="2">
        <f t="array" ref="I1552">SUMPRODUCT(B1536:B1555, (ROW(B1536:B1555)-ROW(B1536)+1)) / (20*21/2)</f>
        <v>9.2098866666666677</v>
      </c>
      <c r="J1552" s="2">
        <f t="shared" si="186"/>
        <v>9.1943227133477272</v>
      </c>
      <c r="K1552" s="2">
        <f t="shared" si="188"/>
        <v>9.1593378226290483</v>
      </c>
    </row>
    <row r="1553" spans="1:11" ht="13.5" x14ac:dyDescent="0.25">
      <c r="A1553" s="3">
        <f>TITRES_STAT!B1556</f>
        <v>44575</v>
      </c>
      <c r="B1553" s="5">
        <f>TITRES_STAT!D1556</f>
        <v>9.0783000000000005</v>
      </c>
      <c r="C1553" s="2">
        <f t="shared" si="189"/>
        <v>-0.17820000000000036</v>
      </c>
      <c r="D1553" s="2">
        <f t="shared" si="190"/>
        <v>9.1994800000000012</v>
      </c>
      <c r="E1553" s="2">
        <f t="shared" si="192"/>
        <v>9.2892600000000005</v>
      </c>
      <c r="F1553" s="2">
        <f t="shared" si="185"/>
        <v>9.1421099999999988</v>
      </c>
      <c r="G1553" s="2">
        <f t="shared" si="187"/>
        <v>9.1681320000000017</v>
      </c>
      <c r="H1553" s="2">
        <f t="shared" si="191"/>
        <v>8.732675499999992</v>
      </c>
      <c r="I1553" s="2">
        <f t="array" ref="I1553">SUMPRODUCT(B1537:B1556, (ROW(B1537:B1556)-ROW(B1537)+1)) / (20*21/2)</f>
        <v>9.2137190476190476</v>
      </c>
      <c r="J1553" s="2">
        <f t="shared" si="186"/>
        <v>9.183272931124133</v>
      </c>
      <c r="K1553" s="2">
        <f t="shared" si="188"/>
        <v>9.1561598688004597</v>
      </c>
    </row>
    <row r="1554" spans="1:11" ht="13.5" x14ac:dyDescent="0.25">
      <c r="A1554" s="3">
        <f>TITRES_STAT!B1557</f>
        <v>44578</v>
      </c>
      <c r="B1554" s="5">
        <f>TITRES_STAT!D1557</f>
        <v>9.1852</v>
      </c>
      <c r="C1554" s="2">
        <f t="shared" si="189"/>
        <v>0.10689999999999955</v>
      </c>
      <c r="D1554" s="2">
        <f t="shared" si="190"/>
        <v>9.2065999999999999</v>
      </c>
      <c r="E1554" s="2">
        <f t="shared" si="192"/>
        <v>9.2457899999999995</v>
      </c>
      <c r="F1554" s="2">
        <f t="shared" si="185"/>
        <v>9.143535</v>
      </c>
      <c r="G1554" s="2">
        <f t="shared" si="187"/>
        <v>9.1668480000000017</v>
      </c>
      <c r="H1554" s="2">
        <f t="shared" si="191"/>
        <v>8.7398904999999907</v>
      </c>
      <c r="I1554" s="2">
        <f t="array" ref="I1554">SUMPRODUCT(B1538:B1557, (ROW(B1538:B1557)-ROW(B1538)+1)) / (20*21/2)</f>
        <v>9.2157190476190483</v>
      </c>
      <c r="J1554" s="2">
        <f t="shared" si="186"/>
        <v>9.1834564614932628</v>
      </c>
      <c r="K1554" s="2">
        <f t="shared" si="188"/>
        <v>9.1572986974749515</v>
      </c>
    </row>
    <row r="1555" spans="1:11" ht="13.5" x14ac:dyDescent="0.25">
      <c r="A1555" s="3">
        <f>TITRES_STAT!B1558</f>
        <v>44579</v>
      </c>
      <c r="B1555" s="5">
        <f>TITRES_STAT!D1558</f>
        <v>9.1852</v>
      </c>
      <c r="C1555" s="2">
        <f t="shared" si="189"/>
        <v>0</v>
      </c>
      <c r="D1555" s="2">
        <f t="shared" si="190"/>
        <v>9.1923400000000015</v>
      </c>
      <c r="E1555" s="2">
        <f t="shared" si="192"/>
        <v>9.2058799999999987</v>
      </c>
      <c r="F1555" s="2">
        <f t="shared" si="185"/>
        <v>9.1449600000000011</v>
      </c>
      <c r="G1555" s="2">
        <f t="shared" si="187"/>
        <v>9.1655639999999998</v>
      </c>
      <c r="H1555" s="2">
        <f t="shared" si="191"/>
        <v>8.7471054999999911</v>
      </c>
      <c r="I1555" s="2">
        <f t="array" ref="I1555">SUMPRODUCT(B1539:B1558, (ROW(B1539:B1558)-ROW(B1539)+1)) / (20*21/2)</f>
        <v>9.2202999999999999</v>
      </c>
      <c r="J1555" s="2">
        <f t="shared" si="186"/>
        <v>9.1836225127796194</v>
      </c>
      <c r="K1555" s="2">
        <f t="shared" si="188"/>
        <v>9.1583928662014245</v>
      </c>
    </row>
    <row r="1556" spans="1:11" ht="13.5" x14ac:dyDescent="0.25">
      <c r="A1556" s="3">
        <f>TITRES_STAT!B1559</f>
        <v>44580</v>
      </c>
      <c r="B1556" s="5">
        <f>TITRES_STAT!D1559</f>
        <v>9.1852</v>
      </c>
      <c r="C1556" s="2">
        <f t="shared" si="189"/>
        <v>0</v>
      </c>
      <c r="D1556" s="2">
        <f t="shared" si="190"/>
        <v>9.1780800000000013</v>
      </c>
      <c r="E1556" s="2">
        <f t="shared" si="192"/>
        <v>9.1973299999999991</v>
      </c>
      <c r="F1556" s="2">
        <f t="shared" ref="F1556:F1619" si="193">AVERAGE(B1537:B1556)</f>
        <v>9.1641999999999992</v>
      </c>
      <c r="G1556" s="2">
        <f t="shared" si="187"/>
        <v>9.1642800000000015</v>
      </c>
      <c r="H1556" s="2">
        <f t="shared" si="191"/>
        <v>8.7543204999999915</v>
      </c>
      <c r="I1556" s="2">
        <f t="array" ref="I1556">SUMPRODUCT(B1540:B1559, (ROW(B1540:B1559)-ROW(B1540)+1)) / (20*21/2)</f>
        <v>9.222743333333332</v>
      </c>
      <c r="J1556" s="2">
        <f t="shared" si="186"/>
        <v>9.1837727496577504</v>
      </c>
      <c r="K1556" s="2">
        <f t="shared" si="188"/>
        <v>9.1594441263503885</v>
      </c>
    </row>
    <row r="1557" spans="1:11" ht="13.5" x14ac:dyDescent="0.25">
      <c r="A1557" s="3">
        <f>TITRES_STAT!B1560</f>
        <v>44581</v>
      </c>
      <c r="B1557" s="5">
        <f>TITRES_STAT!D1560</f>
        <v>9.1852</v>
      </c>
      <c r="C1557" s="2">
        <f t="shared" si="189"/>
        <v>0</v>
      </c>
      <c r="D1557" s="2">
        <f t="shared" si="190"/>
        <v>9.1638200000000012</v>
      </c>
      <c r="E1557" s="2">
        <f t="shared" si="192"/>
        <v>9.2001799999999996</v>
      </c>
      <c r="F1557" s="2">
        <f t="shared" si="193"/>
        <v>9.1870000000000012</v>
      </c>
      <c r="G1557" s="2">
        <f t="shared" si="187"/>
        <v>9.1629960000000015</v>
      </c>
      <c r="H1557" s="2">
        <f t="shared" si="191"/>
        <v>8.7612734999999908</v>
      </c>
      <c r="I1557" s="2">
        <f t="array" ref="I1557">SUMPRODUCT(B1541:B1560, (ROW(B1541:B1560)-ROW(B1541)+1)) / (20*21/2)</f>
        <v>9.2155485714285703</v>
      </c>
      <c r="J1557" s="2">
        <f t="shared" ref="J1557:J1620" si="194">$J$4*B1557+J1556*(1-$J$4)</f>
        <v>9.1839086782617745</v>
      </c>
      <c r="K1557" s="2">
        <f t="shared" si="188"/>
        <v>9.1604541606111578</v>
      </c>
    </row>
    <row r="1558" spans="1:11" ht="13.5" x14ac:dyDescent="0.25">
      <c r="A1558" s="3">
        <f>TITRES_STAT!B1561</f>
        <v>44582</v>
      </c>
      <c r="B1558" s="5">
        <f>TITRES_STAT!D1561</f>
        <v>9.2350999999999992</v>
      </c>
      <c r="C1558" s="2">
        <f t="shared" si="189"/>
        <v>4.9899999999999167E-2</v>
      </c>
      <c r="D1558" s="2">
        <f t="shared" si="190"/>
        <v>9.1951799999999988</v>
      </c>
      <c r="E1558" s="2">
        <f t="shared" si="192"/>
        <v>9.1973299999999991</v>
      </c>
      <c r="F1558" s="2">
        <f t="shared" si="193"/>
        <v>9.2094450000000023</v>
      </c>
      <c r="G1558" s="2">
        <f t="shared" si="187"/>
        <v>9.1627100000000006</v>
      </c>
      <c r="H1558" s="2">
        <f t="shared" si="191"/>
        <v>8.7684759999999908</v>
      </c>
      <c r="I1558" s="2">
        <f t="array" ref="I1558">SUMPRODUCT(B1542:B1561, (ROW(B1542:B1561)-ROW(B1542)+1)) / (20*21/2)</f>
        <v>9.2081842857142853</v>
      </c>
      <c r="J1558" s="2">
        <f t="shared" si="194"/>
        <v>9.1887840422368434</v>
      </c>
      <c r="K1558" s="2">
        <f t="shared" si="188"/>
        <v>9.1633814484303286</v>
      </c>
    </row>
    <row r="1559" spans="1:11" ht="13.5" x14ac:dyDescent="0.25">
      <c r="A1559" s="3">
        <f>TITRES_STAT!B1562</f>
        <v>44585</v>
      </c>
      <c r="B1559" s="5">
        <f>TITRES_STAT!D1562</f>
        <v>9.2350999999999992</v>
      </c>
      <c r="C1559" s="2">
        <f t="shared" si="189"/>
        <v>0</v>
      </c>
      <c r="D1559" s="2">
        <f t="shared" si="190"/>
        <v>9.2051600000000011</v>
      </c>
      <c r="E1559" s="2">
        <f t="shared" si="192"/>
        <v>9.2058800000000005</v>
      </c>
      <c r="F1559" s="2">
        <f t="shared" si="193"/>
        <v>9.2322450000000007</v>
      </c>
      <c r="G1559" s="2">
        <f t="shared" si="187"/>
        <v>9.1628519999999991</v>
      </c>
      <c r="H1559" s="2">
        <f t="shared" si="191"/>
        <v>8.7756784999999908</v>
      </c>
      <c r="I1559" s="2">
        <f t="array" ref="I1559">SUMPRODUCT(B1543:B1562, (ROW(B1543:B1562)-ROW(B1543)+1)) / (20*21/2)</f>
        <v>9.2039823809523806</v>
      </c>
      <c r="J1559" s="2">
        <f t="shared" si="194"/>
        <v>9.1931950858333344</v>
      </c>
      <c r="K1559" s="2">
        <f t="shared" si="188"/>
        <v>9.166193940648748</v>
      </c>
    </row>
    <row r="1560" spans="1:11" ht="13.5" x14ac:dyDescent="0.25">
      <c r="A1560" s="3">
        <f>TITRES_STAT!B1563</f>
        <v>44586</v>
      </c>
      <c r="B1560" s="5">
        <f>TITRES_STAT!D1563</f>
        <v>9.1567000000000007</v>
      </c>
      <c r="C1560" s="2">
        <f t="shared" si="189"/>
        <v>-7.8399999999998471E-2</v>
      </c>
      <c r="D1560" s="2">
        <f t="shared" si="190"/>
        <v>9.1994599999999984</v>
      </c>
      <c r="E1560" s="2">
        <f t="shared" si="192"/>
        <v>9.1959000000000017</v>
      </c>
      <c r="F1560" s="2">
        <f t="shared" si="193"/>
        <v>9.2340250000000008</v>
      </c>
      <c r="G1560" s="2">
        <f t="shared" si="187"/>
        <v>9.1612840000000002</v>
      </c>
      <c r="H1560" s="2">
        <f t="shared" si="191"/>
        <v>8.782816499999992</v>
      </c>
      <c r="I1560" s="2">
        <f t="array" ref="I1560">SUMPRODUCT(B1544:B1563, (ROW(B1544:B1563)-ROW(B1544)+1)) / (20*21/2)</f>
        <v>9.1996104761904771</v>
      </c>
      <c r="J1560" s="2">
        <f t="shared" si="194"/>
        <v>9.1897193633730172</v>
      </c>
      <c r="K1560" s="2">
        <f t="shared" si="188"/>
        <v>9.1658216292507593</v>
      </c>
    </row>
    <row r="1561" spans="1:11" ht="13.5" x14ac:dyDescent="0.25">
      <c r="A1561" s="3">
        <f>TITRES_STAT!B1564</f>
        <v>44587</v>
      </c>
      <c r="B1561" s="5">
        <f>TITRES_STAT!D1564</f>
        <v>9.1567000000000007</v>
      </c>
      <c r="C1561" s="2">
        <f t="shared" si="189"/>
        <v>0</v>
      </c>
      <c r="D1561" s="2">
        <f t="shared" si="190"/>
        <v>9.193760000000001</v>
      </c>
      <c r="E1561" s="2">
        <f t="shared" si="192"/>
        <v>9.1859200000000012</v>
      </c>
      <c r="F1561" s="2">
        <f t="shared" si="193"/>
        <v>9.2365200000000005</v>
      </c>
      <c r="G1561" s="2">
        <f t="shared" si="187"/>
        <v>9.1597159999999995</v>
      </c>
      <c r="H1561" s="2">
        <f t="shared" si="191"/>
        <v>8.7899214999999931</v>
      </c>
      <c r="I1561" s="2">
        <f t="array" ref="I1561">SUMPRODUCT(B1545:B1564, (ROW(B1545:B1564)-ROW(B1545)+1)) / (20*21/2)</f>
        <v>9.1984590476190462</v>
      </c>
      <c r="J1561" s="2">
        <f t="shared" si="194"/>
        <v>9.1865746620993978</v>
      </c>
      <c r="K1561" s="2">
        <f t="shared" si="188"/>
        <v>9.1654639182997499</v>
      </c>
    </row>
    <row r="1562" spans="1:11" ht="13.5" x14ac:dyDescent="0.25">
      <c r="A1562" s="3">
        <f>TITRES_STAT!B1565</f>
        <v>44588</v>
      </c>
      <c r="B1562" s="5">
        <f>TITRES_STAT!D1565</f>
        <v>9.1923999999999992</v>
      </c>
      <c r="C1562" s="2">
        <f t="shared" si="189"/>
        <v>3.5699999999998511E-2</v>
      </c>
      <c r="D1562" s="2">
        <f t="shared" si="190"/>
        <v>9.1951999999999998</v>
      </c>
      <c r="E1562" s="2">
        <f t="shared" si="192"/>
        <v>9.1795100000000023</v>
      </c>
      <c r="F1562" s="2">
        <f t="shared" si="193"/>
        <v>9.2383050000000004</v>
      </c>
      <c r="G1562" s="2">
        <f t="shared" si="187"/>
        <v>9.1585760000000001</v>
      </c>
      <c r="H1562" s="2">
        <f t="shared" si="191"/>
        <v>8.7969104999999921</v>
      </c>
      <c r="I1562" s="2">
        <f t="array" ref="I1562">SUMPRODUCT(B1546:B1565, (ROW(B1546:B1565)-ROW(B1546)+1)) / (20*21/2)</f>
        <v>9.2005261904761895</v>
      </c>
      <c r="J1562" s="2">
        <f t="shared" si="194"/>
        <v>9.1871294561851684</v>
      </c>
      <c r="K1562" s="2">
        <f t="shared" si="188"/>
        <v>9.1665202352291715</v>
      </c>
    </row>
    <row r="1563" spans="1:11" ht="13.5" x14ac:dyDescent="0.25">
      <c r="A1563" s="3">
        <f>TITRES_STAT!B1566</f>
        <v>44589</v>
      </c>
      <c r="B1563" s="5">
        <f>TITRES_STAT!D1566</f>
        <v>9.1923999999999992</v>
      </c>
      <c r="C1563" s="2">
        <f t="shared" si="189"/>
        <v>0</v>
      </c>
      <c r="D1563" s="2">
        <f t="shared" si="190"/>
        <v>9.1866599999999998</v>
      </c>
      <c r="E1563" s="2">
        <f t="shared" si="192"/>
        <v>9.1909200000000002</v>
      </c>
      <c r="F1563" s="2">
        <f t="shared" si="193"/>
        <v>9.2400899999999986</v>
      </c>
      <c r="G1563" s="2">
        <f t="shared" si="187"/>
        <v>9.1574360000000006</v>
      </c>
      <c r="H1563" s="2">
        <f t="shared" si="191"/>
        <v>8.8034079999999921</v>
      </c>
      <c r="I1563" s="2">
        <f t="array" ref="I1563">SUMPRODUCT(B1547:B1566, (ROW(B1547:B1566)-ROW(B1547)+1)) / (20*21/2)</f>
        <v>9.2062604761904758</v>
      </c>
      <c r="J1563" s="2">
        <f t="shared" si="194"/>
        <v>9.1876314127389609</v>
      </c>
      <c r="K1563" s="2">
        <f t="shared" si="188"/>
        <v>9.1675351279652819</v>
      </c>
    </row>
    <row r="1564" spans="1:11" ht="13.5" x14ac:dyDescent="0.25">
      <c r="A1564" s="3">
        <f>TITRES_STAT!B1567</f>
        <v>44592</v>
      </c>
      <c r="B1564" s="5">
        <f>TITRES_STAT!D1567</f>
        <v>9.2279999999999998</v>
      </c>
      <c r="C1564" s="2">
        <f t="shared" si="189"/>
        <v>3.560000000000052E-2</v>
      </c>
      <c r="D1564" s="2">
        <f t="shared" si="190"/>
        <v>9.1852400000000003</v>
      </c>
      <c r="E1564" s="2">
        <f t="shared" si="192"/>
        <v>9.195199999999998</v>
      </c>
      <c r="F1564" s="2">
        <f t="shared" si="193"/>
        <v>9.2204949999999979</v>
      </c>
      <c r="G1564" s="2">
        <f t="shared" si="187"/>
        <v>9.1570080000000011</v>
      </c>
      <c r="H1564" s="2">
        <f t="shared" si="191"/>
        <v>8.8095924999999937</v>
      </c>
      <c r="I1564" s="2">
        <f t="array" ref="I1564">SUMPRODUCT(B1548:B1567, (ROW(B1548:B1567)-ROW(B1548)+1)) / (20*21/2)</f>
        <v>9.212704761904762</v>
      </c>
      <c r="J1564" s="2">
        <f t="shared" si="194"/>
        <v>9.1914760400971556</v>
      </c>
      <c r="K1564" s="2">
        <f t="shared" si="188"/>
        <v>9.1699062994176241</v>
      </c>
    </row>
    <row r="1565" spans="1:11" ht="13.5" x14ac:dyDescent="0.25">
      <c r="A1565" s="3">
        <f>TITRES_STAT!B1568</f>
        <v>44593</v>
      </c>
      <c r="B1565" s="5">
        <f>TITRES_STAT!D1568</f>
        <v>9.2422000000000004</v>
      </c>
      <c r="C1565" s="2">
        <f t="shared" si="189"/>
        <v>1.4200000000000657E-2</v>
      </c>
      <c r="D1565" s="2">
        <f t="shared" si="190"/>
        <v>9.2023400000000013</v>
      </c>
      <c r="E1565" s="2">
        <f t="shared" si="192"/>
        <v>9.2008999999999972</v>
      </c>
      <c r="F1565" s="2">
        <f t="shared" si="193"/>
        <v>9.2033899999999988</v>
      </c>
      <c r="G1565" s="2">
        <f t="shared" si="187"/>
        <v>9.1568640000000023</v>
      </c>
      <c r="H1565" s="2">
        <f t="shared" si="191"/>
        <v>8.8158479999999919</v>
      </c>
      <c r="I1565" s="2">
        <f t="array" ref="I1565">SUMPRODUCT(B1549:B1568, (ROW(B1549:B1568)-ROW(B1549)+1)) / (20*21/2)</f>
        <v>9.2362538095238094</v>
      </c>
      <c r="J1565" s="2">
        <f t="shared" si="194"/>
        <v>9.1963068934212373</v>
      </c>
      <c r="K1565" s="2">
        <f t="shared" si="188"/>
        <v>9.1727413464992864</v>
      </c>
    </row>
    <row r="1566" spans="1:11" ht="13.5" x14ac:dyDescent="0.25">
      <c r="A1566" s="3">
        <f>TITRES_STAT!B1569</f>
        <v>44594</v>
      </c>
      <c r="B1566" s="5">
        <f>TITRES_STAT!D1569</f>
        <v>9.2636000000000003</v>
      </c>
      <c r="C1566" s="2">
        <f t="shared" si="189"/>
        <v>2.1399999999999864E-2</v>
      </c>
      <c r="D1566" s="2">
        <f t="shared" si="190"/>
        <v>9.2237200000000001</v>
      </c>
      <c r="E1566" s="2">
        <f t="shared" si="192"/>
        <v>9.2087399999999988</v>
      </c>
      <c r="F1566" s="2">
        <f t="shared" si="193"/>
        <v>9.2030349999999981</v>
      </c>
      <c r="G1566" s="2">
        <f t="shared" si="187"/>
        <v>9.1572920000000018</v>
      </c>
      <c r="H1566" s="2">
        <f t="shared" si="191"/>
        <v>8.8222104999999917</v>
      </c>
      <c r="I1566" s="2">
        <f t="array" ref="I1566">SUMPRODUCT(B1550:B1569, (ROW(B1550:B1569)-ROW(B1550)+1)) / (20*21/2)</f>
        <v>9.2880676190476201</v>
      </c>
      <c r="J1566" s="2">
        <f t="shared" si="194"/>
        <v>9.2027157607144545</v>
      </c>
      <c r="K1566" s="2">
        <f t="shared" si="188"/>
        <v>9.1763044309502959</v>
      </c>
    </row>
    <row r="1567" spans="1:11" ht="13.5" x14ac:dyDescent="0.25">
      <c r="A1567" s="3">
        <f>TITRES_STAT!B1570</f>
        <v>44595</v>
      </c>
      <c r="B1567" s="5">
        <f>TITRES_STAT!D1570</f>
        <v>9.2706999999999997</v>
      </c>
      <c r="C1567" s="2">
        <f t="shared" si="189"/>
        <v>7.0999999999994401E-3</v>
      </c>
      <c r="D1567" s="2">
        <f t="shared" si="190"/>
        <v>9.2393800000000006</v>
      </c>
      <c r="E1567" s="2">
        <f t="shared" si="192"/>
        <v>9.2172900000000002</v>
      </c>
      <c r="F1567" s="2">
        <f t="shared" si="193"/>
        <v>9.208734999999999</v>
      </c>
      <c r="G1567" s="2">
        <f t="shared" si="187"/>
        <v>9.1578620000000033</v>
      </c>
      <c r="H1567" s="2">
        <f t="shared" si="191"/>
        <v>8.8286084999999925</v>
      </c>
      <c r="I1567" s="2">
        <f t="array" ref="I1567">SUMPRODUCT(B1551:B1570, (ROW(B1551:B1570)-ROW(B1551)+1)) / (20*21/2)</f>
        <v>9.3356109523809536</v>
      </c>
      <c r="J1567" s="2">
        <f t="shared" si="194"/>
        <v>9.2091904501702206</v>
      </c>
      <c r="K1567" s="2">
        <f t="shared" si="188"/>
        <v>9.1800062179718527</v>
      </c>
    </row>
    <row r="1568" spans="1:11" ht="13.5" x14ac:dyDescent="0.25">
      <c r="A1568" s="3">
        <f>TITRES_STAT!B1571</f>
        <v>44596</v>
      </c>
      <c r="B1568" s="5">
        <f>TITRES_STAT!D1571</f>
        <v>9.4559999999999995</v>
      </c>
      <c r="C1568" s="2">
        <f t="shared" si="189"/>
        <v>0.1852999999999998</v>
      </c>
      <c r="D1568" s="2">
        <f t="shared" si="190"/>
        <v>9.2920999999999996</v>
      </c>
      <c r="E1568" s="2">
        <f t="shared" si="192"/>
        <v>9.2393800000000006</v>
      </c>
      <c r="F1568" s="2">
        <f t="shared" si="193"/>
        <v>9.218354999999999</v>
      </c>
      <c r="G1568" s="2">
        <f t="shared" si="187"/>
        <v>9.1625640000000033</v>
      </c>
      <c r="H1568" s="2">
        <f t="shared" si="191"/>
        <v>8.83593299999999</v>
      </c>
      <c r="I1568" s="2">
        <f t="array" ref="I1568">SUMPRODUCT(B1552:B1571, (ROW(B1552:B1571)-ROW(B1552)+1)) / (20*21/2)</f>
        <v>9.3794509523809513</v>
      </c>
      <c r="J1568" s="2">
        <f t="shared" si="194"/>
        <v>9.2326961215825811</v>
      </c>
      <c r="K1568" s="2">
        <f t="shared" si="188"/>
        <v>9.1908295035415826</v>
      </c>
    </row>
    <row r="1569" spans="1:11" ht="13.5" x14ac:dyDescent="0.25">
      <c r="A1569" s="3">
        <f>TITRES_STAT!B1572</f>
        <v>44599</v>
      </c>
      <c r="B1569" s="5">
        <f>TITRES_STAT!D1572</f>
        <v>9.7623999999999995</v>
      </c>
      <c r="C1569" s="2">
        <f t="shared" si="189"/>
        <v>0.30640000000000001</v>
      </c>
      <c r="D1569" s="2">
        <f t="shared" si="190"/>
        <v>9.3989799999999999</v>
      </c>
      <c r="E1569" s="2">
        <f t="shared" si="192"/>
        <v>9.292110000000001</v>
      </c>
      <c r="F1569" s="2">
        <f t="shared" si="193"/>
        <v>9.248994999999999</v>
      </c>
      <c r="G1569" s="2">
        <f t="shared" si="187"/>
        <v>9.1729680000000045</v>
      </c>
      <c r="H1569" s="2">
        <f t="shared" si="191"/>
        <v>8.8443309999999897</v>
      </c>
      <c r="I1569" s="2">
        <f t="array" ref="I1569">SUMPRODUCT(B1553:B1572, (ROW(B1553:B1572)-ROW(B1553)+1)) / (20*21/2)</f>
        <v>9.4033699999999989</v>
      </c>
      <c r="J1569" s="2">
        <f t="shared" si="194"/>
        <v>9.2831441100032883</v>
      </c>
      <c r="K1569" s="2">
        <f t="shared" si="188"/>
        <v>9.2132440328144618</v>
      </c>
    </row>
    <row r="1570" spans="1:11" ht="13.5" x14ac:dyDescent="0.25">
      <c r="A1570" s="3">
        <f>TITRES_STAT!B1573</f>
        <v>44600</v>
      </c>
      <c r="B1570" s="5">
        <f>TITRES_STAT!D1573</f>
        <v>9.7482000000000006</v>
      </c>
      <c r="C1570" s="2">
        <f t="shared" si="189"/>
        <v>-1.419999999999888E-2</v>
      </c>
      <c r="D1570" s="2">
        <f t="shared" si="190"/>
        <v>9.5001800000000003</v>
      </c>
      <c r="E1570" s="2">
        <f t="shared" si="192"/>
        <v>9.3512599999999999</v>
      </c>
      <c r="F1570" s="2">
        <f t="shared" si="193"/>
        <v>9.2735800000000008</v>
      </c>
      <c r="G1570" s="2">
        <f t="shared" si="187"/>
        <v>9.1829440000000044</v>
      </c>
      <c r="H1570" s="2">
        <f t="shared" si="191"/>
        <v>8.8521339999999906</v>
      </c>
      <c r="I1570" s="2">
        <f t="array" ref="I1570">SUMPRODUCT(B1554:B1573, (ROW(B1554:B1573)-ROW(B1554)+1)) / (20*21/2)</f>
        <v>9.4258980952380931</v>
      </c>
      <c r="J1570" s="2">
        <f t="shared" si="194"/>
        <v>9.3274351471458328</v>
      </c>
      <c r="K1570" s="2">
        <f t="shared" si="188"/>
        <v>9.2342226981942872</v>
      </c>
    </row>
    <row r="1571" spans="1:11" ht="13.5" x14ac:dyDescent="0.25">
      <c r="A1571" s="3">
        <f>TITRES_STAT!B1574</f>
        <v>44601</v>
      </c>
      <c r="B1571" s="5">
        <f>TITRES_STAT!D1574</f>
        <v>9.7339000000000002</v>
      </c>
      <c r="C1571" s="2">
        <f t="shared" si="189"/>
        <v>-1.4300000000000423E-2</v>
      </c>
      <c r="D1571" s="2">
        <f t="shared" si="190"/>
        <v>9.594240000000001</v>
      </c>
      <c r="E1571" s="2">
        <f t="shared" si="192"/>
        <v>9.4089799999999997</v>
      </c>
      <c r="F1571" s="2">
        <f t="shared" si="193"/>
        <v>9.2974500000000013</v>
      </c>
      <c r="G1571" s="2">
        <f t="shared" si="187"/>
        <v>9.1927780000000041</v>
      </c>
      <c r="H1571" s="2">
        <f t="shared" si="191"/>
        <v>8.8598654999999891</v>
      </c>
      <c r="I1571" s="2">
        <f t="array" ref="I1571">SUMPRODUCT(B1555:B1574, (ROW(B1555:B1574)-ROW(B1555)+1)) / (20*21/2)</f>
        <v>9.4624819047619031</v>
      </c>
      <c r="J1571" s="2">
        <f t="shared" si="194"/>
        <v>9.3661460855128951</v>
      </c>
      <c r="K1571" s="2">
        <f t="shared" si="188"/>
        <v>9.2538178865003946</v>
      </c>
    </row>
    <row r="1572" spans="1:11" ht="13.5" x14ac:dyDescent="0.25">
      <c r="A1572" s="3">
        <f>TITRES_STAT!B1575</f>
        <v>44602</v>
      </c>
      <c r="B1572" s="5">
        <f>TITRES_STAT!D1575</f>
        <v>9.5486000000000004</v>
      </c>
      <c r="C1572" s="2">
        <f t="shared" si="189"/>
        <v>-0.1852999999999998</v>
      </c>
      <c r="D1572" s="2">
        <f t="shared" si="190"/>
        <v>9.6498200000000001</v>
      </c>
      <c r="E1572" s="2">
        <f t="shared" si="192"/>
        <v>9.4445999999999994</v>
      </c>
      <c r="F1572" s="2">
        <f t="shared" si="193"/>
        <v>9.3120549999999991</v>
      </c>
      <c r="G1572" s="2">
        <f t="shared" si="187"/>
        <v>9.1987620000000021</v>
      </c>
      <c r="H1572" s="2">
        <f t="shared" si="191"/>
        <v>8.8667029999999905</v>
      </c>
      <c r="I1572" s="2">
        <f t="array" ref="I1572">SUMPRODUCT(B1556:B1575, (ROW(B1556:B1575)-ROW(B1556)+1)) / (20*21/2)</f>
        <v>9.4965204761904758</v>
      </c>
      <c r="J1572" s="2">
        <f t="shared" si="194"/>
        <v>9.3835226487973813</v>
      </c>
      <c r="K1572" s="2">
        <f t="shared" si="188"/>
        <v>9.2653779693827332</v>
      </c>
    </row>
    <row r="1573" spans="1:11" ht="13.5" x14ac:dyDescent="0.25">
      <c r="A1573" s="3">
        <f>TITRES_STAT!B1576</f>
        <v>44603</v>
      </c>
      <c r="B1573" s="5">
        <f>TITRES_STAT!D1576</f>
        <v>9.5486000000000004</v>
      </c>
      <c r="C1573" s="2">
        <f t="shared" si="189"/>
        <v>0</v>
      </c>
      <c r="D1573" s="2">
        <f t="shared" si="190"/>
        <v>9.6683400000000006</v>
      </c>
      <c r="E1573" s="2">
        <f t="shared" si="192"/>
        <v>9.4802199999999992</v>
      </c>
      <c r="F1573" s="2">
        <f t="shared" si="193"/>
        <v>9.3355699999999988</v>
      </c>
      <c r="G1573" s="2">
        <f t="shared" si="187"/>
        <v>9.2058860000000031</v>
      </c>
      <c r="H1573" s="2">
        <f t="shared" si="191"/>
        <v>8.8733114999999909</v>
      </c>
      <c r="I1573" s="2">
        <f t="array" ref="I1573">SUMPRODUCT(B1557:B1576, (ROW(B1557:B1576)-ROW(B1557)+1)) / (20*21/2)</f>
        <v>9.5280138095238094</v>
      </c>
      <c r="J1573" s="2">
        <f t="shared" si="194"/>
        <v>9.3992443012928675</v>
      </c>
      <c r="K1573" s="2">
        <f t="shared" si="188"/>
        <v>9.2764847156814483</v>
      </c>
    </row>
    <row r="1574" spans="1:11" ht="13.5" x14ac:dyDescent="0.25">
      <c r="A1574" s="3">
        <f>TITRES_STAT!B1577</f>
        <v>44606</v>
      </c>
      <c r="B1574" s="5">
        <f>TITRES_STAT!D1577</f>
        <v>9.7196999999999996</v>
      </c>
      <c r="C1574" s="2">
        <f t="shared" si="189"/>
        <v>0.17109999999999914</v>
      </c>
      <c r="D1574" s="2">
        <f t="shared" si="190"/>
        <v>9.6598000000000006</v>
      </c>
      <c r="E1574" s="2">
        <f t="shared" si="192"/>
        <v>9.5293899999999994</v>
      </c>
      <c r="F1574" s="2">
        <f t="shared" si="193"/>
        <v>9.3622949999999978</v>
      </c>
      <c r="G1574" s="2">
        <f t="shared" si="187"/>
        <v>9.2157200000000028</v>
      </c>
      <c r="H1574" s="2">
        <f t="shared" si="191"/>
        <v>8.8807754999999915</v>
      </c>
      <c r="I1574" s="2">
        <f t="array" ref="I1574">SUMPRODUCT(B1558:B1577, (ROW(B1558:B1577)-ROW(B1558)+1)) / (20*21/2)</f>
        <v>9.5569619047619021</v>
      </c>
      <c r="J1574" s="2">
        <f t="shared" si="194"/>
        <v>9.4297638916459281</v>
      </c>
      <c r="K1574" s="2">
        <f t="shared" si="188"/>
        <v>9.2938657072233539</v>
      </c>
    </row>
    <row r="1575" spans="1:11" ht="13.5" x14ac:dyDescent="0.25">
      <c r="A1575" s="3">
        <f>TITRES_STAT!B1578</f>
        <v>44607</v>
      </c>
      <c r="B1575" s="5">
        <f>TITRES_STAT!D1578</f>
        <v>9.7196999999999996</v>
      </c>
      <c r="C1575" s="2">
        <f t="shared" si="189"/>
        <v>0</v>
      </c>
      <c r="D1575" s="2">
        <f t="shared" si="190"/>
        <v>9.6540999999999997</v>
      </c>
      <c r="E1575" s="2">
        <f t="shared" si="192"/>
        <v>9.57714</v>
      </c>
      <c r="F1575" s="2">
        <f t="shared" si="193"/>
        <v>9.3890199999999968</v>
      </c>
      <c r="G1575" s="2">
        <f t="shared" si="187"/>
        <v>9.2262660000000025</v>
      </c>
      <c r="H1575" s="2">
        <f t="shared" si="191"/>
        <v>8.8882394999999921</v>
      </c>
      <c r="I1575" s="2">
        <f t="array" ref="I1575">SUMPRODUCT(B1559:B1578, (ROW(B1559:B1578)-ROW(B1559)+1)) / (20*21/2)</f>
        <v>9.5833647619047611</v>
      </c>
      <c r="J1575" s="2">
        <f t="shared" si="194"/>
        <v>9.4573768543463164</v>
      </c>
      <c r="K1575" s="2">
        <f t="shared" si="188"/>
        <v>9.310565091253812</v>
      </c>
    </row>
    <row r="1576" spans="1:11" ht="13.5" x14ac:dyDescent="0.25">
      <c r="A1576" s="3">
        <f>TITRES_STAT!B1579</f>
        <v>44608</v>
      </c>
      <c r="B1576" s="5">
        <f>TITRES_STAT!D1579</f>
        <v>9.7196999999999996</v>
      </c>
      <c r="C1576" s="2">
        <f t="shared" si="189"/>
        <v>0</v>
      </c>
      <c r="D1576" s="2">
        <f t="shared" si="190"/>
        <v>9.6512599999999988</v>
      </c>
      <c r="E1576" s="2">
        <f t="shared" si="192"/>
        <v>9.6227499999999999</v>
      </c>
      <c r="F1576" s="2">
        <f t="shared" si="193"/>
        <v>9.4157449999999976</v>
      </c>
      <c r="G1576" s="2">
        <f t="shared" si="187"/>
        <v>9.2385240000000017</v>
      </c>
      <c r="H1576" s="2">
        <f t="shared" si="191"/>
        <v>8.8958999999999921</v>
      </c>
      <c r="I1576" s="2">
        <f t="array" ref="I1576">SUMPRODUCT(B1560:B1579, (ROW(B1560:B1579)-ROW(B1560)+1)) / (20*21/2)</f>
        <v>9.6074599999999997</v>
      </c>
      <c r="J1576" s="2">
        <f t="shared" si="194"/>
        <v>9.4823600110752384</v>
      </c>
      <c r="K1576" s="2">
        <f t="shared" si="188"/>
        <v>9.3266095974791536</v>
      </c>
    </row>
    <row r="1577" spans="1:11" ht="13.5" x14ac:dyDescent="0.25">
      <c r="A1577" s="3">
        <f>TITRES_STAT!B1580</f>
        <v>44609</v>
      </c>
      <c r="B1577" s="5">
        <f>TITRES_STAT!D1580</f>
        <v>9.7196999999999996</v>
      </c>
      <c r="C1577" s="2">
        <f t="shared" si="189"/>
        <v>0</v>
      </c>
      <c r="D1577" s="2">
        <f t="shared" si="190"/>
        <v>9.6854800000000019</v>
      </c>
      <c r="E1577" s="2">
        <f t="shared" si="192"/>
        <v>9.6676500000000001</v>
      </c>
      <c r="F1577" s="2">
        <f t="shared" si="193"/>
        <v>9.4424699999999966</v>
      </c>
      <c r="G1577" s="2">
        <f t="shared" si="187"/>
        <v>9.2512080000000019</v>
      </c>
      <c r="H1577" s="2">
        <f t="shared" si="191"/>
        <v>8.9035604999999904</v>
      </c>
      <c r="I1577" s="2">
        <f t="array" ref="I1577">SUMPRODUCT(B1561:B1580, (ROW(B1561:B1580)-ROW(B1561)+1)) / (20*21/2)</f>
        <v>9.6197428571428567</v>
      </c>
      <c r="J1577" s="2">
        <f t="shared" si="194"/>
        <v>9.5049638195442636</v>
      </c>
      <c r="K1577" s="2">
        <f t="shared" si="188"/>
        <v>9.3420249073819335</v>
      </c>
    </row>
    <row r="1578" spans="1:11" ht="13.5" x14ac:dyDescent="0.25">
      <c r="A1578" s="3">
        <f>TITRES_STAT!B1581</f>
        <v>44610</v>
      </c>
      <c r="B1578" s="5">
        <f>TITRES_STAT!D1581</f>
        <v>9.7196999999999996</v>
      </c>
      <c r="C1578" s="2">
        <f t="shared" si="189"/>
        <v>0</v>
      </c>
      <c r="D1578" s="2">
        <f t="shared" si="190"/>
        <v>9.7196999999999996</v>
      </c>
      <c r="E1578" s="2">
        <f t="shared" si="192"/>
        <v>9.6940200000000019</v>
      </c>
      <c r="F1578" s="2">
        <f t="shared" si="193"/>
        <v>9.4666999999999977</v>
      </c>
      <c r="G1578" s="2">
        <f t="shared" si="187"/>
        <v>9.267456000000001</v>
      </c>
      <c r="H1578" s="2">
        <f t="shared" si="191"/>
        <v>8.9118759999999924</v>
      </c>
      <c r="I1578" s="2">
        <f t="array" ref="I1578">SUMPRODUCT(B1562:B1581, (ROW(B1562:B1581)-ROW(B1562)+1)) / (20*21/2)</f>
        <v>9.6433914285714284</v>
      </c>
      <c r="J1578" s="2">
        <f t="shared" si="194"/>
        <v>9.5254148843495727</v>
      </c>
      <c r="K1578" s="2">
        <f t="shared" si="188"/>
        <v>9.3568356953277405</v>
      </c>
    </row>
    <row r="1579" spans="1:11" ht="13.5" x14ac:dyDescent="0.25">
      <c r="A1579" s="3">
        <f>TITRES_STAT!B1582</f>
        <v>44613</v>
      </c>
      <c r="B1579" s="5">
        <f>TITRES_STAT!D1582</f>
        <v>9.7196999999999996</v>
      </c>
      <c r="C1579" s="2">
        <f t="shared" si="189"/>
        <v>0</v>
      </c>
      <c r="D1579" s="2">
        <f t="shared" si="190"/>
        <v>9.7196999999999996</v>
      </c>
      <c r="E1579" s="2">
        <f t="shared" si="192"/>
        <v>9.6897500000000019</v>
      </c>
      <c r="F1579" s="2">
        <f t="shared" si="193"/>
        <v>9.490929999999997</v>
      </c>
      <c r="G1579" s="2">
        <f t="shared" si="187"/>
        <v>9.2878360000000004</v>
      </c>
      <c r="H1579" s="2">
        <f t="shared" si="191"/>
        <v>8.9201914999999925</v>
      </c>
      <c r="I1579" s="2">
        <f t="array" ref="I1579">SUMPRODUCT(B1563:B1582, (ROW(B1563:B1582)-ROW(B1563)+1)) / (20*21/2)</f>
        <v>9.6661938095238078</v>
      </c>
      <c r="J1579" s="2">
        <f t="shared" si="194"/>
        <v>9.5439182286972333</v>
      </c>
      <c r="K1579" s="2">
        <f t="shared" si="188"/>
        <v>9.3710656680599875</v>
      </c>
    </row>
    <row r="1580" spans="1:11" ht="13.5" x14ac:dyDescent="0.25">
      <c r="A1580" s="3">
        <f>TITRES_STAT!B1583</f>
        <v>44614</v>
      </c>
      <c r="B1580" s="5">
        <f>TITRES_STAT!D1583</f>
        <v>9.6198999999999995</v>
      </c>
      <c r="C1580" s="2">
        <f t="shared" si="189"/>
        <v>-9.9800000000000111E-2</v>
      </c>
      <c r="D1580" s="2">
        <f t="shared" si="190"/>
        <v>9.6997400000000003</v>
      </c>
      <c r="E1580" s="2">
        <f t="shared" si="192"/>
        <v>9.6769200000000009</v>
      </c>
      <c r="F1580" s="2">
        <f t="shared" si="193"/>
        <v>9.5140899999999977</v>
      </c>
      <c r="G1580" s="2">
        <f t="shared" si="187"/>
        <v>9.2963860000000018</v>
      </c>
      <c r="H1580" s="2">
        <f t="shared" si="191"/>
        <v>8.9280079999999931</v>
      </c>
      <c r="I1580" s="2">
        <f t="array" ref="I1580">SUMPRODUCT(B1564:B1583, (ROW(B1564:B1583)-ROW(B1564)+1)) / (20*21/2)</f>
        <v>9.6861799999999985</v>
      </c>
      <c r="J1580" s="2">
        <f t="shared" si="194"/>
        <v>9.5511545878689255</v>
      </c>
      <c r="K1580" s="2">
        <f t="shared" si="188"/>
        <v>9.3808238771556738</v>
      </c>
    </row>
    <row r="1581" spans="1:11" ht="13.5" x14ac:dyDescent="0.25">
      <c r="A1581" s="3">
        <f>TITRES_STAT!B1584</f>
        <v>44615</v>
      </c>
      <c r="B1581" s="5">
        <f>TITRES_STAT!D1584</f>
        <v>9.7623999999999995</v>
      </c>
      <c r="C1581" s="2">
        <f t="shared" si="189"/>
        <v>0.14250000000000007</v>
      </c>
      <c r="D1581" s="2">
        <f t="shared" si="190"/>
        <v>9.7082799999999985</v>
      </c>
      <c r="E1581" s="2">
        <f t="shared" si="192"/>
        <v>9.6797700000000013</v>
      </c>
      <c r="F1581" s="2">
        <f t="shared" si="193"/>
        <v>9.5443749999999969</v>
      </c>
      <c r="G1581" s="2">
        <f t="shared" si="187"/>
        <v>9.3113500000000009</v>
      </c>
      <c r="H1581" s="2">
        <f t="shared" si="191"/>
        <v>8.9364714999999926</v>
      </c>
      <c r="I1581" s="2">
        <f t="array" ref="I1581">SUMPRODUCT(B1565:B1584, (ROW(B1565:B1584)-ROW(B1565)+1)) / (20*21/2)</f>
        <v>9.7033500000000004</v>
      </c>
      <c r="J1581" s="2">
        <f t="shared" si="194"/>
        <v>9.5712731985480755</v>
      </c>
      <c r="K1581" s="2">
        <f t="shared" si="188"/>
        <v>9.3957876466789809</v>
      </c>
    </row>
    <row r="1582" spans="1:11" ht="13.5" x14ac:dyDescent="0.25">
      <c r="A1582" s="3">
        <f>TITRES_STAT!B1585</f>
        <v>44616</v>
      </c>
      <c r="B1582" s="5">
        <f>TITRES_STAT!D1585</f>
        <v>9.7837999999999994</v>
      </c>
      <c r="C1582" s="2">
        <f t="shared" si="189"/>
        <v>2.1399999999999864E-2</v>
      </c>
      <c r="D1582" s="2">
        <f t="shared" si="190"/>
        <v>9.7210999999999999</v>
      </c>
      <c r="E1582" s="2">
        <f t="shared" si="192"/>
        <v>9.7032900000000009</v>
      </c>
      <c r="F1582" s="2">
        <f t="shared" si="193"/>
        <v>9.5739449999999984</v>
      </c>
      <c r="G1582" s="2">
        <f t="shared" si="187"/>
        <v>9.3238920000000007</v>
      </c>
      <c r="H1582" s="2">
        <f t="shared" si="191"/>
        <v>8.9440264999999926</v>
      </c>
      <c r="I1582" s="2">
        <f t="array" ref="I1582">SUMPRODUCT(B1566:B1585, (ROW(B1566:B1585)-ROW(B1566)+1)) / (20*21/2)</f>
        <v>9.715835238095238</v>
      </c>
      <c r="J1582" s="2">
        <f t="shared" si="194"/>
        <v>9.5915138463054017</v>
      </c>
      <c r="K1582" s="2">
        <f t="shared" si="188"/>
        <v>9.4110038173974537</v>
      </c>
    </row>
    <row r="1583" spans="1:11" ht="13.5" x14ac:dyDescent="0.25">
      <c r="A1583" s="3">
        <f>TITRES_STAT!B1586</f>
        <v>44617</v>
      </c>
      <c r="B1583" s="5">
        <f>TITRES_STAT!D1586</f>
        <v>9.7837999999999994</v>
      </c>
      <c r="C1583" s="2">
        <f t="shared" si="189"/>
        <v>0</v>
      </c>
      <c r="D1583" s="2">
        <f t="shared" si="190"/>
        <v>9.7339199999999995</v>
      </c>
      <c r="E1583" s="2">
        <f t="shared" si="192"/>
        <v>9.7268100000000004</v>
      </c>
      <c r="F1583" s="2">
        <f t="shared" si="193"/>
        <v>9.603514999999998</v>
      </c>
      <c r="G1583" s="2">
        <f t="shared" si="187"/>
        <v>9.3364340000000006</v>
      </c>
      <c r="H1583" s="2">
        <f t="shared" si="191"/>
        <v>8.9507629999999931</v>
      </c>
      <c r="I1583" s="2">
        <f t="array" ref="I1583">SUMPRODUCT(B1567:B1586, (ROW(B1567:B1586)-ROW(B1567)+1)) / (20*21/2)</f>
        <v>9.7258433333333336</v>
      </c>
      <c r="J1583" s="2">
        <f t="shared" si="194"/>
        <v>9.6098268133239362</v>
      </c>
      <c r="K1583" s="2">
        <f t="shared" si="188"/>
        <v>9.4256232755387295</v>
      </c>
    </row>
    <row r="1584" spans="1:11" ht="13.5" x14ac:dyDescent="0.25">
      <c r="A1584" s="3">
        <f>TITRES_STAT!B1587</f>
        <v>44620</v>
      </c>
      <c r="B1584" s="5">
        <f>TITRES_STAT!D1587</f>
        <v>9.7837999999999994</v>
      </c>
      <c r="C1584" s="2">
        <f t="shared" si="189"/>
        <v>0</v>
      </c>
      <c r="D1584" s="2">
        <f t="shared" si="190"/>
        <v>9.7467399999999991</v>
      </c>
      <c r="E1584" s="2">
        <f t="shared" si="192"/>
        <v>9.7332199999999993</v>
      </c>
      <c r="F1584" s="2">
        <f t="shared" si="193"/>
        <v>9.6313049999999976</v>
      </c>
      <c r="G1584" s="2">
        <f t="shared" si="187"/>
        <v>9.3489760000000004</v>
      </c>
      <c r="H1584" s="2">
        <f t="shared" si="191"/>
        <v>8.9574994999999937</v>
      </c>
      <c r="I1584" s="2">
        <f t="array" ref="I1584">SUMPRODUCT(B1568:B1587, (ROW(B1568:B1587)-ROW(B1568)+1)) / (20*21/2)</f>
        <v>9.7334761904761891</v>
      </c>
      <c r="J1584" s="2">
        <f t="shared" si="194"/>
        <v>9.6263956882454664</v>
      </c>
      <c r="K1584" s="2">
        <f t="shared" si="188"/>
        <v>9.4396694215960331</v>
      </c>
    </row>
    <row r="1585" spans="1:11" ht="13.5" x14ac:dyDescent="0.25">
      <c r="A1585" s="3">
        <f>TITRES_STAT!B1588</f>
        <v>44621</v>
      </c>
      <c r="B1585" s="5">
        <f>TITRES_STAT!D1588</f>
        <v>9.7623999999999995</v>
      </c>
      <c r="C1585" s="2">
        <f t="shared" si="189"/>
        <v>-2.1399999999999864E-2</v>
      </c>
      <c r="D1585" s="2">
        <f t="shared" si="190"/>
        <v>9.7752400000000002</v>
      </c>
      <c r="E1585" s="2">
        <f t="shared" si="192"/>
        <v>9.7374899999999993</v>
      </c>
      <c r="F1585" s="2">
        <f t="shared" si="193"/>
        <v>9.6573150000000005</v>
      </c>
      <c r="G1585" s="2">
        <f t="shared" si="187"/>
        <v>9.361089999999999</v>
      </c>
      <c r="H1585" s="2">
        <f t="shared" si="191"/>
        <v>8.9641289999999945</v>
      </c>
      <c r="I1585" s="2">
        <f t="array" ref="I1585">SUMPRODUCT(B1569:B1588, (ROW(B1569:B1588)-ROW(B1569)+1)) / (20*21/2)</f>
        <v>9.7319866666666677</v>
      </c>
      <c r="J1585" s="2">
        <f t="shared" si="194"/>
        <v>9.6393484798411375</v>
      </c>
      <c r="K1585" s="2">
        <f t="shared" si="188"/>
        <v>9.4523255227099146</v>
      </c>
    </row>
    <row r="1586" spans="1:11" ht="13.5" x14ac:dyDescent="0.25">
      <c r="A1586" s="3">
        <f>TITRES_STAT!B1589</f>
        <v>44622</v>
      </c>
      <c r="B1586" s="5">
        <f>TITRES_STAT!D1589</f>
        <v>9.7623999999999995</v>
      </c>
      <c r="C1586" s="2">
        <f t="shared" si="189"/>
        <v>0</v>
      </c>
      <c r="D1586" s="2">
        <f t="shared" si="190"/>
        <v>9.7752400000000002</v>
      </c>
      <c r="E1586" s="2">
        <f t="shared" si="192"/>
        <v>9.7417599999999993</v>
      </c>
      <c r="F1586" s="2">
        <f t="shared" si="193"/>
        <v>9.6822550000000014</v>
      </c>
      <c r="G1586" s="2">
        <f t="shared" ref="G1586:G1649" si="195">AVERAGE(B1537:B1586)</f>
        <v>9.3803299999999989</v>
      </c>
      <c r="H1586" s="2">
        <f t="shared" si="191"/>
        <v>8.9707584999999952</v>
      </c>
      <c r="I1586" s="2">
        <f t="array" ref="I1586">SUMPRODUCT(B1570:B1589, (ROW(B1570:B1589)-ROW(B1570)+1)) / (20*21/2)</f>
        <v>9.717158095238096</v>
      </c>
      <c r="J1586" s="2">
        <f t="shared" si="194"/>
        <v>9.65106767223722</v>
      </c>
      <c r="K1586" s="2">
        <f t="shared" si="188"/>
        <v>9.4644853061330565</v>
      </c>
    </row>
    <row r="1587" spans="1:11" ht="13.5" x14ac:dyDescent="0.25">
      <c r="A1587" s="3">
        <f>TITRES_STAT!B1590</f>
        <v>44623</v>
      </c>
      <c r="B1587" s="5">
        <f>TITRES_STAT!D1590</f>
        <v>9.7623999999999995</v>
      </c>
      <c r="C1587" s="2">
        <f t="shared" si="189"/>
        <v>0</v>
      </c>
      <c r="D1587" s="2">
        <f t="shared" si="190"/>
        <v>9.7709599999999988</v>
      </c>
      <c r="E1587" s="2">
        <f t="shared" si="192"/>
        <v>9.7460300000000011</v>
      </c>
      <c r="F1587" s="2">
        <f t="shared" si="193"/>
        <v>9.7068399999999997</v>
      </c>
      <c r="G1587" s="2">
        <f t="shared" si="195"/>
        <v>9.400993999999999</v>
      </c>
      <c r="H1587" s="2">
        <f t="shared" si="191"/>
        <v>8.9773879999999977</v>
      </c>
      <c r="I1587" s="2">
        <f t="array" ref="I1587">SUMPRODUCT(B1571:B1590, (ROW(B1571:B1590)-ROW(B1571)+1)) / (20*21/2)</f>
        <v>9.7087080952380944</v>
      </c>
      <c r="J1587" s="2">
        <f t="shared" si="194"/>
        <v>9.661670751071771</v>
      </c>
      <c r="K1587" s="2">
        <f t="shared" ref="K1587:K1650" si="196">$K$4*B1587+(1-$K$4)*K1586</f>
        <v>9.4761682353043089</v>
      </c>
    </row>
    <row r="1588" spans="1:11" ht="13.5" x14ac:dyDescent="0.25">
      <c r="A1588" s="3">
        <f>TITRES_STAT!B1591</f>
        <v>44624</v>
      </c>
      <c r="B1588" s="5">
        <f>TITRES_STAT!D1591</f>
        <v>9.6912000000000003</v>
      </c>
      <c r="C1588" s="2">
        <f t="shared" si="189"/>
        <v>-7.1199999999999264E-2</v>
      </c>
      <c r="D1588" s="2">
        <f t="shared" si="190"/>
        <v>9.75244</v>
      </c>
      <c r="E1588" s="2">
        <f t="shared" si="192"/>
        <v>9.7431799999999988</v>
      </c>
      <c r="F1588" s="2">
        <f t="shared" si="193"/>
        <v>9.7186000000000021</v>
      </c>
      <c r="G1588" s="2">
        <f t="shared" si="195"/>
        <v>9.4190939999999994</v>
      </c>
      <c r="H1588" s="2">
        <f t="shared" si="191"/>
        <v>8.9836614999999966</v>
      </c>
      <c r="I1588" s="2">
        <f t="array" ref="I1588">SUMPRODUCT(B1572:B1591, (ROW(B1572:B1591)-ROW(B1572)+1)) / (20*21/2)</f>
        <v>9.7008690476190456</v>
      </c>
      <c r="J1588" s="2">
        <f t="shared" si="194"/>
        <v>9.6644830604935059</v>
      </c>
      <c r="K1588" s="2">
        <f t="shared" si="196"/>
        <v>9.4846008535276702</v>
      </c>
    </row>
    <row r="1589" spans="1:11" ht="13.5" x14ac:dyDescent="0.25">
      <c r="A1589" s="3">
        <f>TITRES_STAT!B1592</f>
        <v>44627</v>
      </c>
      <c r="B1589" s="5">
        <f>TITRES_STAT!D1592</f>
        <v>9.5629000000000008</v>
      </c>
      <c r="C1589" s="2">
        <f t="shared" si="189"/>
        <v>-0.12829999999999941</v>
      </c>
      <c r="D1589" s="2">
        <f t="shared" si="190"/>
        <v>9.7082599999999992</v>
      </c>
      <c r="E1589" s="2">
        <f t="shared" si="192"/>
        <v>9.7274999999999991</v>
      </c>
      <c r="F1589" s="2">
        <f t="shared" si="193"/>
        <v>9.7086250000000049</v>
      </c>
      <c r="G1589" s="2">
        <f t="shared" si="195"/>
        <v>9.4347700000000003</v>
      </c>
      <c r="H1589" s="2">
        <f t="shared" si="191"/>
        <v>8.9892934999999969</v>
      </c>
      <c r="I1589" s="2">
        <f t="array" ref="I1589">SUMPRODUCT(B1573:B1592, (ROW(B1573:B1592)-ROW(B1573)+1)) / (20*21/2)</f>
        <v>9.709182380952381</v>
      </c>
      <c r="J1589" s="2">
        <f t="shared" si="194"/>
        <v>9.6548084833036487</v>
      </c>
      <c r="K1589" s="2">
        <f t="shared" si="196"/>
        <v>9.4876714082912912</v>
      </c>
    </row>
    <row r="1590" spans="1:11" ht="13.5" x14ac:dyDescent="0.25">
      <c r="A1590" s="3">
        <f>TITRES_STAT!B1593</f>
        <v>44628</v>
      </c>
      <c r="B1590" s="5">
        <f>TITRES_STAT!D1593</f>
        <v>9.6198999999999995</v>
      </c>
      <c r="C1590" s="2">
        <f t="shared" si="189"/>
        <v>5.6999999999998607E-2</v>
      </c>
      <c r="D1590" s="2">
        <f t="shared" si="190"/>
        <v>9.6797599999999999</v>
      </c>
      <c r="E1590" s="2">
        <f t="shared" si="192"/>
        <v>9.7274999999999991</v>
      </c>
      <c r="F1590" s="2">
        <f t="shared" si="193"/>
        <v>9.7022100000000027</v>
      </c>
      <c r="G1590" s="2">
        <f t="shared" si="195"/>
        <v>9.4447459999999985</v>
      </c>
      <c r="H1590" s="2">
        <f t="shared" si="191"/>
        <v>8.9949484999999978</v>
      </c>
      <c r="I1590" s="2">
        <f t="array" ref="I1590">SUMPRODUCT(B1574:B1593, (ROW(B1574:B1593)-ROW(B1574)+1)) / (20*21/2)</f>
        <v>9.7163757142857143</v>
      </c>
      <c r="J1590" s="2">
        <f t="shared" si="194"/>
        <v>9.6514838658461581</v>
      </c>
      <c r="K1590" s="2">
        <f t="shared" si="196"/>
        <v>9.4928568432602596</v>
      </c>
    </row>
    <row r="1591" spans="1:11" ht="13.5" x14ac:dyDescent="0.25">
      <c r="A1591" s="3">
        <f>TITRES_STAT!B1594</f>
        <v>44629</v>
      </c>
      <c r="B1591" s="5">
        <f>TITRES_STAT!D1594</f>
        <v>9.6198999999999995</v>
      </c>
      <c r="C1591" s="2">
        <f t="shared" si="189"/>
        <v>0</v>
      </c>
      <c r="D1591" s="2">
        <f t="shared" si="190"/>
        <v>9.6512600000000006</v>
      </c>
      <c r="E1591" s="2">
        <f t="shared" si="192"/>
        <v>9.7132499999999986</v>
      </c>
      <c r="F1591" s="2">
        <f t="shared" si="193"/>
        <v>9.6965100000000017</v>
      </c>
      <c r="G1591" s="2">
        <f t="shared" si="195"/>
        <v>9.4550079999999976</v>
      </c>
      <c r="H1591" s="2">
        <f t="shared" si="191"/>
        <v>9.0011274999999973</v>
      </c>
      <c r="I1591" s="2">
        <f t="array" ref="I1591">SUMPRODUCT(B1575:B1594, (ROW(B1575:B1594)-ROW(B1575)+1)) / (20*21/2)</f>
        <v>9.7068395238095224</v>
      </c>
      <c r="J1591" s="2">
        <f t="shared" si="194"/>
        <v>9.6484758786227136</v>
      </c>
      <c r="K1591" s="2">
        <f t="shared" si="196"/>
        <v>9.4978389278382895</v>
      </c>
    </row>
    <row r="1592" spans="1:11" ht="13.5" x14ac:dyDescent="0.25">
      <c r="A1592" s="3">
        <f>TITRES_STAT!B1595</f>
        <v>44630</v>
      </c>
      <c r="B1592" s="5">
        <f>TITRES_STAT!D1595</f>
        <v>9.7837999999999994</v>
      </c>
      <c r="C1592" s="2">
        <f t="shared" si="189"/>
        <v>0.16389999999999993</v>
      </c>
      <c r="D1592" s="2">
        <f t="shared" si="190"/>
        <v>9.6555400000000002</v>
      </c>
      <c r="E1592" s="2">
        <f t="shared" si="192"/>
        <v>9.7132500000000004</v>
      </c>
      <c r="F1592" s="2">
        <f t="shared" si="193"/>
        <v>9.7082700000000024</v>
      </c>
      <c r="G1592" s="2">
        <f t="shared" si="195"/>
        <v>9.4675499999999975</v>
      </c>
      <c r="H1592" s="2">
        <f t="shared" si="191"/>
        <v>9.0082894999999983</v>
      </c>
      <c r="I1592" s="2">
        <f t="array" ref="I1592">SUMPRODUCT(B1576:B1595, (ROW(B1576:B1595)-ROW(B1576)+1)) / (20*21/2)</f>
        <v>9.6977785714285698</v>
      </c>
      <c r="J1592" s="2">
        <f t="shared" si="194"/>
        <v>9.6613638901824554</v>
      </c>
      <c r="K1592" s="2">
        <f t="shared" si="196"/>
        <v>9.5090530875309049</v>
      </c>
    </row>
    <row r="1593" spans="1:11" ht="13.5" x14ac:dyDescent="0.25">
      <c r="A1593" s="3">
        <f>TITRES_STAT!B1596</f>
        <v>44631</v>
      </c>
      <c r="B1593" s="5">
        <f>TITRES_STAT!D1596</f>
        <v>9.7837999999999994</v>
      </c>
      <c r="C1593" s="2">
        <f t="shared" si="189"/>
        <v>0</v>
      </c>
      <c r="D1593" s="2">
        <f t="shared" si="190"/>
        <v>9.6740600000000008</v>
      </c>
      <c r="E1593" s="2">
        <f t="shared" si="192"/>
        <v>9.7132499999999986</v>
      </c>
      <c r="F1593" s="2">
        <f t="shared" si="193"/>
        <v>9.7200299999999995</v>
      </c>
      <c r="G1593" s="2">
        <f t="shared" si="195"/>
        <v>9.4800919999999955</v>
      </c>
      <c r="H1593" s="2">
        <f t="shared" si="191"/>
        <v>9.015353499999998</v>
      </c>
      <c r="I1593" s="2">
        <f t="array" ref="I1593">SUMPRODUCT(B1577:B1596, (ROW(B1577:B1596)-ROW(B1577)+1)) / (20*21/2)</f>
        <v>9.6891928571428565</v>
      </c>
      <c r="J1593" s="2">
        <f t="shared" si="194"/>
        <v>9.6730244720698408</v>
      </c>
      <c r="K1593" s="2">
        <f t="shared" si="196"/>
        <v>9.519827476255184</v>
      </c>
    </row>
    <row r="1594" spans="1:11" ht="13.5" x14ac:dyDescent="0.25">
      <c r="A1594" s="3">
        <f>TITRES_STAT!B1597</f>
        <v>44634</v>
      </c>
      <c r="B1594" s="5">
        <f>TITRES_STAT!D1597</f>
        <v>9.6198999999999995</v>
      </c>
      <c r="C1594" s="2">
        <f t="shared" si="189"/>
        <v>-0.16389999999999993</v>
      </c>
      <c r="D1594" s="2">
        <f t="shared" si="190"/>
        <v>9.6854600000000008</v>
      </c>
      <c r="E1594" s="2">
        <f t="shared" si="192"/>
        <v>9.6968599999999991</v>
      </c>
      <c r="F1594" s="2">
        <f t="shared" si="193"/>
        <v>9.7150400000000001</v>
      </c>
      <c r="G1594" s="2">
        <f t="shared" si="195"/>
        <v>9.4800919999999955</v>
      </c>
      <c r="H1594" s="2">
        <f t="shared" si="191"/>
        <v>9.0215324999999957</v>
      </c>
      <c r="I1594" s="2">
        <f t="array" ref="I1594">SUMPRODUCT(B1578:B1597, (ROW(B1578:B1597)-ROW(B1578)+1)) / (20*21/2)</f>
        <v>9.6810823809523807</v>
      </c>
      <c r="J1594" s="2">
        <f t="shared" si="194"/>
        <v>9.6679649985393787</v>
      </c>
      <c r="K1594" s="2">
        <f t="shared" si="196"/>
        <v>9.5237518889510593</v>
      </c>
    </row>
    <row r="1595" spans="1:11" ht="13.5" x14ac:dyDescent="0.25">
      <c r="A1595" s="3">
        <f>TITRES_STAT!B1598</f>
        <v>44635</v>
      </c>
      <c r="B1595" s="5">
        <f>TITRES_STAT!D1598</f>
        <v>9.6198999999999995</v>
      </c>
      <c r="C1595" s="2">
        <f t="shared" si="189"/>
        <v>0</v>
      </c>
      <c r="D1595" s="2">
        <f t="shared" si="190"/>
        <v>9.6854600000000008</v>
      </c>
      <c r="E1595" s="2">
        <f t="shared" si="192"/>
        <v>9.6826100000000004</v>
      </c>
      <c r="F1595" s="2">
        <f t="shared" si="193"/>
        <v>9.710049999999999</v>
      </c>
      <c r="G1595" s="2">
        <f t="shared" si="195"/>
        <v>9.4808039999999956</v>
      </c>
      <c r="H1595" s="2">
        <f t="shared" si="191"/>
        <v>9.0279734999999963</v>
      </c>
      <c r="I1595" s="2">
        <f t="array" ref="I1595">SUMPRODUCT(B1579:B1598, (ROW(B1579:B1598)-ROW(B1579)+1)) / (20*21/2)</f>
        <v>9.6734471428571425</v>
      </c>
      <c r="J1595" s="2">
        <f t="shared" si="194"/>
        <v>9.6633873796308656</v>
      </c>
      <c r="K1595" s="2">
        <f t="shared" si="196"/>
        <v>9.5275224031098418</v>
      </c>
    </row>
    <row r="1596" spans="1:11" ht="13.5" x14ac:dyDescent="0.25">
      <c r="A1596" s="3">
        <f>TITRES_STAT!B1599</f>
        <v>44636</v>
      </c>
      <c r="B1596" s="5">
        <f>TITRES_STAT!D1599</f>
        <v>9.6198999999999995</v>
      </c>
      <c r="C1596" s="2">
        <f t="shared" si="189"/>
        <v>0</v>
      </c>
      <c r="D1596" s="2">
        <f t="shared" si="190"/>
        <v>9.6854600000000008</v>
      </c>
      <c r="E1596" s="2">
        <f t="shared" si="192"/>
        <v>9.6683600000000016</v>
      </c>
      <c r="F1596" s="2">
        <f t="shared" si="193"/>
        <v>9.7050599999999996</v>
      </c>
      <c r="G1596" s="2">
        <f t="shared" si="195"/>
        <v>9.487787999999993</v>
      </c>
      <c r="H1596" s="2">
        <f t="shared" si="191"/>
        <v>9.0341524999999958</v>
      </c>
      <c r="I1596" s="2">
        <f t="array" ref="I1596">SUMPRODUCT(B1580:B1599, (ROW(B1580:B1599)-ROW(B1580)+1)) / (20*21/2)</f>
        <v>9.6730776190476195</v>
      </c>
      <c r="J1596" s="2">
        <f t="shared" si="194"/>
        <v>9.6592457244279259</v>
      </c>
      <c r="K1596" s="2">
        <f t="shared" si="196"/>
        <v>9.5311450539682792</v>
      </c>
    </row>
    <row r="1597" spans="1:11" ht="13.5" x14ac:dyDescent="0.25">
      <c r="A1597" s="3">
        <f>TITRES_STAT!B1600</f>
        <v>44637</v>
      </c>
      <c r="B1597" s="5">
        <f>TITRES_STAT!D1600</f>
        <v>9.6198999999999995</v>
      </c>
      <c r="C1597" s="2">
        <f t="shared" si="189"/>
        <v>0</v>
      </c>
      <c r="D1597" s="2">
        <f t="shared" si="190"/>
        <v>9.6526800000000001</v>
      </c>
      <c r="E1597" s="2">
        <f t="shared" si="192"/>
        <v>9.6541099999999993</v>
      </c>
      <c r="F1597" s="2">
        <f t="shared" si="193"/>
        <v>9.7000700000000002</v>
      </c>
      <c r="G1597" s="2">
        <f t="shared" si="195"/>
        <v>9.4970519999999929</v>
      </c>
      <c r="H1597" s="2">
        <f t="shared" si="191"/>
        <v>9.0403314999999953</v>
      </c>
      <c r="I1597" s="2">
        <f t="array" ref="I1597">SUMPRODUCT(B1581:B1600, (ROW(B1581:B1600)-ROW(B1581)+1)) / (20*21/2)</f>
        <v>9.6728438095238101</v>
      </c>
      <c r="J1597" s="2">
        <f t="shared" si="194"/>
        <v>9.6554985125776458</v>
      </c>
      <c r="K1597" s="2">
        <f t="shared" si="196"/>
        <v>9.534625640087171</v>
      </c>
    </row>
    <row r="1598" spans="1:11" ht="13.5" x14ac:dyDescent="0.25">
      <c r="A1598" s="3">
        <f>TITRES_STAT!B1601</f>
        <v>44638</v>
      </c>
      <c r="B1598" s="5">
        <f>TITRES_STAT!D1601</f>
        <v>9.6198999999999995</v>
      </c>
      <c r="C1598" s="2">
        <f t="shared" si="189"/>
        <v>0</v>
      </c>
      <c r="D1598" s="2">
        <f t="shared" si="190"/>
        <v>9.6198999999999995</v>
      </c>
      <c r="E1598" s="2">
        <f t="shared" si="192"/>
        <v>9.646980000000001</v>
      </c>
      <c r="F1598" s="2">
        <f t="shared" si="193"/>
        <v>9.6950800000000008</v>
      </c>
      <c r="G1598" s="2">
        <f t="shared" si="195"/>
        <v>9.5041779999999942</v>
      </c>
      <c r="H1598" s="2">
        <f t="shared" si="191"/>
        <v>9.0465104999999966</v>
      </c>
      <c r="I1598" s="2">
        <f t="array" ref="I1598">SUMPRODUCT(B1582:B1601, (ROW(B1582:B1601)-ROW(B1582)+1)) / (20*21/2)</f>
        <v>9.6804133333333322</v>
      </c>
      <c r="J1598" s="2">
        <f t="shared" si="194"/>
        <v>9.6521081780464399</v>
      </c>
      <c r="K1598" s="2">
        <f t="shared" si="196"/>
        <v>9.5379697326327726</v>
      </c>
    </row>
    <row r="1599" spans="1:11" ht="13.5" x14ac:dyDescent="0.25">
      <c r="A1599" s="3">
        <f>TITRES_STAT!B1602</f>
        <v>44641</v>
      </c>
      <c r="B1599" s="5">
        <f>TITRES_STAT!D1602</f>
        <v>9.6912000000000003</v>
      </c>
      <c r="C1599" s="2">
        <f t="shared" si="189"/>
        <v>7.1300000000000807E-2</v>
      </c>
      <c r="D1599" s="2">
        <f t="shared" si="190"/>
        <v>9.6341599999999996</v>
      </c>
      <c r="E1599" s="2">
        <f t="shared" si="192"/>
        <v>9.6598100000000002</v>
      </c>
      <c r="F1599" s="2">
        <f t="shared" si="193"/>
        <v>9.6936550000000015</v>
      </c>
      <c r="G1599" s="2">
        <f t="shared" si="195"/>
        <v>9.5150099999999931</v>
      </c>
      <c r="H1599" s="2">
        <f t="shared" si="191"/>
        <v>9.0530459999999948</v>
      </c>
      <c r="I1599" s="2">
        <f t="array" ref="I1599">SUMPRODUCT(B1583:B1602, (ROW(B1583:B1602)-ROW(B1583)+1)) / (20*21/2)</f>
        <v>9.6879147619047608</v>
      </c>
      <c r="J1599" s="2">
        <f t="shared" si="194"/>
        <v>9.6558312087086833</v>
      </c>
      <c r="K1599" s="2">
        <f t="shared" si="196"/>
        <v>9.5439787627256045</v>
      </c>
    </row>
    <row r="1600" spans="1:11" ht="13.5" x14ac:dyDescent="0.25">
      <c r="A1600" s="3">
        <f>TITRES_STAT!B1603</f>
        <v>44642</v>
      </c>
      <c r="B1600" s="5">
        <f>TITRES_STAT!D1603</f>
        <v>9.6912000000000003</v>
      </c>
      <c r="C1600" s="2">
        <f t="shared" si="189"/>
        <v>0</v>
      </c>
      <c r="D1600" s="2">
        <f t="shared" si="190"/>
        <v>9.6484199999999998</v>
      </c>
      <c r="E1600" s="2">
        <f t="shared" si="192"/>
        <v>9.6669400000000003</v>
      </c>
      <c r="F1600" s="2">
        <f t="shared" si="193"/>
        <v>9.6972199999999997</v>
      </c>
      <c r="G1600" s="2">
        <f t="shared" si="195"/>
        <v>9.5237039999999933</v>
      </c>
      <c r="H1600" s="2">
        <f t="shared" si="191"/>
        <v>9.0598434999999959</v>
      </c>
      <c r="I1600" s="2">
        <f t="array" ref="I1600">SUMPRODUCT(B1584:B1603, (ROW(B1584:B1603)-ROW(B1584)+1)) / (20*21/2)</f>
        <v>9.6954499999999992</v>
      </c>
      <c r="J1600" s="2">
        <f t="shared" si="194"/>
        <v>9.6591996650221432</v>
      </c>
      <c r="K1600" s="2">
        <f t="shared" si="196"/>
        <v>9.5497521445795037</v>
      </c>
    </row>
    <row r="1601" spans="1:11" ht="13.5" x14ac:dyDescent="0.25">
      <c r="A1601" s="3">
        <f>TITRES_STAT!B1604</f>
        <v>44643</v>
      </c>
      <c r="B1601" s="5">
        <f>TITRES_STAT!D1604</f>
        <v>9.7766999999999999</v>
      </c>
      <c r="C1601" s="2">
        <f t="shared" si="189"/>
        <v>8.5499999999999687E-2</v>
      </c>
      <c r="D1601" s="2">
        <f t="shared" si="190"/>
        <v>9.6797799999999992</v>
      </c>
      <c r="E1601" s="2">
        <f t="shared" si="192"/>
        <v>9.68262</v>
      </c>
      <c r="F1601" s="2">
        <f t="shared" si="193"/>
        <v>9.6979350000000011</v>
      </c>
      <c r="G1601" s="2">
        <f t="shared" si="195"/>
        <v>9.5341079999999927</v>
      </c>
      <c r="H1601" s="2">
        <f t="shared" si="191"/>
        <v>9.067068499999996</v>
      </c>
      <c r="I1601" s="2">
        <f t="array" ref="I1601">SUMPRODUCT(B1585:B1604, (ROW(B1585:B1604)-ROW(B1585)+1)) / (20*21/2)</f>
        <v>9.6812952380952382</v>
      </c>
      <c r="J1601" s="2">
        <f t="shared" si="194"/>
        <v>9.6703901731152726</v>
      </c>
      <c r="K1601" s="2">
        <f t="shared" si="196"/>
        <v>9.5586520604783463</v>
      </c>
    </row>
    <row r="1602" spans="1:11" ht="13.5" x14ac:dyDescent="0.25">
      <c r="A1602" s="3">
        <f>TITRES_STAT!B1605</f>
        <v>44644</v>
      </c>
      <c r="B1602" s="5">
        <f>TITRES_STAT!D1605</f>
        <v>9.7766999999999999</v>
      </c>
      <c r="C1602" s="2">
        <f t="shared" si="189"/>
        <v>0</v>
      </c>
      <c r="D1602" s="2">
        <f t="shared" si="190"/>
        <v>9.7111399999999986</v>
      </c>
      <c r="E1602" s="2">
        <f t="shared" si="192"/>
        <v>9.6819100000000002</v>
      </c>
      <c r="F1602" s="2">
        <f t="shared" si="193"/>
        <v>9.6975800000000021</v>
      </c>
      <c r="G1602" s="2">
        <f t="shared" si="195"/>
        <v>9.5445119999999921</v>
      </c>
      <c r="H1602" s="2">
        <f t="shared" si="191"/>
        <v>9.0740969999999948</v>
      </c>
      <c r="I1602" s="2">
        <f t="array" ref="I1602">SUMPRODUCT(B1586:B1605, (ROW(B1586:B1605)-ROW(B1586)+1)) / (20*21/2)</f>
        <v>9.6750509523809534</v>
      </c>
      <c r="J1602" s="2">
        <f t="shared" si="194"/>
        <v>9.6805149185328645</v>
      </c>
      <c r="K1602" s="2">
        <f t="shared" si="196"/>
        <v>9.5672029600674318</v>
      </c>
    </row>
    <row r="1603" spans="1:11" ht="13.5" x14ac:dyDescent="0.25">
      <c r="A1603" s="3">
        <f>TITRES_STAT!B1606</f>
        <v>44645</v>
      </c>
      <c r="B1603" s="5">
        <f>TITRES_STAT!D1606</f>
        <v>9.7766999999999999</v>
      </c>
      <c r="C1603" s="2">
        <f t="shared" si="189"/>
        <v>0</v>
      </c>
      <c r="D1603" s="2">
        <f t="shared" si="190"/>
        <v>9.7424999999999997</v>
      </c>
      <c r="E1603" s="2">
        <f t="shared" si="192"/>
        <v>9.6812000000000005</v>
      </c>
      <c r="F1603" s="2">
        <f t="shared" si="193"/>
        <v>9.6972250000000013</v>
      </c>
      <c r="G1603" s="2">
        <f t="shared" si="195"/>
        <v>9.5584799999999923</v>
      </c>
      <c r="H1603" s="2">
        <f t="shared" si="191"/>
        <v>9.0811254999999953</v>
      </c>
      <c r="I1603" s="2">
        <f t="array" ref="I1603">SUMPRODUCT(B1587:B1606, (ROW(B1587:B1606)-ROW(B1587)+1)) / (20*21/2)</f>
        <v>9.6626947619047616</v>
      </c>
      <c r="J1603" s="2">
        <f t="shared" si="194"/>
        <v>9.6896754024821146</v>
      </c>
      <c r="K1603" s="2">
        <f t="shared" si="196"/>
        <v>9.5754185302608654</v>
      </c>
    </row>
    <row r="1604" spans="1:11" ht="13.5" x14ac:dyDescent="0.25">
      <c r="A1604" s="3">
        <f>TITRES_STAT!B1607</f>
        <v>44648</v>
      </c>
      <c r="B1604" s="5">
        <f>TITRES_STAT!D1607</f>
        <v>9.5486000000000004</v>
      </c>
      <c r="C1604" s="2">
        <f t="shared" ref="C1604:C1667" si="197">B1604-B1603</f>
        <v>-0.22809999999999953</v>
      </c>
      <c r="D1604" s="2">
        <f t="shared" si="190"/>
        <v>9.7139799999999994</v>
      </c>
      <c r="E1604" s="2">
        <f t="shared" si="192"/>
        <v>9.6740700000000004</v>
      </c>
      <c r="F1604" s="2">
        <f t="shared" si="193"/>
        <v>9.6854650000000007</v>
      </c>
      <c r="G1604" s="2">
        <f t="shared" si="195"/>
        <v>9.5657479999999921</v>
      </c>
      <c r="H1604" s="2">
        <f t="shared" si="191"/>
        <v>9.0871769999999952</v>
      </c>
      <c r="I1604" s="2">
        <f t="array" ref="I1604">SUMPRODUCT(B1588:B1607, (ROW(B1588:B1607)-ROW(B1588)+1)) / (20*21/2)</f>
        <v>9.6581471428571426</v>
      </c>
      <c r="J1604" s="2">
        <f t="shared" si="194"/>
        <v>9.6762396498647707</v>
      </c>
      <c r="K1604" s="2">
        <f t="shared" si="196"/>
        <v>9.5743668231918129</v>
      </c>
    </row>
    <row r="1605" spans="1:11" ht="13.5" x14ac:dyDescent="0.25">
      <c r="A1605" s="3">
        <f>TITRES_STAT!B1608</f>
        <v>44649</v>
      </c>
      <c r="B1605" s="5">
        <f>TITRES_STAT!D1608</f>
        <v>9.6198999999999995</v>
      </c>
      <c r="C1605" s="2">
        <f t="shared" si="197"/>
        <v>7.1299999999999031E-2</v>
      </c>
      <c r="D1605" s="2">
        <f t="shared" si="190"/>
        <v>9.699720000000001</v>
      </c>
      <c r="E1605" s="2">
        <f t="shared" si="192"/>
        <v>9.6740700000000004</v>
      </c>
      <c r="F1605" s="2">
        <f t="shared" si="193"/>
        <v>9.6783400000000022</v>
      </c>
      <c r="G1605" s="2">
        <f t="shared" si="195"/>
        <v>9.5744419999999923</v>
      </c>
      <c r="H1605" s="2">
        <f t="shared" si="191"/>
        <v>9.093060999999997</v>
      </c>
      <c r="I1605" s="2">
        <f t="array" ref="I1605">SUMPRODUCT(B1589:B1608, (ROW(B1589:B1608)-ROW(B1589)+1)) / (20*21/2)</f>
        <v>9.6542780952380927</v>
      </c>
      <c r="J1605" s="2">
        <f t="shared" si="194"/>
        <v>9.6708739689252674</v>
      </c>
      <c r="K1605" s="2">
        <f t="shared" si="196"/>
        <v>9.576152437968604</v>
      </c>
    </row>
    <row r="1606" spans="1:11" ht="13.5" x14ac:dyDescent="0.25">
      <c r="A1606" s="3">
        <f>TITRES_STAT!B1609</f>
        <v>44650</v>
      </c>
      <c r="B1606" s="5">
        <f>TITRES_STAT!D1609</f>
        <v>9.5486000000000004</v>
      </c>
      <c r="C1606" s="2">
        <f t="shared" si="197"/>
        <v>-7.1299999999999031E-2</v>
      </c>
      <c r="D1606" s="2">
        <f t="shared" ref="D1606:D1669" si="198">AVERAGE(B1602:B1606)</f>
        <v>9.6540999999999997</v>
      </c>
      <c r="E1606" s="2">
        <f t="shared" si="192"/>
        <v>9.6669400000000003</v>
      </c>
      <c r="F1606" s="2">
        <f t="shared" si="193"/>
        <v>9.6676500000000001</v>
      </c>
      <c r="G1606" s="2">
        <f t="shared" si="195"/>
        <v>9.581709999999994</v>
      </c>
      <c r="H1606" s="2">
        <f t="shared" si="191"/>
        <v>9.0988179999999979</v>
      </c>
      <c r="I1606" s="2">
        <f t="array" ref="I1606">SUMPRODUCT(B1590:B1609, (ROW(B1590:B1609)-ROW(B1590)+1)) / (20*21/2)</f>
        <v>9.6337866666666674</v>
      </c>
      <c r="J1606" s="2">
        <f t="shared" si="194"/>
        <v>9.6592288290276223</v>
      </c>
      <c r="K1606" s="2">
        <f t="shared" si="196"/>
        <v>9.5750719502051282</v>
      </c>
    </row>
    <row r="1607" spans="1:11" ht="13.5" x14ac:dyDescent="0.25">
      <c r="A1607" s="3">
        <f>TITRES_STAT!B1610</f>
        <v>44651</v>
      </c>
      <c r="B1607" s="5">
        <f>TITRES_STAT!D1610</f>
        <v>9.6198999999999995</v>
      </c>
      <c r="C1607" s="2">
        <f t="shared" si="197"/>
        <v>7.1299999999999031E-2</v>
      </c>
      <c r="D1607" s="2">
        <f t="shared" si="198"/>
        <v>9.6227400000000003</v>
      </c>
      <c r="E1607" s="2">
        <f t="shared" si="192"/>
        <v>9.6669400000000003</v>
      </c>
      <c r="F1607" s="2">
        <f t="shared" si="193"/>
        <v>9.6605249999999998</v>
      </c>
      <c r="G1607" s="2">
        <f t="shared" si="195"/>
        <v>9.5904039999999924</v>
      </c>
      <c r="H1607" s="2">
        <f t="shared" si="191"/>
        <v>9.1048984999999973</v>
      </c>
      <c r="I1607" s="2">
        <f t="array" ref="I1607">SUMPRODUCT(B1591:B1610, (ROW(B1591:B1610)-ROW(B1591)+1)) / (20*21/2)</f>
        <v>9.6138719047619041</v>
      </c>
      <c r="J1607" s="2">
        <f t="shared" si="194"/>
        <v>9.6554832262630867</v>
      </c>
      <c r="K1607" s="2">
        <f t="shared" si="196"/>
        <v>9.5768299129421823</v>
      </c>
    </row>
    <row r="1608" spans="1:11" ht="13.5" x14ac:dyDescent="0.25">
      <c r="A1608" s="3">
        <f>TITRES_STAT!B1611</f>
        <v>44652</v>
      </c>
      <c r="B1608" s="5">
        <f>TITRES_STAT!D1611</f>
        <v>9.6198999999999995</v>
      </c>
      <c r="C1608" s="2">
        <f t="shared" si="197"/>
        <v>0</v>
      </c>
      <c r="D1608" s="2">
        <f t="shared" si="198"/>
        <v>9.5913800000000009</v>
      </c>
      <c r="E1608" s="2">
        <f t="shared" si="192"/>
        <v>9.6669400000000003</v>
      </c>
      <c r="F1608" s="2">
        <f t="shared" si="193"/>
        <v>9.6569599999999998</v>
      </c>
      <c r="G1608" s="2">
        <f t="shared" si="195"/>
        <v>9.5980999999999934</v>
      </c>
      <c r="H1608" s="2">
        <f t="shared" si="191"/>
        <v>9.1109789999999968</v>
      </c>
      <c r="I1608" s="2">
        <f t="array" ref="I1608">SUMPRODUCT(B1592:B1611, (ROW(B1592:B1611)-ROW(B1592)+1)) / (20*21/2)</f>
        <v>9.5948052380952369</v>
      </c>
      <c r="J1608" s="2">
        <f t="shared" si="194"/>
        <v>9.6520943475713636</v>
      </c>
      <c r="K1608" s="2">
        <f t="shared" si="196"/>
        <v>9.5785189359640572</v>
      </c>
    </row>
    <row r="1609" spans="1:11" ht="13.5" x14ac:dyDescent="0.25">
      <c r="A1609" s="3">
        <f>TITRES_STAT!B1612</f>
        <v>44655</v>
      </c>
      <c r="B1609" s="5">
        <f>TITRES_STAT!D1612</f>
        <v>9.4418000000000006</v>
      </c>
      <c r="C1609" s="2">
        <f t="shared" si="197"/>
        <v>-0.17809999999999881</v>
      </c>
      <c r="D1609" s="2">
        <f t="shared" si="198"/>
        <v>9.5700200000000013</v>
      </c>
      <c r="E1609" s="2">
        <f t="shared" si="192"/>
        <v>9.6419999999999995</v>
      </c>
      <c r="F1609" s="2">
        <f t="shared" si="193"/>
        <v>9.6509049999999998</v>
      </c>
      <c r="G1609" s="2">
        <f t="shared" si="195"/>
        <v>9.6022339999999922</v>
      </c>
      <c r="H1609" s="2">
        <f t="shared" si="191"/>
        <v>9.1161689999999975</v>
      </c>
      <c r="I1609" s="2">
        <f t="array" ref="I1609">SUMPRODUCT(B1593:B1612, (ROW(B1593:B1612)-ROW(B1593)+1)) / (20*21/2)</f>
        <v>9.5765866666666675</v>
      </c>
      <c r="J1609" s="2">
        <f t="shared" si="194"/>
        <v>9.6320663144693288</v>
      </c>
      <c r="K1609" s="2">
        <f t="shared" si="196"/>
        <v>9.573157409063505</v>
      </c>
    </row>
    <row r="1610" spans="1:11" ht="13.5" x14ac:dyDescent="0.25">
      <c r="A1610" s="3">
        <f>TITRES_STAT!B1613</f>
        <v>44656</v>
      </c>
      <c r="B1610" s="5">
        <f>TITRES_STAT!D1613</f>
        <v>9.4418000000000006</v>
      </c>
      <c r="C1610" s="2">
        <f t="shared" si="197"/>
        <v>0</v>
      </c>
      <c r="D1610" s="2">
        <f t="shared" si="198"/>
        <v>9.5344000000000015</v>
      </c>
      <c r="E1610" s="2">
        <f t="shared" si="192"/>
        <v>9.6170600000000004</v>
      </c>
      <c r="F1610" s="2">
        <f t="shared" si="193"/>
        <v>9.6419999999999995</v>
      </c>
      <c r="G1610" s="2">
        <f t="shared" si="195"/>
        <v>9.6079359999999934</v>
      </c>
      <c r="H1610" s="2">
        <f t="shared" ref="H1610:H1673" si="199">AVERAGE(B1411:B1610)</f>
        <v>9.1213264999999968</v>
      </c>
      <c r="I1610" s="2">
        <f t="array" ref="I1610">SUMPRODUCT(B1594:B1613, (ROW(B1594:B1613)-ROW(B1594)+1)) / (20*21/2)</f>
        <v>9.5769585714285697</v>
      </c>
      <c r="J1610" s="2">
        <f t="shared" si="194"/>
        <v>9.6139457130912973</v>
      </c>
      <c r="K1610" s="2">
        <f t="shared" si="196"/>
        <v>9.5680061381198378</v>
      </c>
    </row>
    <row r="1611" spans="1:11" ht="13.5" x14ac:dyDescent="0.25">
      <c r="A1611" s="3">
        <f>TITRES_STAT!B1614</f>
        <v>44657</v>
      </c>
      <c r="B1611" s="5">
        <f>TITRES_STAT!D1614</f>
        <v>9.4418000000000006</v>
      </c>
      <c r="C1611" s="2">
        <f t="shared" si="197"/>
        <v>0</v>
      </c>
      <c r="D1611" s="2">
        <f t="shared" si="198"/>
        <v>9.5130400000000002</v>
      </c>
      <c r="E1611" s="2">
        <f t="shared" si="192"/>
        <v>9.5835699999999999</v>
      </c>
      <c r="F1611" s="2">
        <f t="shared" si="193"/>
        <v>9.6330950000000009</v>
      </c>
      <c r="G1611" s="2">
        <f t="shared" si="195"/>
        <v>9.6136379999999928</v>
      </c>
      <c r="H1611" s="2">
        <f t="shared" si="199"/>
        <v>9.1266149999999975</v>
      </c>
      <c r="I1611" s="2">
        <f t="array" ref="I1611">SUMPRODUCT(B1595:B1614, (ROW(B1595:B1614)-ROW(B1595)+1)) / (20*21/2)</f>
        <v>9.5774347619047617</v>
      </c>
      <c r="J1611" s="2">
        <f t="shared" si="194"/>
        <v>9.5975508832730778</v>
      </c>
      <c r="K1611" s="2">
        <f t="shared" si="196"/>
        <v>9.5630568778014116</v>
      </c>
    </row>
    <row r="1612" spans="1:11" ht="13.5" x14ac:dyDescent="0.25">
      <c r="A1612" s="3">
        <f>TITRES_STAT!B1615</f>
        <v>44658</v>
      </c>
      <c r="B1612" s="5">
        <f>TITRES_STAT!D1615</f>
        <v>9.4418000000000006</v>
      </c>
      <c r="C1612" s="2">
        <f t="shared" si="197"/>
        <v>0</v>
      </c>
      <c r="D1612" s="2">
        <f t="shared" si="198"/>
        <v>9.4774200000000004</v>
      </c>
      <c r="E1612" s="2">
        <f t="shared" ref="E1612:E1675" si="200">AVERAGE(B1603:B1612)</f>
        <v>9.5500799999999995</v>
      </c>
      <c r="F1612" s="2">
        <f t="shared" si="193"/>
        <v>9.6159950000000016</v>
      </c>
      <c r="G1612" s="2">
        <f t="shared" si="195"/>
        <v>9.6186259999999937</v>
      </c>
      <c r="H1612" s="2">
        <f t="shared" si="199"/>
        <v>9.1317724999999985</v>
      </c>
      <c r="I1612" s="2">
        <f t="array" ref="I1612">SUMPRODUCT(B1596:B1615, (ROW(B1596:B1615)-ROW(B1596)+1)) / (20*21/2)</f>
        <v>9.5779447619047637</v>
      </c>
      <c r="J1612" s="2">
        <f t="shared" si="194"/>
        <v>9.582717465818499</v>
      </c>
      <c r="K1612" s="2">
        <f t="shared" si="196"/>
        <v>9.5583017061229238</v>
      </c>
    </row>
    <row r="1613" spans="1:11" ht="13.5" x14ac:dyDescent="0.25">
      <c r="A1613" s="3">
        <f>TITRES_STAT!B1616</f>
        <v>44659</v>
      </c>
      <c r="B1613" s="5">
        <f>TITRES_STAT!D1616</f>
        <v>9.6198999999999995</v>
      </c>
      <c r="C1613" s="2">
        <f t="shared" si="197"/>
        <v>0.17809999999999881</v>
      </c>
      <c r="D1613" s="2">
        <f t="shared" si="198"/>
        <v>9.4774200000000004</v>
      </c>
      <c r="E1613" s="2">
        <f t="shared" si="200"/>
        <v>9.5344000000000015</v>
      </c>
      <c r="F1613" s="2">
        <f t="shared" si="193"/>
        <v>9.607800000000001</v>
      </c>
      <c r="G1613" s="2">
        <f t="shared" si="195"/>
        <v>9.6271759999999951</v>
      </c>
      <c r="H1613" s="2">
        <f t="shared" si="199"/>
        <v>9.1377549999999967</v>
      </c>
      <c r="I1613" s="2">
        <f t="array" ref="I1613">SUMPRODUCT(B1597:B1616, (ROW(B1597:B1616)-ROW(B1597)+1)) / (20*21/2)</f>
        <v>9.5784885714285721</v>
      </c>
      <c r="J1613" s="2">
        <f t="shared" si="194"/>
        <v>9.5862586595500705</v>
      </c>
      <c r="K1613" s="2">
        <f t="shared" si="196"/>
        <v>9.5607173254906535</v>
      </c>
    </row>
    <row r="1614" spans="1:11" ht="13.5" x14ac:dyDescent="0.25">
      <c r="A1614" s="3">
        <f>TITRES_STAT!B1617</f>
        <v>44662</v>
      </c>
      <c r="B1614" s="5">
        <f>TITRES_STAT!D1617</f>
        <v>9.6128</v>
      </c>
      <c r="C1614" s="2">
        <f t="shared" si="197"/>
        <v>-7.0999999999994401E-3</v>
      </c>
      <c r="D1614" s="2">
        <f t="shared" si="198"/>
        <v>9.5116200000000006</v>
      </c>
      <c r="E1614" s="2">
        <f t="shared" si="200"/>
        <v>9.5408200000000001</v>
      </c>
      <c r="F1614" s="2">
        <f t="shared" si="193"/>
        <v>9.6074450000000002</v>
      </c>
      <c r="G1614" s="2">
        <f t="shared" si="195"/>
        <v>9.6348719999999943</v>
      </c>
      <c r="H1614" s="2">
        <f t="shared" si="199"/>
        <v>9.1437019999999976</v>
      </c>
      <c r="I1614" s="2">
        <f t="array" ref="I1614">SUMPRODUCT(B1598:B1617, (ROW(B1598:B1617)-ROW(B1598)+1)) / (20*21/2)</f>
        <v>9.5729519047619061</v>
      </c>
      <c r="J1614" s="2">
        <f t="shared" si="194"/>
        <v>9.5887864062595884</v>
      </c>
      <c r="K1614" s="2">
        <f t="shared" si="196"/>
        <v>9.5627597833145508</v>
      </c>
    </row>
    <row r="1615" spans="1:11" ht="13.5" x14ac:dyDescent="0.25">
      <c r="A1615" s="3">
        <f>TITRES_STAT!B1618</f>
        <v>44663</v>
      </c>
      <c r="B1615" s="5">
        <f>TITRES_STAT!D1618</f>
        <v>9.6128</v>
      </c>
      <c r="C1615" s="2">
        <f t="shared" si="197"/>
        <v>0</v>
      </c>
      <c r="D1615" s="2">
        <f t="shared" si="198"/>
        <v>9.5458200000000009</v>
      </c>
      <c r="E1615" s="2">
        <f t="shared" si="200"/>
        <v>9.5401099999999985</v>
      </c>
      <c r="F1615" s="2">
        <f t="shared" si="193"/>
        <v>9.6070899999999995</v>
      </c>
      <c r="G1615" s="2">
        <f t="shared" si="195"/>
        <v>9.6422839999999965</v>
      </c>
      <c r="H1615" s="2">
        <f t="shared" si="199"/>
        <v>9.1491904999999978</v>
      </c>
      <c r="I1615" s="2">
        <f t="array" ref="I1615">SUMPRODUCT(B1599:B1618, (ROW(B1599:B1618)-ROW(B1599)+1)) / (20*21/2)</f>
        <v>9.5738690476190484</v>
      </c>
      <c r="J1615" s="2">
        <f t="shared" si="194"/>
        <v>9.5910734151872461</v>
      </c>
      <c r="K1615" s="2">
        <f t="shared" si="196"/>
        <v>9.5647221447531976</v>
      </c>
    </row>
    <row r="1616" spans="1:11" ht="13.5" x14ac:dyDescent="0.25">
      <c r="A1616" s="3">
        <f>TITRES_STAT!B1619</f>
        <v>44664</v>
      </c>
      <c r="B1616" s="5">
        <f>TITRES_STAT!D1619</f>
        <v>9.6128</v>
      </c>
      <c r="C1616" s="2">
        <f t="shared" si="197"/>
        <v>0</v>
      </c>
      <c r="D1616" s="2">
        <f t="shared" si="198"/>
        <v>9.5800200000000011</v>
      </c>
      <c r="E1616" s="2">
        <f t="shared" si="200"/>
        <v>9.5465299999999989</v>
      </c>
      <c r="F1616" s="2">
        <f t="shared" si="193"/>
        <v>9.6067349999999987</v>
      </c>
      <c r="G1616" s="2">
        <f t="shared" si="195"/>
        <v>9.6492679999999957</v>
      </c>
      <c r="H1616" s="2">
        <f t="shared" si="199"/>
        <v>9.154678999999998</v>
      </c>
      <c r="I1616" s="2">
        <f t="array" ref="I1616">SUMPRODUCT(B1600:B1619, (ROW(B1600:B1619)-ROW(B1600)+1)) / (20*21/2)</f>
        <v>9.6257152380952373</v>
      </c>
      <c r="J1616" s="2">
        <f t="shared" si="194"/>
        <v>9.5931426137408415</v>
      </c>
      <c r="K1616" s="2">
        <f t="shared" si="196"/>
        <v>9.566607550841308</v>
      </c>
    </row>
    <row r="1617" spans="1:11" ht="13.5" x14ac:dyDescent="0.25">
      <c r="A1617" s="3">
        <f>TITRES_STAT!B1620</f>
        <v>44665</v>
      </c>
      <c r="B1617" s="5">
        <f>TITRES_STAT!D1620</f>
        <v>9.5486000000000004</v>
      </c>
      <c r="C1617" s="2">
        <f t="shared" si="197"/>
        <v>-6.4199999999999591E-2</v>
      </c>
      <c r="D1617" s="2">
        <f t="shared" si="198"/>
        <v>9.6013800000000007</v>
      </c>
      <c r="E1617" s="2">
        <f t="shared" si="200"/>
        <v>9.539399999999997</v>
      </c>
      <c r="F1617" s="2">
        <f t="shared" si="193"/>
        <v>9.6031699999999987</v>
      </c>
      <c r="G1617" s="2">
        <f t="shared" si="195"/>
        <v>9.6548259999999964</v>
      </c>
      <c r="H1617" s="2">
        <f t="shared" si="199"/>
        <v>9.1598789999999983</v>
      </c>
      <c r="I1617" s="2">
        <f t="array" ref="I1617">SUMPRODUCT(B1601:B1620, (ROW(B1601:B1620)-ROW(B1601)+1)) / (20*21/2)</f>
        <v>9.6753900000000002</v>
      </c>
      <c r="J1617" s="2">
        <f t="shared" si="194"/>
        <v>9.5889004600512369</v>
      </c>
      <c r="K1617" s="2">
        <f t="shared" si="196"/>
        <v>9.5659013723769419</v>
      </c>
    </row>
    <row r="1618" spans="1:11" ht="13.5" x14ac:dyDescent="0.25">
      <c r="A1618" s="3">
        <f>TITRES_STAT!B1621</f>
        <v>44666</v>
      </c>
      <c r="B1618" s="5">
        <f>TITRES_STAT!D1621</f>
        <v>9.6128</v>
      </c>
      <c r="C1618" s="2">
        <f t="shared" si="197"/>
        <v>6.4199999999999591E-2</v>
      </c>
      <c r="D1618" s="2">
        <f t="shared" si="198"/>
        <v>9.5999599999999994</v>
      </c>
      <c r="E1618" s="2">
        <f t="shared" si="200"/>
        <v>9.538689999999999</v>
      </c>
      <c r="F1618" s="2">
        <f t="shared" si="193"/>
        <v>9.6028149999999979</v>
      </c>
      <c r="G1618" s="2">
        <f t="shared" si="195"/>
        <v>9.6579619999999977</v>
      </c>
      <c r="H1618" s="2">
        <f t="shared" si="199"/>
        <v>9.1655309999999997</v>
      </c>
      <c r="I1618" s="2">
        <f t="array" ref="I1618">SUMPRODUCT(B1602:B1621, (ROW(B1602:B1621)-ROW(B1602)+1)) / (20*21/2)</f>
        <v>9.7228933333333334</v>
      </c>
      <c r="J1618" s="2">
        <f t="shared" si="194"/>
        <v>9.5911766067130237</v>
      </c>
      <c r="K1618" s="2">
        <f t="shared" si="196"/>
        <v>9.5677405342445141</v>
      </c>
    </row>
    <row r="1619" spans="1:11" ht="13.5" x14ac:dyDescent="0.25">
      <c r="A1619" s="3">
        <f>TITRES_STAT!B1622</f>
        <v>44669</v>
      </c>
      <c r="B1619" s="5">
        <f>TITRES_STAT!D1622</f>
        <v>10.1472</v>
      </c>
      <c r="C1619" s="2">
        <f t="shared" si="197"/>
        <v>0.53439999999999976</v>
      </c>
      <c r="D1619" s="2">
        <f t="shared" si="198"/>
        <v>9.7068399999999997</v>
      </c>
      <c r="E1619" s="2">
        <f t="shared" si="200"/>
        <v>9.6092300000000002</v>
      </c>
      <c r="F1619" s="2">
        <f t="shared" si="193"/>
        <v>9.625614999999998</v>
      </c>
      <c r="G1619" s="2">
        <f t="shared" si="195"/>
        <v>9.6656579999999988</v>
      </c>
      <c r="H1619" s="2">
        <f t="shared" si="199"/>
        <v>9.1738549999999979</v>
      </c>
      <c r="I1619" s="2">
        <f t="array" ref="I1619">SUMPRODUCT(B1603:B1622, (ROW(B1603:B1622)-ROW(B1603)+1)) / (20*21/2)</f>
        <v>9.7794895238095254</v>
      </c>
      <c r="J1619" s="2">
        <f t="shared" si="194"/>
        <v>9.6441312155974988</v>
      </c>
      <c r="K1619" s="2">
        <f t="shared" si="196"/>
        <v>9.5904644348623762</v>
      </c>
    </row>
    <row r="1620" spans="1:11" ht="13.5" x14ac:dyDescent="0.25">
      <c r="A1620" s="3">
        <f>TITRES_STAT!B1623</f>
        <v>44670</v>
      </c>
      <c r="B1620" s="5">
        <f>TITRES_STAT!D1623</f>
        <v>10.1472</v>
      </c>
      <c r="C1620" s="2">
        <f t="shared" si="197"/>
        <v>0</v>
      </c>
      <c r="D1620" s="2">
        <f t="shared" si="198"/>
        <v>9.81372</v>
      </c>
      <c r="E1620" s="2">
        <f t="shared" si="200"/>
        <v>9.6797699999999995</v>
      </c>
      <c r="F1620" s="2">
        <f t="shared" ref="F1620:F1683" si="201">AVERAGE(B1601:B1620)</f>
        <v>9.6484149999999982</v>
      </c>
      <c r="G1620" s="2">
        <f t="shared" si="195"/>
        <v>9.6736379999999986</v>
      </c>
      <c r="H1620" s="2">
        <f t="shared" si="199"/>
        <v>9.1823429999999995</v>
      </c>
      <c r="I1620" s="2">
        <f t="array" ref="I1620">SUMPRODUCT(B1604:B1623, (ROW(B1604:B1623)-ROW(B1604)+1)) / (20*21/2)</f>
        <v>9.84192142857143</v>
      </c>
      <c r="J1620" s="2">
        <f t="shared" si="194"/>
        <v>9.6920425283977369</v>
      </c>
      <c r="K1620" s="2">
        <f t="shared" si="196"/>
        <v>9.6122972021226758</v>
      </c>
    </row>
    <row r="1621" spans="1:11" ht="13.5" x14ac:dyDescent="0.25">
      <c r="A1621" s="3">
        <f>TITRES_STAT!B1624</f>
        <v>44671</v>
      </c>
      <c r="B1621" s="5">
        <f>TITRES_STAT!D1624</f>
        <v>10.1472</v>
      </c>
      <c r="C1621" s="2">
        <f t="shared" si="197"/>
        <v>0</v>
      </c>
      <c r="D1621" s="2">
        <f t="shared" si="198"/>
        <v>9.9205999999999985</v>
      </c>
      <c r="E1621" s="2">
        <f t="shared" si="200"/>
        <v>9.7503099999999989</v>
      </c>
      <c r="F1621" s="2">
        <f t="shared" si="201"/>
        <v>9.6669399999999985</v>
      </c>
      <c r="G1621" s="2">
        <f t="shared" si="195"/>
        <v>9.6819039999999976</v>
      </c>
      <c r="H1621" s="2">
        <f t="shared" si="199"/>
        <v>9.1908309999999993</v>
      </c>
      <c r="I1621" s="2">
        <f t="array" ref="I1621">SUMPRODUCT(B1605:B1624, (ROW(B1605:B1624)-ROW(B1605)+1)) / (20*21/2)</f>
        <v>9.9016390476190494</v>
      </c>
      <c r="J1621" s="2">
        <f t="shared" ref="J1621:J1684" si="202">$J$4*B1621+J1620*(1-$J$4)</f>
        <v>9.7353908590265235</v>
      </c>
      <c r="K1621" s="2">
        <f t="shared" si="196"/>
        <v>9.6332737824315906</v>
      </c>
    </row>
    <row r="1622" spans="1:11" ht="13.5" x14ac:dyDescent="0.25">
      <c r="A1622" s="3">
        <f>TITRES_STAT!B1625</f>
        <v>44672</v>
      </c>
      <c r="B1622" s="5">
        <f>TITRES_STAT!D1625</f>
        <v>10.261200000000001</v>
      </c>
      <c r="C1622" s="2">
        <f t="shared" si="197"/>
        <v>0.11400000000000077</v>
      </c>
      <c r="D1622" s="2">
        <f t="shared" si="198"/>
        <v>10.06312</v>
      </c>
      <c r="E1622" s="2">
        <f t="shared" si="200"/>
        <v>9.8322500000000002</v>
      </c>
      <c r="F1622" s="2">
        <f t="shared" si="201"/>
        <v>9.691164999999998</v>
      </c>
      <c r="G1622" s="2">
        <f t="shared" si="195"/>
        <v>9.6961559999999984</v>
      </c>
      <c r="H1622" s="2">
        <f t="shared" si="199"/>
        <v>9.199724999999999</v>
      </c>
      <c r="I1622" s="2">
        <f t="array" ref="I1622">SUMPRODUCT(B1606:B1625, (ROW(B1606:B1625)-ROW(B1606)+1)) / (20*21/2)</f>
        <v>9.9575561904761898</v>
      </c>
      <c r="J1622" s="2">
        <f t="shared" si="202"/>
        <v>9.7854679200716159</v>
      </c>
      <c r="K1622" s="2">
        <f t="shared" si="196"/>
        <v>9.6578983399832925</v>
      </c>
    </row>
    <row r="1623" spans="1:11" ht="13.5" x14ac:dyDescent="0.25">
      <c r="A1623" s="3">
        <f>TITRES_STAT!B1626</f>
        <v>44673</v>
      </c>
      <c r="B1623" s="5">
        <f>TITRES_STAT!D1626</f>
        <v>10.3467</v>
      </c>
      <c r="C1623" s="2">
        <f t="shared" si="197"/>
        <v>8.5499999999999687E-2</v>
      </c>
      <c r="D1623" s="2">
        <f t="shared" si="198"/>
        <v>10.209900000000001</v>
      </c>
      <c r="E1623" s="2">
        <f t="shared" si="200"/>
        <v>9.9049300000000002</v>
      </c>
      <c r="F1623" s="2">
        <f t="shared" si="201"/>
        <v>9.7196649999999991</v>
      </c>
      <c r="G1623" s="2">
        <f t="shared" si="195"/>
        <v>9.7121179999999985</v>
      </c>
      <c r="H1623" s="2">
        <f t="shared" si="199"/>
        <v>9.2088830000000002</v>
      </c>
      <c r="I1623" s="2">
        <f t="array" ref="I1623">SUMPRODUCT(B1607:B1626, (ROW(B1607:B1626)-ROW(B1607)+1)) / (20*21/2)</f>
        <v>10.010012380952382</v>
      </c>
      <c r="J1623" s="2">
        <f t="shared" si="202"/>
        <v>9.8389185943505097</v>
      </c>
      <c r="K1623" s="2">
        <f t="shared" si="196"/>
        <v>9.6849101697878694</v>
      </c>
    </row>
    <row r="1624" spans="1:11" ht="13.5" x14ac:dyDescent="0.25">
      <c r="A1624" s="3">
        <f>TITRES_STAT!B1627</f>
        <v>44676</v>
      </c>
      <c r="B1624" s="5">
        <f>TITRES_STAT!D1627</f>
        <v>10.3467</v>
      </c>
      <c r="C1624" s="2">
        <f t="shared" si="197"/>
        <v>0</v>
      </c>
      <c r="D1624" s="2">
        <f t="shared" si="198"/>
        <v>10.249799999999999</v>
      </c>
      <c r="E1624" s="2">
        <f t="shared" si="200"/>
        <v>9.9783200000000001</v>
      </c>
      <c r="F1624" s="2">
        <f t="shared" si="201"/>
        <v>9.7595699999999983</v>
      </c>
      <c r="G1624" s="2">
        <f t="shared" si="195"/>
        <v>9.724657999999998</v>
      </c>
      <c r="H1624" s="2">
        <f t="shared" si="199"/>
        <v>9.2180409999999995</v>
      </c>
      <c r="I1624" s="2">
        <f t="array" ref="I1624">SUMPRODUCT(B1608:B1627, (ROW(B1608:B1627)-ROW(B1608)+1)) / (20*21/2)</f>
        <v>10.058668095238094</v>
      </c>
      <c r="J1624" s="2">
        <f t="shared" si="202"/>
        <v>9.8872787282218901</v>
      </c>
      <c r="K1624" s="2">
        <f t="shared" si="196"/>
        <v>9.7108627121491295</v>
      </c>
    </row>
    <row r="1625" spans="1:11" ht="13.5" x14ac:dyDescent="0.25">
      <c r="A1625" s="3">
        <f>TITRES_STAT!B1628</f>
        <v>44677</v>
      </c>
      <c r="B1625" s="5">
        <f>TITRES_STAT!D1628</f>
        <v>10.3467</v>
      </c>
      <c r="C1625" s="2">
        <f t="shared" si="197"/>
        <v>0</v>
      </c>
      <c r="D1625" s="2">
        <f t="shared" si="198"/>
        <v>10.2897</v>
      </c>
      <c r="E1625" s="2">
        <f t="shared" si="200"/>
        <v>10.051709999999998</v>
      </c>
      <c r="F1625" s="2">
        <f t="shared" si="201"/>
        <v>9.7959099999999975</v>
      </c>
      <c r="G1625" s="2">
        <f t="shared" si="195"/>
        <v>9.7371979999999976</v>
      </c>
      <c r="H1625" s="2">
        <f t="shared" si="199"/>
        <v>9.2271989999999988</v>
      </c>
      <c r="I1625" s="2">
        <f t="array" ref="I1625">SUMPRODUCT(B1609:B1628, (ROW(B1609:B1628)-ROW(B1609)+1)) / (20*21/2)</f>
        <v>10.103862857142857</v>
      </c>
      <c r="J1625" s="2">
        <f t="shared" si="202"/>
        <v>9.9310331350579002</v>
      </c>
      <c r="K1625" s="2">
        <f t="shared" si="196"/>
        <v>9.7357975077511245</v>
      </c>
    </row>
    <row r="1626" spans="1:11" ht="13.5" x14ac:dyDescent="0.25">
      <c r="A1626" s="3">
        <f>TITRES_STAT!B1629</f>
        <v>44678</v>
      </c>
      <c r="B1626" s="5">
        <f>TITRES_STAT!D1629</f>
        <v>10.3467</v>
      </c>
      <c r="C1626" s="2">
        <f t="shared" si="197"/>
        <v>0</v>
      </c>
      <c r="D1626" s="2">
        <f t="shared" si="198"/>
        <v>10.329599999999999</v>
      </c>
      <c r="E1626" s="2">
        <f t="shared" si="200"/>
        <v>10.1251</v>
      </c>
      <c r="F1626" s="2">
        <f t="shared" si="201"/>
        <v>9.8358149999999984</v>
      </c>
      <c r="G1626" s="2">
        <f t="shared" si="195"/>
        <v>9.7497379999999971</v>
      </c>
      <c r="H1626" s="2">
        <f t="shared" si="199"/>
        <v>9.2363555000000002</v>
      </c>
      <c r="I1626" s="2">
        <f t="array" ref="I1626">SUMPRODUCT(B1610:B1629, (ROW(B1610:B1629)-ROW(B1610)+1)) / (20*21/2)</f>
        <v>10.143568095238095</v>
      </c>
      <c r="J1626" s="2">
        <f t="shared" si="202"/>
        <v>9.9706204555285769</v>
      </c>
      <c r="K1626" s="2">
        <f t="shared" si="196"/>
        <v>9.7597544682314723</v>
      </c>
    </row>
    <row r="1627" spans="1:11" ht="13.5" x14ac:dyDescent="0.25">
      <c r="A1627" s="3">
        <f>TITRES_STAT!B1630</f>
        <v>44679</v>
      </c>
      <c r="B1627" s="5">
        <f>TITRES_STAT!D1630</f>
        <v>10.3467</v>
      </c>
      <c r="C1627" s="2">
        <f t="shared" si="197"/>
        <v>0</v>
      </c>
      <c r="D1627" s="2">
        <f t="shared" si="198"/>
        <v>10.3467</v>
      </c>
      <c r="E1627" s="2">
        <f t="shared" si="200"/>
        <v>10.20491</v>
      </c>
      <c r="F1627" s="2">
        <f t="shared" si="201"/>
        <v>9.8721549999999976</v>
      </c>
      <c r="G1627" s="2">
        <f t="shared" si="195"/>
        <v>9.7622779999999985</v>
      </c>
      <c r="H1627" s="2">
        <f t="shared" si="199"/>
        <v>9.2455120000000015</v>
      </c>
      <c r="I1627" s="2">
        <f t="array" ref="I1627">SUMPRODUCT(B1611:B1630, (ROW(B1611:B1630)-ROW(B1611)+1)) / (20*21/2)</f>
        <v>10.179741904761906</v>
      </c>
      <c r="J1627" s="2">
        <f t="shared" si="202"/>
        <v>10.006437555002046</v>
      </c>
      <c r="K1627" s="2">
        <f t="shared" si="196"/>
        <v>9.7827719400655315</v>
      </c>
    </row>
    <row r="1628" spans="1:11" ht="13.5" x14ac:dyDescent="0.25">
      <c r="A1628" s="3">
        <f>TITRES_STAT!B1631</f>
        <v>44680</v>
      </c>
      <c r="B1628" s="5">
        <f>TITRES_STAT!D1631</f>
        <v>10.3467</v>
      </c>
      <c r="C1628" s="2">
        <f t="shared" si="197"/>
        <v>0</v>
      </c>
      <c r="D1628" s="2">
        <f t="shared" si="198"/>
        <v>10.3467</v>
      </c>
      <c r="E1628" s="2">
        <f t="shared" si="200"/>
        <v>10.2783</v>
      </c>
      <c r="F1628" s="2">
        <f t="shared" si="201"/>
        <v>9.9084949999999985</v>
      </c>
      <c r="G1628" s="2">
        <f t="shared" si="195"/>
        <v>9.774817999999998</v>
      </c>
      <c r="H1628" s="2">
        <f t="shared" si="199"/>
        <v>9.2546685000000011</v>
      </c>
      <c r="I1628" s="2">
        <f t="array" ref="I1628">SUMPRODUCT(B1612:B1631, (ROW(B1612:B1631)-ROW(B1612)+1)) / (20*21/2)</f>
        <v>10.152626666666666</v>
      </c>
      <c r="J1628" s="2">
        <f t="shared" si="202"/>
        <v>10.038843502144708</v>
      </c>
      <c r="K1628" s="2">
        <f t="shared" si="196"/>
        <v>9.8048867659453141</v>
      </c>
    </row>
    <row r="1629" spans="1:11" ht="13.5" x14ac:dyDescent="0.25">
      <c r="A1629" s="3">
        <f>TITRES_STAT!B1632</f>
        <v>44685</v>
      </c>
      <c r="B1629" s="5">
        <f>TITRES_STAT!D1632</f>
        <v>10.3254</v>
      </c>
      <c r="C1629" s="2">
        <f t="shared" si="197"/>
        <v>-2.1300000000000097E-2</v>
      </c>
      <c r="D1629" s="2">
        <f t="shared" si="198"/>
        <v>10.34244</v>
      </c>
      <c r="E1629" s="2">
        <f t="shared" si="200"/>
        <v>10.296119999999998</v>
      </c>
      <c r="F1629" s="2">
        <f t="shared" si="201"/>
        <v>9.9526749999999993</v>
      </c>
      <c r="G1629" s="2">
        <f t="shared" si="195"/>
        <v>9.7869319999999984</v>
      </c>
      <c r="H1629" s="2">
        <f t="shared" si="199"/>
        <v>9.2637185000000013</v>
      </c>
      <c r="I1629" s="2">
        <f t="array" ref="I1629">SUMPRODUCT(B1613:B1632, (ROW(B1613:B1632)-ROW(B1613)+1)) / (20*21/2)</f>
        <v>10.14594619047619</v>
      </c>
      <c r="J1629" s="2">
        <f t="shared" si="202"/>
        <v>10.066134597178547</v>
      </c>
      <c r="K1629" s="2">
        <f t="shared" si="196"/>
        <v>9.8252990496337329</v>
      </c>
    </row>
    <row r="1630" spans="1:11" ht="13.5" x14ac:dyDescent="0.25">
      <c r="A1630" s="3">
        <f>TITRES_STAT!B1633</f>
        <v>44686</v>
      </c>
      <c r="B1630" s="5">
        <f>TITRES_STAT!D1633</f>
        <v>10.3325</v>
      </c>
      <c r="C1630" s="2">
        <f t="shared" si="197"/>
        <v>7.0999999999994401E-3</v>
      </c>
      <c r="D1630" s="2">
        <f t="shared" si="198"/>
        <v>10.339600000000001</v>
      </c>
      <c r="E1630" s="2">
        <f t="shared" si="200"/>
        <v>10.314649999999999</v>
      </c>
      <c r="F1630" s="2">
        <f t="shared" si="201"/>
        <v>9.997209999999999</v>
      </c>
      <c r="G1630" s="2">
        <f t="shared" si="195"/>
        <v>9.8011839999999975</v>
      </c>
      <c r="H1630" s="2">
        <f t="shared" si="199"/>
        <v>9.2717350000000014</v>
      </c>
      <c r="I1630" s="2">
        <f t="array" ref="I1630">SUMPRODUCT(B1614:B1633, (ROW(B1614:B1633)-ROW(B1614)+1)) / (20*21/2)</f>
        <v>10.136204761904763</v>
      </c>
      <c r="J1630" s="2">
        <f t="shared" si="202"/>
        <v>10.09150273078059</v>
      </c>
      <c r="K1630" s="2">
        <f t="shared" si="196"/>
        <v>9.8451892829814298</v>
      </c>
    </row>
    <row r="1631" spans="1:11" ht="13.5" x14ac:dyDescent="0.25">
      <c r="A1631" s="3">
        <f>TITRES_STAT!B1634</f>
        <v>44687</v>
      </c>
      <c r="B1631" s="5">
        <f>TITRES_STAT!D1634</f>
        <v>9.7125000000000004</v>
      </c>
      <c r="C1631" s="2">
        <f t="shared" si="197"/>
        <v>-0.61999999999999922</v>
      </c>
      <c r="D1631" s="2">
        <f t="shared" si="198"/>
        <v>10.212759999999999</v>
      </c>
      <c r="E1631" s="2">
        <f t="shared" si="200"/>
        <v>10.271179999999999</v>
      </c>
      <c r="F1631" s="2">
        <f t="shared" si="201"/>
        <v>10.010745</v>
      </c>
      <c r="G1631" s="2">
        <f t="shared" si="195"/>
        <v>9.8001859999999983</v>
      </c>
      <c r="H1631" s="2">
        <f t="shared" si="199"/>
        <v>9.2766515000000034</v>
      </c>
      <c r="I1631" s="2">
        <f t="array" ref="I1631">SUMPRODUCT(B1615:B1634, (ROW(B1615:B1634)-ROW(B1615)+1)) / (20*21/2)</f>
        <v>10.129046666666666</v>
      </c>
      <c r="J1631" s="2">
        <f t="shared" si="202"/>
        <v>10.05540723261101</v>
      </c>
      <c r="K1631" s="2">
        <f t="shared" si="196"/>
        <v>9.8399857816880409</v>
      </c>
    </row>
    <row r="1632" spans="1:11" ht="13.5" x14ac:dyDescent="0.25">
      <c r="A1632" s="3">
        <f>TITRES_STAT!B1635</f>
        <v>44690</v>
      </c>
      <c r="B1632" s="5">
        <f>TITRES_STAT!D1635</f>
        <v>9.9405999999999999</v>
      </c>
      <c r="C1632" s="2">
        <f t="shared" si="197"/>
        <v>0.22809999999999953</v>
      </c>
      <c r="D1632" s="2">
        <f t="shared" si="198"/>
        <v>10.131540000000001</v>
      </c>
      <c r="E1632" s="2">
        <f t="shared" si="200"/>
        <v>10.23912</v>
      </c>
      <c r="F1632" s="2">
        <f t="shared" si="201"/>
        <v>10.035685000000001</v>
      </c>
      <c r="G1632" s="2">
        <f t="shared" si="195"/>
        <v>9.8033219999999996</v>
      </c>
      <c r="H1632" s="2">
        <f t="shared" si="199"/>
        <v>9.2827085000000018</v>
      </c>
      <c r="I1632" s="2">
        <f t="array" ref="I1632">SUMPRODUCT(B1616:B1635, (ROW(B1616:B1635)-ROW(B1616)+1)) / (20*21/2)</f>
        <v>10.120158095238097</v>
      </c>
      <c r="J1632" s="2">
        <f t="shared" si="202"/>
        <v>10.044473210457582</v>
      </c>
      <c r="K1632" s="2">
        <f t="shared" si="196"/>
        <v>9.8439314373081181</v>
      </c>
    </row>
    <row r="1633" spans="1:11" ht="13.5" x14ac:dyDescent="0.25">
      <c r="A1633" s="3">
        <f>TITRES_STAT!B1636</f>
        <v>44691</v>
      </c>
      <c r="B1633" s="5">
        <f>TITRES_STAT!D1636</f>
        <v>9.9334000000000007</v>
      </c>
      <c r="C1633" s="2">
        <f t="shared" si="197"/>
        <v>-7.199999999999207E-3</v>
      </c>
      <c r="D1633" s="2">
        <f t="shared" si="198"/>
        <v>10.048879999999999</v>
      </c>
      <c r="E1633" s="2">
        <f t="shared" si="200"/>
        <v>10.197790000000001</v>
      </c>
      <c r="F1633" s="2">
        <f t="shared" si="201"/>
        <v>10.051360000000001</v>
      </c>
      <c r="G1633" s="2">
        <f t="shared" si="195"/>
        <v>9.8063139999999986</v>
      </c>
      <c r="H1633" s="2">
        <f t="shared" si="199"/>
        <v>9.2900125000000013</v>
      </c>
      <c r="I1633" s="2">
        <f t="array" ref="I1633">SUMPRODUCT(B1617:B1636, (ROW(B1617:B1636)-ROW(B1617)+1)) / (20*21/2)</f>
        <v>10.089177142857142</v>
      </c>
      <c r="J1633" s="2">
        <f t="shared" si="202"/>
        <v>10.033894809461621</v>
      </c>
      <c r="K1633" s="2">
        <f t="shared" si="196"/>
        <v>9.8474400083940754</v>
      </c>
    </row>
    <row r="1634" spans="1:11" ht="13.5" x14ac:dyDescent="0.25">
      <c r="A1634" s="3">
        <f>TITRES_STAT!B1637</f>
        <v>44692</v>
      </c>
      <c r="B1634" s="5">
        <f>TITRES_STAT!D1637</f>
        <v>9.9762000000000004</v>
      </c>
      <c r="C1634" s="2">
        <f t="shared" si="197"/>
        <v>4.2799999999999727E-2</v>
      </c>
      <c r="D1634" s="2">
        <f t="shared" si="198"/>
        <v>9.9790400000000012</v>
      </c>
      <c r="E1634" s="2">
        <f t="shared" si="200"/>
        <v>10.160740000000002</v>
      </c>
      <c r="F1634" s="2">
        <f t="shared" si="201"/>
        <v>10.06953</v>
      </c>
      <c r="G1634" s="2">
        <f t="shared" si="195"/>
        <v>9.8101619999999983</v>
      </c>
      <c r="H1634" s="2">
        <f t="shared" si="199"/>
        <v>9.2975305000000006</v>
      </c>
      <c r="I1634" s="2">
        <f t="array" ref="I1634">SUMPRODUCT(B1618:B1637, (ROW(B1618:B1637)-ROW(B1618)+1)) / (20*21/2)</f>
        <v>10.044588571428571</v>
      </c>
      <c r="J1634" s="2">
        <f t="shared" si="202"/>
        <v>10.028400065703371</v>
      </c>
      <c r="K1634" s="2">
        <f t="shared" si="196"/>
        <v>9.8524894198296025</v>
      </c>
    </row>
    <row r="1635" spans="1:11" ht="13.5" x14ac:dyDescent="0.25">
      <c r="A1635" s="3">
        <f>TITRES_STAT!B1638</f>
        <v>44693</v>
      </c>
      <c r="B1635" s="5">
        <f>TITRES_STAT!D1638</f>
        <v>9.9762000000000004</v>
      </c>
      <c r="C1635" s="2">
        <f t="shared" si="197"/>
        <v>0</v>
      </c>
      <c r="D1635" s="2">
        <f t="shared" si="198"/>
        <v>9.9077799999999989</v>
      </c>
      <c r="E1635" s="2">
        <f t="shared" si="200"/>
        <v>10.123690000000002</v>
      </c>
      <c r="F1635" s="2">
        <f t="shared" si="201"/>
        <v>10.087700000000002</v>
      </c>
      <c r="G1635" s="2">
        <f t="shared" si="195"/>
        <v>9.8144379999999991</v>
      </c>
      <c r="H1635" s="2">
        <f t="shared" si="199"/>
        <v>9.3050485000000034</v>
      </c>
      <c r="I1635" s="2">
        <f t="array" ref="I1635">SUMPRODUCT(B1619:B1638, (ROW(B1619:B1638)-ROW(B1619)+1)) / (20*21/2)</f>
        <v>10.012521904761904</v>
      </c>
      <c r="J1635" s="2">
        <f t="shared" si="202"/>
        <v>10.023428630874479</v>
      </c>
      <c r="K1635" s="2">
        <f t="shared" si="196"/>
        <v>9.8573408151304029</v>
      </c>
    </row>
    <row r="1636" spans="1:11" ht="13.5" x14ac:dyDescent="0.25">
      <c r="A1636" s="3">
        <f>TITRES_STAT!B1639</f>
        <v>44694</v>
      </c>
      <c r="B1636" s="5">
        <f>TITRES_STAT!D1639</f>
        <v>9.7623999999999995</v>
      </c>
      <c r="C1636" s="2">
        <f t="shared" si="197"/>
        <v>-0.21380000000000088</v>
      </c>
      <c r="D1636" s="2">
        <f t="shared" si="198"/>
        <v>9.9177599999999995</v>
      </c>
      <c r="E1636" s="2">
        <f t="shared" si="200"/>
        <v>10.06526</v>
      </c>
      <c r="F1636" s="2">
        <f t="shared" si="201"/>
        <v>10.095179999999999</v>
      </c>
      <c r="G1636" s="2">
        <f t="shared" si="195"/>
        <v>9.8144379999999991</v>
      </c>
      <c r="H1636" s="2">
        <f t="shared" si="199"/>
        <v>9.3114975000000033</v>
      </c>
      <c r="I1636" s="2">
        <f t="array" ref="I1636">SUMPRODUCT(B1620:B1639, (ROW(B1620:B1639)-ROW(B1620)+1)) / (20*21/2)</f>
        <v>9.9797428571428579</v>
      </c>
      <c r="J1636" s="2">
        <f t="shared" si="202"/>
        <v>9.9985687612673857</v>
      </c>
      <c r="K1636" s="2">
        <f t="shared" si="196"/>
        <v>9.853617645909603</v>
      </c>
    </row>
    <row r="1637" spans="1:11" ht="13.5" x14ac:dyDescent="0.25">
      <c r="A1637" s="3">
        <f>TITRES_STAT!B1640</f>
        <v>44697</v>
      </c>
      <c r="B1637" s="5">
        <f>TITRES_STAT!D1640</f>
        <v>9.6270000000000007</v>
      </c>
      <c r="C1637" s="2">
        <f t="shared" si="197"/>
        <v>-0.13539999999999885</v>
      </c>
      <c r="D1637" s="2">
        <f t="shared" si="198"/>
        <v>9.8550400000000007</v>
      </c>
      <c r="E1637" s="2">
        <f t="shared" si="200"/>
        <v>9.99329</v>
      </c>
      <c r="F1637" s="2">
        <f t="shared" si="201"/>
        <v>10.099100000000002</v>
      </c>
      <c r="G1637" s="2">
        <f t="shared" si="195"/>
        <v>9.8117300000000007</v>
      </c>
      <c r="H1637" s="2">
        <f t="shared" si="199"/>
        <v>9.3172695000000019</v>
      </c>
      <c r="I1637" s="2">
        <f t="array" ref="I1637">SUMPRODUCT(B1621:B1640, (ROW(B1621:B1640)-ROW(B1621)+1)) / (20*21/2)</f>
        <v>9.9487961904761892</v>
      </c>
      <c r="J1637" s="2">
        <f t="shared" si="202"/>
        <v>9.9631812601943022</v>
      </c>
      <c r="K1637" s="2">
        <f t="shared" si="196"/>
        <v>9.8447306794033445</v>
      </c>
    </row>
    <row r="1638" spans="1:11" ht="13.5" x14ac:dyDescent="0.25">
      <c r="A1638" s="3">
        <f>TITRES_STAT!B1641</f>
        <v>44698</v>
      </c>
      <c r="B1638" s="5">
        <f>TITRES_STAT!D1641</f>
        <v>9.7623999999999995</v>
      </c>
      <c r="C1638" s="2">
        <f t="shared" si="197"/>
        <v>0.13539999999999885</v>
      </c>
      <c r="D1638" s="2">
        <f t="shared" si="198"/>
        <v>9.8208400000000005</v>
      </c>
      <c r="E1638" s="2">
        <f t="shared" si="200"/>
        <v>9.9348599999999987</v>
      </c>
      <c r="F1638" s="2">
        <f t="shared" si="201"/>
        <v>10.106580000000003</v>
      </c>
      <c r="G1638" s="2">
        <f t="shared" si="195"/>
        <v>9.813153999999999</v>
      </c>
      <c r="H1638" s="2">
        <f t="shared" si="199"/>
        <v>9.3246090000000024</v>
      </c>
      <c r="I1638" s="2">
        <f t="array" ref="I1638">SUMPRODUCT(B1622:B1641, (ROW(B1622:B1641)-ROW(B1622)+1)) / (20*21/2)</f>
        <v>9.9196819047619034</v>
      </c>
      <c r="J1638" s="2">
        <f t="shared" si="202"/>
        <v>9.9440592354138921</v>
      </c>
      <c r="K1638" s="2">
        <f t="shared" si="196"/>
        <v>9.8415020253090955</v>
      </c>
    </row>
    <row r="1639" spans="1:11" ht="13.5" x14ac:dyDescent="0.25">
      <c r="A1639" s="3">
        <f>TITRES_STAT!B1642</f>
        <v>44699</v>
      </c>
      <c r="B1639" s="5">
        <f>TITRES_STAT!D1642</f>
        <v>9.7623999999999995</v>
      </c>
      <c r="C1639" s="2">
        <f t="shared" si="197"/>
        <v>0</v>
      </c>
      <c r="D1639" s="2">
        <f t="shared" si="198"/>
        <v>9.7780799999999992</v>
      </c>
      <c r="E1639" s="2">
        <f t="shared" si="200"/>
        <v>9.8785600000000002</v>
      </c>
      <c r="F1639" s="2">
        <f t="shared" si="201"/>
        <v>10.087340000000003</v>
      </c>
      <c r="G1639" s="2">
        <f t="shared" si="195"/>
        <v>9.8171440000000008</v>
      </c>
      <c r="H1639" s="2">
        <f t="shared" si="199"/>
        <v>9.3310580000000023</v>
      </c>
      <c r="I1639" s="2">
        <f t="array" ref="I1639">SUMPRODUCT(B1623:B1642, (ROW(B1623:B1642)-ROW(B1623)+1)) / (20*21/2)</f>
        <v>9.8924000000000003</v>
      </c>
      <c r="J1639" s="2">
        <f t="shared" si="202"/>
        <v>9.926758355850664</v>
      </c>
      <c r="K1639" s="2">
        <f t="shared" si="196"/>
        <v>9.8383999851008959</v>
      </c>
    </row>
    <row r="1640" spans="1:11" ht="13.5" x14ac:dyDescent="0.25">
      <c r="A1640" s="3">
        <f>TITRES_STAT!B1643</f>
        <v>44700</v>
      </c>
      <c r="B1640" s="5">
        <f>TITRES_STAT!D1643</f>
        <v>9.7623999999999995</v>
      </c>
      <c r="C1640" s="2">
        <f t="shared" si="197"/>
        <v>0</v>
      </c>
      <c r="D1640" s="2">
        <f t="shared" si="198"/>
        <v>9.7353199999999998</v>
      </c>
      <c r="E1640" s="2">
        <f t="shared" si="200"/>
        <v>9.8215499999999984</v>
      </c>
      <c r="F1640" s="2">
        <f t="shared" si="201"/>
        <v>10.068100000000005</v>
      </c>
      <c r="G1640" s="2">
        <f t="shared" si="195"/>
        <v>9.8199940000000012</v>
      </c>
      <c r="H1640" s="2">
        <f t="shared" si="199"/>
        <v>9.3385045000000044</v>
      </c>
      <c r="I1640" s="2">
        <f t="array" ref="I1640">SUMPRODUCT(B1624:B1643, (ROW(B1624:B1643)-ROW(B1624)+1)) / (20*21/2)</f>
        <v>9.8607123809523785</v>
      </c>
      <c r="J1640" s="2">
        <f t="shared" si="202"/>
        <v>9.9111051791029823</v>
      </c>
      <c r="K1640" s="2">
        <f t="shared" si="196"/>
        <v>9.8354195935283126</v>
      </c>
    </row>
    <row r="1641" spans="1:11" ht="13.5" x14ac:dyDescent="0.25">
      <c r="A1641" s="3">
        <f>TITRES_STAT!B1644</f>
        <v>44701</v>
      </c>
      <c r="B1641" s="5">
        <f>TITRES_STAT!D1644</f>
        <v>9.7623999999999995</v>
      </c>
      <c r="C1641" s="2">
        <f t="shared" si="197"/>
        <v>0</v>
      </c>
      <c r="D1641" s="2">
        <f t="shared" si="198"/>
        <v>9.7353199999999998</v>
      </c>
      <c r="E1641" s="2">
        <f t="shared" si="200"/>
        <v>9.8265399999999996</v>
      </c>
      <c r="F1641" s="2">
        <f t="shared" si="201"/>
        <v>10.048860000000005</v>
      </c>
      <c r="G1641" s="2">
        <f t="shared" si="195"/>
        <v>9.8228439999999999</v>
      </c>
      <c r="H1641" s="2">
        <f t="shared" si="199"/>
        <v>9.3447395000000046</v>
      </c>
      <c r="I1641" s="2">
        <f t="array" ref="I1641">SUMPRODUCT(B1625:B1644, (ROW(B1625:B1644)-ROW(B1625)+1)) / (20*21/2)</f>
        <v>9.8321461904761911</v>
      </c>
      <c r="J1641" s="2">
        <f t="shared" si="202"/>
        <v>9.8969427810931752</v>
      </c>
      <c r="K1641" s="2">
        <f t="shared" si="196"/>
        <v>9.8325560800566141</v>
      </c>
    </row>
    <row r="1642" spans="1:11" ht="13.5" x14ac:dyDescent="0.25">
      <c r="A1642" s="3">
        <f>TITRES_STAT!B1645</f>
        <v>44704</v>
      </c>
      <c r="B1642" s="5">
        <f>TITRES_STAT!D1645</f>
        <v>9.7623999999999995</v>
      </c>
      <c r="C1642" s="2">
        <f t="shared" si="197"/>
        <v>0</v>
      </c>
      <c r="D1642" s="2">
        <f t="shared" si="198"/>
        <v>9.7623999999999995</v>
      </c>
      <c r="E1642" s="2">
        <f t="shared" si="200"/>
        <v>9.808720000000001</v>
      </c>
      <c r="F1642" s="2">
        <f t="shared" si="201"/>
        <v>10.023920000000004</v>
      </c>
      <c r="G1642" s="2">
        <f t="shared" si="195"/>
        <v>9.8224160000000005</v>
      </c>
      <c r="H1642" s="2">
        <f t="shared" si="199"/>
        <v>9.3509745000000049</v>
      </c>
      <c r="I1642" s="2">
        <f t="array" ref="I1642">SUMPRODUCT(B1626:B1645, (ROW(B1626:B1645)-ROW(B1626)+1)) / (20*21/2)</f>
        <v>9.8067014285714276</v>
      </c>
      <c r="J1642" s="2">
        <f t="shared" si="202"/>
        <v>9.884129182893826</v>
      </c>
      <c r="K1642" s="2">
        <f t="shared" si="196"/>
        <v>9.8298048612308655</v>
      </c>
    </row>
    <row r="1643" spans="1:11" ht="13.5" x14ac:dyDescent="0.25">
      <c r="A1643" s="3">
        <f>TITRES_STAT!B1646</f>
        <v>44705</v>
      </c>
      <c r="B1643" s="5">
        <f>TITRES_STAT!D1646</f>
        <v>9.6912000000000003</v>
      </c>
      <c r="C1643" s="2">
        <f t="shared" si="197"/>
        <v>-7.1199999999999264E-2</v>
      </c>
      <c r="D1643" s="2">
        <f t="shared" si="198"/>
        <v>9.7481600000000004</v>
      </c>
      <c r="E1643" s="2">
        <f t="shared" si="200"/>
        <v>9.7844999999999978</v>
      </c>
      <c r="F1643" s="2">
        <f t="shared" si="201"/>
        <v>9.9911450000000048</v>
      </c>
      <c r="G1643" s="2">
        <f t="shared" si="195"/>
        <v>9.820564000000001</v>
      </c>
      <c r="H1643" s="2">
        <f t="shared" si="199"/>
        <v>9.3570315000000051</v>
      </c>
      <c r="I1643" s="2">
        <f t="array" ref="I1643">SUMPRODUCT(B1627:B1646, (ROW(B1627:B1646)-ROW(B1627)+1)) / (20*21/2)</f>
        <v>9.7911590476190469</v>
      </c>
      <c r="J1643" s="2">
        <f t="shared" si="202"/>
        <v>9.8657549749991773</v>
      </c>
      <c r="K1643" s="2">
        <f t="shared" si="196"/>
        <v>9.8243693764767137</v>
      </c>
    </row>
    <row r="1644" spans="1:11" ht="13.5" x14ac:dyDescent="0.25">
      <c r="A1644" s="3">
        <f>TITRES_STAT!B1647</f>
        <v>44706</v>
      </c>
      <c r="B1644" s="5">
        <f>TITRES_STAT!D1647</f>
        <v>9.6912000000000003</v>
      </c>
      <c r="C1644" s="2">
        <f t="shared" si="197"/>
        <v>0</v>
      </c>
      <c r="D1644" s="2">
        <f t="shared" si="198"/>
        <v>9.7339200000000012</v>
      </c>
      <c r="E1644" s="2">
        <f t="shared" si="200"/>
        <v>9.7559999999999985</v>
      </c>
      <c r="F1644" s="2">
        <f t="shared" si="201"/>
        <v>9.9583700000000057</v>
      </c>
      <c r="G1644" s="2">
        <f t="shared" si="195"/>
        <v>9.8219899999999996</v>
      </c>
      <c r="H1644" s="2">
        <f t="shared" si="199"/>
        <v>9.3630885000000053</v>
      </c>
      <c r="I1644" s="2">
        <f t="array" ref="I1644">SUMPRODUCT(B1628:B1647, (ROW(B1628:B1647)-ROW(B1628)+1)) / (20*21/2)</f>
        <v>9.7783990476190468</v>
      </c>
      <c r="J1644" s="2">
        <f t="shared" si="202"/>
        <v>9.8491306916659234</v>
      </c>
      <c r="K1644" s="2">
        <f t="shared" si="196"/>
        <v>9.8191470479874319</v>
      </c>
    </row>
    <row r="1645" spans="1:11" ht="13.5" x14ac:dyDescent="0.25">
      <c r="A1645" s="3">
        <f>TITRES_STAT!B1648</f>
        <v>44707</v>
      </c>
      <c r="B1645" s="5">
        <f>TITRES_STAT!D1648</f>
        <v>9.6912000000000003</v>
      </c>
      <c r="C1645" s="2">
        <f t="shared" si="197"/>
        <v>0</v>
      </c>
      <c r="D1645" s="2">
        <f t="shared" si="198"/>
        <v>9.7196800000000003</v>
      </c>
      <c r="E1645" s="2">
        <f t="shared" si="200"/>
        <v>9.7274999999999991</v>
      </c>
      <c r="F1645" s="2">
        <f t="shared" si="201"/>
        <v>9.9255950000000048</v>
      </c>
      <c r="G1645" s="2">
        <f t="shared" si="195"/>
        <v>9.8234159999999999</v>
      </c>
      <c r="H1645" s="2">
        <f t="shared" si="199"/>
        <v>9.3689675000000054</v>
      </c>
      <c r="I1645" s="2">
        <f t="array" ref="I1645">SUMPRODUCT(B1629:B1648, (ROW(B1629:B1648)-ROW(B1629)+1)) / (20*21/2)</f>
        <v>9.768421428571429</v>
      </c>
      <c r="J1645" s="2">
        <f t="shared" si="202"/>
        <v>9.8340896734120271</v>
      </c>
      <c r="K1645" s="2">
        <f t="shared" si="196"/>
        <v>9.8141295166938072</v>
      </c>
    </row>
    <row r="1646" spans="1:11" ht="13.5" x14ac:dyDescent="0.25">
      <c r="A1646" s="3">
        <f>TITRES_STAT!B1649</f>
        <v>44708</v>
      </c>
      <c r="B1646" s="5">
        <f>TITRES_STAT!D1649</f>
        <v>9.7623999999999995</v>
      </c>
      <c r="C1646" s="2">
        <f t="shared" si="197"/>
        <v>7.1199999999999264E-2</v>
      </c>
      <c r="D1646" s="2">
        <f t="shared" si="198"/>
        <v>9.7196800000000003</v>
      </c>
      <c r="E1646" s="2">
        <f t="shared" si="200"/>
        <v>9.7274999999999991</v>
      </c>
      <c r="F1646" s="2">
        <f t="shared" si="201"/>
        <v>9.8963800000000024</v>
      </c>
      <c r="G1646" s="2">
        <f t="shared" si="195"/>
        <v>9.8262660000000004</v>
      </c>
      <c r="H1646" s="2">
        <f t="shared" si="199"/>
        <v>9.3752025000000057</v>
      </c>
      <c r="I1646" s="2">
        <f t="array" ref="I1646">SUMPRODUCT(B1630:B1649, (ROW(B1630:B1649)-ROW(B1630)+1)) / (20*21/2)</f>
        <v>9.7612261904761883</v>
      </c>
      <c r="J1646" s="2">
        <f t="shared" si="202"/>
        <v>9.8272620854680248</v>
      </c>
      <c r="K1646" s="2">
        <f t="shared" si="196"/>
        <v>9.8121009081960118</v>
      </c>
    </row>
    <row r="1647" spans="1:11" ht="13.5" x14ac:dyDescent="0.25">
      <c r="A1647" s="3">
        <f>TITRES_STAT!B1650</f>
        <v>44711</v>
      </c>
      <c r="B1647" s="5">
        <f>TITRES_STAT!D1650</f>
        <v>9.7623999999999995</v>
      </c>
      <c r="C1647" s="2">
        <f t="shared" si="197"/>
        <v>0</v>
      </c>
      <c r="D1647" s="2">
        <f t="shared" si="198"/>
        <v>9.7196800000000003</v>
      </c>
      <c r="E1647" s="2">
        <f t="shared" si="200"/>
        <v>9.7410399999999999</v>
      </c>
      <c r="F1647" s="2">
        <f t="shared" si="201"/>
        <v>9.8671650000000035</v>
      </c>
      <c r="G1647" s="2">
        <f t="shared" si="195"/>
        <v>9.8291160000000009</v>
      </c>
      <c r="H1647" s="2">
        <f t="shared" si="199"/>
        <v>9.3814375000000059</v>
      </c>
      <c r="I1647" s="2">
        <f t="array" ref="I1647">SUMPRODUCT(B1631:B1650, (ROW(B1631:B1650)-ROW(B1631)+1)) / (20*21/2)</f>
        <v>9.7499309523809519</v>
      </c>
      <c r="J1647" s="2">
        <f t="shared" si="202"/>
        <v>9.8210847439948807</v>
      </c>
      <c r="K1647" s="2">
        <f t="shared" si="196"/>
        <v>9.8101518529726395</v>
      </c>
    </row>
    <row r="1648" spans="1:11" ht="13.5" x14ac:dyDescent="0.25">
      <c r="A1648" s="3">
        <f>TITRES_STAT!B1651</f>
        <v>44712</v>
      </c>
      <c r="B1648" s="5">
        <f>TITRES_STAT!D1651</f>
        <v>9.7623999999999995</v>
      </c>
      <c r="C1648" s="2">
        <f t="shared" si="197"/>
        <v>0</v>
      </c>
      <c r="D1648" s="2">
        <f t="shared" si="198"/>
        <v>9.7339200000000012</v>
      </c>
      <c r="E1648" s="2">
        <f t="shared" si="200"/>
        <v>9.7410399999999999</v>
      </c>
      <c r="F1648" s="2">
        <f t="shared" si="201"/>
        <v>9.8379500000000011</v>
      </c>
      <c r="G1648" s="2">
        <f t="shared" si="195"/>
        <v>9.8319660000000013</v>
      </c>
      <c r="H1648" s="2">
        <f t="shared" si="199"/>
        <v>9.3883495000000057</v>
      </c>
      <c r="I1648" s="2">
        <f t="array" ref="I1648">SUMPRODUCT(B1632:B1651, (ROW(B1632:B1651)-ROW(B1632)+1)) / (20*21/2)</f>
        <v>9.7416895238095229</v>
      </c>
      <c r="J1648" s="2">
        <f t="shared" si="202"/>
        <v>9.8154957207572728</v>
      </c>
      <c r="K1648" s="2">
        <f t="shared" si="196"/>
        <v>9.8082792312874378</v>
      </c>
    </row>
    <row r="1649" spans="1:11" ht="13.5" x14ac:dyDescent="0.25">
      <c r="A1649" s="3">
        <f>TITRES_STAT!B1652</f>
        <v>44713</v>
      </c>
      <c r="B1649" s="5">
        <f>TITRES_STAT!D1652</f>
        <v>9.7623999999999995</v>
      </c>
      <c r="C1649" s="2">
        <f t="shared" si="197"/>
        <v>0</v>
      </c>
      <c r="D1649" s="2">
        <f t="shared" si="198"/>
        <v>9.7481600000000004</v>
      </c>
      <c r="E1649" s="2">
        <f t="shared" si="200"/>
        <v>9.7410399999999999</v>
      </c>
      <c r="F1649" s="2">
        <f t="shared" si="201"/>
        <v>9.8098000000000045</v>
      </c>
      <c r="G1649" s="2">
        <f t="shared" si="195"/>
        <v>9.8333900000000014</v>
      </c>
      <c r="H1649" s="2">
        <f t="shared" si="199"/>
        <v>9.395653500000007</v>
      </c>
      <c r="I1649" s="2">
        <f t="array" ref="I1649">SUMPRODUCT(B1633:B1652, (ROW(B1633:B1652)-ROW(B1633)+1)) / (20*21/2)</f>
        <v>9.7335495238095255</v>
      </c>
      <c r="J1649" s="2">
        <f t="shared" si="202"/>
        <v>9.8104389854470568</v>
      </c>
      <c r="K1649" s="2">
        <f t="shared" si="196"/>
        <v>9.8064800457467545</v>
      </c>
    </row>
    <row r="1650" spans="1:11" ht="13.5" x14ac:dyDescent="0.25">
      <c r="A1650" s="3">
        <f>TITRES_STAT!B1653</f>
        <v>44714</v>
      </c>
      <c r="B1650" s="5">
        <f>TITRES_STAT!D1653</f>
        <v>9.6912000000000003</v>
      </c>
      <c r="C1650" s="2">
        <f t="shared" si="197"/>
        <v>-7.1199999999999264E-2</v>
      </c>
      <c r="D1650" s="2">
        <f t="shared" si="198"/>
        <v>9.7481600000000004</v>
      </c>
      <c r="E1650" s="2">
        <f t="shared" si="200"/>
        <v>9.7339199999999995</v>
      </c>
      <c r="F1650" s="2">
        <f t="shared" si="201"/>
        <v>9.7777350000000034</v>
      </c>
      <c r="G1650" s="2">
        <f t="shared" ref="G1650:G1713" si="203">AVERAGE(B1601:B1650)</f>
        <v>9.8333900000000014</v>
      </c>
      <c r="H1650" s="2">
        <f t="shared" si="199"/>
        <v>9.4026015000000065</v>
      </c>
      <c r="I1650" s="2">
        <f t="array" ref="I1650">SUMPRODUCT(B1634:B1653, (ROW(B1634:B1653)-ROW(B1634)+1)) / (20*21/2)</f>
        <v>9.7265971428571429</v>
      </c>
      <c r="J1650" s="2">
        <f t="shared" si="202"/>
        <v>9.7990828915949564</v>
      </c>
      <c r="K1650" s="2">
        <f t="shared" si="196"/>
        <v>9.8019592596390375</v>
      </c>
    </row>
    <row r="1651" spans="1:11" ht="13.5" x14ac:dyDescent="0.25">
      <c r="A1651" s="3">
        <f>TITRES_STAT!B1654</f>
        <v>44715</v>
      </c>
      <c r="B1651" s="5">
        <f>TITRES_STAT!D1654</f>
        <v>9.6912000000000003</v>
      </c>
      <c r="C1651" s="2">
        <f t="shared" si="197"/>
        <v>0</v>
      </c>
      <c r="D1651" s="2">
        <f t="shared" si="198"/>
        <v>9.7339200000000012</v>
      </c>
      <c r="E1651" s="2">
        <f t="shared" si="200"/>
        <v>9.726799999999999</v>
      </c>
      <c r="F1651" s="2">
        <f t="shared" si="201"/>
        <v>9.7766700000000011</v>
      </c>
      <c r="G1651" s="2">
        <f t="shared" si="203"/>
        <v>9.8316800000000004</v>
      </c>
      <c r="H1651" s="2">
        <f t="shared" si="199"/>
        <v>9.4086585000000067</v>
      </c>
      <c r="I1651" s="2">
        <f t="array" ref="I1651">SUMPRODUCT(B1635:B1654, (ROW(B1635:B1654)-ROW(B1635)+1)) / (20*21/2)</f>
        <v>9.7207980952380968</v>
      </c>
      <c r="J1651" s="2">
        <f t="shared" si="202"/>
        <v>9.7888083304906743</v>
      </c>
      <c r="K1651" s="2">
        <f t="shared" ref="K1651:K1714" si="204">$K$4*B1651+(1-$K$4)*K1650</f>
        <v>9.7976157592610349</v>
      </c>
    </row>
    <row r="1652" spans="1:11" ht="13.5" x14ac:dyDescent="0.25">
      <c r="A1652" s="3">
        <f>TITRES_STAT!B1655</f>
        <v>44718</v>
      </c>
      <c r="B1652" s="5">
        <f>TITRES_STAT!D1655</f>
        <v>9.6912000000000003</v>
      </c>
      <c r="C1652" s="2">
        <f t="shared" si="197"/>
        <v>0</v>
      </c>
      <c r="D1652" s="2">
        <f t="shared" si="198"/>
        <v>9.7196800000000003</v>
      </c>
      <c r="E1652" s="2">
        <f t="shared" si="200"/>
        <v>9.7196799999999985</v>
      </c>
      <c r="F1652" s="2">
        <f t="shared" si="201"/>
        <v>9.7642000000000042</v>
      </c>
      <c r="G1652" s="2">
        <f t="shared" si="203"/>
        <v>9.8299699999999994</v>
      </c>
      <c r="H1652" s="2">
        <f t="shared" si="199"/>
        <v>9.4147155000000051</v>
      </c>
      <c r="I1652" s="2">
        <f t="array" ref="I1652">SUMPRODUCT(B1636:B1655, (ROW(B1636:B1655)-ROW(B1636)+1)) / (20*21/2)</f>
        <v>9.7095657142857146</v>
      </c>
      <c r="J1652" s="2">
        <f t="shared" si="202"/>
        <v>9.7795122990153729</v>
      </c>
      <c r="K1652" s="2">
        <f t="shared" si="204"/>
        <v>9.793442592231191</v>
      </c>
    </row>
    <row r="1653" spans="1:11" ht="13.5" x14ac:dyDescent="0.25">
      <c r="A1653" s="3">
        <f>TITRES_STAT!B1656</f>
        <v>44719</v>
      </c>
      <c r="B1653" s="5">
        <f>TITRES_STAT!D1656</f>
        <v>9.6912000000000003</v>
      </c>
      <c r="C1653" s="2">
        <f t="shared" si="197"/>
        <v>0</v>
      </c>
      <c r="D1653" s="2">
        <f t="shared" si="198"/>
        <v>9.7054400000000012</v>
      </c>
      <c r="E1653" s="2">
        <f t="shared" si="200"/>
        <v>9.7196799999999985</v>
      </c>
      <c r="F1653" s="2">
        <f t="shared" si="201"/>
        <v>9.7520900000000008</v>
      </c>
      <c r="G1653" s="2">
        <f t="shared" si="203"/>
        <v>9.8282599999999984</v>
      </c>
      <c r="H1653" s="2">
        <f t="shared" si="199"/>
        <v>9.4195615000000075</v>
      </c>
      <c r="I1653" s="2">
        <f t="array" ref="I1653">SUMPRODUCT(B1637:B1656, (ROW(B1637:B1656)-ROW(B1637)+1)) / (20*21/2)</f>
        <v>9.6864585714285703</v>
      </c>
      <c r="J1653" s="2">
        <f t="shared" si="202"/>
        <v>9.7711016038710525</v>
      </c>
      <c r="K1653" s="2">
        <f t="shared" si="204"/>
        <v>9.7894330788103616</v>
      </c>
    </row>
    <row r="1654" spans="1:11" ht="13.5" x14ac:dyDescent="0.25">
      <c r="A1654" s="3">
        <f>TITRES_STAT!B1657</f>
        <v>44720</v>
      </c>
      <c r="B1654" s="5">
        <f>TITRES_STAT!D1657</f>
        <v>9.6912000000000003</v>
      </c>
      <c r="C1654" s="2">
        <f t="shared" si="197"/>
        <v>0</v>
      </c>
      <c r="D1654" s="2">
        <f t="shared" si="198"/>
        <v>9.6912000000000003</v>
      </c>
      <c r="E1654" s="2">
        <f t="shared" si="200"/>
        <v>9.7196799999999985</v>
      </c>
      <c r="F1654" s="2">
        <f t="shared" si="201"/>
        <v>9.737840000000002</v>
      </c>
      <c r="G1654" s="2">
        <f t="shared" si="203"/>
        <v>9.8311119999999992</v>
      </c>
      <c r="H1654" s="2">
        <f t="shared" si="199"/>
        <v>9.4253695000000057</v>
      </c>
      <c r="I1654" s="2">
        <f t="array" ref="I1654">SUMPRODUCT(B1638:B1657, (ROW(B1638:B1657)-ROW(B1638)+1)) / (20*21/2)</f>
        <v>9.6613180952380944</v>
      </c>
      <c r="J1654" s="2">
        <f t="shared" si="202"/>
        <v>9.7634919273119039</v>
      </c>
      <c r="K1654" s="2">
        <f t="shared" si="204"/>
        <v>9.7855808012099565</v>
      </c>
    </row>
    <row r="1655" spans="1:11" ht="13.5" x14ac:dyDescent="0.25">
      <c r="A1655" s="3">
        <f>TITRES_STAT!B1658</f>
        <v>44721</v>
      </c>
      <c r="B1655" s="5">
        <f>TITRES_STAT!D1658</f>
        <v>9.6198999999999995</v>
      </c>
      <c r="C1655" s="2">
        <f t="shared" si="197"/>
        <v>-7.1300000000000807E-2</v>
      </c>
      <c r="D1655" s="2">
        <f t="shared" si="198"/>
        <v>9.6769400000000001</v>
      </c>
      <c r="E1655" s="2">
        <f t="shared" si="200"/>
        <v>9.7125499999999985</v>
      </c>
      <c r="F1655" s="2">
        <f t="shared" si="201"/>
        <v>9.7200250000000015</v>
      </c>
      <c r="G1655" s="2">
        <f t="shared" si="203"/>
        <v>9.8311119999999992</v>
      </c>
      <c r="H1655" s="2">
        <f t="shared" si="199"/>
        <v>9.4298590000000058</v>
      </c>
      <c r="I1655" s="2">
        <f t="array" ref="I1655">SUMPRODUCT(B1639:B1658, (ROW(B1639:B1658)-ROW(B1639)+1)) / (20*21/2)</f>
        <v>9.6370595238095227</v>
      </c>
      <c r="J1655" s="2">
        <f t="shared" si="202"/>
        <v>9.7498165056631496</v>
      </c>
      <c r="K1655" s="2">
        <f t="shared" si="204"/>
        <v>9.7790835148879971</v>
      </c>
    </row>
    <row r="1656" spans="1:11" ht="13.5" x14ac:dyDescent="0.25">
      <c r="A1656" s="3">
        <f>TITRES_STAT!B1659</f>
        <v>44722</v>
      </c>
      <c r="B1656" s="5">
        <f>TITRES_STAT!D1659</f>
        <v>9.4773999999999994</v>
      </c>
      <c r="C1656" s="2">
        <f t="shared" si="197"/>
        <v>-0.14250000000000007</v>
      </c>
      <c r="D1656" s="2">
        <f t="shared" si="198"/>
        <v>9.6341800000000006</v>
      </c>
      <c r="E1656" s="2">
        <f t="shared" si="200"/>
        <v>9.6840500000000009</v>
      </c>
      <c r="F1656" s="2">
        <f t="shared" si="201"/>
        <v>9.7057750000000009</v>
      </c>
      <c r="G1656" s="2">
        <f t="shared" si="203"/>
        <v>9.8296879999999991</v>
      </c>
      <c r="H1656" s="2">
        <f t="shared" si="199"/>
        <v>9.4346335000000057</v>
      </c>
      <c r="I1656" s="2">
        <f t="array" ref="I1656">SUMPRODUCT(B1640:B1659, (ROW(B1640:B1659)-ROW(B1640)+1)) / (20*21/2)</f>
        <v>9.6367180952380949</v>
      </c>
      <c r="J1656" s="2">
        <f t="shared" si="202"/>
        <v>9.7238720765523734</v>
      </c>
      <c r="K1656" s="2">
        <f t="shared" si="204"/>
        <v>9.7672527888139573</v>
      </c>
    </row>
    <row r="1657" spans="1:11" ht="13.5" x14ac:dyDescent="0.25">
      <c r="A1657" s="3">
        <f>TITRES_STAT!B1660</f>
        <v>44725</v>
      </c>
      <c r="B1657" s="5">
        <f>TITRES_STAT!D1660</f>
        <v>9.4418000000000006</v>
      </c>
      <c r="C1657" s="2">
        <f t="shared" si="197"/>
        <v>-3.5599999999998744E-2</v>
      </c>
      <c r="D1657" s="2">
        <f t="shared" si="198"/>
        <v>9.5842999999999989</v>
      </c>
      <c r="E1657" s="2">
        <f t="shared" si="200"/>
        <v>9.6519900000000014</v>
      </c>
      <c r="F1657" s="2">
        <f t="shared" si="201"/>
        <v>9.6965150000000015</v>
      </c>
      <c r="G1657" s="2">
        <f t="shared" si="203"/>
        <v>9.8261259999999986</v>
      </c>
      <c r="H1657" s="2">
        <f t="shared" si="199"/>
        <v>9.4392300000000056</v>
      </c>
      <c r="I1657" s="2">
        <f t="array" ref="I1657">SUMPRODUCT(B1641:B1660, (ROW(B1641:B1660)-ROW(B1641)+1)) / (20*21/2)</f>
        <v>9.6374600000000008</v>
      </c>
      <c r="J1657" s="2">
        <f t="shared" si="202"/>
        <v>9.6970080692616705</v>
      </c>
      <c r="K1657" s="2">
        <f t="shared" si="204"/>
        <v>9.7544899343506639</v>
      </c>
    </row>
    <row r="1658" spans="1:11" ht="13.5" x14ac:dyDescent="0.25">
      <c r="A1658" s="3">
        <f>TITRES_STAT!B1661</f>
        <v>44726</v>
      </c>
      <c r="B1658" s="5">
        <f>TITRES_STAT!D1661</f>
        <v>9.4418000000000006</v>
      </c>
      <c r="C1658" s="2">
        <f t="shared" si="197"/>
        <v>0</v>
      </c>
      <c r="D1658" s="2">
        <f t="shared" si="198"/>
        <v>9.5344200000000008</v>
      </c>
      <c r="E1658" s="2">
        <f t="shared" si="200"/>
        <v>9.6199300000000001</v>
      </c>
      <c r="F1658" s="2">
        <f t="shared" si="201"/>
        <v>9.6804850000000009</v>
      </c>
      <c r="G1658" s="2">
        <f t="shared" si="203"/>
        <v>9.8225639999999981</v>
      </c>
      <c r="H1658" s="2">
        <f t="shared" si="199"/>
        <v>9.4438265000000055</v>
      </c>
      <c r="I1658" s="2">
        <f t="array" ref="I1658">SUMPRODUCT(B1642:B1661, (ROW(B1642:B1661)-ROW(B1642)+1)) / (20*21/2)</f>
        <v>9.6385752380952372</v>
      </c>
      <c r="J1658" s="2">
        <f t="shared" si="202"/>
        <v>9.6727025388557966</v>
      </c>
      <c r="K1658" s="2">
        <f t="shared" si="204"/>
        <v>9.7422275839839703</v>
      </c>
    </row>
    <row r="1659" spans="1:11" ht="13.5" x14ac:dyDescent="0.25">
      <c r="A1659" s="3">
        <f>TITRES_STAT!B1662</f>
        <v>44727</v>
      </c>
      <c r="B1659" s="5">
        <f>TITRES_STAT!D1662</f>
        <v>9.6768999999999998</v>
      </c>
      <c r="C1659" s="2">
        <f t="shared" si="197"/>
        <v>0.2350999999999992</v>
      </c>
      <c r="D1659" s="2">
        <f t="shared" si="198"/>
        <v>9.5315599999999989</v>
      </c>
      <c r="E1659" s="2">
        <f t="shared" si="200"/>
        <v>9.6113800000000005</v>
      </c>
      <c r="F1659" s="2">
        <f t="shared" si="201"/>
        <v>9.6762099999999993</v>
      </c>
      <c r="G1659" s="2">
        <f t="shared" si="203"/>
        <v>9.8272659999999981</v>
      </c>
      <c r="H1659" s="2">
        <f t="shared" si="199"/>
        <v>9.449812000000005</v>
      </c>
      <c r="I1659" s="2">
        <f t="array" ref="I1659">SUMPRODUCT(B1643:B1662, (ROW(B1643:B1662)-ROW(B1643)+1)) / (20*21/2)</f>
        <v>9.6400638095238094</v>
      </c>
      <c r="J1659" s="2">
        <f t="shared" si="202"/>
        <v>9.6731022970600069</v>
      </c>
      <c r="K1659" s="2">
        <f t="shared" si="204"/>
        <v>9.7396657179453836</v>
      </c>
    </row>
    <row r="1660" spans="1:11" ht="13.5" x14ac:dyDescent="0.25">
      <c r="A1660" s="3">
        <f>TITRES_STAT!B1663</f>
        <v>44728</v>
      </c>
      <c r="B1660" s="5">
        <f>TITRES_STAT!D1663</f>
        <v>9.6839999999999993</v>
      </c>
      <c r="C1660" s="2">
        <f t="shared" si="197"/>
        <v>7.0999999999994401E-3</v>
      </c>
      <c r="D1660" s="2">
        <f t="shared" si="198"/>
        <v>9.5443800000000003</v>
      </c>
      <c r="E1660" s="2">
        <f t="shared" si="200"/>
        <v>9.6106599999999993</v>
      </c>
      <c r="F1660" s="2">
        <f t="shared" si="201"/>
        <v>9.6722899999999985</v>
      </c>
      <c r="G1660" s="2">
        <f t="shared" si="203"/>
        <v>9.8321099999999984</v>
      </c>
      <c r="H1660" s="2">
        <f t="shared" si="199"/>
        <v>9.4556550000000037</v>
      </c>
      <c r="I1660" s="2">
        <f t="array" ref="I1660">SUMPRODUCT(B1644:B1663, (ROW(B1644:B1663)-ROW(B1644)+1)) / (20*21/2)</f>
        <v>9.6419257142857138</v>
      </c>
      <c r="J1660" s="2">
        <f t="shared" si="202"/>
        <v>9.6741401735304819</v>
      </c>
      <c r="K1660" s="2">
        <f t="shared" si="204"/>
        <v>9.7374827486141928</v>
      </c>
    </row>
    <row r="1661" spans="1:11" ht="13.5" x14ac:dyDescent="0.25">
      <c r="A1661" s="3">
        <f>TITRES_STAT!B1664</f>
        <v>44729</v>
      </c>
      <c r="B1661" s="5">
        <f>TITRES_STAT!D1664</f>
        <v>9.6839999999999993</v>
      </c>
      <c r="C1661" s="2">
        <f t="shared" si="197"/>
        <v>0</v>
      </c>
      <c r="D1661" s="2">
        <f t="shared" si="198"/>
        <v>9.5856999999999992</v>
      </c>
      <c r="E1661" s="2">
        <f t="shared" si="200"/>
        <v>9.6099399999999999</v>
      </c>
      <c r="F1661" s="2">
        <f t="shared" si="201"/>
        <v>9.6683699999999977</v>
      </c>
      <c r="G1661" s="2">
        <f t="shared" si="203"/>
        <v>9.8369539999999986</v>
      </c>
      <c r="H1661" s="2">
        <f t="shared" si="199"/>
        <v>9.4614980000000024</v>
      </c>
      <c r="I1661" s="2">
        <f t="array" ref="I1661">SUMPRODUCT(B1645:B1664, (ROW(B1645:B1664)-ROW(B1645)+1)) / (20*21/2)</f>
        <v>9.6411076190476184</v>
      </c>
      <c r="J1661" s="2">
        <f t="shared" si="202"/>
        <v>9.6750792046228167</v>
      </c>
      <c r="K1661" s="2">
        <f t="shared" si="204"/>
        <v>9.7353853859234416</v>
      </c>
    </row>
    <row r="1662" spans="1:11" ht="13.5" x14ac:dyDescent="0.25">
      <c r="A1662" s="3">
        <f>TITRES_STAT!B1665</f>
        <v>44732</v>
      </c>
      <c r="B1662" s="5">
        <f>TITRES_STAT!D1665</f>
        <v>9.6839999999999993</v>
      </c>
      <c r="C1662" s="2">
        <f t="shared" si="197"/>
        <v>0</v>
      </c>
      <c r="D1662" s="2">
        <f t="shared" si="198"/>
        <v>9.6341399999999986</v>
      </c>
      <c r="E1662" s="2">
        <f t="shared" si="200"/>
        <v>9.6092199999999988</v>
      </c>
      <c r="F1662" s="2">
        <f t="shared" si="201"/>
        <v>9.6644499999999987</v>
      </c>
      <c r="G1662" s="2">
        <f t="shared" si="203"/>
        <v>9.8417980000000007</v>
      </c>
      <c r="H1662" s="2">
        <f t="shared" si="199"/>
        <v>9.4665215000000025</v>
      </c>
      <c r="I1662" s="2">
        <f t="array" ref="I1662">SUMPRODUCT(B1646:B1665, (ROW(B1646:B1665)-ROW(B1646)+1)) / (20*21/2)</f>
        <v>9.6404595238095219</v>
      </c>
      <c r="J1662" s="2">
        <f t="shared" si="202"/>
        <v>9.6759288041825471</v>
      </c>
      <c r="K1662" s="2">
        <f t="shared" si="204"/>
        <v>9.7333702727499745</v>
      </c>
    </row>
    <row r="1663" spans="1:11" ht="13.5" x14ac:dyDescent="0.25">
      <c r="A1663" s="3">
        <f>TITRES_STAT!B1666</f>
        <v>44733</v>
      </c>
      <c r="B1663" s="5">
        <f>TITRES_STAT!D1666</f>
        <v>9.6839999999999993</v>
      </c>
      <c r="C1663" s="2">
        <f t="shared" si="197"/>
        <v>0</v>
      </c>
      <c r="D1663" s="2">
        <f t="shared" si="198"/>
        <v>9.682579999999998</v>
      </c>
      <c r="E1663" s="2">
        <f t="shared" si="200"/>
        <v>9.6084999999999994</v>
      </c>
      <c r="F1663" s="2">
        <f t="shared" si="201"/>
        <v>9.6640899999999981</v>
      </c>
      <c r="G1663" s="2">
        <f t="shared" si="203"/>
        <v>9.8430800000000005</v>
      </c>
      <c r="H1663" s="2">
        <f t="shared" si="199"/>
        <v>9.4715450000000025</v>
      </c>
      <c r="I1663" s="2">
        <f t="array" ref="I1663">SUMPRODUCT(B1647:B1666, (ROW(B1647:B1666)-ROW(B1647)+1)) / (20*21/2)</f>
        <v>9.6399814285714278</v>
      </c>
      <c r="J1663" s="2">
        <f t="shared" si="202"/>
        <v>9.6766974894984941</v>
      </c>
      <c r="K1663" s="2">
        <f t="shared" si="204"/>
        <v>9.7314341836225253</v>
      </c>
    </row>
    <row r="1664" spans="1:11" ht="13.5" x14ac:dyDescent="0.25">
      <c r="A1664" s="3">
        <f>TITRES_STAT!B1667</f>
        <v>44734</v>
      </c>
      <c r="B1664" s="5">
        <f>TITRES_STAT!D1667</f>
        <v>9.6555</v>
      </c>
      <c r="C1664" s="2">
        <f t="shared" si="197"/>
        <v>-2.8499999999999304E-2</v>
      </c>
      <c r="D1664" s="2">
        <f t="shared" si="198"/>
        <v>9.6782999999999983</v>
      </c>
      <c r="E1664" s="2">
        <f t="shared" si="200"/>
        <v>9.6049299999999995</v>
      </c>
      <c r="F1664" s="2">
        <f t="shared" si="201"/>
        <v>9.6623049999999981</v>
      </c>
      <c r="G1664" s="2">
        <f t="shared" si="203"/>
        <v>9.8439340000000009</v>
      </c>
      <c r="H1664" s="2">
        <f t="shared" si="199"/>
        <v>9.476283500000001</v>
      </c>
      <c r="I1664" s="2">
        <f t="array" ref="I1664">SUMPRODUCT(B1648:B1667, (ROW(B1648:B1667)-ROW(B1648)+1)) / (20*21/2)</f>
        <v>9.6216885714285709</v>
      </c>
      <c r="J1664" s="2">
        <f t="shared" si="202"/>
        <v>9.6746786809748286</v>
      </c>
      <c r="K1664" s="2">
        <f t="shared" si="204"/>
        <v>9.7284563725000748</v>
      </c>
    </row>
    <row r="1665" spans="1:11" ht="13.5" x14ac:dyDescent="0.25">
      <c r="A1665" s="3">
        <f>TITRES_STAT!B1668</f>
        <v>44735</v>
      </c>
      <c r="B1665" s="5">
        <f>TITRES_STAT!D1668</f>
        <v>9.6555</v>
      </c>
      <c r="C1665" s="2">
        <f t="shared" si="197"/>
        <v>0</v>
      </c>
      <c r="D1665" s="2">
        <f t="shared" si="198"/>
        <v>9.6725999999999992</v>
      </c>
      <c r="E1665" s="2">
        <f t="shared" si="200"/>
        <v>9.6084899999999998</v>
      </c>
      <c r="F1665" s="2">
        <f t="shared" si="201"/>
        <v>9.6605199999999982</v>
      </c>
      <c r="G1665" s="2">
        <f t="shared" si="203"/>
        <v>9.8447880000000012</v>
      </c>
      <c r="H1665" s="2">
        <f t="shared" si="199"/>
        <v>9.4800600000000017</v>
      </c>
      <c r="I1665" s="2">
        <f t="array" ref="I1665">SUMPRODUCT(B1649:B1668, (ROW(B1649:B1668)-ROW(B1649)+1)) / (20*21/2)</f>
        <v>9.6048209523809511</v>
      </c>
      <c r="J1665" s="2">
        <f t="shared" si="202"/>
        <v>9.6728521399296064</v>
      </c>
      <c r="K1665" s="2">
        <f t="shared" si="204"/>
        <v>9.7255953382843856</v>
      </c>
    </row>
    <row r="1666" spans="1:11" ht="13.5" x14ac:dyDescent="0.25">
      <c r="A1666" s="3">
        <f>TITRES_STAT!B1669</f>
        <v>44736</v>
      </c>
      <c r="B1666" s="5">
        <f>TITRES_STAT!D1669</f>
        <v>9.6555</v>
      </c>
      <c r="C1666" s="2">
        <f t="shared" si="197"/>
        <v>0</v>
      </c>
      <c r="D1666" s="2">
        <f t="shared" si="198"/>
        <v>9.6669000000000018</v>
      </c>
      <c r="E1666" s="2">
        <f t="shared" si="200"/>
        <v>9.6263000000000005</v>
      </c>
      <c r="F1666" s="2">
        <f t="shared" si="201"/>
        <v>9.6551749999999981</v>
      </c>
      <c r="G1666" s="2">
        <f t="shared" si="203"/>
        <v>9.8456420000000016</v>
      </c>
      <c r="H1666" s="2">
        <f t="shared" si="199"/>
        <v>9.4844420000000014</v>
      </c>
      <c r="I1666" s="2">
        <f t="array" ref="I1666">SUMPRODUCT(B1650:B1669, (ROW(B1650:B1669)-ROW(B1650)+1)) / (20*21/2)</f>
        <v>9.6077023809523805</v>
      </c>
      <c r="J1666" s="2">
        <f t="shared" si="202"/>
        <v>9.6711995551744057</v>
      </c>
      <c r="K1666" s="2">
        <f t="shared" si="204"/>
        <v>9.7228465014889203</v>
      </c>
    </row>
    <row r="1667" spans="1:11" ht="13.5" x14ac:dyDescent="0.25">
      <c r="A1667" s="3">
        <f>TITRES_STAT!B1670</f>
        <v>44739</v>
      </c>
      <c r="B1667" s="5">
        <f>TITRES_STAT!D1670</f>
        <v>9.4631000000000007</v>
      </c>
      <c r="C1667" s="2">
        <f t="shared" si="197"/>
        <v>-0.19239999999999924</v>
      </c>
      <c r="D1667" s="2">
        <f t="shared" si="198"/>
        <v>9.6227200000000011</v>
      </c>
      <c r="E1667" s="2">
        <f t="shared" si="200"/>
        <v>9.6284299999999998</v>
      </c>
      <c r="F1667" s="2">
        <f t="shared" si="201"/>
        <v>9.6402099999999997</v>
      </c>
      <c r="G1667" s="2">
        <f t="shared" si="203"/>
        <v>9.8439320000000023</v>
      </c>
      <c r="H1667" s="2">
        <f t="shared" si="199"/>
        <v>9.4858314999999997</v>
      </c>
      <c r="I1667" s="2">
        <f t="array" ref="I1667">SUMPRODUCT(B1651:B1670, (ROW(B1651:B1670)-ROW(B1651)+1)) / (20*21/2)</f>
        <v>9.6110928571428591</v>
      </c>
      <c r="J1667" s="2">
        <f t="shared" si="202"/>
        <v>9.6513805499197005</v>
      </c>
      <c r="K1667" s="2">
        <f t="shared" si="204"/>
        <v>9.7126603641756297</v>
      </c>
    </row>
    <row r="1668" spans="1:11" ht="13.5" x14ac:dyDescent="0.25">
      <c r="A1668" s="3">
        <f>TITRES_STAT!B1671</f>
        <v>44740</v>
      </c>
      <c r="B1668" s="5">
        <f>TITRES_STAT!D1671</f>
        <v>9.4631000000000007</v>
      </c>
      <c r="C1668" s="2">
        <f t="shared" ref="C1668:C1731" si="205">B1668-B1667</f>
        <v>0</v>
      </c>
      <c r="D1668" s="2">
        <f t="shared" si="198"/>
        <v>9.5785400000000003</v>
      </c>
      <c r="E1668" s="2">
        <f t="shared" si="200"/>
        <v>9.6305599999999991</v>
      </c>
      <c r="F1668" s="2">
        <f t="shared" si="201"/>
        <v>9.6252449999999978</v>
      </c>
      <c r="G1668" s="2">
        <f t="shared" si="203"/>
        <v>9.8409380000000031</v>
      </c>
      <c r="H1668" s="2">
        <f t="shared" si="199"/>
        <v>9.4868289999999984</v>
      </c>
      <c r="I1668" s="2">
        <f t="array" ref="I1668">SUMPRODUCT(B1652:B1671, (ROW(B1652:B1671)-ROW(B1652)+1)) / (20*21/2)</f>
        <v>9.6146533333333348</v>
      </c>
      <c r="J1668" s="2">
        <f t="shared" si="202"/>
        <v>9.6334490689749686</v>
      </c>
      <c r="K1668" s="2">
        <f t="shared" si="204"/>
        <v>9.7028736832275655</v>
      </c>
    </row>
    <row r="1669" spans="1:11" ht="13.5" x14ac:dyDescent="0.25">
      <c r="A1669" s="3">
        <f>TITRES_STAT!B1672</f>
        <v>44741</v>
      </c>
      <c r="B1669" s="5">
        <f>TITRES_STAT!D1672</f>
        <v>9.6555</v>
      </c>
      <c r="C1669" s="2">
        <f t="shared" si="205"/>
        <v>0.19239999999999924</v>
      </c>
      <c r="D1669" s="2">
        <f t="shared" si="198"/>
        <v>9.5785400000000003</v>
      </c>
      <c r="E1669" s="2">
        <f t="shared" si="200"/>
        <v>9.6284200000000002</v>
      </c>
      <c r="F1669" s="2">
        <f t="shared" si="201"/>
        <v>9.6198999999999977</v>
      </c>
      <c r="G1669" s="2">
        <f t="shared" si="203"/>
        <v>9.8311040000000034</v>
      </c>
      <c r="H1669" s="2">
        <f t="shared" si="199"/>
        <v>9.4888595000000002</v>
      </c>
      <c r="I1669" s="2">
        <f t="array" ref="I1669">SUMPRODUCT(B1653:B1672, (ROW(B1653:B1672)-ROW(B1653)+1)) / (20*21/2)</f>
        <v>9.6183838095238094</v>
      </c>
      <c r="J1669" s="2">
        <f t="shared" si="202"/>
        <v>9.6355491576440198</v>
      </c>
      <c r="K1669" s="2">
        <f t="shared" si="204"/>
        <v>9.7010158917284457</v>
      </c>
    </row>
    <row r="1670" spans="1:11" ht="13.5" x14ac:dyDescent="0.25">
      <c r="A1670" s="3">
        <f>TITRES_STAT!B1673</f>
        <v>44742</v>
      </c>
      <c r="B1670" s="5">
        <f>TITRES_STAT!D1673</f>
        <v>9.6555</v>
      </c>
      <c r="C1670" s="2">
        <f t="shared" si="205"/>
        <v>0</v>
      </c>
      <c r="D1670" s="2">
        <f t="shared" ref="D1670:D1733" si="206">AVERAGE(B1666:B1670)</f>
        <v>9.5785400000000003</v>
      </c>
      <c r="E1670" s="2">
        <f t="shared" si="200"/>
        <v>9.6255699999999997</v>
      </c>
      <c r="F1670" s="2">
        <f t="shared" si="201"/>
        <v>9.6181149999999977</v>
      </c>
      <c r="G1670" s="2">
        <f t="shared" si="203"/>
        <v>9.8212700000000037</v>
      </c>
      <c r="H1670" s="2">
        <f t="shared" si="199"/>
        <v>9.4908900000000003</v>
      </c>
      <c r="I1670" s="2">
        <f t="array" ref="I1670">SUMPRODUCT(B1654:B1673, (ROW(B1654:B1673)-ROW(B1654)+1)) / (20*21/2)</f>
        <v>9.6053223809523818</v>
      </c>
      <c r="J1670" s="2">
        <f t="shared" si="202"/>
        <v>9.6374492378683989</v>
      </c>
      <c r="K1670" s="2">
        <f t="shared" si="204"/>
        <v>9.699230954797919</v>
      </c>
    </row>
    <row r="1671" spans="1:11" ht="13.5" x14ac:dyDescent="0.25">
      <c r="A1671" s="3">
        <f>TITRES_STAT!B1674</f>
        <v>44743</v>
      </c>
      <c r="B1671" s="5">
        <f>TITRES_STAT!D1674</f>
        <v>9.6555</v>
      </c>
      <c r="C1671" s="2">
        <f t="shared" si="205"/>
        <v>0</v>
      </c>
      <c r="D1671" s="2">
        <f t="shared" si="206"/>
        <v>9.5785400000000003</v>
      </c>
      <c r="E1671" s="2">
        <f t="shared" si="200"/>
        <v>9.6227200000000011</v>
      </c>
      <c r="F1671" s="2">
        <f t="shared" si="201"/>
        <v>9.6163299999999978</v>
      </c>
      <c r="G1671" s="2">
        <f t="shared" si="203"/>
        <v>9.811436000000004</v>
      </c>
      <c r="H1671" s="2">
        <f t="shared" si="199"/>
        <v>9.4929565</v>
      </c>
      <c r="I1671" s="2">
        <f t="array" ref="I1671">SUMPRODUCT(B1655:B1674, (ROW(B1655:B1674)-ROW(B1655)+1)) / (20*21/2)</f>
        <v>9.5932790476190473</v>
      </c>
      <c r="J1671" s="2">
        <f t="shared" si="202"/>
        <v>9.6391683580714087</v>
      </c>
      <c r="K1671" s="2">
        <f t="shared" si="204"/>
        <v>9.6975160153940791</v>
      </c>
    </row>
    <row r="1672" spans="1:11" ht="13.5" x14ac:dyDescent="0.25">
      <c r="A1672" s="3">
        <f>TITRES_STAT!B1675</f>
        <v>44746</v>
      </c>
      <c r="B1672" s="5">
        <f>TITRES_STAT!D1675</f>
        <v>9.6555</v>
      </c>
      <c r="C1672" s="2">
        <f t="shared" si="205"/>
        <v>0</v>
      </c>
      <c r="D1672" s="2">
        <f t="shared" si="206"/>
        <v>9.6170200000000001</v>
      </c>
      <c r="E1672" s="2">
        <f t="shared" si="200"/>
        <v>9.6198700000000024</v>
      </c>
      <c r="F1672" s="2">
        <f t="shared" si="201"/>
        <v>9.6145449999999961</v>
      </c>
      <c r="G1672" s="2">
        <f t="shared" si="203"/>
        <v>9.7993220000000036</v>
      </c>
      <c r="H1672" s="2">
        <f t="shared" si="199"/>
        <v>9.4949160000000017</v>
      </c>
      <c r="I1672" s="2">
        <f t="array" ref="I1672">SUMPRODUCT(B1656:B1675, (ROW(B1656:B1675)-ROW(B1656)+1)) / (20*21/2)</f>
        <v>9.5781776190476187</v>
      </c>
      <c r="J1672" s="2">
        <f t="shared" si="202"/>
        <v>9.6407237525407989</v>
      </c>
      <c r="K1672" s="2">
        <f t="shared" si="204"/>
        <v>9.6958683285158802</v>
      </c>
    </row>
    <row r="1673" spans="1:11" ht="13.5" x14ac:dyDescent="0.25">
      <c r="A1673" s="3">
        <f>TITRES_STAT!B1676</f>
        <v>44747</v>
      </c>
      <c r="B1673" s="5">
        <f>TITRES_STAT!D1676</f>
        <v>9.4773999999999994</v>
      </c>
      <c r="C1673" s="2">
        <f t="shared" si="205"/>
        <v>-0.17810000000000059</v>
      </c>
      <c r="D1673" s="2">
        <f t="shared" si="206"/>
        <v>9.6198800000000002</v>
      </c>
      <c r="E1673" s="2">
        <f t="shared" si="200"/>
        <v>9.5992100000000029</v>
      </c>
      <c r="F1673" s="2">
        <f t="shared" si="201"/>
        <v>9.6038549999999976</v>
      </c>
      <c r="G1673" s="2">
        <f t="shared" si="203"/>
        <v>9.7819360000000035</v>
      </c>
      <c r="H1673" s="2">
        <f t="shared" si="199"/>
        <v>9.4959850000000028</v>
      </c>
      <c r="I1673" s="2">
        <f t="array" ref="I1673">SUMPRODUCT(B1657:B1676, (ROW(B1657:B1676)-ROW(B1657)+1)) / (20*21/2)</f>
        <v>9.5680347619047623</v>
      </c>
      <c r="J1673" s="2">
        <f t="shared" si="202"/>
        <v>9.6251691094416749</v>
      </c>
      <c r="K1673" s="2">
        <f t="shared" si="204"/>
        <v>9.6873009430838852</v>
      </c>
    </row>
    <row r="1674" spans="1:11" ht="13.5" x14ac:dyDescent="0.25">
      <c r="A1674" s="3">
        <f>TITRES_STAT!B1677</f>
        <v>44748</v>
      </c>
      <c r="B1674" s="5">
        <f>TITRES_STAT!D1677</f>
        <v>9.4773999999999994</v>
      </c>
      <c r="C1674" s="2">
        <f t="shared" si="205"/>
        <v>0</v>
      </c>
      <c r="D1674" s="2">
        <f t="shared" si="206"/>
        <v>9.5842600000000004</v>
      </c>
      <c r="E1674" s="2">
        <f t="shared" si="200"/>
        <v>9.5814000000000021</v>
      </c>
      <c r="F1674" s="2">
        <f t="shared" si="201"/>
        <v>9.5931649999999955</v>
      </c>
      <c r="G1674" s="2">
        <f t="shared" si="203"/>
        <v>9.7645500000000034</v>
      </c>
      <c r="H1674" s="2">
        <f t="shared" ref="H1674:H1737" si="207">AVERAGE(B1475:B1674)</f>
        <v>9.4971250000000023</v>
      </c>
      <c r="I1674" s="2">
        <f t="array" ref="I1674">SUMPRODUCT(B1658:B1677, (ROW(B1658:B1677)-ROW(B1658)+1)) / (20*21/2)</f>
        <v>9.5748538095238107</v>
      </c>
      <c r="J1674" s="2">
        <f t="shared" si="202"/>
        <v>9.6110958609234203</v>
      </c>
      <c r="K1674" s="2">
        <f t="shared" si="204"/>
        <v>9.6790695335511838</v>
      </c>
    </row>
    <row r="1675" spans="1:11" ht="13.5" x14ac:dyDescent="0.25">
      <c r="A1675" s="3">
        <f>TITRES_STAT!B1678</f>
        <v>44749</v>
      </c>
      <c r="B1675" s="5">
        <f>TITRES_STAT!D1678</f>
        <v>9.4345999999999997</v>
      </c>
      <c r="C1675" s="2">
        <f t="shared" si="205"/>
        <v>-4.2799999999999727E-2</v>
      </c>
      <c r="D1675" s="2">
        <f t="shared" si="206"/>
        <v>9.5400799999999997</v>
      </c>
      <c r="E1675" s="2">
        <f t="shared" si="200"/>
        <v>9.5593100000000018</v>
      </c>
      <c r="F1675" s="2">
        <f t="shared" si="201"/>
        <v>9.5838999999999963</v>
      </c>
      <c r="G1675" s="2">
        <f t="shared" si="203"/>
        <v>9.7463080000000044</v>
      </c>
      <c r="H1675" s="2">
        <f t="shared" si="207"/>
        <v>9.4957355000000021</v>
      </c>
      <c r="I1675" s="2">
        <f t="array" ref="I1675">SUMPRODUCT(B1659:B1678, (ROW(B1659:B1678)-ROW(B1659)+1)) / (20*21/2)</f>
        <v>9.5806552380952397</v>
      </c>
      <c r="J1675" s="2">
        <f t="shared" si="202"/>
        <v>9.5942867313116658</v>
      </c>
      <c r="K1675" s="2">
        <f t="shared" si="204"/>
        <v>9.6694824930197658</v>
      </c>
    </row>
    <row r="1676" spans="1:11" ht="13.5" x14ac:dyDescent="0.25">
      <c r="A1676" s="3">
        <f>TITRES_STAT!B1679</f>
        <v>44750</v>
      </c>
      <c r="B1676" s="5">
        <f>TITRES_STAT!D1679</f>
        <v>9.4773999999999994</v>
      </c>
      <c r="C1676" s="2">
        <f t="shared" si="205"/>
        <v>4.2799999999999727E-2</v>
      </c>
      <c r="D1676" s="2">
        <f t="shared" si="206"/>
        <v>9.5044599999999999</v>
      </c>
      <c r="E1676" s="2">
        <f t="shared" ref="E1676:E1739" si="208">AVERAGE(B1667:B1676)</f>
        <v>9.5415000000000028</v>
      </c>
      <c r="F1676" s="2">
        <f t="shared" si="201"/>
        <v>9.5838999999999963</v>
      </c>
      <c r="G1676" s="2">
        <f t="shared" si="203"/>
        <v>9.7289220000000043</v>
      </c>
      <c r="H1676" s="2">
        <f t="shared" si="207"/>
        <v>9.4950230000000015</v>
      </c>
      <c r="I1676" s="2">
        <f t="array" ref="I1676">SUMPRODUCT(B1660:B1679, (ROW(B1660:B1679)-ROW(B1660)+1)) / (20*21/2)</f>
        <v>9.5820485714285706</v>
      </c>
      <c r="J1676" s="2">
        <f t="shared" si="202"/>
        <v>9.5831546616629364</v>
      </c>
      <c r="K1676" s="2">
        <f t="shared" si="204"/>
        <v>9.6619498462346769</v>
      </c>
    </row>
    <row r="1677" spans="1:11" ht="13.5" x14ac:dyDescent="0.25">
      <c r="A1677" s="3">
        <f>TITRES_STAT!B1680</f>
        <v>44753</v>
      </c>
      <c r="B1677" s="5">
        <f>TITRES_STAT!D1680</f>
        <v>9.6555</v>
      </c>
      <c r="C1677" s="2">
        <f t="shared" si="205"/>
        <v>0.17810000000000059</v>
      </c>
      <c r="D1677" s="2">
        <f t="shared" si="206"/>
        <v>9.5044599999999999</v>
      </c>
      <c r="E1677" s="2">
        <f t="shared" si="208"/>
        <v>9.5607400000000009</v>
      </c>
      <c r="F1677" s="2">
        <f t="shared" si="201"/>
        <v>9.5945849999999968</v>
      </c>
      <c r="G1677" s="2">
        <f t="shared" si="203"/>
        <v>9.7150980000000047</v>
      </c>
      <c r="H1677" s="2">
        <f t="shared" si="207"/>
        <v>9.4952010000000016</v>
      </c>
      <c r="I1677" s="2">
        <f t="array" ref="I1677">SUMPRODUCT(B1661:B1680, (ROW(B1661:B1680)-ROW(B1661)+1)) / (20*21/2)</f>
        <v>9.5871038095238088</v>
      </c>
      <c r="J1677" s="2">
        <f t="shared" si="202"/>
        <v>9.5900446938855133</v>
      </c>
      <c r="K1677" s="2">
        <f t="shared" si="204"/>
        <v>9.6616969110882192</v>
      </c>
    </row>
    <row r="1678" spans="1:11" ht="13.5" x14ac:dyDescent="0.25">
      <c r="A1678" s="3">
        <f>TITRES_STAT!B1681</f>
        <v>44754</v>
      </c>
      <c r="B1678" s="5">
        <f>TITRES_STAT!D1681</f>
        <v>9.6555</v>
      </c>
      <c r="C1678" s="2">
        <f t="shared" si="205"/>
        <v>0</v>
      </c>
      <c r="D1678" s="2">
        <f t="shared" si="206"/>
        <v>9.5400799999999997</v>
      </c>
      <c r="E1678" s="2">
        <f t="shared" si="208"/>
        <v>9.5799800000000026</v>
      </c>
      <c r="F1678" s="2">
        <f t="shared" si="201"/>
        <v>9.6052699999999973</v>
      </c>
      <c r="G1678" s="2">
        <f t="shared" si="203"/>
        <v>9.7012740000000051</v>
      </c>
      <c r="H1678" s="2">
        <f t="shared" si="207"/>
        <v>9.4953790000000033</v>
      </c>
      <c r="I1678" s="2">
        <f t="array" ref="I1678">SUMPRODUCT(B1662:B1681, (ROW(B1662:B1681)-ROW(B1662)+1)) / (20*21/2)</f>
        <v>9.6103519047619042</v>
      </c>
      <c r="J1678" s="2">
        <f t="shared" si="202"/>
        <v>9.5962785325630833</v>
      </c>
      <c r="K1678" s="2">
        <f t="shared" si="204"/>
        <v>9.6614538949671136</v>
      </c>
    </row>
    <row r="1679" spans="1:11" ht="13.5" x14ac:dyDescent="0.25">
      <c r="A1679" s="3">
        <f>TITRES_STAT!B1682</f>
        <v>44755</v>
      </c>
      <c r="B1679" s="5">
        <f>TITRES_STAT!D1682</f>
        <v>9.6198999999999995</v>
      </c>
      <c r="C1679" s="2">
        <f t="shared" si="205"/>
        <v>-3.560000000000052E-2</v>
      </c>
      <c r="D1679" s="2">
        <f t="shared" si="206"/>
        <v>9.5685800000000008</v>
      </c>
      <c r="E1679" s="2">
        <f t="shared" si="208"/>
        <v>9.5764200000000024</v>
      </c>
      <c r="F1679" s="2">
        <f t="shared" si="201"/>
        <v>9.6024199999999986</v>
      </c>
      <c r="G1679" s="2">
        <f t="shared" si="203"/>
        <v>9.6871640000000063</v>
      </c>
      <c r="H1679" s="2">
        <f t="shared" si="207"/>
        <v>9.4955570000000034</v>
      </c>
      <c r="I1679" s="2">
        <f t="array" ref="I1679">SUMPRODUCT(B1663:B1682, (ROW(B1663:B1682)-ROW(B1663)+1)) / (20*21/2)</f>
        <v>9.6328328571428568</v>
      </c>
      <c r="J1679" s="2">
        <f t="shared" si="202"/>
        <v>9.5985281961285036</v>
      </c>
      <c r="K1679" s="2">
        <f t="shared" si="204"/>
        <v>9.6598243304585996</v>
      </c>
    </row>
    <row r="1680" spans="1:11" ht="13.5" x14ac:dyDescent="0.25">
      <c r="A1680" s="3">
        <f>TITRES_STAT!B1683</f>
        <v>44756</v>
      </c>
      <c r="B1680" s="5">
        <f>TITRES_STAT!D1683</f>
        <v>9.6555</v>
      </c>
      <c r="C1680" s="2">
        <f t="shared" si="205"/>
        <v>3.560000000000052E-2</v>
      </c>
      <c r="D1680" s="2">
        <f t="shared" si="206"/>
        <v>9.6127599999999997</v>
      </c>
      <c r="E1680" s="2">
        <f t="shared" si="208"/>
        <v>9.5764200000000024</v>
      </c>
      <c r="F1680" s="2">
        <f t="shared" si="201"/>
        <v>9.6009949999999975</v>
      </c>
      <c r="G1680" s="2">
        <f t="shared" si="203"/>
        <v>9.6736240000000056</v>
      </c>
      <c r="H1680" s="2">
        <f t="shared" si="207"/>
        <v>9.4968040000000045</v>
      </c>
      <c r="I1680" s="2">
        <f t="array" ref="I1680">SUMPRODUCT(B1664:B1683, (ROW(B1664:B1683)-ROW(B1664)+1)) / (20*21/2)</f>
        <v>9.6405085714285708</v>
      </c>
      <c r="J1680" s="2">
        <f t="shared" si="202"/>
        <v>9.6039540822115033</v>
      </c>
      <c r="K1680" s="2">
        <f t="shared" si="204"/>
        <v>9.6596547488719882</v>
      </c>
    </row>
    <row r="1681" spans="1:11" ht="13.5" x14ac:dyDescent="0.25">
      <c r="A1681" s="3">
        <f>TITRES_STAT!B1684</f>
        <v>44757</v>
      </c>
      <c r="B1681" s="5">
        <f>TITRES_STAT!D1684</f>
        <v>9.8451000000000004</v>
      </c>
      <c r="C1681" s="2">
        <f t="shared" si="205"/>
        <v>0.18960000000000043</v>
      </c>
      <c r="D1681" s="2">
        <f t="shared" si="206"/>
        <v>9.6862999999999992</v>
      </c>
      <c r="E1681" s="2">
        <f t="shared" si="208"/>
        <v>9.5953800000000022</v>
      </c>
      <c r="F1681" s="2">
        <f t="shared" si="201"/>
        <v>9.6090499999999999</v>
      </c>
      <c r="G1681" s="2">
        <f t="shared" si="203"/>
        <v>9.676276000000005</v>
      </c>
      <c r="H1681" s="2">
        <f t="shared" si="207"/>
        <v>9.4997115000000054</v>
      </c>
      <c r="I1681" s="2">
        <f t="array" ref="I1681">SUMPRODUCT(B1665:B1684, (ROW(B1665:B1684)-ROW(B1665)+1)) / (20*21/2)</f>
        <v>9.6481190476190477</v>
      </c>
      <c r="J1681" s="2">
        <f t="shared" si="202"/>
        <v>9.626920360096122</v>
      </c>
      <c r="K1681" s="2">
        <f t="shared" si="204"/>
        <v>9.6669271116613231</v>
      </c>
    </row>
    <row r="1682" spans="1:11" ht="13.5" x14ac:dyDescent="0.25">
      <c r="A1682" s="3">
        <f>TITRES_STAT!B1685</f>
        <v>44760</v>
      </c>
      <c r="B1682" s="5">
        <f>TITRES_STAT!D1685</f>
        <v>9.8451000000000004</v>
      </c>
      <c r="C1682" s="2">
        <f t="shared" si="205"/>
        <v>0</v>
      </c>
      <c r="D1682" s="2">
        <f t="shared" si="206"/>
        <v>9.724219999999999</v>
      </c>
      <c r="E1682" s="2">
        <f t="shared" si="208"/>
        <v>9.6143400000000021</v>
      </c>
      <c r="F1682" s="2">
        <f t="shared" si="201"/>
        <v>9.6171049999999987</v>
      </c>
      <c r="G1682" s="2">
        <f t="shared" si="203"/>
        <v>9.6743660000000062</v>
      </c>
      <c r="H1682" s="2">
        <f t="shared" si="207"/>
        <v>9.5026190000000046</v>
      </c>
      <c r="I1682" s="2">
        <f t="array" ref="I1682">SUMPRODUCT(B1666:B1685, (ROW(B1666:B1685)-ROW(B1666)+1)) / (20*21/2)</f>
        <v>9.6370523809523814</v>
      </c>
      <c r="J1682" s="2">
        <f t="shared" si="202"/>
        <v>9.647699373420302</v>
      </c>
      <c r="K1682" s="2">
        <f t="shared" si="204"/>
        <v>9.673914283753037</v>
      </c>
    </row>
    <row r="1683" spans="1:11" ht="13.5" x14ac:dyDescent="0.25">
      <c r="A1683" s="3">
        <f>TITRES_STAT!B1686</f>
        <v>44761</v>
      </c>
      <c r="B1683" s="5">
        <f>TITRES_STAT!D1686</f>
        <v>9.6976999999999993</v>
      </c>
      <c r="C1683" s="2">
        <f t="shared" si="205"/>
        <v>-0.14740000000000109</v>
      </c>
      <c r="D1683" s="2">
        <f t="shared" si="206"/>
        <v>9.7326599999999992</v>
      </c>
      <c r="E1683" s="2">
        <f t="shared" si="208"/>
        <v>9.6363700000000012</v>
      </c>
      <c r="F1683" s="2">
        <f t="shared" si="201"/>
        <v>9.6177900000000012</v>
      </c>
      <c r="G1683" s="2">
        <f t="shared" si="203"/>
        <v>9.6696520000000046</v>
      </c>
      <c r="H1683" s="2">
        <f t="shared" si="207"/>
        <v>9.5048250000000056</v>
      </c>
      <c r="I1683" s="2">
        <f t="array" ref="I1683">SUMPRODUCT(B1667:B1686, (ROW(B1667:B1686)-ROW(B1667)+1)) / (20*21/2)</f>
        <v>9.6267085714285709</v>
      </c>
      <c r="J1683" s="2">
        <f t="shared" si="202"/>
        <v>9.6524613378564634</v>
      </c>
      <c r="K1683" s="2">
        <f t="shared" si="204"/>
        <v>9.6748470569391927</v>
      </c>
    </row>
    <row r="1684" spans="1:11" ht="13.5" x14ac:dyDescent="0.25">
      <c r="A1684" s="3">
        <f>TITRES_STAT!B1687</f>
        <v>44762</v>
      </c>
      <c r="B1684" s="5">
        <f>TITRES_STAT!D1687</f>
        <v>9.6976999999999993</v>
      </c>
      <c r="C1684" s="2">
        <f t="shared" si="205"/>
        <v>0</v>
      </c>
      <c r="D1684" s="2">
        <f t="shared" si="206"/>
        <v>9.7482199999999999</v>
      </c>
      <c r="E1684" s="2">
        <f t="shared" si="208"/>
        <v>9.6584000000000003</v>
      </c>
      <c r="F1684" s="2">
        <f t="shared" ref="F1684:F1747" si="209">AVERAGE(B1665:B1684)</f>
        <v>9.6199000000000012</v>
      </c>
      <c r="G1684" s="2">
        <f t="shared" si="203"/>
        <v>9.6640820000000023</v>
      </c>
      <c r="H1684" s="2">
        <f t="shared" si="207"/>
        <v>9.5070310000000049</v>
      </c>
      <c r="I1684" s="2">
        <f t="array" ref="I1684">SUMPRODUCT(B1668:B1687, (ROW(B1668:B1687)-ROW(B1668)+1)) / (20*21/2)</f>
        <v>9.6133923809523818</v>
      </c>
      <c r="J1684" s="2">
        <f t="shared" si="202"/>
        <v>9.6567697818701337</v>
      </c>
      <c r="K1684" s="2">
        <f t="shared" si="204"/>
        <v>9.6757432507847145</v>
      </c>
    </row>
    <row r="1685" spans="1:11" ht="13.5" x14ac:dyDescent="0.25">
      <c r="A1685" s="3">
        <f>TITRES_STAT!B1688</f>
        <v>44763</v>
      </c>
      <c r="B1685" s="5">
        <f>TITRES_STAT!D1688</f>
        <v>9.5037000000000003</v>
      </c>
      <c r="C1685" s="2">
        <f t="shared" si="205"/>
        <v>-0.19399999999999906</v>
      </c>
      <c r="D1685" s="2">
        <f t="shared" si="206"/>
        <v>9.7178599999999999</v>
      </c>
      <c r="E1685" s="2">
        <f t="shared" si="208"/>
        <v>9.6653099999999998</v>
      </c>
      <c r="F1685" s="2">
        <f t="shared" si="209"/>
        <v>9.6123100000000008</v>
      </c>
      <c r="G1685" s="2">
        <f t="shared" si="203"/>
        <v>9.654632000000003</v>
      </c>
      <c r="H1685" s="2">
        <f t="shared" si="207"/>
        <v>9.5082670000000071</v>
      </c>
      <c r="I1685" s="2">
        <f t="array" ref="I1685">SUMPRODUCT(B1669:B1688, (ROW(B1669:B1688)-ROW(B1669)+1)) / (20*21/2)</f>
        <v>9.6000676190476195</v>
      </c>
      <c r="J1685" s="2">
        <f t="shared" ref="J1685:J1748" si="210">$J$4*B1685+J1684*(1-$J$4)</f>
        <v>9.6421917074063117</v>
      </c>
      <c r="K1685" s="2">
        <f t="shared" si="204"/>
        <v>9.6689964566362949</v>
      </c>
    </row>
    <row r="1686" spans="1:11" ht="13.5" x14ac:dyDescent="0.25">
      <c r="A1686" s="3">
        <f>TITRES_STAT!B1689</f>
        <v>44764</v>
      </c>
      <c r="B1686" s="5">
        <f>TITRES_STAT!D1689</f>
        <v>9.5037000000000003</v>
      </c>
      <c r="C1686" s="2">
        <f t="shared" si="205"/>
        <v>0</v>
      </c>
      <c r="D1686" s="2">
        <f t="shared" si="206"/>
        <v>9.6495800000000003</v>
      </c>
      <c r="E1686" s="2">
        <f t="shared" si="208"/>
        <v>9.667939999999998</v>
      </c>
      <c r="F1686" s="2">
        <f t="shared" si="209"/>
        <v>9.6047200000000021</v>
      </c>
      <c r="G1686" s="2">
        <f t="shared" si="203"/>
        <v>9.6494580000000028</v>
      </c>
      <c r="H1686" s="2">
        <f t="shared" si="207"/>
        <v>9.5094675000000066</v>
      </c>
      <c r="I1686" s="2">
        <f t="array" ref="I1686">SUMPRODUCT(B1670:B1689, (ROW(B1670:B1689)-ROW(B1670)+1)) / (20*21/2)</f>
        <v>9.6089057142857133</v>
      </c>
      <c r="J1686" s="2">
        <f t="shared" si="210"/>
        <v>9.6290020209866629</v>
      </c>
      <c r="K1686" s="2">
        <f t="shared" si="204"/>
        <v>9.662514242650559</v>
      </c>
    </row>
    <row r="1687" spans="1:11" ht="13.5" x14ac:dyDescent="0.25">
      <c r="A1687" s="3">
        <f>TITRES_STAT!B1690</f>
        <v>44768</v>
      </c>
      <c r="B1687" s="5">
        <f>TITRES_STAT!D1690</f>
        <v>9.4649000000000001</v>
      </c>
      <c r="C1687" s="2">
        <f t="shared" si="205"/>
        <v>-3.8800000000000168E-2</v>
      </c>
      <c r="D1687" s="2">
        <f t="shared" si="206"/>
        <v>9.5735399999999995</v>
      </c>
      <c r="E1687" s="2">
        <f t="shared" si="208"/>
        <v>9.6488799999999983</v>
      </c>
      <c r="F1687" s="2">
        <f t="shared" si="209"/>
        <v>9.6048100000000023</v>
      </c>
      <c r="G1687" s="2">
        <f t="shared" si="203"/>
        <v>9.6462160000000008</v>
      </c>
      <c r="H1687" s="2">
        <f t="shared" si="207"/>
        <v>9.5104740000000074</v>
      </c>
      <c r="I1687" s="2">
        <f t="array" ref="I1687">SUMPRODUCT(B1671:B1690, (ROW(B1671:B1690)-ROW(B1671)+1)) / (20*21/2)</f>
        <v>9.6182761904761911</v>
      </c>
      <c r="J1687" s="2">
        <f t="shared" si="210"/>
        <v>9.61337325708317</v>
      </c>
      <c r="K1687" s="2">
        <f t="shared" si="204"/>
        <v>9.6547646645074003</v>
      </c>
    </row>
    <row r="1688" spans="1:11" ht="13.5" x14ac:dyDescent="0.25">
      <c r="A1688" s="3">
        <f>TITRES_STAT!B1691</f>
        <v>44769</v>
      </c>
      <c r="B1688" s="5">
        <f>TITRES_STAT!D1691</f>
        <v>9.4649000000000001</v>
      </c>
      <c r="C1688" s="2">
        <f t="shared" si="205"/>
        <v>0</v>
      </c>
      <c r="D1688" s="2">
        <f t="shared" si="206"/>
        <v>9.52698</v>
      </c>
      <c r="E1688" s="2">
        <f t="shared" si="208"/>
        <v>9.6298199999999987</v>
      </c>
      <c r="F1688" s="2">
        <f t="shared" si="209"/>
        <v>9.6049000000000024</v>
      </c>
      <c r="G1688" s="2">
        <f t="shared" si="203"/>
        <v>9.6402660000000004</v>
      </c>
      <c r="H1688" s="2">
        <f t="shared" si="207"/>
        <v>9.512193000000007</v>
      </c>
      <c r="I1688" s="2">
        <f t="array" ref="I1688">SUMPRODUCT(B1672:B1691, (ROW(B1672:B1691)-ROW(B1672)+1)) / (20*21/2)</f>
        <v>9.6414471428571424</v>
      </c>
      <c r="J1688" s="2">
        <f t="shared" si="210"/>
        <v>9.5992329468847721</v>
      </c>
      <c r="K1688" s="2">
        <f t="shared" si="204"/>
        <v>9.6473189913894632</v>
      </c>
    </row>
    <row r="1689" spans="1:11" ht="13.5" x14ac:dyDescent="0.25">
      <c r="A1689" s="3">
        <f>TITRES_STAT!B1692</f>
        <v>44770</v>
      </c>
      <c r="B1689" s="5">
        <f>TITRES_STAT!D1692</f>
        <v>9.6976999999999993</v>
      </c>
      <c r="C1689" s="2">
        <f t="shared" si="205"/>
        <v>0.23279999999999923</v>
      </c>
      <c r="D1689" s="2">
        <f t="shared" si="206"/>
        <v>9.52698</v>
      </c>
      <c r="E1689" s="2">
        <f t="shared" si="208"/>
        <v>9.6375999999999991</v>
      </c>
      <c r="F1689" s="2">
        <f t="shared" si="209"/>
        <v>9.6070100000000025</v>
      </c>
      <c r="G1689" s="2">
        <f t="shared" si="203"/>
        <v>9.638971999999999</v>
      </c>
      <c r="H1689" s="2">
        <f t="shared" si="207"/>
        <v>9.5150760000000076</v>
      </c>
      <c r="I1689" s="2">
        <f t="array" ref="I1689">SUMPRODUCT(B1673:B1692, (ROW(B1673:B1692)-ROW(B1673)+1)) / (20*21/2)</f>
        <v>9.6636785714285711</v>
      </c>
      <c r="J1689" s="2">
        <f t="shared" si="210"/>
        <v>9.6086107614671743</v>
      </c>
      <c r="K1689" s="2">
        <f t="shared" si="204"/>
        <v>9.6492947172173285</v>
      </c>
    </row>
    <row r="1690" spans="1:11" ht="13.5" x14ac:dyDescent="0.25">
      <c r="A1690" s="3">
        <f>TITRES_STAT!B1693</f>
        <v>44771</v>
      </c>
      <c r="B1690" s="5">
        <f>TITRES_STAT!D1693</f>
        <v>9.7053999999999991</v>
      </c>
      <c r="C1690" s="2">
        <f t="shared" si="205"/>
        <v>7.6999999999998181E-3</v>
      </c>
      <c r="D1690" s="2">
        <f t="shared" si="206"/>
        <v>9.5673199999999987</v>
      </c>
      <c r="E1690" s="2">
        <f t="shared" si="208"/>
        <v>9.6425900000000002</v>
      </c>
      <c r="F1690" s="2">
        <f t="shared" si="209"/>
        <v>9.6095050000000022</v>
      </c>
      <c r="G1690" s="2">
        <f t="shared" si="203"/>
        <v>9.6378319999999977</v>
      </c>
      <c r="H1690" s="2">
        <f t="shared" si="207"/>
        <v>9.518033000000008</v>
      </c>
      <c r="I1690" s="2">
        <f t="array" ref="I1690">SUMPRODUCT(B1674:B1693, (ROW(B1674:B1693)-ROW(B1674)+1)) / (20*21/2)</f>
        <v>9.6716752380952382</v>
      </c>
      <c r="J1690" s="2">
        <f t="shared" si="210"/>
        <v>9.6178287841845851</v>
      </c>
      <c r="K1690" s="2">
        <f t="shared" si="204"/>
        <v>9.6514949243852755</v>
      </c>
    </row>
    <row r="1691" spans="1:11" ht="13.5" x14ac:dyDescent="0.25">
      <c r="A1691" s="3">
        <f>TITRES_STAT!B1694</f>
        <v>44774</v>
      </c>
      <c r="B1691" s="5">
        <f>TITRES_STAT!D1694</f>
        <v>9.8528000000000002</v>
      </c>
      <c r="C1691" s="2">
        <f t="shared" si="205"/>
        <v>0.14740000000000109</v>
      </c>
      <c r="D1691" s="2">
        <f t="shared" si="206"/>
        <v>9.6371399999999987</v>
      </c>
      <c r="E1691" s="2">
        <f t="shared" si="208"/>
        <v>9.6433599999999995</v>
      </c>
      <c r="F1691" s="2">
        <f t="shared" si="209"/>
        <v>9.61937</v>
      </c>
      <c r="G1691" s="2">
        <f t="shared" si="203"/>
        <v>9.6396399999999982</v>
      </c>
      <c r="H1691" s="2">
        <f t="shared" si="207"/>
        <v>9.5209790000000076</v>
      </c>
      <c r="I1691" s="2">
        <f t="array" ref="I1691">SUMPRODUCT(B1675:B1694, (ROW(B1675:B1694)-ROW(B1675)+1)) / (20*21/2)</f>
        <v>9.6785490476190486</v>
      </c>
      <c r="J1691" s="2">
        <f t="shared" si="210"/>
        <v>9.6402069952146245</v>
      </c>
      <c r="K1691" s="2">
        <f t="shared" si="204"/>
        <v>9.6593892410760489</v>
      </c>
    </row>
    <row r="1692" spans="1:11" ht="13.5" x14ac:dyDescent="0.25">
      <c r="A1692" s="3">
        <f>TITRES_STAT!B1695</f>
        <v>44775</v>
      </c>
      <c r="B1692" s="5">
        <f>TITRES_STAT!D1695</f>
        <v>9.8528000000000002</v>
      </c>
      <c r="C1692" s="2">
        <f t="shared" si="205"/>
        <v>0</v>
      </c>
      <c r="D1692" s="2">
        <f t="shared" si="206"/>
        <v>9.7147199999999998</v>
      </c>
      <c r="E1692" s="2">
        <f t="shared" si="208"/>
        <v>9.6441300000000005</v>
      </c>
      <c r="F1692" s="2">
        <f t="shared" si="209"/>
        <v>9.6292349999999995</v>
      </c>
      <c r="G1692" s="2">
        <f t="shared" si="203"/>
        <v>9.6414479999999987</v>
      </c>
      <c r="H1692" s="2">
        <f t="shared" si="207"/>
        <v>9.5239250000000073</v>
      </c>
      <c r="I1692" s="2">
        <f t="array" ref="I1692">SUMPRODUCT(B1676:B1695, (ROW(B1676:B1695)-ROW(B1676)+1)) / (20*21/2)</f>
        <v>9.6939095238095234</v>
      </c>
      <c r="J1692" s="2">
        <f t="shared" si="210"/>
        <v>9.6604539480513267</v>
      </c>
      <c r="K1692" s="2">
        <f t="shared" si="204"/>
        <v>9.6669739767201257</v>
      </c>
    </row>
    <row r="1693" spans="1:11" ht="13.5" x14ac:dyDescent="0.25">
      <c r="A1693" s="3">
        <f>TITRES_STAT!B1696</f>
        <v>44776</v>
      </c>
      <c r="B1693" s="5">
        <f>TITRES_STAT!D1696</f>
        <v>9.7132000000000005</v>
      </c>
      <c r="C1693" s="2">
        <f t="shared" si="205"/>
        <v>-0.13959999999999972</v>
      </c>
      <c r="D1693" s="2">
        <f t="shared" si="206"/>
        <v>9.7643799999999992</v>
      </c>
      <c r="E1693" s="2">
        <f t="shared" si="208"/>
        <v>9.6456800000000005</v>
      </c>
      <c r="F1693" s="2">
        <f t="shared" si="209"/>
        <v>9.6410250000000008</v>
      </c>
      <c r="G1693" s="2">
        <f t="shared" si="203"/>
        <v>9.6418879999999998</v>
      </c>
      <c r="H1693" s="2">
        <f t="shared" si="207"/>
        <v>9.525104000000006</v>
      </c>
      <c r="I1693" s="2">
        <f t="array" ref="I1693">SUMPRODUCT(B1677:B1696, (ROW(B1677:B1696)-ROW(B1677)+1)) / (20*21/2)</f>
        <v>9.7074628571428558</v>
      </c>
      <c r="J1693" s="2">
        <f t="shared" si="210"/>
        <v>9.6654773815702466</v>
      </c>
      <c r="K1693" s="2">
        <f t="shared" si="204"/>
        <v>9.6687867619467873</v>
      </c>
    </row>
    <row r="1694" spans="1:11" ht="13.5" x14ac:dyDescent="0.25">
      <c r="A1694" s="3">
        <f>TITRES_STAT!B1697</f>
        <v>44777</v>
      </c>
      <c r="B1694" s="5">
        <f>TITRES_STAT!D1697</f>
        <v>9.7132000000000005</v>
      </c>
      <c r="C1694" s="2">
        <f t="shared" si="205"/>
        <v>0</v>
      </c>
      <c r="D1694" s="2">
        <f t="shared" si="206"/>
        <v>9.7674800000000008</v>
      </c>
      <c r="E1694" s="2">
        <f t="shared" si="208"/>
        <v>9.6472300000000004</v>
      </c>
      <c r="F1694" s="2">
        <f t="shared" si="209"/>
        <v>9.6528150000000004</v>
      </c>
      <c r="G1694" s="2">
        <f t="shared" si="203"/>
        <v>9.6423279999999973</v>
      </c>
      <c r="H1694" s="2">
        <f t="shared" si="207"/>
        <v>9.5273520000000058</v>
      </c>
      <c r="I1694" s="2">
        <f t="array" ref="I1694">SUMPRODUCT(B1678:B1697, (ROW(B1678:B1697)-ROW(B1678)+1)) / (20*21/2)</f>
        <v>9.7304890476190469</v>
      </c>
      <c r="J1694" s="2">
        <f t="shared" si="210"/>
        <v>9.6700223928492708</v>
      </c>
      <c r="K1694" s="2">
        <f t="shared" si="204"/>
        <v>9.670528457556717</v>
      </c>
    </row>
    <row r="1695" spans="1:11" ht="13.5" x14ac:dyDescent="0.25">
      <c r="A1695" s="3">
        <f>TITRES_STAT!B1698</f>
        <v>44778</v>
      </c>
      <c r="B1695" s="5">
        <f>TITRES_STAT!D1698</f>
        <v>9.8140999999999998</v>
      </c>
      <c r="C1695" s="2">
        <f t="shared" si="205"/>
        <v>0.10089999999999932</v>
      </c>
      <c r="D1695" s="2">
        <f t="shared" si="206"/>
        <v>9.7892200000000003</v>
      </c>
      <c r="E1695" s="2">
        <f t="shared" si="208"/>
        <v>9.6782699999999995</v>
      </c>
      <c r="F1695" s="2">
        <f t="shared" si="209"/>
        <v>9.6717899999999997</v>
      </c>
      <c r="G1695" s="2">
        <f t="shared" si="203"/>
        <v>9.6447859999999981</v>
      </c>
      <c r="H1695" s="2">
        <f t="shared" si="207"/>
        <v>9.5301045000000073</v>
      </c>
      <c r="I1695" s="2">
        <f t="array" ref="I1695">SUMPRODUCT(B1679:B1698, (ROW(B1679:B1698)-ROW(B1679)+1)) / (20*21/2)</f>
        <v>9.7522061904761905</v>
      </c>
      <c r="J1695" s="2">
        <f t="shared" si="210"/>
        <v>9.6837440697207686</v>
      </c>
      <c r="K1695" s="2">
        <f t="shared" si="204"/>
        <v>9.6761587141231207</v>
      </c>
    </row>
    <row r="1696" spans="1:11" ht="13.5" x14ac:dyDescent="0.25">
      <c r="A1696" s="3">
        <f>TITRES_STAT!B1699</f>
        <v>44781</v>
      </c>
      <c r="B1696" s="5">
        <f>TITRES_STAT!D1699</f>
        <v>9.8140999999999998</v>
      </c>
      <c r="C1696" s="2">
        <f t="shared" si="205"/>
        <v>0</v>
      </c>
      <c r="D1696" s="2">
        <f t="shared" si="206"/>
        <v>9.7814799999999984</v>
      </c>
      <c r="E1696" s="2">
        <f t="shared" si="208"/>
        <v>9.7093099999999986</v>
      </c>
      <c r="F1696" s="2">
        <f t="shared" si="209"/>
        <v>9.6886249999999983</v>
      </c>
      <c r="G1696" s="2">
        <f t="shared" si="203"/>
        <v>9.6458199999999987</v>
      </c>
      <c r="H1696" s="2">
        <f t="shared" si="207"/>
        <v>9.5335695000000076</v>
      </c>
      <c r="I1696" s="2">
        <f t="array" ref="I1696">SUMPRODUCT(B1680:B1699, (ROW(B1680:B1699)-ROW(B1680)+1)) / (20*21/2)</f>
        <v>9.7652238095238104</v>
      </c>
      <c r="J1696" s="2">
        <f t="shared" si="210"/>
        <v>9.696158920223553</v>
      </c>
      <c r="K1696" s="2">
        <f t="shared" si="204"/>
        <v>9.6815681763143715</v>
      </c>
    </row>
    <row r="1697" spans="1:11" ht="13.5" x14ac:dyDescent="0.25">
      <c r="A1697" s="3">
        <f>TITRES_STAT!B1700</f>
        <v>44782</v>
      </c>
      <c r="B1697" s="5">
        <f>TITRES_STAT!D1700</f>
        <v>9.9304000000000006</v>
      </c>
      <c r="C1697" s="2">
        <f t="shared" si="205"/>
        <v>0.11630000000000074</v>
      </c>
      <c r="D1697" s="2">
        <f t="shared" si="206"/>
        <v>9.7970000000000006</v>
      </c>
      <c r="E1697" s="2">
        <f t="shared" si="208"/>
        <v>9.7558600000000002</v>
      </c>
      <c r="F1697" s="2">
        <f t="shared" si="209"/>
        <v>9.7023699999999984</v>
      </c>
      <c r="G1697" s="2">
        <f t="shared" si="203"/>
        <v>9.6491799999999976</v>
      </c>
      <c r="H1697" s="2">
        <f t="shared" si="207"/>
        <v>9.5369390000000074</v>
      </c>
      <c r="I1697" s="2">
        <f t="array" ref="I1697">SUMPRODUCT(B1681:B1700, (ROW(B1681:B1700)-ROW(B1681)+1)) / (20*21/2)</f>
        <v>9.7771323809523807</v>
      </c>
      <c r="J1697" s="2">
        <f t="shared" si="210"/>
        <v>9.7184675944879775</v>
      </c>
      <c r="K1697" s="2">
        <f t="shared" si="204"/>
        <v>9.6913262870471417</v>
      </c>
    </row>
    <row r="1698" spans="1:11" ht="13.5" x14ac:dyDescent="0.25">
      <c r="A1698" s="3">
        <f>TITRES_STAT!B1701</f>
        <v>44783</v>
      </c>
      <c r="B1698" s="5">
        <f>TITRES_STAT!D1701</f>
        <v>9.9304000000000006</v>
      </c>
      <c r="C1698" s="2">
        <f t="shared" si="205"/>
        <v>0</v>
      </c>
      <c r="D1698" s="2">
        <f t="shared" si="206"/>
        <v>9.8404399999999992</v>
      </c>
      <c r="E1698" s="2">
        <f t="shared" si="208"/>
        <v>9.8024100000000001</v>
      </c>
      <c r="F1698" s="2">
        <f t="shared" si="209"/>
        <v>9.7161149999999985</v>
      </c>
      <c r="G1698" s="2">
        <f t="shared" si="203"/>
        <v>9.6525399999999983</v>
      </c>
      <c r="H1698" s="2">
        <f t="shared" si="207"/>
        <v>9.5403440000000082</v>
      </c>
      <c r="I1698" s="2">
        <f t="array" ref="I1698">SUMPRODUCT(B1682:B1701, (ROW(B1682:B1701)-ROW(B1682)+1)) / (20*21/2)</f>
        <v>9.7807204761904778</v>
      </c>
      <c r="J1698" s="2">
        <f t="shared" si="210"/>
        <v>9.7386516331081712</v>
      </c>
      <c r="K1698" s="2">
        <f t="shared" si="204"/>
        <v>9.7007017267707827</v>
      </c>
    </row>
    <row r="1699" spans="1:11" ht="13.5" x14ac:dyDescent="0.25">
      <c r="A1699" s="3">
        <f>TITRES_STAT!B1702</f>
        <v>44784</v>
      </c>
      <c r="B1699" s="5">
        <f>TITRES_STAT!D1702</f>
        <v>9.8528000000000002</v>
      </c>
      <c r="C1699" s="2">
        <f t="shared" si="205"/>
        <v>-7.7600000000000335E-2</v>
      </c>
      <c r="D1699" s="2">
        <f t="shared" si="206"/>
        <v>9.8683599999999991</v>
      </c>
      <c r="E1699" s="2">
        <f t="shared" si="208"/>
        <v>9.8179200000000009</v>
      </c>
      <c r="F1699" s="2">
        <f t="shared" si="209"/>
        <v>9.72776</v>
      </c>
      <c r="G1699" s="2">
        <f t="shared" si="203"/>
        <v>9.6543480000000006</v>
      </c>
      <c r="H1699" s="2">
        <f t="shared" si="207"/>
        <v>9.5433610000000062</v>
      </c>
      <c r="I1699" s="2">
        <f t="array" ref="I1699">SUMPRODUCT(B1683:B1702, (ROW(B1683:B1702)-ROW(B1683)+1)) / (20*21/2)</f>
        <v>9.7883361904761905</v>
      </c>
      <c r="J1699" s="2">
        <f t="shared" si="210"/>
        <v>9.7495229061454882</v>
      </c>
      <c r="K1699" s="2">
        <f t="shared" si="204"/>
        <v>9.706666364936634</v>
      </c>
    </row>
    <row r="1700" spans="1:11" ht="13.5" x14ac:dyDescent="0.25">
      <c r="A1700" s="3">
        <f>TITRES_STAT!B1703</f>
        <v>44785</v>
      </c>
      <c r="B1700" s="5">
        <f>TITRES_STAT!D1703</f>
        <v>9.8528000000000002</v>
      </c>
      <c r="C1700" s="2">
        <f t="shared" si="205"/>
        <v>0</v>
      </c>
      <c r="D1700" s="2">
        <f t="shared" si="206"/>
        <v>9.876100000000001</v>
      </c>
      <c r="E1700" s="2">
        <f t="shared" si="208"/>
        <v>9.8326600000000006</v>
      </c>
      <c r="F1700" s="2">
        <f t="shared" si="209"/>
        <v>9.7376249999999995</v>
      </c>
      <c r="G1700" s="2">
        <f t="shared" si="203"/>
        <v>9.6575799999999976</v>
      </c>
      <c r="H1700" s="2">
        <f t="shared" si="207"/>
        <v>9.546378000000006</v>
      </c>
      <c r="I1700" s="2">
        <f t="array" ref="I1700">SUMPRODUCT(B1684:B1703, (ROW(B1684:B1703)-ROW(B1684)+1)) / (20*21/2)</f>
        <v>9.7997852380952395</v>
      </c>
      <c r="J1700" s="2">
        <f t="shared" si="210"/>
        <v>9.759358819845918</v>
      </c>
      <c r="K1700" s="2">
        <f t="shared" si="204"/>
        <v>9.712397095723432</v>
      </c>
    </row>
    <row r="1701" spans="1:11" ht="13.5" x14ac:dyDescent="0.25">
      <c r="A1701" s="3">
        <f>TITRES_STAT!B1704</f>
        <v>44788</v>
      </c>
      <c r="B1701" s="5">
        <f>TITRES_STAT!D1704</f>
        <v>9.7752999999999997</v>
      </c>
      <c r="C1701" s="2">
        <f t="shared" si="205"/>
        <v>-7.7500000000000568E-2</v>
      </c>
      <c r="D1701" s="2">
        <f t="shared" si="206"/>
        <v>9.8683399999999999</v>
      </c>
      <c r="E1701" s="2">
        <f t="shared" si="208"/>
        <v>9.8249099999999991</v>
      </c>
      <c r="F1701" s="2">
        <f t="shared" si="209"/>
        <v>9.7341349999999984</v>
      </c>
      <c r="G1701" s="2">
        <f t="shared" si="203"/>
        <v>9.6592619999999982</v>
      </c>
      <c r="H1701" s="2">
        <f t="shared" si="207"/>
        <v>9.5490435000000069</v>
      </c>
      <c r="I1701" s="2">
        <f t="array" ref="I1701">SUMPRODUCT(B1685:B1704, (ROW(B1685:B1704)-ROW(B1685)+1)) / (20*21/2)</f>
        <v>9.8178861904761909</v>
      </c>
      <c r="J1701" s="2">
        <f t="shared" si="210"/>
        <v>9.7608770274796406</v>
      </c>
      <c r="K1701" s="2">
        <f t="shared" si="204"/>
        <v>9.7148638762832977</v>
      </c>
    </row>
    <row r="1702" spans="1:11" ht="13.5" x14ac:dyDescent="0.25">
      <c r="A1702" s="3">
        <f>TITRES_STAT!B1705</f>
        <v>44789</v>
      </c>
      <c r="B1702" s="5">
        <f>TITRES_STAT!D1705</f>
        <v>9.8140999999999998</v>
      </c>
      <c r="C1702" s="2">
        <f t="shared" si="205"/>
        <v>3.8800000000000168E-2</v>
      </c>
      <c r="D1702" s="2">
        <f t="shared" si="206"/>
        <v>9.8450800000000012</v>
      </c>
      <c r="E1702" s="2">
        <f t="shared" si="208"/>
        <v>9.82104</v>
      </c>
      <c r="F1702" s="2">
        <f t="shared" si="209"/>
        <v>9.7325849999999985</v>
      </c>
      <c r="G1702" s="2">
        <f t="shared" si="203"/>
        <v>9.661719999999999</v>
      </c>
      <c r="H1702" s="2">
        <f t="shared" si="207"/>
        <v>9.5519030000000082</v>
      </c>
      <c r="I1702" s="2">
        <f t="array" ref="I1702">SUMPRODUCT(B1686:B1705, (ROW(B1686:B1705)-ROW(B1686)+1)) / (20*21/2)</f>
        <v>9.8348790476190473</v>
      </c>
      <c r="J1702" s="2">
        <f t="shared" si="210"/>
        <v>9.7659458820053899</v>
      </c>
      <c r="K1702" s="2">
        <f t="shared" si="204"/>
        <v>9.7187554889780721</v>
      </c>
    </row>
    <row r="1703" spans="1:11" ht="13.5" x14ac:dyDescent="0.25">
      <c r="A1703" s="3">
        <f>TITRES_STAT!B1706</f>
        <v>44790</v>
      </c>
      <c r="B1703" s="5">
        <f>TITRES_STAT!D1706</f>
        <v>9.8528000000000002</v>
      </c>
      <c r="C1703" s="2">
        <f t="shared" si="205"/>
        <v>3.8700000000000401E-2</v>
      </c>
      <c r="D1703" s="2">
        <f t="shared" si="206"/>
        <v>9.8295600000000007</v>
      </c>
      <c r="E1703" s="2">
        <f t="shared" si="208"/>
        <v>9.8349999999999991</v>
      </c>
      <c r="F1703" s="2">
        <f t="shared" si="209"/>
        <v>9.7403399999999998</v>
      </c>
      <c r="G1703" s="2">
        <f t="shared" si="203"/>
        <v>9.6649519999999995</v>
      </c>
      <c r="H1703" s="2">
        <f t="shared" si="207"/>
        <v>9.554956000000006</v>
      </c>
      <c r="I1703" s="2">
        <f t="array" ref="I1703">SUMPRODUCT(B1687:B1706, (ROW(B1687:B1706)-ROW(B1687)+1)) / (20*21/2)</f>
        <v>9.8498399999999986</v>
      </c>
      <c r="J1703" s="2">
        <f t="shared" si="210"/>
        <v>9.7742177027667818</v>
      </c>
      <c r="K1703" s="2">
        <f t="shared" si="204"/>
        <v>9.7240121364691277</v>
      </c>
    </row>
    <row r="1704" spans="1:11" ht="13.5" x14ac:dyDescent="0.25">
      <c r="A1704" s="3">
        <f>TITRES_STAT!B1707</f>
        <v>44791</v>
      </c>
      <c r="B1704" s="5">
        <f>TITRES_STAT!D1707</f>
        <v>9.9304000000000006</v>
      </c>
      <c r="C1704" s="2">
        <f t="shared" si="205"/>
        <v>7.7600000000000335E-2</v>
      </c>
      <c r="D1704" s="2">
        <f t="shared" si="206"/>
        <v>9.8450799999999994</v>
      </c>
      <c r="E1704" s="2">
        <f t="shared" si="208"/>
        <v>9.8567199999999993</v>
      </c>
      <c r="F1704" s="2">
        <f t="shared" si="209"/>
        <v>9.7519749999999981</v>
      </c>
      <c r="G1704" s="2">
        <f t="shared" si="203"/>
        <v>9.6697359999999986</v>
      </c>
      <c r="H1704" s="2">
        <f t="shared" si="207"/>
        <v>9.5583610000000068</v>
      </c>
      <c r="I1704" s="2">
        <f t="array" ref="I1704">SUMPRODUCT(B1688:B1707, (ROW(B1688:B1707)-ROW(B1688)+1)) / (20*21/2)</f>
        <v>9.8627690476190484</v>
      </c>
      <c r="J1704" s="2">
        <f t="shared" si="210"/>
        <v>9.7890922072651847</v>
      </c>
      <c r="K1704" s="2">
        <f t="shared" si="204"/>
        <v>9.732105778176221</v>
      </c>
    </row>
    <row r="1705" spans="1:11" ht="13.5" x14ac:dyDescent="0.25">
      <c r="A1705" s="3">
        <f>TITRES_STAT!B1708</f>
        <v>44792</v>
      </c>
      <c r="B1705" s="5">
        <f>TITRES_STAT!D1708</f>
        <v>9.9304000000000006</v>
      </c>
      <c r="C1705" s="2">
        <f t="shared" si="205"/>
        <v>0</v>
      </c>
      <c r="D1705" s="2">
        <f t="shared" si="206"/>
        <v>9.8605999999999998</v>
      </c>
      <c r="E1705" s="2">
        <f t="shared" si="208"/>
        <v>9.8683500000000031</v>
      </c>
      <c r="F1705" s="2">
        <f t="shared" si="209"/>
        <v>9.7733099999999986</v>
      </c>
      <c r="G1705" s="2">
        <f t="shared" si="203"/>
        <v>9.6759459999999997</v>
      </c>
      <c r="H1705" s="2">
        <f t="shared" si="207"/>
        <v>9.5617660000000058</v>
      </c>
      <c r="I1705" s="2">
        <f t="array" ref="I1705">SUMPRODUCT(B1689:B1708, (ROW(B1689:B1708)-ROW(B1689)+1)) / (20*21/2)</f>
        <v>9.8697861904761908</v>
      </c>
      <c r="J1705" s="2">
        <f t="shared" si="210"/>
        <v>9.8025500922875484</v>
      </c>
      <c r="K1705" s="2">
        <f t="shared" si="204"/>
        <v>9.7398820221693114</v>
      </c>
    </row>
    <row r="1706" spans="1:11" ht="13.5" x14ac:dyDescent="0.25">
      <c r="A1706" s="3">
        <f>TITRES_STAT!B1709</f>
        <v>44795</v>
      </c>
      <c r="B1706" s="5">
        <f>TITRES_STAT!D1709</f>
        <v>9.9304000000000006</v>
      </c>
      <c r="C1706" s="2">
        <f t="shared" si="205"/>
        <v>0</v>
      </c>
      <c r="D1706" s="2">
        <f t="shared" si="206"/>
        <v>9.8916199999999996</v>
      </c>
      <c r="E1706" s="2">
        <f t="shared" si="208"/>
        <v>9.8799800000000015</v>
      </c>
      <c r="F1706" s="2">
        <f t="shared" si="209"/>
        <v>9.7946449999999992</v>
      </c>
      <c r="G1706" s="2">
        <f t="shared" si="203"/>
        <v>9.6850060000000013</v>
      </c>
      <c r="H1706" s="2">
        <f t="shared" si="207"/>
        <v>9.5651710000000048</v>
      </c>
      <c r="I1706" s="2">
        <f t="array" ref="I1706">SUMPRODUCT(B1690:B1709, (ROW(B1690:B1709)-ROW(B1690)+1)) / (20*21/2)</f>
        <v>9.8747714285714281</v>
      </c>
      <c r="J1706" s="2">
        <f t="shared" si="210"/>
        <v>9.8147262739744487</v>
      </c>
      <c r="K1706" s="2">
        <f t="shared" si="204"/>
        <v>9.7473533154175733</v>
      </c>
    </row>
    <row r="1707" spans="1:11" ht="13.5" x14ac:dyDescent="0.25">
      <c r="A1707" s="3">
        <f>TITRES_STAT!B1710</f>
        <v>44796</v>
      </c>
      <c r="B1707" s="5">
        <f>TITRES_STAT!D1710</f>
        <v>9.9304000000000006</v>
      </c>
      <c r="C1707" s="2">
        <f t="shared" si="205"/>
        <v>0</v>
      </c>
      <c r="D1707" s="2">
        <f t="shared" si="206"/>
        <v>9.9148800000000001</v>
      </c>
      <c r="E1707" s="2">
        <f t="shared" si="208"/>
        <v>9.8799800000000033</v>
      </c>
      <c r="F1707" s="2">
        <f t="shared" si="209"/>
        <v>9.8179199999999973</v>
      </c>
      <c r="G1707" s="2">
        <f t="shared" si="203"/>
        <v>9.6947779999999995</v>
      </c>
      <c r="H1707" s="2">
        <f t="shared" si="207"/>
        <v>9.5685760000000037</v>
      </c>
      <c r="I1707" s="2">
        <f t="array" ref="I1707">SUMPRODUCT(B1691:B1710, (ROW(B1691:B1710)-ROW(B1691)+1)) / (20*21/2)</f>
        <v>9.8788333333333345</v>
      </c>
      <c r="J1707" s="2">
        <f t="shared" si="210"/>
        <v>9.8257428193102161</v>
      </c>
      <c r="K1707" s="2">
        <f t="shared" si="204"/>
        <v>9.7545316167737468</v>
      </c>
    </row>
    <row r="1708" spans="1:11" ht="13.5" x14ac:dyDescent="0.25">
      <c r="A1708" s="3">
        <f>TITRES_STAT!B1711</f>
        <v>44797</v>
      </c>
      <c r="B1708" s="5">
        <f>TITRES_STAT!D1711</f>
        <v>9.8916000000000004</v>
      </c>
      <c r="C1708" s="2">
        <f t="shared" si="205"/>
        <v>-3.8800000000000168E-2</v>
      </c>
      <c r="D1708" s="2">
        <f t="shared" si="206"/>
        <v>9.9226400000000012</v>
      </c>
      <c r="E1708" s="2">
        <f t="shared" si="208"/>
        <v>9.876100000000001</v>
      </c>
      <c r="F1708" s="2">
        <f t="shared" si="209"/>
        <v>9.8392549999999996</v>
      </c>
      <c r="G1708" s="2">
        <f t="shared" si="203"/>
        <v>9.703774000000001</v>
      </c>
      <c r="H1708" s="2">
        <f t="shared" si="207"/>
        <v>9.5717870000000023</v>
      </c>
      <c r="I1708" s="2">
        <f t="array" ref="I1708">SUMPRODUCT(B1692:B1711, (ROW(B1692:B1711)-ROW(B1692)+1)) / (20*21/2)</f>
        <v>9.8820085714285728</v>
      </c>
      <c r="J1708" s="2">
        <f t="shared" si="210"/>
        <v>9.8320149317568628</v>
      </c>
      <c r="K1708" s="2">
        <f t="shared" si="204"/>
        <v>9.7599068474885016</v>
      </c>
    </row>
    <row r="1709" spans="1:11" ht="13.5" x14ac:dyDescent="0.25">
      <c r="A1709" s="3">
        <f>TITRES_STAT!B1712</f>
        <v>44798</v>
      </c>
      <c r="B1709" s="5">
        <f>TITRES_STAT!D1712</f>
        <v>9.8916000000000004</v>
      </c>
      <c r="C1709" s="2">
        <f t="shared" si="205"/>
        <v>0</v>
      </c>
      <c r="D1709" s="2">
        <f t="shared" si="206"/>
        <v>9.9148800000000001</v>
      </c>
      <c r="E1709" s="2">
        <f t="shared" si="208"/>
        <v>9.8799799999999998</v>
      </c>
      <c r="F1709" s="2">
        <f t="shared" si="209"/>
        <v>9.8489499999999985</v>
      </c>
      <c r="G1709" s="2">
        <f t="shared" si="203"/>
        <v>9.7080680000000026</v>
      </c>
      <c r="H1709" s="2">
        <f t="shared" si="207"/>
        <v>9.5751050000000024</v>
      </c>
      <c r="I1709" s="2">
        <f t="array" ref="I1709">SUMPRODUCT(B1693:B1712, (ROW(B1693:B1712)-ROW(B1693)+1)) / (20*21/2)</f>
        <v>9.8886942857142852</v>
      </c>
      <c r="J1709" s="2">
        <f t="shared" si="210"/>
        <v>9.837689700160972</v>
      </c>
      <c r="K1709" s="2">
        <f t="shared" si="204"/>
        <v>9.765071284841893</v>
      </c>
    </row>
    <row r="1710" spans="1:11" ht="13.5" x14ac:dyDescent="0.25">
      <c r="A1710" s="3">
        <f>TITRES_STAT!B1713</f>
        <v>44799</v>
      </c>
      <c r="B1710" s="5">
        <f>TITRES_STAT!D1713</f>
        <v>9.8916000000000004</v>
      </c>
      <c r="C1710" s="2">
        <f t="shared" si="205"/>
        <v>0</v>
      </c>
      <c r="D1710" s="2">
        <f t="shared" si="206"/>
        <v>9.9071200000000008</v>
      </c>
      <c r="E1710" s="2">
        <f t="shared" si="208"/>
        <v>9.8838599999999985</v>
      </c>
      <c r="F1710" s="2">
        <f t="shared" si="209"/>
        <v>9.8582600000000014</v>
      </c>
      <c r="G1710" s="2">
        <f t="shared" si="203"/>
        <v>9.7122200000000021</v>
      </c>
      <c r="H1710" s="2">
        <f t="shared" si="207"/>
        <v>9.5783875000000016</v>
      </c>
      <c r="I1710" s="2">
        <f t="array" ref="I1710">SUMPRODUCT(B1694:B1713, (ROW(B1694:B1713)-ROW(B1694)+1)) / (20*21/2)</f>
        <v>9.9090485714285723</v>
      </c>
      <c r="J1710" s="2">
        <f t="shared" si="210"/>
        <v>9.8428240144313559</v>
      </c>
      <c r="K1710" s="2">
        <f t="shared" si="204"/>
        <v>9.7700331952402504</v>
      </c>
    </row>
    <row r="1711" spans="1:11" ht="13.5" x14ac:dyDescent="0.25">
      <c r="A1711" s="3">
        <f>TITRES_STAT!B1714</f>
        <v>44802</v>
      </c>
      <c r="B1711" s="5">
        <f>TITRES_STAT!D1714</f>
        <v>9.8916000000000004</v>
      </c>
      <c r="C1711" s="2">
        <f t="shared" si="205"/>
        <v>0</v>
      </c>
      <c r="D1711" s="2">
        <f t="shared" si="206"/>
        <v>9.8993600000000015</v>
      </c>
      <c r="E1711" s="2">
        <f t="shared" si="208"/>
        <v>9.8954899999999988</v>
      </c>
      <c r="F1711" s="2">
        <f t="shared" si="209"/>
        <v>9.8602000000000025</v>
      </c>
      <c r="G1711" s="2">
        <f t="shared" si="203"/>
        <v>9.7163720000000016</v>
      </c>
      <c r="H1711" s="2">
        <f t="shared" si="207"/>
        <v>9.5816700000000008</v>
      </c>
      <c r="I1711" s="2">
        <f t="array" ref="I1711">SUMPRODUCT(B1695:B1714, (ROW(B1695:B1714)-ROW(B1695)+1)) / (20*21/2)</f>
        <v>9.9276666666666671</v>
      </c>
      <c r="J1711" s="2">
        <f t="shared" si="210"/>
        <v>9.8474693463902749</v>
      </c>
      <c r="K1711" s="2">
        <f t="shared" si="204"/>
        <v>9.7748005209171041</v>
      </c>
    </row>
    <row r="1712" spans="1:11" ht="13.5" x14ac:dyDescent="0.25">
      <c r="A1712" s="3">
        <f>TITRES_STAT!B1715</f>
        <v>44803</v>
      </c>
      <c r="B1712" s="5">
        <f>TITRES_STAT!D1715</f>
        <v>9.9304000000000006</v>
      </c>
      <c r="C1712" s="2">
        <f t="shared" si="205"/>
        <v>3.8800000000000168E-2</v>
      </c>
      <c r="D1712" s="2">
        <f t="shared" si="206"/>
        <v>9.8993599999999997</v>
      </c>
      <c r="E1712" s="2">
        <f t="shared" si="208"/>
        <v>9.907119999999999</v>
      </c>
      <c r="F1712" s="2">
        <f t="shared" si="209"/>
        <v>9.8640800000000013</v>
      </c>
      <c r="G1712" s="2">
        <f t="shared" si="203"/>
        <v>9.7213000000000029</v>
      </c>
      <c r="H1712" s="2">
        <f t="shared" si="207"/>
        <v>9.5850749999999998</v>
      </c>
      <c r="I1712" s="2">
        <f t="array" ref="I1712">SUMPRODUCT(B1696:B1715, (ROW(B1696:B1715)-ROW(B1696)+1)) / (20*21/2)</f>
        <v>9.9445485714285713</v>
      </c>
      <c r="J1712" s="2">
        <f t="shared" si="210"/>
        <v>9.8553675038769164</v>
      </c>
      <c r="K1712" s="2">
        <f t="shared" si="204"/>
        <v>9.7809024612732962</v>
      </c>
    </row>
    <row r="1713" spans="1:11" ht="13.5" x14ac:dyDescent="0.25">
      <c r="A1713" s="3">
        <f>TITRES_STAT!B1716</f>
        <v>44804</v>
      </c>
      <c r="B1713" s="5">
        <f>TITRES_STAT!D1716</f>
        <v>10.0778</v>
      </c>
      <c r="C1713" s="2">
        <f t="shared" si="205"/>
        <v>0.14739999999999931</v>
      </c>
      <c r="D1713" s="2">
        <f t="shared" si="206"/>
        <v>9.9366000000000021</v>
      </c>
      <c r="E1713" s="2">
        <f t="shared" si="208"/>
        <v>9.9296199999999999</v>
      </c>
      <c r="F1713" s="2">
        <f t="shared" si="209"/>
        <v>9.8823100000000004</v>
      </c>
      <c r="G1713" s="2">
        <f t="shared" si="203"/>
        <v>9.7291760000000043</v>
      </c>
      <c r="H1713" s="2">
        <f t="shared" si="207"/>
        <v>9.5892169999999997</v>
      </c>
      <c r="I1713" s="2">
        <f t="array" ref="I1713">SUMPRODUCT(B1697:B1716, (ROW(B1697:B1716)-ROW(B1697)+1)) / (20*21/2)</f>
        <v>9.9897366666666674</v>
      </c>
      <c r="J1713" s="2">
        <f t="shared" si="210"/>
        <v>9.8765515511267328</v>
      </c>
      <c r="K1713" s="2">
        <f t="shared" si="204"/>
        <v>9.7925455020076768</v>
      </c>
    </row>
    <row r="1714" spans="1:11" ht="13.5" x14ac:dyDescent="0.25">
      <c r="A1714" s="3">
        <f>TITRES_STAT!B1717</f>
        <v>44805</v>
      </c>
      <c r="B1714" s="5">
        <f>TITRES_STAT!D1717</f>
        <v>10.0778</v>
      </c>
      <c r="C1714" s="2">
        <f t="shared" si="205"/>
        <v>0</v>
      </c>
      <c r="D1714" s="2">
        <f t="shared" si="206"/>
        <v>9.9738399999999992</v>
      </c>
      <c r="E1714" s="2">
        <f t="shared" si="208"/>
        <v>9.9443599999999996</v>
      </c>
      <c r="F1714" s="2">
        <f t="shared" si="209"/>
        <v>9.900540000000003</v>
      </c>
      <c r="G1714" s="2">
        <f t="shared" ref="G1714:G1777" si="211">AVERAGE(B1665:B1714)</f>
        <v>9.7376220000000036</v>
      </c>
      <c r="H1714" s="2">
        <f t="shared" si="207"/>
        <v>9.5933590000000013</v>
      </c>
      <c r="I1714" s="2">
        <f t="array" ref="I1714">SUMPRODUCT(B1698:B1717, (ROW(B1698:B1717)-ROW(B1698)+1)) / (20*21/2)</f>
        <v>10.032190952380953</v>
      </c>
      <c r="J1714" s="2">
        <f t="shared" si="210"/>
        <v>9.8957180700670424</v>
      </c>
      <c r="K1714" s="2">
        <f t="shared" si="204"/>
        <v>9.8037319529093363</v>
      </c>
    </row>
    <row r="1715" spans="1:11" ht="13.5" x14ac:dyDescent="0.25">
      <c r="A1715" s="3">
        <f>TITRES_STAT!B1718</f>
        <v>44806</v>
      </c>
      <c r="B1715" s="5">
        <f>TITRES_STAT!D1718</f>
        <v>10.0778</v>
      </c>
      <c r="C1715" s="2">
        <f t="shared" si="205"/>
        <v>0</v>
      </c>
      <c r="D1715" s="2">
        <f t="shared" si="206"/>
        <v>10.011080000000002</v>
      </c>
      <c r="E1715" s="2">
        <f t="shared" si="208"/>
        <v>9.9590999999999994</v>
      </c>
      <c r="F1715" s="2">
        <f t="shared" si="209"/>
        <v>9.913725000000003</v>
      </c>
      <c r="G1715" s="2">
        <f t="shared" si="211"/>
        <v>9.7460680000000046</v>
      </c>
      <c r="H1715" s="2">
        <f t="shared" si="207"/>
        <v>9.5975010000000012</v>
      </c>
      <c r="I1715" s="2">
        <f t="array" ref="I1715">SUMPRODUCT(B1699:B1718, (ROW(B1699:B1718)-ROW(B1699)+1)) / (20*21/2)</f>
        <v>10.07319857142857</v>
      </c>
      <c r="J1715" s="2">
        <f t="shared" si="210"/>
        <v>9.9130592062511322</v>
      </c>
      <c r="K1715" s="2">
        <f t="shared" ref="K1715:K1778" si="212">$K$4*B1715+(1-$K$4)*K1714</f>
        <v>9.8144797194619127</v>
      </c>
    </row>
    <row r="1716" spans="1:11" ht="13.5" x14ac:dyDescent="0.25">
      <c r="A1716" s="3">
        <f>TITRES_STAT!B1719</f>
        <v>44809</v>
      </c>
      <c r="B1716" s="5">
        <f>TITRES_STAT!D1719</f>
        <v>10.388199999999999</v>
      </c>
      <c r="C1716" s="2">
        <f t="shared" si="205"/>
        <v>0.31039999999999957</v>
      </c>
      <c r="D1716" s="2">
        <f t="shared" si="206"/>
        <v>10.1104</v>
      </c>
      <c r="E1716" s="2">
        <f t="shared" si="208"/>
        <v>10.00488</v>
      </c>
      <c r="F1716" s="2">
        <f t="shared" si="209"/>
        <v>9.9424300000000017</v>
      </c>
      <c r="G1716" s="2">
        <f t="shared" si="211"/>
        <v>9.760722000000003</v>
      </c>
      <c r="H1716" s="2">
        <f t="shared" si="207"/>
        <v>9.603231000000001</v>
      </c>
      <c r="I1716" s="2">
        <f t="array" ref="I1716">SUMPRODUCT(B1700:B1719, (ROW(B1700:B1719)-ROW(B1700)+1)) / (20*21/2)</f>
        <v>10.111989523809521</v>
      </c>
      <c r="J1716" s="2">
        <f t="shared" si="210"/>
        <v>9.9583107104176918</v>
      </c>
      <c r="K1716" s="2">
        <f t="shared" si="212"/>
        <v>9.8369785539928181</v>
      </c>
    </row>
    <row r="1717" spans="1:11" ht="13.5" x14ac:dyDescent="0.25">
      <c r="A1717" s="3">
        <f>TITRES_STAT!B1720</f>
        <v>44810</v>
      </c>
      <c r="B1717" s="5">
        <f>TITRES_STAT!D1720</f>
        <v>10.388199999999999</v>
      </c>
      <c r="C1717" s="2">
        <f t="shared" si="205"/>
        <v>0</v>
      </c>
      <c r="D1717" s="2">
        <f t="shared" si="206"/>
        <v>10.20196</v>
      </c>
      <c r="E1717" s="2">
        <f t="shared" si="208"/>
        <v>10.050659999999999</v>
      </c>
      <c r="F1717" s="2">
        <f t="shared" si="209"/>
        <v>9.965320000000002</v>
      </c>
      <c r="G1717" s="2">
        <f t="shared" si="211"/>
        <v>9.7792240000000046</v>
      </c>
      <c r="H1717" s="2">
        <f t="shared" si="207"/>
        <v>9.6089610000000025</v>
      </c>
      <c r="I1717" s="2">
        <f t="array" ref="I1717">SUMPRODUCT(B1701:B1720, (ROW(B1701:B1720)-ROW(B1701)+1)) / (20*21/2)</f>
        <v>10.146718095238095</v>
      </c>
      <c r="J1717" s="2">
        <f t="shared" si="210"/>
        <v>9.9992525475207685</v>
      </c>
      <c r="K1717" s="2">
        <f t="shared" si="212"/>
        <v>9.8585950812872181</v>
      </c>
    </row>
    <row r="1718" spans="1:11" ht="13.5" x14ac:dyDescent="0.25">
      <c r="A1718" s="3">
        <f>TITRES_STAT!B1721</f>
        <v>44811</v>
      </c>
      <c r="B1718" s="5">
        <f>TITRES_STAT!D1721</f>
        <v>10.395899999999999</v>
      </c>
      <c r="C1718" s="2">
        <f t="shared" si="205"/>
        <v>7.6999999999998181E-3</v>
      </c>
      <c r="D1718" s="2">
        <f t="shared" si="206"/>
        <v>10.265579999999998</v>
      </c>
      <c r="E1718" s="2">
        <f t="shared" si="208"/>
        <v>10.101089999999999</v>
      </c>
      <c r="F1718" s="2">
        <f t="shared" si="209"/>
        <v>9.9885950000000001</v>
      </c>
      <c r="G1718" s="2">
        <f t="shared" si="211"/>
        <v>9.7978800000000028</v>
      </c>
      <c r="H1718" s="2">
        <f t="shared" si="207"/>
        <v>9.6148360000000039</v>
      </c>
      <c r="I1718" s="2">
        <f t="array" ref="I1718">SUMPRODUCT(B1702:B1721, (ROW(B1702:B1721)-ROW(B1702)+1)) / (20*21/2)</f>
        <v>10.181153333333333</v>
      </c>
      <c r="J1718" s="2">
        <f t="shared" si="210"/>
        <v>10.037028495375933</v>
      </c>
      <c r="K1718" s="2">
        <f t="shared" si="212"/>
        <v>9.8796658624132103</v>
      </c>
    </row>
    <row r="1719" spans="1:11" ht="13.5" x14ac:dyDescent="0.25">
      <c r="A1719" s="3">
        <f>TITRES_STAT!B1722</f>
        <v>44812</v>
      </c>
      <c r="B1719" s="5">
        <f>TITRES_STAT!D1722</f>
        <v>10.395899999999999</v>
      </c>
      <c r="C1719" s="2">
        <f t="shared" si="205"/>
        <v>0</v>
      </c>
      <c r="D1719" s="2">
        <f t="shared" si="206"/>
        <v>10.329199999999998</v>
      </c>
      <c r="E1719" s="2">
        <f t="shared" si="208"/>
        <v>10.151519999999998</v>
      </c>
      <c r="F1719" s="2">
        <f t="shared" si="209"/>
        <v>10.015750000000001</v>
      </c>
      <c r="G1719" s="2">
        <f t="shared" si="211"/>
        <v>9.8126880000000032</v>
      </c>
      <c r="H1719" s="2">
        <f t="shared" si="207"/>
        <v>9.6206045000000024</v>
      </c>
      <c r="I1719" s="2">
        <f t="array" ref="I1719">SUMPRODUCT(B1703:B1722, (ROW(B1703:B1722)-ROW(B1703)+1)) / (20*21/2)</f>
        <v>10.211119999999999</v>
      </c>
      <c r="J1719" s="2">
        <f t="shared" si="210"/>
        <v>10.071206733911559</v>
      </c>
      <c r="K1719" s="2">
        <f t="shared" si="212"/>
        <v>9.8999103383970066</v>
      </c>
    </row>
    <row r="1720" spans="1:11" ht="13.5" x14ac:dyDescent="0.25">
      <c r="A1720" s="3">
        <f>TITRES_STAT!B1723</f>
        <v>44813</v>
      </c>
      <c r="B1720" s="5">
        <f>TITRES_STAT!D1723</f>
        <v>10.3804</v>
      </c>
      <c r="C1720" s="2">
        <f t="shared" si="205"/>
        <v>-1.5499999999999403E-2</v>
      </c>
      <c r="D1720" s="2">
        <f t="shared" si="206"/>
        <v>10.389720000000001</v>
      </c>
      <c r="E1720" s="2">
        <f t="shared" si="208"/>
        <v>10.200399999999998</v>
      </c>
      <c r="F1720" s="2">
        <f t="shared" si="209"/>
        <v>10.042130000000002</v>
      </c>
      <c r="G1720" s="2">
        <f t="shared" si="211"/>
        <v>9.8271860000000029</v>
      </c>
      <c r="H1720" s="2">
        <f t="shared" si="207"/>
        <v>9.6262595000000033</v>
      </c>
      <c r="I1720" s="2">
        <f t="array" ref="I1720">SUMPRODUCT(B1704:B1723, (ROW(B1704:B1723)-ROW(B1704)+1)) / (20*21/2)</f>
        <v>10.23761</v>
      </c>
      <c r="J1720" s="2">
        <f t="shared" si="210"/>
        <v>10.100653711634267</v>
      </c>
      <c r="K1720" s="2">
        <f t="shared" si="212"/>
        <v>9.9187530702245752</v>
      </c>
    </row>
    <row r="1721" spans="1:11" ht="13.5" x14ac:dyDescent="0.25">
      <c r="A1721" s="3">
        <f>TITRES_STAT!B1724</f>
        <v>44816</v>
      </c>
      <c r="B1721" s="5">
        <f>TITRES_STAT!D1724</f>
        <v>10.403700000000001</v>
      </c>
      <c r="C1721" s="2">
        <f t="shared" si="205"/>
        <v>2.3300000000000765E-2</v>
      </c>
      <c r="D1721" s="2">
        <f t="shared" si="206"/>
        <v>10.39282</v>
      </c>
      <c r="E1721" s="2">
        <f t="shared" si="208"/>
        <v>10.251609999999999</v>
      </c>
      <c r="F1721" s="2">
        <f t="shared" si="209"/>
        <v>10.073550000000003</v>
      </c>
      <c r="G1721" s="2">
        <f t="shared" si="211"/>
        <v>9.842150000000002</v>
      </c>
      <c r="H1721" s="2">
        <f t="shared" si="207"/>
        <v>9.6320670000000046</v>
      </c>
      <c r="I1721" s="2">
        <f t="array" ref="I1721">SUMPRODUCT(B1705:B1724, (ROW(B1705:B1724)-ROW(B1705)+1)) / (20*21/2)</f>
        <v>10.255673333333334</v>
      </c>
      <c r="J1721" s="2">
        <f t="shared" si="210"/>
        <v>10.129515262907194</v>
      </c>
      <c r="K1721" s="2">
        <f t="shared" si="212"/>
        <v>9.9377705968824355</v>
      </c>
    </row>
    <row r="1722" spans="1:11" ht="13.5" x14ac:dyDescent="0.25">
      <c r="A1722" s="3">
        <f>TITRES_STAT!B1725</f>
        <v>44817</v>
      </c>
      <c r="B1722" s="5">
        <f>TITRES_STAT!D1725</f>
        <v>10.388199999999999</v>
      </c>
      <c r="C1722" s="2">
        <f t="shared" si="205"/>
        <v>-1.550000000000118E-2</v>
      </c>
      <c r="D1722" s="2">
        <f t="shared" si="206"/>
        <v>10.392819999999999</v>
      </c>
      <c r="E1722" s="2">
        <f t="shared" si="208"/>
        <v>10.297389999999998</v>
      </c>
      <c r="F1722" s="2">
        <f t="shared" si="209"/>
        <v>10.102255000000003</v>
      </c>
      <c r="G1722" s="2">
        <f t="shared" si="211"/>
        <v>9.8568040000000003</v>
      </c>
      <c r="H1722" s="2">
        <f t="shared" si="207"/>
        <v>9.6377610000000047</v>
      </c>
      <c r="I1722" s="2">
        <f t="array" ref="I1722">SUMPRODUCT(B1706:B1725, (ROW(B1706:B1725)-ROW(B1706)+1)) / (20*21/2)</f>
        <v>10.27780380952381</v>
      </c>
      <c r="J1722" s="2">
        <f t="shared" si="210"/>
        <v>10.15415190453508</v>
      </c>
      <c r="K1722" s="2">
        <f t="shared" si="212"/>
        <v>9.9554344950439102</v>
      </c>
    </row>
    <row r="1723" spans="1:11" ht="13.5" x14ac:dyDescent="0.25">
      <c r="A1723" s="3">
        <f>TITRES_STAT!B1726</f>
        <v>44818</v>
      </c>
      <c r="B1723" s="5">
        <f>TITRES_STAT!D1726</f>
        <v>10.3804</v>
      </c>
      <c r="C1723" s="2">
        <f t="shared" si="205"/>
        <v>-7.799999999999585E-3</v>
      </c>
      <c r="D1723" s="2">
        <f t="shared" si="206"/>
        <v>10.389720000000001</v>
      </c>
      <c r="E1723" s="2">
        <f t="shared" si="208"/>
        <v>10.327649999999998</v>
      </c>
      <c r="F1723" s="2">
        <f t="shared" si="209"/>
        <v>10.128635000000004</v>
      </c>
      <c r="G1723" s="2">
        <f t="shared" si="211"/>
        <v>9.8748640000000005</v>
      </c>
      <c r="H1723" s="2">
        <f t="shared" si="207"/>
        <v>9.6437010000000036</v>
      </c>
      <c r="I1723" s="2">
        <f t="array" ref="I1723">SUMPRODUCT(B1707:B1726, (ROW(B1707:B1726)-ROW(B1707)+1)) / (20*21/2)</f>
        <v>10.297791428571429</v>
      </c>
      <c r="J1723" s="2">
        <f t="shared" si="210"/>
        <v>10.175699342198406</v>
      </c>
      <c r="K1723" s="2">
        <f t="shared" si="212"/>
        <v>9.9720998089637565</v>
      </c>
    </row>
    <row r="1724" spans="1:11" ht="13.5" x14ac:dyDescent="0.25">
      <c r="A1724" s="3">
        <f>TITRES_STAT!B1727</f>
        <v>44819</v>
      </c>
      <c r="B1724" s="5">
        <f>TITRES_STAT!D1727</f>
        <v>10.318300000000001</v>
      </c>
      <c r="C1724" s="2">
        <f t="shared" si="205"/>
        <v>-6.2099999999999156E-2</v>
      </c>
      <c r="D1724" s="2">
        <f t="shared" si="206"/>
        <v>10.3742</v>
      </c>
      <c r="E1724" s="2">
        <f t="shared" si="208"/>
        <v>10.351699999999999</v>
      </c>
      <c r="F1724" s="2">
        <f t="shared" si="209"/>
        <v>10.148030000000002</v>
      </c>
      <c r="G1724" s="2">
        <f t="shared" si="211"/>
        <v>9.8916820000000012</v>
      </c>
      <c r="H1724" s="2">
        <f t="shared" si="207"/>
        <v>9.6491525000000031</v>
      </c>
      <c r="I1724" s="2">
        <f t="array" ref="I1724">SUMPRODUCT(B1708:B1727, (ROW(B1708:B1727)-ROW(B1708)+1)) / (20*21/2)</f>
        <v>10.294950476190476</v>
      </c>
      <c r="J1724" s="2">
        <f t="shared" si="210"/>
        <v>10.18928035722713</v>
      </c>
      <c r="K1724" s="2">
        <f t="shared" si="212"/>
        <v>9.9856762870436082</v>
      </c>
    </row>
    <row r="1725" spans="1:11" ht="13.5" x14ac:dyDescent="0.25">
      <c r="A1725" s="3">
        <f>TITRES_STAT!B1728</f>
        <v>44820</v>
      </c>
      <c r="B1725" s="5">
        <f>TITRES_STAT!D1728</f>
        <v>10.3804</v>
      </c>
      <c r="C1725" s="2">
        <f t="shared" si="205"/>
        <v>6.2099999999999156E-2</v>
      </c>
      <c r="D1725" s="2">
        <f t="shared" si="206"/>
        <v>10.3742</v>
      </c>
      <c r="E1725" s="2">
        <f t="shared" si="208"/>
        <v>10.381959999999999</v>
      </c>
      <c r="F1725" s="2">
        <f t="shared" si="209"/>
        <v>10.170530000000003</v>
      </c>
      <c r="G1725" s="2">
        <f t="shared" si="211"/>
        <v>9.9105980000000002</v>
      </c>
      <c r="H1725" s="2">
        <f t="shared" si="207"/>
        <v>9.6550925000000021</v>
      </c>
      <c r="I1725" s="2">
        <f t="array" ref="I1725">SUMPRODUCT(B1709:B1728, (ROW(B1709:B1728)-ROW(B1709)+1)) / (20*21/2)</f>
        <v>10.305039047619047</v>
      </c>
      <c r="J1725" s="2">
        <f t="shared" si="210"/>
        <v>10.207482227967404</v>
      </c>
      <c r="K1725" s="2">
        <f t="shared" si="212"/>
        <v>10.001155648336017</v>
      </c>
    </row>
    <row r="1726" spans="1:11" ht="13.5" x14ac:dyDescent="0.25">
      <c r="A1726" s="3">
        <f>TITRES_STAT!B1729</f>
        <v>44823</v>
      </c>
      <c r="B1726" s="5">
        <f>TITRES_STAT!D1729</f>
        <v>10.3804</v>
      </c>
      <c r="C1726" s="2">
        <f t="shared" si="205"/>
        <v>0</v>
      </c>
      <c r="D1726" s="2">
        <f t="shared" si="206"/>
        <v>10.369540000000001</v>
      </c>
      <c r="E1726" s="2">
        <f t="shared" si="208"/>
        <v>10.381179999999997</v>
      </c>
      <c r="F1726" s="2">
        <f t="shared" si="209"/>
        <v>10.193030000000002</v>
      </c>
      <c r="G1726" s="2">
        <f t="shared" si="211"/>
        <v>9.9286580000000004</v>
      </c>
      <c r="H1726" s="2">
        <f t="shared" si="207"/>
        <v>9.6614605000000022</v>
      </c>
      <c r="I1726" s="2">
        <f t="array" ref="I1726">SUMPRODUCT(B1710:B1729, (ROW(B1710:B1729)-ROW(B1710)+1)) / (20*21/2)</f>
        <v>10.306484761904761</v>
      </c>
      <c r="J1726" s="2">
        <f t="shared" si="210"/>
        <v>10.223950587208604</v>
      </c>
      <c r="K1726" s="2">
        <f t="shared" si="212"/>
        <v>10.016027975852252</v>
      </c>
    </row>
    <row r="1727" spans="1:11" ht="13.5" x14ac:dyDescent="0.25">
      <c r="A1727" s="3">
        <f>TITRES_STAT!B1730</f>
        <v>44824</v>
      </c>
      <c r="B1727" s="5">
        <f>TITRES_STAT!D1730</f>
        <v>10.1632</v>
      </c>
      <c r="C1727" s="2">
        <f t="shared" si="205"/>
        <v>-0.21720000000000006</v>
      </c>
      <c r="D1727" s="2">
        <f t="shared" si="206"/>
        <v>10.324540000000002</v>
      </c>
      <c r="E1727" s="2">
        <f t="shared" si="208"/>
        <v>10.35868</v>
      </c>
      <c r="F1727" s="2">
        <f t="shared" si="209"/>
        <v>10.20467</v>
      </c>
      <c r="G1727" s="2">
        <f t="shared" si="211"/>
        <v>9.9388120000000004</v>
      </c>
      <c r="H1727" s="2">
        <f t="shared" si="207"/>
        <v>9.6668490000000027</v>
      </c>
      <c r="I1727" s="2">
        <f t="array" ref="I1727">SUMPRODUCT(B1711:B1730, (ROW(B1711:B1730)-ROW(B1711)+1)) / (20*21/2)</f>
        <v>10.30257238095238</v>
      </c>
      <c r="J1727" s="2">
        <f t="shared" si="210"/>
        <v>10.218164816998259</v>
      </c>
      <c r="K1727" s="2">
        <f t="shared" si="212"/>
        <v>10.021799427779614</v>
      </c>
    </row>
    <row r="1728" spans="1:11" ht="13.5" x14ac:dyDescent="0.25">
      <c r="A1728" s="3">
        <f>TITRES_STAT!B1731</f>
        <v>44825</v>
      </c>
      <c r="B1728" s="5">
        <f>TITRES_STAT!D1731</f>
        <v>10.310600000000001</v>
      </c>
      <c r="C1728" s="2">
        <f t="shared" si="205"/>
        <v>0.14740000000000109</v>
      </c>
      <c r="D1728" s="2">
        <f t="shared" si="206"/>
        <v>10.31058</v>
      </c>
      <c r="E1728" s="2">
        <f t="shared" si="208"/>
        <v>10.350149999999999</v>
      </c>
      <c r="F1728" s="2">
        <f t="shared" si="209"/>
        <v>10.225620000000001</v>
      </c>
      <c r="G1728" s="2">
        <f t="shared" si="211"/>
        <v>9.9519140000000004</v>
      </c>
      <c r="H1728" s="2">
        <f t="shared" si="207"/>
        <v>9.6738655000000016</v>
      </c>
      <c r="I1728" s="2">
        <f t="array" ref="I1728">SUMPRODUCT(B1712:B1731, (ROW(B1712:B1731)-ROW(B1712)+1)) / (20*21/2)</f>
        <v>10.299391428571427</v>
      </c>
      <c r="J1728" s="2">
        <f t="shared" si="210"/>
        <v>10.226968167760329</v>
      </c>
      <c r="K1728" s="2">
        <f t="shared" si="212"/>
        <v>10.033124940415709</v>
      </c>
    </row>
    <row r="1729" spans="1:11" ht="13.5" x14ac:dyDescent="0.25">
      <c r="A1729" s="3">
        <f>TITRES_STAT!B1732</f>
        <v>44826</v>
      </c>
      <c r="B1729" s="5">
        <f>TITRES_STAT!D1732</f>
        <v>10.2408</v>
      </c>
      <c r="C1729" s="2">
        <f t="shared" si="205"/>
        <v>-6.980000000000075E-2</v>
      </c>
      <c r="D1729" s="2">
        <f t="shared" si="206"/>
        <v>10.29508</v>
      </c>
      <c r="E1729" s="2">
        <f t="shared" si="208"/>
        <v>10.334640000000002</v>
      </c>
      <c r="F1729" s="2">
        <f t="shared" si="209"/>
        <v>10.243079999999999</v>
      </c>
      <c r="G1729" s="2">
        <f t="shared" si="211"/>
        <v>9.9643320000000006</v>
      </c>
      <c r="H1729" s="2">
        <f t="shared" si="207"/>
        <v>9.6815660000000019</v>
      </c>
      <c r="I1729" s="2">
        <f t="array" ref="I1729">SUMPRODUCT(B1713:B1732, (ROW(B1713:B1732)-ROW(B1713)+1)) / (20*21/2)</f>
        <v>10.29610761904762</v>
      </c>
      <c r="J1729" s="2">
        <f t="shared" si="210"/>
        <v>10.228285485116489</v>
      </c>
      <c r="K1729" s="2">
        <f t="shared" si="212"/>
        <v>10.041269060399406</v>
      </c>
    </row>
    <row r="1730" spans="1:11" ht="13.5" x14ac:dyDescent="0.25">
      <c r="A1730" s="3">
        <f>TITRES_STAT!B1733</f>
        <v>44827</v>
      </c>
      <c r="B1730" s="5">
        <f>TITRES_STAT!D1733</f>
        <v>10.202</v>
      </c>
      <c r="C1730" s="2">
        <f t="shared" si="205"/>
        <v>-3.8800000000000168E-2</v>
      </c>
      <c r="D1730" s="2">
        <f t="shared" si="206"/>
        <v>10.259399999999999</v>
      </c>
      <c r="E1730" s="2">
        <f t="shared" si="208"/>
        <v>10.316800000000001</v>
      </c>
      <c r="F1730" s="2">
        <f t="shared" si="209"/>
        <v>10.258599999999999</v>
      </c>
      <c r="G1730" s="2">
        <f t="shared" si="211"/>
        <v>9.9752620000000007</v>
      </c>
      <c r="H1730" s="2">
        <f t="shared" si="207"/>
        <v>9.6866140000000023</v>
      </c>
      <c r="I1730" s="2">
        <f t="array" ref="I1730">SUMPRODUCT(B1714:B1733, (ROW(B1714:B1733)-ROW(B1714)+1)) / (20*21/2)</f>
        <v>10.291345714285715</v>
      </c>
      <c r="J1730" s="2">
        <f t="shared" si="210"/>
        <v>10.225782105581585</v>
      </c>
      <c r="K1730" s="2">
        <f t="shared" si="212"/>
        <v>10.04757223450139</v>
      </c>
    </row>
    <row r="1731" spans="1:11" ht="13.5" x14ac:dyDescent="0.25">
      <c r="A1731" s="3">
        <f>TITRES_STAT!B1734</f>
        <v>44830</v>
      </c>
      <c r="B1731" s="5">
        <f>TITRES_STAT!D1734</f>
        <v>10.225199999999999</v>
      </c>
      <c r="C1731" s="2">
        <f t="shared" si="205"/>
        <v>2.3199999999999221E-2</v>
      </c>
      <c r="D1731" s="2">
        <f t="shared" si="206"/>
        <v>10.22836</v>
      </c>
      <c r="E1731" s="2">
        <f t="shared" si="208"/>
        <v>10.298950000000001</v>
      </c>
      <c r="F1731" s="2">
        <f t="shared" si="209"/>
        <v>10.275279999999999</v>
      </c>
      <c r="G1731" s="2">
        <f t="shared" si="211"/>
        <v>9.9828639999999993</v>
      </c>
      <c r="H1731" s="2">
        <f t="shared" si="207"/>
        <v>9.6926690000000022</v>
      </c>
      <c r="I1731" s="2">
        <f t="array" ref="I1731">SUMPRODUCT(B1715:B1734, (ROW(B1715:B1734)-ROW(B1715)+1)) / (20*21/2)</f>
        <v>10.285807619047617</v>
      </c>
      <c r="J1731" s="2">
        <f t="shared" si="210"/>
        <v>10.225726666954767</v>
      </c>
      <c r="K1731" s="2">
        <f t="shared" si="212"/>
        <v>10.054538029226826</v>
      </c>
    </row>
    <row r="1732" spans="1:11" ht="13.5" x14ac:dyDescent="0.25">
      <c r="A1732" s="3">
        <f>TITRES_STAT!B1735</f>
        <v>44831</v>
      </c>
      <c r="B1732" s="5">
        <f>TITRES_STAT!D1735</f>
        <v>10.2408</v>
      </c>
      <c r="C1732" s="2">
        <f t="shared" ref="C1732:C1795" si="213">B1732-B1731</f>
        <v>1.5600000000000946E-2</v>
      </c>
      <c r="D1732" s="2">
        <f t="shared" si="206"/>
        <v>10.243880000000001</v>
      </c>
      <c r="E1732" s="2">
        <f t="shared" si="208"/>
        <v>10.284210000000002</v>
      </c>
      <c r="F1732" s="2">
        <f t="shared" si="209"/>
        <v>10.290800000000001</v>
      </c>
      <c r="G1732" s="2">
        <f t="shared" si="211"/>
        <v>9.9907779999999988</v>
      </c>
      <c r="H1732" s="2">
        <f t="shared" si="207"/>
        <v>9.6980895000000018</v>
      </c>
      <c r="I1732" s="2">
        <f t="array" ref="I1732">SUMPRODUCT(B1716:B1735, (ROW(B1716:B1735)-ROW(B1716)+1)) / (20*21/2)</f>
        <v>10.275798095238095</v>
      </c>
      <c r="J1732" s="2">
        <f t="shared" si="210"/>
        <v>10.227162222482884</v>
      </c>
      <c r="K1732" s="2">
        <f t="shared" si="212"/>
        <v>10.061842420237539</v>
      </c>
    </row>
    <row r="1733" spans="1:11" ht="13.5" x14ac:dyDescent="0.25">
      <c r="A1733" s="3">
        <f>TITRES_STAT!B1736</f>
        <v>44832</v>
      </c>
      <c r="B1733" s="5">
        <f>TITRES_STAT!D1736</f>
        <v>10.2408</v>
      </c>
      <c r="C1733" s="2">
        <f t="shared" si="213"/>
        <v>0</v>
      </c>
      <c r="D1733" s="2">
        <f t="shared" si="206"/>
        <v>10.22992</v>
      </c>
      <c r="E1733" s="2">
        <f t="shared" si="208"/>
        <v>10.270250000000001</v>
      </c>
      <c r="F1733" s="2">
        <f t="shared" si="209"/>
        <v>10.29895</v>
      </c>
      <c r="G1733" s="2">
        <f t="shared" si="211"/>
        <v>10.00164</v>
      </c>
      <c r="H1733" s="2">
        <f t="shared" si="207"/>
        <v>9.7035100000000014</v>
      </c>
      <c r="I1733" s="2">
        <f t="array" ref="I1733">SUMPRODUCT(B1717:B1736, (ROW(B1717:B1736)-ROW(B1717)+1)) / (20*21/2)</f>
        <v>10.265197142857144</v>
      </c>
      <c r="J1733" s="2">
        <f t="shared" si="210"/>
        <v>10.228461058436894</v>
      </c>
      <c r="K1733" s="2">
        <f t="shared" si="212"/>
        <v>10.068860364541949</v>
      </c>
    </row>
    <row r="1734" spans="1:11" ht="13.5" x14ac:dyDescent="0.25">
      <c r="A1734" s="3">
        <f>TITRES_STAT!B1737</f>
        <v>44833</v>
      </c>
      <c r="B1734" s="5">
        <f>TITRES_STAT!D1737</f>
        <v>10.2408</v>
      </c>
      <c r="C1734" s="2">
        <f t="shared" si="213"/>
        <v>0</v>
      </c>
      <c r="D1734" s="2">
        <f t="shared" ref="D1734:D1797" si="214">AVERAGE(B1730:B1734)</f>
        <v>10.22992</v>
      </c>
      <c r="E1734" s="2">
        <f t="shared" si="208"/>
        <v>10.262499999999999</v>
      </c>
      <c r="F1734" s="2">
        <f t="shared" si="209"/>
        <v>10.3071</v>
      </c>
      <c r="G1734" s="2">
        <f t="shared" si="211"/>
        <v>10.012502</v>
      </c>
      <c r="H1734" s="2">
        <f t="shared" si="207"/>
        <v>9.708930500000001</v>
      </c>
      <c r="I1734" s="2">
        <f t="array" ref="I1734">SUMPRODUCT(B1718:B1737, (ROW(B1718:B1737)-ROW(B1718)+1)) / (20*21/2)</f>
        <v>10.255482857142859</v>
      </c>
      <c r="J1734" s="2">
        <f t="shared" si="210"/>
        <v>10.229636195728618</v>
      </c>
      <c r="K1734" s="2">
        <f t="shared" si="212"/>
        <v>10.075603095344226</v>
      </c>
    </row>
    <row r="1735" spans="1:11" ht="13.5" x14ac:dyDescent="0.25">
      <c r="A1735" s="3">
        <f>TITRES_STAT!B1738</f>
        <v>44834</v>
      </c>
      <c r="B1735" s="5">
        <f>TITRES_STAT!D1738</f>
        <v>10.202</v>
      </c>
      <c r="C1735" s="2">
        <f t="shared" si="213"/>
        <v>-3.8800000000000168E-2</v>
      </c>
      <c r="D1735" s="2">
        <f t="shared" si="214"/>
        <v>10.22992</v>
      </c>
      <c r="E1735" s="2">
        <f t="shared" si="208"/>
        <v>10.244660000000001</v>
      </c>
      <c r="F1735" s="2">
        <f t="shared" si="209"/>
        <v>10.313310000000001</v>
      </c>
      <c r="G1735" s="2">
        <f t="shared" si="211"/>
        <v>10.026467999999999</v>
      </c>
      <c r="H1735" s="2">
        <f t="shared" si="207"/>
        <v>9.7141570000000002</v>
      </c>
      <c r="I1735" s="2">
        <f t="array" ref="I1735">SUMPRODUCT(B1719:B1738, (ROW(B1719:B1738)-ROW(B1719)+1)) / (20*21/2)</f>
        <v>10.246655238095238</v>
      </c>
      <c r="J1735" s="2">
        <f t="shared" si="210"/>
        <v>10.227004177087798</v>
      </c>
      <c r="K1735" s="2">
        <f t="shared" si="212"/>
        <v>10.080559836703276</v>
      </c>
    </row>
    <row r="1736" spans="1:11" ht="13.5" x14ac:dyDescent="0.25">
      <c r="A1736" s="3">
        <f>TITRES_STAT!B1739</f>
        <v>44837</v>
      </c>
      <c r="B1736" s="5">
        <f>TITRES_STAT!D1739</f>
        <v>10.202</v>
      </c>
      <c r="C1736" s="2">
        <f t="shared" si="213"/>
        <v>0</v>
      </c>
      <c r="D1736" s="2">
        <f t="shared" si="214"/>
        <v>10.22528</v>
      </c>
      <c r="E1736" s="2">
        <f t="shared" si="208"/>
        <v>10.22682</v>
      </c>
      <c r="F1736" s="2">
        <f t="shared" si="209"/>
        <v>10.304</v>
      </c>
      <c r="G1736" s="2">
        <f t="shared" si="211"/>
        <v>10.040433999999999</v>
      </c>
      <c r="H1736" s="2">
        <f t="shared" si="207"/>
        <v>9.7211649999999992</v>
      </c>
      <c r="I1736" s="2">
        <f t="array" ref="I1736">SUMPRODUCT(B1720:B1739, (ROW(B1720:B1739)-ROW(B1720)+1)) / (20*21/2)</f>
        <v>10.240960476190477</v>
      </c>
      <c r="J1736" s="2">
        <f t="shared" si="210"/>
        <v>10.224622826888959</v>
      </c>
      <c r="K1736" s="2">
        <f t="shared" si="212"/>
        <v>10.085322196048246</v>
      </c>
    </row>
    <row r="1737" spans="1:11" ht="13.5" x14ac:dyDescent="0.25">
      <c r="A1737" s="3">
        <f>TITRES_STAT!B1740</f>
        <v>44838</v>
      </c>
      <c r="B1737" s="5">
        <f>TITRES_STAT!D1740</f>
        <v>10.202</v>
      </c>
      <c r="C1737" s="2">
        <f t="shared" si="213"/>
        <v>0</v>
      </c>
      <c r="D1737" s="2">
        <f t="shared" si="214"/>
        <v>10.217519999999999</v>
      </c>
      <c r="E1737" s="2">
        <f t="shared" si="208"/>
        <v>10.230699999999999</v>
      </c>
      <c r="F1737" s="2">
        <f t="shared" si="209"/>
        <v>10.294690000000001</v>
      </c>
      <c r="G1737" s="2">
        <f t="shared" si="211"/>
        <v>10.055175999999999</v>
      </c>
      <c r="H1737" s="2">
        <f t="shared" si="207"/>
        <v>9.728529</v>
      </c>
      <c r="I1737" s="2">
        <f t="array" ref="I1737">SUMPRODUCT(B1721:B1740, (ROW(B1721:B1740)-ROW(B1721)+1)) / (20*21/2)</f>
        <v>10.233126190476192</v>
      </c>
      <c r="J1737" s="2">
        <f t="shared" si="210"/>
        <v>10.222468271947154</v>
      </c>
      <c r="K1737" s="2">
        <f t="shared" si="212"/>
        <v>10.089897796203216</v>
      </c>
    </row>
    <row r="1738" spans="1:11" ht="13.5" x14ac:dyDescent="0.25">
      <c r="A1738" s="3">
        <f>TITRES_STAT!B1741</f>
        <v>44839</v>
      </c>
      <c r="B1738" s="5">
        <f>TITRES_STAT!D1741</f>
        <v>10.202</v>
      </c>
      <c r="C1738" s="2">
        <f t="shared" si="213"/>
        <v>0</v>
      </c>
      <c r="D1738" s="2">
        <f t="shared" si="214"/>
        <v>10.209759999999999</v>
      </c>
      <c r="E1738" s="2">
        <f t="shared" si="208"/>
        <v>10.21984</v>
      </c>
      <c r="F1738" s="2">
        <f t="shared" si="209"/>
        <v>10.284995</v>
      </c>
      <c r="G1738" s="2">
        <f t="shared" si="211"/>
        <v>10.069917999999999</v>
      </c>
      <c r="H1738" s="2">
        <f t="shared" ref="H1738:H1801" si="215">AVERAGE(B1539:B1738)</f>
        <v>9.7356079999999992</v>
      </c>
      <c r="I1738" s="2">
        <f t="array" ref="I1738">SUMPRODUCT(B1722:B1741, (ROW(B1722:B1741)-ROW(B1722)+1)) / (20*21/2)</f>
        <v>10.226921428571428</v>
      </c>
      <c r="J1738" s="2">
        <f t="shared" si="210"/>
        <v>10.220518912714091</v>
      </c>
      <c r="K1738" s="2">
        <f t="shared" si="212"/>
        <v>10.094293961057993</v>
      </c>
    </row>
    <row r="1739" spans="1:11" ht="13.5" x14ac:dyDescent="0.25">
      <c r="A1739" s="3">
        <f>TITRES_STAT!B1742</f>
        <v>44840</v>
      </c>
      <c r="B1739" s="5">
        <f>TITRES_STAT!D1742</f>
        <v>10.225199999999999</v>
      </c>
      <c r="C1739" s="2">
        <f t="shared" si="213"/>
        <v>2.3199999999999221E-2</v>
      </c>
      <c r="D1739" s="2">
        <f t="shared" si="214"/>
        <v>10.20664</v>
      </c>
      <c r="E1739" s="2">
        <f t="shared" si="208"/>
        <v>10.21828</v>
      </c>
      <c r="F1739" s="2">
        <f t="shared" si="209"/>
        <v>10.276460000000002</v>
      </c>
      <c r="G1739" s="2">
        <f t="shared" si="211"/>
        <v>10.080467999999998</v>
      </c>
      <c r="H1739" s="2">
        <f t="shared" si="215"/>
        <v>9.7428384999999977</v>
      </c>
      <c r="I1739" s="2">
        <f t="array" ref="I1739">SUMPRODUCT(B1723:B1742, (ROW(B1723:B1742)-ROW(B1723)+1)) / (20*21/2)</f>
        <v>10.20689619047619</v>
      </c>
      <c r="J1739" s="2">
        <f t="shared" si="210"/>
        <v>10.220964730550845</v>
      </c>
      <c r="K1739" s="2">
        <f t="shared" si="212"/>
        <v>10.099427531212582</v>
      </c>
    </row>
    <row r="1740" spans="1:11" ht="13.5" x14ac:dyDescent="0.25">
      <c r="A1740" s="3">
        <f>TITRES_STAT!B1743</f>
        <v>44841</v>
      </c>
      <c r="B1740" s="5">
        <f>TITRES_STAT!D1743</f>
        <v>10.1942</v>
      </c>
      <c r="C1740" s="2">
        <f t="shared" si="213"/>
        <v>-3.0999999999998806E-2</v>
      </c>
      <c r="D1740" s="2">
        <f t="shared" si="214"/>
        <v>10.205080000000001</v>
      </c>
      <c r="E1740" s="2">
        <f t="shared" ref="E1740:E1803" si="216">AVERAGE(B1731:B1740)</f>
        <v>10.217499999999999</v>
      </c>
      <c r="F1740" s="2">
        <f t="shared" si="209"/>
        <v>10.267150000000001</v>
      </c>
      <c r="G1740" s="2">
        <f t="shared" si="211"/>
        <v>10.090243999999998</v>
      </c>
      <c r="H1740" s="2">
        <f t="shared" si="215"/>
        <v>9.7482039999999976</v>
      </c>
      <c r="I1740" s="2">
        <f t="array" ref="I1740">SUMPRODUCT(B1724:B1743, (ROW(B1724:B1743)-ROW(B1724)+1)) / (20*21/2)</f>
        <v>10.20327761904762</v>
      </c>
      <c r="J1740" s="2">
        <f t="shared" si="210"/>
        <v>10.218415708593621</v>
      </c>
      <c r="K1740" s="2">
        <f t="shared" si="212"/>
        <v>10.10314409861601</v>
      </c>
    </row>
    <row r="1741" spans="1:11" ht="13.5" x14ac:dyDescent="0.25">
      <c r="A1741" s="3">
        <f>TITRES_STAT!B1744</f>
        <v>44844</v>
      </c>
      <c r="B1741" s="5">
        <f>TITRES_STAT!D1744</f>
        <v>10.202</v>
      </c>
      <c r="C1741" s="2">
        <f t="shared" si="213"/>
        <v>7.799999999999585E-3</v>
      </c>
      <c r="D1741" s="2">
        <f t="shared" si="214"/>
        <v>10.205079999999999</v>
      </c>
      <c r="E1741" s="2">
        <f t="shared" si="216"/>
        <v>10.21518</v>
      </c>
      <c r="F1741" s="2">
        <f t="shared" si="209"/>
        <v>10.257065000000001</v>
      </c>
      <c r="G1741" s="2">
        <f t="shared" si="211"/>
        <v>10.097227999999999</v>
      </c>
      <c r="H1741" s="2">
        <f t="shared" si="215"/>
        <v>9.7536799999999957</v>
      </c>
      <c r="I1741" s="2">
        <f t="array" ref="I1741">SUMPRODUCT(B1725:B1744, (ROW(B1725:B1744)-ROW(B1725)+1)) / (20*21/2)</f>
        <v>10.199765714285713</v>
      </c>
      <c r="J1741" s="2">
        <f t="shared" si="210"/>
        <v>10.216852307775181</v>
      </c>
      <c r="K1741" s="2">
        <f t="shared" si="212"/>
        <v>10.107020800631069</v>
      </c>
    </row>
    <row r="1742" spans="1:11" ht="13.5" x14ac:dyDescent="0.25">
      <c r="A1742" s="3">
        <f>TITRES_STAT!B1745</f>
        <v>44845</v>
      </c>
      <c r="B1742" s="5">
        <f>TITRES_STAT!D1745</f>
        <v>10.046799999999999</v>
      </c>
      <c r="C1742" s="2">
        <f t="shared" si="213"/>
        <v>-0.15520000000000067</v>
      </c>
      <c r="D1742" s="2">
        <f t="shared" si="214"/>
        <v>10.17404</v>
      </c>
      <c r="E1742" s="2">
        <f t="shared" si="216"/>
        <v>10.195779999999999</v>
      </c>
      <c r="F1742" s="2">
        <f t="shared" si="209"/>
        <v>10.239995</v>
      </c>
      <c r="G1742" s="2">
        <f t="shared" si="211"/>
        <v>10.101108</v>
      </c>
      <c r="H1742" s="2">
        <f t="shared" si="215"/>
        <v>9.7581304999999965</v>
      </c>
      <c r="I1742" s="2">
        <f t="array" ref="I1742">SUMPRODUCT(B1726:B1745, (ROW(B1726:B1745)-ROW(B1726)+1)) / (20*21/2)</f>
        <v>10.179111428571428</v>
      </c>
      <c r="J1742" s="2">
        <f t="shared" si="210"/>
        <v>10.20065684989183</v>
      </c>
      <c r="K1742" s="2">
        <f t="shared" si="212"/>
        <v>10.104659200606322</v>
      </c>
    </row>
    <row r="1743" spans="1:11" ht="13.5" x14ac:dyDescent="0.25">
      <c r="A1743" s="3">
        <f>TITRES_STAT!B1746</f>
        <v>44846</v>
      </c>
      <c r="B1743" s="5">
        <f>TITRES_STAT!D1746</f>
        <v>10.202</v>
      </c>
      <c r="C1743" s="2">
        <f t="shared" si="213"/>
        <v>0.15520000000000067</v>
      </c>
      <c r="D1743" s="2">
        <f t="shared" si="214"/>
        <v>10.17404</v>
      </c>
      <c r="E1743" s="2">
        <f t="shared" si="216"/>
        <v>10.1919</v>
      </c>
      <c r="F1743" s="2">
        <f t="shared" si="209"/>
        <v>10.231075000000001</v>
      </c>
      <c r="G1743" s="2">
        <f t="shared" si="211"/>
        <v>10.110884</v>
      </c>
      <c r="H1743" s="2">
        <f t="shared" si="215"/>
        <v>9.7633569999999956</v>
      </c>
      <c r="I1743" s="2">
        <f t="array" ref="I1743">SUMPRODUCT(B1727:B1746, (ROW(B1727:B1746)-ROW(B1727)+1)) / (20*21/2)</f>
        <v>10.160230476190476</v>
      </c>
      <c r="J1743" s="2">
        <f t="shared" si="210"/>
        <v>10.200784768949751</v>
      </c>
      <c r="K1743" s="2">
        <f t="shared" si="212"/>
        <v>10.108476486857056</v>
      </c>
    </row>
    <row r="1744" spans="1:11" ht="13.5" x14ac:dyDescent="0.25">
      <c r="A1744" s="3">
        <f>TITRES_STAT!B1747</f>
        <v>44847</v>
      </c>
      <c r="B1744" s="5">
        <f>TITRES_STAT!D1747</f>
        <v>10.1942</v>
      </c>
      <c r="C1744" s="2">
        <f t="shared" si="213"/>
        <v>-7.799999999999585E-3</v>
      </c>
      <c r="D1744" s="2">
        <f t="shared" si="214"/>
        <v>10.16784</v>
      </c>
      <c r="E1744" s="2">
        <f t="shared" si="216"/>
        <v>10.187239999999999</v>
      </c>
      <c r="F1744" s="2">
        <f t="shared" si="209"/>
        <v>10.224869999999999</v>
      </c>
      <c r="G1744" s="2">
        <f t="shared" si="211"/>
        <v>10.120504000000002</v>
      </c>
      <c r="H1744" s="2">
        <f t="shared" si="215"/>
        <v>9.7662284999999951</v>
      </c>
      <c r="I1744" s="2">
        <f t="array" ref="I1744">SUMPRODUCT(B1728:B1747, (ROW(B1728:B1747)-ROW(B1728)+1)) / (20*21/2)</f>
        <v>10.135732380952382</v>
      </c>
      <c r="J1744" s="2">
        <f t="shared" si="210"/>
        <v>10.200157648097393</v>
      </c>
      <c r="K1744" s="2">
        <f t="shared" si="212"/>
        <v>10.111838193254817</v>
      </c>
    </row>
    <row r="1745" spans="1:11" ht="13.5" x14ac:dyDescent="0.25">
      <c r="A1745" s="3">
        <f>TITRES_STAT!B1748</f>
        <v>44848</v>
      </c>
      <c r="B1745" s="5">
        <f>TITRES_STAT!D1748</f>
        <v>10.007999999999999</v>
      </c>
      <c r="C1745" s="2">
        <f t="shared" si="213"/>
        <v>-0.18620000000000125</v>
      </c>
      <c r="D1745" s="2">
        <f t="shared" si="214"/>
        <v>10.130600000000001</v>
      </c>
      <c r="E1745" s="2">
        <f t="shared" si="216"/>
        <v>10.16784</v>
      </c>
      <c r="F1745" s="2">
        <f t="shared" si="209"/>
        <v>10.206250000000001</v>
      </c>
      <c r="G1745" s="2">
        <f t="shared" si="211"/>
        <v>10.124382000000002</v>
      </c>
      <c r="H1745" s="2">
        <f t="shared" si="215"/>
        <v>9.768346999999995</v>
      </c>
      <c r="I1745" s="2">
        <f t="array" ref="I1745">SUMPRODUCT(B1729:B1748, (ROW(B1729:B1748)-ROW(B1729)+1)) / (20*21/2)</f>
        <v>10.112342857142856</v>
      </c>
      <c r="J1745" s="2">
        <f t="shared" si="210"/>
        <v>10.181856919707165</v>
      </c>
      <c r="K1745" s="2">
        <f t="shared" si="212"/>
        <v>10.107766107244824</v>
      </c>
    </row>
    <row r="1746" spans="1:11" ht="13.5" x14ac:dyDescent="0.25">
      <c r="A1746" s="3">
        <f>TITRES_STAT!B1749</f>
        <v>44851</v>
      </c>
      <c r="B1746" s="5">
        <f>TITRES_STAT!D1749</f>
        <v>10.007999999999999</v>
      </c>
      <c r="C1746" s="2">
        <f t="shared" si="213"/>
        <v>0</v>
      </c>
      <c r="D1746" s="2">
        <f t="shared" si="214"/>
        <v>10.091799999999997</v>
      </c>
      <c r="E1746" s="2">
        <f t="shared" si="216"/>
        <v>10.148439999999997</v>
      </c>
      <c r="F1746" s="2">
        <f t="shared" si="209"/>
        <v>10.18763</v>
      </c>
      <c r="G1746" s="2">
        <f t="shared" si="211"/>
        <v>10.128260000000001</v>
      </c>
      <c r="H1746" s="2">
        <f t="shared" si="215"/>
        <v>9.7720334999999956</v>
      </c>
      <c r="I1746" s="2">
        <f t="array" ref="I1746">SUMPRODUCT(B1730:B1749, (ROW(B1730:B1749)-ROW(B1730)+1)) / (20*21/2)</f>
        <v>10.094459047619049</v>
      </c>
      <c r="J1746" s="2">
        <f t="shared" si="210"/>
        <v>10.165299117830292</v>
      </c>
      <c r="K1746" s="2">
        <f t="shared" si="212"/>
        <v>10.103853710882284</v>
      </c>
    </row>
    <row r="1747" spans="1:11" ht="13.5" x14ac:dyDescent="0.25">
      <c r="A1747" s="3">
        <f>TITRES_STAT!B1750</f>
        <v>44852</v>
      </c>
      <c r="B1747" s="5">
        <f>TITRES_STAT!D1750</f>
        <v>9.9304000000000006</v>
      </c>
      <c r="C1747" s="2">
        <f t="shared" si="213"/>
        <v>-7.7599999999998559E-2</v>
      </c>
      <c r="D1747" s="2">
        <f t="shared" si="214"/>
        <v>10.068519999999999</v>
      </c>
      <c r="E1747" s="2">
        <f t="shared" si="216"/>
        <v>10.121279999999999</v>
      </c>
      <c r="F1747" s="2">
        <f t="shared" si="209"/>
        <v>10.175989999999999</v>
      </c>
      <c r="G1747" s="2">
        <f t="shared" si="211"/>
        <v>10.128260000000001</v>
      </c>
      <c r="H1747" s="2">
        <f t="shared" si="215"/>
        <v>9.775901999999995</v>
      </c>
      <c r="I1747" s="2">
        <f t="array" ref="I1747">SUMPRODUCT(B1731:B1750, (ROW(B1731:B1750)-ROW(B1731)+1)) / (20*21/2)</f>
        <v>10.081563809523809</v>
      </c>
      <c r="J1747" s="2">
        <f t="shared" si="210"/>
        <v>10.142927773275026</v>
      </c>
      <c r="K1747" s="2">
        <f t="shared" si="212"/>
        <v>10.097051604573174</v>
      </c>
    </row>
    <row r="1748" spans="1:11" ht="13.5" x14ac:dyDescent="0.25">
      <c r="A1748" s="3">
        <f>TITRES_STAT!B1751</f>
        <v>44853</v>
      </c>
      <c r="B1748" s="5">
        <f>TITRES_STAT!D1751</f>
        <v>9.9304000000000006</v>
      </c>
      <c r="C1748" s="2">
        <f t="shared" si="213"/>
        <v>0</v>
      </c>
      <c r="D1748" s="2">
        <f t="shared" si="214"/>
        <v>10.014199999999999</v>
      </c>
      <c r="E1748" s="2">
        <f t="shared" si="216"/>
        <v>10.09412</v>
      </c>
      <c r="F1748" s="2">
        <f t="shared" ref="F1748:F1811" si="217">AVERAGE(B1729:B1748)</f>
        <v>10.156979999999999</v>
      </c>
      <c r="G1748" s="2">
        <f t="shared" si="211"/>
        <v>10.128260000000001</v>
      </c>
      <c r="H1748" s="2">
        <f t="shared" si="215"/>
        <v>9.7792359999999956</v>
      </c>
      <c r="I1748" s="2">
        <f t="array" ref="I1748">SUMPRODUCT(B1732:B1751, (ROW(B1732:B1751)-ROW(B1732)+1)) / (20*21/2)</f>
        <v>10.076982857142857</v>
      </c>
      <c r="J1748" s="2">
        <f t="shared" si="210"/>
        <v>10.122687032963119</v>
      </c>
      <c r="K1748" s="2">
        <f t="shared" si="212"/>
        <v>10.09051624753109</v>
      </c>
    </row>
    <row r="1749" spans="1:11" ht="13.5" x14ac:dyDescent="0.25">
      <c r="A1749" s="3">
        <f>TITRES_STAT!B1752</f>
        <v>44854</v>
      </c>
      <c r="B1749" s="5">
        <f>TITRES_STAT!D1752</f>
        <v>9.9692000000000007</v>
      </c>
      <c r="C1749" s="2">
        <f t="shared" si="213"/>
        <v>3.8800000000000168E-2</v>
      </c>
      <c r="D1749" s="2">
        <f t="shared" si="214"/>
        <v>9.969199999999999</v>
      </c>
      <c r="E1749" s="2">
        <f t="shared" si="216"/>
        <v>10.068520000000001</v>
      </c>
      <c r="F1749" s="2">
        <f t="shared" si="217"/>
        <v>10.1434</v>
      </c>
      <c r="G1749" s="2">
        <f t="shared" si="211"/>
        <v>10.130587999999999</v>
      </c>
      <c r="H1749" s="2">
        <f t="shared" si="215"/>
        <v>9.7833339999999946</v>
      </c>
      <c r="I1749" s="2">
        <f t="array" ref="I1749">SUMPRODUCT(B1733:B1752, (ROW(B1733:B1752)-ROW(B1733)+1)) / (20*21/2)</f>
        <v>10.073066666666669</v>
      </c>
      <c r="J1749" s="2">
        <f t="shared" ref="J1749:J1812" si="218">$J$4*B1749+J1748*(1-$J$4)</f>
        <v>10.108069220299965</v>
      </c>
      <c r="K1749" s="2">
        <f t="shared" si="212"/>
        <v>10.08575874762791</v>
      </c>
    </row>
    <row r="1750" spans="1:11" ht="13.5" x14ac:dyDescent="0.25">
      <c r="A1750" s="3">
        <f>TITRES_STAT!B1753</f>
        <v>44855</v>
      </c>
      <c r="B1750" s="5">
        <f>TITRES_STAT!D1753</f>
        <v>10.007999999999999</v>
      </c>
      <c r="C1750" s="2">
        <f t="shared" si="213"/>
        <v>3.8799999999998391E-2</v>
      </c>
      <c r="D1750" s="2">
        <f t="shared" si="214"/>
        <v>9.9692000000000007</v>
      </c>
      <c r="E1750" s="2">
        <f t="shared" si="216"/>
        <v>10.049900000000001</v>
      </c>
      <c r="F1750" s="2">
        <f t="shared" si="217"/>
        <v>10.133700000000001</v>
      </c>
      <c r="G1750" s="2">
        <f t="shared" si="211"/>
        <v>10.133692</v>
      </c>
      <c r="H1750" s="2">
        <f t="shared" si="215"/>
        <v>9.7870914999999954</v>
      </c>
      <c r="I1750" s="2">
        <f t="array" ref="I1750">SUMPRODUCT(B1734:B1753, (ROW(B1734:B1753)-ROW(B1734)+1)) / (20*21/2)</f>
        <v>10.069889523809522</v>
      </c>
      <c r="J1750" s="2">
        <f t="shared" si="218"/>
        <v>10.098538818366636</v>
      </c>
      <c r="K1750" s="2">
        <f t="shared" si="212"/>
        <v>10.082709384975836</v>
      </c>
    </row>
    <row r="1751" spans="1:11" ht="13.5" x14ac:dyDescent="0.25">
      <c r="A1751" s="3">
        <f>TITRES_STAT!B1754</f>
        <v>44858</v>
      </c>
      <c r="B1751" s="5">
        <f>TITRES_STAT!D1754</f>
        <v>10.085599999999999</v>
      </c>
      <c r="C1751" s="2">
        <f t="shared" si="213"/>
        <v>7.7600000000000335E-2</v>
      </c>
      <c r="D1751" s="2">
        <f t="shared" si="214"/>
        <v>9.9847199999999994</v>
      </c>
      <c r="E1751" s="2">
        <f t="shared" si="216"/>
        <v>10.038259999999998</v>
      </c>
      <c r="F1751" s="2">
        <f t="shared" si="217"/>
        <v>10.126720000000001</v>
      </c>
      <c r="G1751" s="2">
        <f t="shared" si="211"/>
        <v>10.139898000000001</v>
      </c>
      <c r="H1751" s="2">
        <f t="shared" si="215"/>
        <v>9.7912369999999971</v>
      </c>
      <c r="I1751" s="2">
        <f t="array" ref="I1751">SUMPRODUCT(B1735:B1754, (ROW(B1735:B1754)-ROW(B1735)+1)) / (20*21/2)</f>
        <v>10.067451428571426</v>
      </c>
      <c r="J1751" s="2">
        <f t="shared" si="218"/>
        <v>10.097306549950765</v>
      </c>
      <c r="K1751" s="2">
        <f t="shared" si="212"/>
        <v>10.082822742427764</v>
      </c>
    </row>
    <row r="1752" spans="1:11" ht="13.5" x14ac:dyDescent="0.25">
      <c r="A1752" s="3">
        <f>TITRES_STAT!B1755</f>
        <v>44859</v>
      </c>
      <c r="B1752" s="5">
        <f>TITRES_STAT!D1755</f>
        <v>10.085599999999999</v>
      </c>
      <c r="C1752" s="2">
        <f t="shared" si="213"/>
        <v>0</v>
      </c>
      <c r="D1752" s="2">
        <f t="shared" si="214"/>
        <v>10.01576</v>
      </c>
      <c r="E1752" s="2">
        <f t="shared" si="216"/>
        <v>10.04214</v>
      </c>
      <c r="F1752" s="2">
        <f t="shared" si="217"/>
        <v>10.11896</v>
      </c>
      <c r="G1752" s="2">
        <f t="shared" si="211"/>
        <v>10.145327999999999</v>
      </c>
      <c r="H1752" s="2">
        <f t="shared" si="215"/>
        <v>9.7953824999999934</v>
      </c>
      <c r="I1752" s="2">
        <f t="array" ref="I1752">SUMPRODUCT(B1736:B1755, (ROW(B1736:B1755)-ROW(B1736)+1)) / (20*21/2)</f>
        <v>10.065752380952379</v>
      </c>
      <c r="J1752" s="2">
        <f t="shared" si="218"/>
        <v>10.096191640431645</v>
      </c>
      <c r="K1752" s="2">
        <f t="shared" si="212"/>
        <v>10.082931654489419</v>
      </c>
    </row>
    <row r="1753" spans="1:11" ht="13.5" x14ac:dyDescent="0.25">
      <c r="A1753" s="3">
        <f>TITRES_STAT!B1756</f>
        <v>44860</v>
      </c>
      <c r="B1753" s="5">
        <f>TITRES_STAT!D1756</f>
        <v>10.085599999999999</v>
      </c>
      <c r="C1753" s="2">
        <f t="shared" si="213"/>
        <v>0</v>
      </c>
      <c r="D1753" s="2">
        <f t="shared" si="214"/>
        <v>10.046799999999999</v>
      </c>
      <c r="E1753" s="2">
        <f t="shared" si="216"/>
        <v>10.0305</v>
      </c>
      <c r="F1753" s="2">
        <f t="shared" si="217"/>
        <v>10.1112</v>
      </c>
      <c r="G1753" s="2">
        <f t="shared" si="211"/>
        <v>10.149984</v>
      </c>
      <c r="H1753" s="2">
        <f t="shared" si="215"/>
        <v>9.8004189999999944</v>
      </c>
      <c r="I1753" s="2">
        <f t="array" ref="I1753">SUMPRODUCT(B1737:B1756, (ROW(B1737:B1756)-ROW(B1737)+1)) / (20*21/2)</f>
        <v>10.064607619047619</v>
      </c>
      <c r="J1753" s="2">
        <f t="shared" si="218"/>
        <v>10.095182912771488</v>
      </c>
      <c r="K1753" s="2">
        <f t="shared" si="212"/>
        <v>10.083036295489833</v>
      </c>
    </row>
    <row r="1754" spans="1:11" ht="13.5" x14ac:dyDescent="0.25">
      <c r="A1754" s="3">
        <f>TITRES_STAT!B1757</f>
        <v>44861</v>
      </c>
      <c r="B1754" s="5">
        <f>TITRES_STAT!D1757</f>
        <v>10.085599999999999</v>
      </c>
      <c r="C1754" s="2">
        <f t="shared" si="213"/>
        <v>0</v>
      </c>
      <c r="D1754" s="2">
        <f t="shared" si="214"/>
        <v>10.070079999999999</v>
      </c>
      <c r="E1754" s="2">
        <f t="shared" si="216"/>
        <v>10.019639999999999</v>
      </c>
      <c r="F1754" s="2">
        <f t="shared" si="217"/>
        <v>10.103439999999999</v>
      </c>
      <c r="G1754" s="2">
        <f t="shared" si="211"/>
        <v>10.153088</v>
      </c>
      <c r="H1754" s="2">
        <f t="shared" si="215"/>
        <v>9.8049209999999949</v>
      </c>
      <c r="I1754" s="2">
        <f t="array" ref="I1754">SUMPRODUCT(B1738:B1757, (ROW(B1738:B1757)-ROW(B1738)+1)) / (20*21/2)</f>
        <v>10.063274285714284</v>
      </c>
      <c r="J1754" s="2">
        <f t="shared" si="218"/>
        <v>10.094270254412297</v>
      </c>
      <c r="K1754" s="2">
        <f t="shared" si="212"/>
        <v>10.083136832921603</v>
      </c>
    </row>
    <row r="1755" spans="1:11" ht="13.5" x14ac:dyDescent="0.25">
      <c r="A1755" s="3">
        <f>TITRES_STAT!B1758</f>
        <v>44862</v>
      </c>
      <c r="B1755" s="5">
        <f>TITRES_STAT!D1758</f>
        <v>10.085599999999999</v>
      </c>
      <c r="C1755" s="2">
        <f t="shared" si="213"/>
        <v>0</v>
      </c>
      <c r="D1755" s="2">
        <f t="shared" si="214"/>
        <v>10.085599999999999</v>
      </c>
      <c r="E1755" s="2">
        <f t="shared" si="216"/>
        <v>10.0274</v>
      </c>
      <c r="F1755" s="2">
        <f t="shared" si="217"/>
        <v>10.097620000000001</v>
      </c>
      <c r="G1755" s="2">
        <f t="shared" si="211"/>
        <v>10.156191999999999</v>
      </c>
      <c r="H1755" s="2">
        <f t="shared" si="215"/>
        <v>9.8094229999999918</v>
      </c>
      <c r="I1755" s="2">
        <f t="array" ref="I1755">SUMPRODUCT(B1739:B1758, (ROW(B1739:B1758)-ROW(B1739)+1)) / (20*21/2)</f>
        <v>10.027065714285714</v>
      </c>
      <c r="J1755" s="2">
        <f t="shared" si="218"/>
        <v>10.093444515896842</v>
      </c>
      <c r="K1755" s="2">
        <f t="shared" si="212"/>
        <v>10.083233427708992</v>
      </c>
    </row>
    <row r="1756" spans="1:11" ht="13.5" x14ac:dyDescent="0.25">
      <c r="A1756" s="3">
        <f>TITRES_STAT!B1759</f>
        <v>44865</v>
      </c>
      <c r="B1756" s="5">
        <f>TITRES_STAT!D1759</f>
        <v>10.085599999999999</v>
      </c>
      <c r="C1756" s="2">
        <f t="shared" si="213"/>
        <v>0</v>
      </c>
      <c r="D1756" s="2">
        <f t="shared" si="214"/>
        <v>10.085599999999999</v>
      </c>
      <c r="E1756" s="2">
        <f t="shared" si="216"/>
        <v>10.035159999999999</v>
      </c>
      <c r="F1756" s="2">
        <f t="shared" si="217"/>
        <v>10.091799999999999</v>
      </c>
      <c r="G1756" s="2">
        <f t="shared" si="211"/>
        <v>10.159295999999999</v>
      </c>
      <c r="H1756" s="2">
        <f t="shared" si="215"/>
        <v>9.8139249999999922</v>
      </c>
      <c r="I1756" s="2">
        <f t="array" ref="I1756">SUMPRODUCT(B1740:B1759, (ROW(B1740:B1759)-ROW(B1740)+1)) / (20*21/2)</f>
        <v>10.007259999999999</v>
      </c>
      <c r="J1756" s="2">
        <f t="shared" si="218"/>
        <v>10.092697419144763</v>
      </c>
      <c r="K1756" s="2">
        <f t="shared" si="212"/>
        <v>10.083326234465501</v>
      </c>
    </row>
    <row r="1757" spans="1:11" ht="13.5" x14ac:dyDescent="0.25">
      <c r="A1757" s="3">
        <f>TITRES_STAT!B1760</f>
        <v>44866</v>
      </c>
      <c r="B1757" s="5">
        <f>TITRES_STAT!D1760</f>
        <v>10.0778</v>
      </c>
      <c r="C1757" s="2">
        <f t="shared" si="213"/>
        <v>-7.799999999999585E-3</v>
      </c>
      <c r="D1757" s="2">
        <f t="shared" si="214"/>
        <v>10.084039999999998</v>
      </c>
      <c r="E1757" s="2">
        <f t="shared" si="216"/>
        <v>10.049899999999999</v>
      </c>
      <c r="F1757" s="2">
        <f t="shared" si="217"/>
        <v>10.08559</v>
      </c>
      <c r="G1757" s="2">
        <f t="shared" si="211"/>
        <v>10.162244000000001</v>
      </c>
      <c r="H1757" s="2">
        <f t="shared" si="215"/>
        <v>9.8183879999999935</v>
      </c>
      <c r="I1757" s="2">
        <f t="array" ref="I1757">SUMPRODUCT(B1741:B1760, (ROW(B1741:B1760)-ROW(B1741)+1)) / (20*21/2)</f>
        <v>9.9892276190476181</v>
      </c>
      <c r="J1757" s="2">
        <f t="shared" si="218"/>
        <v>10.091278617321452</v>
      </c>
      <c r="K1757" s="2">
        <f t="shared" si="212"/>
        <v>10.083109519388422</v>
      </c>
    </row>
    <row r="1758" spans="1:11" ht="13.5" x14ac:dyDescent="0.25">
      <c r="A1758" s="3">
        <f>TITRES_STAT!B1761</f>
        <v>44867</v>
      </c>
      <c r="B1758" s="5">
        <f>TITRES_STAT!D1761</f>
        <v>9.7053999999999991</v>
      </c>
      <c r="C1758" s="2">
        <f t="shared" si="213"/>
        <v>-0.37240000000000073</v>
      </c>
      <c r="D1758" s="2">
        <f t="shared" si="214"/>
        <v>10.007999999999999</v>
      </c>
      <c r="E1758" s="2">
        <f t="shared" si="216"/>
        <v>10.027399999999998</v>
      </c>
      <c r="F1758" s="2">
        <f t="shared" si="217"/>
        <v>10.06076</v>
      </c>
      <c r="G1758" s="2">
        <f t="shared" si="211"/>
        <v>10.158520000000001</v>
      </c>
      <c r="H1758" s="2">
        <f t="shared" si="215"/>
        <v>9.8207394999999913</v>
      </c>
      <c r="I1758" s="2">
        <f t="array" ref="I1758">SUMPRODUCT(B1742:B1761, (ROW(B1742:B1761)-ROW(B1742)+1)) / (20*21/2)</f>
        <v>9.9654399999999974</v>
      </c>
      <c r="J1758" s="2">
        <f t="shared" si="218"/>
        <v>10.054528272814647</v>
      </c>
      <c r="K1758" s="2">
        <f t="shared" si="212"/>
        <v>10.068297381373192</v>
      </c>
    </row>
    <row r="1759" spans="1:11" ht="13.5" x14ac:dyDescent="0.25">
      <c r="A1759" s="3">
        <f>TITRES_STAT!B1762</f>
        <v>44868</v>
      </c>
      <c r="B1759" s="5">
        <f>TITRES_STAT!D1762</f>
        <v>9.8528000000000002</v>
      </c>
      <c r="C1759" s="2">
        <f t="shared" si="213"/>
        <v>0.14740000000000109</v>
      </c>
      <c r="D1759" s="2">
        <f t="shared" si="214"/>
        <v>9.9614399999999996</v>
      </c>
      <c r="E1759" s="2">
        <f t="shared" si="216"/>
        <v>10.015759999999998</v>
      </c>
      <c r="F1759" s="2">
        <f t="shared" si="217"/>
        <v>10.04214</v>
      </c>
      <c r="G1759" s="2">
        <f t="shared" si="211"/>
        <v>10.157744000000001</v>
      </c>
      <c r="H1759" s="2">
        <f t="shared" si="215"/>
        <v>9.8238279999999918</v>
      </c>
      <c r="I1759" s="2">
        <f t="array" ref="I1759">SUMPRODUCT(B1743:B1762, (ROW(B1743:B1762)-ROW(B1743)+1)) / (20*21/2)</f>
        <v>9.971760476190477</v>
      </c>
      <c r="J1759" s="2">
        <f t="shared" si="218"/>
        <v>10.035316056356109</v>
      </c>
      <c r="K1759" s="2">
        <f t="shared" si="212"/>
        <v>10.059846503672283</v>
      </c>
    </row>
    <row r="1760" spans="1:11" ht="13.5" x14ac:dyDescent="0.25">
      <c r="A1760" s="3">
        <f>TITRES_STAT!B1763</f>
        <v>44869</v>
      </c>
      <c r="B1760" s="5">
        <f>TITRES_STAT!D1763</f>
        <v>9.8528000000000002</v>
      </c>
      <c r="C1760" s="2">
        <f t="shared" si="213"/>
        <v>0</v>
      </c>
      <c r="D1760" s="2">
        <f t="shared" si="214"/>
        <v>9.9148800000000001</v>
      </c>
      <c r="E1760" s="2">
        <f t="shared" si="216"/>
        <v>10.00024</v>
      </c>
      <c r="F1760" s="2">
        <f t="shared" si="217"/>
        <v>10.025070000000001</v>
      </c>
      <c r="G1760" s="2">
        <f t="shared" si="211"/>
        <v>10.156968000000001</v>
      </c>
      <c r="H1760" s="2">
        <f t="shared" si="215"/>
        <v>9.8273084999999885</v>
      </c>
      <c r="I1760" s="2">
        <f t="array" ref="I1760">SUMPRODUCT(B1744:B1763, (ROW(B1744:B1763)-ROW(B1744)+1)) / (20*21/2)</f>
        <v>9.9779699999999991</v>
      </c>
      <c r="J1760" s="2">
        <f t="shared" si="218"/>
        <v>10.017933574798384</v>
      </c>
      <c r="K1760" s="2">
        <f t="shared" si="212"/>
        <v>10.051727032940036</v>
      </c>
    </row>
    <row r="1761" spans="1:11" ht="13.5" x14ac:dyDescent="0.25">
      <c r="A1761" s="3">
        <f>TITRES_STAT!B1764</f>
        <v>44872</v>
      </c>
      <c r="B1761" s="5">
        <f>TITRES_STAT!D1764</f>
        <v>9.7752999999999997</v>
      </c>
      <c r="C1761" s="2">
        <f t="shared" si="213"/>
        <v>-7.7500000000000568E-2</v>
      </c>
      <c r="D1761" s="2">
        <f t="shared" si="214"/>
        <v>9.8528200000000012</v>
      </c>
      <c r="E1761" s="2">
        <f t="shared" si="216"/>
        <v>9.9692100000000003</v>
      </c>
      <c r="F1761" s="2">
        <f t="shared" si="217"/>
        <v>10.003734999999997</v>
      </c>
      <c r="G1761" s="2">
        <f t="shared" si="211"/>
        <v>10.154642000000001</v>
      </c>
      <c r="H1761" s="2">
        <f t="shared" si="215"/>
        <v>9.8304014999999882</v>
      </c>
      <c r="I1761" s="2">
        <f t="array" ref="I1761">SUMPRODUCT(B1745:B1764, (ROW(B1745:B1764)-ROW(B1745)+1)) / (20*21/2)</f>
        <v>9.950074285714285</v>
      </c>
      <c r="J1761" s="2">
        <f t="shared" si="218"/>
        <v>9.9948256152937773</v>
      </c>
      <c r="K1761" s="2">
        <f t="shared" si="212"/>
        <v>10.040886757138466</v>
      </c>
    </row>
    <row r="1762" spans="1:11" ht="13.5" x14ac:dyDescent="0.25">
      <c r="A1762" s="3">
        <f>TITRES_STAT!B1765</f>
        <v>44873</v>
      </c>
      <c r="B1762" s="5">
        <f>TITRES_STAT!D1765</f>
        <v>10.0701</v>
      </c>
      <c r="C1762" s="2">
        <f t="shared" si="213"/>
        <v>0.2948000000000004</v>
      </c>
      <c r="D1762" s="2">
        <f t="shared" si="214"/>
        <v>9.8512799999999991</v>
      </c>
      <c r="E1762" s="2">
        <f t="shared" si="216"/>
        <v>9.9676599999999986</v>
      </c>
      <c r="F1762" s="2">
        <f t="shared" si="217"/>
        <v>10.004899999999999</v>
      </c>
      <c r="G1762" s="2">
        <f t="shared" si="211"/>
        <v>10.157436000000002</v>
      </c>
      <c r="H1762" s="2">
        <f t="shared" si="215"/>
        <v>9.8347899999999893</v>
      </c>
      <c r="I1762" s="2">
        <f t="array" ref="I1762">SUMPRODUCT(B1746:B1765, (ROW(B1746:B1765)-ROW(B1746)+1)) / (20*21/2)</f>
        <v>9.9348585714285704</v>
      </c>
      <c r="J1762" s="2">
        <f t="shared" si="218"/>
        <v>10.001994604313417</v>
      </c>
      <c r="K1762" s="2">
        <f t="shared" si="212"/>
        <v>10.042032374505585</v>
      </c>
    </row>
    <row r="1763" spans="1:11" ht="13.5" x14ac:dyDescent="0.25">
      <c r="A1763" s="3">
        <f>TITRES_STAT!B1766</f>
        <v>44874</v>
      </c>
      <c r="B1763" s="5">
        <f>TITRES_STAT!D1766</f>
        <v>10.0701</v>
      </c>
      <c r="C1763" s="2">
        <f t="shared" si="213"/>
        <v>0</v>
      </c>
      <c r="D1763" s="2">
        <f t="shared" si="214"/>
        <v>9.92422</v>
      </c>
      <c r="E1763" s="2">
        <f t="shared" si="216"/>
        <v>9.9661099999999987</v>
      </c>
      <c r="F1763" s="2">
        <f t="shared" si="217"/>
        <v>9.9983049999999984</v>
      </c>
      <c r="G1763" s="2">
        <f t="shared" si="211"/>
        <v>10.157282000000002</v>
      </c>
      <c r="H1763" s="2">
        <f t="shared" si="215"/>
        <v>9.8391784999999885</v>
      </c>
      <c r="I1763" s="2">
        <f t="array" ref="I1763">SUMPRODUCT(B1747:B1766, (ROW(B1747:B1766)-ROW(B1747)+1)) / (20*21/2)</f>
        <v>9.9094804761904776</v>
      </c>
      <c r="J1763" s="2">
        <f t="shared" si="218"/>
        <v>10.008480832474044</v>
      </c>
      <c r="K1763" s="2">
        <f t="shared" si="212"/>
        <v>10.043133065701443</v>
      </c>
    </row>
    <row r="1764" spans="1:11" ht="13.5" x14ac:dyDescent="0.25">
      <c r="A1764" s="3">
        <f>TITRES_STAT!B1767</f>
        <v>44875</v>
      </c>
      <c r="B1764" s="5">
        <f>TITRES_STAT!D1767</f>
        <v>9.7053999999999991</v>
      </c>
      <c r="C1764" s="2">
        <f t="shared" si="213"/>
        <v>-0.36470000000000091</v>
      </c>
      <c r="D1764" s="2">
        <f t="shared" si="214"/>
        <v>9.8947399999999988</v>
      </c>
      <c r="E1764" s="2">
        <f t="shared" si="216"/>
        <v>9.9280899999999992</v>
      </c>
      <c r="F1764" s="2">
        <f t="shared" si="217"/>
        <v>9.973865</v>
      </c>
      <c r="G1764" s="2">
        <f t="shared" si="211"/>
        <v>10.149834000000002</v>
      </c>
      <c r="H1764" s="2">
        <f t="shared" si="215"/>
        <v>9.8415654999999891</v>
      </c>
      <c r="I1764" s="2">
        <f t="array" ref="I1764">SUMPRODUCT(B1748:B1767, (ROW(B1748:B1767)-ROW(B1748)+1)) / (20*21/2)</f>
        <v>9.8855800000000009</v>
      </c>
      <c r="J1764" s="2">
        <f t="shared" si="218"/>
        <v>9.9796159912860389</v>
      </c>
      <c r="K1764" s="2">
        <f t="shared" si="212"/>
        <v>10.029888631752367</v>
      </c>
    </row>
    <row r="1765" spans="1:11" ht="13.5" x14ac:dyDescent="0.25">
      <c r="A1765" s="3">
        <f>TITRES_STAT!B1768</f>
        <v>44876</v>
      </c>
      <c r="B1765" s="5">
        <f>TITRES_STAT!D1768</f>
        <v>9.8140999999999998</v>
      </c>
      <c r="C1765" s="2">
        <f t="shared" si="213"/>
        <v>0.10870000000000068</v>
      </c>
      <c r="D1765" s="2">
        <f t="shared" si="214"/>
        <v>9.8870000000000005</v>
      </c>
      <c r="E1765" s="2">
        <f t="shared" si="216"/>
        <v>9.9009400000000003</v>
      </c>
      <c r="F1765" s="2">
        <f t="shared" si="217"/>
        <v>9.9641699999999993</v>
      </c>
      <c r="G1765" s="2">
        <f t="shared" si="211"/>
        <v>10.144560000000002</v>
      </c>
      <c r="H1765" s="2">
        <f t="shared" si="215"/>
        <v>9.8444249999999904</v>
      </c>
      <c r="I1765" s="2">
        <f t="array" ref="I1765">SUMPRODUCT(B1749:B1768, (ROW(B1749:B1768)-ROW(B1749)+1)) / (20*21/2)</f>
        <v>9.8421019047619041</v>
      </c>
      <c r="J1765" s="2">
        <f t="shared" si="218"/>
        <v>9.9638525635445117</v>
      </c>
      <c r="K1765" s="2">
        <f t="shared" si="212"/>
        <v>10.021426332467962</v>
      </c>
    </row>
    <row r="1766" spans="1:11" ht="13.5" x14ac:dyDescent="0.25">
      <c r="A1766" s="3">
        <f>TITRES_STAT!B1769</f>
        <v>44879</v>
      </c>
      <c r="B1766" s="5">
        <f>TITRES_STAT!D1769</f>
        <v>9.6976999999999993</v>
      </c>
      <c r="C1766" s="2">
        <f t="shared" si="213"/>
        <v>-0.1164000000000005</v>
      </c>
      <c r="D1766" s="2">
        <f t="shared" si="214"/>
        <v>9.87148</v>
      </c>
      <c r="E1766" s="2">
        <f t="shared" si="216"/>
        <v>9.8621499999999997</v>
      </c>
      <c r="F1766" s="2">
        <f t="shared" si="217"/>
        <v>9.9486549999999987</v>
      </c>
      <c r="G1766" s="2">
        <f t="shared" si="211"/>
        <v>10.130750000000003</v>
      </c>
      <c r="H1766" s="2">
        <f t="shared" si="215"/>
        <v>9.8465954999999887</v>
      </c>
      <c r="I1766" s="2">
        <f t="array" ref="I1766">SUMPRODUCT(B1750:B1769, (ROW(B1750:B1769)-ROW(B1750)+1)) / (20*21/2)</f>
        <v>9.8007661904761889</v>
      </c>
      <c r="J1766" s="2">
        <f t="shared" si="218"/>
        <v>9.9385047003497959</v>
      </c>
      <c r="K1766" s="2">
        <f t="shared" si="212"/>
        <v>10.008731182175101</v>
      </c>
    </row>
    <row r="1767" spans="1:11" ht="13.5" x14ac:dyDescent="0.25">
      <c r="A1767" s="3">
        <f>TITRES_STAT!B1770</f>
        <v>44880</v>
      </c>
      <c r="B1767" s="5">
        <f>TITRES_STAT!D1770</f>
        <v>9.6976999999999993</v>
      </c>
      <c r="C1767" s="2">
        <f t="shared" si="213"/>
        <v>0</v>
      </c>
      <c r="D1767" s="2">
        <f t="shared" si="214"/>
        <v>9.7970000000000006</v>
      </c>
      <c r="E1767" s="2">
        <f t="shared" si="216"/>
        <v>9.8241399999999981</v>
      </c>
      <c r="F1767" s="2">
        <f t="shared" si="217"/>
        <v>9.9370199999999986</v>
      </c>
      <c r="G1767" s="2">
        <f t="shared" si="211"/>
        <v>10.116940000000001</v>
      </c>
      <c r="H1767" s="2">
        <f t="shared" si="215"/>
        <v>9.8487304999999896</v>
      </c>
      <c r="I1767" s="2">
        <f t="array" ref="I1767">SUMPRODUCT(B1751:B1770, (ROW(B1751:B1770)-ROW(B1751)+1)) / (20*21/2)</f>
        <v>9.775052857142855</v>
      </c>
      <c r="J1767" s="2">
        <f t="shared" si="218"/>
        <v>9.915570919364102</v>
      </c>
      <c r="K1767" s="2">
        <f t="shared" si="212"/>
        <v>9.9965338809133328</v>
      </c>
    </row>
    <row r="1768" spans="1:11" ht="13.5" x14ac:dyDescent="0.25">
      <c r="A1768" s="3">
        <f>TITRES_STAT!B1771</f>
        <v>44881</v>
      </c>
      <c r="B1768" s="5">
        <f>TITRES_STAT!D1771</f>
        <v>9.4804999999999993</v>
      </c>
      <c r="C1768" s="2">
        <f t="shared" si="213"/>
        <v>-0.21720000000000006</v>
      </c>
      <c r="D1768" s="2">
        <f t="shared" si="214"/>
        <v>9.679079999999999</v>
      </c>
      <c r="E1768" s="2">
        <f t="shared" si="216"/>
        <v>9.8016499999999986</v>
      </c>
      <c r="F1768" s="2">
        <f t="shared" si="217"/>
        <v>9.9145249999999994</v>
      </c>
      <c r="G1768" s="2">
        <f t="shared" si="211"/>
        <v>10.098632000000002</v>
      </c>
      <c r="H1768" s="2">
        <f t="shared" si="215"/>
        <v>9.8488529999999876</v>
      </c>
      <c r="I1768" s="2">
        <f t="array" ref="I1768">SUMPRODUCT(B1752:B1771, (ROW(B1752:B1771)-ROW(B1752)+1)) / (20*21/2)</f>
        <v>9.7511866666666673</v>
      </c>
      <c r="J1768" s="2">
        <f t="shared" si="218"/>
        <v>9.8741355937103776</v>
      </c>
      <c r="K1768" s="2">
        <f t="shared" si="212"/>
        <v>9.9762972581324174</v>
      </c>
    </row>
    <row r="1769" spans="1:11" ht="13.5" x14ac:dyDescent="0.25">
      <c r="A1769" s="3">
        <f>TITRES_STAT!B1772</f>
        <v>44882</v>
      </c>
      <c r="B1769" s="5">
        <f>TITRES_STAT!D1772</f>
        <v>9.4804999999999993</v>
      </c>
      <c r="C1769" s="2">
        <f t="shared" si="213"/>
        <v>0</v>
      </c>
      <c r="D1769" s="2">
        <f t="shared" si="214"/>
        <v>9.6341000000000001</v>
      </c>
      <c r="E1769" s="2">
        <f t="shared" si="216"/>
        <v>9.7644199999999977</v>
      </c>
      <c r="F1769" s="2">
        <f t="shared" si="217"/>
        <v>9.8900899999999989</v>
      </c>
      <c r="G1769" s="2">
        <f t="shared" si="211"/>
        <v>10.080324000000001</v>
      </c>
      <c r="H1769" s="2">
        <f t="shared" si="215"/>
        <v>9.8474434999999865</v>
      </c>
      <c r="I1769" s="2">
        <f t="array" ref="I1769">SUMPRODUCT(B1753:B1772, (ROW(B1753:B1772)-ROW(B1753)+1)) / (20*21/2)</f>
        <v>9.7295371428571436</v>
      </c>
      <c r="J1769" s="2">
        <f t="shared" si="218"/>
        <v>9.8366464895474834</v>
      </c>
      <c r="K1769" s="2">
        <f t="shared" si="212"/>
        <v>9.9568542284017347</v>
      </c>
    </row>
    <row r="1770" spans="1:11" ht="13.5" x14ac:dyDescent="0.25">
      <c r="A1770" s="3">
        <f>TITRES_STAT!B1773</f>
        <v>44883</v>
      </c>
      <c r="B1770" s="5">
        <f>TITRES_STAT!D1773</f>
        <v>9.6201000000000008</v>
      </c>
      <c r="C1770" s="2">
        <f t="shared" si="213"/>
        <v>0.1396000000000015</v>
      </c>
      <c r="D1770" s="2">
        <f t="shared" si="214"/>
        <v>9.5952999999999982</v>
      </c>
      <c r="E1770" s="2">
        <f t="shared" si="216"/>
        <v>9.7411500000000011</v>
      </c>
      <c r="F1770" s="2">
        <f t="shared" si="217"/>
        <v>9.8706950000000013</v>
      </c>
      <c r="G1770" s="2">
        <f t="shared" si="211"/>
        <v>10.065118000000002</v>
      </c>
      <c r="H1770" s="2">
        <f t="shared" si="215"/>
        <v>9.8468029999999871</v>
      </c>
      <c r="I1770" s="2">
        <f t="array" ref="I1770">SUMPRODUCT(B1754:B1773, (ROW(B1754:B1773)-ROW(B1754)+1)) / (20*21/2)</f>
        <v>9.6953233333333344</v>
      </c>
      <c r="J1770" s="2">
        <f t="shared" si="218"/>
        <v>9.8160230143524849</v>
      </c>
      <c r="K1770" s="2">
        <f t="shared" si="212"/>
        <v>9.9436481802291166</v>
      </c>
    </row>
    <row r="1771" spans="1:11" ht="13.5" x14ac:dyDescent="0.25">
      <c r="A1771" s="3">
        <f>TITRES_STAT!B1774</f>
        <v>44886</v>
      </c>
      <c r="B1771" s="5">
        <f>TITRES_STAT!D1774</f>
        <v>9.6201000000000008</v>
      </c>
      <c r="C1771" s="2">
        <f t="shared" si="213"/>
        <v>0</v>
      </c>
      <c r="D1771" s="2">
        <f t="shared" si="214"/>
        <v>9.5797799999999995</v>
      </c>
      <c r="E1771" s="2">
        <f t="shared" si="216"/>
        <v>9.7256300000000007</v>
      </c>
      <c r="F1771" s="2">
        <f t="shared" si="217"/>
        <v>9.8474200000000014</v>
      </c>
      <c r="G1771" s="2">
        <f t="shared" si="211"/>
        <v>10.049446000000001</v>
      </c>
      <c r="H1771" s="2">
        <f t="shared" si="215"/>
        <v>9.8462339999999866</v>
      </c>
      <c r="I1771" s="2">
        <f t="array" ref="I1771">SUMPRODUCT(B1755:B1774, (ROW(B1755:B1774)-ROW(B1755)+1)) / (20*21/2)</f>
        <v>9.6640652380952385</v>
      </c>
      <c r="J1771" s="2">
        <f t="shared" si="218"/>
        <v>9.7973636796522481</v>
      </c>
      <c r="K1771" s="2">
        <f t="shared" si="212"/>
        <v>9.9309600162985632</v>
      </c>
    </row>
    <row r="1772" spans="1:11" ht="13.5" x14ac:dyDescent="0.25">
      <c r="A1772" s="3">
        <f>TITRES_STAT!B1775</f>
        <v>44887</v>
      </c>
      <c r="B1772" s="5">
        <f>TITRES_STAT!D1775</f>
        <v>9.6201000000000008</v>
      </c>
      <c r="C1772" s="2">
        <f t="shared" si="213"/>
        <v>0</v>
      </c>
      <c r="D1772" s="2">
        <f t="shared" si="214"/>
        <v>9.5642600000000009</v>
      </c>
      <c r="E1772" s="2">
        <f t="shared" si="216"/>
        <v>9.6806300000000025</v>
      </c>
      <c r="F1772" s="2">
        <f t="shared" si="217"/>
        <v>9.8241450000000015</v>
      </c>
      <c r="G1772" s="2">
        <f t="shared" si="211"/>
        <v>10.034084</v>
      </c>
      <c r="H1772" s="2">
        <f t="shared" si="215"/>
        <v>9.8465914999999864</v>
      </c>
      <c r="I1772" s="2">
        <f t="array" ref="I1772">SUMPRODUCT(B1756:B1775, (ROW(B1756:B1775)-ROW(B1756)+1)) / (20*21/2)</f>
        <v>9.6394580952380959</v>
      </c>
      <c r="J1772" s="2">
        <f t="shared" si="218"/>
        <v>9.780481424447272</v>
      </c>
      <c r="K1772" s="2">
        <f t="shared" si="212"/>
        <v>9.9187694274241096</v>
      </c>
    </row>
    <row r="1773" spans="1:11" ht="13.5" x14ac:dyDescent="0.25">
      <c r="A1773" s="3">
        <f>TITRES_STAT!B1776</f>
        <v>44888</v>
      </c>
      <c r="B1773" s="5">
        <f>TITRES_STAT!D1776</f>
        <v>9.4649000000000001</v>
      </c>
      <c r="C1773" s="2">
        <f t="shared" si="213"/>
        <v>-0.15520000000000067</v>
      </c>
      <c r="D1773" s="2">
        <f t="shared" si="214"/>
        <v>9.56114</v>
      </c>
      <c r="E1773" s="2">
        <f t="shared" si="216"/>
        <v>9.6201100000000004</v>
      </c>
      <c r="F1773" s="2">
        <f t="shared" si="217"/>
        <v>9.7931100000000022</v>
      </c>
      <c r="G1773" s="2">
        <f t="shared" si="211"/>
        <v>10.015774</v>
      </c>
      <c r="H1773" s="2">
        <f t="shared" si="215"/>
        <v>9.8461729999999861</v>
      </c>
      <c r="I1773" s="2">
        <f t="array" ref="I1773">SUMPRODUCT(B1757:B1776, (ROW(B1757:B1776)-ROW(B1757)+1)) / (20*21/2)</f>
        <v>9.6316599999999983</v>
      </c>
      <c r="J1773" s="2">
        <f t="shared" si="218"/>
        <v>9.7504260506903879</v>
      </c>
      <c r="K1773" s="2">
        <f t="shared" si="212"/>
        <v>9.9009706263486557</v>
      </c>
    </row>
    <row r="1774" spans="1:11" ht="13.5" x14ac:dyDescent="0.25">
      <c r="A1774" s="3">
        <f>TITRES_STAT!B1777</f>
        <v>44889</v>
      </c>
      <c r="B1774" s="5">
        <f>TITRES_STAT!D1777</f>
        <v>9.4649000000000001</v>
      </c>
      <c r="C1774" s="2">
        <f t="shared" si="213"/>
        <v>0</v>
      </c>
      <c r="D1774" s="2">
        <f t="shared" si="214"/>
        <v>9.5580200000000008</v>
      </c>
      <c r="E1774" s="2">
        <f t="shared" si="216"/>
        <v>9.5960599999999996</v>
      </c>
      <c r="F1774" s="2">
        <f t="shared" si="217"/>
        <v>9.7620750000000012</v>
      </c>
      <c r="G1774" s="2">
        <f t="shared" si="211"/>
        <v>9.9987060000000003</v>
      </c>
      <c r="H1774" s="2">
        <f t="shared" si="215"/>
        <v>9.8448989999999856</v>
      </c>
      <c r="I1774" s="2">
        <f t="array" ref="I1774">SUMPRODUCT(B1758:B1777, (ROW(B1758:B1777)-ROW(B1758)+1)) / (20*21/2)</f>
        <v>9.608197619047619</v>
      </c>
      <c r="J1774" s="2">
        <f t="shared" si="218"/>
        <v>9.7232330934817792</v>
      </c>
      <c r="K1774" s="2">
        <f t="shared" si="212"/>
        <v>9.8838698174722381</v>
      </c>
    </row>
    <row r="1775" spans="1:11" ht="13.5" x14ac:dyDescent="0.25">
      <c r="A1775" s="3">
        <f>TITRES_STAT!B1778</f>
        <v>44890</v>
      </c>
      <c r="B1775" s="5">
        <f>TITRES_STAT!D1778</f>
        <v>9.5037000000000003</v>
      </c>
      <c r="C1775" s="2">
        <f t="shared" si="213"/>
        <v>3.8800000000000168E-2</v>
      </c>
      <c r="D1775" s="2">
        <f t="shared" si="214"/>
        <v>9.5347400000000011</v>
      </c>
      <c r="E1775" s="2">
        <f t="shared" si="216"/>
        <v>9.5650200000000005</v>
      </c>
      <c r="F1775" s="2">
        <f t="shared" si="217"/>
        <v>9.7329800000000013</v>
      </c>
      <c r="G1775" s="2">
        <f t="shared" si="211"/>
        <v>9.9811720000000008</v>
      </c>
      <c r="H1775" s="2">
        <f t="shared" si="215"/>
        <v>9.8438189999999857</v>
      </c>
      <c r="I1775" s="2">
        <f t="array" ref="I1775">SUMPRODUCT(B1759:B1778, (ROW(B1759:B1778)-ROW(B1759)+1)) / (20*21/2)</f>
        <v>9.5876538095238093</v>
      </c>
      <c r="J1775" s="2">
        <f t="shared" si="218"/>
        <v>9.7023251798168477</v>
      </c>
      <c r="K1775" s="2">
        <f t="shared" si="212"/>
        <v>9.8689611971792104</v>
      </c>
    </row>
    <row r="1776" spans="1:11" ht="13.5" x14ac:dyDescent="0.25">
      <c r="A1776" s="3">
        <f>TITRES_STAT!B1779</f>
        <v>44893</v>
      </c>
      <c r="B1776" s="5">
        <f>TITRES_STAT!D1779</f>
        <v>9.6510999999999996</v>
      </c>
      <c r="C1776" s="2">
        <f t="shared" si="213"/>
        <v>0.14739999999999931</v>
      </c>
      <c r="D1776" s="2">
        <f t="shared" si="214"/>
        <v>9.5409400000000009</v>
      </c>
      <c r="E1776" s="2">
        <f t="shared" si="216"/>
        <v>9.5603599999999993</v>
      </c>
      <c r="F1776" s="2">
        <f t="shared" si="217"/>
        <v>9.7112550000000031</v>
      </c>
      <c r="G1776" s="2">
        <f t="shared" si="211"/>
        <v>9.9665859999999995</v>
      </c>
      <c r="H1776" s="2">
        <f t="shared" si="215"/>
        <v>9.8434759999999848</v>
      </c>
      <c r="I1776" s="2">
        <f t="array" ref="I1776">SUMPRODUCT(B1760:B1779, (ROW(B1760:B1779)-ROW(B1760)+1)) / (20*21/2)</f>
        <v>9.5682552380952384</v>
      </c>
      <c r="J1776" s="2">
        <f t="shared" si="218"/>
        <v>9.697446591262862</v>
      </c>
      <c r="K1776" s="2">
        <f t="shared" si="212"/>
        <v>9.8604176208192431</v>
      </c>
    </row>
    <row r="1777" spans="1:11" ht="13.5" x14ac:dyDescent="0.25">
      <c r="A1777" s="3">
        <f>TITRES_STAT!B1780</f>
        <v>44894</v>
      </c>
      <c r="B1777" s="5">
        <f>TITRES_STAT!D1780</f>
        <v>9.4649000000000001</v>
      </c>
      <c r="C1777" s="2">
        <f t="shared" si="213"/>
        <v>-0.18619999999999948</v>
      </c>
      <c r="D1777" s="2">
        <f t="shared" si="214"/>
        <v>9.5099</v>
      </c>
      <c r="E1777" s="2">
        <f t="shared" si="216"/>
        <v>9.5370799999999996</v>
      </c>
      <c r="F1777" s="2">
        <f t="shared" si="217"/>
        <v>9.6806100000000015</v>
      </c>
      <c r="G1777" s="2">
        <f t="shared" si="211"/>
        <v>9.9526199999999996</v>
      </c>
      <c r="H1777" s="2">
        <f t="shared" si="215"/>
        <v>9.8422019999999861</v>
      </c>
      <c r="I1777" s="2">
        <f t="array" ref="I1777">SUMPRODUCT(B1761:B1780, (ROW(B1761:B1780)-ROW(B1761)+1)) / (20*21/2)</f>
        <v>9.5507038095238102</v>
      </c>
      <c r="J1777" s="2">
        <f t="shared" si="218"/>
        <v>9.6752992968568741</v>
      </c>
      <c r="K1777" s="2">
        <f t="shared" si="212"/>
        <v>9.8449071258851557</v>
      </c>
    </row>
    <row r="1778" spans="1:11" ht="13.5" x14ac:dyDescent="0.25">
      <c r="A1778" s="3">
        <f>TITRES_STAT!B1781</f>
        <v>44895</v>
      </c>
      <c r="B1778" s="5">
        <f>TITRES_STAT!D1781</f>
        <v>9.4649000000000001</v>
      </c>
      <c r="C1778" s="2">
        <f t="shared" si="213"/>
        <v>0</v>
      </c>
      <c r="D1778" s="2">
        <f t="shared" si="214"/>
        <v>9.5099</v>
      </c>
      <c r="E1778" s="2">
        <f t="shared" si="216"/>
        <v>9.53552</v>
      </c>
      <c r="F1778" s="2">
        <f t="shared" si="217"/>
        <v>9.668585000000002</v>
      </c>
      <c r="G1778" s="2">
        <f t="shared" ref="G1778:G1841" si="219">AVERAGE(B1729:B1778)</f>
        <v>9.9357059999999997</v>
      </c>
      <c r="H1778" s="2">
        <f t="shared" si="215"/>
        <v>9.8409279999999875</v>
      </c>
      <c r="I1778" s="2">
        <f t="array" ref="I1778">SUMPRODUCT(B1762:B1781, (ROW(B1762:B1781)-ROW(B1762)+1)) / (20*21/2)</f>
        <v>9.5320471428571416</v>
      </c>
      <c r="J1778" s="2">
        <f t="shared" si="218"/>
        <v>9.6552612685847912</v>
      </c>
      <c r="K1778" s="2">
        <f t="shared" si="212"/>
        <v>9.8300048856543665</v>
      </c>
    </row>
    <row r="1779" spans="1:11" ht="13.5" x14ac:dyDescent="0.25">
      <c r="A1779" s="3">
        <f>TITRES_STAT!B1782</f>
        <v>44896</v>
      </c>
      <c r="B1779" s="5">
        <f>TITRES_STAT!D1782</f>
        <v>9.4649000000000001</v>
      </c>
      <c r="C1779" s="2">
        <f t="shared" si="213"/>
        <v>0</v>
      </c>
      <c r="D1779" s="2">
        <f t="shared" si="214"/>
        <v>9.5099</v>
      </c>
      <c r="E1779" s="2">
        <f t="shared" si="216"/>
        <v>9.5339600000000004</v>
      </c>
      <c r="F1779" s="2">
        <f t="shared" si="217"/>
        <v>9.6491900000000008</v>
      </c>
      <c r="G1779" s="2">
        <f t="shared" si="219"/>
        <v>9.9201879999999996</v>
      </c>
      <c r="H1779" s="2">
        <f t="shared" si="215"/>
        <v>9.839653999999987</v>
      </c>
      <c r="I1779" s="2">
        <f t="array" ref="I1779">SUMPRODUCT(B1763:B1782, (ROW(B1763:B1782)-ROW(B1763)+1)) / (20*21/2)</f>
        <v>9.5098447619047608</v>
      </c>
      <c r="J1779" s="2">
        <f t="shared" si="218"/>
        <v>9.6371316239576679</v>
      </c>
      <c r="K1779" s="2">
        <f t="shared" ref="K1779:K1842" si="220">$K$4*B1779+(1-$K$4)*K1778</f>
        <v>9.8156870470012549</v>
      </c>
    </row>
    <row r="1780" spans="1:11" ht="13.5" x14ac:dyDescent="0.25">
      <c r="A1780" s="3">
        <f>TITRES_STAT!B1783</f>
        <v>44897</v>
      </c>
      <c r="B1780" s="5">
        <f>TITRES_STAT!D1783</f>
        <v>9.4649000000000001</v>
      </c>
      <c r="C1780" s="2">
        <f t="shared" si="213"/>
        <v>0</v>
      </c>
      <c r="D1780" s="2">
        <f t="shared" si="214"/>
        <v>9.5021400000000007</v>
      </c>
      <c r="E1780" s="2">
        <f t="shared" si="216"/>
        <v>9.5184400000000018</v>
      </c>
      <c r="F1780" s="2">
        <f t="shared" si="217"/>
        <v>9.6297950000000014</v>
      </c>
      <c r="G1780" s="2">
        <f t="shared" si="219"/>
        <v>9.9054459999999995</v>
      </c>
      <c r="H1780" s="2">
        <f t="shared" si="215"/>
        <v>9.8388789999999862</v>
      </c>
      <c r="I1780" s="2">
        <f t="array" ref="I1780">SUMPRODUCT(B1764:B1783, (ROW(B1764:B1783)-ROW(B1764)+1)) / (20*21/2)</f>
        <v>9.495359047619047</v>
      </c>
      <c r="J1780" s="2">
        <f t="shared" si="218"/>
        <v>9.6207286121521758</v>
      </c>
      <c r="K1780" s="2">
        <f t="shared" si="220"/>
        <v>9.8019306922168923</v>
      </c>
    </row>
    <row r="1781" spans="1:11" ht="13.5" x14ac:dyDescent="0.25">
      <c r="A1781" s="3">
        <f>TITRES_STAT!B1784</f>
        <v>44900</v>
      </c>
      <c r="B1781" s="5">
        <f>TITRES_STAT!D1784</f>
        <v>9.4338999999999995</v>
      </c>
      <c r="C1781" s="2">
        <f t="shared" si="213"/>
        <v>-3.1000000000000583E-2</v>
      </c>
      <c r="D1781" s="2">
        <f t="shared" si="214"/>
        <v>9.4587000000000003</v>
      </c>
      <c r="E1781" s="2">
        <f t="shared" si="216"/>
        <v>9.4998199999999997</v>
      </c>
      <c r="F1781" s="2">
        <f t="shared" si="217"/>
        <v>9.6127250000000011</v>
      </c>
      <c r="G1781" s="2">
        <f t="shared" si="219"/>
        <v>9.8896200000000007</v>
      </c>
      <c r="H1781" s="2">
        <f t="shared" si="215"/>
        <v>9.8372364999999853</v>
      </c>
      <c r="I1781" s="2">
        <f t="array" ref="I1781">SUMPRODUCT(B1765:B1784, (ROW(B1765:B1784)-ROW(B1765)+1)) / (20*21/2)</f>
        <v>9.4876352380952369</v>
      </c>
      <c r="J1781" s="2">
        <f t="shared" si="218"/>
        <v>9.6029354109948244</v>
      </c>
      <c r="K1781" s="2">
        <f t="shared" si="220"/>
        <v>9.7874981160515251</v>
      </c>
    </row>
    <row r="1782" spans="1:11" ht="13.5" x14ac:dyDescent="0.25">
      <c r="A1782" s="3">
        <f>TITRES_STAT!B1785</f>
        <v>44901</v>
      </c>
      <c r="B1782" s="5">
        <f>TITRES_STAT!D1785</f>
        <v>9.3795999999999999</v>
      </c>
      <c r="C1782" s="2">
        <f t="shared" si="213"/>
        <v>-5.4299999999999571E-2</v>
      </c>
      <c r="D1782" s="2">
        <f t="shared" si="214"/>
        <v>9.4416400000000014</v>
      </c>
      <c r="E1782" s="2">
        <f t="shared" si="216"/>
        <v>9.4757699999999989</v>
      </c>
      <c r="F1782" s="2">
        <f t="shared" si="217"/>
        <v>9.5782000000000007</v>
      </c>
      <c r="G1782" s="2">
        <f t="shared" si="219"/>
        <v>9.8723959999999984</v>
      </c>
      <c r="H1782" s="2">
        <f t="shared" si="215"/>
        <v>9.8352154999999861</v>
      </c>
      <c r="I1782" s="2">
        <f t="array" ref="I1782">SUMPRODUCT(B1766:B1785, (ROW(B1766:B1785)-ROW(B1766)+1)) / (20*21/2)</f>
        <v>9.4736757142857133</v>
      </c>
      <c r="J1782" s="2">
        <f t="shared" si="218"/>
        <v>9.5816653718524609</v>
      </c>
      <c r="K1782" s="2">
        <f t="shared" si="220"/>
        <v>9.7715021115004852</v>
      </c>
    </row>
    <row r="1783" spans="1:11" ht="13.5" x14ac:dyDescent="0.25">
      <c r="A1783" s="3">
        <f>TITRES_STAT!B1786</f>
        <v>44902</v>
      </c>
      <c r="B1783" s="5">
        <f>TITRES_STAT!D1786</f>
        <v>9.4260999999999999</v>
      </c>
      <c r="C1783" s="2">
        <f t="shared" si="213"/>
        <v>4.6499999999999986E-2</v>
      </c>
      <c r="D1783" s="2">
        <f t="shared" si="214"/>
        <v>9.4338800000000003</v>
      </c>
      <c r="E1783" s="2">
        <f t="shared" si="216"/>
        <v>9.4718899999999984</v>
      </c>
      <c r="F1783" s="2">
        <f t="shared" si="217"/>
        <v>9.5459999999999994</v>
      </c>
      <c r="G1783" s="2">
        <f t="shared" si="219"/>
        <v>9.8561019999999981</v>
      </c>
      <c r="H1783" s="2">
        <f t="shared" si="215"/>
        <v>9.8334269999999862</v>
      </c>
      <c r="I1783" s="2">
        <f t="array" ref="I1783">SUMPRODUCT(B1767:B1786, (ROW(B1767:B1786)-ROW(B1767)+1)) / (20*21/2)</f>
        <v>9.4624814285714276</v>
      </c>
      <c r="J1783" s="2">
        <f t="shared" si="218"/>
        <v>9.5668496221522261</v>
      </c>
      <c r="K1783" s="2">
        <f t="shared" si="220"/>
        <v>9.7579569306573291</v>
      </c>
    </row>
    <row r="1784" spans="1:11" ht="13.5" x14ac:dyDescent="0.25">
      <c r="A1784" s="3">
        <f>TITRES_STAT!B1787</f>
        <v>44903</v>
      </c>
      <c r="B1784" s="5">
        <f>TITRES_STAT!D1787</f>
        <v>9.4649000000000001</v>
      </c>
      <c r="C1784" s="2">
        <f t="shared" si="213"/>
        <v>3.8800000000000168E-2</v>
      </c>
      <c r="D1784" s="2">
        <f t="shared" si="214"/>
        <v>9.4338800000000003</v>
      </c>
      <c r="E1784" s="2">
        <f t="shared" si="216"/>
        <v>9.4718900000000001</v>
      </c>
      <c r="F1784" s="2">
        <f t="shared" si="217"/>
        <v>9.5339749999999999</v>
      </c>
      <c r="G1784" s="2">
        <f t="shared" si="219"/>
        <v>9.8405839999999998</v>
      </c>
      <c r="H1784" s="2">
        <f t="shared" si="215"/>
        <v>9.8318324999999867</v>
      </c>
      <c r="I1784" s="2">
        <f t="array" ref="I1784">SUMPRODUCT(B1768:B1787, (ROW(B1768:B1787)-ROW(B1768)+1)) / (20*21/2)</f>
        <v>9.4756328571428572</v>
      </c>
      <c r="J1784" s="2">
        <f t="shared" si="218"/>
        <v>9.5571401343282041</v>
      </c>
      <c r="K1784" s="2">
        <f t="shared" si="220"/>
        <v>9.7464645020041001</v>
      </c>
    </row>
    <row r="1785" spans="1:11" ht="13.5" x14ac:dyDescent="0.25">
      <c r="A1785" s="3">
        <f>TITRES_STAT!B1788</f>
        <v>44904</v>
      </c>
      <c r="B1785" s="5">
        <f>TITRES_STAT!D1788</f>
        <v>9.3873999999999995</v>
      </c>
      <c r="C1785" s="2">
        <f t="shared" si="213"/>
        <v>-7.7500000000000568E-2</v>
      </c>
      <c r="D1785" s="2">
        <f t="shared" si="214"/>
        <v>9.4183799999999991</v>
      </c>
      <c r="E1785" s="2">
        <f t="shared" si="216"/>
        <v>9.4602600000000017</v>
      </c>
      <c r="F1785" s="2">
        <f t="shared" si="217"/>
        <v>9.5126399999999993</v>
      </c>
      <c r="G1785" s="2">
        <f t="shared" si="219"/>
        <v>9.8242919999999998</v>
      </c>
      <c r="H1785" s="2">
        <f t="shared" si="215"/>
        <v>9.8299574999999884</v>
      </c>
      <c r="I1785" s="2">
        <f t="array" ref="I1785">SUMPRODUCT(B1769:B1788, (ROW(B1769:B1788)-ROW(B1769)+1)) / (20*21/2)</f>
        <v>9.4905561904761893</v>
      </c>
      <c r="J1785" s="2">
        <f t="shared" si="218"/>
        <v>9.5409744072493279</v>
      </c>
      <c r="K1785" s="2">
        <f t="shared" si="220"/>
        <v>9.7323835411411945</v>
      </c>
    </row>
    <row r="1786" spans="1:11" ht="13.5" x14ac:dyDescent="0.25">
      <c r="A1786" s="3">
        <f>TITRES_STAT!B1789</f>
        <v>44907</v>
      </c>
      <c r="B1786" s="5">
        <f>TITRES_STAT!D1789</f>
        <v>9.3950999999999993</v>
      </c>
      <c r="C1786" s="2">
        <f t="shared" si="213"/>
        <v>7.6999999999998181E-3</v>
      </c>
      <c r="D1786" s="2">
        <f t="shared" si="214"/>
        <v>9.4106199999999998</v>
      </c>
      <c r="E1786" s="2">
        <f t="shared" si="216"/>
        <v>9.4346600000000009</v>
      </c>
      <c r="F1786" s="2">
        <f t="shared" si="217"/>
        <v>9.4975100000000001</v>
      </c>
      <c r="G1786" s="2">
        <f t="shared" si="219"/>
        <v>9.8081539999999983</v>
      </c>
      <c r="H1786" s="2">
        <f t="shared" si="215"/>
        <v>9.8281209999999888</v>
      </c>
      <c r="I1786" s="2">
        <f t="array" ref="I1786">SUMPRODUCT(B1770:B1789, (ROW(B1770:B1789)-ROW(B1770)+1)) / (20*21/2)</f>
        <v>9.5046671428571443</v>
      </c>
      <c r="J1786" s="2">
        <f t="shared" si="218"/>
        <v>9.5270816065589141</v>
      </c>
      <c r="K1786" s="2">
        <f t="shared" si="220"/>
        <v>9.719156735606246</v>
      </c>
    </row>
    <row r="1787" spans="1:11" ht="13.5" x14ac:dyDescent="0.25">
      <c r="A1787" s="3">
        <f>TITRES_STAT!B1790</f>
        <v>44908</v>
      </c>
      <c r="B1787" s="5">
        <f>TITRES_STAT!D1790</f>
        <v>9.6356000000000002</v>
      </c>
      <c r="C1787" s="2">
        <f t="shared" si="213"/>
        <v>0.24050000000000082</v>
      </c>
      <c r="D1787" s="2">
        <f t="shared" si="214"/>
        <v>9.4618199999999995</v>
      </c>
      <c r="E1787" s="2">
        <f t="shared" si="216"/>
        <v>9.4517299999999995</v>
      </c>
      <c r="F1787" s="2">
        <f t="shared" si="217"/>
        <v>9.4944050000000004</v>
      </c>
      <c r="G1787" s="2">
        <f t="shared" si="219"/>
        <v>9.7968259999999994</v>
      </c>
      <c r="H1787" s="2">
        <f t="shared" si="215"/>
        <v>9.8274869999999908</v>
      </c>
      <c r="I1787" s="2">
        <f t="array" ref="I1787">SUMPRODUCT(B1771:B1790, (ROW(B1771:B1790)-ROW(B1771)+1)) / (20*21/2)</f>
        <v>9.5179657142857135</v>
      </c>
      <c r="J1787" s="2">
        <f t="shared" si="218"/>
        <v>9.5374166916485414</v>
      </c>
      <c r="K1787" s="2">
        <f t="shared" si="220"/>
        <v>9.715880000876588</v>
      </c>
    </row>
    <row r="1788" spans="1:11" ht="13.5" x14ac:dyDescent="0.25">
      <c r="A1788" s="3">
        <f>TITRES_STAT!B1791</f>
        <v>44909</v>
      </c>
      <c r="B1788" s="5">
        <f>TITRES_STAT!D1791</f>
        <v>9.6510999999999996</v>
      </c>
      <c r="C1788" s="2">
        <f t="shared" si="213"/>
        <v>1.5499999999999403E-2</v>
      </c>
      <c r="D1788" s="2">
        <f t="shared" si="214"/>
        <v>9.5068199999999994</v>
      </c>
      <c r="E1788" s="2">
        <f t="shared" si="216"/>
        <v>9.4703499999999998</v>
      </c>
      <c r="F1788" s="2">
        <f t="shared" si="217"/>
        <v>9.502934999999999</v>
      </c>
      <c r="G1788" s="2">
        <f t="shared" si="219"/>
        <v>9.7858079999999976</v>
      </c>
      <c r="H1788" s="2">
        <f t="shared" si="215"/>
        <v>9.8272864999999907</v>
      </c>
      <c r="I1788" s="2">
        <f t="array" ref="I1788">SUMPRODUCT(B1772:B1791, (ROW(B1772:B1791)-ROW(B1772)+1)) / (20*21/2)</f>
        <v>9.5296404761904761</v>
      </c>
      <c r="J1788" s="2">
        <f t="shared" si="218"/>
        <v>9.5482436733962999</v>
      </c>
      <c r="K1788" s="2">
        <f t="shared" si="220"/>
        <v>9.7133396086853505</v>
      </c>
    </row>
    <row r="1789" spans="1:11" ht="13.5" x14ac:dyDescent="0.25">
      <c r="A1789" s="3">
        <f>TITRES_STAT!B1792</f>
        <v>44910</v>
      </c>
      <c r="B1789" s="5">
        <f>TITRES_STAT!D1792</f>
        <v>9.6510999999999996</v>
      </c>
      <c r="C1789" s="2">
        <f t="shared" si="213"/>
        <v>0</v>
      </c>
      <c r="D1789" s="2">
        <f t="shared" si="214"/>
        <v>9.5440599999999982</v>
      </c>
      <c r="E1789" s="2">
        <f t="shared" si="216"/>
        <v>9.4889699999999984</v>
      </c>
      <c r="F1789" s="2">
        <f t="shared" si="217"/>
        <v>9.5114649999999976</v>
      </c>
      <c r="G1789" s="2">
        <f t="shared" si="219"/>
        <v>9.7743259999999967</v>
      </c>
      <c r="H1789" s="2">
        <f t="shared" si="215"/>
        <v>9.8277274999999911</v>
      </c>
      <c r="I1789" s="2">
        <f t="array" ref="I1789">SUMPRODUCT(B1773:B1792, (ROW(B1773:B1792)-ROW(B1773)+1)) / (20*21/2)</f>
        <v>9.5323747619047641</v>
      </c>
      <c r="J1789" s="2">
        <f t="shared" si="218"/>
        <v>9.5580395140252232</v>
      </c>
      <c r="K1789" s="2">
        <f t="shared" si="220"/>
        <v>9.7108988397172986</v>
      </c>
    </row>
    <row r="1790" spans="1:11" ht="13.5" x14ac:dyDescent="0.25">
      <c r="A1790" s="3">
        <f>TITRES_STAT!B1793</f>
        <v>44911</v>
      </c>
      <c r="B1790" s="5">
        <f>TITRES_STAT!D1793</f>
        <v>9.6510999999999996</v>
      </c>
      <c r="C1790" s="2">
        <f t="shared" si="213"/>
        <v>0</v>
      </c>
      <c r="D1790" s="2">
        <f t="shared" si="214"/>
        <v>9.5967999999999982</v>
      </c>
      <c r="E1790" s="2">
        <f t="shared" si="216"/>
        <v>9.5075899999999987</v>
      </c>
      <c r="F1790" s="2">
        <f t="shared" si="217"/>
        <v>9.5130149999999993</v>
      </c>
      <c r="G1790" s="2">
        <f t="shared" si="219"/>
        <v>9.7634639999999973</v>
      </c>
      <c r="H1790" s="2">
        <f t="shared" si="215"/>
        <v>9.8278834999999916</v>
      </c>
      <c r="I1790" s="2">
        <f t="array" ref="I1790">SUMPRODUCT(B1774:B1793, (ROW(B1774:B1793)-ROW(B1774)+1)) / (20*21/2)</f>
        <v>9.5280880952380951</v>
      </c>
      <c r="J1790" s="2">
        <f t="shared" si="218"/>
        <v>9.5669024174513932</v>
      </c>
      <c r="K1790" s="2">
        <f t="shared" si="220"/>
        <v>9.7085537871793672</v>
      </c>
    </row>
    <row r="1791" spans="1:11" ht="13.5" x14ac:dyDescent="0.25">
      <c r="A1791" s="3">
        <f>TITRES_STAT!B1794</f>
        <v>44914</v>
      </c>
      <c r="B1791" s="5">
        <f>TITRES_STAT!D1794</f>
        <v>9.6356000000000002</v>
      </c>
      <c r="C1791" s="2">
        <f t="shared" si="213"/>
        <v>-1.5499999999999403E-2</v>
      </c>
      <c r="D1791" s="2">
        <f t="shared" si="214"/>
        <v>9.644899999999998</v>
      </c>
      <c r="E1791" s="2">
        <f t="shared" si="216"/>
        <v>9.5277599999999989</v>
      </c>
      <c r="F1791" s="2">
        <f t="shared" si="217"/>
        <v>9.5137900000000002</v>
      </c>
      <c r="G1791" s="2">
        <f t="shared" si="219"/>
        <v>9.7521359999999966</v>
      </c>
      <c r="H1791" s="2">
        <f t="shared" si="215"/>
        <v>9.8279619999999923</v>
      </c>
      <c r="I1791" s="2">
        <f t="array" ref="I1791">SUMPRODUCT(B1775:B1794, (ROW(B1775:B1794)-ROW(B1775)+1)) / (20*21/2)</f>
        <v>9.5238014285714296</v>
      </c>
      <c r="J1791" s="2">
        <f t="shared" si="218"/>
        <v>9.573445044360783</v>
      </c>
      <c r="K1791" s="2">
        <f t="shared" si="220"/>
        <v>9.7056928543488041</v>
      </c>
    </row>
    <row r="1792" spans="1:11" ht="13.5" x14ac:dyDescent="0.25">
      <c r="A1792" s="3">
        <f>TITRES_STAT!B1795</f>
        <v>44915</v>
      </c>
      <c r="B1792" s="5">
        <f>TITRES_STAT!D1795</f>
        <v>9.5425000000000004</v>
      </c>
      <c r="C1792" s="2">
        <f t="shared" si="213"/>
        <v>-9.3099999999999739E-2</v>
      </c>
      <c r="D1792" s="2">
        <f t="shared" si="214"/>
        <v>9.6262799999999995</v>
      </c>
      <c r="E1792" s="2">
        <f t="shared" si="216"/>
        <v>9.5440500000000004</v>
      </c>
      <c r="F1792" s="2">
        <f t="shared" si="217"/>
        <v>9.5099099999999979</v>
      </c>
      <c r="G1792" s="2">
        <f t="shared" si="219"/>
        <v>9.742049999999999</v>
      </c>
      <c r="H1792" s="2">
        <f t="shared" si="215"/>
        <v>9.8267554999999938</v>
      </c>
      <c r="I1792" s="2">
        <f t="array" ref="I1792">SUMPRODUCT(B1776:B1795, (ROW(B1776:B1795)-ROW(B1776)+1)) / (20*21/2)</f>
        <v>9.5173052380952399</v>
      </c>
      <c r="J1792" s="2">
        <f t="shared" si="218"/>
        <v>9.5704978972788037</v>
      </c>
      <c r="K1792" s="2">
        <f t="shared" si="220"/>
        <v>9.6992931345704214</v>
      </c>
    </row>
    <row r="1793" spans="1:11" ht="13.5" x14ac:dyDescent="0.25">
      <c r="A1793" s="3">
        <f>TITRES_STAT!B1796</f>
        <v>44916</v>
      </c>
      <c r="B1793" s="5">
        <f>TITRES_STAT!D1796</f>
        <v>9.4649000000000001</v>
      </c>
      <c r="C1793" s="2">
        <f t="shared" si="213"/>
        <v>-7.7600000000000335E-2</v>
      </c>
      <c r="D1793" s="2">
        <f t="shared" si="214"/>
        <v>9.5890400000000007</v>
      </c>
      <c r="E1793" s="2">
        <f t="shared" si="216"/>
        <v>9.5479299999999991</v>
      </c>
      <c r="F1793" s="2">
        <f t="shared" si="217"/>
        <v>9.5099099999999979</v>
      </c>
      <c r="G1793" s="2">
        <f t="shared" si="219"/>
        <v>9.727307999999999</v>
      </c>
      <c r="H1793" s="2">
        <f t="shared" si="215"/>
        <v>9.8251609999999925</v>
      </c>
      <c r="I1793" s="2">
        <f t="array" ref="I1793">SUMPRODUCT(B1777:B1796, (ROW(B1777:B1796)-ROW(B1777)+1)) / (20*21/2)</f>
        <v>9.5096185714285717</v>
      </c>
      <c r="J1793" s="2">
        <f t="shared" si="218"/>
        <v>9.5604409546808213</v>
      </c>
      <c r="K1793" s="2">
        <f t="shared" si="220"/>
        <v>9.690101246940209</v>
      </c>
    </row>
    <row r="1794" spans="1:11" ht="13.5" x14ac:dyDescent="0.25">
      <c r="A1794" s="3">
        <f>TITRES_STAT!B1797</f>
        <v>44917</v>
      </c>
      <c r="B1794" s="5">
        <f>TITRES_STAT!D1797</f>
        <v>9.4649000000000001</v>
      </c>
      <c r="C1794" s="2">
        <f t="shared" si="213"/>
        <v>0</v>
      </c>
      <c r="D1794" s="2">
        <f t="shared" si="214"/>
        <v>9.5518000000000001</v>
      </c>
      <c r="E1794" s="2">
        <f t="shared" si="216"/>
        <v>9.5479299999999991</v>
      </c>
      <c r="F1794" s="2">
        <f t="shared" si="217"/>
        <v>9.5099099999999979</v>
      </c>
      <c r="G1794" s="2">
        <f t="shared" si="219"/>
        <v>9.7127219999999994</v>
      </c>
      <c r="H1794" s="2">
        <f t="shared" si="215"/>
        <v>9.8243859999999916</v>
      </c>
      <c r="I1794" s="2">
        <f t="array" ref="I1794">SUMPRODUCT(B1778:B1797, (ROW(B1778:B1797)-ROW(B1778)+1)) / (20*21/2)</f>
        <v>9.5229557142857146</v>
      </c>
      <c r="J1794" s="2">
        <f t="shared" si="218"/>
        <v>9.5513418161397912</v>
      </c>
      <c r="K1794" s="2">
        <f t="shared" si="220"/>
        <v>9.6812698254915741</v>
      </c>
    </row>
    <row r="1795" spans="1:11" ht="13.5" x14ac:dyDescent="0.25">
      <c r="A1795" s="3">
        <f>TITRES_STAT!B1798</f>
        <v>44918</v>
      </c>
      <c r="B1795" s="5">
        <f>TITRES_STAT!D1798</f>
        <v>9.4417000000000009</v>
      </c>
      <c r="C1795" s="2">
        <f t="shared" si="213"/>
        <v>-2.3199999999999221E-2</v>
      </c>
      <c r="D1795" s="2">
        <f t="shared" si="214"/>
        <v>9.5099199999999993</v>
      </c>
      <c r="E1795" s="2">
        <f t="shared" si="216"/>
        <v>9.5533599999999996</v>
      </c>
      <c r="F1795" s="2">
        <f t="shared" si="217"/>
        <v>9.506809999999998</v>
      </c>
      <c r="G1795" s="2">
        <f t="shared" si="219"/>
        <v>9.701395999999999</v>
      </c>
      <c r="H1795" s="2">
        <f t="shared" si="215"/>
        <v>9.8234949999999941</v>
      </c>
      <c r="I1795" s="2">
        <f t="array" ref="I1795">SUMPRODUCT(B1779:B1798, (ROW(B1779:B1798)-ROW(B1779)+1)) / (20*21/2)</f>
        <v>9.5354799999999997</v>
      </c>
      <c r="J1795" s="2">
        <f t="shared" si="218"/>
        <v>9.5408997384121932</v>
      </c>
      <c r="K1795" s="2">
        <f t="shared" si="220"/>
        <v>9.6718749303742566</v>
      </c>
    </row>
    <row r="1796" spans="1:11" ht="13.5" x14ac:dyDescent="0.25">
      <c r="A1796" s="3">
        <f>TITRES_STAT!B1799</f>
        <v>44921</v>
      </c>
      <c r="B1796" s="5">
        <f>TITRES_STAT!D1799</f>
        <v>9.4260999999999999</v>
      </c>
      <c r="C1796" s="2">
        <f t="shared" ref="C1796:C1859" si="221">B1796-B1795</f>
        <v>-1.5600000000000946E-2</v>
      </c>
      <c r="D1796" s="2">
        <f t="shared" si="214"/>
        <v>9.4680199999999992</v>
      </c>
      <c r="E1796" s="2">
        <f t="shared" si="216"/>
        <v>9.5564599999999995</v>
      </c>
      <c r="F1796" s="2">
        <f t="shared" si="217"/>
        <v>9.4955599999999993</v>
      </c>
      <c r="G1796" s="2">
        <f t="shared" si="219"/>
        <v>9.6897580000000012</v>
      </c>
      <c r="H1796" s="2">
        <f t="shared" si="215"/>
        <v>9.8225259999999928</v>
      </c>
      <c r="I1796" s="2">
        <f t="array" ref="I1796">SUMPRODUCT(B1780:B1799, (ROW(B1780:B1799)-ROW(B1780)+1)) / (20*21/2)</f>
        <v>9.546458095238096</v>
      </c>
      <c r="J1796" s="2">
        <f t="shared" si="218"/>
        <v>9.5299664299919833</v>
      </c>
      <c r="K1796" s="2">
        <f t="shared" si="220"/>
        <v>9.6622366978105614</v>
      </c>
    </row>
    <row r="1797" spans="1:11" ht="13.5" x14ac:dyDescent="0.25">
      <c r="A1797" s="3">
        <f>TITRES_STAT!B1800</f>
        <v>44922</v>
      </c>
      <c r="B1797" s="5">
        <f>TITRES_STAT!D1800</f>
        <v>9.6356000000000002</v>
      </c>
      <c r="C1797" s="2">
        <f t="shared" si="221"/>
        <v>0.20950000000000024</v>
      </c>
      <c r="D1797" s="2">
        <f t="shared" si="214"/>
        <v>9.4866399999999995</v>
      </c>
      <c r="E1797" s="2">
        <f t="shared" si="216"/>
        <v>9.5564599999999995</v>
      </c>
      <c r="F1797" s="2">
        <f t="shared" si="217"/>
        <v>9.5040949999999995</v>
      </c>
      <c r="G1797" s="2">
        <f t="shared" si="219"/>
        <v>9.6838620000000013</v>
      </c>
      <c r="H1797" s="2">
        <f t="shared" si="215"/>
        <v>9.8226044999999935</v>
      </c>
      <c r="I1797" s="2">
        <f t="array" ref="I1797">SUMPRODUCT(B1781:B1800, (ROW(B1781:B1800)-ROW(B1781)+1)) / (20*21/2)</f>
        <v>9.5566600000000008</v>
      </c>
      <c r="J1797" s="2">
        <f t="shared" si="218"/>
        <v>9.5400267699927461</v>
      </c>
      <c r="K1797" s="2">
        <f t="shared" si="220"/>
        <v>9.6611921214258327</v>
      </c>
    </row>
    <row r="1798" spans="1:11" ht="13.5" x14ac:dyDescent="0.25">
      <c r="A1798" s="3">
        <f>TITRES_STAT!B1801</f>
        <v>44923</v>
      </c>
      <c r="B1798" s="5">
        <f>TITRES_STAT!D1801</f>
        <v>9.6356000000000002</v>
      </c>
      <c r="C1798" s="2">
        <f t="shared" si="221"/>
        <v>0</v>
      </c>
      <c r="D1798" s="2">
        <f t="shared" ref="D1798:D1861" si="222">AVERAGE(B1794:B1798)</f>
        <v>9.5207799999999985</v>
      </c>
      <c r="E1798" s="2">
        <f t="shared" si="216"/>
        <v>9.5549099999999996</v>
      </c>
      <c r="F1798" s="2">
        <f t="shared" si="217"/>
        <v>9.5126299999999997</v>
      </c>
      <c r="G1798" s="2">
        <f t="shared" si="219"/>
        <v>9.6779660000000014</v>
      </c>
      <c r="H1798" s="2">
        <f t="shared" si="215"/>
        <v>9.8226829999999961</v>
      </c>
      <c r="I1798" s="2">
        <f t="array" ref="I1798">SUMPRODUCT(B1782:B1801, (ROW(B1782:B1801)-ROW(B1782)+1)) / (20*21/2)</f>
        <v>9.5668190476190471</v>
      </c>
      <c r="J1798" s="2">
        <f t="shared" si="218"/>
        <v>9.5491289823743895</v>
      </c>
      <c r="K1798" s="2">
        <f t="shared" si="220"/>
        <v>9.6601885088208981</v>
      </c>
    </row>
    <row r="1799" spans="1:11" ht="13.5" x14ac:dyDescent="0.25">
      <c r="A1799" s="3">
        <f>TITRES_STAT!B1802</f>
        <v>44924</v>
      </c>
      <c r="B1799" s="5">
        <f>TITRES_STAT!D1802</f>
        <v>9.6279000000000003</v>
      </c>
      <c r="C1799" s="2">
        <f t="shared" si="221"/>
        <v>-7.6999999999998181E-3</v>
      </c>
      <c r="D1799" s="2">
        <f t="shared" si="222"/>
        <v>9.5533800000000006</v>
      </c>
      <c r="E1799" s="2">
        <f t="shared" si="216"/>
        <v>9.5525899999999986</v>
      </c>
      <c r="F1799" s="2">
        <f t="shared" si="217"/>
        <v>9.5207800000000002</v>
      </c>
      <c r="G1799" s="2">
        <f t="shared" si="219"/>
        <v>9.671140000000003</v>
      </c>
      <c r="H1799" s="2">
        <f t="shared" si="215"/>
        <v>9.822366499999994</v>
      </c>
      <c r="I1799" s="2">
        <f t="array" ref="I1799">SUMPRODUCT(B1783:B1802, (ROW(B1783:B1802)-ROW(B1783)+1)) / (20*21/2)</f>
        <v>9.5745414285714272</v>
      </c>
      <c r="J1799" s="2">
        <f t="shared" si="218"/>
        <v>9.5566309840530188</v>
      </c>
      <c r="K1799" s="2">
        <f t="shared" si="220"/>
        <v>9.6589222927887057</v>
      </c>
    </row>
    <row r="1800" spans="1:11" ht="13.5" x14ac:dyDescent="0.25">
      <c r="A1800" s="3">
        <f>TITRES_STAT!B1803</f>
        <v>44925</v>
      </c>
      <c r="B1800" s="5">
        <f>TITRES_STAT!D1803</f>
        <v>9.6279000000000003</v>
      </c>
      <c r="C1800" s="2">
        <f t="shared" si="221"/>
        <v>0</v>
      </c>
      <c r="D1800" s="2">
        <f t="shared" si="222"/>
        <v>9.5906200000000013</v>
      </c>
      <c r="E1800" s="2">
        <f t="shared" si="216"/>
        <v>9.5502699999999994</v>
      </c>
      <c r="F1800" s="2">
        <f t="shared" si="217"/>
        <v>9.5289300000000008</v>
      </c>
      <c r="G1800" s="2">
        <f t="shared" si="219"/>
        <v>9.6635380000000026</v>
      </c>
      <c r="H1800" s="2">
        <f t="shared" si="215"/>
        <v>9.8220499999999955</v>
      </c>
      <c r="I1800" s="2">
        <f t="array" ref="I1800">SUMPRODUCT(B1784:B1803, (ROW(B1784:B1803)-ROW(B1784)+1)) / (20*21/2)</f>
        <v>9.5626423809523793</v>
      </c>
      <c r="J1800" s="2">
        <f t="shared" si="218"/>
        <v>9.563418509381302</v>
      </c>
      <c r="K1800" s="2">
        <f t="shared" si="220"/>
        <v>9.6577057322871891</v>
      </c>
    </row>
    <row r="1801" spans="1:11" ht="13.5" x14ac:dyDescent="0.25">
      <c r="A1801" s="3">
        <f>TITRES_STAT!B1804</f>
        <v>44928</v>
      </c>
      <c r="B1801" s="5">
        <f>TITRES_STAT!D1804</f>
        <v>9.6356000000000002</v>
      </c>
      <c r="C1801" s="2">
        <f t="shared" si="221"/>
        <v>7.6999999999998181E-3</v>
      </c>
      <c r="D1801" s="2">
        <f t="shared" si="222"/>
        <v>9.6325199999999995</v>
      </c>
      <c r="E1801" s="2">
        <f t="shared" si="216"/>
        <v>9.5502699999999994</v>
      </c>
      <c r="F1801" s="2">
        <f t="shared" si="217"/>
        <v>9.5390150000000027</v>
      </c>
      <c r="G1801" s="2">
        <f t="shared" si="219"/>
        <v>9.6545380000000041</v>
      </c>
      <c r="H1801" s="2">
        <f t="shared" si="215"/>
        <v>9.821344499999995</v>
      </c>
      <c r="I1801" s="2">
        <f t="array" ref="I1801">SUMPRODUCT(B1785:B1804, (ROW(B1785:B1804)-ROW(B1785)+1)) / (20*21/2)</f>
        <v>9.5507433333333331</v>
      </c>
      <c r="J1801" s="2">
        <f t="shared" si="218"/>
        <v>9.5702929370592731</v>
      </c>
      <c r="K1801" s="2">
        <f t="shared" si="220"/>
        <v>9.6568388408249461</v>
      </c>
    </row>
    <row r="1802" spans="1:11" ht="13.5" x14ac:dyDescent="0.25">
      <c r="A1802" s="3">
        <f>TITRES_STAT!B1805</f>
        <v>44929</v>
      </c>
      <c r="B1802" s="5">
        <f>TITRES_STAT!D1805</f>
        <v>9.6201000000000008</v>
      </c>
      <c r="C1802" s="2">
        <f t="shared" si="221"/>
        <v>-1.5499999999999403E-2</v>
      </c>
      <c r="D1802" s="2">
        <f t="shared" si="222"/>
        <v>9.6294199999999996</v>
      </c>
      <c r="E1802" s="2">
        <f t="shared" si="216"/>
        <v>9.5580299999999987</v>
      </c>
      <c r="F1802" s="2">
        <f t="shared" si="217"/>
        <v>9.551040000000004</v>
      </c>
      <c r="G1802" s="2">
        <f t="shared" si="219"/>
        <v>9.645228000000003</v>
      </c>
      <c r="H1802" s="2">
        <f t="shared" ref="H1802:H1865" si="223">AVERAGE(B1603:B1802)</f>
        <v>9.8205614999999948</v>
      </c>
      <c r="I1802" s="2">
        <f t="array" ref="I1802">SUMPRODUCT(B1786:B1805, (ROW(B1786:B1805)-ROW(B1786)+1)) / (20*21/2)</f>
        <v>9.5427242857142858</v>
      </c>
      <c r="J1802" s="2">
        <f t="shared" si="218"/>
        <v>9.5750364668631516</v>
      </c>
      <c r="K1802" s="2">
        <f t="shared" si="220"/>
        <v>9.655398101969066</v>
      </c>
    </row>
    <row r="1803" spans="1:11" ht="13.5" x14ac:dyDescent="0.25">
      <c r="A1803" s="3">
        <f>TITRES_STAT!B1806</f>
        <v>44930</v>
      </c>
      <c r="B1803" s="5">
        <f>TITRES_STAT!D1806</f>
        <v>9.4260999999999999</v>
      </c>
      <c r="C1803" s="2">
        <f t="shared" si="221"/>
        <v>-0.19400000000000084</v>
      </c>
      <c r="D1803" s="2">
        <f t="shared" si="222"/>
        <v>9.5875199999999996</v>
      </c>
      <c r="E1803" s="2">
        <f t="shared" si="216"/>
        <v>9.5541499999999999</v>
      </c>
      <c r="F1803" s="2">
        <f t="shared" si="217"/>
        <v>9.5510400000000022</v>
      </c>
      <c r="G1803" s="2">
        <f t="shared" si="219"/>
        <v>9.6320380000000032</v>
      </c>
      <c r="H1803" s="2">
        <f t="shared" si="223"/>
        <v>9.8188084999999958</v>
      </c>
      <c r="I1803" s="2">
        <f t="array" ref="I1803">SUMPRODUCT(B1787:B1806, (ROW(B1787:B1806)-ROW(B1787)+1)) / (20*21/2)</f>
        <v>9.5417266666666691</v>
      </c>
      <c r="J1803" s="2">
        <f t="shared" si="218"/>
        <v>9.5608520414476121</v>
      </c>
      <c r="K1803" s="2">
        <f t="shared" si="220"/>
        <v>9.6464060195389063</v>
      </c>
    </row>
    <row r="1804" spans="1:11" ht="13.5" x14ac:dyDescent="0.25">
      <c r="A1804" s="3">
        <f>TITRES_STAT!B1807</f>
        <v>44931</v>
      </c>
      <c r="B1804" s="5">
        <f>TITRES_STAT!D1807</f>
        <v>9.4260999999999999</v>
      </c>
      <c r="C1804" s="2">
        <f t="shared" si="221"/>
        <v>0</v>
      </c>
      <c r="D1804" s="2">
        <f t="shared" si="222"/>
        <v>9.5471599999999999</v>
      </c>
      <c r="E1804" s="2">
        <f t="shared" ref="E1804:E1867" si="224">AVERAGE(B1795:B1804)</f>
        <v>9.5502700000000011</v>
      </c>
      <c r="F1804" s="2">
        <f t="shared" si="217"/>
        <v>9.549100000000001</v>
      </c>
      <c r="G1804" s="2">
        <f t="shared" si="219"/>
        <v>9.6188480000000034</v>
      </c>
      <c r="H1804" s="2">
        <f t="shared" si="223"/>
        <v>9.818195999999995</v>
      </c>
      <c r="I1804" s="2">
        <f t="array" ref="I1804">SUMPRODUCT(B1788:B1807, (ROW(B1788:B1807)-ROW(B1788)+1)) / (20*21/2)</f>
        <v>9.5474176190476179</v>
      </c>
      <c r="J1804" s="2">
        <f t="shared" si="218"/>
        <v>9.5480185136906961</v>
      </c>
      <c r="K1804" s="2">
        <f t="shared" si="220"/>
        <v>9.6377665677922835</v>
      </c>
    </row>
    <row r="1805" spans="1:11" ht="13.5" x14ac:dyDescent="0.25">
      <c r="A1805" s="3">
        <f>TITRES_STAT!B1808</f>
        <v>44932</v>
      </c>
      <c r="B1805" s="5">
        <f>TITRES_STAT!D1808</f>
        <v>9.4649000000000001</v>
      </c>
      <c r="C1805" s="2">
        <f t="shared" si="221"/>
        <v>3.8800000000000168E-2</v>
      </c>
      <c r="D1805" s="2">
        <f t="shared" si="222"/>
        <v>9.5145599999999995</v>
      </c>
      <c r="E1805" s="2">
        <f t="shared" si="224"/>
        <v>9.5525900000000004</v>
      </c>
      <c r="F1805" s="2">
        <f t="shared" si="217"/>
        <v>9.552975</v>
      </c>
      <c r="G1805" s="2">
        <f t="shared" si="219"/>
        <v>9.6064340000000037</v>
      </c>
      <c r="H1805" s="2">
        <f t="shared" si="223"/>
        <v>9.817420999999996</v>
      </c>
      <c r="I1805" s="2">
        <f t="array" ref="I1805">SUMPRODUCT(B1789:B1808, (ROW(B1789:B1808)-ROW(B1789)+1)) / (20*21/2)</f>
        <v>9.5524395238095234</v>
      </c>
      <c r="J1805" s="2">
        <f t="shared" si="218"/>
        <v>9.5401024647677719</v>
      </c>
      <c r="K1805" s="2">
        <f t="shared" si="220"/>
        <v>9.6309874867023897</v>
      </c>
    </row>
    <row r="1806" spans="1:11" ht="13.5" x14ac:dyDescent="0.25">
      <c r="A1806" s="3">
        <f>TITRES_STAT!B1809</f>
        <v>44935</v>
      </c>
      <c r="B1806" s="5">
        <f>TITRES_STAT!D1809</f>
        <v>9.5425000000000004</v>
      </c>
      <c r="C1806" s="2">
        <f t="shared" si="221"/>
        <v>7.7600000000000335E-2</v>
      </c>
      <c r="D1806" s="2">
        <f t="shared" si="222"/>
        <v>9.4959399999999992</v>
      </c>
      <c r="E1806" s="2">
        <f t="shared" si="224"/>
        <v>9.5642300000000002</v>
      </c>
      <c r="F1806" s="2">
        <f t="shared" si="217"/>
        <v>9.5603449999999999</v>
      </c>
      <c r="G1806" s="2">
        <f t="shared" si="219"/>
        <v>9.5955720000000042</v>
      </c>
      <c r="H1806" s="2">
        <f t="shared" si="223"/>
        <v>9.8173904999999948</v>
      </c>
      <c r="I1806" s="2">
        <f t="array" ref="I1806">SUMPRODUCT(B1790:B1809, (ROW(B1790:B1809)-ROW(B1790)+1)) / (20*21/2)</f>
        <v>9.5576461904761914</v>
      </c>
      <c r="J1806" s="2">
        <f t="shared" si="218"/>
        <v>9.5403308014565553</v>
      </c>
      <c r="K1806" s="2">
        <f t="shared" si="220"/>
        <v>9.6275173891846499</v>
      </c>
    </row>
    <row r="1807" spans="1:11" ht="13.5" x14ac:dyDescent="0.25">
      <c r="A1807" s="3">
        <f>TITRES_STAT!B1810</f>
        <v>44936</v>
      </c>
      <c r="B1807" s="5">
        <f>TITRES_STAT!D1810</f>
        <v>9.6201000000000008</v>
      </c>
      <c r="C1807" s="2">
        <f t="shared" si="221"/>
        <v>7.7600000000000335E-2</v>
      </c>
      <c r="D1807" s="2">
        <f t="shared" si="222"/>
        <v>9.4959400000000009</v>
      </c>
      <c r="E1807" s="2">
        <f t="shared" si="224"/>
        <v>9.5626800000000003</v>
      </c>
      <c r="F1807" s="2">
        <f t="shared" si="217"/>
        <v>9.559569999999999</v>
      </c>
      <c r="G1807" s="2">
        <f t="shared" si="219"/>
        <v>9.5864180000000037</v>
      </c>
      <c r="H1807" s="2">
        <f t="shared" si="223"/>
        <v>9.8173914999999976</v>
      </c>
      <c r="I1807" s="2">
        <f t="array" ref="I1807">SUMPRODUCT(B1791:B1810, (ROW(B1791:B1810)-ROW(B1791)+1)) / (20*21/2)</f>
        <v>9.5630376190476198</v>
      </c>
      <c r="J1807" s="2">
        <f t="shared" si="218"/>
        <v>9.5479278679845017</v>
      </c>
      <c r="K1807" s="2">
        <f t="shared" si="220"/>
        <v>9.6272265111774082</v>
      </c>
    </row>
    <row r="1808" spans="1:11" ht="13.5" x14ac:dyDescent="0.25">
      <c r="A1808" s="3">
        <f>TITRES_STAT!B1811</f>
        <v>44937</v>
      </c>
      <c r="B1808" s="5">
        <f>TITRES_STAT!D1811</f>
        <v>9.6122999999999994</v>
      </c>
      <c r="C1808" s="2">
        <f t="shared" si="221"/>
        <v>-7.8000000000013614E-3</v>
      </c>
      <c r="D1808" s="2">
        <f t="shared" si="222"/>
        <v>9.5331799999999998</v>
      </c>
      <c r="E1808" s="2">
        <f t="shared" si="224"/>
        <v>9.5603499999999997</v>
      </c>
      <c r="F1808" s="2">
        <f t="shared" si="217"/>
        <v>9.5576299999999996</v>
      </c>
      <c r="G1808" s="2">
        <f t="shared" si="219"/>
        <v>9.5845560000000027</v>
      </c>
      <c r="H1808" s="2">
        <f t="shared" si="223"/>
        <v>9.8173534999999976</v>
      </c>
      <c r="I1808" s="2">
        <f t="array" ref="I1808">SUMPRODUCT(B1792:B1811, (ROW(B1792:B1811)-ROW(B1792)+1)) / (20*21/2)</f>
        <v>9.5686138095238107</v>
      </c>
      <c r="J1808" s="2">
        <f t="shared" si="218"/>
        <v>9.5540585472240735</v>
      </c>
      <c r="K1808" s="2">
        <f t="shared" si="220"/>
        <v>9.6266411577979021</v>
      </c>
    </row>
    <row r="1809" spans="1:11" ht="13.5" x14ac:dyDescent="0.25">
      <c r="A1809" s="3">
        <f>TITRES_STAT!B1812</f>
        <v>44938</v>
      </c>
      <c r="B1809" s="5">
        <f>TITRES_STAT!D1812</f>
        <v>9.6122999999999994</v>
      </c>
      <c r="C1809" s="2">
        <f t="shared" si="221"/>
        <v>0</v>
      </c>
      <c r="D1809" s="2">
        <f t="shared" si="222"/>
        <v>9.5704200000000004</v>
      </c>
      <c r="E1809" s="2">
        <f t="shared" si="224"/>
        <v>9.5587900000000019</v>
      </c>
      <c r="F1809" s="2">
        <f t="shared" si="217"/>
        <v>9.5556899999999985</v>
      </c>
      <c r="G1809" s="2">
        <f t="shared" si="219"/>
        <v>9.5797460000000036</v>
      </c>
      <c r="H1809" s="2">
        <f t="shared" si="223"/>
        <v>9.8182059999999964</v>
      </c>
      <c r="I1809" s="2">
        <f t="array" ref="I1809">SUMPRODUCT(B1793:B1812, (ROW(B1793:B1812)-ROW(B1793)+1)) / (20*21/2)</f>
        <v>9.5676533333333342</v>
      </c>
      <c r="J1809" s="2">
        <f t="shared" si="218"/>
        <v>9.5596053522503528</v>
      </c>
      <c r="K1809" s="2">
        <f t="shared" si="220"/>
        <v>9.6260787594528878</v>
      </c>
    </row>
    <row r="1810" spans="1:11" ht="13.5" x14ac:dyDescent="0.25">
      <c r="A1810" s="3">
        <f>TITRES_STAT!B1813</f>
        <v>44939</v>
      </c>
      <c r="B1810" s="5">
        <f>TITRES_STAT!D1813</f>
        <v>9.6122999999999994</v>
      </c>
      <c r="C1810" s="2">
        <f t="shared" si="221"/>
        <v>0</v>
      </c>
      <c r="D1810" s="2">
        <f t="shared" si="222"/>
        <v>9.5998999999999999</v>
      </c>
      <c r="E1810" s="2">
        <f t="shared" si="224"/>
        <v>9.5572300000000006</v>
      </c>
      <c r="F1810" s="2">
        <f t="shared" si="217"/>
        <v>9.5537500000000009</v>
      </c>
      <c r="G1810" s="2">
        <f t="shared" si="219"/>
        <v>9.5749360000000028</v>
      </c>
      <c r="H1810" s="2">
        <f t="shared" si="223"/>
        <v>9.8190584999999988</v>
      </c>
      <c r="I1810" s="2">
        <f t="array" ref="I1810">SUMPRODUCT(B1794:B1813, (ROW(B1794:B1813)-ROW(B1794)+1)) / (20*21/2)</f>
        <v>9.5733404761904772</v>
      </c>
      <c r="J1810" s="2">
        <f t="shared" si="218"/>
        <v>9.564623890131271</v>
      </c>
      <c r="K1810" s="2">
        <f t="shared" si="220"/>
        <v>9.6255384159449324</v>
      </c>
    </row>
    <row r="1811" spans="1:11" ht="13.5" x14ac:dyDescent="0.25">
      <c r="A1811" s="3">
        <f>TITRES_STAT!B1814</f>
        <v>44942</v>
      </c>
      <c r="B1811" s="5">
        <f>TITRES_STAT!D1814</f>
        <v>9.6122999999999994</v>
      </c>
      <c r="C1811" s="2">
        <f t="shared" si="221"/>
        <v>0</v>
      </c>
      <c r="D1811" s="2">
        <f t="shared" si="222"/>
        <v>9.613859999999999</v>
      </c>
      <c r="E1811" s="2">
        <f t="shared" si="224"/>
        <v>9.5548999999999999</v>
      </c>
      <c r="F1811" s="2">
        <f t="shared" si="217"/>
        <v>9.5525850000000005</v>
      </c>
      <c r="G1811" s="2">
        <f t="shared" si="219"/>
        <v>9.5716760000000036</v>
      </c>
      <c r="H1811" s="2">
        <f t="shared" si="223"/>
        <v>9.8199109999999976</v>
      </c>
      <c r="I1811" s="2">
        <f t="array" ref="I1811">SUMPRODUCT(B1795:B1814, (ROW(B1795:B1814)-ROW(B1795)+1)) / (20*21/2)</f>
        <v>9.6012304761904765</v>
      </c>
      <c r="J1811" s="2">
        <f t="shared" si="218"/>
        <v>9.5691644720235303</v>
      </c>
      <c r="K1811" s="2">
        <f t="shared" si="220"/>
        <v>9.6250192623784656</v>
      </c>
    </row>
    <row r="1812" spans="1:11" ht="13.5" x14ac:dyDescent="0.25">
      <c r="A1812" s="3">
        <f>TITRES_STAT!B1815</f>
        <v>44943</v>
      </c>
      <c r="B1812" s="5">
        <f>TITRES_STAT!D1815</f>
        <v>9.5425000000000004</v>
      </c>
      <c r="C1812" s="2">
        <f t="shared" si="221"/>
        <v>-6.9799999999998974E-2</v>
      </c>
      <c r="D1812" s="2">
        <f t="shared" si="222"/>
        <v>9.5983399999999985</v>
      </c>
      <c r="E1812" s="2">
        <f t="shared" si="224"/>
        <v>9.5471400000000024</v>
      </c>
      <c r="F1812" s="2">
        <f t="shared" ref="F1812:F1875" si="225">AVERAGE(B1793:B1812)</f>
        <v>9.5525850000000005</v>
      </c>
      <c r="G1812" s="2">
        <f t="shared" si="219"/>
        <v>9.5611240000000031</v>
      </c>
      <c r="H1812" s="2">
        <f t="shared" si="223"/>
        <v>9.8204144999999983</v>
      </c>
      <c r="I1812" s="2">
        <f t="array" ref="I1812">SUMPRODUCT(B1796:B1815, (ROW(B1796:B1815)-ROW(B1796)+1)) / (20*21/2)</f>
        <v>9.6420542857142859</v>
      </c>
      <c r="J1812" s="2">
        <f t="shared" si="218"/>
        <v>9.5666249984974794</v>
      </c>
      <c r="K1812" s="2">
        <f t="shared" si="220"/>
        <v>9.621783212873428</v>
      </c>
    </row>
    <row r="1813" spans="1:11" ht="13.5" x14ac:dyDescent="0.25">
      <c r="A1813" s="3">
        <f>TITRES_STAT!B1816</f>
        <v>44944</v>
      </c>
      <c r="B1813" s="5">
        <f>TITRES_STAT!D1816</f>
        <v>9.6122999999999994</v>
      </c>
      <c r="C1813" s="2">
        <f t="shared" si="221"/>
        <v>6.9799999999998974E-2</v>
      </c>
      <c r="D1813" s="2">
        <f t="shared" si="222"/>
        <v>9.5983400000000003</v>
      </c>
      <c r="E1813" s="2">
        <f t="shared" si="224"/>
        <v>9.5657600000000009</v>
      </c>
      <c r="F1813" s="2">
        <f t="shared" si="225"/>
        <v>9.5599550000000004</v>
      </c>
      <c r="G1813" s="2">
        <f t="shared" si="219"/>
        <v>9.5519680000000022</v>
      </c>
      <c r="H1813" s="2">
        <f t="shared" si="223"/>
        <v>9.8203764999999983</v>
      </c>
      <c r="I1813" s="2">
        <f t="array" ref="I1813">SUMPRODUCT(B1797:B1816, (ROW(B1797:B1816)-ROW(B1797)+1)) / (20*21/2)</f>
        <v>9.6949623809523828</v>
      </c>
      <c r="J1813" s="2">
        <f t="shared" ref="J1813:J1876" si="226">$J$4*B1813+J1812*(1-$J$4)</f>
        <v>9.5709749986405761</v>
      </c>
      <c r="K1813" s="2">
        <f t="shared" si="220"/>
        <v>9.6214113221725093</v>
      </c>
    </row>
    <row r="1814" spans="1:11" ht="13.5" x14ac:dyDescent="0.25">
      <c r="A1814" s="3">
        <f>TITRES_STAT!B1817</f>
        <v>44945</v>
      </c>
      <c r="B1814" s="5">
        <f>TITRES_STAT!D1817</f>
        <v>9.8528000000000002</v>
      </c>
      <c r="C1814" s="2">
        <f t="shared" si="221"/>
        <v>0.24050000000000082</v>
      </c>
      <c r="D1814" s="2">
        <f t="shared" si="222"/>
        <v>9.6464400000000001</v>
      </c>
      <c r="E1814" s="2">
        <f t="shared" si="224"/>
        <v>9.608430000000002</v>
      </c>
      <c r="F1814" s="2">
        <f t="shared" si="225"/>
        <v>9.5793500000000016</v>
      </c>
      <c r="G1814" s="2">
        <f t="shared" si="219"/>
        <v>9.5549160000000022</v>
      </c>
      <c r="H1814" s="2">
        <f t="shared" si="223"/>
        <v>9.8215764999999973</v>
      </c>
      <c r="I1814" s="2">
        <f t="array" ref="I1814">SUMPRODUCT(B1798:B1817, (ROW(B1798:B1817)-ROW(B1798)+1)) / (20*21/2)</f>
        <v>9.7436176190476189</v>
      </c>
      <c r="J1814" s="2">
        <f t="shared" si="226"/>
        <v>9.5978154749605213</v>
      </c>
      <c r="K1814" s="2">
        <f t="shared" si="220"/>
        <v>9.6304853879696655</v>
      </c>
    </row>
    <row r="1815" spans="1:11" ht="13.5" x14ac:dyDescent="0.25">
      <c r="A1815" s="3">
        <f>TITRES_STAT!B1818</f>
        <v>44946</v>
      </c>
      <c r="B1815" s="5">
        <f>TITRES_STAT!D1818</f>
        <v>10.007999999999999</v>
      </c>
      <c r="C1815" s="2">
        <f t="shared" si="221"/>
        <v>0.15519999999999889</v>
      </c>
      <c r="D1815" s="2">
        <f t="shared" si="222"/>
        <v>9.725579999999999</v>
      </c>
      <c r="E1815" s="2">
        <f t="shared" si="224"/>
        <v>9.6627399999999994</v>
      </c>
      <c r="F1815" s="2">
        <f t="shared" si="225"/>
        <v>9.6076650000000008</v>
      </c>
      <c r="G1815" s="2">
        <f t="shared" si="219"/>
        <v>9.5587940000000025</v>
      </c>
      <c r="H1815" s="2">
        <f t="shared" si="223"/>
        <v>9.8235524999999964</v>
      </c>
      <c r="I1815" s="2">
        <f t="array" ref="I1815">SUMPRODUCT(B1799:B1818, (ROW(B1799:B1818)-ROW(B1799)+1)) / (20*21/2)</f>
        <v>9.7794547619047627</v>
      </c>
      <c r="J1815" s="2">
        <f t="shared" si="226"/>
        <v>9.6368806678214245</v>
      </c>
      <c r="K1815" s="2">
        <f t="shared" si="220"/>
        <v>9.6452898825590907</v>
      </c>
    </row>
    <row r="1816" spans="1:11" ht="13.5" x14ac:dyDescent="0.25">
      <c r="A1816" s="3">
        <f>TITRES_STAT!B1819</f>
        <v>44949</v>
      </c>
      <c r="B1816" s="5">
        <f>TITRES_STAT!D1819</f>
        <v>10.1632</v>
      </c>
      <c r="C1816" s="2">
        <f t="shared" si="221"/>
        <v>0.15520000000000067</v>
      </c>
      <c r="D1816" s="2">
        <f t="shared" si="222"/>
        <v>9.8357600000000023</v>
      </c>
      <c r="E1816" s="2">
        <f t="shared" si="224"/>
        <v>9.7248099999999997</v>
      </c>
      <c r="F1816" s="2">
        <f t="shared" si="225"/>
        <v>9.6445200000000018</v>
      </c>
      <c r="G1816" s="2">
        <f t="shared" si="219"/>
        <v>9.5681040000000035</v>
      </c>
      <c r="H1816" s="2">
        <f t="shared" si="223"/>
        <v>9.8263044999999973</v>
      </c>
      <c r="I1816" s="2">
        <f t="array" ref="I1816">SUMPRODUCT(B1800:B1819, (ROW(B1800:B1819)-ROW(B1800)+1)) / (20*21/2)</f>
        <v>9.8133338095238098</v>
      </c>
      <c r="J1816" s="2">
        <f t="shared" si="226"/>
        <v>9.6870063185050981</v>
      </c>
      <c r="K1816" s="2">
        <f t="shared" si="220"/>
        <v>9.6656000832430475</v>
      </c>
    </row>
    <row r="1817" spans="1:11" ht="13.5" x14ac:dyDescent="0.25">
      <c r="A1817" s="3">
        <f>TITRES_STAT!B1820</f>
        <v>44950</v>
      </c>
      <c r="B1817" s="5">
        <f>TITRES_STAT!D1820</f>
        <v>10.1554</v>
      </c>
      <c r="C1817" s="2">
        <f t="shared" si="221"/>
        <v>-7.799999999999585E-3</v>
      </c>
      <c r="D1817" s="2">
        <f t="shared" si="222"/>
        <v>9.9583399999999997</v>
      </c>
      <c r="E1817" s="2">
        <f t="shared" si="224"/>
        <v>9.7783399999999983</v>
      </c>
      <c r="F1817" s="2">
        <f t="shared" si="225"/>
        <v>9.6705100000000019</v>
      </c>
      <c r="G1817" s="2">
        <f t="shared" si="219"/>
        <v>9.5772580000000023</v>
      </c>
      <c r="H1817" s="2">
        <f t="shared" si="223"/>
        <v>9.8293384999999969</v>
      </c>
      <c r="I1817" s="2">
        <f t="array" ref="I1817">SUMPRODUCT(B1801:B1820, (ROW(B1801:B1820)-ROW(B1801)+1)) / (20*21/2)</f>
        <v>9.8326561904761896</v>
      </c>
      <c r="J1817" s="2">
        <f t="shared" si="226"/>
        <v>9.7316152405522303</v>
      </c>
      <c r="K1817" s="2">
        <f t="shared" si="220"/>
        <v>9.684807923115871</v>
      </c>
    </row>
    <row r="1818" spans="1:11" ht="13.5" x14ac:dyDescent="0.25">
      <c r="A1818" s="3">
        <f>TITRES_STAT!B1821</f>
        <v>44951</v>
      </c>
      <c r="B1818" s="5">
        <f>TITRES_STAT!D1821</f>
        <v>10.046799999999999</v>
      </c>
      <c r="C1818" s="2">
        <f t="shared" si="221"/>
        <v>-0.10860000000000092</v>
      </c>
      <c r="D1818" s="2">
        <f t="shared" si="222"/>
        <v>10.04524</v>
      </c>
      <c r="E1818" s="2">
        <f t="shared" si="224"/>
        <v>9.8217900000000018</v>
      </c>
      <c r="F1818" s="2">
        <f t="shared" si="225"/>
        <v>9.6910699999999999</v>
      </c>
      <c r="G1818" s="2">
        <f t="shared" si="219"/>
        <v>9.5885840000000027</v>
      </c>
      <c r="H1818" s="2">
        <f t="shared" si="223"/>
        <v>9.8315084999999982</v>
      </c>
      <c r="I1818" s="2">
        <f t="array" ref="I1818">SUMPRODUCT(B1802:B1821, (ROW(B1802:B1821)-ROW(B1802)+1)) / (20*21/2)</f>
        <v>9.8506119047619034</v>
      </c>
      <c r="J1818" s="2">
        <f t="shared" si="226"/>
        <v>9.7616328366901133</v>
      </c>
      <c r="K1818" s="2">
        <f t="shared" si="220"/>
        <v>9.6990036908368182</v>
      </c>
    </row>
    <row r="1819" spans="1:11" ht="13.5" x14ac:dyDescent="0.25">
      <c r="A1819" s="3">
        <f>TITRES_STAT!B1822</f>
        <v>44952</v>
      </c>
      <c r="B1819" s="5">
        <f>TITRES_STAT!D1822</f>
        <v>10.046799999999999</v>
      </c>
      <c r="C1819" s="2">
        <f t="shared" si="221"/>
        <v>0</v>
      </c>
      <c r="D1819" s="2">
        <f t="shared" si="222"/>
        <v>10.084039999999998</v>
      </c>
      <c r="E1819" s="2">
        <f t="shared" si="224"/>
        <v>9.8652400000000018</v>
      </c>
      <c r="F1819" s="2">
        <f t="shared" si="225"/>
        <v>9.7120149999999992</v>
      </c>
      <c r="G1819" s="2">
        <f t="shared" si="219"/>
        <v>9.5999100000000013</v>
      </c>
      <c r="H1819" s="2">
        <f t="shared" si="223"/>
        <v>9.8310064999999991</v>
      </c>
      <c r="I1819" s="2">
        <f t="array" ref="I1819">SUMPRODUCT(B1803:B1822, (ROW(B1803:B1822)-ROW(B1803)+1)) / (20*21/2)</f>
        <v>9.8716757142857148</v>
      </c>
      <c r="J1819" s="2">
        <f t="shared" si="226"/>
        <v>9.7887916141481988</v>
      </c>
      <c r="K1819" s="2">
        <f t="shared" si="220"/>
        <v>9.7126427617843945</v>
      </c>
    </row>
    <row r="1820" spans="1:11" ht="13.5" x14ac:dyDescent="0.25">
      <c r="A1820" s="3">
        <f>TITRES_STAT!B1823</f>
        <v>44953</v>
      </c>
      <c r="B1820" s="5">
        <f>TITRES_STAT!D1823</f>
        <v>9.9148999999999994</v>
      </c>
      <c r="C1820" s="2">
        <f t="shared" si="221"/>
        <v>-0.13189999999999991</v>
      </c>
      <c r="D1820" s="2">
        <f t="shared" si="222"/>
        <v>10.06542</v>
      </c>
      <c r="E1820" s="2">
        <f t="shared" si="224"/>
        <v>9.895500000000002</v>
      </c>
      <c r="F1820" s="2">
        <f t="shared" si="225"/>
        <v>9.7263649999999977</v>
      </c>
      <c r="G1820" s="2">
        <f t="shared" si="219"/>
        <v>9.6058060000000012</v>
      </c>
      <c r="H1820" s="2">
        <f t="shared" si="223"/>
        <v>9.8298449999999988</v>
      </c>
      <c r="I1820" s="2">
        <f t="array" ref="I1820">SUMPRODUCT(B1804:B1823, (ROW(B1804:B1823)-ROW(B1804)+1)) / (20*21/2)</f>
        <v>9.8911138095238087</v>
      </c>
      <c r="J1820" s="2">
        <f t="shared" si="226"/>
        <v>9.8008019366102737</v>
      </c>
      <c r="K1820" s="2">
        <f t="shared" si="220"/>
        <v>9.7205744181850076</v>
      </c>
    </row>
    <row r="1821" spans="1:11" ht="13.5" x14ac:dyDescent="0.25">
      <c r="A1821" s="3">
        <f>TITRES_STAT!B1824</f>
        <v>44956</v>
      </c>
      <c r="B1821" s="5">
        <f>TITRES_STAT!D1824</f>
        <v>9.9148999999999994</v>
      </c>
      <c r="C1821" s="2">
        <f t="shared" si="221"/>
        <v>0</v>
      </c>
      <c r="D1821" s="2">
        <f t="shared" si="222"/>
        <v>10.01576</v>
      </c>
      <c r="E1821" s="2">
        <f t="shared" si="224"/>
        <v>9.9257600000000021</v>
      </c>
      <c r="F1821" s="2">
        <f t="shared" si="225"/>
        <v>9.7403299999999966</v>
      </c>
      <c r="G1821" s="2">
        <f t="shared" si="219"/>
        <v>9.6117020000000011</v>
      </c>
      <c r="H1821" s="2">
        <f t="shared" si="223"/>
        <v>9.8286834999999968</v>
      </c>
      <c r="I1821" s="2">
        <f t="array" ref="I1821">SUMPRODUCT(B1805:B1824, (ROW(B1805:B1824)-ROW(B1805)+1)) / (20*21/2)</f>
        <v>9.9072595238095218</v>
      </c>
      <c r="J1821" s="2">
        <f t="shared" si="226"/>
        <v>9.8116684188378667</v>
      </c>
      <c r="K1821" s="2">
        <f t="shared" si="220"/>
        <v>9.7281950292365771</v>
      </c>
    </row>
    <row r="1822" spans="1:11" ht="13.5" x14ac:dyDescent="0.25">
      <c r="A1822" s="3">
        <f>TITRES_STAT!B1825</f>
        <v>44957</v>
      </c>
      <c r="B1822" s="5">
        <f>TITRES_STAT!D1825</f>
        <v>9.9614999999999991</v>
      </c>
      <c r="C1822" s="2">
        <f t="shared" si="221"/>
        <v>4.6599999999999753E-2</v>
      </c>
      <c r="D1822" s="2">
        <f t="shared" si="222"/>
        <v>9.9769800000000011</v>
      </c>
      <c r="E1822" s="2">
        <f t="shared" si="224"/>
        <v>9.9676600000000004</v>
      </c>
      <c r="F1822" s="2">
        <f t="shared" si="225"/>
        <v>9.7573999999999987</v>
      </c>
      <c r="G1822" s="2">
        <f t="shared" si="219"/>
        <v>9.6185299999999998</v>
      </c>
      <c r="H1822" s="2">
        <f t="shared" si="223"/>
        <v>9.8271849999999965</v>
      </c>
      <c r="I1822" s="2">
        <f t="array" ref="I1822">SUMPRODUCT(B1806:B1825, (ROW(B1806:B1825)-ROW(B1806)+1)) / (20*21/2)</f>
        <v>9.9201500000000014</v>
      </c>
      <c r="J1822" s="2">
        <f t="shared" si="226"/>
        <v>9.8259380932342602</v>
      </c>
      <c r="K1822" s="2">
        <f t="shared" si="220"/>
        <v>9.7373442437763185</v>
      </c>
    </row>
    <row r="1823" spans="1:11" ht="13.5" x14ac:dyDescent="0.25">
      <c r="A1823" s="3">
        <f>TITRES_STAT!B1826</f>
        <v>44958</v>
      </c>
      <c r="B1823" s="5">
        <f>TITRES_STAT!D1826</f>
        <v>9.9614999999999991</v>
      </c>
      <c r="C1823" s="2">
        <f t="shared" si="221"/>
        <v>0</v>
      </c>
      <c r="D1823" s="2">
        <f t="shared" si="222"/>
        <v>9.9599200000000003</v>
      </c>
      <c r="E1823" s="2">
        <f t="shared" si="224"/>
        <v>10.00258</v>
      </c>
      <c r="F1823" s="2">
        <f t="shared" si="225"/>
        <v>9.7841699999999996</v>
      </c>
      <c r="G1823" s="2">
        <f t="shared" si="219"/>
        <v>9.6284620000000007</v>
      </c>
      <c r="H1823" s="2">
        <f t="shared" si="223"/>
        <v>9.8252589999999991</v>
      </c>
      <c r="I1823" s="2">
        <f t="array" ref="I1823">SUMPRODUCT(B1807:B1826, (ROW(B1807:B1826)-ROW(B1807)+1)) / (20*21/2)</f>
        <v>9.9307499999999997</v>
      </c>
      <c r="J1823" s="2">
        <f t="shared" si="226"/>
        <v>9.838848751021473</v>
      </c>
      <c r="K1823" s="2">
        <f t="shared" si="220"/>
        <v>9.7461346655890111</v>
      </c>
    </row>
    <row r="1824" spans="1:11" ht="13.5" x14ac:dyDescent="0.25">
      <c r="A1824" s="3">
        <f>TITRES_STAT!B1827</f>
        <v>44959</v>
      </c>
      <c r="B1824" s="5">
        <f>TITRES_STAT!D1827</f>
        <v>9.9536999999999995</v>
      </c>
      <c r="C1824" s="2">
        <f t="shared" si="221"/>
        <v>-7.799999999999585E-3</v>
      </c>
      <c r="D1824" s="2">
        <f t="shared" si="222"/>
        <v>9.9413</v>
      </c>
      <c r="E1824" s="2">
        <f t="shared" si="224"/>
        <v>10.01267</v>
      </c>
      <c r="F1824" s="2">
        <f t="shared" si="225"/>
        <v>9.8105499999999992</v>
      </c>
      <c r="G1824" s="2">
        <f t="shared" si="219"/>
        <v>9.6382380000000012</v>
      </c>
      <c r="H1824" s="2">
        <f t="shared" si="223"/>
        <v>9.8232939999999971</v>
      </c>
      <c r="I1824" s="2">
        <f t="array" ref="I1824">SUMPRODUCT(B1808:B1827, (ROW(B1808:B1827)-ROW(B1808)+1)) / (20*21/2)</f>
        <v>9.9268766666666668</v>
      </c>
      <c r="J1824" s="2">
        <f t="shared" si="226"/>
        <v>9.849786965209903</v>
      </c>
      <c r="K1824" s="2">
        <f t="shared" si="220"/>
        <v>9.7542744826247372</v>
      </c>
    </row>
    <row r="1825" spans="1:11" ht="13.5" x14ac:dyDescent="0.25">
      <c r="A1825" s="3">
        <f>TITRES_STAT!B1828</f>
        <v>44960</v>
      </c>
      <c r="B1825" s="5">
        <f>TITRES_STAT!D1828</f>
        <v>9.9459</v>
      </c>
      <c r="C1825" s="2">
        <f t="shared" si="221"/>
        <v>-7.799999999999585E-3</v>
      </c>
      <c r="D1825" s="2">
        <f t="shared" si="222"/>
        <v>9.9474999999999998</v>
      </c>
      <c r="E1825" s="2">
        <f t="shared" si="224"/>
        <v>10.006460000000001</v>
      </c>
      <c r="F1825" s="2">
        <f t="shared" si="225"/>
        <v>9.8345999999999982</v>
      </c>
      <c r="G1825" s="2">
        <f t="shared" si="219"/>
        <v>9.6470820000000028</v>
      </c>
      <c r="H1825" s="2">
        <f t="shared" si="223"/>
        <v>9.8212899999999976</v>
      </c>
      <c r="I1825" s="2">
        <f t="array" ref="I1825">SUMPRODUCT(B1809:B1828, (ROW(B1809:B1828)-ROW(B1809)+1)) / (20*21/2)</f>
        <v>9.9390699999999992</v>
      </c>
      <c r="J1825" s="2">
        <f t="shared" si="226"/>
        <v>9.8589405875708636</v>
      </c>
      <c r="K1825" s="2">
        <f t="shared" si="220"/>
        <v>9.7617892087963156</v>
      </c>
    </row>
    <row r="1826" spans="1:11" ht="13.5" x14ac:dyDescent="0.25">
      <c r="A1826" s="3">
        <f>TITRES_STAT!B1829</f>
        <v>44963</v>
      </c>
      <c r="B1826" s="5">
        <f>TITRES_STAT!D1829</f>
        <v>9.9459</v>
      </c>
      <c r="C1826" s="2">
        <f t="shared" si="221"/>
        <v>0</v>
      </c>
      <c r="D1826" s="2">
        <f t="shared" si="222"/>
        <v>9.9537000000000013</v>
      </c>
      <c r="E1826" s="2">
        <f t="shared" si="224"/>
        <v>9.984729999999999</v>
      </c>
      <c r="F1826" s="2">
        <f t="shared" si="225"/>
        <v>9.8547699999999985</v>
      </c>
      <c r="G1826" s="2">
        <f t="shared" si="219"/>
        <v>9.6529780000000027</v>
      </c>
      <c r="H1826" s="2">
        <f t="shared" si="223"/>
        <v>9.8192859999999982</v>
      </c>
      <c r="I1826" s="2">
        <f t="array" ref="I1826">SUMPRODUCT(B1810:B1829, (ROW(B1810:B1829)-ROW(B1810)+1)) / (20*21/2)</f>
        <v>9.9428052380952394</v>
      </c>
      <c r="J1826" s="2">
        <f t="shared" si="226"/>
        <v>9.8672224363736376</v>
      </c>
      <c r="K1826" s="2">
        <f t="shared" si="220"/>
        <v>9.7690092398239106</v>
      </c>
    </row>
    <row r="1827" spans="1:11" ht="13.5" x14ac:dyDescent="0.25">
      <c r="A1827" s="3">
        <f>TITRES_STAT!B1830</f>
        <v>44964</v>
      </c>
      <c r="B1827" s="5">
        <f>TITRES_STAT!D1830</f>
        <v>9.8140999999999998</v>
      </c>
      <c r="C1827" s="2">
        <f t="shared" si="221"/>
        <v>-0.13180000000000014</v>
      </c>
      <c r="D1827" s="2">
        <f t="shared" si="222"/>
        <v>9.92422</v>
      </c>
      <c r="E1827" s="2">
        <f t="shared" si="224"/>
        <v>9.9505999999999979</v>
      </c>
      <c r="F1827" s="2">
        <f t="shared" si="225"/>
        <v>9.864469999999999</v>
      </c>
      <c r="G1827" s="2">
        <f t="shared" si="219"/>
        <v>9.6599620000000019</v>
      </c>
      <c r="H1827" s="2">
        <f t="shared" si="223"/>
        <v>9.8166229999999981</v>
      </c>
      <c r="I1827" s="2">
        <f t="array" ref="I1827">SUMPRODUCT(B1811:B1830, (ROW(B1811:B1830)-ROW(B1811)+1)) / (20*21/2)</f>
        <v>9.9450623809523808</v>
      </c>
      <c r="J1827" s="2">
        <f t="shared" si="226"/>
        <v>9.8621631567190065</v>
      </c>
      <c r="K1827" s="2">
        <f t="shared" si="220"/>
        <v>9.7707775049288568</v>
      </c>
    </row>
    <row r="1828" spans="1:11" ht="13.5" x14ac:dyDescent="0.25">
      <c r="A1828" s="3">
        <f>TITRES_STAT!B1831</f>
        <v>44965</v>
      </c>
      <c r="B1828" s="5">
        <f>TITRES_STAT!D1831</f>
        <v>9.9924999999999997</v>
      </c>
      <c r="C1828" s="2">
        <f t="shared" si="221"/>
        <v>0.17839999999999989</v>
      </c>
      <c r="D1828" s="2">
        <f t="shared" si="222"/>
        <v>9.9304199999999998</v>
      </c>
      <c r="E1828" s="2">
        <f t="shared" si="224"/>
        <v>9.9451699999999992</v>
      </c>
      <c r="F1828" s="2">
        <f t="shared" si="225"/>
        <v>9.8834800000000005</v>
      </c>
      <c r="G1828" s="2">
        <f t="shared" si="219"/>
        <v>9.6705140000000025</v>
      </c>
      <c r="H1828" s="2">
        <f t="shared" si="223"/>
        <v>9.8148519999999966</v>
      </c>
      <c r="I1828" s="2">
        <f t="array" ref="I1828">SUMPRODUCT(B1812:B1831, (ROW(B1812:B1831)-ROW(B1812)+1)) / (20*21/2)</f>
        <v>9.9458414285714305</v>
      </c>
      <c r="J1828" s="2">
        <f t="shared" si="226"/>
        <v>9.8745761894124335</v>
      </c>
      <c r="K1828" s="2">
        <f t="shared" si="220"/>
        <v>9.7794725047355691</v>
      </c>
    </row>
    <row r="1829" spans="1:11" ht="13.5" x14ac:dyDescent="0.25">
      <c r="A1829" s="3">
        <f>TITRES_STAT!B1832</f>
        <v>44966</v>
      </c>
      <c r="B1829" s="5">
        <f>TITRES_STAT!D1832</f>
        <v>9.9227000000000007</v>
      </c>
      <c r="C1829" s="2">
        <f t="shared" si="221"/>
        <v>-6.9799999999998974E-2</v>
      </c>
      <c r="D1829" s="2">
        <f t="shared" si="222"/>
        <v>9.92422</v>
      </c>
      <c r="E1829" s="2">
        <f t="shared" si="224"/>
        <v>9.93276</v>
      </c>
      <c r="F1829" s="2">
        <f t="shared" si="225"/>
        <v>9.8989999999999991</v>
      </c>
      <c r="G1829" s="2">
        <f t="shared" si="219"/>
        <v>9.6796700000000016</v>
      </c>
      <c r="H1829" s="2">
        <f t="shared" si="223"/>
        <v>9.8128384999999998</v>
      </c>
      <c r="I1829" s="2">
        <f t="array" ref="I1829">SUMPRODUCT(B1813:B1832, (ROW(B1813:B1832)-ROW(B1813)+1)) / (20*21/2)</f>
        <v>9.9311042857142855</v>
      </c>
      <c r="J1829" s="2">
        <f t="shared" si="226"/>
        <v>9.879159409468393</v>
      </c>
      <c r="K1829" s="2">
        <f t="shared" si="220"/>
        <v>9.7850892692557441</v>
      </c>
    </row>
    <row r="1830" spans="1:11" ht="13.5" x14ac:dyDescent="0.25">
      <c r="A1830" s="3">
        <f>TITRES_STAT!B1833</f>
        <v>44967</v>
      </c>
      <c r="B1830" s="5">
        <f>TITRES_STAT!D1833</f>
        <v>9.9227000000000007</v>
      </c>
      <c r="C1830" s="2">
        <f t="shared" si="221"/>
        <v>0</v>
      </c>
      <c r="D1830" s="2">
        <f t="shared" si="222"/>
        <v>9.9195799999999998</v>
      </c>
      <c r="E1830" s="2">
        <f t="shared" si="224"/>
        <v>9.9335400000000025</v>
      </c>
      <c r="F1830" s="2">
        <f t="shared" si="225"/>
        <v>9.9145199999999996</v>
      </c>
      <c r="G1830" s="2">
        <f t="shared" si="219"/>
        <v>9.6888260000000024</v>
      </c>
      <c r="H1830" s="2">
        <f t="shared" si="223"/>
        <v>9.8107894999999967</v>
      </c>
      <c r="I1830" s="2">
        <f t="array" ref="I1830">SUMPRODUCT(B1814:B1833, (ROW(B1814:B1833)-ROW(B1814)+1)) / (20*21/2)</f>
        <v>9.9285538095238088</v>
      </c>
      <c r="J1830" s="2">
        <f t="shared" si="226"/>
        <v>9.8833061323761662</v>
      </c>
      <c r="K1830" s="2">
        <f t="shared" si="220"/>
        <v>9.7904857685006181</v>
      </c>
    </row>
    <row r="1831" spans="1:11" ht="13.5" x14ac:dyDescent="0.25">
      <c r="A1831" s="3">
        <f>TITRES_STAT!B1834</f>
        <v>44970</v>
      </c>
      <c r="B1831" s="5">
        <f>TITRES_STAT!D1834</f>
        <v>9.9227000000000007</v>
      </c>
      <c r="C1831" s="2">
        <f t="shared" si="221"/>
        <v>0</v>
      </c>
      <c r="D1831" s="2">
        <f t="shared" si="222"/>
        <v>9.9149399999999996</v>
      </c>
      <c r="E1831" s="2">
        <f t="shared" si="224"/>
        <v>9.9343200000000014</v>
      </c>
      <c r="F1831" s="2">
        <f t="shared" si="225"/>
        <v>9.93004</v>
      </c>
      <c r="G1831" s="2">
        <f t="shared" si="219"/>
        <v>9.6986020000000028</v>
      </c>
      <c r="H1831" s="2">
        <f t="shared" si="223"/>
        <v>9.8118404999999971</v>
      </c>
      <c r="I1831" s="2">
        <f t="array" ref="I1831">SUMPRODUCT(B1815:B1834, (ROW(B1815:B1834)-ROW(B1815)+1)) / (20*21/2)</f>
        <v>9.9112671428571435</v>
      </c>
      <c r="J1831" s="2">
        <f t="shared" si="226"/>
        <v>9.8870579292927232</v>
      </c>
      <c r="K1831" s="2">
        <f t="shared" si="220"/>
        <v>9.7956706403241238</v>
      </c>
    </row>
    <row r="1832" spans="1:11" ht="13.5" x14ac:dyDescent="0.25">
      <c r="A1832" s="3">
        <f>TITRES_STAT!B1835</f>
        <v>44971</v>
      </c>
      <c r="B1832" s="5">
        <f>TITRES_STAT!D1835</f>
        <v>9.7752999999999997</v>
      </c>
      <c r="C1832" s="2">
        <f t="shared" si="221"/>
        <v>-0.14740000000000109</v>
      </c>
      <c r="D1832" s="2">
        <f t="shared" si="222"/>
        <v>9.9071800000000003</v>
      </c>
      <c r="E1832" s="2">
        <f t="shared" si="224"/>
        <v>9.9157000000000011</v>
      </c>
      <c r="F1832" s="2">
        <f t="shared" si="225"/>
        <v>9.9416799999999981</v>
      </c>
      <c r="G1832" s="2">
        <f t="shared" si="219"/>
        <v>9.7065160000000041</v>
      </c>
      <c r="H1832" s="2">
        <f t="shared" si="223"/>
        <v>9.8110139999999983</v>
      </c>
      <c r="I1832" s="2">
        <f t="array" ref="I1832">SUMPRODUCT(B1816:B1835, (ROW(B1816:B1835)-ROW(B1816)+1)) / (20*21/2)</f>
        <v>9.9083876190476214</v>
      </c>
      <c r="J1832" s="2">
        <f t="shared" si="226"/>
        <v>9.8764143169791314</v>
      </c>
      <c r="K1832" s="2">
        <f t="shared" si="220"/>
        <v>9.7948717916839634</v>
      </c>
    </row>
    <row r="1833" spans="1:11" ht="13.5" x14ac:dyDescent="0.25">
      <c r="A1833" s="3">
        <f>TITRES_STAT!B1836</f>
        <v>44972</v>
      </c>
      <c r="B1833" s="5">
        <f>TITRES_STAT!D1836</f>
        <v>9.9148999999999994</v>
      </c>
      <c r="C1833" s="2">
        <f t="shared" si="221"/>
        <v>0.13959999999999972</v>
      </c>
      <c r="D1833" s="2">
        <f t="shared" si="222"/>
        <v>9.8916600000000017</v>
      </c>
      <c r="E1833" s="2">
        <f t="shared" si="224"/>
        <v>9.9110400000000016</v>
      </c>
      <c r="F1833" s="2">
        <f t="shared" si="225"/>
        <v>9.9568099999999973</v>
      </c>
      <c r="G1833" s="2">
        <f t="shared" si="219"/>
        <v>9.7162920000000028</v>
      </c>
      <c r="H1833" s="2">
        <f t="shared" si="223"/>
        <v>9.8109214999999992</v>
      </c>
      <c r="I1833" s="2">
        <f t="array" ref="I1833">SUMPRODUCT(B1817:B1836, (ROW(B1817:B1836)-ROW(B1817)+1)) / (20*21/2)</f>
        <v>9.8992571428571434</v>
      </c>
      <c r="J1833" s="2">
        <f t="shared" si="226"/>
        <v>9.8800796201239756</v>
      </c>
      <c r="K1833" s="2">
        <f t="shared" si="220"/>
        <v>9.7995787802453762</v>
      </c>
    </row>
    <row r="1834" spans="1:11" ht="13.5" x14ac:dyDescent="0.25">
      <c r="A1834" s="3">
        <f>TITRES_STAT!B1837</f>
        <v>44973</v>
      </c>
      <c r="B1834" s="5">
        <f>TITRES_STAT!D1837</f>
        <v>9.7752999999999997</v>
      </c>
      <c r="C1834" s="2">
        <f t="shared" si="221"/>
        <v>-0.13959999999999972</v>
      </c>
      <c r="D1834" s="2">
        <f t="shared" si="222"/>
        <v>9.8621800000000004</v>
      </c>
      <c r="E1834" s="2">
        <f t="shared" si="224"/>
        <v>9.8932000000000002</v>
      </c>
      <c r="F1834" s="2">
        <f t="shared" si="225"/>
        <v>9.9529349999999965</v>
      </c>
      <c r="G1834" s="2">
        <f t="shared" si="219"/>
        <v>9.7225000000000037</v>
      </c>
      <c r="H1834" s="2">
        <f t="shared" si="223"/>
        <v>9.8099169999999987</v>
      </c>
      <c r="I1834" s="2">
        <f t="array" ref="I1834">SUMPRODUCT(B1818:B1837, (ROW(B1818:B1837)-ROW(B1818)+1)) / (20*21/2)</f>
        <v>9.8916047619047625</v>
      </c>
      <c r="J1834" s="2">
        <f t="shared" si="226"/>
        <v>9.8701006086835967</v>
      </c>
      <c r="K1834" s="2">
        <f t="shared" si="220"/>
        <v>9.7986266712161463</v>
      </c>
    </row>
    <row r="1835" spans="1:11" ht="13.5" x14ac:dyDescent="0.25">
      <c r="A1835" s="3">
        <f>TITRES_STAT!B1838</f>
        <v>44974</v>
      </c>
      <c r="B1835" s="5">
        <f>TITRES_STAT!D1838</f>
        <v>9.9227000000000007</v>
      </c>
      <c r="C1835" s="2">
        <f t="shared" si="221"/>
        <v>0.14740000000000109</v>
      </c>
      <c r="D1835" s="2">
        <f t="shared" si="222"/>
        <v>9.8621799999999986</v>
      </c>
      <c r="E1835" s="2">
        <f t="shared" si="224"/>
        <v>9.8908799999999992</v>
      </c>
      <c r="F1835" s="2">
        <f t="shared" si="225"/>
        <v>9.9486699999999963</v>
      </c>
      <c r="G1835" s="2">
        <f t="shared" si="219"/>
        <v>9.7332060000000027</v>
      </c>
      <c r="H1835" s="2">
        <f t="shared" si="223"/>
        <v>9.809649499999999</v>
      </c>
      <c r="I1835" s="2">
        <f t="array" ref="I1835">SUMPRODUCT(B1819:B1838, (ROW(B1819:B1838)-ROW(B1819)+1)) / (20*21/2)</f>
        <v>9.8780123809523808</v>
      </c>
      <c r="J1835" s="2">
        <f t="shared" si="226"/>
        <v>9.8751100745232527</v>
      </c>
      <c r="K1835" s="2">
        <f t="shared" si="220"/>
        <v>9.8034922919527698</v>
      </c>
    </row>
    <row r="1836" spans="1:11" ht="13.5" x14ac:dyDescent="0.25">
      <c r="A1836" s="3">
        <f>TITRES_STAT!B1839</f>
        <v>44977</v>
      </c>
      <c r="B1836" s="5">
        <f>TITRES_STAT!D1839</f>
        <v>9.8528000000000002</v>
      </c>
      <c r="C1836" s="2">
        <f t="shared" si="221"/>
        <v>-6.9900000000000517E-2</v>
      </c>
      <c r="D1836" s="2">
        <f t="shared" si="222"/>
        <v>9.8482000000000003</v>
      </c>
      <c r="E1836" s="2">
        <f t="shared" si="224"/>
        <v>9.88157</v>
      </c>
      <c r="F1836" s="2">
        <f t="shared" si="225"/>
        <v>9.9331499999999959</v>
      </c>
      <c r="G1836" s="2">
        <f t="shared" si="219"/>
        <v>9.7423600000000015</v>
      </c>
      <c r="H1836" s="2">
        <f t="shared" si="223"/>
        <v>9.8101014999999965</v>
      </c>
      <c r="I1836" s="2">
        <f t="array" ref="I1836">SUMPRODUCT(B1820:B1839, (ROW(B1820:B1839)-ROW(B1820)+1)) / (20*21/2)</f>
        <v>9.8767890476190487</v>
      </c>
      <c r="J1836" s="2">
        <f t="shared" si="226"/>
        <v>9.8729853055210377</v>
      </c>
      <c r="K1836" s="2">
        <f t="shared" si="220"/>
        <v>9.8054259275624656</v>
      </c>
    </row>
    <row r="1837" spans="1:11" ht="13.5" x14ac:dyDescent="0.25">
      <c r="A1837" s="3">
        <f>TITRES_STAT!B1840</f>
        <v>44978</v>
      </c>
      <c r="B1837" s="5">
        <f>TITRES_STAT!D1840</f>
        <v>9.8528000000000002</v>
      </c>
      <c r="C1837" s="2">
        <f t="shared" si="221"/>
        <v>0</v>
      </c>
      <c r="D1837" s="2">
        <f t="shared" si="222"/>
        <v>9.8636999999999997</v>
      </c>
      <c r="E1837" s="2">
        <f t="shared" si="224"/>
        <v>9.8854400000000009</v>
      </c>
      <c r="F1837" s="2">
        <f t="shared" si="225"/>
        <v>9.9180199999999967</v>
      </c>
      <c r="G1837" s="2">
        <f t="shared" si="219"/>
        <v>9.7467040000000011</v>
      </c>
      <c r="H1837" s="2">
        <f t="shared" si="223"/>
        <v>9.8112304999999971</v>
      </c>
      <c r="I1837" s="2">
        <f t="array" ref="I1837">SUMPRODUCT(B1821:B1840, (ROW(B1821:B1840)-ROW(B1821)+1)) / (20*21/2)</f>
        <v>9.8726095238095244</v>
      </c>
      <c r="J1837" s="2">
        <f t="shared" si="226"/>
        <v>9.8710628954714146</v>
      </c>
      <c r="K1837" s="2">
        <f t="shared" si="220"/>
        <v>9.8072837343247219</v>
      </c>
    </row>
    <row r="1838" spans="1:11" ht="13.5" x14ac:dyDescent="0.25">
      <c r="A1838" s="3">
        <f>TITRES_STAT!B1841</f>
        <v>44979</v>
      </c>
      <c r="B1838" s="5">
        <f>TITRES_STAT!D1841</f>
        <v>9.7752999999999997</v>
      </c>
      <c r="C1838" s="2">
        <f t="shared" si="221"/>
        <v>-7.7500000000000568E-2</v>
      </c>
      <c r="D1838" s="2">
        <f t="shared" si="222"/>
        <v>9.8357800000000015</v>
      </c>
      <c r="E1838" s="2">
        <f t="shared" si="224"/>
        <v>9.8637200000000025</v>
      </c>
      <c r="F1838" s="2">
        <f t="shared" si="225"/>
        <v>9.9044449999999973</v>
      </c>
      <c r="G1838" s="2">
        <f t="shared" si="219"/>
        <v>9.749188000000002</v>
      </c>
      <c r="H1838" s="2">
        <f t="shared" si="223"/>
        <v>9.8112949999999959</v>
      </c>
      <c r="I1838" s="2">
        <f t="array" ref="I1838">SUMPRODUCT(B1822:B1841, (ROW(B1822:B1841)-ROW(B1822)+1)) / (20*21/2)</f>
        <v>9.8687257142857128</v>
      </c>
      <c r="J1838" s="2">
        <f t="shared" si="226"/>
        <v>9.8619426197122326</v>
      </c>
      <c r="K1838" s="2">
        <f t="shared" si="220"/>
        <v>9.8060294702335575</v>
      </c>
    </row>
    <row r="1839" spans="1:11" ht="13.5" x14ac:dyDescent="0.25">
      <c r="A1839" s="3">
        <f>TITRES_STAT!B1842</f>
        <v>44980</v>
      </c>
      <c r="B1839" s="5">
        <f>TITRES_STAT!D1842</f>
        <v>9.8916000000000004</v>
      </c>
      <c r="C1839" s="2">
        <f t="shared" si="221"/>
        <v>0.11630000000000074</v>
      </c>
      <c r="D1839" s="2">
        <f t="shared" si="222"/>
        <v>9.859040000000002</v>
      </c>
      <c r="E1839" s="2">
        <f t="shared" si="224"/>
        <v>9.8606099999999994</v>
      </c>
      <c r="F1839" s="2">
        <f t="shared" si="225"/>
        <v>9.8966849999999997</v>
      </c>
      <c r="G1839" s="2">
        <f t="shared" si="219"/>
        <v>9.7539980000000028</v>
      </c>
      <c r="H1839" s="2">
        <f t="shared" si="223"/>
        <v>9.8119409999999956</v>
      </c>
      <c r="I1839" s="2">
        <f t="array" ref="I1839">SUMPRODUCT(B1823:B1842, (ROW(B1823:B1842)-ROW(B1823)+1)) / (20*21/2)</f>
        <v>9.8651376190476192</v>
      </c>
      <c r="J1839" s="2">
        <f t="shared" si="226"/>
        <v>9.8647671321205923</v>
      </c>
      <c r="K1839" s="2">
        <f t="shared" si="220"/>
        <v>9.8093851772832217</v>
      </c>
    </row>
    <row r="1840" spans="1:11" ht="13.5" x14ac:dyDescent="0.25">
      <c r="A1840" s="3">
        <f>TITRES_STAT!B1843</f>
        <v>44981</v>
      </c>
      <c r="B1840" s="5">
        <f>TITRES_STAT!D1843</f>
        <v>9.8528000000000002</v>
      </c>
      <c r="C1840" s="2">
        <f t="shared" si="221"/>
        <v>-3.8800000000000168E-2</v>
      </c>
      <c r="D1840" s="2">
        <f t="shared" si="222"/>
        <v>9.8450600000000001</v>
      </c>
      <c r="E1840" s="2">
        <f t="shared" si="224"/>
        <v>9.8536199999999994</v>
      </c>
      <c r="F1840" s="2">
        <f t="shared" si="225"/>
        <v>9.89358</v>
      </c>
      <c r="G1840" s="2">
        <f t="shared" si="219"/>
        <v>9.7580320000000036</v>
      </c>
      <c r="H1840" s="2">
        <f t="shared" si="223"/>
        <v>9.8123929999999948</v>
      </c>
      <c r="I1840" s="2">
        <f t="array" ref="I1840">SUMPRODUCT(B1824:B1843, (ROW(B1824:B1843)-ROW(B1824)+1)) / (20*21/2)</f>
        <v>9.8620671428571427</v>
      </c>
      <c r="J1840" s="2">
        <f t="shared" si="226"/>
        <v>9.8636274052519646</v>
      </c>
      <c r="K1840" s="2">
        <f t="shared" si="220"/>
        <v>9.8110877193505459</v>
      </c>
    </row>
    <row r="1841" spans="1:11" ht="13.5" x14ac:dyDescent="0.25">
      <c r="A1841" s="3">
        <f>TITRES_STAT!B1844</f>
        <v>44984</v>
      </c>
      <c r="B1841" s="5">
        <f>TITRES_STAT!D1844</f>
        <v>9.8528000000000002</v>
      </c>
      <c r="C1841" s="2">
        <f t="shared" si="221"/>
        <v>0</v>
      </c>
      <c r="D1841" s="2">
        <f t="shared" si="222"/>
        <v>9.8450600000000001</v>
      </c>
      <c r="E1841" s="2">
        <f t="shared" si="224"/>
        <v>9.8466300000000011</v>
      </c>
      <c r="F1841" s="2">
        <f t="shared" si="225"/>
        <v>9.8904750000000003</v>
      </c>
      <c r="G1841" s="2">
        <f t="shared" si="219"/>
        <v>9.7623760000000033</v>
      </c>
      <c r="H1841" s="2">
        <f t="shared" si="223"/>
        <v>9.812844999999994</v>
      </c>
      <c r="I1841" s="2">
        <f t="array" ref="I1841">SUMPRODUCT(B1825:B1844, (ROW(B1825:B1844)-ROW(B1825)+1)) / (20*21/2)</f>
        <v>9.8587809523809522</v>
      </c>
      <c r="J1841" s="2">
        <f t="shared" si="226"/>
        <v>9.8625962237993967</v>
      </c>
      <c r="K1841" s="2">
        <f t="shared" si="220"/>
        <v>9.8127234950622881</v>
      </c>
    </row>
    <row r="1842" spans="1:11" ht="13.5" x14ac:dyDescent="0.25">
      <c r="A1842" s="3">
        <f>TITRES_STAT!B1845</f>
        <v>44985</v>
      </c>
      <c r="B1842" s="5">
        <f>TITRES_STAT!D1845</f>
        <v>9.8528000000000002</v>
      </c>
      <c r="C1842" s="2">
        <f t="shared" si="221"/>
        <v>0</v>
      </c>
      <c r="D1842" s="2">
        <f t="shared" si="222"/>
        <v>9.8450600000000001</v>
      </c>
      <c r="E1842" s="2">
        <f t="shared" si="224"/>
        <v>9.8543800000000008</v>
      </c>
      <c r="F1842" s="2">
        <f t="shared" si="225"/>
        <v>9.88504</v>
      </c>
      <c r="G1842" s="2">
        <f t="shared" ref="G1842:G1905" si="227">AVERAGE(B1793:B1842)</f>
        <v>9.7685820000000021</v>
      </c>
      <c r="H1842" s="2">
        <f t="shared" si="223"/>
        <v>9.8132969999999933</v>
      </c>
      <c r="I1842" s="2">
        <f t="array" ref="I1842">SUMPRODUCT(B1826:B1845, (ROW(B1826:B1845)-ROW(B1826)+1)) / (20*21/2)</f>
        <v>9.8567452380952378</v>
      </c>
      <c r="J1842" s="2">
        <f t="shared" si="226"/>
        <v>9.8616632501042165</v>
      </c>
      <c r="K1842" s="2">
        <f t="shared" si="220"/>
        <v>9.8142951227069037</v>
      </c>
    </row>
    <row r="1843" spans="1:11" ht="13.5" x14ac:dyDescent="0.25">
      <c r="A1843" s="3">
        <f>TITRES_STAT!B1846</f>
        <v>44986</v>
      </c>
      <c r="B1843" s="5">
        <f>TITRES_STAT!D1846</f>
        <v>9.8528000000000002</v>
      </c>
      <c r="C1843" s="2">
        <f t="shared" si="221"/>
        <v>0</v>
      </c>
      <c r="D1843" s="2">
        <f t="shared" si="222"/>
        <v>9.8605600000000013</v>
      </c>
      <c r="E1843" s="2">
        <f t="shared" si="224"/>
        <v>9.8481700000000014</v>
      </c>
      <c r="F1843" s="2">
        <f t="shared" si="225"/>
        <v>9.8796050000000015</v>
      </c>
      <c r="G1843" s="2">
        <f t="shared" si="227"/>
        <v>9.7763400000000029</v>
      </c>
      <c r="H1843" s="2">
        <f t="shared" si="223"/>
        <v>9.8141049999999943</v>
      </c>
      <c r="I1843" s="2">
        <f t="array" ref="I1843">SUMPRODUCT(B1827:B1846, (ROW(B1827:B1846)-ROW(B1827)+1)) / (20*21/2)</f>
        <v>9.8588480952380948</v>
      </c>
      <c r="J1843" s="2">
        <f t="shared" si="226"/>
        <v>9.8608191310466715</v>
      </c>
      <c r="K1843" s="2">
        <f t="shared" ref="K1843:K1906" si="228">$K$4*B1843+(1-$K$4)*K1842</f>
        <v>9.8158051178948682</v>
      </c>
    </row>
    <row r="1844" spans="1:11" ht="13.5" x14ac:dyDescent="0.25">
      <c r="A1844" s="3">
        <f>TITRES_STAT!B1847</f>
        <v>44987</v>
      </c>
      <c r="B1844" s="5">
        <f>TITRES_STAT!D1847</f>
        <v>9.8451000000000004</v>
      </c>
      <c r="C1844" s="2">
        <f t="shared" si="221"/>
        <v>-7.6999999999998181E-3</v>
      </c>
      <c r="D1844" s="2">
        <f t="shared" si="222"/>
        <v>9.8512599999999999</v>
      </c>
      <c r="E1844" s="2">
        <f t="shared" si="224"/>
        <v>9.8551500000000019</v>
      </c>
      <c r="F1844" s="2">
        <f t="shared" si="225"/>
        <v>9.874175000000001</v>
      </c>
      <c r="G1844" s="2">
        <f t="shared" si="227"/>
        <v>9.7839440000000018</v>
      </c>
      <c r="H1844" s="2">
        <f t="shared" si="223"/>
        <v>9.8148744999999931</v>
      </c>
      <c r="I1844" s="2">
        <f t="array" ref="I1844">SUMPRODUCT(B1828:B1847, (ROW(B1828:B1847)-ROW(B1828)+1)) / (20*21/2)</f>
        <v>9.8575142857142861</v>
      </c>
      <c r="J1844" s="2">
        <f t="shared" si="226"/>
        <v>9.8593220709469893</v>
      </c>
      <c r="K1844" s="2">
        <f t="shared" si="228"/>
        <v>9.8169539368009531</v>
      </c>
    </row>
    <row r="1845" spans="1:11" ht="13.5" x14ac:dyDescent="0.25">
      <c r="A1845" s="3">
        <f>TITRES_STAT!B1848</f>
        <v>44988</v>
      </c>
      <c r="B1845" s="5">
        <f>TITRES_STAT!D1848</f>
        <v>9.8528000000000002</v>
      </c>
      <c r="C1845" s="2">
        <f t="shared" si="221"/>
        <v>7.6999999999998181E-3</v>
      </c>
      <c r="D1845" s="2">
        <f t="shared" si="222"/>
        <v>9.8512599999999999</v>
      </c>
      <c r="E1845" s="2">
        <f t="shared" si="224"/>
        <v>9.8481600000000018</v>
      </c>
      <c r="F1845" s="2">
        <f t="shared" si="225"/>
        <v>9.8695200000000014</v>
      </c>
      <c r="G1845" s="2">
        <f t="shared" si="227"/>
        <v>9.7921660000000017</v>
      </c>
      <c r="H1845" s="2">
        <f t="shared" si="223"/>
        <v>9.8156824999999941</v>
      </c>
      <c r="I1845" s="2">
        <f t="array" ref="I1845">SUMPRODUCT(B1829:B1848, (ROW(B1829:B1848)-ROW(B1829)+1)) / (20*21/2)</f>
        <v>9.863386666666667</v>
      </c>
      <c r="J1845" s="2">
        <f t="shared" si="226"/>
        <v>9.858700921332991</v>
      </c>
      <c r="K1845" s="2">
        <f t="shared" si="228"/>
        <v>9.8183596647695435</v>
      </c>
    </row>
    <row r="1846" spans="1:11" ht="13.5" x14ac:dyDescent="0.25">
      <c r="A1846" s="3">
        <f>TITRES_STAT!B1849</f>
        <v>44991</v>
      </c>
      <c r="B1846" s="5">
        <f>TITRES_STAT!D1849</f>
        <v>9.8916000000000004</v>
      </c>
      <c r="C1846" s="2">
        <f t="shared" si="221"/>
        <v>3.8800000000000168E-2</v>
      </c>
      <c r="D1846" s="2">
        <f t="shared" si="222"/>
        <v>9.859020000000001</v>
      </c>
      <c r="E1846" s="2">
        <f t="shared" si="224"/>
        <v>9.8520400000000006</v>
      </c>
      <c r="F1846" s="2">
        <f t="shared" si="225"/>
        <v>9.8668050000000029</v>
      </c>
      <c r="G1846" s="2">
        <f t="shared" si="227"/>
        <v>9.8014760000000027</v>
      </c>
      <c r="H1846" s="2">
        <f t="shared" si="223"/>
        <v>9.816328499999992</v>
      </c>
      <c r="I1846" s="2">
        <f t="array" ref="I1846">SUMPRODUCT(B1830:B1849, (ROW(B1830:B1849)-ROW(B1830)+1)) / (20*21/2)</f>
        <v>9.8769452380952405</v>
      </c>
      <c r="J1846" s="2">
        <f t="shared" si="226"/>
        <v>9.8618341669203264</v>
      </c>
      <c r="K1846" s="2">
        <f t="shared" si="228"/>
        <v>9.8212318347785814</v>
      </c>
    </row>
    <row r="1847" spans="1:11" ht="13.5" x14ac:dyDescent="0.25">
      <c r="A1847" s="3">
        <f>TITRES_STAT!B1850</f>
        <v>44992</v>
      </c>
      <c r="B1847" s="5">
        <f>TITRES_STAT!D1850</f>
        <v>9.8528000000000002</v>
      </c>
      <c r="C1847" s="2">
        <f t="shared" si="221"/>
        <v>-3.8800000000000168E-2</v>
      </c>
      <c r="D1847" s="2">
        <f t="shared" si="222"/>
        <v>9.859020000000001</v>
      </c>
      <c r="E1847" s="2">
        <f t="shared" si="224"/>
        <v>9.8520400000000006</v>
      </c>
      <c r="F1847" s="2">
        <f t="shared" si="225"/>
        <v>9.8687400000000007</v>
      </c>
      <c r="G1847" s="2">
        <f t="shared" si="227"/>
        <v>9.8058200000000024</v>
      </c>
      <c r="H1847" s="2">
        <f t="shared" si="223"/>
        <v>9.8167804999999912</v>
      </c>
      <c r="I1847" s="2">
        <f t="array" ref="I1847">SUMPRODUCT(B1831:B1850, (ROW(B1831:B1850)-ROW(B1831)+1)) / (20*21/2)</f>
        <v>9.8864023809523811</v>
      </c>
      <c r="J1847" s="2">
        <f t="shared" si="226"/>
        <v>9.8609737700707711</v>
      </c>
      <c r="K1847" s="2">
        <f t="shared" si="228"/>
        <v>9.8224698020421659</v>
      </c>
    </row>
    <row r="1848" spans="1:11" ht="13.5" x14ac:dyDescent="0.25">
      <c r="A1848" s="3">
        <f>TITRES_STAT!B1851</f>
        <v>44993</v>
      </c>
      <c r="B1848" s="5">
        <f>TITRES_STAT!D1851</f>
        <v>9.9304000000000006</v>
      </c>
      <c r="C1848" s="2">
        <f t="shared" si="221"/>
        <v>7.7600000000000335E-2</v>
      </c>
      <c r="D1848" s="2">
        <f t="shared" si="222"/>
        <v>9.8745399999999997</v>
      </c>
      <c r="E1848" s="2">
        <f t="shared" si="224"/>
        <v>9.8675500000000014</v>
      </c>
      <c r="F1848" s="2">
        <f t="shared" si="225"/>
        <v>9.865635000000001</v>
      </c>
      <c r="G1848" s="2">
        <f t="shared" si="227"/>
        <v>9.8117160000000023</v>
      </c>
      <c r="H1848" s="2">
        <f t="shared" si="223"/>
        <v>9.8176204999999914</v>
      </c>
      <c r="I1848" s="2">
        <f t="array" ref="I1848">SUMPRODUCT(B1832:B1851, (ROW(B1832:B1851)-ROW(B1832)+1)) / (20*21/2)</f>
        <v>9.8993333333333347</v>
      </c>
      <c r="J1848" s="2">
        <f t="shared" si="226"/>
        <v>9.8675857919687928</v>
      </c>
      <c r="K1848" s="2">
        <f t="shared" si="228"/>
        <v>9.8267023588248268</v>
      </c>
    </row>
    <row r="1849" spans="1:11" ht="13.5" x14ac:dyDescent="0.25">
      <c r="A1849" s="3">
        <f>TITRES_STAT!B1852</f>
        <v>44994</v>
      </c>
      <c r="B1849" s="5">
        <f>TITRES_STAT!D1852</f>
        <v>10.007999999999999</v>
      </c>
      <c r="C1849" s="2">
        <f t="shared" si="221"/>
        <v>7.7599999999998559E-2</v>
      </c>
      <c r="D1849" s="2">
        <f t="shared" si="222"/>
        <v>9.9071200000000008</v>
      </c>
      <c r="E1849" s="2">
        <f t="shared" si="224"/>
        <v>9.8791900000000012</v>
      </c>
      <c r="F1849" s="2">
        <f t="shared" si="225"/>
        <v>9.8699000000000012</v>
      </c>
      <c r="G1849" s="2">
        <f t="shared" si="227"/>
        <v>9.8193180000000027</v>
      </c>
      <c r="H1849" s="2">
        <f t="shared" si="223"/>
        <v>9.8188484999999943</v>
      </c>
      <c r="I1849" s="2">
        <f t="array" ref="I1849">SUMPRODUCT(B1833:B1852, (ROW(B1833:B1852)-ROW(B1833)+1)) / (20*21/2)</f>
        <v>9.8978199999999994</v>
      </c>
      <c r="J1849" s="2">
        <f t="shared" si="226"/>
        <v>9.8809585736860512</v>
      </c>
      <c r="K1849" s="2">
        <f t="shared" si="228"/>
        <v>9.8338120702434626</v>
      </c>
    </row>
    <row r="1850" spans="1:11" ht="13.5" x14ac:dyDescent="0.25">
      <c r="A1850" s="3">
        <f>TITRES_STAT!B1853</f>
        <v>44995</v>
      </c>
      <c r="B1850" s="5">
        <f>TITRES_STAT!D1853</f>
        <v>9.9692000000000007</v>
      </c>
      <c r="C1850" s="2">
        <f t="shared" si="221"/>
        <v>-3.8799999999998391E-2</v>
      </c>
      <c r="D1850" s="2">
        <f t="shared" si="222"/>
        <v>9.9304000000000006</v>
      </c>
      <c r="E1850" s="2">
        <f t="shared" si="224"/>
        <v>9.8908300000000011</v>
      </c>
      <c r="F1850" s="2">
        <f t="shared" si="225"/>
        <v>9.8722250000000003</v>
      </c>
      <c r="G1850" s="2">
        <f t="shared" si="227"/>
        <v>9.8261440000000011</v>
      </c>
      <c r="H1850" s="2">
        <f t="shared" si="223"/>
        <v>9.8202384999999932</v>
      </c>
      <c r="I1850" s="2">
        <f t="array" ref="I1850">SUMPRODUCT(B1834:B1853, (ROW(B1834:B1853)-ROW(B1834)+1)) / (20*21/2)</f>
        <v>9.9099385714285706</v>
      </c>
      <c r="J1850" s="2">
        <f t="shared" si="226"/>
        <v>9.8893625190492855</v>
      </c>
      <c r="K1850" s="2">
        <f t="shared" si="228"/>
        <v>9.839121400822151</v>
      </c>
    </row>
    <row r="1851" spans="1:11" ht="13.5" x14ac:dyDescent="0.25">
      <c r="A1851" s="3">
        <f>TITRES_STAT!B1854</f>
        <v>44998</v>
      </c>
      <c r="B1851" s="5">
        <f>TITRES_STAT!D1854</f>
        <v>10.007999999999999</v>
      </c>
      <c r="C1851" s="2">
        <f t="shared" si="221"/>
        <v>3.8799999999998391E-2</v>
      </c>
      <c r="D1851" s="2">
        <f t="shared" si="222"/>
        <v>9.9536800000000003</v>
      </c>
      <c r="E1851" s="2">
        <f t="shared" si="224"/>
        <v>9.9063499999999998</v>
      </c>
      <c r="F1851" s="2">
        <f t="shared" si="225"/>
        <v>9.8764900000000004</v>
      </c>
      <c r="G1851" s="2">
        <f t="shared" si="227"/>
        <v>9.8335919999999994</v>
      </c>
      <c r="H1851" s="2">
        <f t="shared" si="223"/>
        <v>9.8218224999999943</v>
      </c>
      <c r="I1851" s="2">
        <f t="array" ref="I1851">SUMPRODUCT(B1835:B1854, (ROW(B1835:B1854)-ROW(B1835)+1)) / (20*21/2)</f>
        <v>9.9216138095238104</v>
      </c>
      <c r="J1851" s="2">
        <f t="shared" si="226"/>
        <v>9.9006613267588772</v>
      </c>
      <c r="K1851" s="2">
        <f t="shared" si="228"/>
        <v>9.8457440909859884</v>
      </c>
    </row>
    <row r="1852" spans="1:11" ht="13.5" x14ac:dyDescent="0.25">
      <c r="A1852" s="3">
        <f>TITRES_STAT!B1855</f>
        <v>44999</v>
      </c>
      <c r="B1852" s="5">
        <f>TITRES_STAT!D1855</f>
        <v>9.8605999999999998</v>
      </c>
      <c r="C1852" s="2">
        <f t="shared" si="221"/>
        <v>-0.14739999999999931</v>
      </c>
      <c r="D1852" s="2">
        <f t="shared" si="222"/>
        <v>9.9552399999999999</v>
      </c>
      <c r="E1852" s="2">
        <f t="shared" si="224"/>
        <v>9.9071300000000004</v>
      </c>
      <c r="F1852" s="2">
        <f t="shared" si="225"/>
        <v>9.8807550000000024</v>
      </c>
      <c r="G1852" s="2">
        <f t="shared" si="227"/>
        <v>9.8384020000000003</v>
      </c>
      <c r="H1852" s="2">
        <f t="shared" si="223"/>
        <v>9.8226694999999946</v>
      </c>
      <c r="I1852" s="2">
        <f t="array" ref="I1852">SUMPRODUCT(B1836:B1855, (ROW(B1836:B1855)-ROW(B1836)+1)) / (20*21/2)</f>
        <v>9.9358761904761916</v>
      </c>
      <c r="J1852" s="2">
        <f t="shared" si="226"/>
        <v>9.8968459623056511</v>
      </c>
      <c r="K1852" s="2">
        <f t="shared" si="228"/>
        <v>9.8463266756532057</v>
      </c>
    </row>
    <row r="1853" spans="1:11" ht="13.5" x14ac:dyDescent="0.25">
      <c r="A1853" s="3">
        <f>TITRES_STAT!B1856</f>
        <v>45000</v>
      </c>
      <c r="B1853" s="5">
        <f>TITRES_STAT!D1856</f>
        <v>10.007999999999999</v>
      </c>
      <c r="C1853" s="2">
        <f t="shared" si="221"/>
        <v>0.14739999999999931</v>
      </c>
      <c r="D1853" s="2">
        <f t="shared" si="222"/>
        <v>9.9707599999999985</v>
      </c>
      <c r="E1853" s="2">
        <f t="shared" si="224"/>
        <v>9.9226500000000009</v>
      </c>
      <c r="F1853" s="2">
        <f t="shared" si="225"/>
        <v>9.8854100000000038</v>
      </c>
      <c r="G1853" s="2">
        <f t="shared" si="227"/>
        <v>9.8500399999999999</v>
      </c>
      <c r="H1853" s="2">
        <f t="shared" si="223"/>
        <v>9.8242534999999958</v>
      </c>
      <c r="I1853" s="2">
        <f t="array" ref="I1853">SUMPRODUCT(B1837:B1856, (ROW(B1837:B1856)-ROW(B1837)+1)) / (20*21/2)</f>
        <v>9.9827952380952389</v>
      </c>
      <c r="J1853" s="2">
        <f t="shared" si="226"/>
        <v>9.9074320611336848</v>
      </c>
      <c r="K1853" s="2">
        <f t="shared" si="228"/>
        <v>9.852666806019748</v>
      </c>
    </row>
    <row r="1854" spans="1:11" ht="13.5" x14ac:dyDescent="0.25">
      <c r="A1854" s="3">
        <f>TITRES_STAT!B1857</f>
        <v>45001</v>
      </c>
      <c r="B1854" s="5">
        <f>TITRES_STAT!D1857</f>
        <v>10.007999999999999</v>
      </c>
      <c r="C1854" s="2">
        <f t="shared" si="221"/>
        <v>0</v>
      </c>
      <c r="D1854" s="2">
        <f t="shared" si="222"/>
        <v>9.9707599999999985</v>
      </c>
      <c r="E1854" s="2">
        <f t="shared" si="224"/>
        <v>9.9389399999999988</v>
      </c>
      <c r="F1854" s="2">
        <f t="shared" si="225"/>
        <v>9.8970450000000021</v>
      </c>
      <c r="G1854" s="2">
        <f t="shared" si="227"/>
        <v>9.8616779999999977</v>
      </c>
      <c r="H1854" s="2">
        <f t="shared" si="223"/>
        <v>9.8258374999999951</v>
      </c>
      <c r="I1854" s="2">
        <f t="array" ref="I1854">SUMPRODUCT(B1838:B1857, (ROW(B1838:B1857)-ROW(B1838)+1)) / (20*21/2)</f>
        <v>10.012356666666665</v>
      </c>
      <c r="J1854" s="2">
        <f t="shared" si="226"/>
        <v>9.9170099600733348</v>
      </c>
      <c r="K1854" s="2">
        <f t="shared" si="228"/>
        <v>9.8587583038228956</v>
      </c>
    </row>
    <row r="1855" spans="1:11" ht="13.5" x14ac:dyDescent="0.25">
      <c r="A1855" s="3">
        <f>TITRES_STAT!B1858</f>
        <v>45002</v>
      </c>
      <c r="B1855" s="5">
        <f>TITRES_STAT!D1858</f>
        <v>10.046799999999999</v>
      </c>
      <c r="C1855" s="2">
        <f t="shared" si="221"/>
        <v>3.8800000000000168E-2</v>
      </c>
      <c r="D1855" s="2">
        <f t="shared" si="222"/>
        <v>9.9862799999999989</v>
      </c>
      <c r="E1855" s="2">
        <f t="shared" si="224"/>
        <v>9.9583399999999997</v>
      </c>
      <c r="F1855" s="2">
        <f t="shared" si="225"/>
        <v>9.9032500000000034</v>
      </c>
      <c r="G1855" s="2">
        <f t="shared" si="227"/>
        <v>9.8733159999999991</v>
      </c>
      <c r="H1855" s="2">
        <f t="shared" si="223"/>
        <v>9.8279719999999955</v>
      </c>
      <c r="I1855" s="2">
        <f t="array" ref="I1855">SUMPRODUCT(B1839:B1858, (ROW(B1839:B1858)-ROW(B1839)+1)) / (20*21/2)</f>
        <v>10.047451428571428</v>
      </c>
      <c r="J1855" s="2">
        <f t="shared" si="226"/>
        <v>9.9293709162568273</v>
      </c>
      <c r="K1855" s="2">
        <f t="shared" si="228"/>
        <v>9.8661324879867038</v>
      </c>
    </row>
    <row r="1856" spans="1:11" ht="13.5" x14ac:dyDescent="0.25">
      <c r="A1856" s="3">
        <f>TITRES_STAT!B1859</f>
        <v>45006</v>
      </c>
      <c r="B1856" s="5">
        <f>TITRES_STAT!D1859</f>
        <v>10.395899999999999</v>
      </c>
      <c r="C1856" s="2">
        <f t="shared" si="221"/>
        <v>0.34909999999999997</v>
      </c>
      <c r="D1856" s="2">
        <f t="shared" si="222"/>
        <v>10.06386</v>
      </c>
      <c r="E1856" s="2">
        <f t="shared" si="224"/>
        <v>10.00877</v>
      </c>
      <c r="F1856" s="2">
        <f t="shared" si="225"/>
        <v>9.9304050000000039</v>
      </c>
      <c r="G1856" s="2">
        <f t="shared" si="227"/>
        <v>9.8903839999999974</v>
      </c>
      <c r="H1856" s="2">
        <f t="shared" si="223"/>
        <v>9.8325644999999966</v>
      </c>
      <c r="I1856" s="2">
        <f t="array" ref="I1856">SUMPRODUCT(B1840:B1859, (ROW(B1840:B1859)-ROW(B1840)+1)) / (20*21/2)</f>
        <v>10.084398571428572</v>
      </c>
      <c r="J1856" s="2">
        <f t="shared" si="226"/>
        <v>9.9738022575657013</v>
      </c>
      <c r="K1856" s="2">
        <f t="shared" si="228"/>
        <v>9.8869076845362454</v>
      </c>
    </row>
    <row r="1857" spans="1:11" ht="13.5" x14ac:dyDescent="0.25">
      <c r="A1857" s="3">
        <f>TITRES_STAT!B1860</f>
        <v>45007</v>
      </c>
      <c r="B1857" s="5">
        <f>TITRES_STAT!D1860</f>
        <v>10.2408</v>
      </c>
      <c r="C1857" s="2">
        <f t="shared" si="221"/>
        <v>-0.15509999999999913</v>
      </c>
      <c r="D1857" s="2">
        <f t="shared" si="222"/>
        <v>10.139899999999999</v>
      </c>
      <c r="E1857" s="2">
        <f t="shared" si="224"/>
        <v>10.047569999999999</v>
      </c>
      <c r="F1857" s="2">
        <f t="shared" si="225"/>
        <v>9.9498050000000013</v>
      </c>
      <c r="G1857" s="2">
        <f t="shared" si="227"/>
        <v>9.9027979999999971</v>
      </c>
      <c r="H1857" s="2">
        <f t="shared" si="223"/>
        <v>9.8365594999999963</v>
      </c>
      <c r="I1857" s="2">
        <f t="array" ref="I1857">SUMPRODUCT(B1841:B1860, (ROW(B1841:B1860)-ROW(B1841)+1)) / (20*21/2)</f>
        <v>10.141253809523811</v>
      </c>
      <c r="J1857" s="2">
        <f t="shared" si="226"/>
        <v>9.9992306139880149</v>
      </c>
      <c r="K1857" s="2">
        <f t="shared" si="228"/>
        <v>9.9007858145544319</v>
      </c>
    </row>
    <row r="1858" spans="1:11" ht="13.5" x14ac:dyDescent="0.25">
      <c r="A1858" s="3">
        <f>TITRES_STAT!B1861</f>
        <v>45008</v>
      </c>
      <c r="B1858" s="5">
        <f>TITRES_STAT!D1861</f>
        <v>10.318300000000001</v>
      </c>
      <c r="C1858" s="2">
        <f t="shared" si="221"/>
        <v>7.7500000000000568E-2</v>
      </c>
      <c r="D1858" s="2">
        <f t="shared" si="222"/>
        <v>10.20196</v>
      </c>
      <c r="E1858" s="2">
        <f t="shared" si="224"/>
        <v>10.086359999999999</v>
      </c>
      <c r="F1858" s="2">
        <f t="shared" si="225"/>
        <v>9.976955000000002</v>
      </c>
      <c r="G1858" s="2">
        <f t="shared" si="227"/>
        <v>9.916917999999999</v>
      </c>
      <c r="H1858" s="2">
        <f t="shared" si="223"/>
        <v>9.8409419999999965</v>
      </c>
      <c r="I1858" s="2">
        <f t="array" ref="I1858">SUMPRODUCT(B1842:B1861, (ROW(B1842:B1861)-ROW(B1842)+1)) / (20*21/2)</f>
        <v>10.182743333333333</v>
      </c>
      <c r="J1858" s="2">
        <f t="shared" si="226"/>
        <v>10.029618174560584</v>
      </c>
      <c r="K1858" s="2">
        <f t="shared" si="228"/>
        <v>9.9171589198660222</v>
      </c>
    </row>
    <row r="1859" spans="1:11" ht="13.5" x14ac:dyDescent="0.25">
      <c r="A1859" s="3">
        <f>TITRES_STAT!B1862</f>
        <v>45009</v>
      </c>
      <c r="B1859" s="5">
        <f>TITRES_STAT!D1862</f>
        <v>10.3649</v>
      </c>
      <c r="C1859" s="2">
        <f t="shared" si="221"/>
        <v>4.6599999999999753E-2</v>
      </c>
      <c r="D1859" s="2">
        <f t="shared" si="222"/>
        <v>10.273340000000001</v>
      </c>
      <c r="E1859" s="2">
        <f t="shared" si="224"/>
        <v>10.122049999999998</v>
      </c>
      <c r="F1859" s="2">
        <f t="shared" si="225"/>
        <v>10.000620000000001</v>
      </c>
      <c r="G1859" s="2">
        <f t="shared" si="227"/>
        <v>9.9319699999999962</v>
      </c>
      <c r="H1859" s="2">
        <f t="shared" si="223"/>
        <v>9.8443819999999977</v>
      </c>
      <c r="I1859" s="2">
        <f t="array" ref="I1859">SUMPRODUCT(B1843:B1862, (ROW(B1843:B1862)-ROW(B1843)+1)) / (20*21/2)</f>
        <v>10.221277142857144</v>
      </c>
      <c r="J1859" s="2">
        <f t="shared" si="226"/>
        <v>10.061549776983385</v>
      </c>
      <c r="K1859" s="2">
        <f t="shared" si="228"/>
        <v>9.9347173935967668</v>
      </c>
    </row>
    <row r="1860" spans="1:11" ht="13.5" x14ac:dyDescent="0.25">
      <c r="A1860" s="3">
        <f>TITRES_STAT!B1863</f>
        <v>45012</v>
      </c>
      <c r="B1860" s="5">
        <f>TITRES_STAT!D1863</f>
        <v>10.5976</v>
      </c>
      <c r="C1860" s="2">
        <f t="shared" ref="C1860:C1923" si="229">B1860-B1859</f>
        <v>0.23269999999999946</v>
      </c>
      <c r="D1860" s="2">
        <f t="shared" si="222"/>
        <v>10.3835</v>
      </c>
      <c r="E1860" s="2">
        <f t="shared" si="224"/>
        <v>10.184889999999999</v>
      </c>
      <c r="F1860" s="2">
        <f t="shared" si="225"/>
        <v>10.037860000000002</v>
      </c>
      <c r="G1860" s="2">
        <f t="shared" si="227"/>
        <v>9.9516759999999973</v>
      </c>
      <c r="H1860" s="2">
        <f t="shared" si="223"/>
        <v>9.8489499999999968</v>
      </c>
      <c r="I1860" s="2">
        <f t="array" ref="I1860">SUMPRODUCT(B1844:B1863, (ROW(B1844:B1863)-ROW(B1844)+1)) / (20*21/2)</f>
        <v>10.256855238095239</v>
      </c>
      <c r="J1860" s="2">
        <f t="shared" si="226"/>
        <v>10.112602179175443</v>
      </c>
      <c r="K1860" s="2">
        <f t="shared" si="228"/>
        <v>9.9607127899263048</v>
      </c>
    </row>
    <row r="1861" spans="1:11" ht="13.5" x14ac:dyDescent="0.25">
      <c r="A1861" s="3">
        <f>TITRES_STAT!B1864</f>
        <v>45013</v>
      </c>
      <c r="B1861" s="5">
        <f>TITRES_STAT!D1864</f>
        <v>10.4735</v>
      </c>
      <c r="C1861" s="2">
        <f t="shared" si="229"/>
        <v>-0.12410000000000032</v>
      </c>
      <c r="D1861" s="2">
        <f t="shared" si="222"/>
        <v>10.39902</v>
      </c>
      <c r="E1861" s="2">
        <f t="shared" si="224"/>
        <v>10.231440000000001</v>
      </c>
      <c r="F1861" s="2">
        <f t="shared" si="225"/>
        <v>10.068895000000001</v>
      </c>
      <c r="G1861" s="2">
        <f t="shared" si="227"/>
        <v>9.9688999999999961</v>
      </c>
      <c r="H1861" s="2">
        <f t="shared" si="223"/>
        <v>9.8528974999999974</v>
      </c>
      <c r="I1861" s="2">
        <f t="array" ref="I1861">SUMPRODUCT(B1845:B1864, (ROW(B1845:B1864)-ROW(B1845)+1)) / (20*21/2)</f>
        <v>10.288734761904763</v>
      </c>
      <c r="J1861" s="2">
        <f t="shared" si="226"/>
        <v>10.146973400206353</v>
      </c>
      <c r="K1861" s="2">
        <f t="shared" si="228"/>
        <v>9.9808220922821373</v>
      </c>
    </row>
    <row r="1862" spans="1:11" ht="13.5" x14ac:dyDescent="0.25">
      <c r="A1862" s="3">
        <f>TITRES_STAT!B1865</f>
        <v>45014</v>
      </c>
      <c r="B1862" s="5">
        <f>TITRES_STAT!D1865</f>
        <v>10.4735</v>
      </c>
      <c r="C1862" s="2">
        <f t="shared" si="229"/>
        <v>0</v>
      </c>
      <c r="D1862" s="2">
        <f t="shared" ref="D1862:D1925" si="230">AVERAGE(B1858:B1862)</f>
        <v>10.44556</v>
      </c>
      <c r="E1862" s="2">
        <f t="shared" si="224"/>
        <v>10.292730000000001</v>
      </c>
      <c r="F1862" s="2">
        <f t="shared" si="225"/>
        <v>10.099930000000001</v>
      </c>
      <c r="G1862" s="2">
        <f t="shared" si="227"/>
        <v>9.9875199999999964</v>
      </c>
      <c r="H1862" s="2">
        <f t="shared" si="223"/>
        <v>9.8568449999999999</v>
      </c>
      <c r="I1862" s="2">
        <f t="array" ref="I1862">SUMPRODUCT(B1846:B1865, (ROW(B1846:B1865)-ROW(B1846)+1)) / (20*21/2)</f>
        <v>10.318401904761902</v>
      </c>
      <c r="J1862" s="2">
        <f t="shared" si="226"/>
        <v>10.178071171615271</v>
      </c>
      <c r="K1862" s="2">
        <f t="shared" si="228"/>
        <v>10.000142794545583</v>
      </c>
    </row>
    <row r="1863" spans="1:11" ht="13.5" x14ac:dyDescent="0.25">
      <c r="A1863" s="3">
        <f>TITRES_STAT!B1866</f>
        <v>45015</v>
      </c>
      <c r="B1863" s="5">
        <f>TITRES_STAT!D1866</f>
        <v>10.4735</v>
      </c>
      <c r="C1863" s="2">
        <f t="shared" si="229"/>
        <v>0</v>
      </c>
      <c r="D1863" s="2">
        <f t="shared" si="230"/>
        <v>10.476600000000001</v>
      </c>
      <c r="E1863" s="2">
        <f t="shared" si="224"/>
        <v>10.339279999999999</v>
      </c>
      <c r="F1863" s="2">
        <f t="shared" si="225"/>
        <v>10.130965</v>
      </c>
      <c r="G1863" s="2">
        <f t="shared" si="227"/>
        <v>10.004743999999995</v>
      </c>
      <c r="H1863" s="2">
        <f t="shared" si="223"/>
        <v>9.8607925000000005</v>
      </c>
      <c r="I1863" s="2">
        <f t="array" ref="I1863">SUMPRODUCT(B1847:B1866, (ROW(B1847:B1866)-ROW(B1847)+1)) / (20*21/2)</f>
        <v>10.341418095238096</v>
      </c>
      <c r="J1863" s="2">
        <f t="shared" si="226"/>
        <v>10.206207250509054</v>
      </c>
      <c r="K1863" s="2">
        <f t="shared" si="228"/>
        <v>10.018705822210462</v>
      </c>
    </row>
    <row r="1864" spans="1:11" ht="13.5" x14ac:dyDescent="0.25">
      <c r="A1864" s="3">
        <f>TITRES_STAT!B1867</f>
        <v>45016</v>
      </c>
      <c r="B1864" s="5">
        <f>TITRES_STAT!D1867</f>
        <v>10.4657</v>
      </c>
      <c r="C1864" s="2">
        <f t="shared" si="229"/>
        <v>-7.799999999999585E-3</v>
      </c>
      <c r="D1864" s="2">
        <f t="shared" si="230"/>
        <v>10.49676</v>
      </c>
      <c r="E1864" s="2">
        <f t="shared" si="224"/>
        <v>10.38505</v>
      </c>
      <c r="F1864" s="2">
        <f t="shared" si="225"/>
        <v>10.161995000000001</v>
      </c>
      <c r="G1864" s="2">
        <f t="shared" si="227"/>
        <v>10.017001999999996</v>
      </c>
      <c r="H1864" s="2">
        <f t="shared" si="223"/>
        <v>9.864843500000001</v>
      </c>
      <c r="I1864" s="2">
        <f t="array" ref="I1864">SUMPRODUCT(B1848:B1867, (ROW(B1848:B1867)-ROW(B1848)+1)) / (20*21/2)</f>
        <v>10.358152857142857</v>
      </c>
      <c r="J1864" s="2">
        <f t="shared" si="226"/>
        <v>10.230920845698668</v>
      </c>
      <c r="K1864" s="2">
        <f t="shared" si="228"/>
        <v>10.036235005653189</v>
      </c>
    </row>
    <row r="1865" spans="1:11" ht="13.5" x14ac:dyDescent="0.25">
      <c r="A1865" s="3">
        <f>TITRES_STAT!B1868</f>
        <v>45019</v>
      </c>
      <c r="B1865" s="5">
        <f>TITRES_STAT!D1868</f>
        <v>10.4735</v>
      </c>
      <c r="C1865" s="2">
        <f t="shared" si="229"/>
        <v>7.799999999999585E-3</v>
      </c>
      <c r="D1865" s="2">
        <f t="shared" si="230"/>
        <v>10.47194</v>
      </c>
      <c r="E1865" s="2">
        <f t="shared" si="224"/>
        <v>10.427719999999999</v>
      </c>
      <c r="F1865" s="2">
        <f t="shared" si="225"/>
        <v>10.19303</v>
      </c>
      <c r="G1865" s="2">
        <f t="shared" si="227"/>
        <v>10.026311999999997</v>
      </c>
      <c r="H1865" s="2">
        <f t="shared" si="223"/>
        <v>9.8689335000000025</v>
      </c>
      <c r="I1865" s="2">
        <f t="array" ref="I1865">SUMPRODUCT(B1849:B1868, (ROW(B1849:B1868)-ROW(B1849)+1)) / (20*21/2)</f>
        <v>10.361215714285713</v>
      </c>
      <c r="J1865" s="2">
        <f t="shared" si="226"/>
        <v>10.254023622298794</v>
      </c>
      <c r="K1865" s="2">
        <f t="shared" si="228"/>
        <v>10.05338265249032</v>
      </c>
    </row>
    <row r="1866" spans="1:11" ht="13.5" x14ac:dyDescent="0.25">
      <c r="A1866" s="3">
        <f>TITRES_STAT!B1869</f>
        <v>45020</v>
      </c>
      <c r="B1866" s="5">
        <f>TITRES_STAT!D1869</f>
        <v>10.434699999999999</v>
      </c>
      <c r="C1866" s="2">
        <f t="shared" si="229"/>
        <v>-3.8800000000000168E-2</v>
      </c>
      <c r="D1866" s="2">
        <f t="shared" si="230"/>
        <v>10.464180000000001</v>
      </c>
      <c r="E1866" s="2">
        <f t="shared" si="224"/>
        <v>10.4316</v>
      </c>
      <c r="F1866" s="2">
        <f t="shared" si="225"/>
        <v>10.220184999999999</v>
      </c>
      <c r="G1866" s="2">
        <f t="shared" si="227"/>
        <v>10.031741999999998</v>
      </c>
      <c r="H1866" s="2">
        <f t="shared" ref="H1866:H1929" si="231">AVERAGE(B1667:B1866)</f>
        <v>9.8728295000000017</v>
      </c>
      <c r="I1866" s="2">
        <f t="array" ref="I1866">SUMPRODUCT(B1850:B1869, (ROW(B1850:B1869)-ROW(B1850)+1)) / (20*21/2)</f>
        <v>10.362616190476189</v>
      </c>
      <c r="J1866" s="2">
        <f t="shared" si="226"/>
        <v>10.271230896365575</v>
      </c>
      <c r="K1866" s="2">
        <f t="shared" si="228"/>
        <v>10.068336273961288</v>
      </c>
    </row>
    <row r="1867" spans="1:11" ht="13.5" x14ac:dyDescent="0.25">
      <c r="A1867" s="3">
        <f>TITRES_STAT!B1870</f>
        <v>45021</v>
      </c>
      <c r="B1867" s="5">
        <f>TITRES_STAT!D1870</f>
        <v>10.395899999999999</v>
      </c>
      <c r="C1867" s="2">
        <f t="shared" si="229"/>
        <v>-3.8800000000000168E-2</v>
      </c>
      <c r="D1867" s="2">
        <f t="shared" si="230"/>
        <v>10.44866</v>
      </c>
      <c r="E1867" s="2">
        <f t="shared" si="224"/>
        <v>10.447109999999999</v>
      </c>
      <c r="F1867" s="2">
        <f t="shared" si="225"/>
        <v>10.247339999999999</v>
      </c>
      <c r="G1867" s="2">
        <f t="shared" si="227"/>
        <v>10.036551999999997</v>
      </c>
      <c r="H1867" s="2">
        <f t="shared" si="231"/>
        <v>9.8774934999999999</v>
      </c>
      <c r="I1867" s="2">
        <f t="array" ref="I1867">SUMPRODUCT(B1851:B1870, (ROW(B1851:B1870)-ROW(B1851)+1)) / (20*21/2)</f>
        <v>10.366419047619047</v>
      </c>
      <c r="J1867" s="2">
        <f t="shared" si="226"/>
        <v>10.283104144330757</v>
      </c>
      <c r="K1867" s="2">
        <f t="shared" si="228"/>
        <v>10.081181910276531</v>
      </c>
    </row>
    <row r="1868" spans="1:11" ht="13.5" x14ac:dyDescent="0.25">
      <c r="A1868" s="3">
        <f>TITRES_STAT!B1871</f>
        <v>45022</v>
      </c>
      <c r="B1868" s="5">
        <f>TITRES_STAT!D1871</f>
        <v>10.279500000000001</v>
      </c>
      <c r="C1868" s="2">
        <f t="shared" si="229"/>
        <v>-0.11639999999999873</v>
      </c>
      <c r="D1868" s="2">
        <f t="shared" si="230"/>
        <v>10.409859999999998</v>
      </c>
      <c r="E1868" s="2">
        <f t="shared" ref="E1868:E1931" si="232">AVERAGE(B1859:B1868)</f>
        <v>10.44323</v>
      </c>
      <c r="F1868" s="2">
        <f t="shared" si="225"/>
        <v>10.264795000000001</v>
      </c>
      <c r="G1868" s="2">
        <f t="shared" si="227"/>
        <v>10.041205999999997</v>
      </c>
      <c r="H1868" s="2">
        <f t="shared" si="231"/>
        <v>9.8815755000000021</v>
      </c>
      <c r="I1868" s="2">
        <f t="array" ref="I1868">SUMPRODUCT(B1852:B1871, (ROW(B1852:B1871)-ROW(B1852)+1)) / (20*21/2)</f>
        <v>10.353788095238096</v>
      </c>
      <c r="J1868" s="2">
        <f t="shared" si="226"/>
        <v>10.282760892489732</v>
      </c>
      <c r="K1868" s="2">
        <f t="shared" si="228"/>
        <v>10.088959090265687</v>
      </c>
    </row>
    <row r="1869" spans="1:11" ht="13.5" x14ac:dyDescent="0.25">
      <c r="A1869" s="3">
        <f>TITRES_STAT!B1872</f>
        <v>45023</v>
      </c>
      <c r="B1869" s="5">
        <f>TITRES_STAT!D1872</f>
        <v>10.279500000000001</v>
      </c>
      <c r="C1869" s="2">
        <f t="shared" si="229"/>
        <v>0</v>
      </c>
      <c r="D1869" s="2">
        <f t="shared" si="230"/>
        <v>10.37262</v>
      </c>
      <c r="E1869" s="2">
        <f t="shared" si="232"/>
        <v>10.43469</v>
      </c>
      <c r="F1869" s="2">
        <f t="shared" si="225"/>
        <v>10.278370000000001</v>
      </c>
      <c r="G1869" s="2">
        <f t="shared" si="227"/>
        <v>10.045859999999998</v>
      </c>
      <c r="H1869" s="2">
        <f t="shared" si="231"/>
        <v>9.8846955000000012</v>
      </c>
      <c r="I1869" s="2">
        <f t="array" ref="I1869">SUMPRODUCT(B1853:B1872, (ROW(B1853:B1872)-ROW(B1853)+1)) / (20*21/2)</f>
        <v>10.32268476190476</v>
      </c>
      <c r="J1869" s="2">
        <f t="shared" si="226"/>
        <v>10.282450331300232</v>
      </c>
      <c r="K1869" s="2">
        <f t="shared" si="228"/>
        <v>10.096431282804289</v>
      </c>
    </row>
    <row r="1870" spans="1:11" ht="13.5" x14ac:dyDescent="0.25">
      <c r="A1870" s="3">
        <f>TITRES_STAT!B1873</f>
        <v>45026</v>
      </c>
      <c r="B1870" s="5">
        <f>TITRES_STAT!D1873</f>
        <v>10.318300000000001</v>
      </c>
      <c r="C1870" s="2">
        <f t="shared" si="229"/>
        <v>3.8800000000000168E-2</v>
      </c>
      <c r="D1870" s="2">
        <f t="shared" si="230"/>
        <v>10.341579999999999</v>
      </c>
      <c r="E1870" s="2">
        <f t="shared" si="232"/>
        <v>10.40676</v>
      </c>
      <c r="F1870" s="2">
        <f t="shared" si="225"/>
        <v>10.295825000000001</v>
      </c>
      <c r="G1870" s="2">
        <f t="shared" si="227"/>
        <v>10.053927999999999</v>
      </c>
      <c r="H1870" s="2">
        <f t="shared" si="231"/>
        <v>9.8880095000000008</v>
      </c>
      <c r="I1870" s="2">
        <f t="array" ref="I1870">SUMPRODUCT(B1854:B1873, (ROW(B1854:B1873)-ROW(B1854)+1)) / (20*21/2)</f>
        <v>10.288065238095237</v>
      </c>
      <c r="J1870" s="2">
        <f t="shared" si="226"/>
        <v>10.285864585462114</v>
      </c>
      <c r="K1870" s="2">
        <f t="shared" si="228"/>
        <v>10.105132016811964</v>
      </c>
    </row>
    <row r="1871" spans="1:11" ht="13.5" x14ac:dyDescent="0.25">
      <c r="A1871" s="3">
        <f>TITRES_STAT!B1874</f>
        <v>45027</v>
      </c>
      <c r="B1871" s="5">
        <f>TITRES_STAT!D1874</f>
        <v>10.1632</v>
      </c>
      <c r="C1871" s="2">
        <f t="shared" si="229"/>
        <v>-0.1551000000000009</v>
      </c>
      <c r="D1871" s="2">
        <f t="shared" si="230"/>
        <v>10.287280000000001</v>
      </c>
      <c r="E1871" s="2">
        <f t="shared" si="232"/>
        <v>10.375730000000001</v>
      </c>
      <c r="F1871" s="2">
        <f t="shared" si="225"/>
        <v>10.303585000000002</v>
      </c>
      <c r="G1871" s="2">
        <f t="shared" si="227"/>
        <v>10.058893999999999</v>
      </c>
      <c r="H1871" s="2">
        <f t="shared" si="231"/>
        <v>9.8905480000000008</v>
      </c>
      <c r="I1871" s="2">
        <f t="array" ref="I1871">SUMPRODUCT(B1855:B1874, (ROW(B1855:B1874)-ROW(B1855)+1)) / (20*21/2)</f>
        <v>10.253741428571429</v>
      </c>
      <c r="J1871" s="2">
        <f t="shared" si="226"/>
        <v>10.274182243989532</v>
      </c>
      <c r="K1871" s="2">
        <f t="shared" si="228"/>
        <v>10.10740919262326</v>
      </c>
    </row>
    <row r="1872" spans="1:11" ht="13.5" x14ac:dyDescent="0.25">
      <c r="A1872" s="3">
        <f>TITRES_STAT!B1875</f>
        <v>45028</v>
      </c>
      <c r="B1872" s="5">
        <f>TITRES_STAT!D1875</f>
        <v>9.9770000000000003</v>
      </c>
      <c r="C1872" s="2">
        <f t="shared" si="229"/>
        <v>-0.18619999999999948</v>
      </c>
      <c r="D1872" s="2">
        <f t="shared" si="230"/>
        <v>10.2035</v>
      </c>
      <c r="E1872" s="2">
        <f t="shared" si="232"/>
        <v>10.326080000000001</v>
      </c>
      <c r="F1872" s="2">
        <f t="shared" si="225"/>
        <v>10.309405000000002</v>
      </c>
      <c r="G1872" s="2">
        <f t="shared" si="227"/>
        <v>10.059203999999999</v>
      </c>
      <c r="H1872" s="2">
        <f t="shared" si="231"/>
        <v>9.8921554999999994</v>
      </c>
      <c r="I1872" s="2">
        <f t="array" ref="I1872">SUMPRODUCT(B1856:B1875, (ROW(B1856:B1875)-ROW(B1856)+1)) / (20*21/2)</f>
        <v>10.22562761904762</v>
      </c>
      <c r="J1872" s="2">
        <f t="shared" si="226"/>
        <v>10.245879173133387</v>
      </c>
      <c r="K1872" s="2">
        <f t="shared" si="228"/>
        <v>10.102295106638035</v>
      </c>
    </row>
    <row r="1873" spans="1:11" ht="13.5" x14ac:dyDescent="0.25">
      <c r="A1873" s="3">
        <f>TITRES_STAT!B1876</f>
        <v>45029</v>
      </c>
      <c r="B1873" s="5">
        <f>TITRES_STAT!D1876</f>
        <v>9.9459</v>
      </c>
      <c r="C1873" s="2">
        <f t="shared" si="229"/>
        <v>-3.110000000000035E-2</v>
      </c>
      <c r="D1873" s="2">
        <f t="shared" si="230"/>
        <v>10.13678</v>
      </c>
      <c r="E1873" s="2">
        <f t="shared" si="232"/>
        <v>10.27332</v>
      </c>
      <c r="F1873" s="2">
        <f t="shared" si="225"/>
        <v>10.3063</v>
      </c>
      <c r="G1873" s="2">
        <f t="shared" si="227"/>
        <v>10.058891999999998</v>
      </c>
      <c r="H1873" s="2">
        <f t="shared" si="231"/>
        <v>9.8944980000000005</v>
      </c>
      <c r="I1873" s="2">
        <f t="array" ref="I1873">SUMPRODUCT(B1857:B1876, (ROW(B1857:B1876)-ROW(B1857)+1)) / (20*21/2)</f>
        <v>10.197698571428573</v>
      </c>
      <c r="J1873" s="2">
        <f t="shared" si="226"/>
        <v>10.217309728073065</v>
      </c>
      <c r="K1873" s="2">
        <f t="shared" si="228"/>
        <v>10.096161965201249</v>
      </c>
    </row>
    <row r="1874" spans="1:11" ht="13.5" x14ac:dyDescent="0.25">
      <c r="A1874" s="3">
        <f>TITRES_STAT!B1877</f>
        <v>45030</v>
      </c>
      <c r="B1874" s="5">
        <f>TITRES_STAT!D1877</f>
        <v>9.9459</v>
      </c>
      <c r="C1874" s="2">
        <f t="shared" si="229"/>
        <v>0</v>
      </c>
      <c r="D1874" s="2">
        <f t="shared" si="230"/>
        <v>10.070060000000002</v>
      </c>
      <c r="E1874" s="2">
        <f t="shared" si="232"/>
        <v>10.22134</v>
      </c>
      <c r="F1874" s="2">
        <f t="shared" si="225"/>
        <v>10.303195000000001</v>
      </c>
      <c r="G1874" s="2">
        <f t="shared" si="227"/>
        <v>10.058736</v>
      </c>
      <c r="H1874" s="2">
        <f t="shared" si="231"/>
        <v>9.8968404999999997</v>
      </c>
      <c r="I1874" s="2">
        <f t="array" ref="I1874">SUMPRODUCT(B1858:B1877, (ROW(B1858:B1877)-ROW(B1858)+1)) / (20*21/2)</f>
        <v>10.186397619047618</v>
      </c>
      <c r="J1874" s="2">
        <f t="shared" si="226"/>
        <v>10.191461182542296</v>
      </c>
      <c r="K1874" s="2">
        <f t="shared" si="228"/>
        <v>10.090269339114926</v>
      </c>
    </row>
    <row r="1875" spans="1:11" ht="13.5" x14ac:dyDescent="0.25">
      <c r="A1875" s="3">
        <f>TITRES_STAT!B1878</f>
        <v>45033</v>
      </c>
      <c r="B1875" s="5">
        <f>TITRES_STAT!D1878</f>
        <v>10.007999999999999</v>
      </c>
      <c r="C1875" s="2">
        <f t="shared" si="229"/>
        <v>6.2099999999999156E-2</v>
      </c>
      <c r="D1875" s="2">
        <f t="shared" si="230"/>
        <v>10.008000000000001</v>
      </c>
      <c r="E1875" s="2">
        <f t="shared" si="232"/>
        <v>10.174789999999998</v>
      </c>
      <c r="F1875" s="2">
        <f t="shared" si="225"/>
        <v>10.301254999999999</v>
      </c>
      <c r="G1875" s="2">
        <f t="shared" si="227"/>
        <v>10.059977999999999</v>
      </c>
      <c r="H1875" s="2">
        <f t="shared" si="231"/>
        <v>9.8997074999999999</v>
      </c>
      <c r="I1875" s="2">
        <f t="array" ref="I1875">SUMPRODUCT(B1859:B1878, (ROW(B1859:B1878)-ROW(B1859)+1)) / (20*21/2)</f>
        <v>10.174723333333333</v>
      </c>
      <c r="J1875" s="2">
        <f t="shared" si="226"/>
        <v>10.17398868896684</v>
      </c>
      <c r="K1875" s="2">
        <f t="shared" si="228"/>
        <v>10.087043090522185</v>
      </c>
    </row>
    <row r="1876" spans="1:11" ht="13.5" x14ac:dyDescent="0.25">
      <c r="A1876" s="3">
        <f>TITRES_STAT!B1879</f>
        <v>45034</v>
      </c>
      <c r="B1876" s="5">
        <f>TITRES_STAT!D1879</f>
        <v>10.007999999999999</v>
      </c>
      <c r="C1876" s="2">
        <f t="shared" si="229"/>
        <v>0</v>
      </c>
      <c r="D1876" s="2">
        <f t="shared" si="230"/>
        <v>9.9769600000000001</v>
      </c>
      <c r="E1876" s="2">
        <f t="shared" si="232"/>
        <v>10.132119999999999</v>
      </c>
      <c r="F1876" s="2">
        <f t="shared" ref="F1876:F1939" si="233">AVERAGE(B1857:B1876)</f>
        <v>10.28186</v>
      </c>
      <c r="G1876" s="2">
        <f t="shared" si="227"/>
        <v>10.061219999999999</v>
      </c>
      <c r="H1876" s="2">
        <f t="shared" si="231"/>
        <v>9.9023605000000003</v>
      </c>
      <c r="I1876" s="2">
        <f t="array" ref="I1876">SUMPRODUCT(B1860:B1879, (ROW(B1860:B1879)-ROW(B1860)+1)) / (20*21/2)</f>
        <v>10.146091428571427</v>
      </c>
      <c r="J1876" s="2">
        <f t="shared" si="226"/>
        <v>10.15818024239857</v>
      </c>
      <c r="K1876" s="2">
        <f t="shared" si="228"/>
        <v>10.083943361482099</v>
      </c>
    </row>
    <row r="1877" spans="1:11" ht="13.5" x14ac:dyDescent="0.25">
      <c r="A1877" s="3">
        <f>TITRES_STAT!B1880</f>
        <v>45035</v>
      </c>
      <c r="B1877" s="5">
        <f>TITRES_STAT!D1880</f>
        <v>10.1632</v>
      </c>
      <c r="C1877" s="2">
        <f t="shared" si="229"/>
        <v>0.15520000000000067</v>
      </c>
      <c r="D1877" s="2">
        <f t="shared" si="230"/>
        <v>10.014199999999999</v>
      </c>
      <c r="E1877" s="2">
        <f t="shared" si="232"/>
        <v>10.10885</v>
      </c>
      <c r="F1877" s="2">
        <f t="shared" si="233"/>
        <v>10.277979999999999</v>
      </c>
      <c r="G1877" s="2">
        <f t="shared" si="227"/>
        <v>10.068201999999999</v>
      </c>
      <c r="H1877" s="2">
        <f t="shared" si="231"/>
        <v>9.9048990000000003</v>
      </c>
      <c r="I1877" s="2">
        <f t="array" ref="I1877">SUMPRODUCT(B1861:B1880, (ROW(B1861:B1880)-ROW(B1861)+1)) / (20*21/2)</f>
        <v>10.13412476190476</v>
      </c>
      <c r="J1877" s="2">
        <f t="shared" ref="J1877:J1940" si="234">$J$4*B1877+J1876*(1-$J$4)</f>
        <v>10.158658314551086</v>
      </c>
      <c r="K1877" s="2">
        <f t="shared" si="228"/>
        <v>10.087051464953388</v>
      </c>
    </row>
    <row r="1878" spans="1:11" ht="13.5" x14ac:dyDescent="0.25">
      <c r="A1878" s="3">
        <f>TITRES_STAT!B1881</f>
        <v>45036</v>
      </c>
      <c r="B1878" s="5">
        <f>TITRES_STAT!D1881</f>
        <v>10.1554</v>
      </c>
      <c r="C1878" s="2">
        <f t="shared" si="229"/>
        <v>-7.799999999999585E-3</v>
      </c>
      <c r="D1878" s="2">
        <f t="shared" si="230"/>
        <v>10.056099999999999</v>
      </c>
      <c r="E1878" s="2">
        <f t="shared" si="232"/>
        <v>10.096439999999999</v>
      </c>
      <c r="F1878" s="2">
        <f t="shared" si="233"/>
        <v>10.269835</v>
      </c>
      <c r="G1878" s="2">
        <f t="shared" si="227"/>
        <v>10.07146</v>
      </c>
      <c r="H1878" s="2">
        <f t="shared" si="231"/>
        <v>9.9073985000000011</v>
      </c>
      <c r="I1878" s="2">
        <f t="array" ref="I1878">SUMPRODUCT(B1862:B1881, (ROW(B1862:B1881)-ROW(B1862)+1)) / (20*21/2)</f>
        <v>10.114801904761903</v>
      </c>
      <c r="J1878" s="2">
        <f t="shared" si="234"/>
        <v>10.158347998879554</v>
      </c>
      <c r="K1878" s="2">
        <f t="shared" si="228"/>
        <v>10.0897317996611</v>
      </c>
    </row>
    <row r="1879" spans="1:11" ht="13.5" x14ac:dyDescent="0.25">
      <c r="A1879" s="3">
        <f>TITRES_STAT!B1882</f>
        <v>45040</v>
      </c>
      <c r="B1879" s="5">
        <f>TITRES_STAT!D1882</f>
        <v>9.9692000000000007</v>
      </c>
      <c r="C1879" s="2">
        <f t="shared" si="229"/>
        <v>-0.18619999999999948</v>
      </c>
      <c r="D1879" s="2">
        <f t="shared" si="230"/>
        <v>10.060759999999998</v>
      </c>
      <c r="E1879" s="2">
        <f t="shared" si="232"/>
        <v>10.06541</v>
      </c>
      <c r="F1879" s="2">
        <f t="shared" si="233"/>
        <v>10.250049999999998</v>
      </c>
      <c r="G1879" s="2">
        <f t="shared" si="227"/>
        <v>10.07239</v>
      </c>
      <c r="H1879" s="2">
        <f t="shared" si="231"/>
        <v>9.9091450000000005</v>
      </c>
      <c r="I1879" s="2">
        <f t="array" ref="I1879">SUMPRODUCT(B1863:B1882, (ROW(B1863:B1882)-ROW(B1863)+1)) / (20*21/2)</f>
        <v>10.10723142857143</v>
      </c>
      <c r="J1879" s="2">
        <f t="shared" si="234"/>
        <v>10.140333903748168</v>
      </c>
      <c r="K1879" s="2">
        <f t="shared" si="228"/>
        <v>10.085005062419489</v>
      </c>
    </row>
    <row r="1880" spans="1:11" ht="13.5" x14ac:dyDescent="0.25">
      <c r="A1880" s="3">
        <f>TITRES_STAT!B1883</f>
        <v>45041</v>
      </c>
      <c r="B1880" s="5">
        <f>TITRES_STAT!D1883</f>
        <v>10.1244</v>
      </c>
      <c r="C1880" s="2">
        <f t="shared" si="229"/>
        <v>0.15519999999999889</v>
      </c>
      <c r="D1880" s="2">
        <f t="shared" si="230"/>
        <v>10.08404</v>
      </c>
      <c r="E1880" s="2">
        <f t="shared" si="232"/>
        <v>10.04602</v>
      </c>
      <c r="F1880" s="2">
        <f t="shared" si="233"/>
        <v>10.226390000000002</v>
      </c>
      <c r="G1880" s="2">
        <f t="shared" si="227"/>
        <v>10.076423999999999</v>
      </c>
      <c r="H1880" s="2">
        <f t="shared" si="231"/>
        <v>9.9114895000000018</v>
      </c>
      <c r="I1880" s="2">
        <f t="array" ref="I1880">SUMPRODUCT(B1864:B1883, (ROW(B1864:B1883)-ROW(B1864)+1)) / (20*21/2)</f>
        <v>10.105018571428571</v>
      </c>
      <c r="J1880" s="2">
        <f t="shared" si="234"/>
        <v>10.138816389105484</v>
      </c>
      <c r="K1880" s="2">
        <f t="shared" si="228"/>
        <v>10.08654996193245</v>
      </c>
    </row>
    <row r="1881" spans="1:11" ht="13.5" x14ac:dyDescent="0.25">
      <c r="A1881" s="3">
        <f>TITRES_STAT!B1884</f>
        <v>45042</v>
      </c>
      <c r="B1881" s="5">
        <f>TITRES_STAT!D1884</f>
        <v>10.0235</v>
      </c>
      <c r="C1881" s="2">
        <f t="shared" si="229"/>
        <v>-0.10089999999999932</v>
      </c>
      <c r="D1881" s="2">
        <f t="shared" si="230"/>
        <v>10.08714</v>
      </c>
      <c r="E1881" s="2">
        <f t="shared" si="232"/>
        <v>10.03205</v>
      </c>
      <c r="F1881" s="2">
        <f t="shared" si="233"/>
        <v>10.203890000000003</v>
      </c>
      <c r="G1881" s="2">
        <f t="shared" si="227"/>
        <v>10.078440000000001</v>
      </c>
      <c r="H1881" s="2">
        <f t="shared" si="231"/>
        <v>9.9123815000000004</v>
      </c>
      <c r="I1881" s="2">
        <f t="array" ref="I1881">SUMPRODUCT(B1865:B1884, (ROW(B1865:B1884)-ROW(B1865)+1)) / (20*21/2)</f>
        <v>10.104283333333333</v>
      </c>
      <c r="J1881" s="2">
        <f t="shared" si="234"/>
        <v>10.127833875857343</v>
      </c>
      <c r="K1881" s="2">
        <f t="shared" si="228"/>
        <v>10.084077414405687</v>
      </c>
    </row>
    <row r="1882" spans="1:11" ht="13.5" x14ac:dyDescent="0.25">
      <c r="A1882" s="3">
        <f>TITRES_STAT!B1885</f>
        <v>45043</v>
      </c>
      <c r="B1882" s="5">
        <f>TITRES_STAT!D1885</f>
        <v>10.1244</v>
      </c>
      <c r="C1882" s="2">
        <f t="shared" si="229"/>
        <v>0.10089999999999932</v>
      </c>
      <c r="D1882" s="2">
        <f t="shared" si="230"/>
        <v>10.07938</v>
      </c>
      <c r="E1882" s="2">
        <f t="shared" si="232"/>
        <v>10.046789999999998</v>
      </c>
      <c r="F1882" s="2">
        <f t="shared" si="233"/>
        <v>10.186434999999999</v>
      </c>
      <c r="G1882" s="2">
        <f t="shared" si="227"/>
        <v>10.085421999999999</v>
      </c>
      <c r="H1882" s="2">
        <f t="shared" si="231"/>
        <v>9.9137780000000006</v>
      </c>
      <c r="I1882" s="2">
        <f t="array" ref="I1882">SUMPRODUCT(B1866:B1885, (ROW(B1866:B1885)-ROW(B1866)+1)) / (20*21/2)</f>
        <v>10.103512380952381</v>
      </c>
      <c r="J1882" s="2">
        <f t="shared" si="234"/>
        <v>10.127506840061404</v>
      </c>
      <c r="K1882" s="2">
        <f t="shared" si="228"/>
        <v>10.08565869227213</v>
      </c>
    </row>
    <row r="1883" spans="1:11" ht="13.5" x14ac:dyDescent="0.25">
      <c r="A1883" s="3">
        <f>TITRES_STAT!B1886</f>
        <v>45044</v>
      </c>
      <c r="B1883" s="5">
        <f>TITRES_STAT!D1886</f>
        <v>10.1632</v>
      </c>
      <c r="C1883" s="2">
        <f t="shared" si="229"/>
        <v>3.8800000000000168E-2</v>
      </c>
      <c r="D1883" s="2">
        <f t="shared" si="230"/>
        <v>10.080940000000002</v>
      </c>
      <c r="E1883" s="2">
        <f t="shared" si="232"/>
        <v>10.068519999999999</v>
      </c>
      <c r="F1883" s="2">
        <f t="shared" si="233"/>
        <v>10.170919999999999</v>
      </c>
      <c r="G1883" s="2">
        <f t="shared" si="227"/>
        <v>10.090388000000001</v>
      </c>
      <c r="H1883" s="2">
        <f t="shared" si="231"/>
        <v>9.9161054999999987</v>
      </c>
      <c r="I1883" s="2">
        <f t="array" ref="I1883">SUMPRODUCT(B1867:B1886, (ROW(B1867:B1886)-ROW(B1867)+1)) / (20*21/2)</f>
        <v>10.105769047619047</v>
      </c>
      <c r="J1883" s="2">
        <f t="shared" si="234"/>
        <v>10.130906188626984</v>
      </c>
      <c r="K1883" s="2">
        <f t="shared" si="228"/>
        <v>10.0886995278693</v>
      </c>
    </row>
    <row r="1884" spans="1:11" ht="13.5" x14ac:dyDescent="0.25">
      <c r="A1884" s="3">
        <f>TITRES_STAT!B1887</f>
        <v>45048</v>
      </c>
      <c r="B1884" s="5">
        <f>TITRES_STAT!D1887</f>
        <v>10.1632</v>
      </c>
      <c r="C1884" s="2">
        <f t="shared" si="229"/>
        <v>0</v>
      </c>
      <c r="D1884" s="2">
        <f t="shared" si="230"/>
        <v>10.119740000000002</v>
      </c>
      <c r="E1884" s="2">
        <f t="shared" si="232"/>
        <v>10.090250000000001</v>
      </c>
      <c r="F1884" s="2">
        <f t="shared" si="233"/>
        <v>10.155795000000001</v>
      </c>
      <c r="G1884" s="2">
        <f t="shared" si="227"/>
        <v>10.098146</v>
      </c>
      <c r="H1884" s="2">
        <f t="shared" si="231"/>
        <v>9.9184329999999985</v>
      </c>
      <c r="I1884" s="2">
        <f t="array" ref="I1884">SUMPRODUCT(B1868:B1887, (ROW(B1868:B1887)-ROW(B1868)+1)) / (20*21/2)</f>
        <v>10.107842380952382</v>
      </c>
      <c r="J1884" s="2">
        <f t="shared" si="234"/>
        <v>10.133981789710127</v>
      </c>
      <c r="K1884" s="2">
        <f t="shared" si="228"/>
        <v>10.09162111501168</v>
      </c>
    </row>
    <row r="1885" spans="1:11" ht="13.5" x14ac:dyDescent="0.25">
      <c r="A1885" s="3">
        <f>TITRES_STAT!B1888</f>
        <v>45049</v>
      </c>
      <c r="B1885" s="5">
        <f>TITRES_STAT!D1888</f>
        <v>10.1477</v>
      </c>
      <c r="C1885" s="2">
        <f t="shared" si="229"/>
        <v>-1.5499999999999403E-2</v>
      </c>
      <c r="D1885" s="2">
        <f t="shared" si="230"/>
        <v>10.1244</v>
      </c>
      <c r="E1885" s="2">
        <f t="shared" si="232"/>
        <v>10.104220000000002</v>
      </c>
      <c r="F1885" s="2">
        <f t="shared" si="233"/>
        <v>10.139505</v>
      </c>
      <c r="G1885" s="2">
        <f t="shared" si="227"/>
        <v>10.102646</v>
      </c>
      <c r="H1885" s="2">
        <f t="shared" si="231"/>
        <v>9.9216529999999992</v>
      </c>
      <c r="I1885" s="2">
        <f t="array" ref="I1885">SUMPRODUCT(B1869:B1888, (ROW(B1869:B1888)-ROW(B1869)+1)) / (20*21/2)</f>
        <v>10.167983333333334</v>
      </c>
      <c r="J1885" s="2">
        <f t="shared" si="234"/>
        <v>10.13528828592821</v>
      </c>
      <c r="K1885" s="2">
        <f t="shared" si="228"/>
        <v>10.093820286972006</v>
      </c>
    </row>
    <row r="1886" spans="1:11" ht="13.5" x14ac:dyDescent="0.25">
      <c r="A1886" s="3">
        <f>TITRES_STAT!B1889</f>
        <v>45050</v>
      </c>
      <c r="B1886" s="5">
        <f>TITRES_STAT!D1889</f>
        <v>10.1632</v>
      </c>
      <c r="C1886" s="2">
        <f t="shared" si="229"/>
        <v>1.5499999999999403E-2</v>
      </c>
      <c r="D1886" s="2">
        <f t="shared" si="230"/>
        <v>10.152340000000001</v>
      </c>
      <c r="E1886" s="2">
        <f t="shared" si="232"/>
        <v>10.11974</v>
      </c>
      <c r="F1886" s="2">
        <f t="shared" si="233"/>
        <v>10.125929999999999</v>
      </c>
      <c r="G1886" s="2">
        <f t="shared" si="227"/>
        <v>10.108854000000001</v>
      </c>
      <c r="H1886" s="2">
        <f t="shared" si="231"/>
        <v>9.9249504999999996</v>
      </c>
      <c r="I1886" s="2">
        <f t="array" ref="I1886">SUMPRODUCT(B1870:B1889, (ROW(B1870:B1889)-ROW(B1870)+1)) / (20*21/2)</f>
        <v>10.229602857142858</v>
      </c>
      <c r="J1886" s="2">
        <f t="shared" si="234"/>
        <v>10.137946544411237</v>
      </c>
      <c r="K1886" s="2">
        <f t="shared" si="228"/>
        <v>10.096541060031928</v>
      </c>
    </row>
    <row r="1887" spans="1:11" ht="13.5" x14ac:dyDescent="0.25">
      <c r="A1887" s="3">
        <f>TITRES_STAT!B1890</f>
        <v>45051</v>
      </c>
      <c r="B1887" s="5">
        <f>TITRES_STAT!D1890</f>
        <v>10.1477</v>
      </c>
      <c r="C1887" s="2">
        <f t="shared" si="229"/>
        <v>-1.5499999999999403E-2</v>
      </c>
      <c r="D1887" s="2">
        <f t="shared" si="230"/>
        <v>10.157</v>
      </c>
      <c r="E1887" s="2">
        <f t="shared" si="232"/>
        <v>10.118190000000002</v>
      </c>
      <c r="F1887" s="2">
        <f t="shared" si="233"/>
        <v>10.113519999999999</v>
      </c>
      <c r="G1887" s="2">
        <f t="shared" si="227"/>
        <v>10.114751999999999</v>
      </c>
      <c r="H1887" s="2">
        <f t="shared" si="231"/>
        <v>9.9283644999999972</v>
      </c>
      <c r="I1887" s="2">
        <f t="array" ref="I1887">SUMPRODUCT(B1871:B1890, (ROW(B1871:B1890)-ROW(B1871)+1)) / (20*21/2)</f>
        <v>10.296211428571429</v>
      </c>
      <c r="J1887" s="2">
        <f t="shared" si="234"/>
        <v>10.138875444943501</v>
      </c>
      <c r="K1887" s="2">
        <f t="shared" si="228"/>
        <v>10.098547292971853</v>
      </c>
    </row>
    <row r="1888" spans="1:11" ht="13.5" x14ac:dyDescent="0.25">
      <c r="A1888" s="3">
        <f>TITRES_STAT!B1891</f>
        <v>45054</v>
      </c>
      <c r="B1888" s="5">
        <f>TITRES_STAT!D1891</f>
        <v>10.744999999999999</v>
      </c>
      <c r="C1888" s="2">
        <f t="shared" si="229"/>
        <v>0.59729999999999883</v>
      </c>
      <c r="D1888" s="2">
        <f t="shared" si="230"/>
        <v>10.27336</v>
      </c>
      <c r="E1888" s="2">
        <f t="shared" si="232"/>
        <v>10.177150000000001</v>
      </c>
      <c r="F1888" s="2">
        <f t="shared" si="233"/>
        <v>10.136795000000001</v>
      </c>
      <c r="G1888" s="2">
        <f t="shared" si="227"/>
        <v>10.134146000000001</v>
      </c>
      <c r="H1888" s="2">
        <f t="shared" si="231"/>
        <v>9.934764999999997</v>
      </c>
      <c r="I1888" s="2">
        <f t="array" ref="I1888">SUMPRODUCT(B1872:B1891, (ROW(B1872:B1891)-ROW(B1872)+1)) / (20*21/2)</f>
        <v>10.360233809523811</v>
      </c>
      <c r="J1888" s="2">
        <f t="shared" si="234"/>
        <v>10.19660159304412</v>
      </c>
      <c r="K1888" s="2">
        <f t="shared" si="228"/>
        <v>10.123898379521977</v>
      </c>
    </row>
    <row r="1889" spans="1:11" ht="13.5" x14ac:dyDescent="0.25">
      <c r="A1889" s="3">
        <f>TITRES_STAT!B1892</f>
        <v>45055</v>
      </c>
      <c r="B1889" s="5">
        <f>TITRES_STAT!D1892</f>
        <v>10.783799999999999</v>
      </c>
      <c r="C1889" s="2">
        <f t="shared" si="229"/>
        <v>3.8800000000000168E-2</v>
      </c>
      <c r="D1889" s="2">
        <f t="shared" si="230"/>
        <v>10.39748</v>
      </c>
      <c r="E1889" s="2">
        <f t="shared" si="232"/>
        <v>10.258610000000001</v>
      </c>
      <c r="F1889" s="2">
        <f t="shared" si="233"/>
        <v>10.162009999999999</v>
      </c>
      <c r="G1889" s="2">
        <f t="shared" si="227"/>
        <v>10.15199</v>
      </c>
      <c r="H1889" s="2">
        <f t="shared" si="231"/>
        <v>9.9401954999999962</v>
      </c>
      <c r="I1889" s="2">
        <f t="array" ref="I1889">SUMPRODUCT(B1873:B1892, (ROW(B1873:B1892)-ROW(B1873)+1)) / (20*21/2)</f>
        <v>10.420931428571429</v>
      </c>
      <c r="J1889" s="2">
        <f t="shared" si="234"/>
        <v>10.252525250849443</v>
      </c>
      <c r="K1889" s="2">
        <f t="shared" si="228"/>
        <v>10.149776874442685</v>
      </c>
    </row>
    <row r="1890" spans="1:11" ht="13.5" x14ac:dyDescent="0.25">
      <c r="A1890" s="3">
        <f>TITRES_STAT!B1893</f>
        <v>45056</v>
      </c>
      <c r="B1890" s="5">
        <f>TITRES_STAT!D1893</f>
        <v>10.8614</v>
      </c>
      <c r="C1890" s="2">
        <f t="shared" si="229"/>
        <v>7.7600000000000335E-2</v>
      </c>
      <c r="D1890" s="2">
        <f t="shared" si="230"/>
        <v>10.54022</v>
      </c>
      <c r="E1890" s="2">
        <f t="shared" si="232"/>
        <v>10.332310000000001</v>
      </c>
      <c r="F1890" s="2">
        <f t="shared" si="233"/>
        <v>10.189164999999999</v>
      </c>
      <c r="G1890" s="2">
        <f t="shared" si="227"/>
        <v>10.172162</v>
      </c>
      <c r="H1890" s="2">
        <f t="shared" si="231"/>
        <v>9.9459754999999976</v>
      </c>
      <c r="I1890" s="2">
        <f t="array" ref="I1890">SUMPRODUCT(B1874:B1893, (ROW(B1874:B1893)-ROW(B1874)+1)) / (20*21/2)</f>
        <v>10.477417619047619</v>
      </c>
      <c r="J1890" s="2">
        <f t="shared" si="234"/>
        <v>10.310513322197115</v>
      </c>
      <c r="K1890" s="2">
        <f t="shared" si="228"/>
        <v>10.177683663680225</v>
      </c>
    </row>
    <row r="1891" spans="1:11" ht="13.5" x14ac:dyDescent="0.25">
      <c r="A1891" s="3">
        <f>TITRES_STAT!B1894</f>
        <v>45057</v>
      </c>
      <c r="B1891" s="5">
        <f>TITRES_STAT!D1894</f>
        <v>10.8614</v>
      </c>
      <c r="C1891" s="2">
        <f t="shared" si="229"/>
        <v>0</v>
      </c>
      <c r="D1891" s="2">
        <f t="shared" si="230"/>
        <v>10.67986</v>
      </c>
      <c r="E1891" s="2">
        <f t="shared" si="232"/>
        <v>10.416100000000002</v>
      </c>
      <c r="F1891" s="2">
        <f t="shared" si="233"/>
        <v>10.224074999999999</v>
      </c>
      <c r="G1891" s="2">
        <f t="shared" si="227"/>
        <v>10.192333999999999</v>
      </c>
      <c r="H1891" s="2">
        <f t="shared" si="231"/>
        <v>9.9510184999999982</v>
      </c>
      <c r="I1891" s="2">
        <f t="array" ref="I1891">SUMPRODUCT(B1875:B1894, (ROW(B1875:B1894)-ROW(B1875)+1)) / (20*21/2)</f>
        <v>10.536934761904764</v>
      </c>
      <c r="J1891" s="2">
        <f t="shared" si="234"/>
        <v>10.362978720083104</v>
      </c>
      <c r="K1891" s="2">
        <f t="shared" si="228"/>
        <v>10.204496069026099</v>
      </c>
    </row>
    <row r="1892" spans="1:11" ht="13.5" x14ac:dyDescent="0.25">
      <c r="A1892" s="3">
        <f>TITRES_STAT!B1895</f>
        <v>45058</v>
      </c>
      <c r="B1892" s="5">
        <f>TITRES_STAT!D1895</f>
        <v>10.8614</v>
      </c>
      <c r="C1892" s="2">
        <f t="shared" si="229"/>
        <v>0</v>
      </c>
      <c r="D1892" s="2">
        <f t="shared" si="230"/>
        <v>10.8226</v>
      </c>
      <c r="E1892" s="2">
        <f t="shared" si="232"/>
        <v>10.489799999999999</v>
      </c>
      <c r="F1892" s="2">
        <f t="shared" si="233"/>
        <v>10.268295</v>
      </c>
      <c r="G1892" s="2">
        <f t="shared" si="227"/>
        <v>10.212505999999999</v>
      </c>
      <c r="H1892" s="2">
        <f t="shared" si="231"/>
        <v>9.9560614999999988</v>
      </c>
      <c r="I1892" s="2">
        <f t="array" ref="I1892">SUMPRODUCT(B1876:B1895, (ROW(B1876:B1895)-ROW(B1876)+1)) / (20*21/2)</f>
        <v>10.584332380952381</v>
      </c>
      <c r="J1892" s="2">
        <f t="shared" si="234"/>
        <v>10.410447413408523</v>
      </c>
      <c r="K1892" s="2">
        <f t="shared" si="228"/>
        <v>10.230257007495664</v>
      </c>
    </row>
    <row r="1893" spans="1:11" ht="13.5" x14ac:dyDescent="0.25">
      <c r="A1893" s="3">
        <f>TITRES_STAT!B1896</f>
        <v>45061</v>
      </c>
      <c r="B1893" s="5">
        <f>TITRES_STAT!D1896</f>
        <v>10.8614</v>
      </c>
      <c r="C1893" s="2">
        <f t="shared" si="229"/>
        <v>0</v>
      </c>
      <c r="D1893" s="2">
        <f t="shared" si="230"/>
        <v>10.845879999999999</v>
      </c>
      <c r="E1893" s="2">
        <f t="shared" si="232"/>
        <v>10.559620000000001</v>
      </c>
      <c r="F1893" s="2">
        <f t="shared" si="233"/>
        <v>10.314070000000001</v>
      </c>
      <c r="G1893" s="2">
        <f t="shared" si="227"/>
        <v>10.232678</v>
      </c>
      <c r="H1893" s="2">
        <f t="shared" si="231"/>
        <v>9.9618024999999975</v>
      </c>
      <c r="I1893" s="2">
        <f t="array" ref="I1893">SUMPRODUCT(B1877:B1896, (ROW(B1877:B1896)-ROW(B1877)+1)) / (20*21/2)</f>
        <v>10.626923333333334</v>
      </c>
      <c r="J1893" s="2">
        <f t="shared" si="234"/>
        <v>10.453395278798189</v>
      </c>
      <c r="K1893" s="2">
        <f t="shared" si="228"/>
        <v>10.255007713084069</v>
      </c>
    </row>
    <row r="1894" spans="1:11" ht="13.5" x14ac:dyDescent="0.25">
      <c r="A1894" s="3">
        <f>TITRES_STAT!B1897</f>
        <v>45062</v>
      </c>
      <c r="B1894" s="5">
        <f>TITRES_STAT!D1897</f>
        <v>10.939</v>
      </c>
      <c r="C1894" s="2">
        <f t="shared" si="229"/>
        <v>7.7600000000000335E-2</v>
      </c>
      <c r="D1894" s="2">
        <f t="shared" si="230"/>
        <v>10.87692</v>
      </c>
      <c r="E1894" s="2">
        <f t="shared" si="232"/>
        <v>10.637200000000002</v>
      </c>
      <c r="F1894" s="2">
        <f t="shared" si="233"/>
        <v>10.363725000000001</v>
      </c>
      <c r="G1894" s="2">
        <f t="shared" si="227"/>
        <v>10.254556000000001</v>
      </c>
      <c r="H1894" s="2">
        <f t="shared" si="231"/>
        <v>9.9679314999999971</v>
      </c>
      <c r="I1894" s="2">
        <f t="array" ref="I1894">SUMPRODUCT(B1878:B1897, (ROW(B1878:B1897)-ROW(B1878)+1)) / (20*21/2)</f>
        <v>10.666230476190478</v>
      </c>
      <c r="J1894" s="2">
        <f t="shared" si="234"/>
        <v>10.499643347484076</v>
      </c>
      <c r="K1894" s="2">
        <f t="shared" si="228"/>
        <v>10.281830940021949</v>
      </c>
    </row>
    <row r="1895" spans="1:11" ht="13.5" x14ac:dyDescent="0.25">
      <c r="A1895" s="3">
        <f>TITRES_STAT!B1898</f>
        <v>45063</v>
      </c>
      <c r="B1895" s="5">
        <f>TITRES_STAT!D1898</f>
        <v>10.8614</v>
      </c>
      <c r="C1895" s="2">
        <f t="shared" si="229"/>
        <v>-7.7600000000000335E-2</v>
      </c>
      <c r="D1895" s="2">
        <f t="shared" si="230"/>
        <v>10.876919999999998</v>
      </c>
      <c r="E1895" s="2">
        <f t="shared" si="232"/>
        <v>10.70857</v>
      </c>
      <c r="F1895" s="2">
        <f t="shared" si="233"/>
        <v>10.406395000000002</v>
      </c>
      <c r="G1895" s="2">
        <f t="shared" si="227"/>
        <v>10.274728</v>
      </c>
      <c r="H1895" s="2">
        <f t="shared" si="231"/>
        <v>9.9731679999999976</v>
      </c>
      <c r="I1895" s="2">
        <f t="array" ref="I1895">SUMPRODUCT(B1879:B1898, (ROW(B1879:B1898)-ROW(B1879)+1)) / (20*21/2)</f>
        <v>10.702212857142857</v>
      </c>
      <c r="J1895" s="2">
        <f t="shared" si="234"/>
        <v>10.534096362009402</v>
      </c>
      <c r="K1895" s="2">
        <f t="shared" si="228"/>
        <v>10.304559138452461</v>
      </c>
    </row>
    <row r="1896" spans="1:11" ht="13.5" x14ac:dyDescent="0.25">
      <c r="A1896" s="3">
        <f>TITRES_STAT!B1899</f>
        <v>45064</v>
      </c>
      <c r="B1896" s="5">
        <f>TITRES_STAT!D1899</f>
        <v>10.8536</v>
      </c>
      <c r="C1896" s="2">
        <f t="shared" si="229"/>
        <v>-7.799999999999585E-3</v>
      </c>
      <c r="D1896" s="2">
        <f t="shared" si="230"/>
        <v>10.875360000000001</v>
      </c>
      <c r="E1896" s="2">
        <f t="shared" si="232"/>
        <v>10.777610000000001</v>
      </c>
      <c r="F1896" s="2">
        <f t="shared" si="233"/>
        <v>10.448675</v>
      </c>
      <c r="G1896" s="2">
        <f t="shared" si="227"/>
        <v>10.293968</v>
      </c>
      <c r="H1896" s="2">
        <f t="shared" si="231"/>
        <v>9.9783654999999971</v>
      </c>
      <c r="I1896" s="2">
        <f t="array" ref="I1896">SUMPRODUCT(B1880:B1899, (ROW(B1880:B1899)-ROW(B1880)+1)) / (20*21/2)</f>
        <v>10.734833333333334</v>
      </c>
      <c r="J1896" s="2">
        <f t="shared" si="234"/>
        <v>10.564525279913269</v>
      </c>
      <c r="K1896" s="2">
        <f t="shared" si="228"/>
        <v>10.326090152630798</v>
      </c>
    </row>
    <row r="1897" spans="1:11" ht="13.5" x14ac:dyDescent="0.25">
      <c r="A1897" s="3">
        <f>TITRES_STAT!B1900</f>
        <v>45065</v>
      </c>
      <c r="B1897" s="5">
        <f>TITRES_STAT!D1900</f>
        <v>10.8614</v>
      </c>
      <c r="C1897" s="2">
        <f t="shared" si="229"/>
        <v>7.799999999999585E-3</v>
      </c>
      <c r="D1897" s="2">
        <f t="shared" si="230"/>
        <v>10.875360000000001</v>
      </c>
      <c r="E1897" s="2">
        <f t="shared" si="232"/>
        <v>10.848980000000001</v>
      </c>
      <c r="F1897" s="2">
        <f t="shared" si="233"/>
        <v>10.483585000000001</v>
      </c>
      <c r="G1897" s="2">
        <f t="shared" si="227"/>
        <v>10.31414</v>
      </c>
      <c r="H1897" s="2">
        <f t="shared" si="231"/>
        <v>9.9830204999999967</v>
      </c>
      <c r="I1897" s="2">
        <f t="array" ref="I1897">SUMPRODUCT(B1881:B1900, (ROW(B1881:B1900)-ROW(B1881)+1)) / (20*21/2)</f>
        <v>10.763205238095241</v>
      </c>
      <c r="J1897" s="2">
        <f t="shared" si="234"/>
        <v>10.592799062778672</v>
      </c>
      <c r="K1897" s="2">
        <f t="shared" si="228"/>
        <v>10.347082695664884</v>
      </c>
    </row>
    <row r="1898" spans="1:11" ht="13.5" x14ac:dyDescent="0.25">
      <c r="A1898" s="3">
        <f>TITRES_STAT!B1901</f>
        <v>45068</v>
      </c>
      <c r="B1898" s="5">
        <f>TITRES_STAT!D1901</f>
        <v>10.8614</v>
      </c>
      <c r="C1898" s="2">
        <f t="shared" si="229"/>
        <v>0</v>
      </c>
      <c r="D1898" s="2">
        <f t="shared" si="230"/>
        <v>10.875360000000001</v>
      </c>
      <c r="E1898" s="2">
        <f t="shared" si="232"/>
        <v>10.860620000000001</v>
      </c>
      <c r="F1898" s="2">
        <f t="shared" si="233"/>
        <v>10.518885000000001</v>
      </c>
      <c r="G1898" s="2">
        <f t="shared" si="227"/>
        <v>10.33276</v>
      </c>
      <c r="H1898" s="2">
        <f t="shared" si="231"/>
        <v>9.9876754999999964</v>
      </c>
      <c r="I1898" s="2">
        <f t="array" ref="I1898">SUMPRODUCT(B1882:B1901, (ROW(B1882:B1901)-ROW(B1882)+1)) / (20*21/2)</f>
        <v>10.78806761904762</v>
      </c>
      <c r="J1898" s="2">
        <f t="shared" si="234"/>
        <v>10.618380104418799</v>
      </c>
      <c r="K1898" s="2">
        <f t="shared" si="228"/>
        <v>10.367252001717242</v>
      </c>
    </row>
    <row r="1899" spans="1:11" ht="13.5" x14ac:dyDescent="0.25">
      <c r="A1899" s="3">
        <f>TITRES_STAT!B1902</f>
        <v>45069</v>
      </c>
      <c r="B1899" s="5">
        <f>TITRES_STAT!D1902</f>
        <v>10.8614</v>
      </c>
      <c r="C1899" s="2">
        <f t="shared" si="229"/>
        <v>0</v>
      </c>
      <c r="D1899" s="2">
        <f t="shared" si="230"/>
        <v>10.85984</v>
      </c>
      <c r="E1899" s="2">
        <f t="shared" si="232"/>
        <v>10.86838</v>
      </c>
      <c r="F1899" s="2">
        <f t="shared" si="233"/>
        <v>10.563495000000001</v>
      </c>
      <c r="G1899" s="2">
        <f t="shared" si="227"/>
        <v>10.349828</v>
      </c>
      <c r="H1899" s="2">
        <f t="shared" si="231"/>
        <v>9.9927184999999952</v>
      </c>
      <c r="I1899" s="2">
        <f t="array" ref="I1899">SUMPRODUCT(B1883:B1902, (ROW(B1883:B1902)-ROW(B1883)+1)) / (20*21/2)</f>
        <v>10.805244761904763</v>
      </c>
      <c r="J1899" s="2">
        <f t="shared" si="234"/>
        <v>10.641524856378913</v>
      </c>
      <c r="K1899" s="2">
        <f t="shared" si="228"/>
        <v>10.386630354591075</v>
      </c>
    </row>
    <row r="1900" spans="1:11" ht="13.5" x14ac:dyDescent="0.25">
      <c r="A1900" s="3">
        <f>TITRES_STAT!B1903</f>
        <v>45070</v>
      </c>
      <c r="B1900" s="5">
        <f>TITRES_STAT!D1903</f>
        <v>10.8614</v>
      </c>
      <c r="C1900" s="2">
        <f t="shared" si="229"/>
        <v>0</v>
      </c>
      <c r="D1900" s="2">
        <f t="shared" si="230"/>
        <v>10.85984</v>
      </c>
      <c r="E1900" s="2">
        <f t="shared" si="232"/>
        <v>10.86838</v>
      </c>
      <c r="F1900" s="2">
        <f t="shared" si="233"/>
        <v>10.600345000000001</v>
      </c>
      <c r="G1900" s="2">
        <f t="shared" si="227"/>
        <v>10.367672000000001</v>
      </c>
      <c r="H1900" s="2">
        <f t="shared" si="231"/>
        <v>9.9977614999999957</v>
      </c>
      <c r="I1900" s="2">
        <f t="array" ref="I1900">SUMPRODUCT(B1884:B1903, (ROW(B1884:B1903)-ROW(B1884)+1)) / (20*21/2)</f>
        <v>10.816878095238096</v>
      </c>
      <c r="J1900" s="2">
        <f t="shared" si="234"/>
        <v>10.662465346247588</v>
      </c>
      <c r="K1900" s="2">
        <f t="shared" si="228"/>
        <v>10.405248772058091</v>
      </c>
    </row>
    <row r="1901" spans="1:11" ht="13.5" x14ac:dyDescent="0.25">
      <c r="A1901" s="3">
        <f>TITRES_STAT!B1904</f>
        <v>45071</v>
      </c>
      <c r="B1901" s="5">
        <f>TITRES_STAT!D1904</f>
        <v>10.8614</v>
      </c>
      <c r="C1901" s="2">
        <f t="shared" si="229"/>
        <v>0</v>
      </c>
      <c r="D1901" s="2">
        <f t="shared" si="230"/>
        <v>10.8614</v>
      </c>
      <c r="E1901" s="2">
        <f t="shared" si="232"/>
        <v>10.868380000000002</v>
      </c>
      <c r="F1901" s="2">
        <f t="shared" si="233"/>
        <v>10.642240000000003</v>
      </c>
      <c r="G1901" s="2">
        <f t="shared" si="227"/>
        <v>10.384740000000001</v>
      </c>
      <c r="H1901" s="2">
        <f t="shared" si="231"/>
        <v>10.003191999999997</v>
      </c>
      <c r="I1901" s="2">
        <f t="array" ref="I1901">SUMPRODUCT(B1885:B1904, (ROW(B1885:B1904)-ROW(B1885)+1)) / (20*21/2)</f>
        <v>10.831396666666668</v>
      </c>
      <c r="J1901" s="2">
        <f t="shared" si="234"/>
        <v>10.681411503747817</v>
      </c>
      <c r="K1901" s="2">
        <f t="shared" si="228"/>
        <v>10.423137055506793</v>
      </c>
    </row>
    <row r="1902" spans="1:11" ht="13.5" x14ac:dyDescent="0.25">
      <c r="A1902" s="3">
        <f>TITRES_STAT!B1905</f>
        <v>45072</v>
      </c>
      <c r="B1902" s="5">
        <f>TITRES_STAT!D1905</f>
        <v>10.8226</v>
      </c>
      <c r="C1902" s="2">
        <f t="shared" si="229"/>
        <v>-3.8800000000000168E-2</v>
      </c>
      <c r="D1902" s="2">
        <f t="shared" si="230"/>
        <v>10.85364</v>
      </c>
      <c r="E1902" s="2">
        <f t="shared" si="232"/>
        <v>10.864500000000001</v>
      </c>
      <c r="F1902" s="2">
        <f t="shared" si="233"/>
        <v>10.677150000000001</v>
      </c>
      <c r="G1902" s="2">
        <f t="shared" si="227"/>
        <v>10.403980000000001</v>
      </c>
      <c r="H1902" s="2">
        <f t="shared" si="231"/>
        <v>10.008234499999997</v>
      </c>
      <c r="I1902" s="2">
        <f t="array" ref="I1902">SUMPRODUCT(B1886:B1905, (ROW(B1886:B1905)-ROW(B1886)+1)) / (20*21/2)</f>
        <v>10.842590476190477</v>
      </c>
      <c r="J1902" s="2">
        <f t="shared" si="234"/>
        <v>10.694858027200407</v>
      </c>
      <c r="K1902" s="2">
        <f t="shared" si="228"/>
        <v>10.43880226901633</v>
      </c>
    </row>
    <row r="1903" spans="1:11" ht="13.5" x14ac:dyDescent="0.25">
      <c r="A1903" s="3">
        <f>TITRES_STAT!B1906</f>
        <v>45075</v>
      </c>
      <c r="B1903" s="5">
        <f>TITRES_STAT!D1906</f>
        <v>10.799300000000001</v>
      </c>
      <c r="C1903" s="2">
        <f t="shared" si="229"/>
        <v>-2.3299999999998988E-2</v>
      </c>
      <c r="D1903" s="2">
        <f t="shared" si="230"/>
        <v>10.84122</v>
      </c>
      <c r="E1903" s="2">
        <f t="shared" si="232"/>
        <v>10.85829</v>
      </c>
      <c r="F1903" s="2">
        <f t="shared" si="233"/>
        <v>10.708955</v>
      </c>
      <c r="G1903" s="2">
        <f t="shared" si="227"/>
        <v>10.419806000000001</v>
      </c>
      <c r="H1903" s="2">
        <f t="shared" si="231"/>
        <v>10.012966999999996</v>
      </c>
      <c r="I1903" s="2">
        <f t="array" ref="I1903">SUMPRODUCT(B1887:B1906, (ROW(B1887:B1906)-ROW(B1887)+1)) / (20*21/2)</f>
        <v>10.850385714285714</v>
      </c>
      <c r="J1903" s="2">
        <f t="shared" si="234"/>
        <v>10.704804881752748</v>
      </c>
      <c r="K1903" s="2">
        <f t="shared" si="228"/>
        <v>10.452939434937258</v>
      </c>
    </row>
    <row r="1904" spans="1:11" ht="13.5" x14ac:dyDescent="0.25">
      <c r="A1904" s="3">
        <f>TITRES_STAT!B1907</f>
        <v>45076</v>
      </c>
      <c r="B1904" s="5">
        <f>TITRES_STAT!D1907</f>
        <v>10.8614</v>
      </c>
      <c r="C1904" s="2">
        <f t="shared" si="229"/>
        <v>6.2099999999999156E-2</v>
      </c>
      <c r="D1904" s="2">
        <f t="shared" si="230"/>
        <v>10.841220000000002</v>
      </c>
      <c r="E1904" s="2">
        <f t="shared" si="232"/>
        <v>10.850530000000001</v>
      </c>
      <c r="F1904" s="2">
        <f t="shared" si="233"/>
        <v>10.743865000000001</v>
      </c>
      <c r="G1904" s="2">
        <f t="shared" si="227"/>
        <v>10.436874</v>
      </c>
      <c r="H1904" s="2">
        <f t="shared" si="231"/>
        <v>10.017621999999994</v>
      </c>
      <c r="I1904" s="2">
        <f t="array" ref="I1904">SUMPRODUCT(B1888:B1907, (ROW(B1888:B1907)-ROW(B1888)+1)) / (20*21/2)</f>
        <v>10.854856190476193</v>
      </c>
      <c r="J1904" s="2">
        <f t="shared" si="234"/>
        <v>10.719718702538202</v>
      </c>
      <c r="K1904" s="2">
        <f t="shared" si="228"/>
        <v>10.468957496312267</v>
      </c>
    </row>
    <row r="1905" spans="1:11" ht="13.5" x14ac:dyDescent="0.25">
      <c r="A1905" s="3">
        <f>TITRES_STAT!B1908</f>
        <v>45077</v>
      </c>
      <c r="B1905" s="5">
        <f>TITRES_STAT!D1908</f>
        <v>10.8614</v>
      </c>
      <c r="C1905" s="2">
        <f t="shared" si="229"/>
        <v>0</v>
      </c>
      <c r="D1905" s="2">
        <f t="shared" si="230"/>
        <v>10.841220000000002</v>
      </c>
      <c r="E1905" s="2">
        <f t="shared" si="232"/>
        <v>10.850530000000001</v>
      </c>
      <c r="F1905" s="2">
        <f t="shared" si="233"/>
        <v>10.77955</v>
      </c>
      <c r="G1905" s="2">
        <f t="shared" si="227"/>
        <v>10.453166000000001</v>
      </c>
      <c r="H1905" s="2">
        <f t="shared" si="231"/>
        <v>10.022276999999995</v>
      </c>
      <c r="I1905" s="2">
        <f t="array" ref="I1905">SUMPRODUCT(B1889:B1908, (ROW(B1889:B1908)-ROW(B1889)+1)) / (20*21/2)</f>
        <v>10.855928095238099</v>
      </c>
      <c r="J1905" s="2">
        <f t="shared" si="234"/>
        <v>10.733212159439326</v>
      </c>
      <c r="K1905" s="2">
        <f t="shared" si="228"/>
        <v>10.484347398417668</v>
      </c>
    </row>
    <row r="1906" spans="1:11" ht="13.5" x14ac:dyDescent="0.25">
      <c r="A1906" s="3">
        <f>TITRES_STAT!B1909</f>
        <v>45078</v>
      </c>
      <c r="B1906" s="5">
        <f>TITRES_STAT!D1909</f>
        <v>10.8614</v>
      </c>
      <c r="C1906" s="2">
        <f t="shared" si="229"/>
        <v>0</v>
      </c>
      <c r="D1906" s="2">
        <f t="shared" si="230"/>
        <v>10.841220000000002</v>
      </c>
      <c r="E1906" s="2">
        <f t="shared" si="232"/>
        <v>10.851310000000002</v>
      </c>
      <c r="F1906" s="2">
        <f t="shared" si="233"/>
        <v>10.81446</v>
      </c>
      <c r="G1906" s="2">
        <f t="shared" ref="G1906:G1969" si="235">AVERAGE(B1857:B1906)</f>
        <v>10.462476000000002</v>
      </c>
      <c r="H1906" s="2">
        <f t="shared" si="231"/>
        <v>10.026931999999995</v>
      </c>
      <c r="I1906" s="2">
        <f t="array" ref="I1906">SUMPRODUCT(B1890:B1909, (ROW(B1890:B1909)-ROW(B1890)+1)) / (20*21/2)</f>
        <v>10.863093333333333</v>
      </c>
      <c r="J1906" s="2">
        <f t="shared" si="234"/>
        <v>10.74542052520701</v>
      </c>
      <c r="K1906" s="2">
        <f t="shared" si="228"/>
        <v>10.499133774950309</v>
      </c>
    </row>
    <row r="1907" spans="1:11" ht="13.5" x14ac:dyDescent="0.25">
      <c r="A1907" s="3">
        <f>TITRES_STAT!B1910</f>
        <v>45079</v>
      </c>
      <c r="B1907" s="5">
        <f>TITRES_STAT!D1910</f>
        <v>10.8614</v>
      </c>
      <c r="C1907" s="2">
        <f t="shared" si="229"/>
        <v>0</v>
      </c>
      <c r="D1907" s="2">
        <f t="shared" si="230"/>
        <v>10.848980000000001</v>
      </c>
      <c r="E1907" s="2">
        <f t="shared" si="232"/>
        <v>10.851310000000002</v>
      </c>
      <c r="F1907" s="2">
        <f t="shared" si="233"/>
        <v>10.850145000000001</v>
      </c>
      <c r="G1907" s="2">
        <f t="shared" si="235"/>
        <v>10.474888</v>
      </c>
      <c r="H1907" s="2">
        <f t="shared" si="231"/>
        <v>10.031586999999995</v>
      </c>
      <c r="I1907" s="2">
        <f t="array" ref="I1907">SUMPRODUCT(B1891:B1910, (ROW(B1891:B1910)-ROW(B1891)+1)) / (20*21/2)</f>
        <v>10.85551857142857</v>
      </c>
      <c r="J1907" s="2">
        <f t="shared" si="234"/>
        <v>10.756466189473009</v>
      </c>
      <c r="K1907" s="2">
        <f t="shared" ref="K1907:K1970" si="236">$K$4*B1907+(1-$K$4)*K1906</f>
        <v>10.513340293579708</v>
      </c>
    </row>
    <row r="1908" spans="1:11" ht="13.5" x14ac:dyDescent="0.25">
      <c r="A1908" s="3">
        <f>TITRES_STAT!B1911</f>
        <v>45082</v>
      </c>
      <c r="B1908" s="5">
        <f>TITRES_STAT!D1911</f>
        <v>10.8614</v>
      </c>
      <c r="C1908" s="2">
        <f t="shared" si="229"/>
        <v>0</v>
      </c>
      <c r="D1908" s="2">
        <f t="shared" si="230"/>
        <v>10.8614</v>
      </c>
      <c r="E1908" s="2">
        <f t="shared" si="232"/>
        <v>10.851310000000002</v>
      </c>
      <c r="F1908" s="2">
        <f t="shared" si="233"/>
        <v>10.855965000000001</v>
      </c>
      <c r="G1908" s="2">
        <f t="shared" si="235"/>
        <v>10.485750000000001</v>
      </c>
      <c r="H1908" s="2">
        <f t="shared" si="231"/>
        <v>10.036435999999995</v>
      </c>
      <c r="I1908" s="2">
        <f t="array" ref="I1908">SUMPRODUCT(B1892:B1911, (ROW(B1892:B1911)-ROW(B1892)+1)) / (20*21/2)</f>
        <v>10.858656190476191</v>
      </c>
      <c r="J1908" s="2">
        <f t="shared" si="234"/>
        <v>10.766459885713676</v>
      </c>
      <c r="K1908" s="2">
        <f t="shared" si="236"/>
        <v>10.526989693831483</v>
      </c>
    </row>
    <row r="1909" spans="1:11" ht="13.5" x14ac:dyDescent="0.25">
      <c r="A1909" s="3">
        <f>TITRES_STAT!B1912</f>
        <v>45083</v>
      </c>
      <c r="B1909" s="5">
        <f>TITRES_STAT!D1912</f>
        <v>10.9312</v>
      </c>
      <c r="C1909" s="2">
        <f t="shared" si="229"/>
        <v>6.980000000000075E-2</v>
      </c>
      <c r="D1909" s="2">
        <f t="shared" si="230"/>
        <v>10.875360000000001</v>
      </c>
      <c r="E1909" s="2">
        <f t="shared" si="232"/>
        <v>10.858290000000002</v>
      </c>
      <c r="F1909" s="2">
        <f t="shared" si="233"/>
        <v>10.863334999999999</v>
      </c>
      <c r="G1909" s="2">
        <f t="shared" si="235"/>
        <v>10.497076</v>
      </c>
      <c r="H1909" s="2">
        <f t="shared" si="231"/>
        <v>10.041633999999995</v>
      </c>
      <c r="I1909" s="2">
        <f t="array" ref="I1909">SUMPRODUCT(B1893:B1912, (ROW(B1893:B1912)-ROW(B1893)+1)) / (20*21/2)</f>
        <v>10.85869380952381</v>
      </c>
      <c r="J1909" s="2">
        <f t="shared" si="234"/>
        <v>10.782149420407613</v>
      </c>
      <c r="K1909" s="2">
        <f t="shared" si="236"/>
        <v>10.542841078387111</v>
      </c>
    </row>
    <row r="1910" spans="1:11" ht="13.5" x14ac:dyDescent="0.25">
      <c r="A1910" s="3">
        <f>TITRES_STAT!B1913</f>
        <v>45084</v>
      </c>
      <c r="B1910" s="5">
        <f>TITRES_STAT!D1913</f>
        <v>10.783799999999999</v>
      </c>
      <c r="C1910" s="2">
        <f t="shared" si="229"/>
        <v>-0.14740000000000109</v>
      </c>
      <c r="D1910" s="2">
        <f t="shared" si="230"/>
        <v>10.85984</v>
      </c>
      <c r="E1910" s="2">
        <f t="shared" si="232"/>
        <v>10.850530000000003</v>
      </c>
      <c r="F1910" s="2">
        <f t="shared" si="233"/>
        <v>10.859455000000001</v>
      </c>
      <c r="G1910" s="2">
        <f t="shared" si="235"/>
        <v>10.500800000000003</v>
      </c>
      <c r="H1910" s="2">
        <f t="shared" si="231"/>
        <v>10.046094999999996</v>
      </c>
      <c r="I1910" s="2">
        <f t="array" ref="I1910">SUMPRODUCT(B1894:B1913, (ROW(B1894:B1913)-ROW(B1894)+1)) / (20*21/2)</f>
        <v>10.85873142857143</v>
      </c>
      <c r="J1910" s="2">
        <f t="shared" si="234"/>
        <v>10.78230661846403</v>
      </c>
      <c r="K1910" s="2">
        <f t="shared" si="236"/>
        <v>10.552290447862127</v>
      </c>
    </row>
    <row r="1911" spans="1:11" ht="13.5" x14ac:dyDescent="0.25">
      <c r="A1911" s="3">
        <f>TITRES_STAT!B1914</f>
        <v>45085</v>
      </c>
      <c r="B1911" s="5">
        <f>TITRES_STAT!D1914</f>
        <v>10.8924</v>
      </c>
      <c r="C1911" s="2">
        <f t="shared" si="229"/>
        <v>0.10860000000000092</v>
      </c>
      <c r="D1911" s="2">
        <f t="shared" si="230"/>
        <v>10.86604</v>
      </c>
      <c r="E1911" s="2">
        <f t="shared" si="232"/>
        <v>10.853630000000001</v>
      </c>
      <c r="F1911" s="2">
        <f t="shared" si="233"/>
        <v>10.861005</v>
      </c>
      <c r="G1911" s="2">
        <f t="shared" si="235"/>
        <v>10.509178000000002</v>
      </c>
      <c r="H1911" s="2">
        <f t="shared" si="231"/>
        <v>10.051098999999995</v>
      </c>
      <c r="I1911" s="2">
        <f t="array" ref="I1911">SUMPRODUCT(B1895:B1914, (ROW(B1895:B1914)-ROW(B1895)+1)) / (20*21/2)</f>
        <v>10.858769047619051</v>
      </c>
      <c r="J1911" s="2">
        <f t="shared" si="234"/>
        <v>10.792791702419837</v>
      </c>
      <c r="K1911" s="2">
        <f t="shared" si="236"/>
        <v>10.565628077357731</v>
      </c>
    </row>
    <row r="1912" spans="1:11" ht="13.5" x14ac:dyDescent="0.25">
      <c r="A1912" s="3">
        <f>TITRES_STAT!B1915</f>
        <v>45086</v>
      </c>
      <c r="B1912" s="5">
        <f>TITRES_STAT!D1915</f>
        <v>10.8614</v>
      </c>
      <c r="C1912" s="2">
        <f t="shared" si="229"/>
        <v>-3.1000000000000583E-2</v>
      </c>
      <c r="D1912" s="2">
        <f t="shared" si="230"/>
        <v>10.866040000000002</v>
      </c>
      <c r="E1912" s="2">
        <f t="shared" si="232"/>
        <v>10.857510000000001</v>
      </c>
      <c r="F1912" s="2">
        <f t="shared" si="233"/>
        <v>10.861005</v>
      </c>
      <c r="G1912" s="2">
        <f t="shared" si="235"/>
        <v>10.516936000000001</v>
      </c>
      <c r="H1912" s="2">
        <f t="shared" si="231"/>
        <v>10.055753999999995</v>
      </c>
      <c r="I1912" s="2">
        <f t="array" ref="I1912">SUMPRODUCT(B1896:B1915, (ROW(B1896:B1915)-ROW(B1896)+1)) / (20*21/2)</f>
        <v>10.859176190476191</v>
      </c>
      <c r="J1912" s="2">
        <f t="shared" si="234"/>
        <v>10.799325825998901</v>
      </c>
      <c r="K1912" s="2">
        <f t="shared" si="236"/>
        <v>10.577226976284878</v>
      </c>
    </row>
    <row r="1913" spans="1:11" ht="13.5" x14ac:dyDescent="0.25">
      <c r="A1913" s="3">
        <f>TITRES_STAT!B1916</f>
        <v>45089</v>
      </c>
      <c r="B1913" s="5">
        <f>TITRES_STAT!D1916</f>
        <v>10.8614</v>
      </c>
      <c r="C1913" s="2">
        <f t="shared" si="229"/>
        <v>0</v>
      </c>
      <c r="D1913" s="2">
        <f t="shared" si="230"/>
        <v>10.866040000000002</v>
      </c>
      <c r="E1913" s="2">
        <f t="shared" si="232"/>
        <v>10.863720000000001</v>
      </c>
      <c r="F1913" s="2">
        <f t="shared" si="233"/>
        <v>10.861005</v>
      </c>
      <c r="G1913" s="2">
        <f t="shared" si="235"/>
        <v>10.524694</v>
      </c>
      <c r="H1913" s="2">
        <f t="shared" si="231"/>
        <v>10.059671999999996</v>
      </c>
      <c r="I1913" s="2">
        <f t="array" ref="I1913">SUMPRODUCT(B1897:B1916, (ROW(B1897:B1916)-ROW(B1897)+1)) / (20*21/2)</f>
        <v>10.859583333333335</v>
      </c>
      <c r="J1913" s="2">
        <f t="shared" si="234"/>
        <v>10.805237652094243</v>
      </c>
      <c r="K1913" s="2">
        <f t="shared" si="236"/>
        <v>10.588371016430569</v>
      </c>
    </row>
    <row r="1914" spans="1:11" ht="13.5" x14ac:dyDescent="0.25">
      <c r="A1914" s="3">
        <f>TITRES_STAT!B1917</f>
        <v>45090</v>
      </c>
      <c r="B1914" s="5">
        <f>TITRES_STAT!D1917</f>
        <v>10.8614</v>
      </c>
      <c r="C1914" s="2">
        <f t="shared" si="229"/>
        <v>0</v>
      </c>
      <c r="D1914" s="2">
        <f t="shared" si="230"/>
        <v>10.852080000000001</v>
      </c>
      <c r="E1914" s="2">
        <f t="shared" si="232"/>
        <v>10.863720000000001</v>
      </c>
      <c r="F1914" s="2">
        <f t="shared" si="233"/>
        <v>10.857125000000002</v>
      </c>
      <c r="G1914" s="2">
        <f t="shared" si="235"/>
        <v>10.532608</v>
      </c>
      <c r="H1914" s="2">
        <f t="shared" si="231"/>
        <v>10.063589999999994</v>
      </c>
      <c r="I1914" s="2">
        <f t="array" ref="I1914">SUMPRODUCT(B1898:B1917, (ROW(B1898:B1917)-ROW(B1898)+1)) / (20*21/2)</f>
        <v>10.907981904761904</v>
      </c>
      <c r="J1914" s="2">
        <f t="shared" si="234"/>
        <v>10.810586447132888</v>
      </c>
      <c r="K1914" s="2">
        <f t="shared" si="236"/>
        <v>10.599078035394076</v>
      </c>
    </row>
    <row r="1915" spans="1:11" ht="13.5" x14ac:dyDescent="0.25">
      <c r="A1915" s="3">
        <f>TITRES_STAT!B1918</f>
        <v>45091</v>
      </c>
      <c r="B1915" s="5">
        <f>TITRES_STAT!D1918</f>
        <v>10.8614</v>
      </c>
      <c r="C1915" s="2">
        <f t="shared" si="229"/>
        <v>0</v>
      </c>
      <c r="D1915" s="2">
        <f t="shared" si="230"/>
        <v>10.867600000000001</v>
      </c>
      <c r="E1915" s="2">
        <f t="shared" si="232"/>
        <v>10.863720000000001</v>
      </c>
      <c r="F1915" s="2">
        <f t="shared" si="233"/>
        <v>10.857125000000002</v>
      </c>
      <c r="G1915" s="2">
        <f t="shared" si="235"/>
        <v>10.540366000000001</v>
      </c>
      <c r="H1915" s="2">
        <f t="shared" si="231"/>
        <v>10.067507999999993</v>
      </c>
      <c r="I1915" s="2">
        <f t="array" ref="I1915">SUMPRODUCT(B1899:B1918, (ROW(B1899:B1918)-ROW(B1899)+1)) / (20*21/2)</f>
        <v>10.948064761904766</v>
      </c>
      <c r="J1915" s="2">
        <f t="shared" si="234"/>
        <v>10.815425833120232</v>
      </c>
      <c r="K1915" s="2">
        <f t="shared" si="236"/>
        <v>10.609365171260974</v>
      </c>
    </row>
    <row r="1916" spans="1:11" ht="13.5" x14ac:dyDescent="0.25">
      <c r="A1916" s="3">
        <f>TITRES_STAT!B1919</f>
        <v>45092</v>
      </c>
      <c r="B1916" s="5">
        <f>TITRES_STAT!D1919</f>
        <v>10.8614</v>
      </c>
      <c r="C1916" s="2">
        <f t="shared" si="229"/>
        <v>0</v>
      </c>
      <c r="D1916" s="2">
        <f t="shared" si="230"/>
        <v>10.8614</v>
      </c>
      <c r="E1916" s="2">
        <f t="shared" si="232"/>
        <v>10.863720000000001</v>
      </c>
      <c r="F1916" s="2">
        <f t="shared" si="233"/>
        <v>10.857515000000001</v>
      </c>
      <c r="G1916" s="2">
        <f t="shared" si="235"/>
        <v>10.548900000000001</v>
      </c>
      <c r="H1916" s="2">
        <f t="shared" si="231"/>
        <v>10.069873999999993</v>
      </c>
      <c r="I1916" s="2">
        <f t="array" ref="I1916">SUMPRODUCT(B1900:B1919, (ROW(B1900:B1919)-ROW(B1900)+1)) / (20*21/2)</f>
        <v>10.986041904761906</v>
      </c>
      <c r="J1916" s="2">
        <f t="shared" si="234"/>
        <v>10.81980432520402</v>
      </c>
      <c r="K1916" s="2">
        <f t="shared" si="236"/>
        <v>10.619248890035053</v>
      </c>
    </row>
    <row r="1917" spans="1:11" ht="13.5" x14ac:dyDescent="0.25">
      <c r="A1917" s="3">
        <f>TITRES_STAT!B1920</f>
        <v>45093</v>
      </c>
      <c r="B1917" s="5">
        <f>TITRES_STAT!D1920</f>
        <v>11.3657</v>
      </c>
      <c r="C1917" s="2">
        <f t="shared" si="229"/>
        <v>0.50430000000000064</v>
      </c>
      <c r="D1917" s="2">
        <f t="shared" si="230"/>
        <v>10.962260000000001</v>
      </c>
      <c r="E1917" s="2">
        <f t="shared" si="232"/>
        <v>10.914150000000003</v>
      </c>
      <c r="F1917" s="2">
        <f t="shared" si="233"/>
        <v>10.88273</v>
      </c>
      <c r="G1917" s="2">
        <f t="shared" si="235"/>
        <v>10.568296</v>
      </c>
      <c r="H1917" s="2">
        <f t="shared" si="231"/>
        <v>10.074761499999992</v>
      </c>
      <c r="I1917" s="2">
        <f t="array" ref="I1917">SUMPRODUCT(B1901:B1920, (ROW(B1901:B1920)-ROW(B1901)+1)) / (20*21/2)</f>
        <v>11.009351428571431</v>
      </c>
      <c r="J1917" s="2">
        <f t="shared" si="234"/>
        <v>10.871794389470303</v>
      </c>
      <c r="K1917" s="2">
        <f t="shared" si="236"/>
        <v>10.648521482582698</v>
      </c>
    </row>
    <row r="1918" spans="1:11" ht="13.5" x14ac:dyDescent="0.25">
      <c r="A1918" s="3">
        <f>TITRES_STAT!B1921</f>
        <v>45096</v>
      </c>
      <c r="B1918" s="5">
        <f>TITRES_STAT!D1921</f>
        <v>11.303599999999999</v>
      </c>
      <c r="C1918" s="2">
        <f t="shared" si="229"/>
        <v>-6.2100000000000932E-2</v>
      </c>
      <c r="D1918" s="2">
        <f t="shared" si="230"/>
        <v>11.050700000000001</v>
      </c>
      <c r="E1918" s="2">
        <f t="shared" si="232"/>
        <v>10.958370000000002</v>
      </c>
      <c r="F1918" s="2">
        <f t="shared" si="233"/>
        <v>10.904840000000002</v>
      </c>
      <c r="G1918" s="2">
        <f t="shared" si="235"/>
        <v>10.588778000000001</v>
      </c>
      <c r="H1918" s="2">
        <f t="shared" si="231"/>
        <v>10.079299999999993</v>
      </c>
      <c r="I1918" s="2">
        <f t="array" ref="I1918">SUMPRODUCT(B1902:B1921, (ROW(B1902:B1921)-ROW(B1902)+1)) / (20*21/2)</f>
        <v>11.050392857142857</v>
      </c>
      <c r="J1918" s="2">
        <f t="shared" si="234"/>
        <v>10.912918733330274</v>
      </c>
      <c r="K1918" s="2">
        <f t="shared" si="236"/>
        <v>10.674210836206907</v>
      </c>
    </row>
    <row r="1919" spans="1:11" ht="13.5" x14ac:dyDescent="0.25">
      <c r="A1919" s="3">
        <f>TITRES_STAT!B1922</f>
        <v>45097</v>
      </c>
      <c r="B1919" s="5">
        <f>TITRES_STAT!D1922</f>
        <v>11.303599999999999</v>
      </c>
      <c r="C1919" s="2">
        <f t="shared" si="229"/>
        <v>0</v>
      </c>
      <c r="D1919" s="2">
        <f t="shared" si="230"/>
        <v>11.139140000000001</v>
      </c>
      <c r="E1919" s="2">
        <f t="shared" si="232"/>
        <v>10.995610000000003</v>
      </c>
      <c r="F1919" s="2">
        <f t="shared" si="233"/>
        <v>10.926950000000001</v>
      </c>
      <c r="G1919" s="2">
        <f t="shared" si="235"/>
        <v>10.609259999999999</v>
      </c>
      <c r="H1919" s="2">
        <f t="shared" si="231"/>
        <v>10.083838499999992</v>
      </c>
      <c r="I1919" s="2">
        <f t="array" ref="I1919">SUMPRODUCT(B1903:B1922, (ROW(B1903:B1922)-ROW(B1903)+1)) / (20*21/2)</f>
        <v>11.110424761904763</v>
      </c>
      <c r="J1919" s="2">
        <f t="shared" si="234"/>
        <v>10.950126473013105</v>
      </c>
      <c r="K1919" s="2">
        <f t="shared" si="236"/>
        <v>10.698892764198794</v>
      </c>
    </row>
    <row r="1920" spans="1:11" ht="13.5" x14ac:dyDescent="0.25">
      <c r="A1920" s="3">
        <f>TITRES_STAT!B1923</f>
        <v>45098</v>
      </c>
      <c r="B1920" s="5">
        <f>TITRES_STAT!D1923</f>
        <v>11.1717</v>
      </c>
      <c r="C1920" s="2">
        <f t="shared" si="229"/>
        <v>-0.13189999999999991</v>
      </c>
      <c r="D1920" s="2">
        <f t="shared" si="230"/>
        <v>11.2012</v>
      </c>
      <c r="E1920" s="2">
        <f t="shared" si="232"/>
        <v>11.034400000000002</v>
      </c>
      <c r="F1920" s="2">
        <f t="shared" si="233"/>
        <v>10.942465</v>
      </c>
      <c r="G1920" s="2">
        <f t="shared" si="235"/>
        <v>10.626328000000001</v>
      </c>
      <c r="H1920" s="2">
        <f t="shared" si="231"/>
        <v>10.087794999999995</v>
      </c>
      <c r="I1920" s="2">
        <f t="array" ref="I1920">SUMPRODUCT(B1904:B1923, (ROW(B1904:B1923)-ROW(B1904)+1)) / (20*21/2)</f>
        <v>11.169724285714286</v>
      </c>
      <c r="J1920" s="2">
        <f t="shared" si="234"/>
        <v>10.971228713678524</v>
      </c>
      <c r="K1920" s="2">
        <f t="shared" si="236"/>
        <v>10.717434224426292</v>
      </c>
    </row>
    <row r="1921" spans="1:11" ht="13.5" x14ac:dyDescent="0.25">
      <c r="A1921" s="3">
        <f>TITRES_STAT!B1924</f>
        <v>45099</v>
      </c>
      <c r="B1921" s="5">
        <f>TITRES_STAT!D1924</f>
        <v>11.3734</v>
      </c>
      <c r="C1921" s="2">
        <f t="shared" si="229"/>
        <v>0.20170000000000066</v>
      </c>
      <c r="D1921" s="2">
        <f t="shared" si="230"/>
        <v>11.303599999999999</v>
      </c>
      <c r="E1921" s="2">
        <f t="shared" si="232"/>
        <v>11.082500000000001</v>
      </c>
      <c r="F1921" s="2">
        <f t="shared" si="233"/>
        <v>10.968064999999999</v>
      </c>
      <c r="G1921" s="2">
        <f t="shared" si="235"/>
        <v>10.650532</v>
      </c>
      <c r="H1921" s="2">
        <f t="shared" si="231"/>
        <v>10.092643499999994</v>
      </c>
      <c r="I1921" s="2">
        <f t="array" ref="I1921">SUMPRODUCT(B1905:B1924, (ROW(B1905:B1924)-ROW(B1905)+1)) / (20*21/2)</f>
        <v>11.239841904761906</v>
      </c>
      <c r="J1921" s="2">
        <f t="shared" si="234"/>
        <v>11.009530740947238</v>
      </c>
      <c r="K1921" s="2">
        <f t="shared" si="236"/>
        <v>10.743158372488006</v>
      </c>
    </row>
    <row r="1922" spans="1:11" ht="13.5" x14ac:dyDescent="0.25">
      <c r="A1922" s="3">
        <f>TITRES_STAT!B1925</f>
        <v>45100</v>
      </c>
      <c r="B1922" s="5">
        <f>TITRES_STAT!D1925</f>
        <v>11.5984</v>
      </c>
      <c r="C1922" s="2">
        <f t="shared" si="229"/>
        <v>0.22499999999999964</v>
      </c>
      <c r="D1922" s="2">
        <f t="shared" si="230"/>
        <v>11.35014</v>
      </c>
      <c r="E1922" s="2">
        <f t="shared" si="232"/>
        <v>11.156200000000002</v>
      </c>
      <c r="F1922" s="2">
        <f t="shared" si="233"/>
        <v>11.006854999999998</v>
      </c>
      <c r="G1922" s="2">
        <f t="shared" si="235"/>
        <v>10.682960000000001</v>
      </c>
      <c r="H1922" s="2">
        <f t="shared" si="231"/>
        <v>10.098694499999995</v>
      </c>
      <c r="I1922" s="2">
        <f t="array" ref="I1922">SUMPRODUCT(B1906:B1925, (ROW(B1906:B1925)-ROW(B1906)+1)) / (20*21/2)</f>
        <v>11.304829999999999</v>
      </c>
      <c r="J1922" s="2">
        <f t="shared" si="234"/>
        <v>11.065613527523691</v>
      </c>
      <c r="K1922" s="2">
        <f t="shared" si="236"/>
        <v>10.776697259841418</v>
      </c>
    </row>
    <row r="1923" spans="1:11" ht="13.5" x14ac:dyDescent="0.25">
      <c r="A1923" s="3">
        <f>TITRES_STAT!B1926</f>
        <v>45103</v>
      </c>
      <c r="B1923" s="5">
        <f>TITRES_STAT!D1926</f>
        <v>11.6295</v>
      </c>
      <c r="C1923" s="2">
        <f t="shared" si="229"/>
        <v>3.110000000000035E-2</v>
      </c>
      <c r="D1923" s="2">
        <f t="shared" si="230"/>
        <v>11.415319999999998</v>
      </c>
      <c r="E1923" s="2">
        <f t="shared" si="232"/>
        <v>11.233010000000002</v>
      </c>
      <c r="F1923" s="2">
        <f t="shared" si="233"/>
        <v>11.048365</v>
      </c>
      <c r="G1923" s="2">
        <f t="shared" si="235"/>
        <v>10.716632000000002</v>
      </c>
      <c r="H1923" s="2">
        <f t="shared" si="231"/>
        <v>10.104939999999994</v>
      </c>
      <c r="I1923" s="2">
        <f t="array" ref="I1923">SUMPRODUCT(B1907:B1926, (ROW(B1907:B1926)-ROW(B1907)+1)) / (20*21/2)</f>
        <v>11.345506190476192</v>
      </c>
      <c r="J1923" s="2">
        <f t="shared" si="234"/>
        <v>11.119317001092865</v>
      </c>
      <c r="K1923" s="2">
        <f t="shared" si="236"/>
        <v>10.810140504553519</v>
      </c>
    </row>
    <row r="1924" spans="1:11" ht="13.5" x14ac:dyDescent="0.25">
      <c r="A1924" s="3">
        <f>TITRES_STAT!B1927</f>
        <v>45104</v>
      </c>
      <c r="B1924" s="5">
        <f>TITRES_STAT!D1927</f>
        <v>11.784599999999999</v>
      </c>
      <c r="C1924" s="2">
        <f t="shared" ref="C1924:C1987" si="237">B1924-B1923</f>
        <v>0.15509999999999913</v>
      </c>
      <c r="D1924" s="2">
        <f t="shared" si="230"/>
        <v>11.511519999999999</v>
      </c>
      <c r="E1924" s="2">
        <f t="shared" si="232"/>
        <v>11.325330000000001</v>
      </c>
      <c r="F1924" s="2">
        <f t="shared" si="233"/>
        <v>11.094525000000001</v>
      </c>
      <c r="G1924" s="2">
        <f t="shared" si="235"/>
        <v>10.753406000000002</v>
      </c>
      <c r="H1924" s="2">
        <f t="shared" si="231"/>
        <v>10.112271499999995</v>
      </c>
      <c r="I1924" s="2">
        <f t="array" ref="I1924">SUMPRODUCT(B1908:B1927, (ROW(B1908:B1927)-ROW(B1908)+1)) / (20*21/2)</f>
        <v>11.382820476190476</v>
      </c>
      <c r="J1924" s="2">
        <f t="shared" si="234"/>
        <v>11.182677286703068</v>
      </c>
      <c r="K1924" s="2">
        <f t="shared" si="236"/>
        <v>10.848354602414165</v>
      </c>
    </row>
    <row r="1925" spans="1:11" ht="13.5" x14ac:dyDescent="0.25">
      <c r="A1925" s="3">
        <f>TITRES_STAT!B1928</f>
        <v>45107</v>
      </c>
      <c r="B1925" s="5">
        <f>TITRES_STAT!D1928</f>
        <v>11.776899999999999</v>
      </c>
      <c r="C1925" s="2">
        <f t="shared" si="237"/>
        <v>-7.6999999999998181E-3</v>
      </c>
      <c r="D1925" s="2">
        <f t="shared" si="230"/>
        <v>11.63256</v>
      </c>
      <c r="E1925" s="2">
        <f t="shared" si="232"/>
        <v>11.416880000000001</v>
      </c>
      <c r="F1925" s="2">
        <f t="shared" si="233"/>
        <v>11.1403</v>
      </c>
      <c r="G1925" s="2">
        <f t="shared" si="235"/>
        <v>10.788784</v>
      </c>
      <c r="H1925" s="2">
        <f t="shared" si="231"/>
        <v>10.119253999999994</v>
      </c>
      <c r="I1925" s="2">
        <f t="array" ref="I1925">SUMPRODUCT(B1909:B1928, (ROW(B1909:B1928)-ROW(B1909)+1)) / (20*21/2)</f>
        <v>11.422687142857143</v>
      </c>
      <c r="J1925" s="2">
        <f t="shared" si="234"/>
        <v>11.239269926064681</v>
      </c>
      <c r="K1925" s="2">
        <f t="shared" si="236"/>
        <v>10.884768147417532</v>
      </c>
    </row>
    <row r="1926" spans="1:11" ht="13.5" x14ac:dyDescent="0.25">
      <c r="A1926" s="3">
        <f>TITRES_STAT!B1929</f>
        <v>45110</v>
      </c>
      <c r="B1926" s="5">
        <f>TITRES_STAT!D1929</f>
        <v>11.567399999999999</v>
      </c>
      <c r="C1926" s="2">
        <f t="shared" si="237"/>
        <v>-0.20950000000000024</v>
      </c>
      <c r="D1926" s="2">
        <f t="shared" ref="D1926:D1989" si="238">AVERAGE(B1922:B1926)</f>
        <v>11.671359999999998</v>
      </c>
      <c r="E1926" s="2">
        <f t="shared" si="232"/>
        <v>11.48748</v>
      </c>
      <c r="F1926" s="2">
        <f t="shared" si="233"/>
        <v>11.175599999999999</v>
      </c>
      <c r="G1926" s="2">
        <f t="shared" si="235"/>
        <v>10.819972000000002</v>
      </c>
      <c r="H1926" s="2">
        <f t="shared" si="231"/>
        <v>10.125188999999994</v>
      </c>
      <c r="I1926" s="2">
        <f t="array" ref="I1926">SUMPRODUCT(B1910:B1929, (ROW(B1910:B1929)-ROW(B1910)+1)) / (20*21/2)</f>
        <v>11.452239047619047</v>
      </c>
      <c r="J1926" s="2">
        <f t="shared" si="234"/>
        <v>11.270520409296616</v>
      </c>
      <c r="K1926" s="2">
        <f t="shared" si="236"/>
        <v>10.911538023989394</v>
      </c>
    </row>
    <row r="1927" spans="1:11" ht="13.5" x14ac:dyDescent="0.25">
      <c r="A1927" s="3">
        <f>TITRES_STAT!B1930</f>
        <v>45111</v>
      </c>
      <c r="B1927" s="5">
        <f>TITRES_STAT!D1930</f>
        <v>11.567399999999999</v>
      </c>
      <c r="C1927" s="2">
        <f t="shared" si="237"/>
        <v>0</v>
      </c>
      <c r="D1927" s="2">
        <f t="shared" si="238"/>
        <v>11.665159999999998</v>
      </c>
      <c r="E1927" s="2">
        <f t="shared" si="232"/>
        <v>11.507649999999998</v>
      </c>
      <c r="F1927" s="2">
        <f t="shared" si="233"/>
        <v>11.210900000000001</v>
      </c>
      <c r="G1927" s="2">
        <f t="shared" si="235"/>
        <v>10.848056000000003</v>
      </c>
      <c r="H1927" s="2">
        <f t="shared" si="231"/>
        <v>10.132209999999992</v>
      </c>
      <c r="I1927" s="2">
        <f t="array" ref="I1927">SUMPRODUCT(B1911:B1930, (ROW(B1911:B1930)-ROW(B1911)+1)) / (20*21/2)</f>
        <v>11.482493809523808</v>
      </c>
      <c r="J1927" s="2">
        <f t="shared" si="234"/>
        <v>11.298794656030271</v>
      </c>
      <c r="K1927" s="2">
        <f t="shared" si="236"/>
        <v>10.937258101480007</v>
      </c>
    </row>
    <row r="1928" spans="1:11" ht="13.5" x14ac:dyDescent="0.25">
      <c r="A1928" s="3">
        <f>TITRES_STAT!B1931</f>
        <v>45112</v>
      </c>
      <c r="B1928" s="5">
        <f>TITRES_STAT!D1931</f>
        <v>11.6295</v>
      </c>
      <c r="C1928" s="2">
        <f t="shared" si="237"/>
        <v>6.2100000000000932E-2</v>
      </c>
      <c r="D1928" s="2">
        <f t="shared" si="238"/>
        <v>11.66516</v>
      </c>
      <c r="E1928" s="2">
        <f t="shared" si="232"/>
        <v>11.540240000000001</v>
      </c>
      <c r="F1928" s="2">
        <f t="shared" si="233"/>
        <v>11.249305000000003</v>
      </c>
      <c r="G1928" s="2">
        <f t="shared" si="235"/>
        <v>10.877538000000005</v>
      </c>
      <c r="H1928" s="2">
        <f t="shared" si="231"/>
        <v>10.138804499999994</v>
      </c>
      <c r="I1928" s="2">
        <f t="array" ref="I1928">SUMPRODUCT(B1912:B1931, (ROW(B1912:B1931)-ROW(B1912)+1)) / (20*21/2)</f>
        <v>11.508869523809523</v>
      </c>
      <c r="J1928" s="2">
        <f t="shared" si="234"/>
        <v>11.330290403075008</v>
      </c>
      <c r="K1928" s="2">
        <f t="shared" si="236"/>
        <v>10.964404842598439</v>
      </c>
    </row>
    <row r="1929" spans="1:11" ht="13.5" x14ac:dyDescent="0.25">
      <c r="A1929" s="3">
        <f>TITRES_STAT!B1932</f>
        <v>45113</v>
      </c>
      <c r="B1929" s="5">
        <f>TITRES_STAT!D1932</f>
        <v>11.5596</v>
      </c>
      <c r="C1929" s="2">
        <f t="shared" si="237"/>
        <v>-6.9900000000000517E-2</v>
      </c>
      <c r="D1929" s="2">
        <f t="shared" si="238"/>
        <v>11.620159999999998</v>
      </c>
      <c r="E1929" s="2">
        <f t="shared" si="232"/>
        <v>11.565839999999998</v>
      </c>
      <c r="F1929" s="2">
        <f t="shared" si="233"/>
        <v>11.280725</v>
      </c>
      <c r="G1929" s="2">
        <f t="shared" si="235"/>
        <v>10.909346000000003</v>
      </c>
      <c r="H1929" s="2">
        <f t="shared" si="231"/>
        <v>10.145398499999992</v>
      </c>
      <c r="I1929" s="2">
        <f t="array" ref="I1929">SUMPRODUCT(B1913:B1932, (ROW(B1913:B1932)-ROW(B1913)+1)) / (20*21/2)</f>
        <v>11.509721428571428</v>
      </c>
      <c r="J1929" s="2">
        <f t="shared" si="234"/>
        <v>11.35212941230596</v>
      </c>
      <c r="K1929" s="2">
        <f t="shared" si="236"/>
        <v>10.987745829163206</v>
      </c>
    </row>
    <row r="1930" spans="1:11" ht="13.5" x14ac:dyDescent="0.25">
      <c r="A1930" s="3">
        <f>TITRES_STAT!B1933</f>
        <v>45114</v>
      </c>
      <c r="B1930" s="5">
        <f>TITRES_STAT!D1933</f>
        <v>11.5984</v>
      </c>
      <c r="C1930" s="2">
        <f t="shared" si="237"/>
        <v>3.8800000000000168E-2</v>
      </c>
      <c r="D1930" s="2">
        <f t="shared" si="238"/>
        <v>11.584459999999998</v>
      </c>
      <c r="E1930" s="2">
        <f t="shared" si="232"/>
        <v>11.608509999999999</v>
      </c>
      <c r="F1930" s="2">
        <f t="shared" si="233"/>
        <v>11.321455000000002</v>
      </c>
      <c r="G1930" s="2">
        <f t="shared" si="235"/>
        <v>10.938826000000004</v>
      </c>
      <c r="H1930" s="2">
        <f t="shared" ref="H1930:H1993" si="239">AVERAGE(B1731:B1930)</f>
        <v>10.152380499999992</v>
      </c>
      <c r="I1930" s="2">
        <f t="array" ref="I1930">SUMPRODUCT(B1914:B1933, (ROW(B1914:B1933)-ROW(B1914)+1)) / (20*21/2)</f>
        <v>11.508171904761905</v>
      </c>
      <c r="J1930" s="2">
        <f t="shared" si="234"/>
        <v>11.375583753991107</v>
      </c>
      <c r="K1930" s="2">
        <f t="shared" si="236"/>
        <v>11.011693051548962</v>
      </c>
    </row>
    <row r="1931" spans="1:11" ht="13.5" x14ac:dyDescent="0.25">
      <c r="A1931" s="3">
        <f>TITRES_STAT!B1934</f>
        <v>45117</v>
      </c>
      <c r="B1931" s="5">
        <f>TITRES_STAT!D1934</f>
        <v>11.5984</v>
      </c>
      <c r="C1931" s="2">
        <f t="shared" si="237"/>
        <v>0</v>
      </c>
      <c r="D1931" s="2">
        <f t="shared" si="238"/>
        <v>11.59066</v>
      </c>
      <c r="E1931" s="2">
        <f t="shared" si="232"/>
        <v>11.63101</v>
      </c>
      <c r="F1931" s="2">
        <f t="shared" si="233"/>
        <v>11.356755000000001</v>
      </c>
      <c r="G1931" s="2">
        <f t="shared" si="235"/>
        <v>10.970324000000003</v>
      </c>
      <c r="H1931" s="2">
        <f t="shared" si="239"/>
        <v>10.159246499999993</v>
      </c>
      <c r="I1931" s="2">
        <f t="array" ref="I1931">SUMPRODUCT(B1915:B1934, (ROW(B1915:B1934)-ROW(B1915)+1)) / (20*21/2)</f>
        <v>11.518992380952382</v>
      </c>
      <c r="J1931" s="2">
        <f t="shared" si="234"/>
        <v>11.396804348849097</v>
      </c>
      <c r="K1931" s="2">
        <f t="shared" si="236"/>
        <v>11.034701167174493</v>
      </c>
    </row>
    <row r="1932" spans="1:11" ht="13.5" x14ac:dyDescent="0.25">
      <c r="A1932" s="3">
        <f>TITRES_STAT!B1935</f>
        <v>45118</v>
      </c>
      <c r="B1932" s="5">
        <f>TITRES_STAT!D1935</f>
        <v>11.3657</v>
      </c>
      <c r="C1932" s="2">
        <f t="shared" si="237"/>
        <v>-0.23269999999999946</v>
      </c>
      <c r="D1932" s="2">
        <f t="shared" si="238"/>
        <v>11.550319999999999</v>
      </c>
      <c r="E1932" s="2">
        <f t="shared" ref="E1932:E1995" si="240">AVERAGE(B1923:B1932)</f>
        <v>11.60774</v>
      </c>
      <c r="F1932" s="2">
        <f t="shared" si="233"/>
        <v>11.381970000000001</v>
      </c>
      <c r="G1932" s="2">
        <f t="shared" si="235"/>
        <v>10.995150000000001</v>
      </c>
      <c r="H1932" s="2">
        <f t="shared" si="239"/>
        <v>10.164870999999994</v>
      </c>
      <c r="I1932" s="2">
        <f t="array" ref="I1932">SUMPRODUCT(B1916:B1935, (ROW(B1916:B1935)-ROW(B1916)+1)) / (20*21/2)</f>
        <v>11.526672857142858</v>
      </c>
      <c r="J1932" s="2">
        <f t="shared" si="234"/>
        <v>11.393842029911086</v>
      </c>
      <c r="K1932" s="2">
        <f t="shared" si="236"/>
        <v>11.047681513559807</v>
      </c>
    </row>
    <row r="1933" spans="1:11" ht="13.5" x14ac:dyDescent="0.25">
      <c r="A1933" s="3">
        <f>TITRES_STAT!B1936</f>
        <v>45119</v>
      </c>
      <c r="B1933" s="5">
        <f>TITRES_STAT!D1936</f>
        <v>11.3657</v>
      </c>
      <c r="C1933" s="2">
        <f t="shared" si="237"/>
        <v>0</v>
      </c>
      <c r="D1933" s="2">
        <f t="shared" si="238"/>
        <v>11.497560000000002</v>
      </c>
      <c r="E1933" s="2">
        <f t="shared" si="240"/>
        <v>11.58136</v>
      </c>
      <c r="F1933" s="2">
        <f t="shared" si="233"/>
        <v>11.407185</v>
      </c>
      <c r="G1933" s="2">
        <f t="shared" si="235"/>
        <v>11.019200000000001</v>
      </c>
      <c r="H1933" s="2">
        <f t="shared" si="239"/>
        <v>10.170495499999994</v>
      </c>
      <c r="I1933" s="2">
        <f t="array" ref="I1933">SUMPRODUCT(B1917:B1936, (ROW(B1917:B1936)-ROW(B1917)+1)) / (20*21/2)</f>
        <v>11.527527619047618</v>
      </c>
      <c r="J1933" s="2">
        <f t="shared" si="234"/>
        <v>11.391161836586221</v>
      </c>
      <c r="K1933" s="2">
        <f t="shared" si="236"/>
        <v>11.060152826753539</v>
      </c>
    </row>
    <row r="1934" spans="1:11" ht="13.5" x14ac:dyDescent="0.25">
      <c r="A1934" s="3">
        <f>TITRES_STAT!B1937</f>
        <v>45120</v>
      </c>
      <c r="B1934" s="5">
        <f>TITRES_STAT!D1937</f>
        <v>11.520799999999999</v>
      </c>
      <c r="C1934" s="2">
        <f t="shared" si="237"/>
        <v>0.15509999999999913</v>
      </c>
      <c r="D1934" s="2">
        <f t="shared" si="238"/>
        <v>11.489800000000001</v>
      </c>
      <c r="E1934" s="2">
        <f t="shared" si="240"/>
        <v>11.554979999999999</v>
      </c>
      <c r="F1934" s="2">
        <f t="shared" si="233"/>
        <v>11.440155000000001</v>
      </c>
      <c r="G1934" s="2">
        <f t="shared" si="235"/>
        <v>11.046352000000002</v>
      </c>
      <c r="H1934" s="2">
        <f t="shared" si="239"/>
        <v>10.176895499999995</v>
      </c>
      <c r="I1934" s="2">
        <f t="array" ref="I1934">SUMPRODUCT(B1918:B1937, (ROW(B1918:B1937)-ROW(B1918)+1)) / (20*21/2)</f>
        <v>11.532807619047619</v>
      </c>
      <c r="J1934" s="2">
        <f t="shared" si="234"/>
        <v>11.403508328339914</v>
      </c>
      <c r="K1934" s="2">
        <f t="shared" si="236"/>
        <v>11.078217421782814</v>
      </c>
    </row>
    <row r="1935" spans="1:11" ht="13.5" x14ac:dyDescent="0.25">
      <c r="A1935" s="3">
        <f>TITRES_STAT!B1938</f>
        <v>45121</v>
      </c>
      <c r="B1935" s="5">
        <f>TITRES_STAT!D1938</f>
        <v>11.520799999999999</v>
      </c>
      <c r="C1935" s="2">
        <f t="shared" si="237"/>
        <v>0</v>
      </c>
      <c r="D1935" s="2">
        <f t="shared" si="238"/>
        <v>11.474280000000002</v>
      </c>
      <c r="E1935" s="2">
        <f t="shared" si="240"/>
        <v>11.529369999999998</v>
      </c>
      <c r="F1935" s="2">
        <f t="shared" si="233"/>
        <v>11.473125</v>
      </c>
      <c r="G1935" s="2">
        <f t="shared" si="235"/>
        <v>11.073814000000002</v>
      </c>
      <c r="H1935" s="2">
        <f t="shared" si="239"/>
        <v>10.183489499999997</v>
      </c>
      <c r="I1935" s="2">
        <f t="array" ref="I1935">SUMPRODUCT(B1919:B1938, (ROW(B1919:B1938)-ROW(B1919)+1)) / (20*21/2)</f>
        <v>11.558592857142855</v>
      </c>
      <c r="J1935" s="2">
        <f t="shared" si="234"/>
        <v>11.414678963736112</v>
      </c>
      <c r="K1935" s="2">
        <f t="shared" si="236"/>
        <v>11.095573601320744</v>
      </c>
    </row>
    <row r="1936" spans="1:11" ht="13.5" x14ac:dyDescent="0.25">
      <c r="A1936" s="3">
        <f>TITRES_STAT!B1939</f>
        <v>45124</v>
      </c>
      <c r="B1936" s="5">
        <f>TITRES_STAT!D1939</f>
        <v>11.482100000000001</v>
      </c>
      <c r="C1936" s="2">
        <f t="shared" si="237"/>
        <v>-3.8699999999998624E-2</v>
      </c>
      <c r="D1936" s="2">
        <f t="shared" si="238"/>
        <v>11.451020000000002</v>
      </c>
      <c r="E1936" s="2">
        <f t="shared" si="240"/>
        <v>11.52084</v>
      </c>
      <c r="F1936" s="2">
        <f t="shared" si="233"/>
        <v>11.504160000000001</v>
      </c>
      <c r="G1936" s="2">
        <f t="shared" si="235"/>
        <v>11.100192000000003</v>
      </c>
      <c r="H1936" s="2">
        <f t="shared" si="239"/>
        <v>10.189889999999997</v>
      </c>
      <c r="I1936" s="2">
        <f t="array" ref="I1936">SUMPRODUCT(B1920:B1939, (ROW(B1920:B1939)-ROW(B1920)+1)) / (20*21/2)</f>
        <v>11.568792380952381</v>
      </c>
      <c r="J1936" s="2">
        <f t="shared" si="234"/>
        <v>11.421100014808863</v>
      </c>
      <c r="K1936" s="2">
        <f t="shared" si="236"/>
        <v>11.110731499308166</v>
      </c>
    </row>
    <row r="1937" spans="1:11" ht="13.5" x14ac:dyDescent="0.25">
      <c r="A1937" s="3">
        <f>TITRES_STAT!B1940</f>
        <v>45125</v>
      </c>
      <c r="B1937" s="5">
        <f>TITRES_STAT!D1940</f>
        <v>11.5596</v>
      </c>
      <c r="C1937" s="2">
        <f t="shared" si="237"/>
        <v>7.7499999999998792E-2</v>
      </c>
      <c r="D1937" s="2">
        <f t="shared" si="238"/>
        <v>11.489799999999999</v>
      </c>
      <c r="E1937" s="2">
        <f t="shared" si="240"/>
        <v>11.520059999999999</v>
      </c>
      <c r="F1937" s="2">
        <f t="shared" si="233"/>
        <v>11.513855</v>
      </c>
      <c r="G1937" s="2">
        <f t="shared" si="235"/>
        <v>11.128430000000003</v>
      </c>
      <c r="H1937" s="2">
        <f t="shared" si="239"/>
        <v>10.196677999999997</v>
      </c>
      <c r="I1937" s="2">
        <f t="array" ref="I1937">SUMPRODUCT(B1921:B1940, (ROW(B1921:B1940)-ROW(B1921)+1)) / (20*21/2)</f>
        <v>11.612594761904763</v>
      </c>
      <c r="J1937" s="2">
        <f t="shared" si="234"/>
        <v>11.434290489588971</v>
      </c>
      <c r="K1937" s="2">
        <f t="shared" si="236"/>
        <v>11.128334185609805</v>
      </c>
    </row>
    <row r="1938" spans="1:11" ht="13.5" x14ac:dyDescent="0.25">
      <c r="A1938" s="3">
        <f>TITRES_STAT!B1941</f>
        <v>45127</v>
      </c>
      <c r="B1938" s="5">
        <f>TITRES_STAT!D1941</f>
        <v>11.784599999999999</v>
      </c>
      <c r="C1938" s="2">
        <f t="shared" si="237"/>
        <v>0.22499999999999964</v>
      </c>
      <c r="D1938" s="2">
        <f t="shared" si="238"/>
        <v>11.573579999999998</v>
      </c>
      <c r="E1938" s="2">
        <f t="shared" si="240"/>
        <v>11.53557</v>
      </c>
      <c r="F1938" s="2">
        <f t="shared" si="233"/>
        <v>11.537905000000002</v>
      </c>
      <c r="G1938" s="2">
        <f t="shared" si="235"/>
        <v>11.149222000000002</v>
      </c>
      <c r="H1938" s="2">
        <f t="shared" si="239"/>
        <v>10.204590999999997</v>
      </c>
      <c r="I1938" s="2">
        <f t="array" ref="I1938">SUMPRODUCT(B1922:B1941, (ROW(B1922:B1941)-ROW(B1922)+1)) / (20*21/2)</f>
        <v>11.626429523809524</v>
      </c>
      <c r="J1938" s="2">
        <f t="shared" si="234"/>
        <v>11.467653300104308</v>
      </c>
      <c r="K1938" s="2">
        <f t="shared" si="236"/>
        <v>11.154070099899617</v>
      </c>
    </row>
    <row r="1939" spans="1:11" ht="13.5" x14ac:dyDescent="0.25">
      <c r="A1939" s="3">
        <f>TITRES_STAT!B1942</f>
        <v>45128</v>
      </c>
      <c r="B1939" s="5">
        <f>TITRES_STAT!D1942</f>
        <v>11.645</v>
      </c>
      <c r="C1939" s="2">
        <f t="shared" si="237"/>
        <v>-0.13959999999999972</v>
      </c>
      <c r="D1939" s="2">
        <f t="shared" si="238"/>
        <v>11.598419999999999</v>
      </c>
      <c r="E1939" s="2">
        <f t="shared" si="240"/>
        <v>11.54411</v>
      </c>
      <c r="F1939" s="2">
        <f t="shared" si="233"/>
        <v>11.554975000000002</v>
      </c>
      <c r="G1939" s="2">
        <f t="shared" si="235"/>
        <v>11.166446000000002</v>
      </c>
      <c r="H1939" s="2">
        <f t="shared" si="239"/>
        <v>10.211689999999997</v>
      </c>
      <c r="I1939" s="2">
        <f t="array" ref="I1939">SUMPRODUCT(B1923:B1942, (ROW(B1923:B1942)-ROW(B1923)+1)) / (20*21/2)</f>
        <v>11.647421428571425</v>
      </c>
      <c r="J1939" s="2">
        <f t="shared" si="234"/>
        <v>11.484543461999136</v>
      </c>
      <c r="K1939" s="2">
        <f t="shared" si="236"/>
        <v>11.173322252844731</v>
      </c>
    </row>
    <row r="1940" spans="1:11" ht="13.5" x14ac:dyDescent="0.25">
      <c r="A1940" s="3">
        <f>TITRES_STAT!B1943</f>
        <v>45131</v>
      </c>
      <c r="B1940" s="5">
        <f>TITRES_STAT!D1943</f>
        <v>12.014900000000001</v>
      </c>
      <c r="C1940" s="2">
        <f t="shared" si="237"/>
        <v>0.36990000000000123</v>
      </c>
      <c r="D1940" s="2">
        <f t="shared" si="238"/>
        <v>11.697239999999999</v>
      </c>
      <c r="E1940" s="2">
        <f t="shared" si="240"/>
        <v>11.585760000000001</v>
      </c>
      <c r="F1940" s="2">
        <f t="shared" ref="F1940:F2003" si="241">AVERAGE(B1921:B1940)</f>
        <v>11.597135000000002</v>
      </c>
      <c r="G1940" s="2">
        <f t="shared" si="235"/>
        <v>11.189516000000003</v>
      </c>
      <c r="H1940" s="2">
        <f t="shared" si="239"/>
        <v>10.220793499999997</v>
      </c>
      <c r="I1940" s="2">
        <f t="array" ref="I1940">SUMPRODUCT(B1924:B1943, (ROW(B1924:B1943)-ROW(B1924)+1)) / (20*21/2)</f>
        <v>11.659177142857143</v>
      </c>
      <c r="J1940" s="2">
        <f t="shared" si="234"/>
        <v>11.53505360847541</v>
      </c>
      <c r="K1940" s="2">
        <f t="shared" si="236"/>
        <v>11.206325301752781</v>
      </c>
    </row>
    <row r="1941" spans="1:11" ht="13.5" x14ac:dyDescent="0.25">
      <c r="A1941" s="3">
        <f>TITRES_STAT!B1944</f>
        <v>45133</v>
      </c>
      <c r="B1941" s="5">
        <f>TITRES_STAT!D1944</f>
        <v>11.7424</v>
      </c>
      <c r="C1941" s="2">
        <f t="shared" si="237"/>
        <v>-0.27250000000000085</v>
      </c>
      <c r="D1941" s="2">
        <f t="shared" si="238"/>
        <v>11.7493</v>
      </c>
      <c r="E1941" s="2">
        <f t="shared" si="240"/>
        <v>11.600159999999999</v>
      </c>
      <c r="F1941" s="2">
        <f t="shared" si="241"/>
        <v>11.615585000000001</v>
      </c>
      <c r="G1941" s="2">
        <f t="shared" si="235"/>
        <v>11.207136000000002</v>
      </c>
      <c r="H1941" s="2">
        <f t="shared" si="239"/>
        <v>10.228495499999998</v>
      </c>
      <c r="I1941" s="2">
        <f t="array" ref="I1941">SUMPRODUCT(B1925:B1944, (ROW(B1925:B1944)-ROW(B1925)+1)) / (20*21/2)</f>
        <v>11.670354761904761</v>
      </c>
      <c r="J1941" s="2">
        <f t="shared" ref="J1941:J2004" si="242">$J$4*B1941+J1940*(1-$J$4)</f>
        <v>11.554800883858706</v>
      </c>
      <c r="K1941" s="2">
        <f t="shared" si="236"/>
        <v>11.227347838938947</v>
      </c>
    </row>
    <row r="1942" spans="1:11" ht="13.5" x14ac:dyDescent="0.25">
      <c r="A1942" s="3">
        <f>TITRES_STAT!B1945</f>
        <v>45134</v>
      </c>
      <c r="B1942" s="5">
        <f>TITRES_STAT!D1945</f>
        <v>11.836</v>
      </c>
      <c r="C1942" s="2">
        <f t="shared" si="237"/>
        <v>9.360000000000035E-2</v>
      </c>
      <c r="D1942" s="2">
        <f t="shared" si="238"/>
        <v>11.804580000000001</v>
      </c>
      <c r="E1942" s="2">
        <f t="shared" si="240"/>
        <v>11.647189999999998</v>
      </c>
      <c r="F1942" s="2">
        <f t="shared" si="241"/>
        <v>11.627465000000003</v>
      </c>
      <c r="G1942" s="2">
        <f t="shared" si="235"/>
        <v>11.226628000000003</v>
      </c>
      <c r="H1942" s="2">
        <f t="shared" si="239"/>
        <v>10.237441499999999</v>
      </c>
      <c r="I1942" s="2">
        <f t="array" ref="I1942">SUMPRODUCT(B1926:B1945, (ROW(B1926:B1945)-ROW(B1926)+1)) / (20*21/2)</f>
        <v>11.677635714285714</v>
      </c>
      <c r="J1942" s="2">
        <f t="shared" si="242"/>
        <v>11.581581752062638</v>
      </c>
      <c r="K1942" s="2">
        <f t="shared" si="236"/>
        <v>11.25121655113742</v>
      </c>
    </row>
    <row r="1943" spans="1:11" ht="13.5" x14ac:dyDescent="0.25">
      <c r="A1943" s="3">
        <f>TITRES_STAT!B1946</f>
        <v>45135</v>
      </c>
      <c r="B1943" s="5">
        <f>TITRES_STAT!D1946</f>
        <v>11.7509</v>
      </c>
      <c r="C1943" s="2">
        <f t="shared" si="237"/>
        <v>-8.510000000000062E-2</v>
      </c>
      <c r="D1943" s="2">
        <f t="shared" si="238"/>
        <v>11.797839999999999</v>
      </c>
      <c r="E1943" s="2">
        <f t="shared" si="240"/>
        <v>11.685709999999998</v>
      </c>
      <c r="F1943" s="2">
        <f t="shared" si="241"/>
        <v>11.633535000000002</v>
      </c>
      <c r="G1943" s="2">
        <f t="shared" si="235"/>
        <v>11.244418000000005</v>
      </c>
      <c r="H1943" s="2">
        <f t="shared" si="239"/>
        <v>10.245185999999999</v>
      </c>
      <c r="I1943" s="2">
        <f t="array" ref="I1943">SUMPRODUCT(B1927:B1946, (ROW(B1927:B1946)-ROW(B1927)+1)) / (20*21/2)</f>
        <v>11.689300476190478</v>
      </c>
      <c r="J1943" s="2">
        <f t="shared" si="242"/>
        <v>11.597707299485245</v>
      </c>
      <c r="K1943" s="2">
        <f t="shared" si="236"/>
        <v>11.270811980504579</v>
      </c>
    </row>
    <row r="1944" spans="1:11" ht="13.5" x14ac:dyDescent="0.25">
      <c r="A1944" s="3">
        <f>TITRES_STAT!B1947</f>
        <v>45138</v>
      </c>
      <c r="B1944" s="5">
        <f>TITRES_STAT!D1947</f>
        <v>11.7509</v>
      </c>
      <c r="C1944" s="2">
        <f t="shared" si="237"/>
        <v>0</v>
      </c>
      <c r="D1944" s="2">
        <f t="shared" si="238"/>
        <v>11.81902</v>
      </c>
      <c r="E1944" s="2">
        <f t="shared" si="240"/>
        <v>11.70872</v>
      </c>
      <c r="F1944" s="2">
        <f t="shared" si="241"/>
        <v>11.631850000000002</v>
      </c>
      <c r="G1944" s="2">
        <f t="shared" si="235"/>
        <v>11.260656000000004</v>
      </c>
      <c r="H1944" s="2">
        <f t="shared" si="239"/>
        <v>10.252969499999999</v>
      </c>
      <c r="I1944" s="2">
        <f t="array" ref="I1944">SUMPRODUCT(B1928:B1947, (ROW(B1928:B1947)-ROW(B1928)+1)) / (20*21/2)</f>
        <v>11.694415238095237</v>
      </c>
      <c r="J1944" s="2">
        <f t="shared" si="242"/>
        <v>11.612297080486652</v>
      </c>
      <c r="K1944" s="2">
        <f t="shared" si="236"/>
        <v>11.289638961661263</v>
      </c>
    </row>
    <row r="1945" spans="1:11" ht="13.5" x14ac:dyDescent="0.25">
      <c r="A1945" s="3">
        <f>TITRES_STAT!B1948</f>
        <v>45139</v>
      </c>
      <c r="B1945" s="5">
        <f>TITRES_STAT!D1948</f>
        <v>11.708299999999999</v>
      </c>
      <c r="C1945" s="2">
        <f t="shared" si="237"/>
        <v>-4.2600000000000193E-2</v>
      </c>
      <c r="D1945" s="2">
        <f t="shared" si="238"/>
        <v>11.757700000000002</v>
      </c>
      <c r="E1945" s="2">
        <f t="shared" si="240"/>
        <v>11.72747</v>
      </c>
      <c r="F1945" s="2">
        <f t="shared" si="241"/>
        <v>11.628420000000002</v>
      </c>
      <c r="G1945" s="2">
        <f t="shared" si="235"/>
        <v>11.277594000000004</v>
      </c>
      <c r="H1945" s="2">
        <f t="shared" si="239"/>
        <v>10.261470999999998</v>
      </c>
      <c r="I1945" s="2">
        <f t="array" ref="I1945">SUMPRODUCT(B1929:B1948, (ROW(B1929:B1948)-ROW(B1929)+1)) / (20*21/2)</f>
        <v>11.671368571428571</v>
      </c>
      <c r="J1945" s="2">
        <f t="shared" si="242"/>
        <v>11.621440215678399</v>
      </c>
      <c r="K1945" s="2">
        <f t="shared" si="236"/>
        <v>11.306057041596114</v>
      </c>
    </row>
    <row r="1946" spans="1:11" ht="13.5" x14ac:dyDescent="0.25">
      <c r="A1946" s="3">
        <f>TITRES_STAT!B1949</f>
        <v>45140</v>
      </c>
      <c r="B1946" s="5">
        <f>TITRES_STAT!D1949</f>
        <v>11.7509</v>
      </c>
      <c r="C1946" s="2">
        <f t="shared" si="237"/>
        <v>4.2600000000000193E-2</v>
      </c>
      <c r="D1946" s="2">
        <f t="shared" si="238"/>
        <v>11.759400000000001</v>
      </c>
      <c r="E1946" s="2">
        <f t="shared" si="240"/>
        <v>11.754349999999999</v>
      </c>
      <c r="F1946" s="2">
        <f t="shared" si="241"/>
        <v>11.637595000000003</v>
      </c>
      <c r="G1946" s="2">
        <f t="shared" si="235"/>
        <v>11.295540000000003</v>
      </c>
      <c r="H1946" s="2">
        <f t="shared" si="239"/>
        <v>10.2701855</v>
      </c>
      <c r="I1946" s="2">
        <f t="array" ref="I1946">SUMPRODUCT(B1930:B1949, (ROW(B1930:B1949)-ROW(B1930)+1)) / (20*21/2)</f>
        <v>11.649406190476189</v>
      </c>
      <c r="J1946" s="2">
        <f t="shared" si="242"/>
        <v>11.633769718947123</v>
      </c>
      <c r="K1946" s="2">
        <f t="shared" si="236"/>
        <v>11.323501863494306</v>
      </c>
    </row>
    <row r="1947" spans="1:11" ht="13.5" x14ac:dyDescent="0.25">
      <c r="A1947" s="3">
        <f>TITRES_STAT!B1950</f>
        <v>45141</v>
      </c>
      <c r="B1947" s="5">
        <f>TITRES_STAT!D1950</f>
        <v>11.6913</v>
      </c>
      <c r="C1947" s="2">
        <f t="shared" si="237"/>
        <v>-5.9599999999999653E-2</v>
      </c>
      <c r="D1947" s="2">
        <f t="shared" si="238"/>
        <v>11.730459999999999</v>
      </c>
      <c r="E1947" s="2">
        <f t="shared" si="240"/>
        <v>11.767520000000001</v>
      </c>
      <c r="F1947" s="2">
        <f t="shared" si="241"/>
        <v>11.643790000000003</v>
      </c>
      <c r="G1947" s="2">
        <f t="shared" si="235"/>
        <v>11.312138000000003</v>
      </c>
      <c r="H1947" s="2">
        <f t="shared" si="239"/>
        <v>10.27899</v>
      </c>
      <c r="I1947" s="2">
        <f t="array" ref="I1947">SUMPRODUCT(B1931:B1950, (ROW(B1931:B1950)-ROW(B1931)+1)) / (20*21/2)</f>
        <v>11.628195238095238</v>
      </c>
      <c r="J1947" s="2">
        <f t="shared" si="242"/>
        <v>11.639248793333111</v>
      </c>
      <c r="K1947" s="2">
        <f t="shared" si="236"/>
        <v>11.337925319827862</v>
      </c>
    </row>
    <row r="1948" spans="1:11" ht="13.5" x14ac:dyDescent="0.25">
      <c r="A1948" s="3">
        <f>TITRES_STAT!B1951</f>
        <v>45142</v>
      </c>
      <c r="B1948" s="5">
        <f>TITRES_STAT!D1951</f>
        <v>11.4018</v>
      </c>
      <c r="C1948" s="2">
        <f t="shared" si="237"/>
        <v>-0.28950000000000031</v>
      </c>
      <c r="D1948" s="2">
        <f t="shared" si="238"/>
        <v>11.660639999999999</v>
      </c>
      <c r="E1948" s="2">
        <f t="shared" si="240"/>
        <v>11.729239999999999</v>
      </c>
      <c r="F1948" s="2">
        <f t="shared" si="241"/>
        <v>11.632405000000002</v>
      </c>
      <c r="G1948" s="2">
        <f t="shared" si="235"/>
        <v>11.322946000000002</v>
      </c>
      <c r="H1948" s="2">
        <f t="shared" si="239"/>
        <v>10.286347000000001</v>
      </c>
      <c r="I1948" s="2">
        <f t="array" ref="I1948">SUMPRODUCT(B1932:B1951, (ROW(B1932:B1951)-ROW(B1932)+1)) / (20*21/2)</f>
        <v>11.624949047619046</v>
      </c>
      <c r="J1948" s="2">
        <f t="shared" si="242"/>
        <v>11.616634622539483</v>
      </c>
      <c r="K1948" s="2">
        <f t="shared" si="236"/>
        <v>11.340430209246378</v>
      </c>
    </row>
    <row r="1949" spans="1:11" ht="13.5" x14ac:dyDescent="0.25">
      <c r="A1949" s="3">
        <f>TITRES_STAT!B1952</f>
        <v>45145</v>
      </c>
      <c r="B1949" s="5">
        <f>TITRES_STAT!D1952</f>
        <v>11.4018</v>
      </c>
      <c r="C1949" s="2">
        <f t="shared" si="237"/>
        <v>0</v>
      </c>
      <c r="D1949" s="2">
        <f t="shared" si="238"/>
        <v>11.590820000000001</v>
      </c>
      <c r="E1949" s="2">
        <f t="shared" si="240"/>
        <v>11.704919999999998</v>
      </c>
      <c r="F1949" s="2">
        <f t="shared" si="241"/>
        <v>11.624515000000002</v>
      </c>
      <c r="G1949" s="2">
        <f t="shared" si="235"/>
        <v>11.333754000000001</v>
      </c>
      <c r="H1949" s="2">
        <f t="shared" si="239"/>
        <v>10.293510000000001</v>
      </c>
      <c r="I1949" s="2">
        <f t="array" ref="I1949">SUMPRODUCT(B1933:B1952, (ROW(B1933:B1952)-ROW(B1933)+1)) / (20*21/2)</f>
        <v>11.62178761904762</v>
      </c>
      <c r="J1949" s="2">
        <f t="shared" si="242"/>
        <v>11.596174182297627</v>
      </c>
      <c r="K1949" s="2">
        <f t="shared" si="236"/>
        <v>11.342836867707305</v>
      </c>
    </row>
    <row r="1950" spans="1:11" ht="13.5" x14ac:dyDescent="0.25">
      <c r="A1950" s="3">
        <f>TITRES_STAT!B1953</f>
        <v>45146</v>
      </c>
      <c r="B1950" s="5">
        <f>TITRES_STAT!D1953</f>
        <v>11.4018</v>
      </c>
      <c r="C1950" s="2">
        <f t="shared" si="237"/>
        <v>0</v>
      </c>
      <c r="D1950" s="2">
        <f t="shared" si="238"/>
        <v>11.529520000000002</v>
      </c>
      <c r="E1950" s="2">
        <f t="shared" si="240"/>
        <v>11.643609999999999</v>
      </c>
      <c r="F1950" s="2">
        <f t="shared" si="241"/>
        <v>11.614685000000003</v>
      </c>
      <c r="G1950" s="2">
        <f t="shared" si="235"/>
        <v>11.344562000000002</v>
      </c>
      <c r="H1950" s="2">
        <f t="shared" si="239"/>
        <v>10.300479000000003</v>
      </c>
      <c r="I1950" s="2">
        <f t="array" ref="I1950">SUMPRODUCT(B1934:B1953, (ROW(B1934:B1953)-ROW(B1934)+1)) / (20*21/2)</f>
        <v>11.622469523809524</v>
      </c>
      <c r="J1950" s="2">
        <f t="shared" si="242"/>
        <v>11.577662355412139</v>
      </c>
      <c r="K1950" s="2">
        <f t="shared" si="236"/>
        <v>11.345149147405058</v>
      </c>
    </row>
    <row r="1951" spans="1:11" ht="13.5" x14ac:dyDescent="0.25">
      <c r="A1951" s="3">
        <f>TITRES_STAT!B1954</f>
        <v>45147</v>
      </c>
      <c r="B1951" s="5">
        <f>TITRES_STAT!D1954</f>
        <v>11.5806</v>
      </c>
      <c r="C1951" s="2">
        <f t="shared" si="237"/>
        <v>0.17880000000000074</v>
      </c>
      <c r="D1951" s="2">
        <f t="shared" si="238"/>
        <v>11.49546</v>
      </c>
      <c r="E1951" s="2">
        <f t="shared" si="240"/>
        <v>11.62743</v>
      </c>
      <c r="F1951" s="2">
        <f t="shared" si="241"/>
        <v>11.613795000000001</v>
      </c>
      <c r="G1951" s="2">
        <f t="shared" si="235"/>
        <v>11.358946000000001</v>
      </c>
      <c r="H1951" s="2">
        <f t="shared" si="239"/>
        <v>10.307954000000002</v>
      </c>
      <c r="I1951" s="2">
        <f t="array" ref="I1951">SUMPRODUCT(B1935:B1954, (ROW(B1935:B1954)-ROW(B1935)+1)) / (20*21/2)</f>
        <v>11.60890380952381</v>
      </c>
      <c r="J1951" s="2">
        <f t="shared" si="242"/>
        <v>11.577942131087173</v>
      </c>
      <c r="K1951" s="2">
        <f t="shared" si="236"/>
        <v>11.354382514173487</v>
      </c>
    </row>
    <row r="1952" spans="1:11" ht="13.5" x14ac:dyDescent="0.25">
      <c r="A1952" s="3">
        <f>TITRES_STAT!B1955</f>
        <v>45148</v>
      </c>
      <c r="B1952" s="5">
        <f>TITRES_STAT!D1955</f>
        <v>11.5806</v>
      </c>
      <c r="C1952" s="2">
        <f t="shared" si="237"/>
        <v>0</v>
      </c>
      <c r="D1952" s="2">
        <f t="shared" si="238"/>
        <v>11.473320000000001</v>
      </c>
      <c r="E1952" s="2">
        <f t="shared" si="240"/>
        <v>11.601889999999999</v>
      </c>
      <c r="F1952" s="2">
        <f t="shared" si="241"/>
        <v>11.624540000000001</v>
      </c>
      <c r="G1952" s="2">
        <f t="shared" si="235"/>
        <v>11.374106000000001</v>
      </c>
      <c r="H1952" s="2">
        <f t="shared" si="239"/>
        <v>10.315429000000002</v>
      </c>
      <c r="I1952" s="2">
        <f t="array" ref="I1952">SUMPRODUCT(B1936:B1955, (ROW(B1936:B1955)-ROW(B1936)+1)) / (20*21/2)</f>
        <v>11.608440000000002</v>
      </c>
      <c r="J1952" s="2">
        <f t="shared" si="242"/>
        <v>11.578195261459824</v>
      </c>
      <c r="K1952" s="2">
        <f t="shared" si="236"/>
        <v>11.363253788127469</v>
      </c>
    </row>
    <row r="1953" spans="1:11" ht="13.5" x14ac:dyDescent="0.25">
      <c r="A1953" s="3">
        <f>TITRES_STAT!B1956</f>
        <v>45149</v>
      </c>
      <c r="B1953" s="5">
        <f>TITRES_STAT!D1956</f>
        <v>11.6317</v>
      </c>
      <c r="C1953" s="2">
        <f t="shared" si="237"/>
        <v>5.1099999999999923E-2</v>
      </c>
      <c r="D1953" s="2">
        <f t="shared" si="238"/>
        <v>11.519299999999999</v>
      </c>
      <c r="E1953" s="2">
        <f t="shared" si="240"/>
        <v>11.589969999999999</v>
      </c>
      <c r="F1953" s="2">
        <f t="shared" si="241"/>
        <v>11.637840000000001</v>
      </c>
      <c r="G1953" s="2">
        <f t="shared" si="235"/>
        <v>11.390754000000001</v>
      </c>
      <c r="H1953" s="2">
        <f t="shared" si="239"/>
        <v>10.323159500000001</v>
      </c>
      <c r="I1953" s="2">
        <f t="array" ref="I1953">SUMPRODUCT(B1937:B1956, (ROW(B1937:B1956)-ROW(B1937)+1)) / (20*21/2)</f>
        <v>11.607448095238096</v>
      </c>
      <c r="J1953" s="2">
        <f t="shared" si="242"/>
        <v>11.583290950844603</v>
      </c>
      <c r="K1953" s="2">
        <f t="shared" si="236"/>
        <v>11.373781090553843</v>
      </c>
    </row>
    <row r="1954" spans="1:11" ht="13.5" x14ac:dyDescent="0.25">
      <c r="A1954" s="3">
        <f>TITRES_STAT!B1957</f>
        <v>45152</v>
      </c>
      <c r="B1954" s="5">
        <f>TITRES_STAT!D1957</f>
        <v>11.4954</v>
      </c>
      <c r="C1954" s="2">
        <f t="shared" si="237"/>
        <v>-0.13630000000000031</v>
      </c>
      <c r="D1954" s="2">
        <f t="shared" si="238"/>
        <v>11.538019999999999</v>
      </c>
      <c r="E1954" s="2">
        <f t="shared" si="240"/>
        <v>11.564420000000002</v>
      </c>
      <c r="F1954" s="2">
        <f t="shared" si="241"/>
        <v>11.636570000000003</v>
      </c>
      <c r="G1954" s="2">
        <f t="shared" si="235"/>
        <v>11.403434000000003</v>
      </c>
      <c r="H1954" s="2">
        <f t="shared" si="239"/>
        <v>10.330208500000001</v>
      </c>
      <c r="I1954" s="2">
        <f t="array" ref="I1954">SUMPRODUCT(B1938:B1957, (ROW(B1938:B1957)-ROW(B1938)+1)) / (20*21/2)</f>
        <v>11.60574380952381</v>
      </c>
      <c r="J1954" s="2">
        <f t="shared" si="242"/>
        <v>11.574920384097497</v>
      </c>
      <c r="K1954" s="2">
        <f t="shared" si="236"/>
        <v>11.378550459551731</v>
      </c>
    </row>
    <row r="1955" spans="1:11" ht="13.5" x14ac:dyDescent="0.25">
      <c r="A1955" s="3">
        <f>TITRES_STAT!B1958</f>
        <v>45153</v>
      </c>
      <c r="B1955" s="5">
        <f>TITRES_STAT!D1958</f>
        <v>11.6317</v>
      </c>
      <c r="C1955" s="2">
        <f t="shared" si="237"/>
        <v>0.13630000000000031</v>
      </c>
      <c r="D1955" s="2">
        <f t="shared" si="238"/>
        <v>11.584000000000001</v>
      </c>
      <c r="E1955" s="2">
        <f t="shared" si="240"/>
        <v>11.556760000000001</v>
      </c>
      <c r="F1955" s="2">
        <f t="shared" si="241"/>
        <v>11.642115</v>
      </c>
      <c r="G1955" s="2">
        <f t="shared" si="235"/>
        <v>11.418840000000003</v>
      </c>
      <c r="H1955" s="2">
        <f t="shared" si="239"/>
        <v>10.337939</v>
      </c>
      <c r="I1955" s="2">
        <f t="array" ref="I1955">SUMPRODUCT(B1939:B1958, (ROW(B1939:B1958)-ROW(B1939)+1)) / (20*21/2)</f>
        <v>11.603696190476192</v>
      </c>
      <c r="J1955" s="2">
        <f t="shared" si="242"/>
        <v>11.580327966564402</v>
      </c>
      <c r="K1955" s="2">
        <f t="shared" si="236"/>
        <v>11.388477892510487</v>
      </c>
    </row>
    <row r="1956" spans="1:11" ht="13.5" x14ac:dyDescent="0.25">
      <c r="A1956" s="3">
        <f>TITRES_STAT!B1959</f>
        <v>45154</v>
      </c>
      <c r="B1956" s="5">
        <f>TITRES_STAT!D1959</f>
        <v>11.6317</v>
      </c>
      <c r="C1956" s="2">
        <f t="shared" si="237"/>
        <v>0</v>
      </c>
      <c r="D1956" s="2">
        <f t="shared" si="238"/>
        <v>11.594220000000002</v>
      </c>
      <c r="E1956" s="2">
        <f t="shared" si="240"/>
        <v>11.544839999999999</v>
      </c>
      <c r="F1956" s="2">
        <f t="shared" si="241"/>
        <v>11.649595000000001</v>
      </c>
      <c r="G1956" s="2">
        <f t="shared" si="235"/>
        <v>11.434246000000003</v>
      </c>
      <c r="H1956" s="2">
        <f t="shared" si="239"/>
        <v>10.345669500000001</v>
      </c>
      <c r="I1956" s="2">
        <f t="array" ref="I1956">SUMPRODUCT(B1940:B1959, (ROW(B1940:B1959)-ROW(B1940)+1)) / (20*21/2)</f>
        <v>11.621833809523809</v>
      </c>
      <c r="J1956" s="2">
        <f t="shared" si="242"/>
        <v>11.585220541177318</v>
      </c>
      <c r="K1956" s="2">
        <f t="shared" si="236"/>
        <v>11.398016014372821</v>
      </c>
    </row>
    <row r="1957" spans="1:11" ht="13.5" x14ac:dyDescent="0.25">
      <c r="A1957" s="3">
        <f>TITRES_STAT!B1960</f>
        <v>45155</v>
      </c>
      <c r="B1957" s="5">
        <f>TITRES_STAT!D1960</f>
        <v>11.6317</v>
      </c>
      <c r="C1957" s="2">
        <f t="shared" si="237"/>
        <v>0</v>
      </c>
      <c r="D1957" s="2">
        <f t="shared" si="238"/>
        <v>11.60444</v>
      </c>
      <c r="E1957" s="2">
        <f t="shared" si="240"/>
        <v>11.538879999999999</v>
      </c>
      <c r="F1957" s="2">
        <f t="shared" si="241"/>
        <v>11.6532</v>
      </c>
      <c r="G1957" s="2">
        <f t="shared" si="235"/>
        <v>11.449652000000004</v>
      </c>
      <c r="H1957" s="2">
        <f t="shared" si="239"/>
        <v>10.353439000000002</v>
      </c>
      <c r="I1957" s="2">
        <f t="array" ref="I1957">SUMPRODUCT(B1941:B1960, (ROW(B1941:B1960)-ROW(B1941)+1)) / (20*21/2)</f>
        <v>11.637442857142858</v>
      </c>
      <c r="J1957" s="2">
        <f t="shared" si="242"/>
        <v>11.589647156303288</v>
      </c>
      <c r="K1957" s="2">
        <f t="shared" si="236"/>
        <v>11.407180092240553</v>
      </c>
    </row>
    <row r="1958" spans="1:11" ht="13.5" x14ac:dyDescent="0.25">
      <c r="A1958" s="3">
        <f>TITRES_STAT!B1961</f>
        <v>45156</v>
      </c>
      <c r="B1958" s="5">
        <f>TITRES_STAT!D1961</f>
        <v>11.6317</v>
      </c>
      <c r="C1958" s="2">
        <f t="shared" si="237"/>
        <v>0</v>
      </c>
      <c r="D1958" s="2">
        <f t="shared" si="238"/>
        <v>11.60444</v>
      </c>
      <c r="E1958" s="2">
        <f t="shared" si="240"/>
        <v>11.561869999999997</v>
      </c>
      <c r="F1958" s="2">
        <f t="shared" si="241"/>
        <v>11.645554999999998</v>
      </c>
      <c r="G1958" s="2">
        <f t="shared" si="235"/>
        <v>11.465058000000004</v>
      </c>
      <c r="H1958" s="2">
        <f t="shared" si="239"/>
        <v>10.363070499999999</v>
      </c>
      <c r="I1958" s="2">
        <f t="array" ref="I1958">SUMPRODUCT(B1942:B1961, (ROW(B1942:B1961)-ROW(B1942)+1)) / (20*21/2)</f>
        <v>11.650746666666668</v>
      </c>
      <c r="J1958" s="2">
        <f t="shared" si="242"/>
        <v>11.593652189036309</v>
      </c>
      <c r="K1958" s="2">
        <f t="shared" si="236"/>
        <v>11.415984794505629</v>
      </c>
    </row>
    <row r="1959" spans="1:11" ht="13.5" x14ac:dyDescent="0.25">
      <c r="A1959" s="3">
        <f>TITRES_STAT!B1962</f>
        <v>45159</v>
      </c>
      <c r="B1959" s="5">
        <f>TITRES_STAT!D1962</f>
        <v>11.836</v>
      </c>
      <c r="C1959" s="2">
        <f t="shared" si="237"/>
        <v>0.20429999999999993</v>
      </c>
      <c r="D1959" s="2">
        <f t="shared" si="238"/>
        <v>11.672560000000001</v>
      </c>
      <c r="E1959" s="2">
        <f t="shared" si="240"/>
        <v>11.605289999999998</v>
      </c>
      <c r="F1959" s="2">
        <f t="shared" si="241"/>
        <v>11.655104999999999</v>
      </c>
      <c r="G1959" s="2">
        <f t="shared" si="235"/>
        <v>11.483154000000003</v>
      </c>
      <c r="H1959" s="2">
        <f t="shared" si="239"/>
        <v>10.3729865</v>
      </c>
      <c r="I1959" s="2">
        <f t="array" ref="I1959">SUMPRODUCT(B1943:B1962, (ROW(B1943:B1962)-ROW(B1943)+1)) / (20*21/2)</f>
        <v>11.664657142857143</v>
      </c>
      <c r="J1959" s="2">
        <f t="shared" si="242"/>
        <v>11.616732932937612</v>
      </c>
      <c r="K1959" s="2">
        <f t="shared" si="236"/>
        <v>11.43245597903482</v>
      </c>
    </row>
    <row r="1960" spans="1:11" ht="13.5" x14ac:dyDescent="0.25">
      <c r="A1960" s="3">
        <f>TITRES_STAT!B1963</f>
        <v>45160</v>
      </c>
      <c r="B1960" s="5">
        <f>TITRES_STAT!D1963</f>
        <v>11.819000000000001</v>
      </c>
      <c r="C1960" s="2">
        <f t="shared" si="237"/>
        <v>-1.699999999999946E-2</v>
      </c>
      <c r="D1960" s="2">
        <f t="shared" si="238"/>
        <v>11.71002</v>
      </c>
      <c r="E1960" s="2">
        <f t="shared" si="240"/>
        <v>11.64701</v>
      </c>
      <c r="F1960" s="2">
        <f t="shared" si="241"/>
        <v>11.645309999999998</v>
      </c>
      <c r="G1960" s="2">
        <f t="shared" si="235"/>
        <v>11.503858000000003</v>
      </c>
      <c r="H1960" s="2">
        <f t="shared" si="239"/>
        <v>10.382817499999996</v>
      </c>
      <c r="I1960" s="2">
        <f t="array" ref="I1960">SUMPRODUCT(B1944:B1963, (ROW(B1944:B1963)-ROW(B1944)+1)) / (20*21/2)</f>
        <v>11.68038904761905</v>
      </c>
      <c r="J1960" s="2">
        <f t="shared" si="242"/>
        <v>11.635996463134031</v>
      </c>
      <c r="K1960" s="2">
        <f t="shared" si="236"/>
        <v>11.447614568092279</v>
      </c>
    </row>
    <row r="1961" spans="1:11" ht="13.5" x14ac:dyDescent="0.25">
      <c r="A1961" s="3">
        <f>TITRES_STAT!B1964</f>
        <v>45161</v>
      </c>
      <c r="B1961" s="5">
        <f>TITRES_STAT!D1964</f>
        <v>11.785</v>
      </c>
      <c r="C1961" s="2">
        <f t="shared" si="237"/>
        <v>-3.4000000000000696E-2</v>
      </c>
      <c r="D1961" s="2">
        <f t="shared" si="238"/>
        <v>11.740680000000001</v>
      </c>
      <c r="E1961" s="2">
        <f t="shared" si="240"/>
        <v>11.667449999999999</v>
      </c>
      <c r="F1961" s="2">
        <f t="shared" si="241"/>
        <v>11.64744</v>
      </c>
      <c r="G1961" s="2">
        <f t="shared" si="235"/>
        <v>11.521710000000001</v>
      </c>
      <c r="H1961" s="2">
        <f t="shared" si="239"/>
        <v>10.392865999999996</v>
      </c>
      <c r="I1961" s="2">
        <f t="array" ref="I1961">SUMPRODUCT(B1945:B1964, (ROW(B1945:B1964)-ROW(B1945)+1)) / (20*21/2)</f>
        <v>11.714484761904762</v>
      </c>
      <c r="J1961" s="2">
        <f t="shared" si="242"/>
        <v>11.650187276168886</v>
      </c>
      <c r="K1961" s="2">
        <f t="shared" si="236"/>
        <v>11.460845369343563</v>
      </c>
    </row>
    <row r="1962" spans="1:11" ht="13.5" x14ac:dyDescent="0.25">
      <c r="A1962" s="3">
        <f>TITRES_STAT!B1965</f>
        <v>45162</v>
      </c>
      <c r="B1962" s="5">
        <f>TITRES_STAT!D1965</f>
        <v>11.7935</v>
      </c>
      <c r="C1962" s="2">
        <f t="shared" si="237"/>
        <v>8.49999999999973E-3</v>
      </c>
      <c r="D1962" s="2">
        <f t="shared" si="238"/>
        <v>11.773040000000002</v>
      </c>
      <c r="E1962" s="2">
        <f t="shared" si="240"/>
        <v>11.688739999999999</v>
      </c>
      <c r="F1962" s="2">
        <f t="shared" si="241"/>
        <v>11.645314999999998</v>
      </c>
      <c r="G1962" s="2">
        <f t="shared" si="235"/>
        <v>11.540352</v>
      </c>
      <c r="H1962" s="2">
        <f t="shared" si="239"/>
        <v>10.401482999999999</v>
      </c>
      <c r="I1962" s="2">
        <f t="array" ref="I1962">SUMPRODUCT(B1946:B1965, (ROW(B1946:B1965)-ROW(B1946)+1)) / (20*21/2)</f>
        <v>11.746554761904761</v>
      </c>
      <c r="J1962" s="2">
        <f t="shared" si="242"/>
        <v>11.663836107009944</v>
      </c>
      <c r="K1962" s="2">
        <f t="shared" si="236"/>
        <v>11.473890648977148</v>
      </c>
    </row>
    <row r="1963" spans="1:11" ht="13.5" x14ac:dyDescent="0.25">
      <c r="A1963" s="3">
        <f>TITRES_STAT!B1966</f>
        <v>45163</v>
      </c>
      <c r="B1963" s="5">
        <f>TITRES_STAT!D1966</f>
        <v>11.810499999999999</v>
      </c>
      <c r="C1963" s="2">
        <f t="shared" si="237"/>
        <v>1.699999999999946E-2</v>
      </c>
      <c r="D1963" s="2">
        <f t="shared" si="238"/>
        <v>11.8088</v>
      </c>
      <c r="E1963" s="2">
        <f t="shared" si="240"/>
        <v>11.706620000000001</v>
      </c>
      <c r="F1963" s="2">
        <f t="shared" si="241"/>
        <v>11.648294999999999</v>
      </c>
      <c r="G1963" s="2">
        <f t="shared" si="235"/>
        <v>11.559334000000002</v>
      </c>
      <c r="H1963" s="2">
        <f t="shared" si="239"/>
        <v>10.410184999999998</v>
      </c>
      <c r="I1963" s="2">
        <f t="array" ref="I1963">SUMPRODUCT(B1947:B1966, (ROW(B1947:B1966)-ROW(B1947)+1)) / (20*21/2)</f>
        <v>11.77805571428571</v>
      </c>
      <c r="J1963" s="2">
        <f t="shared" si="242"/>
        <v>11.677804096818519</v>
      </c>
      <c r="K1963" s="2">
        <f t="shared" si="236"/>
        <v>11.487091015683927</v>
      </c>
    </row>
    <row r="1964" spans="1:11" ht="13.5" x14ac:dyDescent="0.25">
      <c r="A1964" s="3">
        <f>TITRES_STAT!B1967</f>
        <v>45166</v>
      </c>
      <c r="B1964" s="5">
        <f>TITRES_STAT!D1967</f>
        <v>12.0063</v>
      </c>
      <c r="C1964" s="2">
        <f t="shared" si="237"/>
        <v>0.1958000000000002</v>
      </c>
      <c r="D1964" s="2">
        <f t="shared" si="238"/>
        <v>11.842859999999998</v>
      </c>
      <c r="E1964" s="2">
        <f t="shared" si="240"/>
        <v>11.757709999999999</v>
      </c>
      <c r="F1964" s="2">
        <f t="shared" si="241"/>
        <v>11.661064999999999</v>
      </c>
      <c r="G1964" s="2">
        <f t="shared" si="235"/>
        <v>11.582232000000001</v>
      </c>
      <c r="H1964" s="2">
        <f t="shared" si="239"/>
        <v>10.421689499999998</v>
      </c>
      <c r="I1964" s="2">
        <f t="array" ref="I1964">SUMPRODUCT(B1948:B1967, (ROW(B1948:B1967)-ROW(B1948)+1)) / (20*21/2)</f>
        <v>11.824569047619049</v>
      </c>
      <c r="J1964" s="2">
        <f t="shared" si="242"/>
        <v>11.709089420931042</v>
      </c>
      <c r="K1964" s="2">
        <f t="shared" si="236"/>
        <v>11.507452152323772</v>
      </c>
    </row>
    <row r="1965" spans="1:11" ht="13.5" x14ac:dyDescent="0.25">
      <c r="A1965" s="3">
        <f>TITRES_STAT!B1968</f>
        <v>45167</v>
      </c>
      <c r="B1965" s="5">
        <f>TITRES_STAT!D1968</f>
        <v>11.9978</v>
      </c>
      <c r="C1965" s="2">
        <f t="shared" si="237"/>
        <v>-8.49999999999973E-3</v>
      </c>
      <c r="D1965" s="2">
        <f t="shared" si="238"/>
        <v>11.878619999999998</v>
      </c>
      <c r="E1965" s="2">
        <f t="shared" si="240"/>
        <v>11.794319999999999</v>
      </c>
      <c r="F1965" s="2">
        <f t="shared" si="241"/>
        <v>11.67554</v>
      </c>
      <c r="G1965" s="2">
        <f t="shared" si="235"/>
        <v>11.60496</v>
      </c>
      <c r="H1965" s="2">
        <f t="shared" si="239"/>
        <v>10.432607999999998</v>
      </c>
      <c r="I1965" s="2">
        <f t="array" ref="I1965">SUMPRODUCT(B1949:B1968, (ROW(B1949:B1968)-ROW(B1949)+1)) / (20*21/2)</f>
        <v>11.866332857142858</v>
      </c>
      <c r="J1965" s="2">
        <f t="shared" si="242"/>
        <v>11.736585666556657</v>
      </c>
      <c r="K1965" s="2">
        <f t="shared" si="236"/>
        <v>11.526681479683624</v>
      </c>
    </row>
    <row r="1966" spans="1:11" ht="13.5" x14ac:dyDescent="0.25">
      <c r="A1966" s="3">
        <f>TITRES_STAT!B1969</f>
        <v>45168</v>
      </c>
      <c r="B1966" s="5">
        <f>TITRES_STAT!D1969</f>
        <v>12.0063</v>
      </c>
      <c r="C1966" s="2">
        <f t="shared" si="237"/>
        <v>8.49999999999973E-3</v>
      </c>
      <c r="D1966" s="2">
        <f t="shared" si="238"/>
        <v>11.922879999999997</v>
      </c>
      <c r="E1966" s="2">
        <f t="shared" si="240"/>
        <v>11.831779999999998</v>
      </c>
      <c r="F1966" s="2">
        <f t="shared" si="241"/>
        <v>11.68831</v>
      </c>
      <c r="G1966" s="2">
        <f t="shared" si="235"/>
        <v>11.627858000000003</v>
      </c>
      <c r="H1966" s="2">
        <f t="shared" si="239"/>
        <v>10.444151</v>
      </c>
      <c r="I1966" s="2">
        <f t="array" ref="I1966">SUMPRODUCT(B1950:B1969, (ROW(B1950:B1969)-ROW(B1950)+1)) / (20*21/2)</f>
        <v>11.904528571428569</v>
      </c>
      <c r="J1966" s="2">
        <f t="shared" si="242"/>
        <v>11.762272745932213</v>
      </c>
      <c r="K1966" s="2">
        <f t="shared" si="236"/>
        <v>11.545490049107796</v>
      </c>
    </row>
    <row r="1967" spans="1:11" ht="13.5" x14ac:dyDescent="0.25">
      <c r="A1967" s="3">
        <f>TITRES_STAT!B1970</f>
        <v>45169</v>
      </c>
      <c r="B1967" s="5">
        <f>TITRES_STAT!D1970</f>
        <v>12.1767</v>
      </c>
      <c r="C1967" s="2">
        <f t="shared" si="237"/>
        <v>0.17040000000000077</v>
      </c>
      <c r="D1967" s="2">
        <f t="shared" si="238"/>
        <v>11.999519999999999</v>
      </c>
      <c r="E1967" s="2">
        <f t="shared" si="240"/>
        <v>11.886279999999999</v>
      </c>
      <c r="F1967" s="2">
        <f t="shared" si="241"/>
        <v>11.712579999999999</v>
      </c>
      <c r="G1967" s="2">
        <f t="shared" si="235"/>
        <v>11.644078000000004</v>
      </c>
      <c r="H1967" s="2">
        <f t="shared" si="239"/>
        <v>10.456545999999998</v>
      </c>
      <c r="I1967" s="2">
        <f t="array" ref="I1967">SUMPRODUCT(B1951:B1970, (ROW(B1951:B1970)-ROW(B1951)+1)) / (20*21/2)</f>
        <v>11.93915619047619</v>
      </c>
      <c r="J1967" s="2">
        <f t="shared" si="242"/>
        <v>11.801742008224384</v>
      </c>
      <c r="K1967" s="2">
        <f t="shared" si="236"/>
        <v>11.570243380515333</v>
      </c>
    </row>
    <row r="1968" spans="1:11" ht="13.5" x14ac:dyDescent="0.25">
      <c r="A1968" s="3">
        <f>TITRES_STAT!B1971</f>
        <v>45170</v>
      </c>
      <c r="B1968" s="5">
        <f>TITRES_STAT!D1971</f>
        <v>12.1511</v>
      </c>
      <c r="C1968" s="2">
        <f t="shared" si="237"/>
        <v>-2.5600000000000733E-2</v>
      </c>
      <c r="D1968" s="2">
        <f t="shared" si="238"/>
        <v>12.067640000000001</v>
      </c>
      <c r="E1968" s="2">
        <f t="shared" si="240"/>
        <v>11.938219999999998</v>
      </c>
      <c r="F1968" s="2">
        <f t="shared" si="241"/>
        <v>11.750045</v>
      </c>
      <c r="G1968" s="2">
        <f t="shared" si="235"/>
        <v>11.661028000000005</v>
      </c>
      <c r="H1968" s="2">
        <f t="shared" si="239"/>
        <v>10.469898999999998</v>
      </c>
      <c r="I1968" s="2">
        <f t="array" ref="I1968">SUMPRODUCT(B1952:B1971, (ROW(B1952:B1971)-ROW(B1952)+1)) / (20*21/2)</f>
        <v>11.971834761904763</v>
      </c>
      <c r="J1968" s="2">
        <f t="shared" si="242"/>
        <v>11.8350141979173</v>
      </c>
      <c r="K1968" s="2">
        <f t="shared" si="236"/>
        <v>11.593022071475517</v>
      </c>
    </row>
    <row r="1969" spans="1:11" ht="13.5" x14ac:dyDescent="0.25">
      <c r="A1969" s="3">
        <f>TITRES_STAT!B1972</f>
        <v>45173</v>
      </c>
      <c r="B1969" s="5">
        <f>TITRES_STAT!D1972</f>
        <v>12.1511</v>
      </c>
      <c r="C1969" s="2">
        <f t="shared" si="237"/>
        <v>0</v>
      </c>
      <c r="D1969" s="2">
        <f t="shared" si="238"/>
        <v>12.0966</v>
      </c>
      <c r="E1969" s="2">
        <f t="shared" si="240"/>
        <v>11.969729999999998</v>
      </c>
      <c r="F1969" s="2">
        <f t="shared" si="241"/>
        <v>11.787510000000001</v>
      </c>
      <c r="G1969" s="2">
        <f t="shared" si="235"/>
        <v>11.677978000000005</v>
      </c>
      <c r="H1969" s="2">
        <f t="shared" si="239"/>
        <v>10.483252</v>
      </c>
      <c r="I1969" s="2">
        <f t="array" ref="I1969">SUMPRODUCT(B1953:B1972, (ROW(B1953:B1972)-ROW(B1953)+1)) / (20*21/2)</f>
        <v>12.001715714285714</v>
      </c>
      <c r="J1969" s="2">
        <f t="shared" si="242"/>
        <v>11.86511760763946</v>
      </c>
      <c r="K1969" s="2">
        <f t="shared" si="236"/>
        <v>11.614907480437262</v>
      </c>
    </row>
    <row r="1970" spans="1:11" ht="13.5" x14ac:dyDescent="0.25">
      <c r="A1970" s="3">
        <f>TITRES_STAT!B1973</f>
        <v>45174</v>
      </c>
      <c r="B1970" s="5">
        <f>TITRES_STAT!D1973</f>
        <v>12.1511</v>
      </c>
      <c r="C1970" s="2">
        <f t="shared" si="237"/>
        <v>0</v>
      </c>
      <c r="D1970" s="2">
        <f t="shared" si="238"/>
        <v>12.12726</v>
      </c>
      <c r="E1970" s="2">
        <f t="shared" si="240"/>
        <v>12.002939999999999</v>
      </c>
      <c r="F1970" s="2">
        <f t="shared" si="241"/>
        <v>11.824975</v>
      </c>
      <c r="G1970" s="2">
        <f t="shared" ref="G1970:G2033" si="243">AVERAGE(B1921:B1970)</f>
        <v>11.697566000000005</v>
      </c>
      <c r="H1970" s="2">
        <f t="shared" si="239"/>
        <v>10.495906999999999</v>
      </c>
      <c r="I1970" s="2">
        <f t="array" ref="I1970">SUMPRODUCT(B1954:B1973, (ROW(B1954:B1973)-ROW(B1954)+1)) / (20*21/2)</f>
        <v>12.028799047619049</v>
      </c>
      <c r="J1970" s="2">
        <f t="shared" si="242"/>
        <v>11.892354025959511</v>
      </c>
      <c r="K1970" s="2">
        <f t="shared" si="236"/>
        <v>11.635934638067175</v>
      </c>
    </row>
    <row r="1971" spans="1:11" ht="13.5" x14ac:dyDescent="0.25">
      <c r="A1971" s="3">
        <f>TITRES_STAT!B1974</f>
        <v>45175</v>
      </c>
      <c r="B1971" s="5">
        <f>TITRES_STAT!D1974</f>
        <v>12.168100000000001</v>
      </c>
      <c r="C1971" s="2">
        <f t="shared" si="237"/>
        <v>1.7000000000001236E-2</v>
      </c>
      <c r="D1971" s="2">
        <f t="shared" si="238"/>
        <v>12.15962</v>
      </c>
      <c r="E1971" s="2">
        <f t="shared" si="240"/>
        <v>12.041249999999998</v>
      </c>
      <c r="F1971" s="2">
        <f t="shared" si="241"/>
        <v>11.85435</v>
      </c>
      <c r="G1971" s="2">
        <f t="shared" si="243"/>
        <v>11.713460000000007</v>
      </c>
      <c r="H1971" s="2">
        <f t="shared" si="239"/>
        <v>10.508646999999998</v>
      </c>
      <c r="I1971" s="2">
        <f t="array" ref="I1971">SUMPRODUCT(B1955:B1974, (ROW(B1955:B1974)-ROW(B1955)+1)) / (20*21/2)</f>
        <v>12.084147142857143</v>
      </c>
      <c r="J1971" s="2">
        <f t="shared" si="242"/>
        <v>11.918615547296701</v>
      </c>
      <c r="K1971" s="2">
        <f t="shared" ref="K1971:K2034" si="244">$K$4*B1971+(1-$K$4)*K1970</f>
        <v>11.656803867946893</v>
      </c>
    </row>
    <row r="1972" spans="1:11" ht="13.5" x14ac:dyDescent="0.25">
      <c r="A1972" s="3">
        <f>TITRES_STAT!B1975</f>
        <v>45176</v>
      </c>
      <c r="B1972" s="5">
        <f>TITRES_STAT!D1975</f>
        <v>12.168100000000001</v>
      </c>
      <c r="C1972" s="2">
        <f t="shared" si="237"/>
        <v>0</v>
      </c>
      <c r="D1972" s="2">
        <f t="shared" si="238"/>
        <v>12.157900000000001</v>
      </c>
      <c r="E1972" s="2">
        <f t="shared" si="240"/>
        <v>12.078709999999997</v>
      </c>
      <c r="F1972" s="2">
        <f t="shared" si="241"/>
        <v>11.883725000000002</v>
      </c>
      <c r="G1972" s="2">
        <f t="shared" si="243"/>
        <v>11.724854000000004</v>
      </c>
      <c r="H1972" s="2">
        <f t="shared" si="239"/>
        <v>10.521386999999997</v>
      </c>
      <c r="I1972" s="2">
        <f t="array" ref="I1972">SUMPRODUCT(B1956:B1975, (ROW(B1956:B1975)-ROW(B1956)+1)) / (20*21/2)</f>
        <v>12.170436666666665</v>
      </c>
      <c r="J1972" s="2">
        <f t="shared" si="242"/>
        <v>11.942375971363681</v>
      </c>
      <c r="K1972" s="2">
        <f t="shared" si="244"/>
        <v>11.676854696654857</v>
      </c>
    </row>
    <row r="1973" spans="1:11" ht="13.5" x14ac:dyDescent="0.25">
      <c r="A1973" s="3">
        <f>TITRES_STAT!B1976</f>
        <v>45177</v>
      </c>
      <c r="B1973" s="5">
        <f>TITRES_STAT!D1976</f>
        <v>12.168100000000001</v>
      </c>
      <c r="C1973" s="2">
        <f t="shared" si="237"/>
        <v>0</v>
      </c>
      <c r="D1973" s="2">
        <f t="shared" si="238"/>
        <v>12.161300000000001</v>
      </c>
      <c r="E1973" s="2">
        <f t="shared" si="240"/>
        <v>12.114469999999999</v>
      </c>
      <c r="F1973" s="2">
        <f t="shared" si="241"/>
        <v>11.910545000000003</v>
      </c>
      <c r="G1973" s="2">
        <f t="shared" si="243"/>
        <v>11.735626000000003</v>
      </c>
      <c r="H1973" s="2">
        <f t="shared" si="239"/>
        <v>10.534902999999996</v>
      </c>
      <c r="I1973" s="2">
        <f t="array" ref="I1973">SUMPRODUCT(B1957:B1976, (ROW(B1957:B1976)-ROW(B1957)+1)) / (20*21/2)</f>
        <v>12.241922857142859</v>
      </c>
      <c r="J1973" s="2">
        <f t="shared" si="242"/>
        <v>11.963873497900474</v>
      </c>
      <c r="K1973" s="2">
        <f t="shared" si="244"/>
        <v>11.696119218354667</v>
      </c>
    </row>
    <row r="1974" spans="1:11" ht="13.5" x14ac:dyDescent="0.25">
      <c r="A1974" s="3">
        <f>TITRES_STAT!B1977</f>
        <v>45180</v>
      </c>
      <c r="B1974" s="5">
        <f>TITRES_STAT!D1977</f>
        <v>12.4917</v>
      </c>
      <c r="C1974" s="2">
        <f t="shared" si="237"/>
        <v>0.323599999999999</v>
      </c>
      <c r="D1974" s="2">
        <f t="shared" si="238"/>
        <v>12.229420000000001</v>
      </c>
      <c r="E1974" s="2">
        <f t="shared" si="240"/>
        <v>12.163009999999998</v>
      </c>
      <c r="F1974" s="2">
        <f t="shared" si="241"/>
        <v>11.96036</v>
      </c>
      <c r="G1974" s="2">
        <f t="shared" si="243"/>
        <v>11.749768000000003</v>
      </c>
      <c r="H1974" s="2">
        <f t="shared" si="239"/>
        <v>10.550036999999998</v>
      </c>
      <c r="I1974" s="2">
        <f t="array" ref="I1974">SUMPRODUCT(B1958:B1977, (ROW(B1958:B1977)-ROW(B1958)+1)) / (20*21/2)</f>
        <v>12.315270952380953</v>
      </c>
      <c r="J1974" s="2">
        <f t="shared" si="242"/>
        <v>12.014142688576619</v>
      </c>
      <c r="K1974" s="2">
        <f t="shared" si="244"/>
        <v>11.727318464693701</v>
      </c>
    </row>
    <row r="1975" spans="1:11" ht="13.5" x14ac:dyDescent="0.25">
      <c r="A1975" s="3">
        <f>TITRES_STAT!B1978</f>
        <v>45181</v>
      </c>
      <c r="B1975" s="5">
        <f>TITRES_STAT!D1978</f>
        <v>12.866400000000001</v>
      </c>
      <c r="C1975" s="2">
        <f t="shared" si="237"/>
        <v>0.3747000000000007</v>
      </c>
      <c r="D1975" s="2">
        <f t="shared" si="238"/>
        <v>12.372479999999999</v>
      </c>
      <c r="E1975" s="2">
        <f t="shared" si="240"/>
        <v>12.249869999999998</v>
      </c>
      <c r="F1975" s="2">
        <f t="shared" si="241"/>
        <v>12.022095000000002</v>
      </c>
      <c r="G1975" s="2">
        <f t="shared" si="243"/>
        <v>11.771558000000004</v>
      </c>
      <c r="H1975" s="2">
        <f t="shared" si="239"/>
        <v>10.566850499999996</v>
      </c>
      <c r="I1975" s="2">
        <f t="array" ref="I1975">SUMPRODUCT(B1959:B1978, (ROW(B1959:B1978)-ROW(B1959)+1)) / (20*21/2)</f>
        <v>12.381201904761907</v>
      </c>
      <c r="J1975" s="2">
        <f t="shared" si="242"/>
        <v>12.095310051569323</v>
      </c>
      <c r="K1975" s="2">
        <f t="shared" si="244"/>
        <v>11.77198832882336</v>
      </c>
    </row>
    <row r="1976" spans="1:11" ht="13.5" x14ac:dyDescent="0.25">
      <c r="A1976" s="3">
        <f>TITRES_STAT!B1979</f>
        <v>45182</v>
      </c>
      <c r="B1976" s="5">
        <f>TITRES_STAT!D1979</f>
        <v>12.7727</v>
      </c>
      <c r="C1976" s="2">
        <f t="shared" si="237"/>
        <v>-9.3700000000000117E-2</v>
      </c>
      <c r="D1976" s="2">
        <f t="shared" si="238"/>
        <v>12.493399999999999</v>
      </c>
      <c r="E1976" s="2">
        <f t="shared" si="240"/>
        <v>12.326509999999999</v>
      </c>
      <c r="F1976" s="2">
        <f t="shared" si="241"/>
        <v>12.079145</v>
      </c>
      <c r="G1976" s="2">
        <f t="shared" si="243"/>
        <v>11.795664000000004</v>
      </c>
      <c r="H1976" s="2">
        <f t="shared" si="239"/>
        <v>10.582458499999998</v>
      </c>
      <c r="I1976" s="2">
        <f t="array" ref="I1976">SUMPRODUCT(B1960:B1979, (ROW(B1960:B1979)-ROW(B1960)+1)) / (20*21/2)</f>
        <v>12.437358571428572</v>
      </c>
      <c r="J1976" s="2">
        <f t="shared" si="242"/>
        <v>12.159823379991291</v>
      </c>
      <c r="K1976" s="2">
        <f t="shared" si="244"/>
        <v>11.811231923771464</v>
      </c>
    </row>
    <row r="1977" spans="1:11" ht="13.5" x14ac:dyDescent="0.25">
      <c r="A1977" s="3">
        <f>TITRES_STAT!B1980</f>
        <v>45183</v>
      </c>
      <c r="B1977" s="5">
        <f>TITRES_STAT!D1980</f>
        <v>12.849299999999999</v>
      </c>
      <c r="C1977" s="2">
        <f t="shared" si="237"/>
        <v>7.6599999999999113E-2</v>
      </c>
      <c r="D1977" s="2">
        <f t="shared" si="238"/>
        <v>12.62964</v>
      </c>
      <c r="E1977" s="2">
        <f t="shared" si="240"/>
        <v>12.39377</v>
      </c>
      <c r="F1977" s="2">
        <f t="shared" si="241"/>
        <v>12.140024999999998</v>
      </c>
      <c r="G1977" s="2">
        <f t="shared" si="243"/>
        <v>11.821302000000003</v>
      </c>
      <c r="H1977" s="2">
        <f t="shared" si="239"/>
        <v>10.599380499999997</v>
      </c>
      <c r="I1977" s="2">
        <f t="array" ref="I1977">SUMPRODUCT(B1961:B1980, (ROW(B1961:B1980)-ROW(B1961)+1)) / (20*21/2)</f>
        <v>12.487354761904765</v>
      </c>
      <c r="J1977" s="2">
        <f t="shared" si="242"/>
        <v>12.225487819992122</v>
      </c>
      <c r="K1977" s="2">
        <f t="shared" si="244"/>
        <v>11.851940475780427</v>
      </c>
    </row>
    <row r="1978" spans="1:11" ht="13.5" x14ac:dyDescent="0.25">
      <c r="A1978" s="3">
        <f>TITRES_STAT!B1981</f>
        <v>45184</v>
      </c>
      <c r="B1978" s="5">
        <f>TITRES_STAT!D1981</f>
        <v>12.8323</v>
      </c>
      <c r="C1978" s="2">
        <f t="shared" si="237"/>
        <v>-1.699999999999946E-2</v>
      </c>
      <c r="D1978" s="2">
        <f t="shared" si="238"/>
        <v>12.76248</v>
      </c>
      <c r="E1978" s="2">
        <f t="shared" si="240"/>
        <v>12.46189</v>
      </c>
      <c r="F1978" s="2">
        <f t="shared" si="241"/>
        <v>12.200055000000001</v>
      </c>
      <c r="G1978" s="2">
        <f t="shared" si="243"/>
        <v>11.845358000000003</v>
      </c>
      <c r="H1978" s="2">
        <f t="shared" si="239"/>
        <v>10.616217499999999</v>
      </c>
      <c r="I1978" s="2">
        <f t="array" ref="I1978">SUMPRODUCT(B1962:B1981, (ROW(B1962:B1981)-ROW(B1962)+1)) / (20*21/2)</f>
        <v>12.553895238095238</v>
      </c>
      <c r="J1978" s="2">
        <f t="shared" si="242"/>
        <v>12.283279456183347</v>
      </c>
      <c r="K1978" s="2">
        <f t="shared" si="244"/>
        <v>11.89038594731845</v>
      </c>
    </row>
    <row r="1979" spans="1:11" ht="13.5" x14ac:dyDescent="0.25">
      <c r="A1979" s="3">
        <f>TITRES_STAT!B1982</f>
        <v>45187</v>
      </c>
      <c r="B1979" s="5">
        <f>TITRES_STAT!D1982</f>
        <v>12.7897</v>
      </c>
      <c r="C1979" s="2">
        <f t="shared" si="237"/>
        <v>-4.2600000000000193E-2</v>
      </c>
      <c r="D1979" s="2">
        <f t="shared" si="238"/>
        <v>12.82208</v>
      </c>
      <c r="E1979" s="2">
        <f t="shared" si="240"/>
        <v>12.52575</v>
      </c>
      <c r="F1979" s="2">
        <f t="shared" si="241"/>
        <v>12.24774</v>
      </c>
      <c r="G1979" s="2">
        <f t="shared" si="243"/>
        <v>11.869960000000003</v>
      </c>
      <c r="H1979" s="2">
        <f t="shared" si="239"/>
        <v>10.6328415</v>
      </c>
      <c r="I1979" s="2">
        <f t="array" ref="I1979">SUMPRODUCT(B1963:B1982, (ROW(B1963:B1982)-ROW(B1963)+1)) / (20*21/2)</f>
        <v>12.593592380952382</v>
      </c>
      <c r="J1979" s="2">
        <f t="shared" si="242"/>
        <v>12.331509984165887</v>
      </c>
      <c r="K1979" s="2">
        <f t="shared" si="244"/>
        <v>11.925653165070667</v>
      </c>
    </row>
    <row r="1980" spans="1:11" ht="13.5" x14ac:dyDescent="0.25">
      <c r="A1980" s="3">
        <f>TITRES_STAT!B1983</f>
        <v>45188</v>
      </c>
      <c r="B1980" s="5">
        <f>TITRES_STAT!D1983</f>
        <v>12.7727</v>
      </c>
      <c r="C1980" s="2">
        <f t="shared" si="237"/>
        <v>-1.699999999999946E-2</v>
      </c>
      <c r="D1980" s="2">
        <f t="shared" si="238"/>
        <v>12.80334</v>
      </c>
      <c r="E1980" s="2">
        <f t="shared" si="240"/>
        <v>12.587909999999999</v>
      </c>
      <c r="F1980" s="2">
        <f t="shared" si="241"/>
        <v>12.295425000000003</v>
      </c>
      <c r="G1980" s="2">
        <f t="shared" si="243"/>
        <v>11.893446000000004</v>
      </c>
      <c r="H1980" s="2">
        <f t="shared" si="239"/>
        <v>10.649380499999999</v>
      </c>
      <c r="I1980" s="2">
        <f t="array" ref="I1980">SUMPRODUCT(B1964:B1983, (ROW(B1964:B1983)-ROW(B1964)+1)) / (20*21/2)</f>
        <v>12.618083809523808</v>
      </c>
      <c r="J1980" s="2">
        <f t="shared" si="242"/>
        <v>12.373528080911994</v>
      </c>
      <c r="K1980" s="2">
        <f t="shared" si="244"/>
        <v>11.958870688009073</v>
      </c>
    </row>
    <row r="1981" spans="1:11" ht="13.5" x14ac:dyDescent="0.25">
      <c r="A1981" s="3">
        <f>TITRES_STAT!B1984</f>
        <v>45189</v>
      </c>
      <c r="B1981" s="5">
        <f>TITRES_STAT!D1984</f>
        <v>12.9941</v>
      </c>
      <c r="C1981" s="2">
        <f t="shared" si="237"/>
        <v>0.22139999999999915</v>
      </c>
      <c r="D1981" s="2">
        <f t="shared" si="238"/>
        <v>12.847620000000001</v>
      </c>
      <c r="E1981" s="2">
        <f t="shared" si="240"/>
        <v>12.67051</v>
      </c>
      <c r="F1981" s="2">
        <f t="shared" si="241"/>
        <v>12.355880000000003</v>
      </c>
      <c r="G1981" s="2">
        <f t="shared" si="243"/>
        <v>11.921360000000002</v>
      </c>
      <c r="H1981" s="2">
        <f t="shared" si="239"/>
        <v>10.667181500000002</v>
      </c>
      <c r="I1981" s="2">
        <f t="array" ref="I1981">SUMPRODUCT(B1965:B1984, (ROW(B1965:B1984)-ROW(B1965)+1)) / (20*21/2)</f>
        <v>12.669339523809523</v>
      </c>
      <c r="J1981" s="2">
        <f t="shared" si="242"/>
        <v>12.432630168444184</v>
      </c>
      <c r="K1981" s="2">
        <f t="shared" si="244"/>
        <v>11.999467915930285</v>
      </c>
    </row>
    <row r="1982" spans="1:11" ht="13.5" x14ac:dyDescent="0.25">
      <c r="A1982" s="3">
        <f>TITRES_STAT!B1985</f>
        <v>45190</v>
      </c>
      <c r="B1982" s="5">
        <f>TITRES_STAT!D1985</f>
        <v>12.7727</v>
      </c>
      <c r="C1982" s="2">
        <f t="shared" si="237"/>
        <v>-0.22139999999999915</v>
      </c>
      <c r="D1982" s="2">
        <f t="shared" si="238"/>
        <v>12.8323</v>
      </c>
      <c r="E1982" s="2">
        <f t="shared" si="240"/>
        <v>12.730970000000001</v>
      </c>
      <c r="F1982" s="2">
        <f t="shared" si="241"/>
        <v>12.404840000000002</v>
      </c>
      <c r="G1982" s="2">
        <f t="shared" si="243"/>
        <v>11.9495</v>
      </c>
      <c r="H1982" s="2">
        <f t="shared" si="239"/>
        <v>10.684147000000003</v>
      </c>
      <c r="I1982" s="2">
        <f t="array" ref="I1982">SUMPRODUCT(B1966:B1985, (ROW(B1966:B1985)-ROW(B1966)+1)) / (20*21/2)</f>
        <v>12.687550952380954</v>
      </c>
      <c r="J1982" s="2">
        <f t="shared" si="242"/>
        <v>12.465017771449499</v>
      </c>
      <c r="K1982" s="2">
        <f t="shared" si="244"/>
        <v>12.02979074275655</v>
      </c>
    </row>
    <row r="1983" spans="1:11" ht="13.5" x14ac:dyDescent="0.25">
      <c r="A1983" s="3">
        <f>TITRES_STAT!B1986</f>
        <v>45191</v>
      </c>
      <c r="B1983" s="5">
        <f>TITRES_STAT!D1986</f>
        <v>12.662000000000001</v>
      </c>
      <c r="C1983" s="2">
        <f t="shared" si="237"/>
        <v>-0.11069999999999958</v>
      </c>
      <c r="D1983" s="2">
        <f t="shared" si="238"/>
        <v>12.79824</v>
      </c>
      <c r="E1983" s="2">
        <f t="shared" si="240"/>
        <v>12.78036</v>
      </c>
      <c r="F1983" s="2">
        <f t="shared" si="241"/>
        <v>12.447414999999999</v>
      </c>
      <c r="G1983" s="2">
        <f t="shared" si="243"/>
        <v>11.975426000000001</v>
      </c>
      <c r="H1983" s="2">
        <f t="shared" si="239"/>
        <v>10.700326500000001</v>
      </c>
      <c r="I1983" s="2">
        <f t="array" ref="I1983">SUMPRODUCT(B1967:B1986, (ROW(B1967:B1986)-ROW(B1967)+1)) / (20*21/2)</f>
        <v>12.710582380952383</v>
      </c>
      <c r="J1983" s="2">
        <f t="shared" si="242"/>
        <v>12.483777983692404</v>
      </c>
      <c r="K1983" s="2">
        <f t="shared" si="244"/>
        <v>12.05458326264845</v>
      </c>
    </row>
    <row r="1984" spans="1:11" ht="13.5" x14ac:dyDescent="0.25">
      <c r="A1984" s="3">
        <f>TITRES_STAT!B1987</f>
        <v>45194</v>
      </c>
      <c r="B1984" s="5">
        <f>TITRES_STAT!D1987</f>
        <v>12.9856</v>
      </c>
      <c r="C1984" s="2">
        <f t="shared" si="237"/>
        <v>0.323599999999999</v>
      </c>
      <c r="D1984" s="2">
        <f t="shared" si="238"/>
        <v>12.83742</v>
      </c>
      <c r="E1984" s="2">
        <f t="shared" si="240"/>
        <v>12.829750000000001</v>
      </c>
      <c r="F1984" s="2">
        <f t="shared" si="241"/>
        <v>12.496380000000002</v>
      </c>
      <c r="G1984" s="2">
        <f t="shared" si="243"/>
        <v>12.004721999999999</v>
      </c>
      <c r="H1984" s="2">
        <f t="shared" si="239"/>
        <v>10.717930000000001</v>
      </c>
      <c r="I1984" s="2">
        <f t="array" ref="I1984">SUMPRODUCT(B1968:B1987, (ROW(B1968:B1987)-ROW(B1968)+1)) / (20*21/2)</f>
        <v>12.746183333333335</v>
      </c>
      <c r="J1984" s="2">
        <f t="shared" si="242"/>
        <v>12.53157055667408</v>
      </c>
      <c r="K1984" s="2">
        <f t="shared" si="244"/>
        <v>12.091093722936746</v>
      </c>
    </row>
    <row r="1985" spans="1:11" ht="13.5" x14ac:dyDescent="0.25">
      <c r="A1985" s="3">
        <f>TITRES_STAT!B1988</f>
        <v>45195</v>
      </c>
      <c r="B1985" s="5">
        <f>TITRES_STAT!D1988</f>
        <v>12.6876</v>
      </c>
      <c r="C1985" s="2">
        <f t="shared" si="237"/>
        <v>-0.29800000000000004</v>
      </c>
      <c r="D1985" s="2">
        <f t="shared" si="238"/>
        <v>12.820400000000001</v>
      </c>
      <c r="E1985" s="2">
        <f t="shared" si="240"/>
        <v>12.811870000000003</v>
      </c>
      <c r="F1985" s="2">
        <f t="shared" si="241"/>
        <v>12.53087</v>
      </c>
      <c r="G1985" s="2">
        <f t="shared" si="243"/>
        <v>12.028057999999996</v>
      </c>
      <c r="H1985" s="2">
        <f t="shared" si="239"/>
        <v>10.734431000000002</v>
      </c>
      <c r="I1985" s="2">
        <f t="array" ref="I1985">SUMPRODUCT(B1969:B1988, (ROW(B1969:B1988)-ROW(B1969)+1)) / (20*21/2)</f>
        <v>12.778135238095238</v>
      </c>
      <c r="J1985" s="2">
        <f t="shared" si="242"/>
        <v>12.546430503657501</v>
      </c>
      <c r="K1985" s="2">
        <f t="shared" si="244"/>
        <v>12.114486125958836</v>
      </c>
    </row>
    <row r="1986" spans="1:11" ht="13.5" x14ac:dyDescent="0.25">
      <c r="A1986" s="3">
        <f>TITRES_STAT!B1989</f>
        <v>45197</v>
      </c>
      <c r="B1986" s="5">
        <f>TITRES_STAT!D1989</f>
        <v>12.7727</v>
      </c>
      <c r="C1986" s="2">
        <f t="shared" si="237"/>
        <v>8.510000000000062E-2</v>
      </c>
      <c r="D1986" s="2">
        <f t="shared" si="238"/>
        <v>12.776120000000001</v>
      </c>
      <c r="E1986" s="2">
        <f t="shared" si="240"/>
        <v>12.811870000000003</v>
      </c>
      <c r="F1986" s="2">
        <f t="shared" si="241"/>
        <v>12.569190000000001</v>
      </c>
      <c r="G1986" s="2">
        <f t="shared" si="243"/>
        <v>12.053869999999996</v>
      </c>
      <c r="H1986" s="2">
        <f t="shared" si="239"/>
        <v>10.751319000000002</v>
      </c>
      <c r="I1986" s="2">
        <f t="array" ref="I1986">SUMPRODUCT(B1970:B1989, (ROW(B1970:B1989)-ROW(B1970)+1)) / (20*21/2)</f>
        <v>12.802259047619048</v>
      </c>
      <c r="J1986" s="2">
        <f t="shared" si="242"/>
        <v>12.567979979499643</v>
      </c>
      <c r="K1986" s="2">
        <f t="shared" si="244"/>
        <v>12.140298434744764</v>
      </c>
    </row>
    <row r="1987" spans="1:11" ht="13.5" x14ac:dyDescent="0.25">
      <c r="A1987" s="3">
        <f>TITRES_STAT!B1990</f>
        <v>45198</v>
      </c>
      <c r="B1987" s="5">
        <f>TITRES_STAT!D1990</f>
        <v>12.943</v>
      </c>
      <c r="C1987" s="2">
        <f t="shared" si="237"/>
        <v>0.17029999999999923</v>
      </c>
      <c r="D1987" s="2">
        <f t="shared" si="238"/>
        <v>12.810179999999999</v>
      </c>
      <c r="E1987" s="2">
        <f t="shared" si="240"/>
        <v>12.821240000000003</v>
      </c>
      <c r="F1987" s="2">
        <f t="shared" si="241"/>
        <v>12.607505000000002</v>
      </c>
      <c r="G1987" s="2">
        <f t="shared" si="243"/>
        <v>12.081537999999997</v>
      </c>
      <c r="H1987" s="2">
        <f t="shared" si="239"/>
        <v>10.767856000000004</v>
      </c>
      <c r="I1987" s="2">
        <f t="array" ref="I1987">SUMPRODUCT(B1971:B1990, (ROW(B1971:B1990)-ROW(B1971)+1)) / (20*21/2)</f>
        <v>12.826871904761905</v>
      </c>
      <c r="J1987" s="2">
        <f t="shared" si="242"/>
        <v>12.603696171928249</v>
      </c>
      <c r="K1987" s="2">
        <f t="shared" si="244"/>
        <v>12.171776927499872</v>
      </c>
    </row>
    <row r="1988" spans="1:11" ht="13.5" x14ac:dyDescent="0.25">
      <c r="A1988" s="3">
        <f>TITRES_STAT!B1991</f>
        <v>45201</v>
      </c>
      <c r="B1988" s="5">
        <f>TITRES_STAT!D1991</f>
        <v>12.943</v>
      </c>
      <c r="C1988" s="2">
        <f t="shared" ref="C1988:C2051" si="245">B1988-B1987</f>
        <v>0</v>
      </c>
      <c r="D1988" s="2">
        <f t="shared" si="238"/>
        <v>12.866380000000001</v>
      </c>
      <c r="E1988" s="2">
        <f t="shared" si="240"/>
        <v>12.832310000000001</v>
      </c>
      <c r="F1988" s="2">
        <f t="shared" si="241"/>
        <v>12.647100000000004</v>
      </c>
      <c r="G1988" s="2">
        <f t="shared" si="243"/>
        <v>12.104705999999995</v>
      </c>
      <c r="H1988" s="2">
        <f t="shared" si="239"/>
        <v>10.784315500000005</v>
      </c>
      <c r="I1988" s="2">
        <f t="array" ref="I1988">SUMPRODUCT(B1972:B1991, (ROW(B1972:B1991)-ROW(B1972)+1)) / (20*21/2)</f>
        <v>12.827437619047616</v>
      </c>
      <c r="J1988" s="2">
        <f t="shared" si="242"/>
        <v>12.636010822220797</v>
      </c>
      <c r="K1988" s="2">
        <f t="shared" si="244"/>
        <v>12.202020969558701</v>
      </c>
    </row>
    <row r="1989" spans="1:11" ht="13.5" x14ac:dyDescent="0.25">
      <c r="A1989" s="3">
        <f>TITRES_STAT!B1992</f>
        <v>45202</v>
      </c>
      <c r="B1989" s="5">
        <f>TITRES_STAT!D1992</f>
        <v>12.900399999999999</v>
      </c>
      <c r="C1989" s="2">
        <f t="shared" si="245"/>
        <v>-4.2600000000000193E-2</v>
      </c>
      <c r="D1989" s="2">
        <f t="shared" si="238"/>
        <v>12.849340000000002</v>
      </c>
      <c r="E1989" s="2">
        <f t="shared" si="240"/>
        <v>12.84338</v>
      </c>
      <c r="F1989" s="2">
        <f t="shared" si="241"/>
        <v>12.684565000000003</v>
      </c>
      <c r="G1989" s="2">
        <f t="shared" si="243"/>
        <v>12.129813999999994</v>
      </c>
      <c r="H1989" s="2">
        <f t="shared" si="239"/>
        <v>10.800562000000005</v>
      </c>
      <c r="I1989" s="2">
        <f t="array" ref="I1989">SUMPRODUCT(B1973:B1992, (ROW(B1973:B1992)-ROW(B1973)+1)) / (20*21/2)</f>
        <v>12.829384285714287</v>
      </c>
      <c r="J1989" s="2">
        <f t="shared" si="242"/>
        <v>12.661190743914055</v>
      </c>
      <c r="K1989" s="2">
        <f t="shared" si="244"/>
        <v>12.229408382517184</v>
      </c>
    </row>
    <row r="1990" spans="1:11" ht="13.5" x14ac:dyDescent="0.25">
      <c r="A1990" s="3">
        <f>TITRES_STAT!B1993</f>
        <v>45203</v>
      </c>
      <c r="B1990" s="5">
        <f>TITRES_STAT!D1993</f>
        <v>12.943</v>
      </c>
      <c r="C1990" s="2">
        <f t="shared" si="245"/>
        <v>4.2600000000000193E-2</v>
      </c>
      <c r="D1990" s="2">
        <f t="shared" ref="D1990:D2053" si="246">AVERAGE(B1986:B1990)</f>
        <v>12.90042</v>
      </c>
      <c r="E1990" s="2">
        <f t="shared" si="240"/>
        <v>12.860410000000002</v>
      </c>
      <c r="F1990" s="2">
        <f t="shared" si="241"/>
        <v>12.724160000000001</v>
      </c>
      <c r="G1990" s="2">
        <f t="shared" si="243"/>
        <v>12.148375999999994</v>
      </c>
      <c r="H1990" s="2">
        <f t="shared" si="239"/>
        <v>10.817021500000008</v>
      </c>
      <c r="I1990" s="2">
        <f t="array" ref="I1990">SUMPRODUCT(B1974:B1993, (ROW(B1974:B1993)-ROW(B1974)+1)) / (20*21/2)</f>
        <v>12.828451904761906</v>
      </c>
      <c r="J1990" s="2">
        <f t="shared" si="242"/>
        <v>12.688029720684145</v>
      </c>
      <c r="K1990" s="2">
        <f t="shared" si="244"/>
        <v>12.257392367516511</v>
      </c>
    </row>
    <row r="1991" spans="1:11" ht="13.5" x14ac:dyDescent="0.25">
      <c r="A1991" s="3">
        <f>TITRES_STAT!B1994</f>
        <v>45204</v>
      </c>
      <c r="B1991" s="5">
        <f>TITRES_STAT!D1994</f>
        <v>12.7301</v>
      </c>
      <c r="C1991" s="2">
        <f t="shared" si="245"/>
        <v>-0.21289999999999942</v>
      </c>
      <c r="D1991" s="2">
        <f t="shared" si="246"/>
        <v>12.891899999999998</v>
      </c>
      <c r="E1991" s="2">
        <f t="shared" si="240"/>
        <v>12.834010000000001</v>
      </c>
      <c r="F1991" s="2">
        <f t="shared" si="241"/>
        <v>12.752260000000003</v>
      </c>
      <c r="G1991" s="2">
        <f t="shared" si="243"/>
        <v>12.168129999999994</v>
      </c>
      <c r="H1991" s="2">
        <f t="shared" si="239"/>
        <v>10.832494000000008</v>
      </c>
      <c r="I1991" s="2">
        <f t="array" ref="I1991">SUMPRODUCT(B1975:B1994, (ROW(B1975:B1994)-ROW(B1975)+1)) / (20*21/2)</f>
        <v>12.821402380952382</v>
      </c>
      <c r="J1991" s="2">
        <f t="shared" si="242"/>
        <v>12.692036413952323</v>
      </c>
      <c r="K1991" s="2">
        <f t="shared" si="244"/>
        <v>12.275929921731551</v>
      </c>
    </row>
    <row r="1992" spans="1:11" ht="13.5" x14ac:dyDescent="0.25">
      <c r="A1992" s="3">
        <f>TITRES_STAT!B1995</f>
        <v>45205</v>
      </c>
      <c r="B1992" s="5">
        <f>TITRES_STAT!D1995</f>
        <v>12.7727</v>
      </c>
      <c r="C1992" s="2">
        <f t="shared" si="245"/>
        <v>4.2600000000000193E-2</v>
      </c>
      <c r="D1992" s="2">
        <f t="shared" si="246"/>
        <v>12.857839999999999</v>
      </c>
      <c r="E1992" s="2">
        <f t="shared" si="240"/>
        <v>12.834010000000001</v>
      </c>
      <c r="F1992" s="2">
        <f t="shared" si="241"/>
        <v>12.782490000000001</v>
      </c>
      <c r="G1992" s="2">
        <f t="shared" si="243"/>
        <v>12.186863999999991</v>
      </c>
      <c r="H1992" s="2">
        <f t="shared" si="239"/>
        <v>10.848645000000008</v>
      </c>
      <c r="I1992" s="2">
        <f t="array" ref="I1992">SUMPRODUCT(B1976:B1995, (ROW(B1976:B1995)-ROW(B1976)+1)) / (20*21/2)</f>
        <v>12.812357619047617</v>
      </c>
      <c r="J1992" s="2">
        <f t="shared" si="242"/>
        <v>12.699718660242578</v>
      </c>
      <c r="K1992" s="2">
        <f t="shared" si="244"/>
        <v>12.29541110127149</v>
      </c>
    </row>
    <row r="1993" spans="1:11" ht="13.5" x14ac:dyDescent="0.25">
      <c r="A1993" s="3">
        <f>TITRES_STAT!B1996</f>
        <v>45208</v>
      </c>
      <c r="B1993" s="5">
        <f>TITRES_STAT!D1996</f>
        <v>12.7727</v>
      </c>
      <c r="C1993" s="2">
        <f t="shared" si="245"/>
        <v>0</v>
      </c>
      <c r="D1993" s="2">
        <f t="shared" si="246"/>
        <v>12.823779999999999</v>
      </c>
      <c r="E1993" s="2">
        <f t="shared" si="240"/>
        <v>12.845080000000001</v>
      </c>
      <c r="F1993" s="2">
        <f t="shared" si="241"/>
        <v>12.812720000000002</v>
      </c>
      <c r="G1993" s="2">
        <f t="shared" si="243"/>
        <v>12.207299999999993</v>
      </c>
      <c r="H1993" s="2">
        <f t="shared" si="239"/>
        <v>10.865184000000008</v>
      </c>
      <c r="I1993" s="2">
        <f t="array" ref="I1993">SUMPRODUCT(B1977:B1996, (ROW(B1977:B1996)-ROW(B1977)+1)) / (20*21/2)</f>
        <v>12.8064</v>
      </c>
      <c r="J1993" s="2">
        <f t="shared" si="242"/>
        <v>12.706669264028999</v>
      </c>
      <c r="K1993" s="2">
        <f t="shared" si="244"/>
        <v>12.314128312986334</v>
      </c>
    </row>
    <row r="1994" spans="1:11" ht="13.5" x14ac:dyDescent="0.25">
      <c r="A1994" s="3">
        <f>TITRES_STAT!B1997</f>
        <v>45209</v>
      </c>
      <c r="B1994" s="5">
        <f>TITRES_STAT!D1997</f>
        <v>12.7387</v>
      </c>
      <c r="C1994" s="2">
        <f t="shared" si="245"/>
        <v>-3.4000000000000696E-2</v>
      </c>
      <c r="D1994" s="2">
        <f t="shared" si="246"/>
        <v>12.79144</v>
      </c>
      <c r="E1994" s="2">
        <f t="shared" si="240"/>
        <v>12.82039</v>
      </c>
      <c r="F1994" s="2">
        <f t="shared" si="241"/>
        <v>12.825070000000002</v>
      </c>
      <c r="G1994" s="2">
        <f t="shared" si="243"/>
        <v>12.227055999999994</v>
      </c>
      <c r="H1994" s="2">
        <f t="shared" ref="H1994:H2057" si="247">AVERAGE(B1795:B1994)</f>
        <v>10.881553000000007</v>
      </c>
      <c r="I1994" s="2">
        <f t="array" ref="I1994">SUMPRODUCT(B1978:B1997, (ROW(B1978:B1997)-ROW(B1978)+1)) / (20*21/2)</f>
        <v>12.799713809523809</v>
      </c>
      <c r="J1994" s="2">
        <f t="shared" si="242"/>
        <v>12.709719810311952</v>
      </c>
      <c r="K1994" s="2">
        <f t="shared" si="244"/>
        <v>12.330778183065302</v>
      </c>
    </row>
    <row r="1995" spans="1:11" ht="13.5" x14ac:dyDescent="0.25">
      <c r="A1995" s="3">
        <f>TITRES_STAT!B1998</f>
        <v>45210</v>
      </c>
      <c r="B1995" s="5">
        <f>TITRES_STAT!D1998</f>
        <v>12.7301</v>
      </c>
      <c r="C1995" s="2">
        <f t="shared" si="245"/>
        <v>-8.5999999999994969E-3</v>
      </c>
      <c r="D1995" s="2">
        <f t="shared" si="246"/>
        <v>12.748860000000001</v>
      </c>
      <c r="E1995" s="2">
        <f t="shared" si="240"/>
        <v>12.824639999999999</v>
      </c>
      <c r="F1995" s="2">
        <f t="shared" si="241"/>
        <v>12.818255000000002</v>
      </c>
      <c r="G1995" s="2">
        <f t="shared" si="243"/>
        <v>12.247491999999992</v>
      </c>
      <c r="H1995" s="2">
        <f t="shared" si="247"/>
        <v>10.897995000000007</v>
      </c>
      <c r="I1995" s="2">
        <f t="array" ref="I1995">SUMPRODUCT(B1979:B1998, (ROW(B1979:B1998)-ROW(B1979)+1)) / (20*21/2)</f>
        <v>12.775666190476191</v>
      </c>
      <c r="J1995" s="2">
        <f t="shared" si="242"/>
        <v>12.711660780758434</v>
      </c>
      <c r="K1995" s="2">
        <f t="shared" si="244"/>
        <v>12.346437862160782</v>
      </c>
    </row>
    <row r="1996" spans="1:11" ht="13.5" x14ac:dyDescent="0.25">
      <c r="A1996" s="3">
        <f>TITRES_STAT!B1999</f>
        <v>45211</v>
      </c>
      <c r="B1996" s="5">
        <f>TITRES_STAT!D1999</f>
        <v>12.755699999999999</v>
      </c>
      <c r="C1996" s="2">
        <f t="shared" si="245"/>
        <v>2.5599999999998957E-2</v>
      </c>
      <c r="D1996" s="2">
        <f t="shared" si="246"/>
        <v>12.75398</v>
      </c>
      <c r="E1996" s="2">
        <f t="shared" ref="E1996:E2059" si="248">AVERAGE(B1987:B1996)</f>
        <v>12.822939999999997</v>
      </c>
      <c r="F1996" s="2">
        <f t="shared" si="241"/>
        <v>12.817404999999999</v>
      </c>
      <c r="G1996" s="2">
        <f t="shared" si="243"/>
        <v>12.267587999999995</v>
      </c>
      <c r="H1996" s="2">
        <f t="shared" si="247"/>
        <v>10.914643000000007</v>
      </c>
      <c r="I1996" s="2">
        <f t="array" ref="I1996">SUMPRODUCT(B1980:B1999, (ROW(B1980:B1999)-ROW(B1980)+1)) / (20*21/2)</f>
        <v>12.75291619047619</v>
      </c>
      <c r="J1996" s="2">
        <f t="shared" si="242"/>
        <v>12.715854992114773</v>
      </c>
      <c r="K1996" s="2">
        <f t="shared" si="244"/>
        <v>12.362487357762319</v>
      </c>
    </row>
    <row r="1997" spans="1:11" ht="13.5" x14ac:dyDescent="0.25">
      <c r="A1997" s="3">
        <f>TITRES_STAT!B2000</f>
        <v>45212</v>
      </c>
      <c r="B1997" s="5">
        <f>TITRES_STAT!D2000</f>
        <v>12.747199999999999</v>
      </c>
      <c r="C1997" s="2">
        <f t="shared" si="245"/>
        <v>-8.49999999999973E-3</v>
      </c>
      <c r="D1997" s="2">
        <f t="shared" si="246"/>
        <v>12.74888</v>
      </c>
      <c r="E1997" s="2">
        <f t="shared" si="248"/>
        <v>12.803360000000001</v>
      </c>
      <c r="F1997" s="2">
        <f t="shared" si="241"/>
        <v>12.812300000000002</v>
      </c>
      <c r="G1997" s="2">
        <f t="shared" si="243"/>
        <v>12.288705999999996</v>
      </c>
      <c r="H1997" s="2">
        <f t="shared" si="247"/>
        <v>10.930201000000006</v>
      </c>
      <c r="I1997" s="2">
        <f t="array" ref="I1997">SUMPRODUCT(B1981:B2000, (ROW(B1981:B2000)-ROW(B1981)+1)) / (20*21/2)</f>
        <v>12.735318095238094</v>
      </c>
      <c r="J1997" s="2">
        <f t="shared" si="242"/>
        <v>12.718840230960984</v>
      </c>
      <c r="K1997" s="2">
        <f t="shared" si="244"/>
        <v>12.377574128046149</v>
      </c>
    </row>
    <row r="1998" spans="1:11" ht="13.5" x14ac:dyDescent="0.25">
      <c r="A1998" s="3">
        <f>TITRES_STAT!B2001</f>
        <v>45215</v>
      </c>
      <c r="B1998" s="5">
        <f>TITRES_STAT!D2001</f>
        <v>12.559799999999999</v>
      </c>
      <c r="C1998" s="2">
        <f t="shared" si="245"/>
        <v>-0.18740000000000023</v>
      </c>
      <c r="D1998" s="2">
        <f t="shared" si="246"/>
        <v>12.706299999999999</v>
      </c>
      <c r="E1998" s="2">
        <f t="shared" si="248"/>
        <v>12.765039999999999</v>
      </c>
      <c r="F1998" s="2">
        <f t="shared" si="241"/>
        <v>12.798674999999999</v>
      </c>
      <c r="G1998" s="2">
        <f t="shared" si="243"/>
        <v>12.311865999999995</v>
      </c>
      <c r="H1998" s="2">
        <f t="shared" si="247"/>
        <v>10.944822000000006</v>
      </c>
      <c r="I1998" s="2">
        <f t="array" ref="I1998">SUMPRODUCT(B1982:B2001, (ROW(B1982:B2001)-ROW(B1982)+1)) / (20*21/2)</f>
        <v>12.71853095238095</v>
      </c>
      <c r="J1998" s="2">
        <f t="shared" si="242"/>
        <v>12.703693542298033</v>
      </c>
      <c r="K1998" s="2">
        <f t="shared" si="244"/>
        <v>12.384720240671792</v>
      </c>
    </row>
    <row r="1999" spans="1:11" ht="13.5" x14ac:dyDescent="0.25">
      <c r="A1999" s="3">
        <f>TITRES_STAT!B2002</f>
        <v>45216</v>
      </c>
      <c r="B1999" s="5">
        <f>TITRES_STAT!D2002</f>
        <v>12.559799999999999</v>
      </c>
      <c r="C1999" s="2">
        <f t="shared" si="245"/>
        <v>0</v>
      </c>
      <c r="D1999" s="2">
        <f t="shared" si="246"/>
        <v>12.67052</v>
      </c>
      <c r="E1999" s="2">
        <f t="shared" si="248"/>
        <v>12.730979999999999</v>
      </c>
      <c r="F1999" s="2">
        <f t="shared" si="241"/>
        <v>12.787179999999996</v>
      </c>
      <c r="G1999" s="2">
        <f t="shared" si="243"/>
        <v>12.335025999999996</v>
      </c>
      <c r="H1999" s="2">
        <f t="shared" si="247"/>
        <v>10.959481500000004</v>
      </c>
      <c r="I1999" s="2">
        <f t="array" ref="I1999">SUMPRODUCT(B1983:B2002, (ROW(B1983:B2002)-ROW(B1983)+1)) / (20*21/2)</f>
        <v>12.695504285714286</v>
      </c>
      <c r="J1999" s="2">
        <f t="shared" si="242"/>
        <v>12.689989395412507</v>
      </c>
      <c r="K1999" s="2">
        <f t="shared" si="244"/>
        <v>12.391586113586623</v>
      </c>
    </row>
    <row r="2000" spans="1:11" ht="13.5" x14ac:dyDescent="0.25">
      <c r="A2000" s="3">
        <f>TITRES_STAT!B2003</f>
        <v>45217</v>
      </c>
      <c r="B2000" s="5">
        <f>TITRES_STAT!D2003</f>
        <v>12.602399999999999</v>
      </c>
      <c r="C2000" s="2">
        <f t="shared" si="245"/>
        <v>4.2600000000000193E-2</v>
      </c>
      <c r="D2000" s="2">
        <f t="shared" si="246"/>
        <v>12.644979999999999</v>
      </c>
      <c r="E2000" s="2">
        <f t="shared" si="248"/>
        <v>12.696919999999999</v>
      </c>
      <c r="F2000" s="2">
        <f t="shared" si="241"/>
        <v>12.778664999999997</v>
      </c>
      <c r="G2000" s="2">
        <f t="shared" si="243"/>
        <v>12.359037999999996</v>
      </c>
      <c r="H2000" s="2">
        <f t="shared" si="247"/>
        <v>10.974354000000007</v>
      </c>
      <c r="I2000" s="2">
        <f t="array" ref="I2000">SUMPRODUCT(B1984:B2003, (ROW(B1984:B2003)-ROW(B1984)+1)) / (20*21/2)</f>
        <v>12.658284285714286</v>
      </c>
      <c r="J2000" s="2">
        <f t="shared" si="242"/>
        <v>12.681647548230364</v>
      </c>
      <c r="K2000" s="2">
        <f t="shared" si="244"/>
        <v>12.399853324818521</v>
      </c>
    </row>
    <row r="2001" spans="1:11" ht="13.5" x14ac:dyDescent="0.25">
      <c r="A2001" s="3">
        <f>TITRES_STAT!B2004</f>
        <v>45218</v>
      </c>
      <c r="B2001" s="5">
        <f>TITRES_STAT!D2004</f>
        <v>12.602399999999999</v>
      </c>
      <c r="C2001" s="2">
        <f t="shared" si="245"/>
        <v>0</v>
      </c>
      <c r="D2001" s="2">
        <f t="shared" si="246"/>
        <v>12.614320000000001</v>
      </c>
      <c r="E2001" s="2">
        <f t="shared" si="248"/>
        <v>12.684149999999999</v>
      </c>
      <c r="F2001" s="2">
        <f t="shared" si="241"/>
        <v>12.759079999999996</v>
      </c>
      <c r="G2001" s="2">
        <f t="shared" si="243"/>
        <v>12.379473999999995</v>
      </c>
      <c r="H2001" s="2">
        <f t="shared" si="247"/>
        <v>10.989188000000006</v>
      </c>
      <c r="I2001" s="2">
        <f t="array" ref="I2001">SUMPRODUCT(B1985:B2004, (ROW(B1985:B2004)-ROW(B1985)+1)) / (20*21/2)</f>
        <v>12.625761904761903</v>
      </c>
      <c r="J2001" s="2">
        <f t="shared" si="242"/>
        <v>12.674100162684615</v>
      </c>
      <c r="K2001" s="2">
        <f t="shared" si="244"/>
        <v>12.407796331688383</v>
      </c>
    </row>
    <row r="2002" spans="1:11" ht="13.5" x14ac:dyDescent="0.25">
      <c r="A2002" s="3">
        <f>TITRES_STAT!B2005</f>
        <v>45219</v>
      </c>
      <c r="B2002" s="5">
        <f>TITRES_STAT!D2005</f>
        <v>12.517300000000001</v>
      </c>
      <c r="C2002" s="2">
        <f t="shared" si="245"/>
        <v>-8.5099999999998843E-2</v>
      </c>
      <c r="D2002" s="2">
        <f t="shared" si="246"/>
        <v>12.568339999999999</v>
      </c>
      <c r="E2002" s="2">
        <f t="shared" si="248"/>
        <v>12.658609999999999</v>
      </c>
      <c r="F2002" s="2">
        <f t="shared" si="241"/>
        <v>12.746309999999998</v>
      </c>
      <c r="G2002" s="2">
        <f t="shared" si="243"/>
        <v>12.398207999999997</v>
      </c>
      <c r="H2002" s="2">
        <f t="shared" si="247"/>
        <v>11.003674000000006</v>
      </c>
      <c r="I2002" s="2">
        <f t="array" ref="I2002">SUMPRODUCT(B1986:B2005, (ROW(B1986:B2005)-ROW(B1986)+1)) / (20*21/2)</f>
        <v>12.575811428571431</v>
      </c>
      <c r="J2002" s="2">
        <f t="shared" si="242"/>
        <v>12.65916681385751</v>
      </c>
      <c r="K2002" s="2">
        <f t="shared" si="244"/>
        <v>12.412090593190799</v>
      </c>
    </row>
    <row r="2003" spans="1:11" ht="13.5" x14ac:dyDescent="0.25">
      <c r="A2003" s="3">
        <f>TITRES_STAT!B2006</f>
        <v>45222</v>
      </c>
      <c r="B2003" s="5">
        <f>TITRES_STAT!D2006</f>
        <v>12.355499999999999</v>
      </c>
      <c r="C2003" s="2">
        <f t="shared" si="245"/>
        <v>-0.16180000000000128</v>
      </c>
      <c r="D2003" s="2">
        <f t="shared" si="246"/>
        <v>12.527480000000001</v>
      </c>
      <c r="E2003" s="2">
        <f t="shared" si="248"/>
        <v>12.616890000000001</v>
      </c>
      <c r="F2003" s="2">
        <f t="shared" si="241"/>
        <v>12.730984999999999</v>
      </c>
      <c r="G2003" s="2">
        <f t="shared" si="243"/>
        <v>12.412683999999997</v>
      </c>
      <c r="H2003" s="2">
        <f t="shared" si="247"/>
        <v>11.018321000000006</v>
      </c>
      <c r="I2003" s="2">
        <f t="array" ref="I2003">SUMPRODUCT(B1987:B2006, (ROW(B1987:B2006)-ROW(B1987)+1)) / (20*21/2)</f>
        <v>12.548560476190477</v>
      </c>
      <c r="J2003" s="2">
        <f t="shared" si="242"/>
        <v>12.630246164918699</v>
      </c>
      <c r="K2003" s="2">
        <f t="shared" si="244"/>
        <v>12.40987135424214</v>
      </c>
    </row>
    <row r="2004" spans="1:11" ht="13.5" x14ac:dyDescent="0.25">
      <c r="A2004" s="3">
        <f>TITRES_STAT!B2007</f>
        <v>45223</v>
      </c>
      <c r="B2004" s="5">
        <f>TITRES_STAT!D2007</f>
        <v>12.3895</v>
      </c>
      <c r="C2004" s="2">
        <f t="shared" si="245"/>
        <v>3.4000000000000696E-2</v>
      </c>
      <c r="D2004" s="2">
        <f t="shared" si="246"/>
        <v>12.493419999999999</v>
      </c>
      <c r="E2004" s="2">
        <f t="shared" si="248"/>
        <v>12.581970000000002</v>
      </c>
      <c r="F2004" s="2">
        <f t="shared" ref="F2004:F2067" si="249">AVERAGE(B1985:B2004)</f>
        <v>12.701179999999997</v>
      </c>
      <c r="G2004" s="2">
        <f t="shared" si="243"/>
        <v>12.430565999999994</v>
      </c>
      <c r="H2004" s="2">
        <f t="shared" si="247"/>
        <v>11.033138000000006</v>
      </c>
      <c r="I2004" s="2">
        <f t="array" ref="I2004">SUMPRODUCT(B1988:B2007, (ROW(B1988:B2007)-ROW(B1988)+1)) / (20*21/2)</f>
        <v>12.501239047619048</v>
      </c>
      <c r="J2004" s="2">
        <f t="shared" si="242"/>
        <v>12.607317958735965</v>
      </c>
      <c r="K2004" s="2">
        <f t="shared" si="244"/>
        <v>12.409072477605195</v>
      </c>
    </row>
    <row r="2005" spans="1:11" ht="13.5" x14ac:dyDescent="0.25">
      <c r="A2005" s="3">
        <f>TITRES_STAT!B2008</f>
        <v>45224</v>
      </c>
      <c r="B2005" s="5">
        <f>TITRES_STAT!D2008</f>
        <v>12.1767</v>
      </c>
      <c r="C2005" s="2">
        <f t="shared" si="245"/>
        <v>-0.21279999999999966</v>
      </c>
      <c r="D2005" s="2">
        <f t="shared" si="246"/>
        <v>12.40828</v>
      </c>
      <c r="E2005" s="2">
        <f t="shared" si="248"/>
        <v>12.526629999999999</v>
      </c>
      <c r="F2005" s="2">
        <f t="shared" si="249"/>
        <v>12.675634999999998</v>
      </c>
      <c r="G2005" s="2">
        <f t="shared" si="243"/>
        <v>12.441465999999993</v>
      </c>
      <c r="H2005" s="2">
        <f t="shared" si="247"/>
        <v>11.046697000000005</v>
      </c>
      <c r="I2005" s="2">
        <f t="array" ref="I2005">SUMPRODUCT(B1989:B2008, (ROW(B1989:B2008)-ROW(B1989)+1)) / (20*21/2)</f>
        <v>12.478733809523808</v>
      </c>
      <c r="J2005" s="2">
        <f t="shared" ref="J2005:J2068" si="250">$J$4*B2005+J2004*(1-$J$4)</f>
        <v>12.566306724570635</v>
      </c>
      <c r="K2005" s="2">
        <f t="shared" si="244"/>
        <v>12.399959831424599</v>
      </c>
    </row>
    <row r="2006" spans="1:11" ht="13.5" x14ac:dyDescent="0.25">
      <c r="A2006" s="3">
        <f>TITRES_STAT!B2009</f>
        <v>45225</v>
      </c>
      <c r="B2006" s="5">
        <f>TITRES_STAT!D2009</f>
        <v>12.3895</v>
      </c>
      <c r="C2006" s="2">
        <f t="shared" si="245"/>
        <v>0.21279999999999966</v>
      </c>
      <c r="D2006" s="2">
        <f t="shared" si="246"/>
        <v>12.365699999999999</v>
      </c>
      <c r="E2006" s="2">
        <f t="shared" si="248"/>
        <v>12.49001</v>
      </c>
      <c r="F2006" s="2">
        <f t="shared" si="249"/>
        <v>12.656474999999997</v>
      </c>
      <c r="G2006" s="2">
        <f t="shared" si="243"/>
        <v>12.456621999999996</v>
      </c>
      <c r="H2006" s="2">
        <f t="shared" si="247"/>
        <v>11.060932000000006</v>
      </c>
      <c r="I2006" s="2">
        <f t="array" ref="I2006">SUMPRODUCT(B1990:B2009, (ROW(B1990:B2009)-ROW(B1990)+1)) / (20*21/2)</f>
        <v>12.458904761904758</v>
      </c>
      <c r="J2006" s="2">
        <f t="shared" si="250"/>
        <v>12.549467988897241</v>
      </c>
      <c r="K2006" s="2">
        <f t="shared" si="244"/>
        <v>12.399549641956968</v>
      </c>
    </row>
    <row r="2007" spans="1:11" ht="13.5" x14ac:dyDescent="0.25">
      <c r="A2007" s="3">
        <f>TITRES_STAT!B2010</f>
        <v>45226</v>
      </c>
      <c r="B2007" s="5">
        <f>TITRES_STAT!D2010</f>
        <v>12.159599999999999</v>
      </c>
      <c r="C2007" s="2">
        <f t="shared" si="245"/>
        <v>-0.22990000000000066</v>
      </c>
      <c r="D2007" s="2">
        <f t="shared" si="246"/>
        <v>12.29416</v>
      </c>
      <c r="E2007" s="2">
        <f t="shared" si="248"/>
        <v>12.431249999999999</v>
      </c>
      <c r="F2007" s="2">
        <f t="shared" si="249"/>
        <v>12.617305</v>
      </c>
      <c r="G2007" s="2">
        <f t="shared" si="243"/>
        <v>12.467179999999994</v>
      </c>
      <c r="H2007" s="2">
        <f t="shared" si="247"/>
        <v>11.073629500000006</v>
      </c>
      <c r="I2007" s="2">
        <f t="array" ref="I2007">SUMPRODUCT(B1991:B2010, (ROW(B1991:B2010)-ROW(B1991)+1)) / (20*21/2)</f>
        <v>12.430196666666665</v>
      </c>
      <c r="J2007" s="2">
        <f t="shared" si="250"/>
        <v>12.512337704240361</v>
      </c>
      <c r="K2007" s="2">
        <f t="shared" si="244"/>
        <v>12.390139852076302</v>
      </c>
    </row>
    <row r="2008" spans="1:11" ht="13.5" x14ac:dyDescent="0.25">
      <c r="A2008" s="3">
        <f>TITRES_STAT!B2011</f>
        <v>45229</v>
      </c>
      <c r="B2008" s="5">
        <f>TITRES_STAT!D2011</f>
        <v>12.381</v>
      </c>
      <c r="C2008" s="2">
        <f t="shared" si="245"/>
        <v>0.22140000000000093</v>
      </c>
      <c r="D2008" s="2">
        <f t="shared" si="246"/>
        <v>12.29926</v>
      </c>
      <c r="E2008" s="2">
        <f t="shared" si="248"/>
        <v>12.413369999999999</v>
      </c>
      <c r="F2008" s="2">
        <f t="shared" si="249"/>
        <v>12.589205</v>
      </c>
      <c r="G2008" s="2">
        <f t="shared" si="243"/>
        <v>12.482165999999992</v>
      </c>
      <c r="H2008" s="2">
        <f t="shared" si="247"/>
        <v>11.087473000000006</v>
      </c>
      <c r="I2008" s="2">
        <f t="array" ref="I2008">SUMPRODUCT(B1992:B2011, (ROW(B1992:B2011)-ROW(B1992)+1)) / (20*21/2)</f>
        <v>12.388513333333334</v>
      </c>
      <c r="J2008" s="2">
        <f t="shared" si="250"/>
        <v>12.499829351455563</v>
      </c>
      <c r="K2008" s="2">
        <f t="shared" si="244"/>
        <v>12.389781426504683</v>
      </c>
    </row>
    <row r="2009" spans="1:11" ht="13.5" x14ac:dyDescent="0.25">
      <c r="A2009" s="3">
        <f>TITRES_STAT!B2012</f>
        <v>45230</v>
      </c>
      <c r="B2009" s="5">
        <f>TITRES_STAT!D2012</f>
        <v>12.381</v>
      </c>
      <c r="C2009" s="2">
        <f t="shared" si="245"/>
        <v>0</v>
      </c>
      <c r="D2009" s="2">
        <f t="shared" si="246"/>
        <v>12.297560000000001</v>
      </c>
      <c r="E2009" s="2">
        <f t="shared" si="248"/>
        <v>12.395489999999999</v>
      </c>
      <c r="F2009" s="2">
        <f t="shared" si="249"/>
        <v>12.563235000000001</v>
      </c>
      <c r="G2009" s="2">
        <f t="shared" si="243"/>
        <v>12.493065999999994</v>
      </c>
      <c r="H2009" s="2">
        <f t="shared" si="247"/>
        <v>11.101316500000005</v>
      </c>
      <c r="I2009" s="2">
        <f t="array" ref="I2009">SUMPRODUCT(B1993:B2012, (ROW(B1993:B2012)-ROW(B1993)+1)) / (20*21/2)</f>
        <v>12.370147142857142</v>
      </c>
      <c r="J2009" s="2">
        <f t="shared" si="250"/>
        <v>12.488512270364557</v>
      </c>
      <c r="K2009" s="2">
        <f t="shared" si="244"/>
        <v>12.389437056837833</v>
      </c>
    </row>
    <row r="2010" spans="1:11" ht="13.5" x14ac:dyDescent="0.25">
      <c r="A2010" s="3">
        <f>TITRES_STAT!B2013</f>
        <v>45231</v>
      </c>
      <c r="B2010" s="5">
        <f>TITRES_STAT!D2013</f>
        <v>12.261799999999999</v>
      </c>
      <c r="C2010" s="2">
        <f t="shared" si="245"/>
        <v>-0.11920000000000108</v>
      </c>
      <c r="D2010" s="2">
        <f t="shared" si="246"/>
        <v>12.314579999999999</v>
      </c>
      <c r="E2010" s="2">
        <f t="shared" si="248"/>
        <v>12.361429999999999</v>
      </c>
      <c r="F2010" s="2">
        <f t="shared" si="249"/>
        <v>12.529175</v>
      </c>
      <c r="G2010" s="2">
        <f t="shared" si="243"/>
        <v>12.501921999999995</v>
      </c>
      <c r="H2010" s="2">
        <f t="shared" si="247"/>
        <v>11.114564000000007</v>
      </c>
      <c r="I2010" s="2">
        <f t="array" ref="I2010">SUMPRODUCT(B1994:B2013, (ROW(B1994:B2013)-ROW(B1994)+1)) / (20*21/2)</f>
        <v>12.343468095238093</v>
      </c>
      <c r="J2010" s="2">
        <f t="shared" si="250"/>
        <v>12.466920625567932</v>
      </c>
      <c r="K2010" s="2">
        <f t="shared" si="244"/>
        <v>12.38443168205988</v>
      </c>
    </row>
    <row r="2011" spans="1:11" ht="13.5" x14ac:dyDescent="0.25">
      <c r="A2011" s="3">
        <f>TITRES_STAT!B2014</f>
        <v>45232</v>
      </c>
      <c r="B2011" s="5">
        <f>TITRES_STAT!D2014</f>
        <v>12.0915</v>
      </c>
      <c r="C2011" s="2">
        <f t="shared" si="245"/>
        <v>-0.17029999999999923</v>
      </c>
      <c r="D2011" s="2">
        <f t="shared" si="246"/>
        <v>12.25498</v>
      </c>
      <c r="E2011" s="2">
        <f t="shared" si="248"/>
        <v>12.310339999999998</v>
      </c>
      <c r="F2011" s="2">
        <f t="shared" si="249"/>
        <v>12.497245000000001</v>
      </c>
      <c r="G2011" s="2">
        <f t="shared" si="243"/>
        <v>12.508051999999994</v>
      </c>
      <c r="H2011" s="2">
        <f t="shared" si="247"/>
        <v>11.126960000000006</v>
      </c>
      <c r="I2011" s="2">
        <f t="array" ref="I2011">SUMPRODUCT(B1995:B2014, (ROW(B1995:B2014)-ROW(B1995)+1)) / (20*21/2)</f>
        <v>12.317927142857144</v>
      </c>
      <c r="J2011" s="2">
        <f t="shared" si="250"/>
        <v>12.431166280275747</v>
      </c>
      <c r="K2011" s="2">
        <f t="shared" si="244"/>
        <v>12.372944165116355</v>
      </c>
    </row>
    <row r="2012" spans="1:11" ht="13.5" x14ac:dyDescent="0.25">
      <c r="A2012" s="3">
        <f>TITRES_STAT!B2015</f>
        <v>45233</v>
      </c>
      <c r="B2012" s="5">
        <f>TITRES_STAT!D2015</f>
        <v>12.304399999999999</v>
      </c>
      <c r="C2012" s="2">
        <f t="shared" si="245"/>
        <v>0.21289999999999942</v>
      </c>
      <c r="D2012" s="2">
        <f t="shared" si="246"/>
        <v>12.283940000000001</v>
      </c>
      <c r="E2012" s="2">
        <f t="shared" si="248"/>
        <v>12.28905</v>
      </c>
      <c r="F2012" s="2">
        <f t="shared" si="249"/>
        <v>12.47383</v>
      </c>
      <c r="G2012" s="2">
        <f t="shared" si="243"/>
        <v>12.518269999999994</v>
      </c>
      <c r="H2012" s="2">
        <f t="shared" si="247"/>
        <v>11.140769500000008</v>
      </c>
      <c r="I2012" s="2">
        <f t="array" ref="I2012">SUMPRODUCT(B1996:B2015, (ROW(B1996:B2015)-ROW(B1996)+1)) / (20*21/2)</f>
        <v>12.303167142857143</v>
      </c>
      <c r="J2012" s="2">
        <f t="shared" si="250"/>
        <v>12.419093301201865</v>
      </c>
      <c r="K2012" s="2">
        <f t="shared" si="244"/>
        <v>12.370256158641205</v>
      </c>
    </row>
    <row r="2013" spans="1:11" ht="13.5" x14ac:dyDescent="0.25">
      <c r="A2013" s="3">
        <f>TITRES_STAT!B2016</f>
        <v>45236</v>
      </c>
      <c r="B2013" s="5">
        <f>TITRES_STAT!D2016</f>
        <v>12.1937</v>
      </c>
      <c r="C2013" s="2">
        <f t="shared" si="245"/>
        <v>-0.11069999999999958</v>
      </c>
      <c r="D2013" s="2">
        <f t="shared" si="246"/>
        <v>12.246480000000002</v>
      </c>
      <c r="E2013" s="2">
        <f t="shared" si="248"/>
        <v>12.272869999999998</v>
      </c>
      <c r="F2013" s="2">
        <f t="shared" si="249"/>
        <v>12.444880000000001</v>
      </c>
      <c r="G2013" s="2">
        <f t="shared" si="243"/>
        <v>12.525933999999996</v>
      </c>
      <c r="H2013" s="2">
        <f t="shared" si="247"/>
        <v>11.153676500000007</v>
      </c>
      <c r="I2013" s="2">
        <f t="array" ref="I2013">SUMPRODUCT(B1997:B2016, (ROW(B1997:B2016)-ROW(B1997)+1)) / (20*21/2)</f>
        <v>12.298751428571428</v>
      </c>
      <c r="J2013" s="2">
        <f t="shared" si="250"/>
        <v>12.397627272515972</v>
      </c>
      <c r="K2013" s="2">
        <f t="shared" si="244"/>
        <v>12.363332387714099</v>
      </c>
    </row>
    <row r="2014" spans="1:11" ht="13.5" x14ac:dyDescent="0.25">
      <c r="A2014" s="3">
        <f>TITRES_STAT!B2017</f>
        <v>45237</v>
      </c>
      <c r="B2014" s="5">
        <f>TITRES_STAT!D2017</f>
        <v>12.1767</v>
      </c>
      <c r="C2014" s="2">
        <f t="shared" si="245"/>
        <v>-1.699999999999946E-2</v>
      </c>
      <c r="D2014" s="2">
        <f t="shared" si="246"/>
        <v>12.20562</v>
      </c>
      <c r="E2014" s="2">
        <f t="shared" si="248"/>
        <v>12.25159</v>
      </c>
      <c r="F2014" s="2">
        <f t="shared" si="249"/>
        <v>12.416780000000001</v>
      </c>
      <c r="G2014" s="2">
        <f t="shared" si="243"/>
        <v>12.529341999999994</v>
      </c>
      <c r="H2014" s="2">
        <f t="shared" si="247"/>
        <v>11.165296000000007</v>
      </c>
      <c r="I2014" s="2">
        <f t="array" ref="I2014">SUMPRODUCT(B1998:B2017, (ROW(B1998:B2017)-ROW(B1998)+1)) / (20*21/2)</f>
        <v>12.296281904761905</v>
      </c>
      <c r="J2014" s="2">
        <f t="shared" si="250"/>
        <v>12.376586579895404</v>
      </c>
      <c r="K2014" s="2">
        <f t="shared" si="244"/>
        <v>12.35601347054884</v>
      </c>
    </row>
    <row r="2015" spans="1:11" ht="13.5" x14ac:dyDescent="0.25">
      <c r="A2015" s="3">
        <f>TITRES_STAT!B2018</f>
        <v>45238</v>
      </c>
      <c r="B2015" s="5">
        <f>TITRES_STAT!D2018</f>
        <v>12.261799999999999</v>
      </c>
      <c r="C2015" s="2">
        <f t="shared" si="245"/>
        <v>8.5099999999998843E-2</v>
      </c>
      <c r="D2015" s="2">
        <f t="shared" si="246"/>
        <v>12.20562</v>
      </c>
      <c r="E2015" s="2">
        <f t="shared" si="248"/>
        <v>12.260099999999998</v>
      </c>
      <c r="F2015" s="2">
        <f t="shared" si="249"/>
        <v>12.393364999999999</v>
      </c>
      <c r="G2015" s="2">
        <f t="shared" si="243"/>
        <v>12.534621999999995</v>
      </c>
      <c r="H2015" s="2">
        <f t="shared" si="247"/>
        <v>11.176565000000007</v>
      </c>
      <c r="I2015" s="2">
        <f t="array" ref="I2015">SUMPRODUCT(B1999:B2018, (ROW(B1999:B2018)-ROW(B1999)+1)) / (20*21/2)</f>
        <v>12.287603809523807</v>
      </c>
      <c r="J2015" s="2">
        <f t="shared" si="250"/>
        <v>12.365654524667271</v>
      </c>
      <c r="K2015" s="2">
        <f t="shared" si="244"/>
        <v>12.352318824644964</v>
      </c>
    </row>
    <row r="2016" spans="1:11" ht="13.5" x14ac:dyDescent="0.25">
      <c r="A2016" s="3">
        <f>TITRES_STAT!B2019</f>
        <v>45239</v>
      </c>
      <c r="B2016" s="5">
        <f>TITRES_STAT!D2019</f>
        <v>12.347</v>
      </c>
      <c r="C2016" s="2">
        <f t="shared" si="245"/>
        <v>8.5200000000000387E-2</v>
      </c>
      <c r="D2016" s="2">
        <f t="shared" si="246"/>
        <v>12.256720000000001</v>
      </c>
      <c r="E2016" s="2">
        <f t="shared" si="248"/>
        <v>12.255849999999999</v>
      </c>
      <c r="F2016" s="2">
        <f t="shared" si="249"/>
        <v>12.37293</v>
      </c>
      <c r="G2016" s="2">
        <f t="shared" si="243"/>
        <v>12.541435999999994</v>
      </c>
      <c r="H2016" s="2">
        <f t="shared" si="247"/>
        <v>11.187484000000007</v>
      </c>
      <c r="I2016" s="2">
        <f t="array" ref="I2016">SUMPRODUCT(B2000:B2019, (ROW(B2000:B2019)-ROW(B2000)+1)) / (20*21/2)</f>
        <v>12.294944761904762</v>
      </c>
      <c r="J2016" s="2">
        <f t="shared" si="250"/>
        <v>12.363877903270389</v>
      </c>
      <c r="K2016" s="2">
        <f t="shared" si="244"/>
        <v>12.352110243286338</v>
      </c>
    </row>
    <row r="2017" spans="1:11" ht="13.5" x14ac:dyDescent="0.25">
      <c r="A2017" s="3">
        <f>TITRES_STAT!B2020</f>
        <v>45240</v>
      </c>
      <c r="B2017" s="5">
        <f>TITRES_STAT!D2020</f>
        <v>12.347</v>
      </c>
      <c r="C2017" s="2">
        <f t="shared" si="245"/>
        <v>0</v>
      </c>
      <c r="D2017" s="2">
        <f t="shared" si="246"/>
        <v>12.26524</v>
      </c>
      <c r="E2017" s="2">
        <f t="shared" si="248"/>
        <v>12.27459</v>
      </c>
      <c r="F2017" s="2">
        <f t="shared" si="249"/>
        <v>12.352919999999999</v>
      </c>
      <c r="G2017" s="2">
        <f t="shared" si="243"/>
        <v>12.544841999999996</v>
      </c>
      <c r="H2017" s="2">
        <f t="shared" si="247"/>
        <v>11.198442000000007</v>
      </c>
      <c r="I2017" s="2">
        <f t="array" ref="I2017">SUMPRODUCT(B2001:B2020, (ROW(B2001:B2020)-ROW(B2001)+1)) / (20*21/2)</f>
        <v>12.30297476190476</v>
      </c>
      <c r="J2017" s="2">
        <f t="shared" si="250"/>
        <v>12.362270483911304</v>
      </c>
      <c r="K2017" s="2">
        <f t="shared" si="244"/>
        <v>12.351909841588835</v>
      </c>
    </row>
    <row r="2018" spans="1:11" ht="13.5" x14ac:dyDescent="0.25">
      <c r="A2018" s="3">
        <f>TITRES_STAT!B2021</f>
        <v>45243</v>
      </c>
      <c r="B2018" s="5">
        <f>TITRES_STAT!D2021</f>
        <v>12.261799999999999</v>
      </c>
      <c r="C2018" s="2">
        <f t="shared" si="245"/>
        <v>-8.5200000000000387E-2</v>
      </c>
      <c r="D2018" s="2">
        <f t="shared" si="246"/>
        <v>12.27886</v>
      </c>
      <c r="E2018" s="2">
        <f t="shared" si="248"/>
        <v>12.262669999999998</v>
      </c>
      <c r="F2018" s="2">
        <f t="shared" si="249"/>
        <v>12.33802</v>
      </c>
      <c r="G2018" s="2">
        <f t="shared" si="243"/>
        <v>12.547055999999998</v>
      </c>
      <c r="H2018" s="2">
        <f t="shared" si="247"/>
        <v>11.209517000000007</v>
      </c>
      <c r="I2018" s="2">
        <f t="array" ref="I2018">SUMPRODUCT(B2002:B2021, (ROW(B2002:B2021)-ROW(B2002)+1)) / (20*21/2)</f>
        <v>12.311896666666664</v>
      </c>
      <c r="J2018" s="2">
        <f t="shared" si="250"/>
        <v>12.352701866395941</v>
      </c>
      <c r="K2018" s="2">
        <f t="shared" si="244"/>
        <v>12.348376122310842</v>
      </c>
    </row>
    <row r="2019" spans="1:11" ht="13.5" x14ac:dyDescent="0.25">
      <c r="A2019" s="3">
        <f>TITRES_STAT!B2022</f>
        <v>45244</v>
      </c>
      <c r="B2019" s="5">
        <f>TITRES_STAT!D2022</f>
        <v>12.415100000000001</v>
      </c>
      <c r="C2019" s="2">
        <f t="shared" si="245"/>
        <v>0.15330000000000155</v>
      </c>
      <c r="D2019" s="2">
        <f t="shared" si="246"/>
        <v>12.32654</v>
      </c>
      <c r="E2019" s="2">
        <f t="shared" si="248"/>
        <v>12.266079999999997</v>
      </c>
      <c r="F2019" s="2">
        <f t="shared" si="249"/>
        <v>12.330785000000001</v>
      </c>
      <c r="G2019" s="2">
        <f t="shared" si="243"/>
        <v>12.552335999999999</v>
      </c>
      <c r="H2019" s="2">
        <f t="shared" si="247"/>
        <v>11.221358500000008</v>
      </c>
      <c r="I2019" s="2">
        <f t="array" ref="I2019">SUMPRODUCT(B2003:B2022, (ROW(B2003:B2022)-ROW(B2003)+1)) / (20*21/2)</f>
        <v>12.307110476190473</v>
      </c>
      <c r="J2019" s="2">
        <f t="shared" si="250"/>
        <v>12.358644545786806</v>
      </c>
      <c r="K2019" s="2">
        <f t="shared" si="244"/>
        <v>12.350992744965319</v>
      </c>
    </row>
    <row r="2020" spans="1:11" ht="13.5" x14ac:dyDescent="0.25">
      <c r="A2020" s="3">
        <f>TITRES_STAT!B2023</f>
        <v>45245</v>
      </c>
      <c r="B2020" s="5">
        <f>TITRES_STAT!D2023</f>
        <v>12.415100000000001</v>
      </c>
      <c r="C2020" s="2">
        <f t="shared" si="245"/>
        <v>0</v>
      </c>
      <c r="D2020" s="2">
        <f t="shared" si="246"/>
        <v>12.357200000000001</v>
      </c>
      <c r="E2020" s="2">
        <f t="shared" si="248"/>
        <v>12.281409999999997</v>
      </c>
      <c r="F2020" s="2">
        <f t="shared" si="249"/>
        <v>12.32142</v>
      </c>
      <c r="G2020" s="2">
        <f t="shared" si="243"/>
        <v>12.557616000000001</v>
      </c>
      <c r="H2020" s="2">
        <f t="shared" si="247"/>
        <v>11.233859500000008</v>
      </c>
      <c r="I2020" s="2">
        <f t="array" ref="I2020">SUMPRODUCT(B2004:B2023, (ROW(B2004:B2023)-ROW(B2004)+1)) / (20*21/2)</f>
        <v>12.303540952380951</v>
      </c>
      <c r="J2020" s="2">
        <f t="shared" si="250"/>
        <v>12.364021255711872</v>
      </c>
      <c r="K2020" s="2">
        <f t="shared" si="244"/>
        <v>12.353506754966679</v>
      </c>
    </row>
    <row r="2021" spans="1:11" ht="13.5" x14ac:dyDescent="0.25">
      <c r="A2021" s="3">
        <f>TITRES_STAT!B2024</f>
        <v>45246</v>
      </c>
      <c r="B2021" s="5">
        <f>TITRES_STAT!D2024</f>
        <v>12.415100000000001</v>
      </c>
      <c r="C2021" s="2">
        <f t="shared" si="245"/>
        <v>0</v>
      </c>
      <c r="D2021" s="2">
        <f t="shared" si="246"/>
        <v>12.37082</v>
      </c>
      <c r="E2021" s="2">
        <f t="shared" si="248"/>
        <v>12.313769999999998</v>
      </c>
      <c r="F2021" s="2">
        <f t="shared" si="249"/>
        <v>12.312054999999999</v>
      </c>
      <c r="G2021" s="2">
        <f t="shared" si="243"/>
        <v>12.562556000000002</v>
      </c>
      <c r="H2021" s="2">
        <f t="shared" si="247"/>
        <v>11.24636050000001</v>
      </c>
      <c r="I2021" s="2">
        <f t="array" ref="I2021">SUMPRODUCT(B2005:B2024, (ROW(B2005:B2024)-ROW(B2005)+1)) / (20*21/2)</f>
        <v>12.307712857142857</v>
      </c>
      <c r="J2021" s="2">
        <f t="shared" si="250"/>
        <v>12.368885898025027</v>
      </c>
      <c r="K2021" s="2">
        <f t="shared" si="244"/>
        <v>12.355922176340535</v>
      </c>
    </row>
    <row r="2022" spans="1:11" ht="13.5" x14ac:dyDescent="0.25">
      <c r="A2022" s="3">
        <f>TITRES_STAT!B2025</f>
        <v>45247</v>
      </c>
      <c r="B2022" s="5">
        <f>TITRES_STAT!D2025</f>
        <v>12.261799999999999</v>
      </c>
      <c r="C2022" s="2">
        <f t="shared" si="245"/>
        <v>-0.15330000000000155</v>
      </c>
      <c r="D2022" s="2">
        <f t="shared" si="246"/>
        <v>12.35378</v>
      </c>
      <c r="E2022" s="2">
        <f t="shared" si="248"/>
        <v>12.309509999999998</v>
      </c>
      <c r="F2022" s="2">
        <f t="shared" si="249"/>
        <v>12.29928</v>
      </c>
      <c r="G2022" s="2">
        <f t="shared" si="243"/>
        <v>12.56443</v>
      </c>
      <c r="H2022" s="2">
        <f t="shared" si="247"/>
        <v>11.25786200000001</v>
      </c>
      <c r="I2022" s="2">
        <f t="array" ref="I2022">SUMPRODUCT(B2006:B2025, (ROW(B2006:B2025)-ROW(B2006)+1)) / (20*21/2)</f>
        <v>12.312128095238094</v>
      </c>
      <c r="J2022" s="2">
        <f t="shared" si="250"/>
        <v>12.358687241070262</v>
      </c>
      <c r="K2022" s="2">
        <f t="shared" si="244"/>
        <v>12.352231110601691</v>
      </c>
    </row>
    <row r="2023" spans="1:11" ht="13.5" x14ac:dyDescent="0.25">
      <c r="A2023" s="3">
        <f>TITRES_STAT!B2026</f>
        <v>45250</v>
      </c>
      <c r="B2023" s="5">
        <f>TITRES_STAT!D2026</f>
        <v>12.261799999999999</v>
      </c>
      <c r="C2023" s="2">
        <f t="shared" si="245"/>
        <v>0</v>
      </c>
      <c r="D2023" s="2">
        <f t="shared" si="246"/>
        <v>12.35378</v>
      </c>
      <c r="E2023" s="2">
        <f t="shared" si="248"/>
        <v>12.316319999999997</v>
      </c>
      <c r="F2023" s="2">
        <f t="shared" si="249"/>
        <v>12.294594999999997</v>
      </c>
      <c r="G2023" s="2">
        <f t="shared" si="243"/>
        <v>12.566304000000001</v>
      </c>
      <c r="H2023" s="2">
        <f t="shared" si="247"/>
        <v>11.269363500000008</v>
      </c>
      <c r="I2023" s="2">
        <f t="array" ref="I2023">SUMPRODUCT(B2007:B2026, (ROW(B2007:B2026)-ROW(B2007)+1)) / (20*21/2)</f>
        <v>12.312535238095236</v>
      </c>
      <c r="J2023" s="2">
        <f t="shared" si="250"/>
        <v>12.349459884777856</v>
      </c>
      <c r="K2023" s="2">
        <f t="shared" si="244"/>
        <v>12.348684792538879</v>
      </c>
    </row>
    <row r="2024" spans="1:11" ht="13.5" x14ac:dyDescent="0.25">
      <c r="A2024" s="3">
        <f>TITRES_STAT!B2027</f>
        <v>45251</v>
      </c>
      <c r="B2024" s="5">
        <f>TITRES_STAT!D2027</f>
        <v>12.3384</v>
      </c>
      <c r="C2024" s="2">
        <f t="shared" si="245"/>
        <v>7.660000000000089E-2</v>
      </c>
      <c r="D2024" s="2">
        <f t="shared" si="246"/>
        <v>12.33844</v>
      </c>
      <c r="E2024" s="2">
        <f t="shared" si="248"/>
        <v>12.332489999999998</v>
      </c>
      <c r="F2024" s="2">
        <f t="shared" si="249"/>
        <v>12.29204</v>
      </c>
      <c r="G2024" s="2">
        <f t="shared" si="243"/>
        <v>12.563238000000002</v>
      </c>
      <c r="H2024" s="2">
        <f t="shared" si="247"/>
        <v>11.28128700000001</v>
      </c>
      <c r="I2024" s="2">
        <f t="array" ref="I2024">SUMPRODUCT(B2008:B2027, (ROW(B2008:B2027)-ROW(B2008)+1)) / (20*21/2)</f>
        <v>12.313347619047617</v>
      </c>
      <c r="J2024" s="2">
        <f t="shared" si="250"/>
        <v>12.348406562418059</v>
      </c>
      <c r="K2024" s="2">
        <f t="shared" si="244"/>
        <v>12.348281467341277</v>
      </c>
    </row>
    <row r="2025" spans="1:11" ht="13.5" x14ac:dyDescent="0.25">
      <c r="A2025" s="3">
        <f>TITRES_STAT!B2028</f>
        <v>45252</v>
      </c>
      <c r="B2025" s="5">
        <f>TITRES_STAT!D2028</f>
        <v>12.3384</v>
      </c>
      <c r="C2025" s="2">
        <f t="shared" si="245"/>
        <v>0</v>
      </c>
      <c r="D2025" s="2">
        <f t="shared" si="246"/>
        <v>12.3231</v>
      </c>
      <c r="E2025" s="2">
        <f t="shared" si="248"/>
        <v>12.34015</v>
      </c>
      <c r="F2025" s="2">
        <f t="shared" si="249"/>
        <v>12.300124999999998</v>
      </c>
      <c r="G2025" s="2">
        <f t="shared" si="243"/>
        <v>12.552678</v>
      </c>
      <c r="H2025" s="2">
        <f t="shared" si="247"/>
        <v>11.293249500000011</v>
      </c>
      <c r="I2025" s="2">
        <f t="array" ref="I2025">SUMPRODUCT(B2009:B2028, (ROW(B2009:B2028)-ROW(B2009)+1)) / (20*21/2)</f>
        <v>12.296441904761904</v>
      </c>
      <c r="J2025" s="2">
        <f t="shared" si="250"/>
        <v>12.347453556473482</v>
      </c>
      <c r="K2025" s="2">
        <f t="shared" si="244"/>
        <v>12.347893958818089</v>
      </c>
    </row>
    <row r="2026" spans="1:11" ht="13.5" x14ac:dyDescent="0.25">
      <c r="A2026" s="3">
        <f>TITRES_STAT!B2029</f>
        <v>45253</v>
      </c>
      <c r="B2026" s="5">
        <f>TITRES_STAT!D2029</f>
        <v>12.304399999999999</v>
      </c>
      <c r="C2026" s="2">
        <f t="shared" si="245"/>
        <v>-3.4000000000000696E-2</v>
      </c>
      <c r="D2026" s="2">
        <f t="shared" si="246"/>
        <v>12.30096</v>
      </c>
      <c r="E2026" s="2">
        <f t="shared" si="248"/>
        <v>12.335889999999999</v>
      </c>
      <c r="F2026" s="2">
        <f t="shared" si="249"/>
        <v>12.295869999999997</v>
      </c>
      <c r="G2026" s="2">
        <f t="shared" si="243"/>
        <v>12.543311999999998</v>
      </c>
      <c r="H2026" s="2">
        <f t="shared" si="247"/>
        <v>11.305042000000009</v>
      </c>
      <c r="I2026" s="2">
        <f t="array" ref="I2026">SUMPRODUCT(B2010:B2029, (ROW(B2010:B2029)-ROW(B2010)+1)) / (20*21/2)</f>
        <v>12.293723809523806</v>
      </c>
      <c r="J2026" s="2">
        <f t="shared" si="250"/>
        <v>12.343353217761724</v>
      </c>
      <c r="K2026" s="2">
        <f t="shared" si="244"/>
        <v>12.346188313374242</v>
      </c>
    </row>
    <row r="2027" spans="1:11" ht="13.5" x14ac:dyDescent="0.25">
      <c r="A2027" s="3">
        <f>TITRES_STAT!B2030</f>
        <v>45254</v>
      </c>
      <c r="B2027" s="5">
        <f>TITRES_STAT!D2030</f>
        <v>12.304399999999999</v>
      </c>
      <c r="C2027" s="2">
        <f t="shared" si="245"/>
        <v>0</v>
      </c>
      <c r="D2027" s="2">
        <f t="shared" si="246"/>
        <v>12.309480000000001</v>
      </c>
      <c r="E2027" s="2">
        <f t="shared" si="248"/>
        <v>12.331630000000001</v>
      </c>
      <c r="F2027" s="2">
        <f t="shared" si="249"/>
        <v>12.303109999999998</v>
      </c>
      <c r="G2027" s="2">
        <f t="shared" si="243"/>
        <v>12.532413999999999</v>
      </c>
      <c r="H2027" s="2">
        <f t="shared" si="247"/>
        <v>11.317493500000012</v>
      </c>
      <c r="I2027" s="2">
        <f t="array" ref="I2027">SUMPRODUCT(B2011:B2030, (ROW(B2011:B2030)-ROW(B2011)+1)) / (20*21/2)</f>
        <v>12.291573333333332</v>
      </c>
      <c r="J2027" s="2">
        <f t="shared" si="250"/>
        <v>12.339643387498704</v>
      </c>
      <c r="K2027" s="2">
        <f t="shared" si="244"/>
        <v>12.344549555987017</v>
      </c>
    </row>
    <row r="2028" spans="1:11" ht="13.5" x14ac:dyDescent="0.25">
      <c r="A2028" s="3">
        <f>TITRES_STAT!B2031</f>
        <v>45257</v>
      </c>
      <c r="B2028" s="5">
        <f>TITRES_STAT!D2031</f>
        <v>12.1256</v>
      </c>
      <c r="C2028" s="2">
        <f t="shared" si="245"/>
        <v>-0.17879999999999896</v>
      </c>
      <c r="D2028" s="2">
        <f t="shared" si="246"/>
        <v>12.28224</v>
      </c>
      <c r="E2028" s="2">
        <f t="shared" si="248"/>
        <v>12.318010000000003</v>
      </c>
      <c r="F2028" s="2">
        <f t="shared" si="249"/>
        <v>12.290339999999997</v>
      </c>
      <c r="G2028" s="2">
        <f t="shared" si="243"/>
        <v>12.518279999999995</v>
      </c>
      <c r="H2028" s="2">
        <f t="shared" si="247"/>
        <v>11.32815900000001</v>
      </c>
      <c r="I2028" s="2">
        <f t="array" ref="I2028">SUMPRODUCT(B2012:B2031, (ROW(B2012:B2031)-ROW(B2012)+1)) / (20*21/2)</f>
        <v>12.302394285714287</v>
      </c>
      <c r="J2028" s="2">
        <f t="shared" si="250"/>
        <v>12.319258302975019</v>
      </c>
      <c r="K2028" s="2">
        <f t="shared" si="244"/>
        <v>12.335963298889487</v>
      </c>
    </row>
    <row r="2029" spans="1:11" ht="13.5" x14ac:dyDescent="0.25">
      <c r="A2029" s="3">
        <f>TITRES_STAT!B2032</f>
        <v>45258</v>
      </c>
      <c r="B2029" s="5">
        <f>TITRES_STAT!D2032</f>
        <v>12.261799999999999</v>
      </c>
      <c r="C2029" s="2">
        <f t="shared" si="245"/>
        <v>0.13619999999999877</v>
      </c>
      <c r="D2029" s="2">
        <f t="shared" si="246"/>
        <v>12.266920000000001</v>
      </c>
      <c r="E2029" s="2">
        <f t="shared" si="248"/>
        <v>12.302679999999999</v>
      </c>
      <c r="F2029" s="2">
        <f t="shared" si="249"/>
        <v>12.284379999999995</v>
      </c>
      <c r="G2029" s="2">
        <f t="shared" si="243"/>
        <v>12.507721999999994</v>
      </c>
      <c r="H2029" s="2">
        <f t="shared" si="247"/>
        <v>11.339854500000012</v>
      </c>
      <c r="I2029" s="2">
        <f t="array" ref="I2029">SUMPRODUCT(B2013:B2032, (ROW(B2013:B2032)-ROW(B2013)+1)) / (20*21/2)</f>
        <v>12.319060476190476</v>
      </c>
      <c r="J2029" s="2">
        <f t="shared" si="250"/>
        <v>12.313786083644064</v>
      </c>
      <c r="K2029" s="2">
        <f t="shared" si="244"/>
        <v>12.333054934227155</v>
      </c>
    </row>
    <row r="2030" spans="1:11" ht="13.5" x14ac:dyDescent="0.25">
      <c r="A2030" s="3">
        <f>TITRES_STAT!B2033</f>
        <v>45259</v>
      </c>
      <c r="B2030" s="5">
        <f>TITRES_STAT!D2033</f>
        <v>12.261799999999999</v>
      </c>
      <c r="C2030" s="2">
        <f t="shared" si="245"/>
        <v>0</v>
      </c>
      <c r="D2030" s="2">
        <f t="shared" si="246"/>
        <v>12.2516</v>
      </c>
      <c r="E2030" s="2">
        <f t="shared" si="248"/>
        <v>12.28735</v>
      </c>
      <c r="F2030" s="2">
        <f t="shared" si="249"/>
        <v>12.284379999999997</v>
      </c>
      <c r="G2030" s="2">
        <f t="shared" si="243"/>
        <v>12.497503999999992</v>
      </c>
      <c r="H2030" s="2">
        <f t="shared" si="247"/>
        <v>11.351550000000014</v>
      </c>
      <c r="I2030" s="2">
        <f t="array" ref="I2030">SUMPRODUCT(B2014:B2033, (ROW(B2014:B2033)-ROW(B2014)+1)) / (20*21/2)</f>
        <v>12.343020476190473</v>
      </c>
      <c r="J2030" s="2">
        <f t="shared" si="250"/>
        <v>12.308835028058915</v>
      </c>
      <c r="K2030" s="2">
        <f t="shared" si="244"/>
        <v>12.330260623080992</v>
      </c>
    </row>
    <row r="2031" spans="1:11" ht="13.5" x14ac:dyDescent="0.25">
      <c r="A2031" s="3">
        <f>TITRES_STAT!B2034</f>
        <v>45260</v>
      </c>
      <c r="B2031" s="5">
        <f>TITRES_STAT!D2034</f>
        <v>12.398</v>
      </c>
      <c r="C2031" s="2">
        <f t="shared" si="245"/>
        <v>0.13620000000000054</v>
      </c>
      <c r="D2031" s="2">
        <f t="shared" si="246"/>
        <v>12.270320000000002</v>
      </c>
      <c r="E2031" s="2">
        <f t="shared" si="248"/>
        <v>12.285639999999997</v>
      </c>
      <c r="F2031" s="2">
        <f t="shared" si="249"/>
        <v>12.299704999999998</v>
      </c>
      <c r="G2031" s="2">
        <f t="shared" si="243"/>
        <v>12.485581999999992</v>
      </c>
      <c r="H2031" s="2">
        <f t="shared" si="247"/>
        <v>11.363926500000014</v>
      </c>
      <c r="I2031" s="2">
        <f t="array" ref="I2031">SUMPRODUCT(B2015:B2034, (ROW(B2015:B2034)-ROW(B2015)+1)) / (20*21/2)</f>
        <v>12.367675238095238</v>
      </c>
      <c r="J2031" s="2">
        <f t="shared" si="250"/>
        <v>12.317326930148543</v>
      </c>
      <c r="K2031" s="2">
        <f t="shared" si="244"/>
        <v>12.33291706923468</v>
      </c>
    </row>
    <row r="2032" spans="1:11" ht="13.5" x14ac:dyDescent="0.25">
      <c r="A2032" s="3">
        <f>TITRES_STAT!B2035</f>
        <v>45261</v>
      </c>
      <c r="B2032" s="5">
        <f>TITRES_STAT!D2035</f>
        <v>12.4747</v>
      </c>
      <c r="C2032" s="2">
        <f t="shared" si="245"/>
        <v>7.6700000000000657E-2</v>
      </c>
      <c r="D2032" s="2">
        <f t="shared" si="246"/>
        <v>12.30438</v>
      </c>
      <c r="E2032" s="2">
        <f t="shared" si="248"/>
        <v>12.306929999999998</v>
      </c>
      <c r="F2032" s="2">
        <f t="shared" si="249"/>
        <v>12.308219999999997</v>
      </c>
      <c r="G2032" s="2">
        <f t="shared" si="243"/>
        <v>12.479621999999992</v>
      </c>
      <c r="H2032" s="2">
        <f t="shared" si="247"/>
        <v>11.377423500000015</v>
      </c>
      <c r="I2032" s="2">
        <f t="array" ref="I2032">SUMPRODUCT(B2016:B2035, (ROW(B2016:B2035)-ROW(B2016)+1)) / (20*21/2)</f>
        <v>12.383898095238095</v>
      </c>
      <c r="J2032" s="2">
        <f t="shared" si="250"/>
        <v>12.332314841562967</v>
      </c>
      <c r="K2032" s="2">
        <f t="shared" si="244"/>
        <v>12.338477184166655</v>
      </c>
    </row>
    <row r="2033" spans="1:11" ht="13.5" x14ac:dyDescent="0.25">
      <c r="A2033" s="3">
        <f>TITRES_STAT!B2036</f>
        <v>45264</v>
      </c>
      <c r="B2033" s="5">
        <f>TITRES_STAT!D2036</f>
        <v>12.559799999999999</v>
      </c>
      <c r="C2033" s="2">
        <f t="shared" si="245"/>
        <v>8.5099999999998843E-2</v>
      </c>
      <c r="D2033" s="2">
        <f t="shared" si="246"/>
        <v>12.391219999999999</v>
      </c>
      <c r="E2033" s="2">
        <f t="shared" si="248"/>
        <v>12.336729999999999</v>
      </c>
      <c r="F2033" s="2">
        <f t="shared" si="249"/>
        <v>12.326524999999997</v>
      </c>
      <c r="G2033" s="2">
        <f t="shared" si="243"/>
        <v>12.477577999999994</v>
      </c>
      <c r="H2033" s="2">
        <f t="shared" si="247"/>
        <v>11.390648000000015</v>
      </c>
      <c r="I2033" s="2">
        <f t="array" ref="I2033">SUMPRODUCT(B2017:B2036, (ROW(B2017:B2036)-ROW(B2017)+1)) / (20*21/2)</f>
        <v>12.406199523809523</v>
      </c>
      <c r="J2033" s="2">
        <f t="shared" si="250"/>
        <v>12.353980094747447</v>
      </c>
      <c r="K2033" s="2">
        <f t="shared" si="244"/>
        <v>12.347156510277767</v>
      </c>
    </row>
    <row r="2034" spans="1:11" ht="13.5" x14ac:dyDescent="0.25">
      <c r="A2034" s="3">
        <f>TITRES_STAT!B2037</f>
        <v>45265</v>
      </c>
      <c r="B2034" s="5">
        <f>TITRES_STAT!D2037</f>
        <v>12.5854</v>
      </c>
      <c r="C2034" s="2">
        <f t="shared" si="245"/>
        <v>2.5600000000000733E-2</v>
      </c>
      <c r="D2034" s="2">
        <f t="shared" si="246"/>
        <v>12.45594</v>
      </c>
      <c r="E2034" s="2">
        <f t="shared" si="248"/>
        <v>12.361429999999999</v>
      </c>
      <c r="F2034" s="2">
        <f t="shared" si="249"/>
        <v>12.346959999999997</v>
      </c>
      <c r="G2034" s="2">
        <f t="shared" ref="G2034:G2097" si="251">AVERAGE(B1985:B2034)</f>
        <v>12.469573999999996</v>
      </c>
      <c r="H2034" s="2">
        <f t="shared" si="247"/>
        <v>11.404698500000013</v>
      </c>
      <c r="I2034" s="2">
        <f t="array" ref="I2034">SUMPRODUCT(B2018:B2037, (ROW(B2018:B2037)-ROW(B2018)+1)) / (20*21/2)</f>
        <v>12.426515714285712</v>
      </c>
      <c r="J2034" s="2">
        <f t="shared" si="250"/>
        <v>12.37602008572388</v>
      </c>
      <c r="K2034" s="2">
        <f t="shared" si="244"/>
        <v>12.356499392227658</v>
      </c>
    </row>
    <row r="2035" spans="1:11" ht="13.5" x14ac:dyDescent="0.25">
      <c r="A2035" s="3">
        <f>TITRES_STAT!B2038</f>
        <v>45266</v>
      </c>
      <c r="B2035" s="5">
        <f>TITRES_STAT!D2038</f>
        <v>12.517300000000001</v>
      </c>
      <c r="C2035" s="2">
        <f t="shared" si="245"/>
        <v>-6.8099999999999383E-2</v>
      </c>
      <c r="D2035" s="2">
        <f t="shared" si="246"/>
        <v>12.50704</v>
      </c>
      <c r="E2035" s="2">
        <f t="shared" si="248"/>
        <v>12.379320000000002</v>
      </c>
      <c r="F2035" s="2">
        <f t="shared" si="249"/>
        <v>12.359734999999997</v>
      </c>
      <c r="G2035" s="2">
        <f t="shared" si="251"/>
        <v>12.466167999999996</v>
      </c>
      <c r="H2035" s="2">
        <f t="shared" si="247"/>
        <v>11.417671500000013</v>
      </c>
      <c r="I2035" s="2">
        <f t="array" ref="I2035">SUMPRODUCT(B2019:B2038, (ROW(B2019:B2038)-ROW(B2019)+1)) / (20*21/2)</f>
        <v>12.445696666666667</v>
      </c>
      <c r="J2035" s="2">
        <f t="shared" si="250"/>
        <v>12.38947531565494</v>
      </c>
      <c r="K2035" s="2">
        <f t="shared" ref="K2035:K2098" si="252">$K$4*B2035+(1-$K$4)*K2034</f>
        <v>12.362805298414809</v>
      </c>
    </row>
    <row r="2036" spans="1:11" ht="13.5" x14ac:dyDescent="0.25">
      <c r="A2036" s="3">
        <f>TITRES_STAT!B2039</f>
        <v>45267</v>
      </c>
      <c r="B2036" s="5">
        <f>TITRES_STAT!D2039</f>
        <v>12.5939</v>
      </c>
      <c r="C2036" s="2">
        <f t="shared" si="245"/>
        <v>7.6599999999999113E-2</v>
      </c>
      <c r="D2036" s="2">
        <f t="shared" si="246"/>
        <v>12.54622</v>
      </c>
      <c r="E2036" s="2">
        <f t="shared" si="248"/>
        <v>12.40827</v>
      </c>
      <c r="F2036" s="2">
        <f t="shared" si="249"/>
        <v>12.372079999999999</v>
      </c>
      <c r="G2036" s="2">
        <f t="shared" si="251"/>
        <v>12.462591999999994</v>
      </c>
      <c r="H2036" s="2">
        <f t="shared" si="247"/>
        <v>11.431377000000008</v>
      </c>
      <c r="I2036" s="2">
        <f t="array" ref="I2036">SUMPRODUCT(B2020:B2039, (ROW(B2020:B2039)-ROW(B2020)+1)) / (20*21/2)</f>
        <v>12.466574761904763</v>
      </c>
      <c r="J2036" s="2">
        <f t="shared" si="250"/>
        <v>12.408944333211611</v>
      </c>
      <c r="K2036" s="2">
        <f t="shared" si="252"/>
        <v>12.371867835731875</v>
      </c>
    </row>
    <row r="2037" spans="1:11" ht="13.5" x14ac:dyDescent="0.25">
      <c r="A2037" s="3">
        <f>TITRES_STAT!B2040</f>
        <v>45268</v>
      </c>
      <c r="B2037" s="5">
        <f>TITRES_STAT!D2040</f>
        <v>12.5854</v>
      </c>
      <c r="C2037" s="2">
        <f t="shared" si="245"/>
        <v>-8.49999999999973E-3</v>
      </c>
      <c r="D2037" s="2">
        <f t="shared" si="246"/>
        <v>12.56836</v>
      </c>
      <c r="E2037" s="2">
        <f t="shared" si="248"/>
        <v>12.436370000000002</v>
      </c>
      <c r="F2037" s="2">
        <f t="shared" si="249"/>
        <v>12.383999999999999</v>
      </c>
      <c r="G2037" s="2">
        <f t="shared" si="251"/>
        <v>12.455439999999999</v>
      </c>
      <c r="H2037" s="2">
        <f t="shared" si="247"/>
        <v>11.445040000000008</v>
      </c>
      <c r="I2037" s="2">
        <f t="array" ref="I2037">SUMPRODUCT(B2021:B2040, (ROW(B2021:B2040)-ROW(B2021)+1)) / (20*21/2)</f>
        <v>12.48648</v>
      </c>
      <c r="J2037" s="2">
        <f t="shared" si="250"/>
        <v>12.425749634810504</v>
      </c>
      <c r="K2037" s="2">
        <f t="shared" si="252"/>
        <v>12.38024164609533</v>
      </c>
    </row>
    <row r="2038" spans="1:11" ht="13.5" x14ac:dyDescent="0.25">
      <c r="A2038" s="3">
        <f>TITRES_STAT!B2041</f>
        <v>45271</v>
      </c>
      <c r="B2038" s="5">
        <f>TITRES_STAT!D2041</f>
        <v>12.5854</v>
      </c>
      <c r="C2038" s="2">
        <f t="shared" si="245"/>
        <v>0</v>
      </c>
      <c r="D2038" s="2">
        <f t="shared" si="246"/>
        <v>12.57348</v>
      </c>
      <c r="E2038" s="2">
        <f t="shared" si="248"/>
        <v>12.48235</v>
      </c>
      <c r="F2038" s="2">
        <f t="shared" si="249"/>
        <v>12.400180000000001</v>
      </c>
      <c r="G2038" s="2">
        <f t="shared" si="251"/>
        <v>12.448287999999998</v>
      </c>
      <c r="H2038" s="2">
        <f t="shared" si="247"/>
        <v>11.459090500000007</v>
      </c>
      <c r="I2038" s="2">
        <f t="array" ref="I2038">SUMPRODUCT(B2022:B2041, (ROW(B2022:B2041)-ROW(B2022)+1)) / (20*21/2)</f>
        <v>12.515955238095238</v>
      </c>
      <c r="J2038" s="2">
        <f t="shared" si="250"/>
        <v>12.440954431495218</v>
      </c>
      <c r="K2038" s="2">
        <f t="shared" si="252"/>
        <v>12.388287071738651</v>
      </c>
    </row>
    <row r="2039" spans="1:11" ht="13.5" x14ac:dyDescent="0.25">
      <c r="A2039" s="3">
        <f>TITRES_STAT!B2042</f>
        <v>45272</v>
      </c>
      <c r="B2039" s="5">
        <f>TITRES_STAT!D2042</f>
        <v>12.619400000000001</v>
      </c>
      <c r="C2039" s="2">
        <f t="shared" si="245"/>
        <v>3.4000000000000696E-2</v>
      </c>
      <c r="D2039" s="2">
        <f t="shared" si="246"/>
        <v>12.58028</v>
      </c>
      <c r="E2039" s="2">
        <f t="shared" si="248"/>
        <v>12.51811</v>
      </c>
      <c r="F2039" s="2">
        <f t="shared" si="249"/>
        <v>12.410394999999999</v>
      </c>
      <c r="G2039" s="2">
        <f t="shared" si="251"/>
        <v>12.442667999999999</v>
      </c>
      <c r="H2039" s="2">
        <f t="shared" si="247"/>
        <v>11.472729500000005</v>
      </c>
      <c r="I2039" s="2">
        <f t="array" ref="I2039">SUMPRODUCT(B2023:B2042, (ROW(B2023:B2042)-ROW(B2023)+1)) / (20*21/2)</f>
        <v>12.543930476190475</v>
      </c>
      <c r="J2039" s="2">
        <f t="shared" si="250"/>
        <v>12.457949247543292</v>
      </c>
      <c r="K2039" s="2">
        <f t="shared" si="252"/>
        <v>12.397350323827331</v>
      </c>
    </row>
    <row r="2040" spans="1:11" ht="13.5" x14ac:dyDescent="0.25">
      <c r="A2040" s="3">
        <f>TITRES_STAT!B2043</f>
        <v>45273</v>
      </c>
      <c r="B2040" s="5">
        <f>TITRES_STAT!D2043</f>
        <v>12.619400000000001</v>
      </c>
      <c r="C2040" s="2">
        <f t="shared" si="245"/>
        <v>0</v>
      </c>
      <c r="D2040" s="2">
        <f t="shared" si="246"/>
        <v>12.6007</v>
      </c>
      <c r="E2040" s="2">
        <f t="shared" si="248"/>
        <v>12.55387</v>
      </c>
      <c r="F2040" s="2">
        <f t="shared" si="249"/>
        <v>12.42061</v>
      </c>
      <c r="G2040" s="2">
        <f t="shared" si="251"/>
        <v>12.436196000000001</v>
      </c>
      <c r="H2040" s="2">
        <f t="shared" si="247"/>
        <v>11.486562500000005</v>
      </c>
      <c r="I2040" s="2">
        <f t="array" ref="I2040">SUMPRODUCT(B2024:B2043, (ROW(B2024:B2043)-ROW(B2024)+1)) / (20*21/2)</f>
        <v>12.55751380952381</v>
      </c>
      <c r="J2040" s="2">
        <f t="shared" si="250"/>
        <v>12.473325509682025</v>
      </c>
      <c r="K2040" s="2">
        <f t="shared" si="252"/>
        <v>12.406058154265475</v>
      </c>
    </row>
    <row r="2041" spans="1:11" ht="13.5" x14ac:dyDescent="0.25">
      <c r="A2041" s="3">
        <f>TITRES_STAT!B2044</f>
        <v>45274</v>
      </c>
      <c r="B2041" s="5">
        <f>TITRES_STAT!D2044</f>
        <v>12.7301</v>
      </c>
      <c r="C2041" s="2">
        <f t="shared" si="245"/>
        <v>0.11069999999999958</v>
      </c>
      <c r="D2041" s="2">
        <f t="shared" si="246"/>
        <v>12.627939999999999</v>
      </c>
      <c r="E2041" s="2">
        <f t="shared" si="248"/>
        <v>12.587079999999997</v>
      </c>
      <c r="F2041" s="2">
        <f t="shared" si="249"/>
        <v>12.436359999999999</v>
      </c>
      <c r="G2041" s="2">
        <f t="shared" si="251"/>
        <v>12.436196000000001</v>
      </c>
      <c r="H2041" s="2">
        <f t="shared" si="247"/>
        <v>11.500949000000006</v>
      </c>
      <c r="I2041" s="2">
        <f t="array" ref="I2041">SUMPRODUCT(B2025:B2044, (ROW(B2025:B2044)-ROW(B2025)+1)) / (20*21/2)</f>
        <v>12.561370476190476</v>
      </c>
      <c r="J2041" s="2">
        <f t="shared" si="250"/>
        <v>12.497780223045643</v>
      </c>
      <c r="K2041" s="2">
        <f t="shared" si="252"/>
        <v>12.418765677627613</v>
      </c>
    </row>
    <row r="2042" spans="1:11" ht="13.5" x14ac:dyDescent="0.25">
      <c r="A2042" s="3">
        <f>TITRES_STAT!B2045</f>
        <v>45275</v>
      </c>
      <c r="B2042" s="5">
        <f>TITRES_STAT!D2045</f>
        <v>12.7301</v>
      </c>
      <c r="C2042" s="2">
        <f t="shared" si="245"/>
        <v>0</v>
      </c>
      <c r="D2042" s="2">
        <f t="shared" si="246"/>
        <v>12.656879999999999</v>
      </c>
      <c r="E2042" s="2">
        <f t="shared" si="248"/>
        <v>12.612619999999998</v>
      </c>
      <c r="F2042" s="2">
        <f t="shared" si="249"/>
        <v>12.459774999999999</v>
      </c>
      <c r="G2042" s="2">
        <f t="shared" si="251"/>
        <v>12.435344000000001</v>
      </c>
      <c r="H2042" s="2">
        <f t="shared" si="247"/>
        <v>11.515335500000006</v>
      </c>
      <c r="I2042" s="2">
        <f t="array" ref="I2042">SUMPRODUCT(B2026:B2045, (ROW(B2026:B2045)-ROW(B2026)+1)) / (20*21/2)</f>
        <v>12.576537142857143</v>
      </c>
      <c r="J2042" s="2">
        <f t="shared" si="250"/>
        <v>12.519905916088915</v>
      </c>
      <c r="K2042" s="2">
        <f t="shared" si="252"/>
        <v>12.430974866740257</v>
      </c>
    </row>
    <row r="2043" spans="1:11" ht="13.5" x14ac:dyDescent="0.25">
      <c r="A2043" s="3">
        <f>TITRES_STAT!B2046</f>
        <v>45278</v>
      </c>
      <c r="B2043" s="5">
        <f>TITRES_STAT!D2046</f>
        <v>12.602399999999999</v>
      </c>
      <c r="C2043" s="2">
        <f t="shared" si="245"/>
        <v>-0.12770000000000081</v>
      </c>
      <c r="D2043" s="2">
        <f t="shared" si="246"/>
        <v>12.66028</v>
      </c>
      <c r="E2043" s="2">
        <f t="shared" si="248"/>
        <v>12.616879999999998</v>
      </c>
      <c r="F2043" s="2">
        <f t="shared" si="249"/>
        <v>12.476804999999999</v>
      </c>
      <c r="G2043" s="2">
        <f t="shared" si="251"/>
        <v>12.431938000000001</v>
      </c>
      <c r="H2043" s="2">
        <f t="shared" si="247"/>
        <v>11.529083500000006</v>
      </c>
      <c r="I2043" s="2">
        <f t="array" ref="I2043">SUMPRODUCT(B2027:B2046, (ROW(B2027:B2046)-ROW(B2027)+1)) / (20*21/2)</f>
        <v>12.58293904761905</v>
      </c>
      <c r="J2043" s="2">
        <f t="shared" si="250"/>
        <v>12.527762495509018</v>
      </c>
      <c r="K2043" s="2">
        <f t="shared" si="252"/>
        <v>12.437697420985739</v>
      </c>
    </row>
    <row r="2044" spans="1:11" ht="13.5" x14ac:dyDescent="0.25">
      <c r="A2044" s="3">
        <f>TITRES_STAT!B2047</f>
        <v>45279</v>
      </c>
      <c r="B2044" s="5">
        <f>TITRES_STAT!D2047</f>
        <v>12.517300000000001</v>
      </c>
      <c r="C2044" s="2">
        <f t="shared" si="245"/>
        <v>-8.5099999999998843E-2</v>
      </c>
      <c r="D2044" s="2">
        <f t="shared" si="246"/>
        <v>12.639860000000001</v>
      </c>
      <c r="E2044" s="2">
        <f t="shared" si="248"/>
        <v>12.61007</v>
      </c>
      <c r="F2044" s="2">
        <f t="shared" si="249"/>
        <v>12.485749999999999</v>
      </c>
      <c r="G2044" s="2">
        <f t="shared" si="251"/>
        <v>12.42751</v>
      </c>
      <c r="H2044" s="2">
        <f t="shared" si="247"/>
        <v>11.542444500000004</v>
      </c>
      <c r="I2044" s="2">
        <f t="array" ref="I2044">SUMPRODUCT(B2028:B2047, (ROW(B2028:B2047)-ROW(B2028)+1)) / (20*21/2)</f>
        <v>12.599446190476192</v>
      </c>
      <c r="J2044" s="2">
        <f t="shared" si="250"/>
        <v>12.526766067365303</v>
      </c>
      <c r="K2044" s="2">
        <f t="shared" si="252"/>
        <v>12.440819090751004</v>
      </c>
    </row>
    <row r="2045" spans="1:11" ht="13.5" x14ac:dyDescent="0.25">
      <c r="A2045" s="3">
        <f>TITRES_STAT!B2048</f>
        <v>45280</v>
      </c>
      <c r="B2045" s="5">
        <f>TITRES_STAT!D2048</f>
        <v>12.645</v>
      </c>
      <c r="C2045" s="2">
        <f t="shared" si="245"/>
        <v>0.12769999999999904</v>
      </c>
      <c r="D2045" s="2">
        <f t="shared" si="246"/>
        <v>12.64498</v>
      </c>
      <c r="E2045" s="2">
        <f t="shared" si="248"/>
        <v>12.62284</v>
      </c>
      <c r="F2045" s="2">
        <f t="shared" si="249"/>
        <v>12.50108</v>
      </c>
      <c r="G2045" s="2">
        <f t="shared" si="251"/>
        <v>12.425808</v>
      </c>
      <c r="H2045" s="2">
        <f t="shared" si="247"/>
        <v>11.556405500000006</v>
      </c>
      <c r="I2045" s="2">
        <f t="array" ref="I2045">SUMPRODUCT(B2029:B2048, (ROW(B2029:B2048)-ROW(B2029)+1)) / (20*21/2)</f>
        <v>12.600338095238095</v>
      </c>
      <c r="J2045" s="2">
        <f t="shared" si="250"/>
        <v>12.538026441901941</v>
      </c>
      <c r="K2045" s="2">
        <f t="shared" si="252"/>
        <v>12.448826185231358</v>
      </c>
    </row>
    <row r="2046" spans="1:11" ht="13.5" x14ac:dyDescent="0.25">
      <c r="A2046" s="3">
        <f>TITRES_STAT!B2049</f>
        <v>45281</v>
      </c>
      <c r="B2046" s="5">
        <f>TITRES_STAT!D2049</f>
        <v>12.568300000000001</v>
      </c>
      <c r="C2046" s="2">
        <f t="shared" si="245"/>
        <v>-7.669999999999888E-2</v>
      </c>
      <c r="D2046" s="2">
        <f t="shared" si="246"/>
        <v>12.61262</v>
      </c>
      <c r="E2046" s="2">
        <f t="shared" si="248"/>
        <v>12.620279999999999</v>
      </c>
      <c r="F2046" s="2">
        <f t="shared" si="249"/>
        <v>12.514275000000001</v>
      </c>
      <c r="G2046" s="2">
        <f t="shared" si="251"/>
        <v>12.422059999999998</v>
      </c>
      <c r="H2046" s="2">
        <f t="shared" si="247"/>
        <v>11.569789000000004</v>
      </c>
      <c r="I2046" s="2">
        <f t="array" ref="I2046">SUMPRODUCT(B2030:B2049, (ROW(B2030:B2049)-ROW(B2030)+1)) / (20*21/2)</f>
        <v>12.612214761904761</v>
      </c>
      <c r="J2046" s="2">
        <f t="shared" si="250"/>
        <v>12.54090963791128</v>
      </c>
      <c r="K2046" s="2">
        <f t="shared" si="252"/>
        <v>12.453511432869345</v>
      </c>
    </row>
    <row r="2047" spans="1:11" ht="13.5" x14ac:dyDescent="0.25">
      <c r="A2047" s="3">
        <f>TITRES_STAT!B2050</f>
        <v>45282</v>
      </c>
      <c r="B2047" s="5">
        <f>TITRES_STAT!D2050</f>
        <v>12.6876</v>
      </c>
      <c r="C2047" s="2">
        <f t="shared" si="245"/>
        <v>0.11929999999999907</v>
      </c>
      <c r="D2047" s="2">
        <f t="shared" si="246"/>
        <v>12.60412</v>
      </c>
      <c r="E2047" s="2">
        <f t="shared" si="248"/>
        <v>12.630500000000001</v>
      </c>
      <c r="F2047" s="2">
        <f t="shared" si="249"/>
        <v>12.533435000000001</v>
      </c>
      <c r="G2047" s="2">
        <f t="shared" si="251"/>
        <v>12.420867999999999</v>
      </c>
      <c r="H2047" s="2">
        <f t="shared" si="247"/>
        <v>11.583963000000006</v>
      </c>
      <c r="I2047" s="2">
        <f t="array" ref="I2047">SUMPRODUCT(B2031:B2050, (ROW(B2031:B2050)-ROW(B2031)+1)) / (20*21/2)</f>
        <v>12.622104761904762</v>
      </c>
      <c r="J2047" s="2">
        <f t="shared" si="250"/>
        <v>12.554880148586395</v>
      </c>
      <c r="K2047" s="2">
        <f t="shared" si="252"/>
        <v>12.462691376678391</v>
      </c>
    </row>
    <row r="2048" spans="1:11" ht="13.5" x14ac:dyDescent="0.25">
      <c r="A2048" s="3">
        <f>TITRES_STAT!B2051</f>
        <v>45285</v>
      </c>
      <c r="B2048" s="5">
        <f>TITRES_STAT!D2051</f>
        <v>12.5428</v>
      </c>
      <c r="C2048" s="2">
        <f t="shared" si="245"/>
        <v>-0.14480000000000004</v>
      </c>
      <c r="D2048" s="2">
        <f t="shared" si="246"/>
        <v>12.5922</v>
      </c>
      <c r="E2048" s="2">
        <f t="shared" si="248"/>
        <v>12.626240000000001</v>
      </c>
      <c r="F2048" s="2">
        <f t="shared" si="249"/>
        <v>12.554295</v>
      </c>
      <c r="G2048" s="2">
        <f t="shared" si="251"/>
        <v>12.420527999999996</v>
      </c>
      <c r="H2048" s="2">
        <f t="shared" si="247"/>
        <v>11.597025000000006</v>
      </c>
      <c r="I2048" s="2">
        <f t="array" ref="I2048">SUMPRODUCT(B2032:B2051, (ROW(B2032:B2051)-ROW(B2032)+1)) / (20*21/2)</f>
        <v>12.629198571428571</v>
      </c>
      <c r="J2048" s="2">
        <f t="shared" si="250"/>
        <v>12.553729658244833</v>
      </c>
      <c r="K2048" s="2">
        <f t="shared" si="252"/>
        <v>12.465832891318454</v>
      </c>
    </row>
    <row r="2049" spans="1:11" ht="13.5" x14ac:dyDescent="0.25">
      <c r="A2049" s="3">
        <f>TITRES_STAT!B2052</f>
        <v>45286</v>
      </c>
      <c r="B2049" s="5">
        <f>TITRES_STAT!D2052</f>
        <v>12.679</v>
      </c>
      <c r="C2049" s="2">
        <f t="shared" si="245"/>
        <v>0.13620000000000054</v>
      </c>
      <c r="D2049" s="2">
        <f t="shared" si="246"/>
        <v>12.62454</v>
      </c>
      <c r="E2049" s="2">
        <f t="shared" si="248"/>
        <v>12.632200000000001</v>
      </c>
      <c r="F2049" s="2">
        <f t="shared" si="249"/>
        <v>12.575154999999999</v>
      </c>
      <c r="G2049" s="2">
        <f t="shared" si="251"/>
        <v>12.422911999999995</v>
      </c>
      <c r="H2049" s="2">
        <f t="shared" si="247"/>
        <v>11.610380000000006</v>
      </c>
      <c r="I2049" s="2">
        <f t="array" ref="I2049">SUMPRODUCT(B2033:B2052, (ROW(B2033:B2052)-ROW(B2033)+1)) / (20*21/2)</f>
        <v>12.640670952380955</v>
      </c>
      <c r="J2049" s="2">
        <f t="shared" si="250"/>
        <v>12.565660166983422</v>
      </c>
      <c r="K2049" s="2">
        <f t="shared" si="252"/>
        <v>12.474192385776554</v>
      </c>
    </row>
    <row r="2050" spans="1:11" ht="13.5" x14ac:dyDescent="0.25">
      <c r="A2050" s="3">
        <f>TITRES_STAT!B2053</f>
        <v>45287</v>
      </c>
      <c r="B2050" s="5">
        <f>TITRES_STAT!D2053</f>
        <v>12.679</v>
      </c>
      <c r="C2050" s="2">
        <f t="shared" si="245"/>
        <v>0</v>
      </c>
      <c r="D2050" s="2">
        <f t="shared" si="246"/>
        <v>12.63134</v>
      </c>
      <c r="E2050" s="2">
        <f t="shared" si="248"/>
        <v>12.638160000000003</v>
      </c>
      <c r="F2050" s="2">
        <f t="shared" si="249"/>
        <v>12.596015</v>
      </c>
      <c r="G2050" s="2">
        <f t="shared" si="251"/>
        <v>12.424443999999994</v>
      </c>
      <c r="H2050" s="2">
        <f t="shared" si="247"/>
        <v>11.623929000000008</v>
      </c>
      <c r="I2050" s="2">
        <f t="array" ref="I2050">SUMPRODUCT(B2034:B2053, (ROW(B2034:B2053)-ROW(B2034)+1)) / (20*21/2)</f>
        <v>12.646879523809524</v>
      </c>
      <c r="J2050" s="2">
        <f t="shared" si="250"/>
        <v>12.576454436794526</v>
      </c>
      <c r="K2050" s="2">
        <f t="shared" si="252"/>
        <v>12.482224056922572</v>
      </c>
    </row>
    <row r="2051" spans="1:11" ht="13.5" x14ac:dyDescent="0.25">
      <c r="A2051" s="3">
        <f>TITRES_STAT!B2054</f>
        <v>45288</v>
      </c>
      <c r="B2051" s="5">
        <f>TITRES_STAT!D2054</f>
        <v>12.670500000000001</v>
      </c>
      <c r="C2051" s="2">
        <f t="shared" si="245"/>
        <v>-8.49999999999973E-3</v>
      </c>
      <c r="D2051" s="2">
        <f t="shared" si="246"/>
        <v>12.651779999999999</v>
      </c>
      <c r="E2051" s="2">
        <f t="shared" si="248"/>
        <v>12.632200000000001</v>
      </c>
      <c r="F2051" s="2">
        <f t="shared" si="249"/>
        <v>12.609639999999999</v>
      </c>
      <c r="G2051" s="2">
        <f t="shared" si="251"/>
        <v>12.425805999999993</v>
      </c>
      <c r="H2051" s="2">
        <f t="shared" si="247"/>
        <v>11.637241500000009</v>
      </c>
      <c r="I2051" s="2">
        <f t="array" ref="I2051">SUMPRODUCT(B2035:B2054, (ROW(B2035:B2054)-ROW(B2035)+1)) / (20*21/2)</f>
        <v>12.638689047619049</v>
      </c>
      <c r="J2051" s="2">
        <f t="shared" si="250"/>
        <v>12.585411157099809</v>
      </c>
      <c r="K2051" s="2">
        <f t="shared" si="252"/>
        <v>12.489607427239333</v>
      </c>
    </row>
    <row r="2052" spans="1:11" ht="13.5" x14ac:dyDescent="0.25">
      <c r="A2052" s="3">
        <f>TITRES_STAT!B2055</f>
        <v>45289</v>
      </c>
      <c r="B2052" s="5">
        <f>TITRES_STAT!D2055</f>
        <v>12.7301</v>
      </c>
      <c r="C2052" s="2">
        <f t="shared" ref="C2052:C2115" si="253">B2052-B2051</f>
        <v>5.9599999999999653E-2</v>
      </c>
      <c r="D2052" s="2">
        <f t="shared" si="246"/>
        <v>12.660280000000002</v>
      </c>
      <c r="E2052" s="2">
        <f t="shared" si="248"/>
        <v>12.632200000000001</v>
      </c>
      <c r="F2052" s="2">
        <f t="shared" si="249"/>
        <v>12.622409999999999</v>
      </c>
      <c r="G2052" s="2">
        <f t="shared" si="251"/>
        <v>12.430061999999994</v>
      </c>
      <c r="H2052" s="2">
        <f t="shared" si="247"/>
        <v>11.651589000000008</v>
      </c>
      <c r="I2052" s="2">
        <f t="array" ref="I2052">SUMPRODUCT(B2036:B2055, (ROW(B2036:B2055)-ROW(B2036)+1)) / (20*21/2)</f>
        <v>12.636377619047618</v>
      </c>
      <c r="J2052" s="2">
        <f t="shared" si="250"/>
        <v>12.599191046899827</v>
      </c>
      <c r="K2052" s="2">
        <f t="shared" si="252"/>
        <v>12.499038508524066</v>
      </c>
    </row>
    <row r="2053" spans="1:11" ht="13.5" x14ac:dyDescent="0.25">
      <c r="A2053" s="3">
        <f>TITRES_STAT!B2056</f>
        <v>45293</v>
      </c>
      <c r="B2053" s="5">
        <f>TITRES_STAT!D2056</f>
        <v>12.6876</v>
      </c>
      <c r="C2053" s="2">
        <f t="shared" si="253"/>
        <v>-4.2500000000000426E-2</v>
      </c>
      <c r="D2053" s="2">
        <f t="shared" si="246"/>
        <v>12.689240000000002</v>
      </c>
      <c r="E2053" s="2">
        <f t="shared" si="248"/>
        <v>12.640720000000002</v>
      </c>
      <c r="F2053" s="2">
        <f t="shared" si="249"/>
        <v>12.6288</v>
      </c>
      <c r="G2053" s="2">
        <f t="shared" si="251"/>
        <v>12.436703999999995</v>
      </c>
      <c r="H2053" s="2">
        <f t="shared" si="247"/>
        <v>11.664987000000007</v>
      </c>
      <c r="I2053" s="2">
        <f t="array" ref="I2053">SUMPRODUCT(B2037:B2056, (ROW(B2037:B2056)-ROW(B2037)+1)) / (20*21/2)</f>
        <v>12.649880000000001</v>
      </c>
      <c r="J2053" s="2">
        <f t="shared" si="250"/>
        <v>12.607610947195081</v>
      </c>
      <c r="K2053" s="2">
        <f t="shared" si="252"/>
        <v>12.50643307681724</v>
      </c>
    </row>
    <row r="2054" spans="1:11" ht="13.5" x14ac:dyDescent="0.25">
      <c r="A2054" s="3">
        <f>TITRES_STAT!B2057</f>
        <v>45294</v>
      </c>
      <c r="B2054" s="5">
        <f>TITRES_STAT!D2057</f>
        <v>12.5428</v>
      </c>
      <c r="C2054" s="2">
        <f t="shared" si="253"/>
        <v>-0.14480000000000004</v>
      </c>
      <c r="D2054" s="2">
        <f t="shared" ref="D2054:D2117" si="254">AVERAGE(B2050:B2054)</f>
        <v>12.662000000000001</v>
      </c>
      <c r="E2054" s="2">
        <f t="shared" si="248"/>
        <v>12.643270000000001</v>
      </c>
      <c r="F2054" s="2">
        <f t="shared" si="249"/>
        <v>12.626670000000001</v>
      </c>
      <c r="G2054" s="2">
        <f t="shared" si="251"/>
        <v>12.439769999999994</v>
      </c>
      <c r="H2054" s="2">
        <f t="shared" si="247"/>
        <v>11.677661000000008</v>
      </c>
      <c r="I2054" s="2">
        <f t="array" ref="I2054">SUMPRODUCT(B2038:B2057, (ROW(B2038:B2057)-ROW(B2038)+1)) / (20*21/2)</f>
        <v>12.673883333333336</v>
      </c>
      <c r="J2054" s="2">
        <f t="shared" si="250"/>
        <v>12.601438476033644</v>
      </c>
      <c r="K2054" s="2">
        <f t="shared" si="252"/>
        <v>12.507859230667544</v>
      </c>
    </row>
    <row r="2055" spans="1:11" ht="13.5" x14ac:dyDescent="0.25">
      <c r="A2055" s="3">
        <f>TITRES_STAT!B2058</f>
        <v>45295</v>
      </c>
      <c r="B2055" s="5">
        <f>TITRES_STAT!D2058</f>
        <v>12.602399999999999</v>
      </c>
      <c r="C2055" s="2">
        <f t="shared" si="253"/>
        <v>5.9599999999999653E-2</v>
      </c>
      <c r="D2055" s="2">
        <f t="shared" si="254"/>
        <v>12.64668</v>
      </c>
      <c r="E2055" s="2">
        <f t="shared" si="248"/>
        <v>12.639010000000001</v>
      </c>
      <c r="F2055" s="2">
        <f t="shared" si="249"/>
        <v>12.630925</v>
      </c>
      <c r="G2055" s="2">
        <f t="shared" si="251"/>
        <v>12.448283999999994</v>
      </c>
      <c r="H2055" s="2">
        <f t="shared" si="247"/>
        <v>11.690439000000008</v>
      </c>
      <c r="I2055" s="2">
        <f t="array" ref="I2055">SUMPRODUCT(B2039:B2058, (ROW(B2039:B2058)-ROW(B2039)+1)) / (20*21/2)</f>
        <v>12.717512857142857</v>
      </c>
      <c r="J2055" s="2">
        <f t="shared" si="250"/>
        <v>12.601530049744726</v>
      </c>
      <c r="K2055" s="2">
        <f t="shared" si="252"/>
        <v>12.511566711817837</v>
      </c>
    </row>
    <row r="2056" spans="1:11" ht="13.5" x14ac:dyDescent="0.25">
      <c r="A2056" s="3">
        <f>TITRES_STAT!B2059</f>
        <v>45296</v>
      </c>
      <c r="B2056" s="5">
        <f>TITRES_STAT!D2059</f>
        <v>12.7727</v>
      </c>
      <c r="C2056" s="2">
        <f t="shared" si="253"/>
        <v>0.17030000000000101</v>
      </c>
      <c r="D2056" s="2">
        <f t="shared" si="254"/>
        <v>12.667120000000001</v>
      </c>
      <c r="E2056" s="2">
        <f t="shared" si="248"/>
        <v>12.659450000000001</v>
      </c>
      <c r="F2056" s="2">
        <f t="shared" si="249"/>
        <v>12.639865</v>
      </c>
      <c r="G2056" s="2">
        <f t="shared" si="251"/>
        <v>12.455947999999994</v>
      </c>
      <c r="H2056" s="2">
        <f t="shared" si="247"/>
        <v>11.702323000000009</v>
      </c>
      <c r="I2056" s="2">
        <f t="array" ref="I2056">SUMPRODUCT(B2040:B2059, (ROW(B2040:B2059)-ROW(B2040)+1)) / (20*21/2)</f>
        <v>12.735923809523809</v>
      </c>
      <c r="J2056" s="2">
        <f t="shared" si="250"/>
        <v>12.617831949769037</v>
      </c>
      <c r="K2056" s="2">
        <f t="shared" si="252"/>
        <v>12.52180723292302</v>
      </c>
    </row>
    <row r="2057" spans="1:11" ht="13.5" x14ac:dyDescent="0.25">
      <c r="A2057" s="3">
        <f>TITRES_STAT!B2060</f>
        <v>45299</v>
      </c>
      <c r="B2057" s="5">
        <f>TITRES_STAT!D2060</f>
        <v>12.8919</v>
      </c>
      <c r="C2057" s="2">
        <f t="shared" si="253"/>
        <v>0.11919999999999931</v>
      </c>
      <c r="D2057" s="2">
        <f t="shared" si="254"/>
        <v>12.699479999999999</v>
      </c>
      <c r="E2057" s="2">
        <f t="shared" si="248"/>
        <v>12.679880000000001</v>
      </c>
      <c r="F2057" s="2">
        <f t="shared" si="249"/>
        <v>12.655190000000001</v>
      </c>
      <c r="G2057" s="2">
        <f t="shared" si="251"/>
        <v>12.470593999999995</v>
      </c>
      <c r="H2057" s="2">
        <f t="shared" si="247"/>
        <v>11.715578500000008</v>
      </c>
      <c r="I2057" s="2">
        <f t="array" ref="I2057">SUMPRODUCT(B2041:B2060, (ROW(B2041:B2060)-ROW(B2041)+1)) / (20*21/2)</f>
        <v>12.808260952380952</v>
      </c>
      <c r="J2057" s="2">
        <f t="shared" si="250"/>
        <v>12.643933668838653</v>
      </c>
      <c r="K2057" s="2">
        <f t="shared" si="252"/>
        <v>12.536320674769177</v>
      </c>
    </row>
    <row r="2058" spans="1:11" ht="13.5" x14ac:dyDescent="0.25">
      <c r="A2058" s="3">
        <f>TITRES_STAT!B2061</f>
        <v>45300</v>
      </c>
      <c r="B2058" s="5">
        <f>TITRES_STAT!D2061</f>
        <v>13.113300000000001</v>
      </c>
      <c r="C2058" s="2">
        <f t="shared" si="253"/>
        <v>0.22140000000000093</v>
      </c>
      <c r="D2058" s="2">
        <f t="shared" si="254"/>
        <v>12.78462</v>
      </c>
      <c r="E2058" s="2">
        <f t="shared" si="248"/>
        <v>12.736929999999999</v>
      </c>
      <c r="F2058" s="2">
        <f t="shared" si="249"/>
        <v>12.681585000000002</v>
      </c>
      <c r="G2058" s="2">
        <f t="shared" si="251"/>
        <v>12.485239999999992</v>
      </c>
      <c r="H2058" s="2">
        <f t="shared" ref="H2058:H2121" si="255">AVERAGE(B1859:B2058)</f>
        <v>11.729553500000007</v>
      </c>
      <c r="I2058" s="2">
        <f t="array" ref="I2058">SUMPRODUCT(B2042:B2061, (ROW(B2042:B2061)-ROW(B2042)+1)) / (20*21/2)</f>
        <v>12.875814761904762</v>
      </c>
      <c r="J2058" s="2">
        <f t="shared" si="250"/>
        <v>12.688635224187353</v>
      </c>
      <c r="K2058" s="2">
        <f t="shared" si="252"/>
        <v>12.55894731497431</v>
      </c>
    </row>
    <row r="2059" spans="1:11" ht="13.5" x14ac:dyDescent="0.25">
      <c r="A2059" s="3">
        <f>TITRES_STAT!B2062</f>
        <v>45301</v>
      </c>
      <c r="B2059" s="5">
        <f>TITRES_STAT!D2062</f>
        <v>12.8749</v>
      </c>
      <c r="C2059" s="2">
        <f t="shared" si="253"/>
        <v>-0.23840000000000039</v>
      </c>
      <c r="D2059" s="2">
        <f t="shared" si="254"/>
        <v>12.851040000000001</v>
      </c>
      <c r="E2059" s="2">
        <f t="shared" si="248"/>
        <v>12.756519999999998</v>
      </c>
      <c r="F2059" s="2">
        <f t="shared" si="249"/>
        <v>12.69436</v>
      </c>
      <c r="G2059" s="2">
        <f t="shared" si="251"/>
        <v>12.495117999999991</v>
      </c>
      <c r="H2059" s="2">
        <f t="shared" si="255"/>
        <v>11.742103500000008</v>
      </c>
      <c r="I2059" s="2">
        <f t="array" ref="I2059">SUMPRODUCT(B2043:B2062, (ROW(B2043:B2062)-ROW(B2043)+1)) / (20*21/2)</f>
        <v>12.915638571428572</v>
      </c>
      <c r="J2059" s="2">
        <f t="shared" si="250"/>
        <v>12.7063747266457</v>
      </c>
      <c r="K2059" s="2">
        <f t="shared" si="252"/>
        <v>12.571337616347865</v>
      </c>
    </row>
    <row r="2060" spans="1:11" ht="13.5" x14ac:dyDescent="0.25">
      <c r="A2060" s="3">
        <f>TITRES_STAT!B2063</f>
        <v>45302</v>
      </c>
      <c r="B2060" s="5">
        <f>TITRES_STAT!D2063</f>
        <v>13.453900000000001</v>
      </c>
      <c r="C2060" s="2">
        <f t="shared" si="253"/>
        <v>0.57900000000000063</v>
      </c>
      <c r="D2060" s="2">
        <f t="shared" si="254"/>
        <v>13.02134</v>
      </c>
      <c r="E2060" s="2">
        <f t="shared" ref="E2060:E2123" si="256">AVERAGE(B2051:B2060)</f>
        <v>12.834009999999997</v>
      </c>
      <c r="F2060" s="2">
        <f t="shared" si="249"/>
        <v>12.736084999999999</v>
      </c>
      <c r="G2060" s="2">
        <f t="shared" si="251"/>
        <v>12.518959999999995</v>
      </c>
      <c r="H2060" s="2">
        <f t="shared" si="255"/>
        <v>11.756385000000009</v>
      </c>
      <c r="I2060" s="2">
        <f t="array" ref="I2060">SUMPRODUCT(B2044:B2063, (ROW(B2044:B2063)-ROW(B2044)+1)) / (20*21/2)</f>
        <v>12.952453333333333</v>
      </c>
      <c r="J2060" s="2">
        <f t="shared" si="250"/>
        <v>12.777567609822301</v>
      </c>
      <c r="K2060" s="2">
        <f t="shared" si="252"/>
        <v>12.60594790590285</v>
      </c>
    </row>
    <row r="2061" spans="1:11" ht="13.5" x14ac:dyDescent="0.25">
      <c r="A2061" s="3">
        <f>TITRES_STAT!B2064</f>
        <v>45303</v>
      </c>
      <c r="B2061" s="5">
        <f>TITRES_STAT!D2064</f>
        <v>13.445399999999999</v>
      </c>
      <c r="C2061" s="2">
        <f t="shared" si="253"/>
        <v>-8.5000000000015064E-3</v>
      </c>
      <c r="D2061" s="2">
        <f t="shared" si="254"/>
        <v>13.155880000000002</v>
      </c>
      <c r="E2061" s="2">
        <f t="shared" si="256"/>
        <v>12.911499999999998</v>
      </c>
      <c r="F2061" s="2">
        <f t="shared" si="249"/>
        <v>12.771850000000001</v>
      </c>
      <c r="G2061" s="2">
        <f t="shared" si="251"/>
        <v>12.546037999999994</v>
      </c>
      <c r="H2061" s="2">
        <f t="shared" si="255"/>
        <v>11.771244500000009</v>
      </c>
      <c r="I2061" s="2">
        <f t="array" ref="I2061">SUMPRODUCT(B2045:B2064, (ROW(B2045:B2064)-ROW(B2045)+1)) / (20*21/2)</f>
        <v>13.003549047619046</v>
      </c>
      <c r="J2061" s="2">
        <f t="shared" si="250"/>
        <v>12.84117069460113</v>
      </c>
      <c r="K2061" s="2">
        <f t="shared" si="252"/>
        <v>12.638867595867445</v>
      </c>
    </row>
    <row r="2062" spans="1:11" ht="13.5" x14ac:dyDescent="0.25">
      <c r="A2062" s="3">
        <f>TITRES_STAT!B2065</f>
        <v>45306</v>
      </c>
      <c r="B2062" s="5">
        <f>TITRES_STAT!D2065</f>
        <v>13.19</v>
      </c>
      <c r="C2062" s="2">
        <f t="shared" si="253"/>
        <v>-0.25539999999999985</v>
      </c>
      <c r="D2062" s="2">
        <f t="shared" si="254"/>
        <v>13.2155</v>
      </c>
      <c r="E2062" s="2">
        <f t="shared" si="256"/>
        <v>12.957489999999998</v>
      </c>
      <c r="F2062" s="2">
        <f t="shared" si="249"/>
        <v>12.794845</v>
      </c>
      <c r="G2062" s="2">
        <f t="shared" si="251"/>
        <v>12.563749999999994</v>
      </c>
      <c r="H2062" s="2">
        <f t="shared" si="255"/>
        <v>11.784827000000009</v>
      </c>
      <c r="I2062" s="2">
        <f t="array" ref="I2062">SUMPRODUCT(B2046:B2065, (ROW(B2046:B2065)-ROW(B2046)+1)) / (20*21/2)</f>
        <v>13.025487619047619</v>
      </c>
      <c r="J2062" s="2">
        <f t="shared" si="250"/>
        <v>12.874392533210546</v>
      </c>
      <c r="K2062" s="2">
        <f t="shared" si="252"/>
        <v>12.660480631323624</v>
      </c>
    </row>
    <row r="2063" spans="1:11" ht="13.5" x14ac:dyDescent="0.25">
      <c r="A2063" s="3">
        <f>TITRES_STAT!B2066</f>
        <v>45307</v>
      </c>
      <c r="B2063" s="5">
        <f>TITRES_STAT!D2066</f>
        <v>13.1814</v>
      </c>
      <c r="C2063" s="2">
        <f t="shared" si="253"/>
        <v>-8.5999999999994969E-3</v>
      </c>
      <c r="D2063" s="2">
        <f t="shared" si="254"/>
        <v>13.22912</v>
      </c>
      <c r="E2063" s="2">
        <f t="shared" si="256"/>
        <v>13.006870000000001</v>
      </c>
      <c r="F2063" s="2">
        <f t="shared" si="249"/>
        <v>12.823795</v>
      </c>
      <c r="G2063" s="2">
        <f t="shared" si="251"/>
        <v>12.583503999999996</v>
      </c>
      <c r="H2063" s="2">
        <f t="shared" si="255"/>
        <v>11.798366500000009</v>
      </c>
      <c r="I2063" s="2">
        <f t="array" ref="I2063">SUMPRODUCT(B2047:B2066, (ROW(B2047:B2066)-ROW(B2047)+1)) / (20*21/2)</f>
        <v>12.989315238095237</v>
      </c>
      <c r="J2063" s="2">
        <f t="shared" si="250"/>
        <v>12.903631339571447</v>
      </c>
      <c r="K2063" s="2">
        <f t="shared" si="252"/>
        <v>12.680908841859953</v>
      </c>
    </row>
    <row r="2064" spans="1:11" ht="13.5" x14ac:dyDescent="0.25">
      <c r="A2064" s="3">
        <f>TITRES_STAT!B2067</f>
        <v>45308</v>
      </c>
      <c r="B2064" s="5">
        <f>TITRES_STAT!D2067</f>
        <v>13.360300000000001</v>
      </c>
      <c r="C2064" s="2">
        <f t="shared" si="253"/>
        <v>0.1789000000000005</v>
      </c>
      <c r="D2064" s="2">
        <f t="shared" si="254"/>
        <v>13.3262</v>
      </c>
      <c r="E2064" s="2">
        <f t="shared" si="256"/>
        <v>13.088620000000001</v>
      </c>
      <c r="F2064" s="2">
        <f t="shared" si="249"/>
        <v>12.865945</v>
      </c>
      <c r="G2064" s="2">
        <f t="shared" si="251"/>
        <v>12.607175999999997</v>
      </c>
      <c r="H2064" s="2">
        <f t="shared" si="255"/>
        <v>11.81283950000001</v>
      </c>
      <c r="I2064" s="2">
        <f t="array" ref="I2064">SUMPRODUCT(B2048:B2067, (ROW(B2048:B2067)-ROW(B2048)+1)) / (20*21/2)</f>
        <v>12.952617142857141</v>
      </c>
      <c r="J2064" s="2">
        <f t="shared" si="250"/>
        <v>12.947123592945594</v>
      </c>
      <c r="K2064" s="2">
        <f t="shared" si="252"/>
        <v>12.70755163237525</v>
      </c>
    </row>
    <row r="2065" spans="1:11" ht="13.5" x14ac:dyDescent="0.25">
      <c r="A2065" s="3">
        <f>TITRES_STAT!B2068</f>
        <v>45309</v>
      </c>
      <c r="B2065" s="5">
        <f>TITRES_STAT!D2068</f>
        <v>13.096299999999999</v>
      </c>
      <c r="C2065" s="2">
        <f t="shared" si="253"/>
        <v>-0.26400000000000112</v>
      </c>
      <c r="D2065" s="2">
        <f t="shared" si="254"/>
        <v>13.254680000000002</v>
      </c>
      <c r="E2065" s="2">
        <f t="shared" si="256"/>
        <v>13.138009999999998</v>
      </c>
      <c r="F2065" s="2">
        <f t="shared" si="249"/>
        <v>12.88851</v>
      </c>
      <c r="G2065" s="2">
        <f t="shared" si="251"/>
        <v>12.623865999999998</v>
      </c>
      <c r="H2065" s="2">
        <f t="shared" si="255"/>
        <v>11.82595350000001</v>
      </c>
      <c r="I2065" s="2">
        <f t="array" ref="I2065">SUMPRODUCT(B2049:B2068, (ROW(B2049:B2068)-ROW(B2049)+1)) / (20*21/2)</f>
        <v>12.918439999999999</v>
      </c>
      <c r="J2065" s="2">
        <f t="shared" si="250"/>
        <v>12.961330869807918</v>
      </c>
      <c r="K2065" s="2">
        <f t="shared" si="252"/>
        <v>12.72279666639975</v>
      </c>
    </row>
    <row r="2066" spans="1:11" ht="13.5" x14ac:dyDescent="0.25">
      <c r="A2066" s="3">
        <f>TITRES_STAT!B2069</f>
        <v>45310</v>
      </c>
      <c r="B2066" s="5">
        <f>TITRES_STAT!D2069</f>
        <v>12.508699999999999</v>
      </c>
      <c r="C2066" s="2">
        <f t="shared" si="253"/>
        <v>-0.58760000000000012</v>
      </c>
      <c r="D2066" s="2">
        <f t="shared" si="254"/>
        <v>13.067340000000002</v>
      </c>
      <c r="E2066" s="2">
        <f t="shared" si="256"/>
        <v>13.111609999999999</v>
      </c>
      <c r="F2066" s="2">
        <f t="shared" si="249"/>
        <v>12.885529999999999</v>
      </c>
      <c r="G2066" s="2">
        <f t="shared" si="251"/>
        <v>12.627099999999999</v>
      </c>
      <c r="H2066" s="2">
        <f t="shared" si="255"/>
        <v>11.836323500000008</v>
      </c>
      <c r="I2066" s="2">
        <f t="array" ref="I2066">SUMPRODUCT(B2050:B2069, (ROW(B2050:B2069)-ROW(B2050)+1)) / (20*21/2)</f>
        <v>12.882755714285715</v>
      </c>
      <c r="J2066" s="2">
        <f t="shared" si="250"/>
        <v>12.91822316792145</v>
      </c>
      <c r="K2066" s="2">
        <f t="shared" si="252"/>
        <v>12.714400718697799</v>
      </c>
    </row>
    <row r="2067" spans="1:11" ht="13.5" x14ac:dyDescent="0.25">
      <c r="A2067" s="3">
        <f>TITRES_STAT!B2070</f>
        <v>45313</v>
      </c>
      <c r="B2067" s="5">
        <f>TITRES_STAT!D2070</f>
        <v>12.5002</v>
      </c>
      <c r="C2067" s="2">
        <f t="shared" si="253"/>
        <v>-8.49999999999973E-3</v>
      </c>
      <c r="D2067" s="2">
        <f t="shared" si="254"/>
        <v>12.929379999999998</v>
      </c>
      <c r="E2067" s="2">
        <f t="shared" si="256"/>
        <v>13.07244</v>
      </c>
      <c r="F2067" s="2">
        <f t="shared" si="249"/>
        <v>12.876159999999999</v>
      </c>
      <c r="G2067" s="2">
        <f t="shared" si="251"/>
        <v>12.630163999999997</v>
      </c>
      <c r="H2067" s="2">
        <f t="shared" si="255"/>
        <v>11.846845000000007</v>
      </c>
      <c r="I2067" s="2">
        <f t="array" ref="I2067">SUMPRODUCT(B2051:B2070, (ROW(B2051:B2070)-ROW(B2051)+1)) / (20*21/2)</f>
        <v>12.852789523809523</v>
      </c>
      <c r="J2067" s="2">
        <f t="shared" si="250"/>
        <v>12.878411437643217</v>
      </c>
      <c r="K2067" s="2">
        <f t="shared" si="252"/>
        <v>12.706000690513571</v>
      </c>
    </row>
    <row r="2068" spans="1:11" ht="13.5" x14ac:dyDescent="0.25">
      <c r="A2068" s="3">
        <f>TITRES_STAT!B2071</f>
        <v>45314</v>
      </c>
      <c r="B2068" s="5">
        <f>TITRES_STAT!D2071</f>
        <v>12.517300000000001</v>
      </c>
      <c r="C2068" s="2">
        <f t="shared" si="253"/>
        <v>1.7100000000001003E-2</v>
      </c>
      <c r="D2068" s="2">
        <f t="shared" si="254"/>
        <v>12.796559999999999</v>
      </c>
      <c r="E2068" s="2">
        <f t="shared" si="256"/>
        <v>13.012840000000001</v>
      </c>
      <c r="F2068" s="2">
        <f t="shared" ref="F2068:F2131" si="257">AVERAGE(B2049:B2068)</f>
        <v>12.874885000000001</v>
      </c>
      <c r="G2068" s="2">
        <f t="shared" si="251"/>
        <v>12.635273999999997</v>
      </c>
      <c r="H2068" s="2">
        <f t="shared" si="255"/>
        <v>11.858034000000007</v>
      </c>
      <c r="I2068" s="2">
        <f t="array" ref="I2068">SUMPRODUCT(B2052:B2071, (ROW(B2052:B2071)-ROW(B2052)+1)) / (20*21/2)</f>
        <v>12.844517142857143</v>
      </c>
      <c r="J2068" s="2">
        <f t="shared" si="250"/>
        <v>12.844019872153389</v>
      </c>
      <c r="K2068" s="2">
        <f t="shared" si="252"/>
        <v>12.698600663434608</v>
      </c>
    </row>
    <row r="2069" spans="1:11" ht="13.5" x14ac:dyDescent="0.25">
      <c r="A2069" s="3">
        <f>TITRES_STAT!B2072</f>
        <v>45315</v>
      </c>
      <c r="B2069" s="5">
        <f>TITRES_STAT!D2072</f>
        <v>12.5002</v>
      </c>
      <c r="C2069" s="2">
        <f t="shared" si="253"/>
        <v>-1.7100000000001003E-2</v>
      </c>
      <c r="D2069" s="2">
        <f t="shared" si="254"/>
        <v>12.62454</v>
      </c>
      <c r="E2069" s="2">
        <f t="shared" si="256"/>
        <v>12.975370000000002</v>
      </c>
      <c r="F2069" s="2">
        <f t="shared" si="257"/>
        <v>12.865945</v>
      </c>
      <c r="G2069" s="2">
        <f t="shared" si="251"/>
        <v>12.636975999999997</v>
      </c>
      <c r="H2069" s="2">
        <f t="shared" si="255"/>
        <v>11.869137500000006</v>
      </c>
      <c r="I2069" s="2">
        <f t="array" ref="I2069">SUMPRODUCT(B2053:B2072, (ROW(B2053:B2072)-ROW(B2053)+1)) / (20*21/2)</f>
        <v>12.835758095238097</v>
      </c>
      <c r="J2069" s="2">
        <f t="shared" ref="J2069:J2132" si="258">$J$4*B2069+J2068*(1-$J$4)</f>
        <v>12.811275122424496</v>
      </c>
      <c r="K2069" s="2">
        <f t="shared" si="252"/>
        <v>12.690820245260701</v>
      </c>
    </row>
    <row r="2070" spans="1:11" ht="13.5" x14ac:dyDescent="0.25">
      <c r="A2070" s="3">
        <f>TITRES_STAT!B2073</f>
        <v>45316</v>
      </c>
      <c r="B2070" s="5">
        <f>TITRES_STAT!D2073</f>
        <v>12.551299999999999</v>
      </c>
      <c r="C2070" s="2">
        <f t="shared" si="253"/>
        <v>5.1099999999999923E-2</v>
      </c>
      <c r="D2070" s="2">
        <f t="shared" si="254"/>
        <v>12.515539999999998</v>
      </c>
      <c r="E2070" s="2">
        <f t="shared" si="256"/>
        <v>12.885110000000003</v>
      </c>
      <c r="F2070" s="2">
        <f t="shared" si="257"/>
        <v>12.859560000000002</v>
      </c>
      <c r="G2070" s="2">
        <f t="shared" si="251"/>
        <v>12.639699999999998</v>
      </c>
      <c r="H2070" s="2">
        <f t="shared" si="255"/>
        <v>11.880302500000006</v>
      </c>
      <c r="I2070" s="2">
        <f t="array" ref="I2070">SUMPRODUCT(B2054:B2073, (ROW(B2054:B2073)-ROW(B2054)+1)) / (20*21/2)</f>
        <v>12.826796190476195</v>
      </c>
      <c r="J2070" s="2">
        <f t="shared" si="258"/>
        <v>12.786515586955495</v>
      </c>
      <c r="K2070" s="2">
        <f t="shared" si="252"/>
        <v>12.685348863093616</v>
      </c>
    </row>
    <row r="2071" spans="1:11" ht="13.5" x14ac:dyDescent="0.25">
      <c r="A2071" s="3">
        <f>TITRES_STAT!B2074</f>
        <v>45317</v>
      </c>
      <c r="B2071" s="5">
        <f>TITRES_STAT!D2074</f>
        <v>12.7727</v>
      </c>
      <c r="C2071" s="2">
        <f t="shared" si="253"/>
        <v>0.22140000000000093</v>
      </c>
      <c r="D2071" s="2">
        <f t="shared" si="254"/>
        <v>12.568339999999999</v>
      </c>
      <c r="E2071" s="2">
        <f t="shared" si="256"/>
        <v>12.81784</v>
      </c>
      <c r="F2071" s="2">
        <f t="shared" si="257"/>
        <v>12.86467</v>
      </c>
      <c r="G2071" s="2">
        <f t="shared" si="251"/>
        <v>12.646851999999997</v>
      </c>
      <c r="H2071" s="2">
        <f t="shared" si="255"/>
        <v>11.893350000000007</v>
      </c>
      <c r="I2071" s="2">
        <f t="array" ref="I2071">SUMPRODUCT(B2055:B2074, (ROW(B2055:B2074)-ROW(B2055)+1)) / (20*21/2)</f>
        <v>12.817429047619051</v>
      </c>
      <c r="J2071" s="2">
        <f t="shared" si="258"/>
        <v>12.785199816769257</v>
      </c>
      <c r="K2071" s="2">
        <f t="shared" si="252"/>
        <v>12.688774397874258</v>
      </c>
    </row>
    <row r="2072" spans="1:11" ht="13.5" x14ac:dyDescent="0.25">
      <c r="A2072" s="3">
        <f>TITRES_STAT!B2075</f>
        <v>45320</v>
      </c>
      <c r="B2072" s="5">
        <f>TITRES_STAT!D2075</f>
        <v>12.7727</v>
      </c>
      <c r="C2072" s="2">
        <f t="shared" si="253"/>
        <v>0</v>
      </c>
      <c r="D2072" s="2">
        <f t="shared" si="254"/>
        <v>12.62284</v>
      </c>
      <c r="E2072" s="2">
        <f t="shared" si="256"/>
        <v>12.776109999999999</v>
      </c>
      <c r="F2072" s="2">
        <f t="shared" si="257"/>
        <v>12.866800000000001</v>
      </c>
      <c r="G2072" s="2">
        <f t="shared" si="251"/>
        <v>12.657069999999994</v>
      </c>
      <c r="H2072" s="2">
        <f t="shared" si="255"/>
        <v>11.907328500000006</v>
      </c>
      <c r="I2072" s="2">
        <f t="array" ref="I2072">SUMPRODUCT(B2056:B2075, (ROW(B2056:B2075)-ROW(B2056)+1)) / (20*21/2)</f>
        <v>12.806967142857145</v>
      </c>
      <c r="J2072" s="2">
        <f t="shared" si="258"/>
        <v>12.784009358029328</v>
      </c>
      <c r="K2072" s="2">
        <f t="shared" si="252"/>
        <v>12.692065597957622</v>
      </c>
    </row>
    <row r="2073" spans="1:11" ht="13.5" x14ac:dyDescent="0.25">
      <c r="A2073" s="3">
        <f>TITRES_STAT!B2076</f>
        <v>45321</v>
      </c>
      <c r="B2073" s="5">
        <f>TITRES_STAT!D2076</f>
        <v>12.7727</v>
      </c>
      <c r="C2073" s="2">
        <f t="shared" si="253"/>
        <v>0</v>
      </c>
      <c r="D2073" s="2">
        <f t="shared" si="254"/>
        <v>12.673919999999999</v>
      </c>
      <c r="E2073" s="2">
        <f t="shared" si="256"/>
        <v>12.735240000000001</v>
      </c>
      <c r="F2073" s="2">
        <f t="shared" si="257"/>
        <v>12.871055000000002</v>
      </c>
      <c r="G2073" s="2">
        <f t="shared" si="251"/>
        <v>12.667287999999994</v>
      </c>
      <c r="H2073" s="2">
        <f t="shared" si="255"/>
        <v>11.921462500000004</v>
      </c>
      <c r="I2073" s="2">
        <f t="array" ref="I2073">SUMPRODUCT(B2057:B2076, (ROW(B2057:B2076)-ROW(B2057)+1)) / (20*21/2)</f>
        <v>12.795694285714289</v>
      </c>
      <c r="J2073" s="2">
        <f t="shared" si="258"/>
        <v>12.78293227631225</v>
      </c>
      <c r="K2073" s="2">
        <f t="shared" si="252"/>
        <v>12.69522773137105</v>
      </c>
    </row>
    <row r="2074" spans="1:11" ht="13.5" x14ac:dyDescent="0.25">
      <c r="A2074" s="3">
        <f>TITRES_STAT!B2077</f>
        <v>45322</v>
      </c>
      <c r="B2074" s="5">
        <f>TITRES_STAT!D2077</f>
        <v>12.7727</v>
      </c>
      <c r="C2074" s="2">
        <f t="shared" si="253"/>
        <v>0</v>
      </c>
      <c r="D2074" s="2">
        <f t="shared" si="254"/>
        <v>12.72842</v>
      </c>
      <c r="E2074" s="2">
        <f t="shared" si="256"/>
        <v>12.67648</v>
      </c>
      <c r="F2074" s="2">
        <f t="shared" si="257"/>
        <v>12.88255</v>
      </c>
      <c r="G2074" s="2">
        <f t="shared" si="251"/>
        <v>12.675973999999991</v>
      </c>
      <c r="H2074" s="2">
        <f t="shared" si="255"/>
        <v>11.935596500000004</v>
      </c>
      <c r="I2074" s="2">
        <f t="array" ref="I2074">SUMPRODUCT(B2058:B2077, (ROW(B2058:B2077)-ROW(B2058)+1)) / (20*21/2)</f>
        <v>12.799830952380955</v>
      </c>
      <c r="J2074" s="2">
        <f t="shared" si="258"/>
        <v>12.781957773806322</v>
      </c>
      <c r="K2074" s="2">
        <f t="shared" si="252"/>
        <v>12.698265859552578</v>
      </c>
    </row>
    <row r="2075" spans="1:11" ht="13.5" x14ac:dyDescent="0.25">
      <c r="A2075" s="3">
        <f>TITRES_STAT!B2078</f>
        <v>45323</v>
      </c>
      <c r="B2075" s="5">
        <f>TITRES_STAT!D2078</f>
        <v>12.7727</v>
      </c>
      <c r="C2075" s="2">
        <f t="shared" si="253"/>
        <v>0</v>
      </c>
      <c r="D2075" s="2">
        <f t="shared" si="254"/>
        <v>12.7727</v>
      </c>
      <c r="E2075" s="2">
        <f t="shared" si="256"/>
        <v>12.644119999999999</v>
      </c>
      <c r="F2075" s="2">
        <f t="shared" si="257"/>
        <v>12.891064999999998</v>
      </c>
      <c r="G2075" s="2">
        <f t="shared" si="251"/>
        <v>12.684659999999992</v>
      </c>
      <c r="H2075" s="2">
        <f t="shared" si="255"/>
        <v>11.949420000000002</v>
      </c>
      <c r="I2075" s="2">
        <f t="array" ref="I2075">SUMPRODUCT(B2059:B2078, (ROW(B2059:B2078)-ROW(B2059)+1)) / (20*21/2)</f>
        <v>12.788355238095237</v>
      </c>
      <c r="J2075" s="2">
        <f t="shared" si="258"/>
        <v>12.781076081062864</v>
      </c>
      <c r="K2075" s="2">
        <f t="shared" si="252"/>
        <v>12.701184845452477</v>
      </c>
    </row>
    <row r="2076" spans="1:11" ht="13.5" x14ac:dyDescent="0.25">
      <c r="A2076" s="3">
        <f>TITRES_STAT!B2079</f>
        <v>45324</v>
      </c>
      <c r="B2076" s="5">
        <f>TITRES_STAT!D2079</f>
        <v>12.7727</v>
      </c>
      <c r="C2076" s="2">
        <f t="shared" si="253"/>
        <v>0</v>
      </c>
      <c r="D2076" s="2">
        <f t="shared" si="254"/>
        <v>12.7727</v>
      </c>
      <c r="E2076" s="2">
        <f t="shared" si="256"/>
        <v>12.67052</v>
      </c>
      <c r="F2076" s="2">
        <f t="shared" si="257"/>
        <v>12.891064999999998</v>
      </c>
      <c r="G2076" s="2">
        <f t="shared" si="251"/>
        <v>12.694025999999992</v>
      </c>
      <c r="H2076" s="2">
        <f t="shared" si="255"/>
        <v>11.963243500000003</v>
      </c>
      <c r="I2076" s="2">
        <f t="array" ref="I2076">SUMPRODUCT(B2060:B2079, (ROW(B2060:B2079)-ROW(B2060)+1)) / (20*21/2)</f>
        <v>12.770396666666667</v>
      </c>
      <c r="J2076" s="2">
        <f t="shared" si="258"/>
        <v>12.780278359056876</v>
      </c>
      <c r="K2076" s="2">
        <f t="shared" si="252"/>
        <v>12.703989361317086</v>
      </c>
    </row>
    <row r="2077" spans="1:11" ht="13.5" x14ac:dyDescent="0.25">
      <c r="A2077" s="3">
        <f>TITRES_STAT!B2080</f>
        <v>45327</v>
      </c>
      <c r="B2077" s="5">
        <f>TITRES_STAT!D2080</f>
        <v>12.9345</v>
      </c>
      <c r="C2077" s="2">
        <f t="shared" si="253"/>
        <v>0.1617999999999995</v>
      </c>
      <c r="D2077" s="2">
        <f t="shared" si="254"/>
        <v>12.805060000000001</v>
      </c>
      <c r="E2077" s="2">
        <f t="shared" si="256"/>
        <v>12.713950000000001</v>
      </c>
      <c r="F2077" s="2">
        <f t="shared" si="257"/>
        <v>12.893194999999997</v>
      </c>
      <c r="G2077" s="2">
        <f t="shared" si="251"/>
        <v>12.706627999999993</v>
      </c>
      <c r="H2077" s="2">
        <f t="shared" si="255"/>
        <v>11.977100000000002</v>
      </c>
      <c r="I2077" s="2">
        <f t="array" ref="I2077">SUMPRODUCT(B2061:B2080, (ROW(B2061:B2080)-ROW(B2061)+1)) / (20*21/2)</f>
        <v>12.753330000000004</v>
      </c>
      <c r="J2077" s="2">
        <f t="shared" si="258"/>
        <v>12.794966134384792</v>
      </c>
      <c r="K2077" s="2">
        <f t="shared" si="252"/>
        <v>12.713028994206613</v>
      </c>
    </row>
    <row r="2078" spans="1:11" ht="13.5" x14ac:dyDescent="0.25">
      <c r="A2078" s="3">
        <f>TITRES_STAT!B2081</f>
        <v>45328</v>
      </c>
      <c r="B2078" s="5">
        <f>TITRES_STAT!D2081</f>
        <v>12.7727</v>
      </c>
      <c r="C2078" s="2">
        <f t="shared" si="253"/>
        <v>-0.1617999999999995</v>
      </c>
      <c r="D2078" s="2">
        <f t="shared" si="254"/>
        <v>12.805060000000001</v>
      </c>
      <c r="E2078" s="2">
        <f t="shared" si="256"/>
        <v>12.73949</v>
      </c>
      <c r="F2078" s="2">
        <f t="shared" si="257"/>
        <v>12.876164999999997</v>
      </c>
      <c r="G2078" s="2">
        <f t="shared" si="251"/>
        <v>12.719569999999994</v>
      </c>
      <c r="H2078" s="2">
        <f t="shared" si="255"/>
        <v>11.990186500000002</v>
      </c>
      <c r="I2078" s="2">
        <f t="array" ref="I2078">SUMPRODUCT(B2062:B2081, (ROW(B2062:B2081)-ROW(B2062)+1)) / (20*21/2)</f>
        <v>12.739093333333335</v>
      </c>
      <c r="J2078" s="2">
        <f t="shared" si="258"/>
        <v>12.792845550157669</v>
      </c>
      <c r="K2078" s="2">
        <f t="shared" si="252"/>
        <v>12.715369033649493</v>
      </c>
    </row>
    <row r="2079" spans="1:11" ht="13.5" x14ac:dyDescent="0.25">
      <c r="A2079" s="3">
        <f>TITRES_STAT!B2082</f>
        <v>45329</v>
      </c>
      <c r="B2079" s="5">
        <f>TITRES_STAT!D2082</f>
        <v>12.6876</v>
      </c>
      <c r="C2079" s="2">
        <f t="shared" si="253"/>
        <v>-8.510000000000062E-2</v>
      </c>
      <c r="D2079" s="2">
        <f t="shared" si="254"/>
        <v>12.788040000000001</v>
      </c>
      <c r="E2079" s="2">
        <f t="shared" si="256"/>
        <v>12.758230000000001</v>
      </c>
      <c r="F2079" s="2">
        <f t="shared" si="257"/>
        <v>12.866799999999994</v>
      </c>
      <c r="G2079" s="2">
        <f t="shared" si="251"/>
        <v>12.728085999999994</v>
      </c>
      <c r="H2079" s="2">
        <f t="shared" si="255"/>
        <v>12.003778500000001</v>
      </c>
      <c r="I2079" s="2">
        <f t="array" ref="I2079">SUMPRODUCT(B2063:B2082, (ROW(B2063:B2082)-ROW(B2063)+1)) / (20*21/2)</f>
        <v>12.722829999999998</v>
      </c>
      <c r="J2079" s="2">
        <f t="shared" si="258"/>
        <v>12.782822164428367</v>
      </c>
      <c r="K2079" s="2">
        <f t="shared" si="252"/>
        <v>12.714280051937749</v>
      </c>
    </row>
    <row r="2080" spans="1:11" ht="13.5" x14ac:dyDescent="0.25">
      <c r="A2080" s="3">
        <f>TITRES_STAT!B2083</f>
        <v>45330</v>
      </c>
      <c r="B2080" s="5">
        <f>TITRES_STAT!D2083</f>
        <v>12.6876</v>
      </c>
      <c r="C2080" s="2">
        <f t="shared" si="253"/>
        <v>0</v>
      </c>
      <c r="D2080" s="2">
        <f t="shared" si="254"/>
        <v>12.771020000000002</v>
      </c>
      <c r="E2080" s="2">
        <f t="shared" si="256"/>
        <v>12.77186</v>
      </c>
      <c r="F2080" s="2">
        <f t="shared" si="257"/>
        <v>12.828484999999997</v>
      </c>
      <c r="G2080" s="2">
        <f t="shared" si="251"/>
        <v>12.736601999999996</v>
      </c>
      <c r="H2080" s="2">
        <f t="shared" si="255"/>
        <v>12.016594500000002</v>
      </c>
      <c r="I2080" s="2">
        <f t="array" ref="I2080">SUMPRODUCT(B2064:B2083, (ROW(B2064:B2083)-ROW(B2064)+1)) / (20*21/2)</f>
        <v>12.709283809523811</v>
      </c>
      <c r="J2080" s="2">
        <f t="shared" si="258"/>
        <v>12.77375338686376</v>
      </c>
      <c r="K2080" s="2">
        <f t="shared" si="252"/>
        <v>12.713233775391171</v>
      </c>
    </row>
    <row r="2081" spans="1:11" ht="13.5" x14ac:dyDescent="0.25">
      <c r="A2081" s="3">
        <f>TITRES_STAT!B2084</f>
        <v>45331</v>
      </c>
      <c r="B2081" s="5">
        <f>TITRES_STAT!D2084</f>
        <v>12.679</v>
      </c>
      <c r="C2081" s="2">
        <f t="shared" si="253"/>
        <v>-8.5999999999994969E-3</v>
      </c>
      <c r="D2081" s="2">
        <f t="shared" si="254"/>
        <v>12.752280000000003</v>
      </c>
      <c r="E2081" s="2">
        <f t="shared" si="256"/>
        <v>12.762490000000001</v>
      </c>
      <c r="F2081" s="2">
        <f t="shared" si="257"/>
        <v>12.790164999999998</v>
      </c>
      <c r="G2081" s="2">
        <f t="shared" si="251"/>
        <v>12.742221999999995</v>
      </c>
      <c r="H2081" s="2">
        <f t="shared" si="255"/>
        <v>12.029872000000001</v>
      </c>
      <c r="I2081" s="2">
        <f t="array" ref="I2081">SUMPRODUCT(B2065:B2084, (ROW(B2065:B2084)-ROW(B2065)+1)) / (20*21/2)</f>
        <v>12.708956666666666</v>
      </c>
      <c r="J2081" s="2">
        <f t="shared" si="258"/>
        <v>12.764729254781498</v>
      </c>
      <c r="K2081" s="2">
        <f t="shared" si="252"/>
        <v>12.711891274395439</v>
      </c>
    </row>
    <row r="2082" spans="1:11" ht="13.5" x14ac:dyDescent="0.25">
      <c r="A2082" s="3">
        <f>TITRES_STAT!B2085</f>
        <v>45334</v>
      </c>
      <c r="B2082" s="5">
        <f>TITRES_STAT!D2085</f>
        <v>12.619400000000001</v>
      </c>
      <c r="C2082" s="2">
        <f t="shared" si="253"/>
        <v>-5.9599999999999653E-2</v>
      </c>
      <c r="D2082" s="2">
        <f t="shared" si="254"/>
        <v>12.689260000000001</v>
      </c>
      <c r="E2082" s="2">
        <f t="shared" si="256"/>
        <v>12.747160000000001</v>
      </c>
      <c r="F2082" s="2">
        <f t="shared" si="257"/>
        <v>12.761634999999998</v>
      </c>
      <c r="G2082" s="2">
        <f t="shared" si="251"/>
        <v>12.745115999999996</v>
      </c>
      <c r="H2082" s="2">
        <f t="shared" si="255"/>
        <v>12.042346999999999</v>
      </c>
      <c r="I2082" s="2">
        <f t="array" ref="I2082">SUMPRODUCT(B2066:B2085, (ROW(B2066:B2085)-ROW(B2066)+1)) / (20*21/2)</f>
        <v>12.715687619047619</v>
      </c>
      <c r="J2082" s="2">
        <f t="shared" si="258"/>
        <v>12.750888373373737</v>
      </c>
      <c r="K2082" s="2">
        <f t="shared" si="252"/>
        <v>12.708264165595617</v>
      </c>
    </row>
    <row r="2083" spans="1:11" ht="13.5" x14ac:dyDescent="0.25">
      <c r="A2083" s="3">
        <f>TITRES_STAT!B2086</f>
        <v>45335</v>
      </c>
      <c r="B2083" s="5">
        <f>TITRES_STAT!D2086</f>
        <v>12.619400000000001</v>
      </c>
      <c r="C2083" s="2">
        <f t="shared" si="253"/>
        <v>0</v>
      </c>
      <c r="D2083" s="2">
        <f t="shared" si="254"/>
        <v>12.6586</v>
      </c>
      <c r="E2083" s="2">
        <f t="shared" si="256"/>
        <v>12.73183</v>
      </c>
      <c r="F2083" s="2">
        <f t="shared" si="257"/>
        <v>12.733535000000002</v>
      </c>
      <c r="G2083" s="2">
        <f t="shared" si="251"/>
        <v>12.746307999999997</v>
      </c>
      <c r="H2083" s="2">
        <f t="shared" si="255"/>
        <v>12.054627999999997</v>
      </c>
      <c r="I2083" s="2">
        <f t="array" ref="I2083">SUMPRODUCT(B2067:B2086, (ROW(B2067:B2086)-ROW(B2067)+1)) / (20*21/2)</f>
        <v>12.732073809523808</v>
      </c>
      <c r="J2083" s="2">
        <f t="shared" si="258"/>
        <v>12.738365671147667</v>
      </c>
      <c r="K2083" s="2">
        <f t="shared" si="252"/>
        <v>12.704779296356573</v>
      </c>
    </row>
    <row r="2084" spans="1:11" ht="13.5" x14ac:dyDescent="0.25">
      <c r="A2084" s="3">
        <f>TITRES_STAT!B2087</f>
        <v>45336</v>
      </c>
      <c r="B2084" s="5">
        <f>TITRES_STAT!D2087</f>
        <v>12.7301</v>
      </c>
      <c r="C2084" s="2">
        <f t="shared" si="253"/>
        <v>0.11069999999999958</v>
      </c>
      <c r="D2084" s="2">
        <f t="shared" si="254"/>
        <v>12.6671</v>
      </c>
      <c r="E2084" s="2">
        <f t="shared" si="256"/>
        <v>12.72757</v>
      </c>
      <c r="F2084" s="2">
        <f t="shared" si="257"/>
        <v>12.702025000000003</v>
      </c>
      <c r="G2084" s="2">
        <f t="shared" si="251"/>
        <v>12.749201999999999</v>
      </c>
      <c r="H2084" s="2">
        <f t="shared" si="255"/>
        <v>12.0674625</v>
      </c>
      <c r="I2084" s="2">
        <f t="array" ref="I2084">SUMPRODUCT(B2068:B2087, (ROW(B2068:B2087)-ROW(B2068)+1)) / (20*21/2)</f>
        <v>12.738682857142859</v>
      </c>
      <c r="J2084" s="2">
        <f t="shared" si="258"/>
        <v>12.737578464371699</v>
      </c>
      <c r="K2084" s="2">
        <f t="shared" si="252"/>
        <v>12.705772265126905</v>
      </c>
    </row>
    <row r="2085" spans="1:11" ht="13.5" x14ac:dyDescent="0.25">
      <c r="A2085" s="3">
        <f>TITRES_STAT!B2088</f>
        <v>45337</v>
      </c>
      <c r="B2085" s="5">
        <f>TITRES_STAT!D2088</f>
        <v>12.7727</v>
      </c>
      <c r="C2085" s="2">
        <f t="shared" si="253"/>
        <v>4.2600000000000193E-2</v>
      </c>
      <c r="D2085" s="2">
        <f t="shared" si="254"/>
        <v>12.68412</v>
      </c>
      <c r="E2085" s="2">
        <f t="shared" si="256"/>
        <v>12.727570000000002</v>
      </c>
      <c r="F2085" s="2">
        <f t="shared" si="257"/>
        <v>12.685845</v>
      </c>
      <c r="G2085" s="2">
        <f t="shared" si="251"/>
        <v>12.754309999999997</v>
      </c>
      <c r="H2085" s="2">
        <f t="shared" si="255"/>
        <v>12.0805875</v>
      </c>
      <c r="I2085" s="2">
        <f t="array" ref="I2085">SUMPRODUCT(B2069:B2088, (ROW(B2069:B2088)-ROW(B2069)+1)) / (20*21/2)</f>
        <v>12.743994285714288</v>
      </c>
      <c r="J2085" s="2">
        <f t="shared" si="258"/>
        <v>12.740923372526776</v>
      </c>
      <c r="K2085" s="2">
        <f t="shared" si="252"/>
        <v>12.708396882180752</v>
      </c>
    </row>
    <row r="2086" spans="1:11" ht="13.5" x14ac:dyDescent="0.25">
      <c r="A2086" s="3">
        <f>TITRES_STAT!B2089</f>
        <v>45338</v>
      </c>
      <c r="B2086" s="5">
        <f>TITRES_STAT!D2089</f>
        <v>12.857900000000001</v>
      </c>
      <c r="C2086" s="2">
        <f t="shared" si="253"/>
        <v>8.5200000000000387E-2</v>
      </c>
      <c r="D2086" s="2">
        <f t="shared" si="254"/>
        <v>12.719900000000001</v>
      </c>
      <c r="E2086" s="2">
        <f t="shared" si="256"/>
        <v>12.736090000000001</v>
      </c>
      <c r="F2086" s="2">
        <f t="shared" si="257"/>
        <v>12.703305000000002</v>
      </c>
      <c r="G2086" s="2">
        <f t="shared" si="251"/>
        <v>12.759589999999996</v>
      </c>
      <c r="H2086" s="2">
        <f t="shared" si="255"/>
        <v>12.094061000000002</v>
      </c>
      <c r="I2086" s="2">
        <f t="array" ref="I2086">SUMPRODUCT(B2070:B2089, (ROW(B2070:B2089)-ROW(B2070)+1)) / (20*21/2)</f>
        <v>12.756203809523811</v>
      </c>
      <c r="J2086" s="2">
        <f t="shared" si="258"/>
        <v>12.752064003714702</v>
      </c>
      <c r="K2086" s="2">
        <f t="shared" si="252"/>
        <v>12.714259749546214</v>
      </c>
    </row>
    <row r="2087" spans="1:11" ht="13.5" x14ac:dyDescent="0.25">
      <c r="A2087" s="3">
        <f>TITRES_STAT!B2090</f>
        <v>45341</v>
      </c>
      <c r="B2087" s="5">
        <f>TITRES_STAT!D2090</f>
        <v>12.7727</v>
      </c>
      <c r="C2087" s="2">
        <f t="shared" si="253"/>
        <v>-8.5200000000000387E-2</v>
      </c>
      <c r="D2087" s="2">
        <f t="shared" si="254"/>
        <v>12.75056</v>
      </c>
      <c r="E2087" s="2">
        <f t="shared" si="256"/>
        <v>12.719910000000002</v>
      </c>
      <c r="F2087" s="2">
        <f t="shared" si="257"/>
        <v>12.716930000000001</v>
      </c>
      <c r="G2087" s="2">
        <f t="shared" si="251"/>
        <v>12.763335999999997</v>
      </c>
      <c r="H2087" s="2">
        <f t="shared" si="255"/>
        <v>12.107185999999999</v>
      </c>
      <c r="I2087" s="2">
        <f t="array" ref="I2087">SUMPRODUCT(B2071:B2090, (ROW(B2071:B2090)-ROW(B2071)+1)) / (20*21/2)</f>
        <v>12.766710000000002</v>
      </c>
      <c r="J2087" s="2">
        <f t="shared" si="258"/>
        <v>12.754029336694254</v>
      </c>
      <c r="K2087" s="2">
        <f t="shared" si="252"/>
        <v>12.716551524073815</v>
      </c>
    </row>
    <row r="2088" spans="1:11" ht="13.5" x14ac:dyDescent="0.25">
      <c r="A2088" s="3">
        <f>TITRES_STAT!B2091</f>
        <v>45342</v>
      </c>
      <c r="B2088" s="5">
        <f>TITRES_STAT!D2091</f>
        <v>12.7727</v>
      </c>
      <c r="C2088" s="2">
        <f t="shared" si="253"/>
        <v>0</v>
      </c>
      <c r="D2088" s="2">
        <f t="shared" si="254"/>
        <v>12.781220000000001</v>
      </c>
      <c r="E2088" s="2">
        <f t="shared" si="256"/>
        <v>12.71991</v>
      </c>
      <c r="F2088" s="2">
        <f t="shared" si="257"/>
        <v>12.729700000000003</v>
      </c>
      <c r="G2088" s="2">
        <f t="shared" si="251"/>
        <v>12.767081999999998</v>
      </c>
      <c r="H2088" s="2">
        <f t="shared" si="255"/>
        <v>12.1173245</v>
      </c>
      <c r="I2088" s="2">
        <f t="array" ref="I2088">SUMPRODUCT(B2072:B2091, (ROW(B2072:B2091)-ROW(B2072)+1)) / (20*21/2)</f>
        <v>12.791975238095239</v>
      </c>
      <c r="J2088" s="2">
        <f t="shared" si="258"/>
        <v>12.755807495104325</v>
      </c>
      <c r="K2088" s="2">
        <f t="shared" si="252"/>
        <v>12.718753425090528</v>
      </c>
    </row>
    <row r="2089" spans="1:11" ht="13.5" x14ac:dyDescent="0.25">
      <c r="A2089" s="3">
        <f>TITRES_STAT!B2092</f>
        <v>45343</v>
      </c>
      <c r="B2089" s="5">
        <f>TITRES_STAT!D2092</f>
        <v>12.857900000000001</v>
      </c>
      <c r="C2089" s="2">
        <f t="shared" si="253"/>
        <v>8.5200000000000387E-2</v>
      </c>
      <c r="D2089" s="2">
        <f t="shared" si="254"/>
        <v>12.80678</v>
      </c>
      <c r="E2089" s="2">
        <f t="shared" si="256"/>
        <v>12.736940000000001</v>
      </c>
      <c r="F2089" s="2">
        <f t="shared" si="257"/>
        <v>12.747585000000003</v>
      </c>
      <c r="G2089" s="2">
        <f t="shared" si="251"/>
        <v>12.771851999999997</v>
      </c>
      <c r="H2089" s="2">
        <f t="shared" si="255"/>
        <v>12.127695000000001</v>
      </c>
      <c r="I2089" s="2">
        <f t="array" ref="I2089">SUMPRODUCT(B2073:B2092, (ROW(B2073:B2092)-ROW(B2073)+1)) / (20*21/2)</f>
        <v>12.807909523809526</v>
      </c>
      <c r="J2089" s="2">
        <f t="shared" si="258"/>
        <v>12.765530590808673</v>
      </c>
      <c r="K2089" s="2">
        <f t="shared" si="252"/>
        <v>12.724210153518351</v>
      </c>
    </row>
    <row r="2090" spans="1:11" ht="13.5" x14ac:dyDescent="0.25">
      <c r="A2090" s="3">
        <f>TITRES_STAT!B2093</f>
        <v>45344</v>
      </c>
      <c r="B2090" s="5">
        <f>TITRES_STAT!D2093</f>
        <v>12.857900000000001</v>
      </c>
      <c r="C2090" s="2">
        <f t="shared" si="253"/>
        <v>0</v>
      </c>
      <c r="D2090" s="2">
        <f t="shared" si="254"/>
        <v>12.823820000000001</v>
      </c>
      <c r="E2090" s="2">
        <f t="shared" si="256"/>
        <v>12.753970000000001</v>
      </c>
      <c r="F2090" s="2">
        <f t="shared" si="257"/>
        <v>12.762915000000001</v>
      </c>
      <c r="G2090" s="2">
        <f t="shared" si="251"/>
        <v>12.776621999999996</v>
      </c>
      <c r="H2090" s="2">
        <f t="shared" si="255"/>
        <v>12.137677500000001</v>
      </c>
      <c r="I2090" s="2">
        <f t="array" ref="I2090">SUMPRODUCT(B2074:B2093, (ROW(B2074:B2093)-ROW(B2074)+1)) / (20*21/2)</f>
        <v>12.831147142857143</v>
      </c>
      <c r="J2090" s="2">
        <f t="shared" si="258"/>
        <v>12.774327677398322</v>
      </c>
      <c r="K2090" s="2">
        <f t="shared" si="252"/>
        <v>12.729452892596063</v>
      </c>
    </row>
    <row r="2091" spans="1:11" ht="13.5" x14ac:dyDescent="0.25">
      <c r="A2091" s="3">
        <f>TITRES_STAT!B2094</f>
        <v>45345</v>
      </c>
      <c r="B2091" s="5">
        <f>TITRES_STAT!D2094</f>
        <v>13.0282</v>
      </c>
      <c r="C2091" s="2">
        <f t="shared" si="253"/>
        <v>0.17029999999999923</v>
      </c>
      <c r="D2091" s="2">
        <f t="shared" si="254"/>
        <v>12.85788</v>
      </c>
      <c r="E2091" s="2">
        <f t="shared" si="256"/>
        <v>12.78889</v>
      </c>
      <c r="F2091" s="2">
        <f t="shared" si="257"/>
        <v>12.775690000000001</v>
      </c>
      <c r="G2091" s="2">
        <f t="shared" si="251"/>
        <v>12.782583999999995</v>
      </c>
      <c r="H2091" s="2">
        <f t="shared" si="255"/>
        <v>12.1485115</v>
      </c>
      <c r="I2091" s="2">
        <f t="array" ref="I2091">SUMPRODUCT(B2075:B2094, (ROW(B2075:B2094)-ROW(B2075)+1)) / (20*21/2)</f>
        <v>12.867758571428574</v>
      </c>
      <c r="J2091" s="2">
        <f t="shared" si="258"/>
        <v>12.798505993836576</v>
      </c>
      <c r="K2091" s="2">
        <f t="shared" si="252"/>
        <v>12.741168465435434</v>
      </c>
    </row>
    <row r="2092" spans="1:11" ht="13.5" x14ac:dyDescent="0.25">
      <c r="A2092" s="3">
        <f>TITRES_STAT!B2095</f>
        <v>45348</v>
      </c>
      <c r="B2092" s="5">
        <f>TITRES_STAT!D2095</f>
        <v>12.943</v>
      </c>
      <c r="C2092" s="2">
        <f t="shared" si="253"/>
        <v>-8.5200000000000387E-2</v>
      </c>
      <c r="D2092" s="2">
        <f t="shared" si="254"/>
        <v>12.89194</v>
      </c>
      <c r="E2092" s="2">
        <f t="shared" si="256"/>
        <v>12.821250000000001</v>
      </c>
      <c r="F2092" s="2">
        <f t="shared" si="257"/>
        <v>12.784205</v>
      </c>
      <c r="G2092" s="2">
        <f t="shared" si="251"/>
        <v>12.786841999999993</v>
      </c>
      <c r="H2092" s="2">
        <f t="shared" si="255"/>
        <v>12.158919500000001</v>
      </c>
      <c r="I2092" s="2">
        <f t="array" ref="I2092">SUMPRODUCT(B2076:B2095, (ROW(B2076:B2095)-ROW(B2076)+1)) / (20*21/2)</f>
        <v>12.902423809523812</v>
      </c>
      <c r="J2092" s="2">
        <f t="shared" si="258"/>
        <v>12.812267327756903</v>
      </c>
      <c r="K2092" s="2">
        <f t="shared" si="252"/>
        <v>12.749083427575222</v>
      </c>
    </row>
    <row r="2093" spans="1:11" ht="13.5" x14ac:dyDescent="0.25">
      <c r="A2093" s="3">
        <f>TITRES_STAT!B2096</f>
        <v>45349</v>
      </c>
      <c r="B2093" s="5">
        <f>TITRES_STAT!D2096</f>
        <v>13.0282</v>
      </c>
      <c r="C2093" s="2">
        <f t="shared" si="253"/>
        <v>8.5200000000000387E-2</v>
      </c>
      <c r="D2093" s="2">
        <f t="shared" si="254"/>
        <v>12.94304</v>
      </c>
      <c r="E2093" s="2">
        <f t="shared" si="256"/>
        <v>12.862130000000002</v>
      </c>
      <c r="F2093" s="2">
        <f t="shared" si="257"/>
        <v>12.796980000000001</v>
      </c>
      <c r="G2093" s="2">
        <f t="shared" si="251"/>
        <v>12.795357999999991</v>
      </c>
      <c r="H2093" s="2">
        <f t="shared" si="255"/>
        <v>12.169753500000004</v>
      </c>
      <c r="I2093" s="2">
        <f t="array" ref="I2093">SUMPRODUCT(B2077:B2096, (ROW(B2077:B2096)-ROW(B2077)+1)) / (20*21/2)</f>
        <v>12.927038095238096</v>
      </c>
      <c r="J2093" s="2">
        <f t="shared" si="258"/>
        <v>12.832832344161007</v>
      </c>
      <c r="K2093" s="2">
        <f t="shared" si="252"/>
        <v>12.76002917551345</v>
      </c>
    </row>
    <row r="2094" spans="1:11" ht="13.5" x14ac:dyDescent="0.25">
      <c r="A2094" s="3">
        <f>TITRES_STAT!B2097</f>
        <v>45350</v>
      </c>
      <c r="B2094" s="5">
        <f>TITRES_STAT!D2097</f>
        <v>13.1814</v>
      </c>
      <c r="C2094" s="2">
        <f t="shared" si="253"/>
        <v>0.1532</v>
      </c>
      <c r="D2094" s="2">
        <f t="shared" si="254"/>
        <v>13.007739999999998</v>
      </c>
      <c r="E2094" s="2">
        <f t="shared" si="256"/>
        <v>12.907259999999999</v>
      </c>
      <c r="F2094" s="2">
        <f t="shared" si="257"/>
        <v>12.817415000000002</v>
      </c>
      <c r="G2094" s="2">
        <f t="shared" si="251"/>
        <v>12.808639999999993</v>
      </c>
      <c r="H2094" s="2">
        <f t="shared" si="255"/>
        <v>12.180965500000005</v>
      </c>
      <c r="I2094" s="2">
        <f t="array" ref="I2094">SUMPRODUCT(B2078:B2097, (ROW(B2078:B2097)-ROW(B2078)+1)) / (20*21/2)</f>
        <v>12.951730476190475</v>
      </c>
      <c r="J2094" s="2">
        <f t="shared" si="258"/>
        <v>12.866029263764721</v>
      </c>
      <c r="K2094" s="2">
        <f t="shared" si="252"/>
        <v>12.776553521571747</v>
      </c>
    </row>
    <row r="2095" spans="1:11" ht="13.5" x14ac:dyDescent="0.25">
      <c r="A2095" s="3">
        <f>TITRES_STAT!B2098</f>
        <v>45351</v>
      </c>
      <c r="B2095" s="5">
        <f>TITRES_STAT!D2098</f>
        <v>13.1814</v>
      </c>
      <c r="C2095" s="2">
        <f t="shared" si="253"/>
        <v>0</v>
      </c>
      <c r="D2095" s="2">
        <f t="shared" si="254"/>
        <v>13.07244</v>
      </c>
      <c r="E2095" s="2">
        <f t="shared" si="256"/>
        <v>12.948130000000001</v>
      </c>
      <c r="F2095" s="2">
        <f t="shared" si="257"/>
        <v>12.83785</v>
      </c>
      <c r="G2095" s="2">
        <f t="shared" si="251"/>
        <v>12.819367999999995</v>
      </c>
      <c r="H2095" s="2">
        <f t="shared" si="255"/>
        <v>12.192565500000002</v>
      </c>
      <c r="I2095" s="2">
        <f t="array" ref="I2095">SUMPRODUCT(B2079:B2098, (ROW(B2079:B2098)-ROW(B2079)+1)) / (20*21/2)</f>
        <v>12.975571428571429</v>
      </c>
      <c r="J2095" s="2">
        <f t="shared" si="258"/>
        <v>12.896064571977606</v>
      </c>
      <c r="K2095" s="2">
        <f t="shared" si="252"/>
        <v>12.792429854059131</v>
      </c>
    </row>
    <row r="2096" spans="1:11" ht="13.5" x14ac:dyDescent="0.25">
      <c r="A2096" s="3">
        <f>TITRES_STAT!B2099</f>
        <v>45352</v>
      </c>
      <c r="B2096" s="5">
        <f>TITRES_STAT!D2099</f>
        <v>13.096299999999999</v>
      </c>
      <c r="C2096" s="2">
        <f t="shared" si="253"/>
        <v>-8.510000000000062E-2</v>
      </c>
      <c r="D2096" s="2">
        <f t="shared" si="254"/>
        <v>13.08606</v>
      </c>
      <c r="E2096" s="2">
        <f t="shared" si="256"/>
        <v>12.971969999999999</v>
      </c>
      <c r="F2096" s="2">
        <f t="shared" si="257"/>
        <v>12.85403</v>
      </c>
      <c r="G2096" s="2">
        <f t="shared" si="251"/>
        <v>12.829927999999995</v>
      </c>
      <c r="H2096" s="2">
        <f t="shared" si="255"/>
        <v>12.203779000000004</v>
      </c>
      <c r="I2096" s="2">
        <f t="array" ref="I2096">SUMPRODUCT(B2080:B2099, (ROW(B2080:B2099)-ROW(B2080)+1)) / (20*21/2)</f>
        <v>12.997790476190476</v>
      </c>
      <c r="J2096" s="2">
        <f t="shared" si="258"/>
        <v>12.915134612741642</v>
      </c>
      <c r="K2096" s="2">
        <f t="shared" si="252"/>
        <v>12.804346330370539</v>
      </c>
    </row>
    <row r="2097" spans="1:11" ht="13.5" x14ac:dyDescent="0.25">
      <c r="A2097" s="3">
        <f>TITRES_STAT!B2100</f>
        <v>45355</v>
      </c>
      <c r="B2097" s="5">
        <f>TITRES_STAT!D2100</f>
        <v>13.113300000000001</v>
      </c>
      <c r="C2097" s="2">
        <f t="shared" si="253"/>
        <v>1.7000000000001236E-2</v>
      </c>
      <c r="D2097" s="2">
        <f t="shared" si="254"/>
        <v>13.12012</v>
      </c>
      <c r="E2097" s="2">
        <f t="shared" si="256"/>
        <v>13.006029999999999</v>
      </c>
      <c r="F2097" s="2">
        <f t="shared" si="257"/>
        <v>12.862970000000001</v>
      </c>
      <c r="G2097" s="2">
        <f t="shared" si="251"/>
        <v>12.838441999999995</v>
      </c>
      <c r="H2097" s="2">
        <f t="shared" si="255"/>
        <v>12.215038500000006</v>
      </c>
      <c r="I2097" s="2">
        <f t="array" ref="I2097">SUMPRODUCT(B2081:B2100, (ROW(B2081:B2100)-ROW(B2081)+1)) / (20*21/2)</f>
        <v>13.013925238095242</v>
      </c>
      <c r="J2097" s="2">
        <f t="shared" si="258"/>
        <v>12.934007506766248</v>
      </c>
      <c r="K2097" s="2">
        <f t="shared" si="252"/>
        <v>12.816462160552087</v>
      </c>
    </row>
    <row r="2098" spans="1:11" ht="13.5" x14ac:dyDescent="0.25">
      <c r="A2098" s="3">
        <f>TITRES_STAT!B2101</f>
        <v>45356</v>
      </c>
      <c r="B2098" s="5">
        <f>TITRES_STAT!D2101</f>
        <v>13.113300000000001</v>
      </c>
      <c r="C2098" s="2">
        <f t="shared" si="253"/>
        <v>0</v>
      </c>
      <c r="D2098" s="2">
        <f t="shared" si="254"/>
        <v>13.137139999999999</v>
      </c>
      <c r="E2098" s="2">
        <f t="shared" si="256"/>
        <v>13.040089999999998</v>
      </c>
      <c r="F2098" s="2">
        <f t="shared" si="257"/>
        <v>12.88</v>
      </c>
      <c r="G2098" s="2">
        <f t="shared" ref="G2098:G2161" si="259">AVERAGE(B2049:B2098)</f>
        <v>12.849851999999997</v>
      </c>
      <c r="H2098" s="2">
        <f t="shared" si="255"/>
        <v>12.226298000000007</v>
      </c>
      <c r="I2098" s="2">
        <f t="array" ref="I2098">SUMPRODUCT(B2082:B2101, (ROW(B2082:B2101)-ROW(B2082)+1)) / (20*21/2)</f>
        <v>13.028235714285715</v>
      </c>
      <c r="J2098" s="2">
        <f t="shared" si="258"/>
        <v>12.95108298231232</v>
      </c>
      <c r="K2098" s="2">
        <f t="shared" si="252"/>
        <v>12.82810286013828</v>
      </c>
    </row>
    <row r="2099" spans="1:11" ht="13.5" x14ac:dyDescent="0.25">
      <c r="A2099" s="3">
        <f>TITRES_STAT!B2102</f>
        <v>45357</v>
      </c>
      <c r="B2099" s="5">
        <f>TITRES_STAT!D2102</f>
        <v>13.113300000000001</v>
      </c>
      <c r="C2099" s="2">
        <f t="shared" si="253"/>
        <v>0</v>
      </c>
      <c r="D2099" s="2">
        <f t="shared" si="254"/>
        <v>13.123519999999999</v>
      </c>
      <c r="E2099" s="2">
        <f t="shared" si="256"/>
        <v>13.065629999999999</v>
      </c>
      <c r="F2099" s="2">
        <f t="shared" si="257"/>
        <v>12.901285000000001</v>
      </c>
      <c r="G2099" s="2">
        <f t="shared" si="259"/>
        <v>12.858537999999994</v>
      </c>
      <c r="H2099" s="2">
        <f t="shared" si="255"/>
        <v>12.237557500000005</v>
      </c>
      <c r="I2099" s="2">
        <f t="array" ref="I2099">SUMPRODUCT(B2083:B2102, (ROW(B2083:B2102)-ROW(B2083)+1)) / (20*21/2)</f>
        <v>13.040680952380955</v>
      </c>
      <c r="J2099" s="2">
        <f t="shared" si="258"/>
        <v>12.9665322220921</v>
      </c>
      <c r="K2099" s="2">
        <f t="shared" ref="K2099:K2162" si="260">$K$4*B2099+(1-$K$4)*K2098</f>
        <v>12.839287061701485</v>
      </c>
    </row>
    <row r="2100" spans="1:11" ht="13.5" x14ac:dyDescent="0.25">
      <c r="A2100" s="3">
        <f>TITRES_STAT!B2103</f>
        <v>45358</v>
      </c>
      <c r="B2100" s="5">
        <f>TITRES_STAT!D2103</f>
        <v>13.0707</v>
      </c>
      <c r="C2100" s="2">
        <f t="shared" si="253"/>
        <v>-4.2600000000000193E-2</v>
      </c>
      <c r="D2100" s="2">
        <f t="shared" si="254"/>
        <v>13.101380000000001</v>
      </c>
      <c r="E2100" s="2">
        <f t="shared" si="256"/>
        <v>13.086909999999998</v>
      </c>
      <c r="F2100" s="2">
        <f t="shared" si="257"/>
        <v>12.920440000000003</v>
      </c>
      <c r="G2100" s="2">
        <f t="shared" si="259"/>
        <v>12.866371999999995</v>
      </c>
      <c r="H2100" s="2">
        <f t="shared" si="255"/>
        <v>12.248604000000007</v>
      </c>
      <c r="I2100" s="2">
        <f t="array" ref="I2100">SUMPRODUCT(B2084:B2103, (ROW(B2084:B2103)-ROW(B2084)+1)) / (20*21/2)</f>
        <v>13.050977142857144</v>
      </c>
      <c r="J2100" s="2">
        <f t="shared" si="258"/>
        <v>12.976452962845235</v>
      </c>
      <c r="K2100" s="2">
        <f t="shared" si="260"/>
        <v>12.848362078889664</v>
      </c>
    </row>
    <row r="2101" spans="1:11" ht="13.5" x14ac:dyDescent="0.25">
      <c r="A2101" s="3">
        <f>TITRES_STAT!B2104</f>
        <v>45359</v>
      </c>
      <c r="B2101" s="5">
        <f>TITRES_STAT!D2104</f>
        <v>13.0707</v>
      </c>
      <c r="C2101" s="2">
        <f t="shared" si="253"/>
        <v>0</v>
      </c>
      <c r="D2101" s="2">
        <f t="shared" si="254"/>
        <v>13.096260000000001</v>
      </c>
      <c r="E2101" s="2">
        <f t="shared" si="256"/>
        <v>13.091159999999999</v>
      </c>
      <c r="F2101" s="2">
        <f t="shared" si="257"/>
        <v>12.940025000000002</v>
      </c>
      <c r="G2101" s="2">
        <f t="shared" si="259"/>
        <v>12.874375999999994</v>
      </c>
      <c r="H2101" s="2">
        <f t="shared" si="255"/>
        <v>12.259650500000006</v>
      </c>
      <c r="I2101" s="2">
        <f t="array" ref="I2101">SUMPRODUCT(B2085:B2104, (ROW(B2085:B2104)-ROW(B2085)+1)) / (20*21/2)</f>
        <v>13.05588619047619</v>
      </c>
      <c r="J2101" s="2">
        <f t="shared" si="258"/>
        <v>12.98542887114569</v>
      </c>
      <c r="K2101" s="2">
        <f t="shared" si="260"/>
        <v>12.857081213050856</v>
      </c>
    </row>
    <row r="2102" spans="1:11" ht="13.5" x14ac:dyDescent="0.25">
      <c r="A2102" s="3">
        <f>TITRES_STAT!B2105</f>
        <v>45362</v>
      </c>
      <c r="B2102" s="5">
        <f>TITRES_STAT!D2105</f>
        <v>13.0707</v>
      </c>
      <c r="C2102" s="2">
        <f t="shared" si="253"/>
        <v>0</v>
      </c>
      <c r="D2102" s="2">
        <f t="shared" si="254"/>
        <v>13.08774</v>
      </c>
      <c r="E2102" s="2">
        <f t="shared" si="256"/>
        <v>13.10393</v>
      </c>
      <c r="F2102" s="2">
        <f t="shared" si="257"/>
        <v>12.962590000000001</v>
      </c>
      <c r="G2102" s="2">
        <f t="shared" si="259"/>
        <v>12.881187999999998</v>
      </c>
      <c r="H2102" s="2">
        <f t="shared" si="255"/>
        <v>12.270891000000008</v>
      </c>
      <c r="I2102" s="2">
        <f t="array" ref="I2102">SUMPRODUCT(B2086:B2105, (ROW(B2086:B2105)-ROW(B2086)+1)) / (20*21/2)</f>
        <v>13.062573333333335</v>
      </c>
      <c r="J2102" s="2">
        <f t="shared" si="258"/>
        <v>12.993549931036577</v>
      </c>
      <c r="K2102" s="2">
        <f t="shared" si="260"/>
        <v>12.865458420382197</v>
      </c>
    </row>
    <row r="2103" spans="1:11" ht="13.5" x14ac:dyDescent="0.25">
      <c r="A2103" s="3">
        <f>TITRES_STAT!B2106</f>
        <v>45363</v>
      </c>
      <c r="B2103" s="5">
        <f>TITRES_STAT!D2106</f>
        <v>13.0707</v>
      </c>
      <c r="C2103" s="2">
        <f t="shared" si="253"/>
        <v>0</v>
      </c>
      <c r="D2103" s="2">
        <f t="shared" si="254"/>
        <v>13.079220000000001</v>
      </c>
      <c r="E2103" s="2">
        <f t="shared" si="256"/>
        <v>13.108179999999999</v>
      </c>
      <c r="F2103" s="2">
        <f t="shared" si="257"/>
        <v>12.985155000000001</v>
      </c>
      <c r="G2103" s="2">
        <f t="shared" si="259"/>
        <v>12.888849999999998</v>
      </c>
      <c r="H2103" s="2">
        <f t="shared" si="255"/>
        <v>12.282248000000008</v>
      </c>
      <c r="I2103" s="2">
        <f t="array" ref="I2103">SUMPRODUCT(B2087:B2106, (ROW(B2087:B2106)-ROW(B2087)+1)) / (20*21/2)</f>
        <v>13.06379380952381</v>
      </c>
      <c r="J2103" s="2">
        <f t="shared" si="258"/>
        <v>13.000897556652141</v>
      </c>
      <c r="K2103" s="2">
        <f t="shared" si="260"/>
        <v>12.873507109778975</v>
      </c>
    </row>
    <row r="2104" spans="1:11" ht="13.5" x14ac:dyDescent="0.25">
      <c r="A2104" s="3">
        <f>TITRES_STAT!B2107</f>
        <v>45364</v>
      </c>
      <c r="B2104" s="5">
        <f>TITRES_STAT!D2107</f>
        <v>13.0367</v>
      </c>
      <c r="C2104" s="2">
        <f t="shared" si="253"/>
        <v>-3.4000000000000696E-2</v>
      </c>
      <c r="D2104" s="2">
        <f t="shared" si="254"/>
        <v>13.0639</v>
      </c>
      <c r="E2104" s="2">
        <f t="shared" si="256"/>
        <v>13.093710000000002</v>
      </c>
      <c r="F2104" s="2">
        <f t="shared" si="257"/>
        <v>13.000485000000001</v>
      </c>
      <c r="G2104" s="2">
        <f t="shared" si="259"/>
        <v>12.898727999999997</v>
      </c>
      <c r="H2104" s="2">
        <f t="shared" si="255"/>
        <v>12.29312450000001</v>
      </c>
      <c r="I2104" s="2">
        <f t="array" ref="I2104">SUMPRODUCT(B2088:B2107, (ROW(B2088:B2107)-ROW(B2088)+1)) / (20*21/2)</f>
        <v>13.060146190476193</v>
      </c>
      <c r="J2104" s="2">
        <f t="shared" si="258"/>
        <v>13.004307313161462</v>
      </c>
      <c r="K2104" s="2">
        <f t="shared" si="260"/>
        <v>12.879906830964114</v>
      </c>
    </row>
    <row r="2105" spans="1:11" ht="13.5" x14ac:dyDescent="0.25">
      <c r="A2105" s="3">
        <f>TITRES_STAT!B2108</f>
        <v>45365</v>
      </c>
      <c r="B2105" s="5">
        <f>TITRES_STAT!D2108</f>
        <v>13.0707</v>
      </c>
      <c r="C2105" s="2">
        <f t="shared" si="253"/>
        <v>3.4000000000000696E-2</v>
      </c>
      <c r="D2105" s="2">
        <f t="shared" si="254"/>
        <v>13.0639</v>
      </c>
      <c r="E2105" s="2">
        <f t="shared" si="256"/>
        <v>13.082640000000001</v>
      </c>
      <c r="F2105" s="2">
        <f t="shared" si="257"/>
        <v>13.015385</v>
      </c>
      <c r="G2105" s="2">
        <f t="shared" si="259"/>
        <v>12.908093999999995</v>
      </c>
      <c r="H2105" s="2">
        <f t="shared" si="255"/>
        <v>12.304171000000011</v>
      </c>
      <c r="I2105" s="2">
        <f t="array" ref="I2105">SUMPRODUCT(B2089:B2108, (ROW(B2089:B2108)-ROW(B2089)+1)) / (20*21/2)</f>
        <v>13.055484761904763</v>
      </c>
      <c r="J2105" s="2">
        <f t="shared" si="258"/>
        <v>13.010630426193705</v>
      </c>
      <c r="K2105" s="2">
        <f t="shared" si="260"/>
        <v>12.887388916024346</v>
      </c>
    </row>
    <row r="2106" spans="1:11" ht="13.5" x14ac:dyDescent="0.25">
      <c r="A2106" s="3">
        <f>TITRES_STAT!B2109</f>
        <v>45366</v>
      </c>
      <c r="B2106" s="5">
        <f>TITRES_STAT!D2109</f>
        <v>13.0282</v>
      </c>
      <c r="C2106" s="2">
        <f t="shared" si="253"/>
        <v>-4.2500000000000426E-2</v>
      </c>
      <c r="D2106" s="2">
        <f t="shared" si="254"/>
        <v>13.055400000000001</v>
      </c>
      <c r="E2106" s="2">
        <f t="shared" si="256"/>
        <v>13.075830000000002</v>
      </c>
      <c r="F2106" s="2">
        <f t="shared" si="257"/>
        <v>13.023899999999998</v>
      </c>
      <c r="G2106" s="2">
        <f t="shared" si="259"/>
        <v>12.913203999999993</v>
      </c>
      <c r="H2106" s="2">
        <f t="shared" si="255"/>
        <v>12.315005000000012</v>
      </c>
      <c r="I2106" s="2">
        <f t="array" ref="I2106">SUMPRODUCT(B2090:B2109, (ROW(B2090:B2109)-ROW(B2090)+1)) / (20*21/2)</f>
        <v>13.037647619047618</v>
      </c>
      <c r="J2106" s="2">
        <f t="shared" si="258"/>
        <v>13.012303718937162</v>
      </c>
      <c r="K2106" s="2">
        <f t="shared" si="260"/>
        <v>12.89291091931751</v>
      </c>
    </row>
    <row r="2107" spans="1:11" ht="13.5" x14ac:dyDescent="0.25">
      <c r="A2107" s="3">
        <f>TITRES_STAT!B2110</f>
        <v>45369</v>
      </c>
      <c r="B2107" s="5">
        <f>TITRES_STAT!D2110</f>
        <v>12.9856</v>
      </c>
      <c r="C2107" s="2">
        <f t="shared" si="253"/>
        <v>-4.2600000000000193E-2</v>
      </c>
      <c r="D2107" s="2">
        <f t="shared" si="254"/>
        <v>13.03838</v>
      </c>
      <c r="E2107" s="2">
        <f t="shared" si="256"/>
        <v>13.063059999999998</v>
      </c>
      <c r="F2107" s="2">
        <f t="shared" si="257"/>
        <v>13.034544999999998</v>
      </c>
      <c r="G2107" s="2">
        <f t="shared" si="259"/>
        <v>12.915077999999992</v>
      </c>
      <c r="H2107" s="2">
        <f t="shared" si="255"/>
        <v>12.32562600000001</v>
      </c>
      <c r="I2107" s="2">
        <f t="array" ref="I2107">SUMPRODUCT(B2091:B2110, (ROW(B2091:B2110)-ROW(B2091)+1)) / (20*21/2)</f>
        <v>13.01169619047619</v>
      </c>
      <c r="J2107" s="2">
        <f t="shared" si="258"/>
        <v>13.009760507609812</v>
      </c>
      <c r="K2107" s="2">
        <f t="shared" si="260"/>
        <v>12.896545785226628</v>
      </c>
    </row>
    <row r="2108" spans="1:11" ht="13.5" x14ac:dyDescent="0.25">
      <c r="A2108" s="3">
        <f>TITRES_STAT!B2111</f>
        <v>45370</v>
      </c>
      <c r="B2108" s="5">
        <f>TITRES_STAT!D2111</f>
        <v>12.9856</v>
      </c>
      <c r="C2108" s="2">
        <f t="shared" si="253"/>
        <v>0</v>
      </c>
      <c r="D2108" s="2">
        <f t="shared" si="254"/>
        <v>13.021359999999998</v>
      </c>
      <c r="E2108" s="2">
        <f t="shared" si="256"/>
        <v>13.05029</v>
      </c>
      <c r="F2108" s="2">
        <f t="shared" si="257"/>
        <v>13.045189999999996</v>
      </c>
      <c r="G2108" s="2">
        <f t="shared" si="259"/>
        <v>12.912523999999992</v>
      </c>
      <c r="H2108" s="2">
        <f t="shared" si="255"/>
        <v>12.336247000000013</v>
      </c>
      <c r="I2108" s="2">
        <f t="array" ref="I2108">SUMPRODUCT(B2092:B2111, (ROW(B2092:B2111)-ROW(B2092)+1)) / (20*21/2)</f>
        <v>12.986150476190479</v>
      </c>
      <c r="J2108" s="2">
        <f t="shared" si="258"/>
        <v>13.007459506885068</v>
      </c>
      <c r="K2108" s="2">
        <f t="shared" si="260"/>
        <v>12.900038107374604</v>
      </c>
    </row>
    <row r="2109" spans="1:11" ht="13.5" x14ac:dyDescent="0.25">
      <c r="A2109" s="3">
        <f>TITRES_STAT!B2112</f>
        <v>45372</v>
      </c>
      <c r="B2109" s="5">
        <f>TITRES_STAT!D2112</f>
        <v>12.857900000000001</v>
      </c>
      <c r="C2109" s="2">
        <f t="shared" si="253"/>
        <v>-0.12769999999999904</v>
      </c>
      <c r="D2109" s="2">
        <f t="shared" si="254"/>
        <v>12.9856</v>
      </c>
      <c r="E2109" s="2">
        <f t="shared" si="256"/>
        <v>13.024750000000001</v>
      </c>
      <c r="F2109" s="2">
        <f t="shared" si="257"/>
        <v>13.045189999999996</v>
      </c>
      <c r="G2109" s="2">
        <f t="shared" si="259"/>
        <v>12.912183999999991</v>
      </c>
      <c r="H2109" s="2">
        <f t="shared" si="255"/>
        <v>12.34588050000001</v>
      </c>
      <c r="I2109" s="2">
        <f t="array" ref="I2109">SUMPRODUCT(B2093:B2112, (ROW(B2093:B2112)-ROW(B2093)+1)) / (20*21/2)</f>
        <v>12.990202380952386</v>
      </c>
      <c r="J2109" s="2">
        <f t="shared" si="258"/>
        <v>12.993215744324585</v>
      </c>
      <c r="K2109" s="2">
        <f t="shared" si="260"/>
        <v>12.8983856325756</v>
      </c>
    </row>
    <row r="2110" spans="1:11" ht="13.5" x14ac:dyDescent="0.25">
      <c r="A2110" s="3">
        <f>TITRES_STAT!B2113</f>
        <v>45373</v>
      </c>
      <c r="B2110" s="5">
        <f>TITRES_STAT!D2113</f>
        <v>12.7727</v>
      </c>
      <c r="C2110" s="2">
        <f t="shared" si="253"/>
        <v>-8.5200000000000387E-2</v>
      </c>
      <c r="D2110" s="2">
        <f t="shared" si="254"/>
        <v>12.925999999999998</v>
      </c>
      <c r="E2110" s="2">
        <f t="shared" si="256"/>
        <v>12.994949999999999</v>
      </c>
      <c r="F2110" s="2">
        <f t="shared" si="257"/>
        <v>13.040929999999998</v>
      </c>
      <c r="G2110" s="2">
        <f t="shared" si="259"/>
        <v>12.898559999999993</v>
      </c>
      <c r="H2110" s="2">
        <f t="shared" si="255"/>
        <v>12.355825000000012</v>
      </c>
      <c r="I2110" s="2">
        <f t="array" ref="I2110">SUMPRODUCT(B2094:B2113, (ROW(B2094:B2113)-ROW(B2094)+1)) / (20*21/2)</f>
        <v>12.966884285714285</v>
      </c>
      <c r="J2110" s="2">
        <f t="shared" si="258"/>
        <v>12.972214244865102</v>
      </c>
      <c r="K2110" s="2">
        <f t="shared" si="260"/>
        <v>12.893456784239303</v>
      </c>
    </row>
    <row r="2111" spans="1:11" ht="13.5" x14ac:dyDescent="0.25">
      <c r="A2111" s="3">
        <f>TITRES_STAT!B2114</f>
        <v>45376</v>
      </c>
      <c r="B2111" s="5">
        <f>TITRES_STAT!D2114</f>
        <v>12.7727</v>
      </c>
      <c r="C2111" s="2">
        <f t="shared" si="253"/>
        <v>0</v>
      </c>
      <c r="D2111" s="2">
        <f t="shared" si="254"/>
        <v>12.8749</v>
      </c>
      <c r="E2111" s="2">
        <f t="shared" si="256"/>
        <v>12.96515</v>
      </c>
      <c r="F2111" s="2">
        <f t="shared" si="257"/>
        <v>13.028154999999998</v>
      </c>
      <c r="G2111" s="2">
        <f t="shared" si="259"/>
        <v>12.885105999999993</v>
      </c>
      <c r="H2111" s="2">
        <f t="shared" si="255"/>
        <v>12.365226500000011</v>
      </c>
      <c r="I2111" s="2">
        <f t="array" ref="I2111">SUMPRODUCT(B2095:B2114, (ROW(B2095:B2114)-ROW(B2095)+1)) / (20*21/2)</f>
        <v>12.970654285714287</v>
      </c>
      <c r="J2111" s="2">
        <f t="shared" si="258"/>
        <v>12.953212888211283</v>
      </c>
      <c r="K2111" s="2">
        <f t="shared" si="260"/>
        <v>12.888721224073057</v>
      </c>
    </row>
    <row r="2112" spans="1:11" ht="13.5" x14ac:dyDescent="0.25">
      <c r="A2112" s="3">
        <f>TITRES_STAT!B2115</f>
        <v>45377</v>
      </c>
      <c r="B2112" s="5">
        <f>TITRES_STAT!D2115</f>
        <v>13.0707</v>
      </c>
      <c r="C2112" s="2">
        <f t="shared" si="253"/>
        <v>0.29800000000000004</v>
      </c>
      <c r="D2112" s="2">
        <f t="shared" si="254"/>
        <v>12.891919999999999</v>
      </c>
      <c r="E2112" s="2">
        <f t="shared" si="256"/>
        <v>12.96515</v>
      </c>
      <c r="F2112" s="2">
        <f t="shared" si="257"/>
        <v>13.034539999999998</v>
      </c>
      <c r="G2112" s="2">
        <f t="shared" si="259"/>
        <v>12.882719999999992</v>
      </c>
      <c r="H2112" s="2">
        <f t="shared" si="255"/>
        <v>12.376273000000012</v>
      </c>
      <c r="I2112" s="2">
        <f t="array" ref="I2112">SUMPRODUCT(B2096:B2115, (ROW(B2096:B2115)-ROW(B2096)+1)) / (20*21/2)</f>
        <v>12.95553476190476</v>
      </c>
      <c r="J2112" s="2">
        <f t="shared" si="258"/>
        <v>12.964402136953066</v>
      </c>
      <c r="K2112" s="2">
        <f t="shared" si="260"/>
        <v>12.895857646658429</v>
      </c>
    </row>
    <row r="2113" spans="1:11" ht="13.5" x14ac:dyDescent="0.25">
      <c r="A2113" s="3">
        <f>TITRES_STAT!B2116</f>
        <v>45378</v>
      </c>
      <c r="B2113" s="5">
        <f>TITRES_STAT!D2116</f>
        <v>12.7897</v>
      </c>
      <c r="C2113" s="2">
        <f t="shared" si="253"/>
        <v>-0.28100000000000058</v>
      </c>
      <c r="D2113" s="2">
        <f t="shared" si="254"/>
        <v>12.852740000000001</v>
      </c>
      <c r="E2113" s="2">
        <f t="shared" si="256"/>
        <v>12.937049999999999</v>
      </c>
      <c r="F2113" s="2">
        <f t="shared" si="257"/>
        <v>13.022614999999996</v>
      </c>
      <c r="G2113" s="2">
        <f t="shared" si="259"/>
        <v>12.874885999999996</v>
      </c>
      <c r="H2113" s="2">
        <f t="shared" si="255"/>
        <v>12.385914500000011</v>
      </c>
      <c r="I2113" s="2">
        <f t="array" ref="I2113">SUMPRODUCT(B2097:B2116, (ROW(B2097:B2116)-ROW(B2097)+1)) / (20*21/2)</f>
        <v>12.941955714285715</v>
      </c>
      <c r="J2113" s="2">
        <f t="shared" si="258"/>
        <v>12.94776383819563</v>
      </c>
      <c r="K2113" s="2">
        <f t="shared" si="260"/>
        <v>12.891694601691432</v>
      </c>
    </row>
    <row r="2114" spans="1:11" ht="13.5" x14ac:dyDescent="0.25">
      <c r="A2114" s="3">
        <f>TITRES_STAT!B2117</f>
        <v>45379</v>
      </c>
      <c r="B2114" s="5">
        <f>TITRES_STAT!D2117</f>
        <v>13.062200000000001</v>
      </c>
      <c r="C2114" s="2">
        <f t="shared" si="253"/>
        <v>0.27250000000000085</v>
      </c>
      <c r="D2114" s="2">
        <f t="shared" si="254"/>
        <v>12.893600000000001</v>
      </c>
      <c r="E2114" s="2">
        <f t="shared" si="256"/>
        <v>12.939599999999999</v>
      </c>
      <c r="F2114" s="2">
        <f t="shared" si="257"/>
        <v>13.016655</v>
      </c>
      <c r="G2114" s="2">
        <f t="shared" si="259"/>
        <v>12.868923999999994</v>
      </c>
      <c r="H2114" s="2">
        <f t="shared" si="255"/>
        <v>12.396918500000009</v>
      </c>
      <c r="I2114" s="2">
        <f t="array" ref="I2114">SUMPRODUCT(B2098:B2117, (ROW(B2098:B2117)-ROW(B2098)+1)) / (20*21/2)</f>
        <v>12.918969047619047</v>
      </c>
      <c r="J2114" s="2">
        <f t="shared" si="258"/>
        <v>12.958662520272238</v>
      </c>
      <c r="K2114" s="2">
        <f t="shared" si="260"/>
        <v>12.898381087899612</v>
      </c>
    </row>
    <row r="2115" spans="1:11" ht="13.5" x14ac:dyDescent="0.25">
      <c r="A2115" s="3">
        <f>TITRES_STAT!B2118</f>
        <v>45380</v>
      </c>
      <c r="B2115" s="5">
        <f>TITRES_STAT!D2118</f>
        <v>12.857900000000001</v>
      </c>
      <c r="C2115" s="2">
        <f t="shared" si="253"/>
        <v>-0.20429999999999993</v>
      </c>
      <c r="D2115" s="2">
        <f t="shared" si="254"/>
        <v>12.910640000000001</v>
      </c>
      <c r="E2115" s="2">
        <f t="shared" si="256"/>
        <v>12.91832</v>
      </c>
      <c r="F2115" s="2">
        <f t="shared" si="257"/>
        <v>13.00048</v>
      </c>
      <c r="G2115" s="2">
        <f t="shared" si="259"/>
        <v>12.864155999999994</v>
      </c>
      <c r="H2115" s="2">
        <f t="shared" si="255"/>
        <v>12.406901000000007</v>
      </c>
      <c r="I2115" s="2">
        <f t="array" ref="I2115">SUMPRODUCT(B2099:B2118, (ROW(B2099:B2118)-ROW(B2099)+1)) / (20*21/2)</f>
        <v>12.900154285714288</v>
      </c>
      <c r="J2115" s="2">
        <f t="shared" si="258"/>
        <v>12.94906608977012</v>
      </c>
      <c r="K2115" s="2">
        <f t="shared" si="260"/>
        <v>12.89679359425649</v>
      </c>
    </row>
    <row r="2116" spans="1:11" ht="13.5" x14ac:dyDescent="0.25">
      <c r="A2116" s="3">
        <f>TITRES_STAT!B2119</f>
        <v>45383</v>
      </c>
      <c r="B2116" s="5">
        <f>TITRES_STAT!D2119</f>
        <v>12.857900000000001</v>
      </c>
      <c r="C2116" s="2">
        <f t="shared" ref="C2116:C2179" si="261">B2116-B2115</f>
        <v>0</v>
      </c>
      <c r="D2116" s="2">
        <f t="shared" si="254"/>
        <v>12.927680000000001</v>
      </c>
      <c r="E2116" s="2">
        <f t="shared" si="256"/>
        <v>12.901289999999999</v>
      </c>
      <c r="F2116" s="2">
        <f t="shared" si="257"/>
        <v>12.988560000000001</v>
      </c>
      <c r="G2116" s="2">
        <f t="shared" si="259"/>
        <v>12.871139999999995</v>
      </c>
      <c r="H2116" s="2">
        <f t="shared" si="255"/>
        <v>12.416883500000008</v>
      </c>
      <c r="I2116" s="2">
        <f t="array" ref="I2116">SUMPRODUCT(B2100:B2119, (ROW(B2100:B2119)-ROW(B2100)+1)) / (20*21/2)</f>
        <v>12.88053285714286</v>
      </c>
      <c r="J2116" s="2">
        <f t="shared" si="258"/>
        <v>12.940383605030108</v>
      </c>
      <c r="K2116" s="2">
        <f t="shared" si="260"/>
        <v>12.89526835526604</v>
      </c>
    </row>
    <row r="2117" spans="1:11" ht="13.5" x14ac:dyDescent="0.25">
      <c r="A2117" s="3">
        <f>TITRES_STAT!B2120</f>
        <v>45384</v>
      </c>
      <c r="B2117" s="5">
        <f>TITRES_STAT!D2120</f>
        <v>12.747199999999999</v>
      </c>
      <c r="C2117" s="2">
        <f t="shared" si="261"/>
        <v>-0.11070000000000135</v>
      </c>
      <c r="D2117" s="2">
        <f t="shared" si="254"/>
        <v>12.862979999999999</v>
      </c>
      <c r="E2117" s="2">
        <f t="shared" si="256"/>
        <v>12.87745</v>
      </c>
      <c r="F2117" s="2">
        <f t="shared" si="257"/>
        <v>12.970255</v>
      </c>
      <c r="G2117" s="2">
        <f t="shared" si="259"/>
        <v>12.876079999999995</v>
      </c>
      <c r="H2117" s="2">
        <f t="shared" si="255"/>
        <v>12.423791000000008</v>
      </c>
      <c r="I2117" s="2">
        <f t="array" ref="I2117">SUMPRODUCT(B2101:B2120, (ROW(B2101:B2120)-ROW(B2101)+1)) / (20*21/2)</f>
        <v>12.889416666666666</v>
      </c>
      <c r="J2117" s="2">
        <f t="shared" si="258"/>
        <v>12.921985166455812</v>
      </c>
      <c r="K2117" s="2">
        <f t="shared" si="260"/>
        <v>12.889461753098745</v>
      </c>
    </row>
    <row r="2118" spans="1:11" ht="13.5" x14ac:dyDescent="0.25">
      <c r="A2118" s="3">
        <f>TITRES_STAT!B2121</f>
        <v>45385</v>
      </c>
      <c r="B2118" s="5">
        <f>TITRES_STAT!D2121</f>
        <v>12.7727</v>
      </c>
      <c r="C2118" s="2">
        <f t="shared" si="261"/>
        <v>2.5500000000000966E-2</v>
      </c>
      <c r="D2118" s="2">
        <f t="shared" ref="D2118:D2181" si="262">AVERAGE(B2114:B2118)</f>
        <v>12.859579999999999</v>
      </c>
      <c r="E2118" s="2">
        <f t="shared" si="256"/>
        <v>12.856159999999999</v>
      </c>
      <c r="F2118" s="2">
        <f t="shared" si="257"/>
        <v>12.953225</v>
      </c>
      <c r="G2118" s="2">
        <f t="shared" si="259"/>
        <v>12.881187999999995</v>
      </c>
      <c r="H2118" s="2">
        <f t="shared" si="255"/>
        <v>12.431136500000006</v>
      </c>
      <c r="I2118" s="2">
        <f t="array" ref="I2118">SUMPRODUCT(B2102:B2121, (ROW(B2102:B2121)-ROW(B2102)+1)) / (20*21/2)</f>
        <v>12.898502857142859</v>
      </c>
      <c r="J2118" s="2">
        <f t="shared" si="258"/>
        <v>12.907767531555258</v>
      </c>
      <c r="K2118" s="2">
        <f t="shared" si="260"/>
        <v>12.884882860820364</v>
      </c>
    </row>
    <row r="2119" spans="1:11" ht="13.5" x14ac:dyDescent="0.25">
      <c r="A2119" s="3">
        <f>TITRES_STAT!B2122</f>
        <v>45386</v>
      </c>
      <c r="B2119" s="5">
        <f>TITRES_STAT!D2122</f>
        <v>12.747199999999999</v>
      </c>
      <c r="C2119" s="2">
        <f t="shared" si="261"/>
        <v>-2.5500000000000966E-2</v>
      </c>
      <c r="D2119" s="2">
        <f t="shared" si="262"/>
        <v>12.796580000000001</v>
      </c>
      <c r="E2119" s="2">
        <f t="shared" si="256"/>
        <v>12.845090000000003</v>
      </c>
      <c r="F2119" s="2">
        <f t="shared" si="257"/>
        <v>12.93492</v>
      </c>
      <c r="G2119" s="2">
        <f t="shared" si="259"/>
        <v>12.886127999999996</v>
      </c>
      <c r="H2119" s="2">
        <f t="shared" si="255"/>
        <v>12.438354500000008</v>
      </c>
      <c r="I2119" s="2">
        <f t="array" ref="I2119">SUMPRODUCT(B2103:B2122, (ROW(B2103:B2122)-ROW(B2103)+1)) / (20*21/2)</f>
        <v>12.915896190476191</v>
      </c>
      <c r="J2119" s="2">
        <f t="shared" si="258"/>
        <v>12.892475385692853</v>
      </c>
      <c r="K2119" s="2">
        <f t="shared" si="260"/>
        <v>12.879483532945054</v>
      </c>
    </row>
    <row r="2120" spans="1:11" ht="13.5" x14ac:dyDescent="0.25">
      <c r="A2120" s="3">
        <f>TITRES_STAT!B2123</f>
        <v>45387</v>
      </c>
      <c r="B2120" s="5">
        <f>TITRES_STAT!D2123</f>
        <v>13.0282</v>
      </c>
      <c r="C2120" s="2">
        <f t="shared" si="261"/>
        <v>0.28100000000000058</v>
      </c>
      <c r="D2120" s="2">
        <f t="shared" si="262"/>
        <v>12.830639999999999</v>
      </c>
      <c r="E2120" s="2">
        <f t="shared" si="256"/>
        <v>12.87064</v>
      </c>
      <c r="F2120" s="2">
        <f t="shared" si="257"/>
        <v>12.932794999999999</v>
      </c>
      <c r="G2120" s="2">
        <f t="shared" si="259"/>
        <v>12.895665999999997</v>
      </c>
      <c r="H2120" s="2">
        <f t="shared" si="255"/>
        <v>12.447637000000009</v>
      </c>
      <c r="I2120" s="2">
        <f t="array" ref="I2120">SUMPRODUCT(B2104:B2123, (ROW(B2104:B2123)-ROW(B2104)+1)) / (20*21/2)</f>
        <v>12.932277142857144</v>
      </c>
      <c r="J2120" s="2">
        <f t="shared" si="258"/>
        <v>12.90540153943639</v>
      </c>
      <c r="K2120" s="2">
        <f t="shared" si="260"/>
        <v>12.885315551260936</v>
      </c>
    </row>
    <row r="2121" spans="1:11" ht="13.5" x14ac:dyDescent="0.25">
      <c r="A2121" s="3">
        <f>TITRES_STAT!B2124</f>
        <v>45390</v>
      </c>
      <c r="B2121" s="5">
        <f>TITRES_STAT!D2124</f>
        <v>13.0282</v>
      </c>
      <c r="C2121" s="2">
        <f t="shared" si="261"/>
        <v>0</v>
      </c>
      <c r="D2121" s="2">
        <f t="shared" si="262"/>
        <v>12.864699999999999</v>
      </c>
      <c r="E2121" s="2">
        <f t="shared" si="256"/>
        <v>12.896190000000001</v>
      </c>
      <c r="F2121" s="2">
        <f t="shared" si="257"/>
        <v>12.930670000000001</v>
      </c>
      <c r="G2121" s="2">
        <f t="shared" si="259"/>
        <v>12.900775999999997</v>
      </c>
      <c r="H2121" s="2">
        <f t="shared" si="255"/>
        <v>12.455911000000009</v>
      </c>
      <c r="I2121" s="2">
        <f t="array" ref="I2121">SUMPRODUCT(B2105:B2124, (ROW(B2105:B2124)-ROW(B2105)+1)) / (20*21/2)</f>
        <v>12.948495714285714</v>
      </c>
      <c r="J2121" s="2">
        <f t="shared" si="258"/>
        <v>12.917096630918639</v>
      </c>
      <c r="K2121" s="2">
        <f t="shared" si="260"/>
        <v>12.890918862976195</v>
      </c>
    </row>
    <row r="2122" spans="1:11" ht="13.5" x14ac:dyDescent="0.25">
      <c r="A2122" s="3">
        <f>TITRES_STAT!B2125</f>
        <v>45394</v>
      </c>
      <c r="B2122" s="5">
        <f>TITRES_STAT!D2125</f>
        <v>13.113300000000001</v>
      </c>
      <c r="C2122" s="2">
        <f t="shared" si="261"/>
        <v>8.510000000000062E-2</v>
      </c>
      <c r="D2122" s="2">
        <f t="shared" si="262"/>
        <v>12.93792</v>
      </c>
      <c r="E2122" s="2">
        <f t="shared" si="256"/>
        <v>12.900450000000001</v>
      </c>
      <c r="F2122" s="2">
        <f t="shared" si="257"/>
        <v>12.9328</v>
      </c>
      <c r="G2122" s="2">
        <f t="shared" si="259"/>
        <v>12.907587999999993</v>
      </c>
      <c r="H2122" s="2">
        <f t="shared" ref="H2122:H2185" si="263">AVERAGE(B1923:B2122)</f>
        <v>12.463485500000008</v>
      </c>
      <c r="I2122" s="2">
        <f t="array" ref="I2122">SUMPRODUCT(B2106:B2125, (ROW(B2106:B2125)-ROW(B2106)+1)) / (20*21/2)</f>
        <v>12.957094761904759</v>
      </c>
      <c r="J2122" s="2">
        <f t="shared" si="258"/>
        <v>12.935782666069246</v>
      </c>
      <c r="K2122" s="2">
        <f t="shared" si="260"/>
        <v>12.89963969187909</v>
      </c>
    </row>
    <row r="2123" spans="1:11" ht="13.5" x14ac:dyDescent="0.25">
      <c r="A2123" s="3">
        <f>TITRES_STAT!B2126</f>
        <v>45397</v>
      </c>
      <c r="B2123" s="5">
        <f>TITRES_STAT!D2126</f>
        <v>13.104799999999999</v>
      </c>
      <c r="C2123" s="2">
        <f t="shared" si="261"/>
        <v>-8.5000000000015064E-3</v>
      </c>
      <c r="D2123" s="2">
        <f t="shared" si="262"/>
        <v>13.004339999999999</v>
      </c>
      <c r="E2123" s="2">
        <f t="shared" si="256"/>
        <v>12.931959999999998</v>
      </c>
      <c r="F2123" s="2">
        <f t="shared" si="257"/>
        <v>12.934504999999998</v>
      </c>
      <c r="G2123" s="2">
        <f t="shared" si="259"/>
        <v>12.914229999999993</v>
      </c>
      <c r="H2123" s="2">
        <f t="shared" si="263"/>
        <v>12.470862000000009</v>
      </c>
      <c r="I2123" s="2">
        <f t="array" ref="I2123">SUMPRODUCT(B2107:B2126, (ROW(B2107:B2126)-ROW(B2107)+1)) / (20*21/2)</f>
        <v>12.974000952380955</v>
      </c>
      <c r="J2123" s="2">
        <f t="shared" si="258"/>
        <v>12.951879555015031</v>
      </c>
      <c r="K2123" s="2">
        <f t="shared" si="260"/>
        <v>12.907685194158342</v>
      </c>
    </row>
    <row r="2124" spans="1:11" ht="13.5" x14ac:dyDescent="0.25">
      <c r="A2124" s="3">
        <f>TITRES_STAT!B2127</f>
        <v>45398</v>
      </c>
      <c r="B2124" s="5">
        <f>TITRES_STAT!D2127</f>
        <v>13.104799999999999</v>
      </c>
      <c r="C2124" s="2">
        <f t="shared" si="261"/>
        <v>0</v>
      </c>
      <c r="D2124" s="2">
        <f t="shared" si="262"/>
        <v>13.07586</v>
      </c>
      <c r="E2124" s="2">
        <f t="shared" ref="E2124:E2187" si="264">AVERAGE(B2115:B2124)</f>
        <v>12.93622</v>
      </c>
      <c r="F2124" s="2">
        <f t="shared" si="257"/>
        <v>12.937909999999999</v>
      </c>
      <c r="G2124" s="2">
        <f t="shared" si="259"/>
        <v>12.920871999999992</v>
      </c>
      <c r="H2124" s="2">
        <f t="shared" si="263"/>
        <v>12.477463000000007</v>
      </c>
      <c r="I2124" s="2">
        <f t="array" ref="I2124">SUMPRODUCT(B2108:B2127, (ROW(B2108:B2127)-ROW(B2108)+1)) / (20*21/2)</f>
        <v>12.990501904761906</v>
      </c>
      <c r="J2124" s="2">
        <f t="shared" si="258"/>
        <v>12.966443406918362</v>
      </c>
      <c r="K2124" s="2">
        <f t="shared" si="260"/>
        <v>12.915415186544291</v>
      </c>
    </row>
    <row r="2125" spans="1:11" ht="13.5" x14ac:dyDescent="0.25">
      <c r="A2125" s="3">
        <f>TITRES_STAT!B2128</f>
        <v>45399</v>
      </c>
      <c r="B2125" s="5">
        <f>TITRES_STAT!D2128</f>
        <v>13.0282</v>
      </c>
      <c r="C2125" s="2">
        <f t="shared" si="261"/>
        <v>-7.6599999999999113E-2</v>
      </c>
      <c r="D2125" s="2">
        <f t="shared" si="262"/>
        <v>13.07586</v>
      </c>
      <c r="E2125" s="2">
        <f t="shared" si="264"/>
        <v>12.953250000000001</v>
      </c>
      <c r="F2125" s="2">
        <f t="shared" si="257"/>
        <v>12.935785000000001</v>
      </c>
      <c r="G2125" s="2">
        <f t="shared" si="259"/>
        <v>12.925981999999992</v>
      </c>
      <c r="H2125" s="2">
        <f t="shared" si="263"/>
        <v>12.483719500000008</v>
      </c>
      <c r="I2125" s="2">
        <f t="array" ref="I2125">SUMPRODUCT(B2109:B2128, (ROW(B2109:B2128)-ROW(B2109)+1)) / (20*21/2)</f>
        <v>12.981251904761901</v>
      </c>
      <c r="J2125" s="2">
        <f t="shared" si="258"/>
        <v>12.97232498721185</v>
      </c>
      <c r="K2125" s="2">
        <f t="shared" si="260"/>
        <v>12.9198381204053</v>
      </c>
    </row>
    <row r="2126" spans="1:11" ht="13.5" x14ac:dyDescent="0.25">
      <c r="A2126" s="3">
        <f>TITRES_STAT!B2129</f>
        <v>45400</v>
      </c>
      <c r="B2126" s="5">
        <f>TITRES_STAT!D2129</f>
        <v>13.113300000000001</v>
      </c>
      <c r="C2126" s="2">
        <f t="shared" si="261"/>
        <v>8.510000000000062E-2</v>
      </c>
      <c r="D2126" s="2">
        <f t="shared" si="262"/>
        <v>13.092879999999999</v>
      </c>
      <c r="E2126" s="2">
        <f t="shared" si="264"/>
        <v>12.978789999999998</v>
      </c>
      <c r="F2126" s="2">
        <f t="shared" si="257"/>
        <v>12.940040000000002</v>
      </c>
      <c r="G2126" s="2">
        <f t="shared" si="259"/>
        <v>12.932793999999992</v>
      </c>
      <c r="H2126" s="2">
        <f t="shared" si="263"/>
        <v>12.491449000000006</v>
      </c>
      <c r="I2126" s="2">
        <f t="array" ref="I2126">SUMPRODUCT(B2110:B2129, (ROW(B2110:B2129)-ROW(B2110)+1)) / (20*21/2)</f>
        <v>12.972650952380953</v>
      </c>
      <c r="J2126" s="2">
        <f t="shared" si="258"/>
        <v>12.985751178905961</v>
      </c>
      <c r="K2126" s="2">
        <f t="shared" si="260"/>
        <v>12.927424860781564</v>
      </c>
    </row>
    <row r="2127" spans="1:11" ht="13.5" x14ac:dyDescent="0.25">
      <c r="A2127" s="3">
        <f>TITRES_STAT!B2130</f>
        <v>45401</v>
      </c>
      <c r="B2127" s="5">
        <f>TITRES_STAT!D2130</f>
        <v>13.113300000000001</v>
      </c>
      <c r="C2127" s="2">
        <f t="shared" si="261"/>
        <v>0</v>
      </c>
      <c r="D2127" s="2">
        <f t="shared" si="262"/>
        <v>13.092879999999999</v>
      </c>
      <c r="E2127" s="2">
        <f t="shared" si="264"/>
        <v>13.0154</v>
      </c>
      <c r="F2127" s="2">
        <f t="shared" si="257"/>
        <v>12.946425</v>
      </c>
      <c r="G2127" s="2">
        <f t="shared" si="259"/>
        <v>12.936369999999993</v>
      </c>
      <c r="H2127" s="2">
        <f t="shared" si="263"/>
        <v>12.499178500000005</v>
      </c>
      <c r="I2127" s="2">
        <f t="array" ref="I2127">SUMPRODUCT(B2111:B2130, (ROW(B2111:B2130)-ROW(B2111)+1)) / (20*21/2)</f>
        <v>12.956795714285716</v>
      </c>
      <c r="J2127" s="2">
        <f t="shared" si="258"/>
        <v>12.997898685676821</v>
      </c>
      <c r="K2127" s="2">
        <f t="shared" si="260"/>
        <v>12.934714081927385</v>
      </c>
    </row>
    <row r="2128" spans="1:11" ht="13.5" x14ac:dyDescent="0.25">
      <c r="A2128" s="3">
        <f>TITRES_STAT!B2131</f>
        <v>45404</v>
      </c>
      <c r="B2128" s="5">
        <f>TITRES_STAT!D2131</f>
        <v>12.849299999999999</v>
      </c>
      <c r="C2128" s="2">
        <f t="shared" si="261"/>
        <v>-0.26400000000000112</v>
      </c>
      <c r="D2128" s="2">
        <f t="shared" si="262"/>
        <v>13.041779999999999</v>
      </c>
      <c r="E2128" s="2">
        <f t="shared" si="264"/>
        <v>13.023059999999997</v>
      </c>
      <c r="F2128" s="2">
        <f t="shared" si="257"/>
        <v>12.939610000000002</v>
      </c>
      <c r="G2128" s="2">
        <f t="shared" si="259"/>
        <v>12.937901999999992</v>
      </c>
      <c r="H2128" s="2">
        <f t="shared" si="263"/>
        <v>12.505277500000004</v>
      </c>
      <c r="I2128" s="2">
        <f t="array" ref="I2128">SUMPRODUCT(B2112:B2131, (ROW(B2112:B2131)-ROW(B2112)+1)) / (20*21/2)</f>
        <v>12.940940476190478</v>
      </c>
      <c r="J2128" s="2">
        <f t="shared" si="258"/>
        <v>12.983746429898076</v>
      </c>
      <c r="K2128" s="2">
        <f t="shared" si="260"/>
        <v>12.931364510087096</v>
      </c>
    </row>
    <row r="2129" spans="1:11" ht="13.5" x14ac:dyDescent="0.25">
      <c r="A2129" s="3">
        <f>TITRES_STAT!B2132</f>
        <v>45405</v>
      </c>
      <c r="B2129" s="5">
        <f>TITRES_STAT!D2132</f>
        <v>12.849299999999999</v>
      </c>
      <c r="C2129" s="2">
        <f t="shared" si="261"/>
        <v>0</v>
      </c>
      <c r="D2129" s="2">
        <f t="shared" si="262"/>
        <v>12.990680000000001</v>
      </c>
      <c r="E2129" s="2">
        <f t="shared" si="264"/>
        <v>13.033269999999998</v>
      </c>
      <c r="F2129" s="2">
        <f t="shared" si="257"/>
        <v>12.939180000000004</v>
      </c>
      <c r="G2129" s="2">
        <f t="shared" si="259"/>
        <v>12.941135999999993</v>
      </c>
      <c r="H2129" s="2">
        <f t="shared" si="263"/>
        <v>12.511726000000003</v>
      </c>
      <c r="I2129" s="2">
        <f t="array" ref="I2129">SUMPRODUCT(B2113:B2132, (ROW(B2113:B2132)-ROW(B2113)+1)) / (20*21/2)</f>
        <v>12.925085238095239</v>
      </c>
      <c r="J2129" s="2">
        <f t="shared" si="258"/>
        <v>12.970942008003021</v>
      </c>
      <c r="K2129" s="2">
        <f t="shared" si="260"/>
        <v>12.92814629400525</v>
      </c>
    </row>
    <row r="2130" spans="1:11" ht="13.5" x14ac:dyDescent="0.25">
      <c r="A2130" s="3">
        <f>TITRES_STAT!B2133</f>
        <v>45406</v>
      </c>
      <c r="B2130" s="5">
        <f>TITRES_STAT!D2133</f>
        <v>12.7727</v>
      </c>
      <c r="C2130" s="2">
        <f t="shared" si="261"/>
        <v>-7.6599999999999113E-2</v>
      </c>
      <c r="D2130" s="2">
        <f t="shared" si="262"/>
        <v>12.939580000000001</v>
      </c>
      <c r="E2130" s="2">
        <f t="shared" si="264"/>
        <v>13.007720000000001</v>
      </c>
      <c r="F2130" s="2">
        <f t="shared" si="257"/>
        <v>12.939180000000002</v>
      </c>
      <c r="G2130" s="2">
        <f t="shared" si="259"/>
        <v>12.942837999999993</v>
      </c>
      <c r="H2130" s="2">
        <f t="shared" si="263"/>
        <v>12.517597500000004</v>
      </c>
      <c r="I2130" s="2">
        <f t="array" ref="I2130">SUMPRODUCT(B2114:B2133, (ROW(B2114:B2133)-ROW(B2114)+1)) / (20*21/2)</f>
        <v>12.934163333333334</v>
      </c>
      <c r="J2130" s="2">
        <f t="shared" si="258"/>
        <v>12.952061816764639</v>
      </c>
      <c r="K2130" s="2">
        <f t="shared" si="260"/>
        <v>12.922050360907006</v>
      </c>
    </row>
    <row r="2131" spans="1:11" ht="13.5" x14ac:dyDescent="0.25">
      <c r="A2131" s="3">
        <f>TITRES_STAT!B2134</f>
        <v>45407</v>
      </c>
      <c r="B2131" s="5">
        <f>TITRES_STAT!D2134</f>
        <v>12.7727</v>
      </c>
      <c r="C2131" s="2">
        <f t="shared" si="261"/>
        <v>0</v>
      </c>
      <c r="D2131" s="2">
        <f t="shared" si="262"/>
        <v>12.871460000000003</v>
      </c>
      <c r="E2131" s="2">
        <f t="shared" si="264"/>
        <v>12.98217</v>
      </c>
      <c r="F2131" s="2">
        <f t="shared" si="257"/>
        <v>12.939180000000002</v>
      </c>
      <c r="G2131" s="2">
        <f t="shared" si="259"/>
        <v>12.944711999999996</v>
      </c>
      <c r="H2131" s="2">
        <f t="shared" si="263"/>
        <v>12.523469000000002</v>
      </c>
      <c r="I2131" s="2">
        <f t="array" ref="I2131">SUMPRODUCT(B2115:B2134, (ROW(B2115:B2134)-ROW(B2115)+1)) / (20*21/2)</f>
        <v>12.915394285714287</v>
      </c>
      <c r="J2131" s="2">
        <f t="shared" si="258"/>
        <v>12.93497973897753</v>
      </c>
      <c r="K2131" s="2">
        <f t="shared" si="260"/>
        <v>12.916193484008692</v>
      </c>
    </row>
    <row r="2132" spans="1:11" ht="13.5" x14ac:dyDescent="0.25">
      <c r="A2132" s="3">
        <f>TITRES_STAT!B2135</f>
        <v>45408</v>
      </c>
      <c r="B2132" s="5">
        <f>TITRES_STAT!D2135</f>
        <v>12.7727</v>
      </c>
      <c r="C2132" s="2">
        <f t="shared" si="261"/>
        <v>0</v>
      </c>
      <c r="D2132" s="2">
        <f t="shared" si="262"/>
        <v>12.80334</v>
      </c>
      <c r="E2132" s="2">
        <f t="shared" si="264"/>
        <v>12.94811</v>
      </c>
      <c r="F2132" s="2">
        <f t="shared" ref="F2132:F2195" si="265">AVERAGE(B2113:B2132)</f>
        <v>12.924280000000001</v>
      </c>
      <c r="G2132" s="2">
        <f t="shared" si="259"/>
        <v>12.947777999999994</v>
      </c>
      <c r="H2132" s="2">
        <f t="shared" si="263"/>
        <v>12.530504000000001</v>
      </c>
      <c r="I2132" s="2">
        <f t="array" ref="I2132">SUMPRODUCT(B2116:B2135, (ROW(B2116:B2135)-ROW(B2116)+1)) / (20*21/2)</f>
        <v>12.89897523809524</v>
      </c>
      <c r="J2132" s="2">
        <f t="shared" si="258"/>
        <v>12.919524525741576</v>
      </c>
      <c r="K2132" s="2">
        <f t="shared" si="260"/>
        <v>12.910566288557371</v>
      </c>
    </row>
    <row r="2133" spans="1:11" ht="13.5" x14ac:dyDescent="0.25">
      <c r="A2133" s="3">
        <f>TITRES_STAT!B2136</f>
        <v>45411</v>
      </c>
      <c r="B2133" s="5">
        <f>TITRES_STAT!D2136</f>
        <v>13.019600000000001</v>
      </c>
      <c r="C2133" s="2">
        <f t="shared" si="261"/>
        <v>0.24690000000000012</v>
      </c>
      <c r="D2133" s="2">
        <f t="shared" si="262"/>
        <v>12.837399999999999</v>
      </c>
      <c r="E2133" s="2">
        <f t="shared" si="264"/>
        <v>12.939590000000001</v>
      </c>
      <c r="F2133" s="2">
        <f t="shared" si="265"/>
        <v>12.935775000000001</v>
      </c>
      <c r="G2133" s="2">
        <f t="shared" si="259"/>
        <v>12.955781999999992</v>
      </c>
      <c r="H2133" s="2">
        <f t="shared" si="263"/>
        <v>12.538773500000001</v>
      </c>
      <c r="I2133" s="2">
        <f t="array" ref="I2133">SUMPRODUCT(B2117:B2136, (ROW(B2117:B2136)-ROW(B2117)+1)) / (20*21/2)</f>
        <v>12.883083333333335</v>
      </c>
      <c r="J2133" s="2">
        <f t="shared" ref="J2133:J2196" si="266">$J$4*B2133+J2132*(1-$J$4)</f>
        <v>12.929055523289998</v>
      </c>
      <c r="K2133" s="2">
        <f t="shared" si="260"/>
        <v>12.914842120378651</v>
      </c>
    </row>
    <row r="2134" spans="1:11" ht="13.5" x14ac:dyDescent="0.25">
      <c r="A2134" s="3">
        <f>TITRES_STAT!B2137</f>
        <v>45412</v>
      </c>
      <c r="B2134" s="5">
        <f>TITRES_STAT!D2137</f>
        <v>12.7387</v>
      </c>
      <c r="C2134" s="2">
        <f t="shared" si="261"/>
        <v>-0.28090000000000082</v>
      </c>
      <c r="D2134" s="2">
        <f t="shared" si="262"/>
        <v>12.815279999999998</v>
      </c>
      <c r="E2134" s="2">
        <f t="shared" si="264"/>
        <v>12.902979999999999</v>
      </c>
      <c r="F2134" s="2">
        <f t="shared" si="265"/>
        <v>12.919599999999999</v>
      </c>
      <c r="G2134" s="2">
        <f t="shared" si="259"/>
        <v>12.955953999999995</v>
      </c>
      <c r="H2134" s="2">
        <f t="shared" si="263"/>
        <v>12.544862999999999</v>
      </c>
      <c r="I2134" s="2">
        <f t="array" ref="I2134">SUMPRODUCT(B2118:B2137, (ROW(B2118:B2137)-ROW(B2118)+1)) / (20*21/2)</f>
        <v>12.866090000000002</v>
      </c>
      <c r="J2134" s="2">
        <f t="shared" si="266"/>
        <v>12.910926425833807</v>
      </c>
      <c r="K2134" s="2">
        <f t="shared" si="260"/>
        <v>12.907934586246157</v>
      </c>
    </row>
    <row r="2135" spans="1:11" ht="13.5" x14ac:dyDescent="0.25">
      <c r="A2135" s="3">
        <f>TITRES_STAT!B2138</f>
        <v>45414</v>
      </c>
      <c r="B2135" s="5">
        <f>TITRES_STAT!D2138</f>
        <v>12.747199999999999</v>
      </c>
      <c r="C2135" s="2">
        <f t="shared" si="261"/>
        <v>8.49999999999973E-3</v>
      </c>
      <c r="D2135" s="2">
        <f t="shared" si="262"/>
        <v>12.810179999999999</v>
      </c>
      <c r="E2135" s="2">
        <f t="shared" si="264"/>
        <v>12.874879999999999</v>
      </c>
      <c r="F2135" s="2">
        <f t="shared" si="265"/>
        <v>12.914064999999999</v>
      </c>
      <c r="G2135" s="2">
        <f t="shared" si="259"/>
        <v>12.955443999999995</v>
      </c>
      <c r="H2135" s="2">
        <f t="shared" si="263"/>
        <v>12.550994999999999</v>
      </c>
      <c r="I2135" s="2">
        <f t="array" ref="I2135">SUMPRODUCT(B2119:B2138, (ROW(B2119:B2138)-ROW(B2119)+1)) / (20*21/2)</f>
        <v>12.849178095238095</v>
      </c>
      <c r="J2135" s="2">
        <f t="shared" si="266"/>
        <v>12.895333432897253</v>
      </c>
      <c r="K2135" s="2">
        <f t="shared" si="260"/>
        <v>12.901631269138464</v>
      </c>
    </row>
    <row r="2136" spans="1:11" ht="13.5" x14ac:dyDescent="0.25">
      <c r="A2136" s="3">
        <f>TITRES_STAT!B2139</f>
        <v>45415</v>
      </c>
      <c r="B2136" s="5">
        <f>TITRES_STAT!D2139</f>
        <v>12.747199999999999</v>
      </c>
      <c r="C2136" s="2">
        <f t="shared" si="261"/>
        <v>0</v>
      </c>
      <c r="D2136" s="2">
        <f t="shared" si="262"/>
        <v>12.805079999999998</v>
      </c>
      <c r="E2136" s="2">
        <f t="shared" si="264"/>
        <v>12.83827</v>
      </c>
      <c r="F2136" s="2">
        <f t="shared" si="265"/>
        <v>12.908529999999999</v>
      </c>
      <c r="G2136" s="2">
        <f t="shared" si="259"/>
        <v>12.953229999999996</v>
      </c>
      <c r="H2136" s="2">
        <f t="shared" si="263"/>
        <v>12.557320499999996</v>
      </c>
      <c r="I2136" s="2">
        <f t="array" ref="I2136">SUMPRODUCT(B2120:B2139, (ROW(B2120:B2139)-ROW(B2120)+1)) / (20*21/2)</f>
        <v>12.83246904761905</v>
      </c>
      <c r="J2136" s="2">
        <f t="shared" si="266"/>
        <v>12.881225486907038</v>
      </c>
      <c r="K2136" s="2">
        <f t="shared" si="260"/>
        <v>12.895575140936955</v>
      </c>
    </row>
    <row r="2137" spans="1:11" ht="13.5" x14ac:dyDescent="0.25">
      <c r="A2137" s="3">
        <f>TITRES_STAT!B2140</f>
        <v>45418</v>
      </c>
      <c r="B2137" s="5">
        <f>TITRES_STAT!D2140</f>
        <v>12.7301</v>
      </c>
      <c r="C2137" s="2">
        <f t="shared" si="261"/>
        <v>-1.7099999999999227E-2</v>
      </c>
      <c r="D2137" s="2">
        <f t="shared" si="262"/>
        <v>12.796559999999999</v>
      </c>
      <c r="E2137" s="2">
        <f t="shared" si="264"/>
        <v>12.799949999999999</v>
      </c>
      <c r="F2137" s="2">
        <f t="shared" si="265"/>
        <v>12.907674999999998</v>
      </c>
      <c r="G2137" s="2">
        <f t="shared" si="259"/>
        <v>12.952377999999996</v>
      </c>
      <c r="H2137" s="2">
        <f t="shared" si="263"/>
        <v>12.563172999999997</v>
      </c>
      <c r="I2137" s="2">
        <f t="array" ref="I2137">SUMPRODUCT(B2121:B2140, (ROW(B2121:B2140)-ROW(B2121)+1)) / (20*21/2)</f>
        <v>12.81584142857143</v>
      </c>
      <c r="J2137" s="2">
        <f t="shared" si="266"/>
        <v>12.866832583392082</v>
      </c>
      <c r="K2137" s="2">
        <f t="shared" si="260"/>
        <v>12.889085919723742</v>
      </c>
    </row>
    <row r="2138" spans="1:11" ht="13.5" x14ac:dyDescent="0.25">
      <c r="A2138" s="3">
        <f>TITRES_STAT!B2141</f>
        <v>45419</v>
      </c>
      <c r="B2138" s="5">
        <f>TITRES_STAT!D2141</f>
        <v>12.7301</v>
      </c>
      <c r="C2138" s="2">
        <f t="shared" si="261"/>
        <v>0</v>
      </c>
      <c r="D2138" s="2">
        <f t="shared" si="262"/>
        <v>12.738659999999999</v>
      </c>
      <c r="E2138" s="2">
        <f t="shared" si="264"/>
        <v>12.788029999999997</v>
      </c>
      <c r="F2138" s="2">
        <f t="shared" si="265"/>
        <v>12.905544999999998</v>
      </c>
      <c r="G2138" s="2">
        <f t="shared" si="259"/>
        <v>12.951525999999996</v>
      </c>
      <c r="H2138" s="2">
        <f t="shared" si="263"/>
        <v>12.567900499999999</v>
      </c>
      <c r="I2138" s="2">
        <f t="array" ref="I2138">SUMPRODUCT(B2122:B2141, (ROW(B2122:B2141)-ROW(B2122)+1)) / (20*21/2)</f>
        <v>12.796585714285715</v>
      </c>
      <c r="J2138" s="2">
        <f t="shared" si="266"/>
        <v>12.853810432592836</v>
      </c>
      <c r="K2138" s="2">
        <f t="shared" si="260"/>
        <v>12.882851177773793</v>
      </c>
    </row>
    <row r="2139" spans="1:11" ht="13.5" x14ac:dyDescent="0.25">
      <c r="A2139" s="3">
        <f>TITRES_STAT!B2142</f>
        <v>45420</v>
      </c>
      <c r="B2139" s="5">
        <f>TITRES_STAT!D2142</f>
        <v>12.7301</v>
      </c>
      <c r="C2139" s="2">
        <f t="shared" si="261"/>
        <v>0</v>
      </c>
      <c r="D2139" s="2">
        <f t="shared" si="262"/>
        <v>12.736940000000001</v>
      </c>
      <c r="E2139" s="2">
        <f t="shared" si="264"/>
        <v>12.776109999999997</v>
      </c>
      <c r="F2139" s="2">
        <f t="shared" si="265"/>
        <v>12.904689999999997</v>
      </c>
      <c r="G2139" s="2">
        <f t="shared" si="259"/>
        <v>12.948969999999997</v>
      </c>
      <c r="H2139" s="2">
        <f t="shared" si="263"/>
        <v>12.573326</v>
      </c>
      <c r="I2139" s="2">
        <f t="array" ref="I2139">SUMPRODUCT(B2123:B2142, (ROW(B2123:B2142)-ROW(B2123)+1)) / (20*21/2)</f>
        <v>12.78219</v>
      </c>
      <c r="J2139" s="2">
        <f t="shared" si="266"/>
        <v>12.842028486631614</v>
      </c>
      <c r="K2139" s="2">
        <f t="shared" si="260"/>
        <v>12.876860935508155</v>
      </c>
    </row>
    <row r="2140" spans="1:11" ht="13.5" x14ac:dyDescent="0.25">
      <c r="A2140" s="3">
        <f>TITRES_STAT!B2143</f>
        <v>45421</v>
      </c>
      <c r="B2140" s="5">
        <f>TITRES_STAT!D2143</f>
        <v>12.7301</v>
      </c>
      <c r="C2140" s="2">
        <f t="shared" si="261"/>
        <v>0</v>
      </c>
      <c r="D2140" s="2">
        <f t="shared" si="262"/>
        <v>12.73352</v>
      </c>
      <c r="E2140" s="2">
        <f t="shared" si="264"/>
        <v>12.771849999999997</v>
      </c>
      <c r="F2140" s="2">
        <f t="shared" si="265"/>
        <v>12.889784999999998</v>
      </c>
      <c r="G2140" s="2">
        <f t="shared" si="259"/>
        <v>12.946413999999997</v>
      </c>
      <c r="H2140" s="2">
        <f t="shared" si="263"/>
        <v>12.576901999999997</v>
      </c>
      <c r="I2140" s="2">
        <f t="array" ref="I2140">SUMPRODUCT(B2124:B2143, (ROW(B2124:B2143)-ROW(B2124)+1)) / (20*21/2)</f>
        <v>12.770469047619047</v>
      </c>
      <c r="J2140" s="2">
        <f t="shared" si="266"/>
        <v>12.831368630761936</v>
      </c>
      <c r="K2140" s="2">
        <f t="shared" si="260"/>
        <v>12.871105604703915</v>
      </c>
    </row>
    <row r="2141" spans="1:11" ht="13.5" x14ac:dyDescent="0.25">
      <c r="A2141" s="3">
        <f>TITRES_STAT!B2144</f>
        <v>45422</v>
      </c>
      <c r="B2141" s="5">
        <f>TITRES_STAT!D2144</f>
        <v>12.6876</v>
      </c>
      <c r="C2141" s="2">
        <f t="shared" si="261"/>
        <v>-4.2500000000000426E-2</v>
      </c>
      <c r="D2141" s="2">
        <f t="shared" si="262"/>
        <v>12.7216</v>
      </c>
      <c r="E2141" s="2">
        <f t="shared" si="264"/>
        <v>12.763339999999996</v>
      </c>
      <c r="F2141" s="2">
        <f t="shared" si="265"/>
        <v>12.872754999999998</v>
      </c>
      <c r="G2141" s="2">
        <f t="shared" si="259"/>
        <v>12.939601999999997</v>
      </c>
      <c r="H2141" s="2">
        <f t="shared" si="263"/>
        <v>12.581627999999998</v>
      </c>
      <c r="I2141" s="2">
        <f t="array" ref="I2141">SUMPRODUCT(B2125:B2144, (ROW(B2125:B2144)-ROW(B2125)+1)) / (20*21/2)</f>
        <v>12.764589523809523</v>
      </c>
      <c r="J2141" s="2">
        <f t="shared" si="266"/>
        <v>12.817676380213182</v>
      </c>
      <c r="K2141" s="2">
        <f t="shared" si="260"/>
        <v>12.863909306480233</v>
      </c>
    </row>
    <row r="2142" spans="1:11" ht="13.5" x14ac:dyDescent="0.25">
      <c r="A2142" s="3">
        <f>TITRES_STAT!B2145</f>
        <v>45425</v>
      </c>
      <c r="B2142" s="5">
        <f>TITRES_STAT!D2145</f>
        <v>12.7216</v>
      </c>
      <c r="C2142" s="2">
        <f t="shared" si="261"/>
        <v>3.4000000000000696E-2</v>
      </c>
      <c r="D2142" s="2">
        <f t="shared" si="262"/>
        <v>12.719899999999999</v>
      </c>
      <c r="E2142" s="2">
        <f t="shared" si="264"/>
        <v>12.758229999999998</v>
      </c>
      <c r="F2142" s="2">
        <f t="shared" si="265"/>
        <v>12.853169999999997</v>
      </c>
      <c r="G2142" s="2">
        <f t="shared" si="259"/>
        <v>12.935173999999996</v>
      </c>
      <c r="H2142" s="2">
        <f t="shared" si="263"/>
        <v>12.586055999999996</v>
      </c>
      <c r="I2142" s="2">
        <f t="array" ref="I2142">SUMPRODUCT(B2126:B2145, (ROW(B2126:B2145)-ROW(B2126)+1)) / (20*21/2)</f>
        <v>12.784624761904762</v>
      </c>
      <c r="J2142" s="2">
        <f t="shared" si="266"/>
        <v>12.808526248764307</v>
      </c>
      <c r="K2142" s="2">
        <f t="shared" si="260"/>
        <v>12.858328549363362</v>
      </c>
    </row>
    <row r="2143" spans="1:11" ht="13.5" x14ac:dyDescent="0.25">
      <c r="A2143" s="3">
        <f>TITRES_STAT!B2146</f>
        <v>45426</v>
      </c>
      <c r="B2143" s="5">
        <f>TITRES_STAT!D2146</f>
        <v>12.7301</v>
      </c>
      <c r="C2143" s="2">
        <f t="shared" si="261"/>
        <v>8.49999999999973E-3</v>
      </c>
      <c r="D2143" s="2">
        <f t="shared" si="262"/>
        <v>12.719900000000001</v>
      </c>
      <c r="E2143" s="2">
        <f t="shared" si="264"/>
        <v>12.729279999999999</v>
      </c>
      <c r="F2143" s="2">
        <f t="shared" si="265"/>
        <v>12.834434999999999</v>
      </c>
      <c r="G2143" s="2">
        <f t="shared" si="259"/>
        <v>12.929211999999998</v>
      </c>
      <c r="H2143" s="2">
        <f t="shared" si="263"/>
        <v>12.590951999999998</v>
      </c>
      <c r="I2143" s="2">
        <f t="array" ref="I2143">SUMPRODUCT(B2127:B2146, (ROW(B2127:B2146)-ROW(B2127)+1)) / (20*21/2)</f>
        <v>12.803840952380952</v>
      </c>
      <c r="J2143" s="2">
        <f t="shared" si="266"/>
        <v>12.801057082215326</v>
      </c>
      <c r="K2143" s="2">
        <f t="shared" si="260"/>
        <v>12.853299978800093</v>
      </c>
    </row>
    <row r="2144" spans="1:11" ht="13.5" x14ac:dyDescent="0.25">
      <c r="A2144" s="3">
        <f>TITRES_STAT!B2147</f>
        <v>45427</v>
      </c>
      <c r="B2144" s="5">
        <f>TITRES_STAT!D2147</f>
        <v>12.7727</v>
      </c>
      <c r="C2144" s="2">
        <f t="shared" si="261"/>
        <v>4.2600000000000193E-2</v>
      </c>
      <c r="D2144" s="2">
        <f t="shared" si="262"/>
        <v>12.72842</v>
      </c>
      <c r="E2144" s="2">
        <f t="shared" si="264"/>
        <v>12.73268</v>
      </c>
      <c r="F2144" s="2">
        <f t="shared" si="265"/>
        <v>12.817829999999997</v>
      </c>
      <c r="G2144" s="2">
        <f t="shared" si="259"/>
        <v>12.921038000000001</v>
      </c>
      <c r="H2144" s="2">
        <f t="shared" si="263"/>
        <v>12.596060999999997</v>
      </c>
      <c r="I2144" s="2">
        <f t="array" ref="I2144">SUMPRODUCT(B2128:B2147, (ROW(B2128:B2147)-ROW(B2128)+1)) / (20*21/2)</f>
        <v>12.79998904761905</v>
      </c>
      <c r="J2144" s="2">
        <f t="shared" si="266"/>
        <v>12.798356407718629</v>
      </c>
      <c r="K2144" s="2">
        <f t="shared" si="260"/>
        <v>12.850139195317738</v>
      </c>
    </row>
    <row r="2145" spans="1:11" ht="13.5" x14ac:dyDescent="0.25">
      <c r="A2145" s="3">
        <f>TITRES_STAT!B2148</f>
        <v>45428</v>
      </c>
      <c r="B2145" s="5">
        <f>TITRES_STAT!D2148</f>
        <v>13.0282</v>
      </c>
      <c r="C2145" s="2">
        <f t="shared" si="261"/>
        <v>0.25549999999999962</v>
      </c>
      <c r="D2145" s="2">
        <f t="shared" si="262"/>
        <v>12.788039999999999</v>
      </c>
      <c r="E2145" s="2">
        <f t="shared" si="264"/>
        <v>12.760779999999999</v>
      </c>
      <c r="F2145" s="2">
        <f t="shared" si="265"/>
        <v>12.817829999999997</v>
      </c>
      <c r="G2145" s="2">
        <f t="shared" si="259"/>
        <v>12.917973999999997</v>
      </c>
      <c r="H2145" s="2">
        <f t="shared" si="263"/>
        <v>12.602660499999997</v>
      </c>
      <c r="I2145" s="2">
        <f t="array" ref="I2145">SUMPRODUCT(B2129:B2148, (ROW(B2129:B2148)-ROW(B2129)+1)) / (20*21/2)</f>
        <v>12.81803523809524</v>
      </c>
      <c r="J2145" s="2">
        <f t="shared" si="266"/>
        <v>12.820246273650188</v>
      </c>
      <c r="K2145" s="2">
        <f t="shared" si="260"/>
        <v>12.857121971971944</v>
      </c>
    </row>
    <row r="2146" spans="1:11" ht="13.5" x14ac:dyDescent="0.25">
      <c r="A2146" s="3">
        <f>TITRES_STAT!B2149</f>
        <v>45429</v>
      </c>
      <c r="B2146" s="5">
        <f>TITRES_STAT!D2149</f>
        <v>13.019600000000001</v>
      </c>
      <c r="C2146" s="2">
        <f t="shared" si="261"/>
        <v>-8.5999999999994969E-3</v>
      </c>
      <c r="D2146" s="2">
        <f t="shared" si="262"/>
        <v>12.85444</v>
      </c>
      <c r="E2146" s="2">
        <f t="shared" si="264"/>
        <v>12.788019999999999</v>
      </c>
      <c r="F2146" s="2">
        <f t="shared" si="265"/>
        <v>12.813144999999997</v>
      </c>
      <c r="G2146" s="2">
        <f t="shared" si="259"/>
        <v>12.916439999999998</v>
      </c>
      <c r="H2146" s="2">
        <f t="shared" si="263"/>
        <v>12.609003999999997</v>
      </c>
      <c r="I2146" s="2">
        <f t="array" ref="I2146">SUMPRODUCT(B2130:B2149, (ROW(B2130:B2149)-ROW(B2130)+1)) / (20*21/2)</f>
        <v>12.827318095238093</v>
      </c>
      <c r="J2146" s="2">
        <f t="shared" si="266"/>
        <v>12.839232342826362</v>
      </c>
      <c r="K2146" s="2">
        <f t="shared" si="260"/>
        <v>12.863493659345593</v>
      </c>
    </row>
    <row r="2147" spans="1:11" ht="13.5" x14ac:dyDescent="0.25">
      <c r="A2147" s="3">
        <f>TITRES_STAT!B2150</f>
        <v>45432</v>
      </c>
      <c r="B2147" s="5">
        <f>TITRES_STAT!D2150</f>
        <v>12.7727</v>
      </c>
      <c r="C2147" s="2">
        <f t="shared" si="261"/>
        <v>-0.24690000000000012</v>
      </c>
      <c r="D2147" s="2">
        <f t="shared" si="262"/>
        <v>12.864660000000001</v>
      </c>
      <c r="E2147" s="2">
        <f t="shared" si="264"/>
        <v>12.79228</v>
      </c>
      <c r="F2147" s="2">
        <f t="shared" si="265"/>
        <v>12.796114999999997</v>
      </c>
      <c r="G2147" s="2">
        <f t="shared" si="259"/>
        <v>12.909627999999998</v>
      </c>
      <c r="H2147" s="2">
        <f t="shared" si="263"/>
        <v>12.614410999999997</v>
      </c>
      <c r="I2147" s="2">
        <f t="array" ref="I2147">SUMPRODUCT(B2131:B2150, (ROW(B2131:B2150)-ROW(B2131)+1)) / (20*21/2)</f>
        <v>12.832309999999998</v>
      </c>
      <c r="J2147" s="2">
        <f t="shared" si="266"/>
        <v>12.83289592922385</v>
      </c>
      <c r="K2147" s="2">
        <f t="shared" si="260"/>
        <v>12.859933123684982</v>
      </c>
    </row>
    <row r="2148" spans="1:11" ht="13.5" x14ac:dyDescent="0.25">
      <c r="A2148" s="3">
        <f>TITRES_STAT!B2151</f>
        <v>45433</v>
      </c>
      <c r="B2148" s="5">
        <f>TITRES_STAT!D2151</f>
        <v>12.9856</v>
      </c>
      <c r="C2148" s="2">
        <f t="shared" si="261"/>
        <v>0.21289999999999942</v>
      </c>
      <c r="D2148" s="2">
        <f t="shared" si="262"/>
        <v>12.915760000000001</v>
      </c>
      <c r="E2148" s="2">
        <f t="shared" si="264"/>
        <v>12.817830000000001</v>
      </c>
      <c r="F2148" s="2">
        <f t="shared" si="265"/>
        <v>12.802929999999995</v>
      </c>
      <c r="G2148" s="2">
        <f t="shared" si="259"/>
        <v>12.907073999999998</v>
      </c>
      <c r="H2148" s="2">
        <f t="shared" si="263"/>
        <v>12.62233</v>
      </c>
      <c r="I2148" s="2">
        <f t="array" ref="I2148">SUMPRODUCT(B2132:B2151, (ROW(B2132:B2151)-ROW(B2132)+1)) / (20*21/2)</f>
        <v>12.845000952380953</v>
      </c>
      <c r="J2148" s="2">
        <f t="shared" si="266"/>
        <v>12.847439174059675</v>
      </c>
      <c r="K2148" s="2">
        <f t="shared" si="260"/>
        <v>12.86486123648165</v>
      </c>
    </row>
    <row r="2149" spans="1:11" ht="13.5" x14ac:dyDescent="0.25">
      <c r="A2149" s="3">
        <f>TITRES_STAT!B2152</f>
        <v>45434</v>
      </c>
      <c r="B2149" s="5">
        <f>TITRES_STAT!D2152</f>
        <v>12.900399999999999</v>
      </c>
      <c r="C2149" s="2">
        <f t="shared" si="261"/>
        <v>-8.5200000000000387E-2</v>
      </c>
      <c r="D2149" s="2">
        <f t="shared" si="262"/>
        <v>12.941300000000002</v>
      </c>
      <c r="E2149" s="2">
        <f t="shared" si="264"/>
        <v>12.834860000000001</v>
      </c>
      <c r="F2149" s="2">
        <f t="shared" si="265"/>
        <v>12.805484999999999</v>
      </c>
      <c r="G2149" s="2">
        <f t="shared" si="259"/>
        <v>12.902815999999998</v>
      </c>
      <c r="H2149" s="2">
        <f t="shared" si="263"/>
        <v>12.629822999999998</v>
      </c>
      <c r="I2149" s="2">
        <f t="array" ref="I2149">SUMPRODUCT(B2133:B2152, (ROW(B2133:B2152)-ROW(B2133)+1)) / (20*21/2)</f>
        <v>12.856880952380955</v>
      </c>
      <c r="J2149" s="2">
        <f t="shared" si="266"/>
        <v>12.852483062244469</v>
      </c>
      <c r="K2149" s="2">
        <f t="shared" si="260"/>
        <v>12.86625491348237</v>
      </c>
    </row>
    <row r="2150" spans="1:11" ht="13.5" x14ac:dyDescent="0.25">
      <c r="A2150" s="3">
        <f>TITRES_STAT!B2153</f>
        <v>45435</v>
      </c>
      <c r="B2150" s="5">
        <f>TITRES_STAT!D2153</f>
        <v>12.857900000000001</v>
      </c>
      <c r="C2150" s="2">
        <f t="shared" si="261"/>
        <v>-4.249999999999865E-2</v>
      </c>
      <c r="D2150" s="2">
        <f t="shared" si="262"/>
        <v>12.907240000000002</v>
      </c>
      <c r="E2150" s="2">
        <f t="shared" si="264"/>
        <v>12.847640000000002</v>
      </c>
      <c r="F2150" s="2">
        <f t="shared" si="265"/>
        <v>12.809744999999998</v>
      </c>
      <c r="G2150" s="2">
        <f t="shared" si="259"/>
        <v>12.898559999999996</v>
      </c>
      <c r="H2150" s="2">
        <f t="shared" si="263"/>
        <v>12.637103499999998</v>
      </c>
      <c r="I2150" s="2">
        <f t="array" ref="I2150">SUMPRODUCT(B2134:B2153, (ROW(B2134:B2153)-ROW(B2134)+1)) / (20*21/2)</f>
        <v>12.872007142857143</v>
      </c>
      <c r="J2150" s="2">
        <f t="shared" si="266"/>
        <v>12.852998961078328</v>
      </c>
      <c r="K2150" s="2">
        <f t="shared" si="260"/>
        <v>12.865927269816396</v>
      </c>
    </row>
    <row r="2151" spans="1:11" ht="13.5" x14ac:dyDescent="0.25">
      <c r="A2151" s="3">
        <f>TITRES_STAT!B2154</f>
        <v>45436</v>
      </c>
      <c r="B2151" s="5">
        <f>TITRES_STAT!D2154</f>
        <v>12.943</v>
      </c>
      <c r="C2151" s="2">
        <f t="shared" si="261"/>
        <v>8.5099999999998843E-2</v>
      </c>
      <c r="D2151" s="2">
        <f t="shared" si="262"/>
        <v>12.891919999999999</v>
      </c>
      <c r="E2151" s="2">
        <f t="shared" si="264"/>
        <v>12.873180000000001</v>
      </c>
      <c r="F2151" s="2">
        <f t="shared" si="265"/>
        <v>12.818259999999995</v>
      </c>
      <c r="G2151" s="2">
        <f t="shared" si="259"/>
        <v>12.896005999999995</v>
      </c>
      <c r="H2151" s="2">
        <f t="shared" si="263"/>
        <v>12.6439155</v>
      </c>
      <c r="I2151" s="2">
        <f t="array" ref="I2151">SUMPRODUCT(B2135:B2154, (ROW(B2135:B2154)-ROW(B2135)+1)) / (20*21/2)</f>
        <v>12.886485714285714</v>
      </c>
      <c r="J2151" s="2">
        <f t="shared" si="266"/>
        <v>12.861570488594678</v>
      </c>
      <c r="K2151" s="2">
        <f t="shared" si="260"/>
        <v>12.868949729823598</v>
      </c>
    </row>
    <row r="2152" spans="1:11" ht="13.5" x14ac:dyDescent="0.25">
      <c r="A2152" s="3">
        <f>TITRES_STAT!B2155</f>
        <v>45439</v>
      </c>
      <c r="B2152" s="5">
        <f>TITRES_STAT!D2155</f>
        <v>12.943</v>
      </c>
      <c r="C2152" s="2">
        <f t="shared" si="261"/>
        <v>0</v>
      </c>
      <c r="D2152" s="2">
        <f t="shared" si="262"/>
        <v>12.925979999999999</v>
      </c>
      <c r="E2152" s="2">
        <f t="shared" si="264"/>
        <v>12.895320000000002</v>
      </c>
      <c r="F2152" s="2">
        <f t="shared" si="265"/>
        <v>12.826774999999998</v>
      </c>
      <c r="G2152" s="2">
        <f t="shared" si="259"/>
        <v>12.893451999999995</v>
      </c>
      <c r="H2152" s="2">
        <f t="shared" si="263"/>
        <v>12.650727500000002</v>
      </c>
      <c r="I2152" s="2">
        <f t="array" ref="I2152">SUMPRODUCT(B2136:B2155, (ROW(B2136:B2155)-ROW(B2136)+1)) / (20*21/2)</f>
        <v>12.899829047619047</v>
      </c>
      <c r="J2152" s="2">
        <f t="shared" si="266"/>
        <v>12.86932568015709</v>
      </c>
      <c r="K2152" s="2">
        <f t="shared" si="260"/>
        <v>12.871853661987378</v>
      </c>
    </row>
    <row r="2153" spans="1:11" ht="13.5" x14ac:dyDescent="0.25">
      <c r="A2153" s="3">
        <f>TITRES_STAT!B2156</f>
        <v>45440</v>
      </c>
      <c r="B2153" s="5">
        <f>TITRES_STAT!D2156</f>
        <v>12.9856</v>
      </c>
      <c r="C2153" s="2">
        <f t="shared" si="261"/>
        <v>4.2600000000000193E-2</v>
      </c>
      <c r="D2153" s="2">
        <f t="shared" si="262"/>
        <v>12.925979999999999</v>
      </c>
      <c r="E2153" s="2">
        <f t="shared" si="264"/>
        <v>12.920869999999999</v>
      </c>
      <c r="F2153" s="2">
        <f t="shared" si="265"/>
        <v>12.825074999999998</v>
      </c>
      <c r="G2153" s="2">
        <f t="shared" si="259"/>
        <v>12.891749999999995</v>
      </c>
      <c r="H2153" s="2">
        <f t="shared" si="263"/>
        <v>12.657497000000003</v>
      </c>
      <c r="I2153" s="2">
        <f t="array" ref="I2153">SUMPRODUCT(B2137:B2156, (ROW(B2137:B2156)-ROW(B2137)+1)) / (20*21/2)</f>
        <v>12.912077619047619</v>
      </c>
      <c r="J2153" s="2">
        <f t="shared" si="266"/>
        <v>12.880399424904033</v>
      </c>
      <c r="K2153" s="2">
        <f t="shared" si="260"/>
        <v>12.876314302693757</v>
      </c>
    </row>
    <row r="2154" spans="1:11" ht="13.5" x14ac:dyDescent="0.25">
      <c r="A2154" s="3">
        <f>TITRES_STAT!B2157</f>
        <v>45441</v>
      </c>
      <c r="B2154" s="5">
        <f>TITRES_STAT!D2157</f>
        <v>12.9771</v>
      </c>
      <c r="C2154" s="2">
        <f t="shared" si="261"/>
        <v>-8.49999999999973E-3</v>
      </c>
      <c r="D2154" s="2">
        <f t="shared" si="262"/>
        <v>12.941319999999999</v>
      </c>
      <c r="E2154" s="2">
        <f t="shared" si="264"/>
        <v>12.941310000000001</v>
      </c>
      <c r="F2154" s="2">
        <f t="shared" si="265"/>
        <v>12.836995000000002</v>
      </c>
      <c r="G2154" s="2">
        <f t="shared" si="259"/>
        <v>12.890557999999993</v>
      </c>
      <c r="H2154" s="2">
        <f t="shared" si="263"/>
        <v>12.664905500000001</v>
      </c>
      <c r="I2154" s="2">
        <f t="array" ref="I2154">SUMPRODUCT(B2138:B2157, (ROW(B2138:B2157)-ROW(B2138)+1)) / (20*21/2)</f>
        <v>12.923231428571428</v>
      </c>
      <c r="J2154" s="2">
        <f t="shared" si="266"/>
        <v>12.889609003484601</v>
      </c>
      <c r="K2154" s="2">
        <f t="shared" si="260"/>
        <v>12.880266682980277</v>
      </c>
    </row>
    <row r="2155" spans="1:11" ht="13.5" x14ac:dyDescent="0.25">
      <c r="A2155" s="3">
        <f>TITRES_STAT!B2158</f>
        <v>45442</v>
      </c>
      <c r="B2155" s="5">
        <f>TITRES_STAT!D2158</f>
        <v>12.9771</v>
      </c>
      <c r="C2155" s="2">
        <f t="shared" si="261"/>
        <v>0</v>
      </c>
      <c r="D2155" s="2">
        <f t="shared" si="262"/>
        <v>12.965160000000001</v>
      </c>
      <c r="E2155" s="2">
        <f t="shared" si="264"/>
        <v>12.936200000000003</v>
      </c>
      <c r="F2155" s="2">
        <f t="shared" si="265"/>
        <v>12.848490000000002</v>
      </c>
      <c r="G2155" s="2">
        <f t="shared" si="259"/>
        <v>12.888685999999993</v>
      </c>
      <c r="H2155" s="2">
        <f t="shared" si="263"/>
        <v>12.671632500000005</v>
      </c>
      <c r="I2155" s="2">
        <f t="array" ref="I2155">SUMPRODUCT(B2139:B2158, (ROW(B2139:B2158)-ROW(B2139)+1)) / (20*21/2)</f>
        <v>12.913742380952382</v>
      </c>
      <c r="J2155" s="2">
        <f t="shared" si="266"/>
        <v>12.89794147934321</v>
      </c>
      <c r="K2155" s="2">
        <f t="shared" si="260"/>
        <v>12.884064067961443</v>
      </c>
    </row>
    <row r="2156" spans="1:11" ht="13.5" x14ac:dyDescent="0.25">
      <c r="A2156" s="3">
        <f>TITRES_STAT!B2159</f>
        <v>45443</v>
      </c>
      <c r="B2156" s="5">
        <f>TITRES_STAT!D2159</f>
        <v>12.9771</v>
      </c>
      <c r="C2156" s="2">
        <f t="shared" si="261"/>
        <v>0</v>
      </c>
      <c r="D2156" s="2">
        <f t="shared" si="262"/>
        <v>12.971979999999999</v>
      </c>
      <c r="E2156" s="2">
        <f t="shared" si="264"/>
        <v>12.931950000000001</v>
      </c>
      <c r="F2156" s="2">
        <f t="shared" si="265"/>
        <v>12.859985</v>
      </c>
      <c r="G2156" s="2">
        <f t="shared" si="259"/>
        <v>12.887663999999996</v>
      </c>
      <c r="H2156" s="2">
        <f t="shared" si="263"/>
        <v>12.678359500000006</v>
      </c>
      <c r="I2156" s="2">
        <f t="array" ref="I2156">SUMPRODUCT(B2140:B2159, (ROW(B2140:B2159)-ROW(B2140)+1)) / (20*21/2)</f>
        <v>12.920269523809525</v>
      </c>
      <c r="J2156" s="2">
        <f t="shared" si="266"/>
        <v>12.905480386072428</v>
      </c>
      <c r="K2156" s="2">
        <f t="shared" si="260"/>
        <v>12.887712535884525</v>
      </c>
    </row>
    <row r="2157" spans="1:11" ht="13.5" x14ac:dyDescent="0.25">
      <c r="A2157" s="3">
        <f>TITRES_STAT!B2160</f>
        <v>45446</v>
      </c>
      <c r="B2157" s="5">
        <f>TITRES_STAT!D2160</f>
        <v>12.9771</v>
      </c>
      <c r="C2157" s="2">
        <f t="shared" si="261"/>
        <v>0</v>
      </c>
      <c r="D2157" s="2">
        <f t="shared" si="262"/>
        <v>12.978800000000001</v>
      </c>
      <c r="E2157" s="2">
        <f t="shared" si="264"/>
        <v>12.952390000000003</v>
      </c>
      <c r="F2157" s="2">
        <f t="shared" si="265"/>
        <v>12.872335000000001</v>
      </c>
      <c r="G2157" s="2">
        <f t="shared" si="259"/>
        <v>12.887493999999993</v>
      </c>
      <c r="H2157" s="2">
        <f t="shared" si="263"/>
        <v>12.685086500000004</v>
      </c>
      <c r="I2157" s="2">
        <f t="array" ref="I2157">SUMPRODUCT(B2141:B2160, (ROW(B2141:B2160)-ROW(B2141)+1)) / (20*21/2)</f>
        <v>12.923354285714286</v>
      </c>
      <c r="J2157" s="2">
        <f t="shared" si="266"/>
        <v>12.912301301684577</v>
      </c>
      <c r="K2157" s="2">
        <f t="shared" si="260"/>
        <v>12.891217926634152</v>
      </c>
    </row>
    <row r="2158" spans="1:11" ht="13.5" x14ac:dyDescent="0.25">
      <c r="A2158" s="3">
        <f>TITRES_STAT!B2161</f>
        <v>45447</v>
      </c>
      <c r="B2158" s="5">
        <f>TITRES_STAT!D2161</f>
        <v>12.7727</v>
      </c>
      <c r="C2158" s="2">
        <f t="shared" si="261"/>
        <v>-0.20439999999999969</v>
      </c>
      <c r="D2158" s="2">
        <f t="shared" si="262"/>
        <v>12.93622</v>
      </c>
      <c r="E2158" s="2">
        <f t="shared" si="264"/>
        <v>12.931100000000004</v>
      </c>
      <c r="F2158" s="2">
        <f t="shared" si="265"/>
        <v>12.874465000000004</v>
      </c>
      <c r="G2158" s="2">
        <f t="shared" si="259"/>
        <v>12.883235999999995</v>
      </c>
      <c r="H2158" s="2">
        <f t="shared" si="263"/>
        <v>12.690791500000005</v>
      </c>
      <c r="I2158" s="2">
        <f t="array" ref="I2158">SUMPRODUCT(B2142:B2161, (ROW(B2142:B2161)-ROW(B2142)+1)) / (20*21/2)</f>
        <v>12.927975238095238</v>
      </c>
      <c r="J2158" s="2">
        <f t="shared" si="266"/>
        <v>12.899005939619379</v>
      </c>
      <c r="K2158" s="2">
        <f t="shared" si="260"/>
        <v>12.886570164805363</v>
      </c>
    </row>
    <row r="2159" spans="1:11" ht="13.5" x14ac:dyDescent="0.25">
      <c r="A2159" s="3">
        <f>TITRES_STAT!B2162</f>
        <v>45448</v>
      </c>
      <c r="B2159" s="5">
        <f>TITRES_STAT!D2162</f>
        <v>12.943</v>
      </c>
      <c r="C2159" s="2">
        <f t="shared" si="261"/>
        <v>0.17029999999999923</v>
      </c>
      <c r="D2159" s="2">
        <f t="shared" si="262"/>
        <v>12.929400000000001</v>
      </c>
      <c r="E2159" s="2">
        <f t="shared" si="264"/>
        <v>12.935359999999999</v>
      </c>
      <c r="F2159" s="2">
        <f t="shared" si="265"/>
        <v>12.885110000000003</v>
      </c>
      <c r="G2159" s="2">
        <f t="shared" si="259"/>
        <v>12.884937999999995</v>
      </c>
      <c r="H2159" s="2">
        <f t="shared" si="263"/>
        <v>12.696326500000007</v>
      </c>
      <c r="I2159" s="2">
        <f t="array" ref="I2159">SUMPRODUCT(B2143:B2162, (ROW(B2143:B2162)-ROW(B2143)+1)) / (20*21/2)</f>
        <v>12.930570476190477</v>
      </c>
      <c r="J2159" s="2">
        <f t="shared" si="266"/>
        <v>12.903195850131819</v>
      </c>
      <c r="K2159" s="2">
        <f t="shared" si="260"/>
        <v>12.888783099518879</v>
      </c>
    </row>
    <row r="2160" spans="1:11" ht="13.5" x14ac:dyDescent="0.25">
      <c r="A2160" s="3">
        <f>TITRES_STAT!B2163</f>
        <v>45449</v>
      </c>
      <c r="B2160" s="5">
        <f>TITRES_STAT!D2163</f>
        <v>12.9175</v>
      </c>
      <c r="C2160" s="2">
        <f t="shared" si="261"/>
        <v>-2.549999999999919E-2</v>
      </c>
      <c r="D2160" s="2">
        <f t="shared" si="262"/>
        <v>12.917480000000001</v>
      </c>
      <c r="E2160" s="2">
        <f t="shared" si="264"/>
        <v>12.941319999999999</v>
      </c>
      <c r="F2160" s="2">
        <f t="shared" si="265"/>
        <v>12.894480000000005</v>
      </c>
      <c r="G2160" s="2">
        <f t="shared" si="259"/>
        <v>12.887833999999996</v>
      </c>
      <c r="H2160" s="2">
        <f t="shared" si="263"/>
        <v>12.701819000000008</v>
      </c>
      <c r="I2160" s="2">
        <f t="array" ref="I2160">SUMPRODUCT(B2144:B2163, (ROW(B2144:B2163)-ROW(B2144)+1)) / (20*21/2)</f>
        <v>12.932961428571428</v>
      </c>
      <c r="J2160" s="2">
        <f t="shared" si="266"/>
        <v>12.904558150119264</v>
      </c>
      <c r="K2160" s="2">
        <f t="shared" si="260"/>
        <v>12.889909252478922</v>
      </c>
    </row>
    <row r="2161" spans="1:11" ht="13.5" x14ac:dyDescent="0.25">
      <c r="A2161" s="3">
        <f>TITRES_STAT!B2164</f>
        <v>45450</v>
      </c>
      <c r="B2161" s="5">
        <f>TITRES_STAT!D2164</f>
        <v>12.943</v>
      </c>
      <c r="C2161" s="2">
        <f t="shared" si="261"/>
        <v>2.549999999999919E-2</v>
      </c>
      <c r="D2161" s="2">
        <f t="shared" si="262"/>
        <v>12.910659999999998</v>
      </c>
      <c r="E2161" s="2">
        <f t="shared" si="264"/>
        <v>12.941319999999999</v>
      </c>
      <c r="F2161" s="2">
        <f t="shared" si="265"/>
        <v>12.907250000000001</v>
      </c>
      <c r="G2161" s="2">
        <f t="shared" si="259"/>
        <v>12.891239999999996</v>
      </c>
      <c r="H2161" s="2">
        <f t="shared" si="263"/>
        <v>12.707609000000007</v>
      </c>
      <c r="I2161" s="2">
        <f t="array" ref="I2161">SUMPRODUCT(B2145:B2164, (ROW(B2145:B2164)-ROW(B2145)+1)) / (20*21/2)</f>
        <v>12.934338571428571</v>
      </c>
      <c r="J2161" s="2">
        <f t="shared" si="266"/>
        <v>12.908219278679335</v>
      </c>
      <c r="K2161" s="2">
        <f t="shared" si="260"/>
        <v>12.89199124257779</v>
      </c>
    </row>
    <row r="2162" spans="1:11" ht="13.5" x14ac:dyDescent="0.25">
      <c r="A2162" s="3">
        <f>TITRES_STAT!B2165</f>
        <v>45453</v>
      </c>
      <c r="B2162" s="5">
        <f>TITRES_STAT!D2165</f>
        <v>12.9345</v>
      </c>
      <c r="C2162" s="2">
        <f t="shared" si="261"/>
        <v>-8.49999999999973E-3</v>
      </c>
      <c r="D2162" s="2">
        <f t="shared" si="262"/>
        <v>12.902139999999999</v>
      </c>
      <c r="E2162" s="2">
        <f t="shared" si="264"/>
        <v>12.940469999999999</v>
      </c>
      <c r="F2162" s="2">
        <f t="shared" si="265"/>
        <v>12.917895000000001</v>
      </c>
      <c r="G2162" s="2">
        <f t="shared" ref="G2162:G2225" si="267">AVERAGE(B2113:B2162)</f>
        <v>12.888515999999996</v>
      </c>
      <c r="H2162" s="2">
        <f t="shared" si="263"/>
        <v>12.713314000000004</v>
      </c>
      <c r="I2162" s="2">
        <f t="array" ref="I2162">SUMPRODUCT(B2146:B2165, (ROW(B2146:B2165)-ROW(B2146)+1)) / (20*21/2)</f>
        <v>12.938961904761904</v>
      </c>
      <c r="J2162" s="2">
        <f t="shared" si="266"/>
        <v>12.910722204519399</v>
      </c>
      <c r="K2162" s="2">
        <f t="shared" si="260"/>
        <v>12.893658252672779</v>
      </c>
    </row>
    <row r="2163" spans="1:11" ht="13.5" x14ac:dyDescent="0.25">
      <c r="A2163" s="3">
        <f>TITRES_STAT!B2166</f>
        <v>45454</v>
      </c>
      <c r="B2163" s="5">
        <f>TITRES_STAT!D2166</f>
        <v>12.943</v>
      </c>
      <c r="C2163" s="2">
        <f t="shared" si="261"/>
        <v>8.49999999999973E-3</v>
      </c>
      <c r="D2163" s="2">
        <f t="shared" si="262"/>
        <v>12.936199999999999</v>
      </c>
      <c r="E2163" s="2">
        <f t="shared" si="264"/>
        <v>12.936209999999999</v>
      </c>
      <c r="F2163" s="2">
        <f t="shared" si="265"/>
        <v>12.928540000000002</v>
      </c>
      <c r="G2163" s="2">
        <f t="shared" si="267"/>
        <v>12.891581999999994</v>
      </c>
      <c r="H2163" s="2">
        <f t="shared" si="263"/>
        <v>12.718976500000005</v>
      </c>
      <c r="I2163" s="2">
        <f t="array" ref="I2163">SUMPRODUCT(B2147:B2166, (ROW(B2147:B2166)-ROW(B2147)+1)) / (20*21/2)</f>
        <v>12.943788095238096</v>
      </c>
      <c r="J2163" s="2">
        <f t="shared" si="266"/>
        <v>12.913796280279456</v>
      </c>
      <c r="K2163" s="2">
        <f t="shared" ref="K2163:K2226" si="268">$K$4*B2163+(1-$K$4)*K2162</f>
        <v>12.895593223156201</v>
      </c>
    </row>
    <row r="2164" spans="1:11" ht="13.5" x14ac:dyDescent="0.25">
      <c r="A2164" s="3">
        <f>TITRES_STAT!B2167</f>
        <v>45455</v>
      </c>
      <c r="B2164" s="5">
        <f>TITRES_STAT!D2167</f>
        <v>12.943</v>
      </c>
      <c r="C2164" s="2">
        <f t="shared" si="261"/>
        <v>0</v>
      </c>
      <c r="D2164" s="2">
        <f t="shared" si="262"/>
        <v>12.936199999999999</v>
      </c>
      <c r="E2164" s="2">
        <f t="shared" si="264"/>
        <v>12.9328</v>
      </c>
      <c r="F2164" s="2">
        <f t="shared" si="265"/>
        <v>12.937055000000004</v>
      </c>
      <c r="G2164" s="2">
        <f t="shared" si="267"/>
        <v>12.889197999999991</v>
      </c>
      <c r="H2164" s="2">
        <f t="shared" si="263"/>
        <v>12.723660000000006</v>
      </c>
      <c r="I2164" s="2">
        <f t="array" ref="I2164">SUMPRODUCT(B2148:B2167, (ROW(B2148:B2167)-ROW(B2148)+1)) / (20*21/2)</f>
        <v>12.951204761904762</v>
      </c>
      <c r="J2164" s="2">
        <f t="shared" si="266"/>
        <v>12.916577586919509</v>
      </c>
      <c r="K2164" s="2">
        <f t="shared" si="268"/>
        <v>12.897452312444194</v>
      </c>
    </row>
    <row r="2165" spans="1:11" ht="13.5" x14ac:dyDescent="0.25">
      <c r="A2165" s="3">
        <f>TITRES_STAT!B2168</f>
        <v>45456</v>
      </c>
      <c r="B2165" s="5">
        <f>TITRES_STAT!D2168</f>
        <v>12.9856</v>
      </c>
      <c r="C2165" s="2">
        <f t="shared" si="261"/>
        <v>4.2600000000000193E-2</v>
      </c>
      <c r="D2165" s="2">
        <f t="shared" si="262"/>
        <v>12.949819999999999</v>
      </c>
      <c r="E2165" s="2">
        <f t="shared" si="264"/>
        <v>12.93365</v>
      </c>
      <c r="F2165" s="2">
        <f t="shared" si="265"/>
        <v>12.934925000000002</v>
      </c>
      <c r="G2165" s="2">
        <f t="shared" si="267"/>
        <v>12.891751999999995</v>
      </c>
      <c r="H2165" s="2">
        <f t="shared" si="263"/>
        <v>12.728599000000008</v>
      </c>
      <c r="I2165" s="2">
        <f t="array" ref="I2165">SUMPRODUCT(B2149:B2168, (ROW(B2149:B2168)-ROW(B2149)+1)) / (20*21/2)</f>
        <v>12.957486190476192</v>
      </c>
      <c r="J2165" s="2">
        <f t="shared" si="266"/>
        <v>12.923151150070032</v>
      </c>
      <c r="K2165" s="2">
        <f t="shared" si="268"/>
        <v>12.900909084505207</v>
      </c>
    </row>
    <row r="2166" spans="1:11" ht="13.5" x14ac:dyDescent="0.25">
      <c r="A2166" s="3">
        <f>TITRES_STAT!B2169</f>
        <v>45457</v>
      </c>
      <c r="B2166" s="5">
        <f>TITRES_STAT!D2169</f>
        <v>12.9856</v>
      </c>
      <c r="C2166" s="2">
        <f t="shared" si="261"/>
        <v>0</v>
      </c>
      <c r="D2166" s="2">
        <f t="shared" si="262"/>
        <v>12.958339999999998</v>
      </c>
      <c r="E2166" s="2">
        <f t="shared" si="264"/>
        <v>12.9345</v>
      </c>
      <c r="F2166" s="2">
        <f t="shared" si="265"/>
        <v>12.933225000000002</v>
      </c>
      <c r="G2166" s="2">
        <f t="shared" si="267"/>
        <v>12.894305999999993</v>
      </c>
      <c r="H2166" s="2">
        <f t="shared" si="263"/>
        <v>12.733495500000009</v>
      </c>
      <c r="I2166" s="2">
        <f t="array" ref="I2166">SUMPRODUCT(B2150:B2169, (ROW(B2150:B2169)-ROW(B2150)+1)) / (20*21/2)</f>
        <v>12.96689380952381</v>
      </c>
      <c r="J2166" s="2">
        <f t="shared" si="266"/>
        <v>12.929098659587172</v>
      </c>
      <c r="K2166" s="2">
        <f t="shared" si="268"/>
        <v>12.904230296877552</v>
      </c>
    </row>
    <row r="2167" spans="1:11" ht="13.5" x14ac:dyDescent="0.25">
      <c r="A2167" s="3">
        <f>TITRES_STAT!B2170</f>
        <v>45461</v>
      </c>
      <c r="B2167" s="5">
        <f>TITRES_STAT!D2170</f>
        <v>13.011100000000001</v>
      </c>
      <c r="C2167" s="2">
        <f t="shared" si="261"/>
        <v>2.5500000000000966E-2</v>
      </c>
      <c r="D2167" s="2">
        <f t="shared" si="262"/>
        <v>12.973660000000001</v>
      </c>
      <c r="E2167" s="2">
        <f t="shared" si="264"/>
        <v>12.937900000000003</v>
      </c>
      <c r="F2167" s="2">
        <f t="shared" si="265"/>
        <v>12.945145000000002</v>
      </c>
      <c r="G2167" s="2">
        <f t="shared" si="267"/>
        <v>12.899583999999995</v>
      </c>
      <c r="H2167" s="2">
        <f t="shared" si="263"/>
        <v>12.737667500000011</v>
      </c>
      <c r="I2167" s="2">
        <f t="array" ref="I2167">SUMPRODUCT(B2151:B2170, (ROW(B2151:B2170)-ROW(B2151)+1)) / (20*21/2)</f>
        <v>12.978040476190476</v>
      </c>
      <c r="J2167" s="2">
        <f t="shared" si="266"/>
        <v>12.936908311055062</v>
      </c>
      <c r="K2167" s="2">
        <f t="shared" si="268"/>
        <v>12.908421265627453</v>
      </c>
    </row>
    <row r="2168" spans="1:11" ht="13.5" x14ac:dyDescent="0.25">
      <c r="A2168" s="3">
        <f>TITRES_STAT!B2171</f>
        <v>45462</v>
      </c>
      <c r="B2168" s="5">
        <f>TITRES_STAT!D2171</f>
        <v>13.011100000000001</v>
      </c>
      <c r="C2168" s="2">
        <f t="shared" si="261"/>
        <v>0</v>
      </c>
      <c r="D2168" s="2">
        <f t="shared" si="262"/>
        <v>12.987280000000002</v>
      </c>
      <c r="E2168" s="2">
        <f t="shared" si="264"/>
        <v>12.961740000000001</v>
      </c>
      <c r="F2168" s="2">
        <f t="shared" si="265"/>
        <v>12.946420000000003</v>
      </c>
      <c r="G2168" s="2">
        <f t="shared" si="267"/>
        <v>12.904351999999996</v>
      </c>
      <c r="H2168" s="2">
        <f t="shared" si="263"/>
        <v>12.741967500000012</v>
      </c>
      <c r="I2168" s="2">
        <f t="array" ref="I2168">SUMPRODUCT(B2152:B2171, (ROW(B2152:B2171)-ROW(B2152)+1)) / (20*21/2)</f>
        <v>12.987364285714285</v>
      </c>
      <c r="J2168" s="2">
        <f t="shared" si="266"/>
        <v>12.943974186192674</v>
      </c>
      <c r="K2168" s="2">
        <f t="shared" si="268"/>
        <v>12.91244788266167</v>
      </c>
    </row>
    <row r="2169" spans="1:11" ht="13.5" x14ac:dyDescent="0.25">
      <c r="A2169" s="3">
        <f>TITRES_STAT!B2172</f>
        <v>45463</v>
      </c>
      <c r="B2169" s="5">
        <f>TITRES_STAT!D2172</f>
        <v>13.045199999999999</v>
      </c>
      <c r="C2169" s="2">
        <f t="shared" si="261"/>
        <v>3.4099999999998687E-2</v>
      </c>
      <c r="D2169" s="2">
        <f t="shared" si="262"/>
        <v>13.007720000000001</v>
      </c>
      <c r="E2169" s="2">
        <f t="shared" si="264"/>
        <v>12.971960000000001</v>
      </c>
      <c r="F2169" s="2">
        <f t="shared" si="265"/>
        <v>12.953660000000003</v>
      </c>
      <c r="G2169" s="2">
        <f t="shared" si="267"/>
        <v>12.910311999999998</v>
      </c>
      <c r="H2169" s="2">
        <f t="shared" si="263"/>
        <v>12.746438000000012</v>
      </c>
      <c r="I2169" s="2">
        <f t="array" ref="I2169">SUMPRODUCT(B2153:B2172, (ROW(B2153:B2172)-ROW(B2153)+1)) / (20*21/2)</f>
        <v>12.996120476190477</v>
      </c>
      <c r="J2169" s="2">
        <f t="shared" si="266"/>
        <v>12.953614739888611</v>
      </c>
      <c r="K2169" s="2">
        <f t="shared" si="268"/>
        <v>12.917653848047488</v>
      </c>
    </row>
    <row r="2170" spans="1:11" ht="13.5" x14ac:dyDescent="0.25">
      <c r="A2170" s="3">
        <f>TITRES_STAT!B2173</f>
        <v>45464</v>
      </c>
      <c r="B2170" s="5">
        <f>TITRES_STAT!D2173</f>
        <v>13.0707</v>
      </c>
      <c r="C2170" s="2">
        <f t="shared" si="261"/>
        <v>2.5500000000000966E-2</v>
      </c>
      <c r="D2170" s="2">
        <f t="shared" si="262"/>
        <v>13.02474</v>
      </c>
      <c r="E2170" s="2">
        <f t="shared" si="264"/>
        <v>12.987279999999998</v>
      </c>
      <c r="F2170" s="2">
        <f t="shared" si="265"/>
        <v>12.964300000000003</v>
      </c>
      <c r="G2170" s="2">
        <f t="shared" si="267"/>
        <v>12.911161999999997</v>
      </c>
      <c r="H2170" s="2">
        <f t="shared" si="263"/>
        <v>12.751036000000013</v>
      </c>
      <c r="I2170" s="2">
        <f t="array" ref="I2170">SUMPRODUCT(B2154:B2173, (ROW(B2154:B2173)-ROW(B2154)+1)) / (20*21/2)</f>
        <v>13.025394761904762</v>
      </c>
      <c r="J2170" s="2">
        <f t="shared" si="266"/>
        <v>12.964765717042077</v>
      </c>
      <c r="K2170" s="2">
        <f t="shared" si="268"/>
        <v>12.923655657927979</v>
      </c>
    </row>
    <row r="2171" spans="1:11" ht="13.5" x14ac:dyDescent="0.25">
      <c r="A2171" s="3">
        <f>TITRES_STAT!B2174</f>
        <v>45467</v>
      </c>
      <c r="B2171" s="5">
        <f>TITRES_STAT!D2174</f>
        <v>13.062200000000001</v>
      </c>
      <c r="C2171" s="2">
        <f t="shared" si="261"/>
        <v>-8.49999999999973E-3</v>
      </c>
      <c r="D2171" s="2">
        <f t="shared" si="262"/>
        <v>13.04006</v>
      </c>
      <c r="E2171" s="2">
        <f t="shared" si="264"/>
        <v>12.999199999999998</v>
      </c>
      <c r="F2171" s="2">
        <f t="shared" si="265"/>
        <v>12.97026</v>
      </c>
      <c r="G2171" s="2">
        <f t="shared" si="267"/>
        <v>12.911841999999996</v>
      </c>
      <c r="H2171" s="2">
        <f t="shared" si="263"/>
        <v>12.755506500000013</v>
      </c>
      <c r="I2171" s="2">
        <f t="array" ref="I2171">SUMPRODUCT(B2155:B2174, (ROW(B2155:B2174)-ROW(B2155)+1)) / (20*21/2)</f>
        <v>13.052440476190476</v>
      </c>
      <c r="J2171" s="2">
        <f t="shared" si="266"/>
        <v>12.97404517256188</v>
      </c>
      <c r="K2171" s="2">
        <f t="shared" si="268"/>
        <v>12.929088769381785</v>
      </c>
    </row>
    <row r="2172" spans="1:11" ht="13.5" x14ac:dyDescent="0.25">
      <c r="A2172" s="3">
        <f>TITRES_STAT!B2175</f>
        <v>45468</v>
      </c>
      <c r="B2172" s="5">
        <f>TITRES_STAT!D2175</f>
        <v>13.062200000000001</v>
      </c>
      <c r="C2172" s="2">
        <f t="shared" si="261"/>
        <v>0</v>
      </c>
      <c r="D2172" s="2">
        <f t="shared" si="262"/>
        <v>13.050280000000001</v>
      </c>
      <c r="E2172" s="2">
        <f t="shared" si="264"/>
        <v>13.01197</v>
      </c>
      <c r="F2172" s="2">
        <f t="shared" si="265"/>
        <v>12.976220000000001</v>
      </c>
      <c r="G2172" s="2">
        <f t="shared" si="267"/>
        <v>12.910819999999996</v>
      </c>
      <c r="H2172" s="2">
        <f t="shared" si="263"/>
        <v>12.75997700000001</v>
      </c>
      <c r="I2172" s="2">
        <f t="array" ref="I2172">SUMPRODUCT(B2156:B2175, (ROW(B2156:B2175)-ROW(B2156)+1)) / (20*21/2)</f>
        <v>13.102400476190477</v>
      </c>
      <c r="J2172" s="2">
        <f t="shared" si="266"/>
        <v>12.98244087041313</v>
      </c>
      <c r="K2172" s="2">
        <f t="shared" si="268"/>
        <v>12.934308817641323</v>
      </c>
    </row>
    <row r="2173" spans="1:11" ht="13.5" x14ac:dyDescent="0.25">
      <c r="A2173" s="3">
        <f>TITRES_STAT!B2176</f>
        <v>45469</v>
      </c>
      <c r="B2173" s="5">
        <f>TITRES_STAT!D2176</f>
        <v>13.2836</v>
      </c>
      <c r="C2173" s="2">
        <f t="shared" si="261"/>
        <v>0.22139999999999915</v>
      </c>
      <c r="D2173" s="2">
        <f t="shared" si="262"/>
        <v>13.10478</v>
      </c>
      <c r="E2173" s="2">
        <f t="shared" si="264"/>
        <v>13.046030000000002</v>
      </c>
      <c r="F2173" s="2">
        <f t="shared" si="265"/>
        <v>12.991119999999999</v>
      </c>
      <c r="G2173" s="2">
        <f t="shared" si="267"/>
        <v>12.914396</v>
      </c>
      <c r="H2173" s="2">
        <f t="shared" si="263"/>
        <v>12.765554500000013</v>
      </c>
      <c r="I2173" s="2">
        <f t="array" ref="I2173">SUMPRODUCT(B2157:B2176, (ROW(B2157:B2176)-ROW(B2157)+1)) / (20*21/2)</f>
        <v>13.149724761904764</v>
      </c>
      <c r="J2173" s="2">
        <f t="shared" si="266"/>
        <v>13.011122692278548</v>
      </c>
      <c r="K2173" s="2">
        <f t="shared" si="268"/>
        <v>12.948006511067153</v>
      </c>
    </row>
    <row r="2174" spans="1:11" ht="13.5" x14ac:dyDescent="0.25">
      <c r="A2174" s="3">
        <f>TITRES_STAT!B2177</f>
        <v>45470</v>
      </c>
      <c r="B2174" s="5">
        <f>TITRES_STAT!D2177</f>
        <v>13.2751</v>
      </c>
      <c r="C2174" s="2">
        <f t="shared" si="261"/>
        <v>-8.49999999999973E-3</v>
      </c>
      <c r="D2174" s="2">
        <f t="shared" si="262"/>
        <v>13.15076</v>
      </c>
      <c r="E2174" s="2">
        <f t="shared" si="264"/>
        <v>13.079240000000002</v>
      </c>
      <c r="F2174" s="2">
        <f t="shared" si="265"/>
        <v>13.006019999999998</v>
      </c>
      <c r="G2174" s="2">
        <f t="shared" si="267"/>
        <v>12.917801999999996</v>
      </c>
      <c r="H2174" s="2">
        <f t="shared" si="263"/>
        <v>12.769471500000014</v>
      </c>
      <c r="I2174" s="2">
        <f t="array" ref="I2174">SUMPRODUCT(B2158:B2177, (ROW(B2158:B2177)-ROW(B2158)+1)) / (20*21/2)</f>
        <v>13.192784761904763</v>
      </c>
      <c r="J2174" s="2">
        <f t="shared" si="266"/>
        <v>13.036263388252019</v>
      </c>
      <c r="K2174" s="2">
        <f t="shared" si="268"/>
        <v>12.960833706711579</v>
      </c>
    </row>
    <row r="2175" spans="1:11" ht="13.5" x14ac:dyDescent="0.25">
      <c r="A2175" s="3">
        <f>TITRES_STAT!B2178</f>
        <v>45471</v>
      </c>
      <c r="B2175" s="5">
        <f>TITRES_STAT!D2178</f>
        <v>13.5306</v>
      </c>
      <c r="C2175" s="2">
        <f t="shared" si="261"/>
        <v>0.25549999999999962</v>
      </c>
      <c r="D2175" s="2">
        <f t="shared" si="262"/>
        <v>13.242740000000001</v>
      </c>
      <c r="E2175" s="2">
        <f t="shared" si="264"/>
        <v>13.13374</v>
      </c>
      <c r="F2175" s="2">
        <f t="shared" si="265"/>
        <v>13.033695</v>
      </c>
      <c r="G2175" s="2">
        <f t="shared" si="267"/>
        <v>12.927849999999999</v>
      </c>
      <c r="H2175" s="2">
        <f t="shared" si="263"/>
        <v>12.772792500000014</v>
      </c>
      <c r="I2175" s="2">
        <f t="array" ref="I2175">SUMPRODUCT(B2159:B2178, (ROW(B2159:B2178)-ROW(B2159)+1)) / (20*21/2)</f>
        <v>13.203290476190473</v>
      </c>
      <c r="J2175" s="2">
        <f t="shared" si="266"/>
        <v>13.083343065561351</v>
      </c>
      <c r="K2175" s="2">
        <f t="shared" si="268"/>
        <v>12.983177482918968</v>
      </c>
    </row>
    <row r="2176" spans="1:11" ht="13.5" x14ac:dyDescent="0.25">
      <c r="A2176" s="3">
        <f>TITRES_STAT!B2179</f>
        <v>45474</v>
      </c>
      <c r="B2176" s="5">
        <f>TITRES_STAT!D2179</f>
        <v>13.5306</v>
      </c>
      <c r="C2176" s="2">
        <f t="shared" si="261"/>
        <v>0</v>
      </c>
      <c r="D2176" s="2">
        <f t="shared" si="262"/>
        <v>13.336419999999999</v>
      </c>
      <c r="E2176" s="2">
        <f t="shared" si="264"/>
        <v>13.188239999999999</v>
      </c>
      <c r="F2176" s="2">
        <f t="shared" si="265"/>
        <v>13.06137</v>
      </c>
      <c r="G2176" s="2">
        <f t="shared" si="267"/>
        <v>12.936195999999997</v>
      </c>
      <c r="H2176" s="2">
        <f t="shared" si="263"/>
        <v>12.776582000000014</v>
      </c>
      <c r="I2176" s="2">
        <f t="array" ref="I2176">SUMPRODUCT(B2160:B2179, (ROW(B2160:B2179)-ROW(B2160)+1)) / (20*21/2)</f>
        <v>13.236092380952378</v>
      </c>
      <c r="J2176" s="2">
        <f t="shared" si="266"/>
        <v>13.125938964079317</v>
      </c>
      <c r="K2176" s="2">
        <f t="shared" si="268"/>
        <v>13.004645032608421</v>
      </c>
    </row>
    <row r="2177" spans="1:11" ht="13.5" x14ac:dyDescent="0.25">
      <c r="A2177" s="3">
        <f>TITRES_STAT!B2180</f>
        <v>45475</v>
      </c>
      <c r="B2177" s="5">
        <f>TITRES_STAT!D2180</f>
        <v>13.513500000000001</v>
      </c>
      <c r="C2177" s="2">
        <f t="shared" si="261"/>
        <v>-1.7099999999999227E-2</v>
      </c>
      <c r="D2177" s="2">
        <f t="shared" si="262"/>
        <v>13.426679999999999</v>
      </c>
      <c r="E2177" s="2">
        <f t="shared" si="264"/>
        <v>13.238479999999999</v>
      </c>
      <c r="F2177" s="2">
        <f t="shared" si="265"/>
        <v>13.088190000000001</v>
      </c>
      <c r="G2177" s="2">
        <f t="shared" si="267"/>
        <v>12.944199999999997</v>
      </c>
      <c r="H2177" s="2">
        <f t="shared" si="263"/>
        <v>12.779903000000013</v>
      </c>
      <c r="I2177" s="2">
        <f t="array" ref="I2177">SUMPRODUCT(B2161:B2180, (ROW(B2161:B2180)-ROW(B2161)+1)) / (20*21/2)</f>
        <v>13.26159476190476</v>
      </c>
      <c r="J2177" s="2">
        <f t="shared" si="266"/>
        <v>13.162849538928906</v>
      </c>
      <c r="K2177" s="2">
        <f t="shared" si="268"/>
        <v>13.024600129368876</v>
      </c>
    </row>
    <row r="2178" spans="1:11" ht="13.5" x14ac:dyDescent="0.25">
      <c r="A2178" s="3">
        <f>TITRES_STAT!B2181</f>
        <v>45476</v>
      </c>
      <c r="B2178" s="5">
        <f>TITRES_STAT!D2181</f>
        <v>13.198499999999999</v>
      </c>
      <c r="C2178" s="2">
        <f t="shared" si="261"/>
        <v>-0.31500000000000128</v>
      </c>
      <c r="D2178" s="2">
        <f t="shared" si="262"/>
        <v>13.409659999999999</v>
      </c>
      <c r="E2178" s="2">
        <f t="shared" si="264"/>
        <v>13.257219999999998</v>
      </c>
      <c r="F2178" s="2">
        <f t="shared" si="265"/>
        <v>13.10948</v>
      </c>
      <c r="G2178" s="2">
        <f t="shared" si="267"/>
        <v>12.951183999999996</v>
      </c>
      <c r="H2178" s="2">
        <f t="shared" si="263"/>
        <v>12.781734000000011</v>
      </c>
      <c r="I2178" s="2">
        <f t="array" ref="I2178">SUMPRODUCT(B2162:B2181, (ROW(B2162:B2181)-ROW(B2162)+1)) / (20*21/2)</f>
        <v>13.265329047619046</v>
      </c>
      <c r="J2178" s="2">
        <f t="shared" si="266"/>
        <v>13.166244820935677</v>
      </c>
      <c r="K2178" s="2">
        <f t="shared" si="268"/>
        <v>13.031419732138724</v>
      </c>
    </row>
    <row r="2179" spans="1:11" ht="13.5" x14ac:dyDescent="0.25">
      <c r="A2179" s="3">
        <f>TITRES_STAT!B2182</f>
        <v>45477</v>
      </c>
      <c r="B2179" s="5">
        <f>TITRES_STAT!D2182</f>
        <v>13.453900000000001</v>
      </c>
      <c r="C2179" s="2">
        <f t="shared" si="261"/>
        <v>0.25540000000000163</v>
      </c>
      <c r="D2179" s="2">
        <f t="shared" si="262"/>
        <v>13.445420000000002</v>
      </c>
      <c r="E2179" s="2">
        <f t="shared" si="264"/>
        <v>13.298089999999998</v>
      </c>
      <c r="F2179" s="2">
        <f t="shared" si="265"/>
        <v>13.135024999999999</v>
      </c>
      <c r="G2179" s="2">
        <f t="shared" si="267"/>
        <v>12.963275999999993</v>
      </c>
      <c r="H2179" s="2">
        <f t="shared" si="263"/>
        <v>12.785055000000009</v>
      </c>
      <c r="I2179" s="2">
        <f t="array" ref="I2179">SUMPRODUCT(B2163:B2182, (ROW(B2163:B2182)-ROW(B2163)+1)) / (20*21/2)</f>
        <v>13.275951428571428</v>
      </c>
      <c r="J2179" s="2">
        <f t="shared" si="266"/>
        <v>13.193640552275138</v>
      </c>
      <c r="K2179" s="2">
        <f t="shared" si="268"/>
        <v>13.047987585780342</v>
      </c>
    </row>
    <row r="2180" spans="1:11" ht="13.5" x14ac:dyDescent="0.25">
      <c r="A2180" s="3">
        <f>TITRES_STAT!B2183</f>
        <v>45478</v>
      </c>
      <c r="B2180" s="5">
        <f>TITRES_STAT!D2183</f>
        <v>13.402799999999999</v>
      </c>
      <c r="C2180" s="2">
        <f t="shared" ref="C2180:C2243" si="269">B2180-B2179</f>
        <v>-5.11000000000017E-2</v>
      </c>
      <c r="D2180" s="2">
        <f t="shared" si="262"/>
        <v>13.41986</v>
      </c>
      <c r="E2180" s="2">
        <f t="shared" si="264"/>
        <v>13.331299999999999</v>
      </c>
      <c r="F2180" s="2">
        <f t="shared" si="265"/>
        <v>13.159289999999999</v>
      </c>
      <c r="G2180" s="2">
        <f t="shared" si="267"/>
        <v>12.975877999999996</v>
      </c>
      <c r="H2180" s="2">
        <f t="shared" si="263"/>
        <v>12.788205500000005</v>
      </c>
      <c r="I2180" s="2">
        <f t="array" ref="I2180">SUMPRODUCT(B2164:B2183, (ROW(B2164:B2183)-ROW(B2164)+1)) / (20*21/2)</f>
        <v>13.293025714285713</v>
      </c>
      <c r="J2180" s="2">
        <f t="shared" si="266"/>
        <v>13.213560499677506</v>
      </c>
      <c r="K2180" s="2">
        <f t="shared" si="268"/>
        <v>13.061901798102683</v>
      </c>
    </row>
    <row r="2181" spans="1:11" ht="13.5" x14ac:dyDescent="0.25">
      <c r="A2181" s="3">
        <f>TITRES_STAT!B2184</f>
        <v>45481</v>
      </c>
      <c r="B2181" s="5">
        <f>TITRES_STAT!D2184</f>
        <v>13.198499999999999</v>
      </c>
      <c r="C2181" s="2">
        <f t="shared" si="269"/>
        <v>-0.20429999999999993</v>
      </c>
      <c r="D2181" s="2">
        <f t="shared" si="262"/>
        <v>13.353440000000001</v>
      </c>
      <c r="E2181" s="2">
        <f t="shared" si="264"/>
        <v>13.34493</v>
      </c>
      <c r="F2181" s="2">
        <f t="shared" si="265"/>
        <v>13.172065</v>
      </c>
      <c r="G2181" s="2">
        <f t="shared" si="267"/>
        <v>12.984393999999993</v>
      </c>
      <c r="H2181" s="2">
        <f t="shared" si="263"/>
        <v>12.789227500000006</v>
      </c>
      <c r="I2181" s="2">
        <f t="array" ref="I2181">SUMPRODUCT(B2165:B2184, (ROW(B2165:B2184)-ROW(B2165)+1)) / (20*21/2)</f>
        <v>13.31212</v>
      </c>
      <c r="J2181" s="2">
        <f t="shared" si="266"/>
        <v>13.212126166374887</v>
      </c>
      <c r="K2181" s="2">
        <f t="shared" si="268"/>
        <v>13.067258590333951</v>
      </c>
    </row>
    <row r="2182" spans="1:11" ht="13.5" x14ac:dyDescent="0.25">
      <c r="A2182" s="3">
        <f>TITRES_STAT!B2185</f>
        <v>45482</v>
      </c>
      <c r="B2182" s="5">
        <f>TITRES_STAT!D2185</f>
        <v>13.2836</v>
      </c>
      <c r="C2182" s="2">
        <f t="shared" si="269"/>
        <v>8.510000000000062E-2</v>
      </c>
      <c r="D2182" s="2">
        <f t="shared" ref="D2182:D2245" si="270">AVERAGE(B2178:B2182)</f>
        <v>13.307459999999997</v>
      </c>
      <c r="E2182" s="2">
        <f t="shared" si="264"/>
        <v>13.367069999999998</v>
      </c>
      <c r="F2182" s="2">
        <f t="shared" si="265"/>
        <v>13.189519999999998</v>
      </c>
      <c r="G2182" s="2">
        <f t="shared" si="267"/>
        <v>12.994611999999995</v>
      </c>
      <c r="H2182" s="2">
        <f t="shared" si="263"/>
        <v>12.791782000000007</v>
      </c>
      <c r="I2182" s="2">
        <f t="array" ref="I2182">SUMPRODUCT(B2166:B2185, (ROW(B2166:B2185)-ROW(B2166)+1)) / (20*21/2)</f>
        <v>13.333041428571427</v>
      </c>
      <c r="J2182" s="2">
        <f t="shared" si="266"/>
        <v>13.218933198148708</v>
      </c>
      <c r="K2182" s="2">
        <f t="shared" si="268"/>
        <v>13.0757425671836</v>
      </c>
    </row>
    <row r="2183" spans="1:11" ht="13.5" x14ac:dyDescent="0.25">
      <c r="A2183" s="3">
        <f>TITRES_STAT!B2186</f>
        <v>45483</v>
      </c>
      <c r="B2183" s="5">
        <f>TITRES_STAT!D2186</f>
        <v>13.3688</v>
      </c>
      <c r="C2183" s="2">
        <f t="shared" si="269"/>
        <v>8.5200000000000387E-2</v>
      </c>
      <c r="D2183" s="2">
        <f t="shared" si="270"/>
        <v>13.341519999999999</v>
      </c>
      <c r="E2183" s="2">
        <f t="shared" si="264"/>
        <v>13.375589999999999</v>
      </c>
      <c r="F2183" s="2">
        <f t="shared" si="265"/>
        <v>13.21081</v>
      </c>
      <c r="G2183" s="2">
        <f t="shared" si="267"/>
        <v>13.001595999999997</v>
      </c>
      <c r="H2183" s="2">
        <f t="shared" si="263"/>
        <v>12.795316000000009</v>
      </c>
      <c r="I2183" s="2">
        <f t="array" ref="I2183">SUMPRODUCT(B2167:B2186, (ROW(B2167:B2186)-ROW(B2167)+1)) / (20*21/2)</f>
        <v>13.37796142857143</v>
      </c>
      <c r="J2183" s="2">
        <f t="shared" si="266"/>
        <v>13.233206226896449</v>
      </c>
      <c r="K2183" s="2">
        <f t="shared" si="268"/>
        <v>13.087235015529341</v>
      </c>
    </row>
    <row r="2184" spans="1:11" ht="13.5" x14ac:dyDescent="0.25">
      <c r="A2184" s="3">
        <f>TITRES_STAT!B2187</f>
        <v>45484</v>
      </c>
      <c r="B2184" s="5">
        <f>TITRES_STAT!D2187</f>
        <v>13.411300000000001</v>
      </c>
      <c r="C2184" s="2">
        <f t="shared" si="269"/>
        <v>4.2500000000000426E-2</v>
      </c>
      <c r="D2184" s="2">
        <f t="shared" si="270"/>
        <v>13.333000000000002</v>
      </c>
      <c r="E2184" s="2">
        <f t="shared" si="264"/>
        <v>13.38921</v>
      </c>
      <c r="F2184" s="2">
        <f t="shared" si="265"/>
        <v>13.234225</v>
      </c>
      <c r="G2184" s="2">
        <f t="shared" si="267"/>
        <v>13.015047999999997</v>
      </c>
      <c r="H2184" s="2">
        <f t="shared" si="263"/>
        <v>12.79744450000001</v>
      </c>
      <c r="I2184" s="2">
        <f t="array" ref="I2184">SUMPRODUCT(B2168:B2187, (ROW(B2168:B2187)-ROW(B2168)+1)) / (20*21/2)</f>
        <v>13.411330476190475</v>
      </c>
      <c r="J2184" s="2">
        <f t="shared" si="266"/>
        <v>13.250167538620596</v>
      </c>
      <c r="K2184" s="2">
        <f t="shared" si="268"/>
        <v>13.099943446292896</v>
      </c>
    </row>
    <row r="2185" spans="1:11" ht="13.5" x14ac:dyDescent="0.25">
      <c r="A2185" s="3">
        <f>TITRES_STAT!B2188</f>
        <v>45485</v>
      </c>
      <c r="B2185" s="5">
        <f>TITRES_STAT!D2188</f>
        <v>13.453900000000001</v>
      </c>
      <c r="C2185" s="2">
        <f t="shared" si="269"/>
        <v>4.2600000000000193E-2</v>
      </c>
      <c r="D2185" s="2">
        <f t="shared" si="270"/>
        <v>13.343219999999999</v>
      </c>
      <c r="E2185" s="2">
        <f t="shared" si="264"/>
        <v>13.381539999999998</v>
      </c>
      <c r="F2185" s="2">
        <f t="shared" si="265"/>
        <v>13.257639999999999</v>
      </c>
      <c r="G2185" s="2">
        <f t="shared" si="267"/>
        <v>13.029181999999997</v>
      </c>
      <c r="H2185" s="2">
        <f t="shared" si="263"/>
        <v>12.801276000000009</v>
      </c>
      <c r="I2185" s="2">
        <f t="array" ref="I2185">SUMPRODUCT(B2169:B2188, (ROW(B2169:B2188)-ROW(B2169)+1)) / (20*21/2)</f>
        <v>13.432775238095237</v>
      </c>
      <c r="J2185" s="2">
        <f t="shared" si="266"/>
        <v>13.269570630180541</v>
      </c>
      <c r="K2185" s="2">
        <f t="shared" si="268"/>
        <v>13.113824095457879</v>
      </c>
    </row>
    <row r="2186" spans="1:11" ht="13.5" x14ac:dyDescent="0.25">
      <c r="A2186" s="3">
        <f>TITRES_STAT!B2189</f>
        <v>45488</v>
      </c>
      <c r="B2186" s="5">
        <f>TITRES_STAT!D2189</f>
        <v>13.7293</v>
      </c>
      <c r="C2186" s="2">
        <f t="shared" si="269"/>
        <v>0.27539999999999942</v>
      </c>
      <c r="D2186" s="2">
        <f t="shared" si="270"/>
        <v>13.44938</v>
      </c>
      <c r="E2186" s="2">
        <f t="shared" si="264"/>
        <v>13.401410000000002</v>
      </c>
      <c r="F2186" s="2">
        <f t="shared" si="265"/>
        <v>13.294824999999999</v>
      </c>
      <c r="G2186" s="2">
        <f t="shared" si="267"/>
        <v>13.048823999999994</v>
      </c>
      <c r="H2186" s="2">
        <f t="shared" ref="H2186:H2249" si="271">AVERAGE(B1987:B2186)</f>
        <v>12.80605900000001</v>
      </c>
      <c r="I2186" s="2">
        <f t="array" ref="I2186">SUMPRODUCT(B2170:B2189, (ROW(B2170:B2189)-ROW(B2170)+1)) / (20*21/2)</f>
        <v>13.444521904761904</v>
      </c>
      <c r="J2186" s="2">
        <f t="shared" si="266"/>
        <v>13.313354379687155</v>
      </c>
      <c r="K2186" s="2">
        <f t="shared" si="268"/>
        <v>13.137960405439925</v>
      </c>
    </row>
    <row r="2187" spans="1:11" ht="13.5" x14ac:dyDescent="0.25">
      <c r="A2187" s="3">
        <f>TITRES_STAT!B2190</f>
        <v>45489</v>
      </c>
      <c r="B2187" s="5">
        <f>TITRES_STAT!D2190</f>
        <v>13.645200000000001</v>
      </c>
      <c r="C2187" s="2">
        <f t="shared" si="269"/>
        <v>-8.4099999999999397E-2</v>
      </c>
      <c r="D2187" s="2">
        <f t="shared" si="270"/>
        <v>13.521700000000001</v>
      </c>
      <c r="E2187" s="2">
        <f t="shared" si="264"/>
        <v>13.414579999999997</v>
      </c>
      <c r="F2187" s="2">
        <f t="shared" si="265"/>
        <v>13.32653</v>
      </c>
      <c r="G2187" s="2">
        <f t="shared" si="267"/>
        <v>13.067125999999995</v>
      </c>
      <c r="H2187" s="2">
        <f t="shared" si="271"/>
        <v>12.80957000000001</v>
      </c>
      <c r="I2187" s="2">
        <f t="array" ref="I2187">SUMPRODUCT(B2171:B2190, (ROW(B2171:B2190)-ROW(B2171)+1)) / (20*21/2)</f>
        <v>13.454212857142858</v>
      </c>
      <c r="J2187" s="2">
        <f t="shared" si="266"/>
        <v>13.344958724478854</v>
      </c>
      <c r="K2187" s="2">
        <f t="shared" si="268"/>
        <v>13.157852154246202</v>
      </c>
    </row>
    <row r="2188" spans="1:11" ht="13.5" x14ac:dyDescent="0.25">
      <c r="A2188" s="3">
        <f>TITRES_STAT!B2191</f>
        <v>45490</v>
      </c>
      <c r="B2188" s="5">
        <f>TITRES_STAT!D2191</f>
        <v>13.5517</v>
      </c>
      <c r="C2188" s="2">
        <f t="shared" si="269"/>
        <v>-9.3500000000000583E-2</v>
      </c>
      <c r="D2188" s="2">
        <f t="shared" si="270"/>
        <v>13.558280000000002</v>
      </c>
      <c r="E2188" s="2">
        <f t="shared" ref="E2188:E2251" si="272">AVERAGE(B2179:B2188)</f>
        <v>13.4499</v>
      </c>
      <c r="F2188" s="2">
        <f t="shared" si="265"/>
        <v>13.353559999999998</v>
      </c>
      <c r="G2188" s="2">
        <f t="shared" si="267"/>
        <v>13.083557999999996</v>
      </c>
      <c r="H2188" s="2">
        <f t="shared" si="271"/>
        <v>12.812613500000008</v>
      </c>
      <c r="I2188" s="2">
        <f t="array" ref="I2188">SUMPRODUCT(B2172:B2191, (ROW(B2172:B2191)-ROW(B2172)+1)) / (20*21/2)</f>
        <v>13.461969523809522</v>
      </c>
      <c r="J2188" s="2">
        <f t="shared" si="266"/>
        <v>13.364648369766581</v>
      </c>
      <c r="K2188" s="2">
        <f t="shared" si="268"/>
        <v>13.173297167805174</v>
      </c>
    </row>
    <row r="2189" spans="1:11" ht="13.5" x14ac:dyDescent="0.25">
      <c r="A2189" s="3">
        <f>TITRES_STAT!B2192</f>
        <v>45491</v>
      </c>
      <c r="B2189" s="5">
        <f>TITRES_STAT!D2192</f>
        <v>13.476900000000001</v>
      </c>
      <c r="C2189" s="2">
        <f t="shared" si="269"/>
        <v>-7.4799999999999756E-2</v>
      </c>
      <c r="D2189" s="2">
        <f t="shared" si="270"/>
        <v>13.571400000000001</v>
      </c>
      <c r="E2189" s="2">
        <f t="shared" si="272"/>
        <v>13.452199999999999</v>
      </c>
      <c r="F2189" s="2">
        <f t="shared" si="265"/>
        <v>13.375144999999998</v>
      </c>
      <c r="G2189" s="2">
        <f t="shared" si="267"/>
        <v>13.098493999999999</v>
      </c>
      <c r="H2189" s="2">
        <f t="shared" si="271"/>
        <v>12.81549600000001</v>
      </c>
      <c r="I2189" s="2">
        <f t="array" ref="I2189">SUMPRODUCT(B2173:B2192, (ROW(B2173:B2192)-ROW(B2173)+1)) / (20*21/2)</f>
        <v>13.474875238095239</v>
      </c>
      <c r="J2189" s="2">
        <f t="shared" si="266"/>
        <v>13.375339001217384</v>
      </c>
      <c r="K2189" s="2">
        <f t="shared" si="268"/>
        <v>13.18520316122458</v>
      </c>
    </row>
    <row r="2190" spans="1:11" ht="13.5" x14ac:dyDescent="0.25">
      <c r="A2190" s="3">
        <f>TITRES_STAT!B2193</f>
        <v>45492</v>
      </c>
      <c r="B2190" s="5">
        <f>TITRES_STAT!D2193</f>
        <v>13.476900000000001</v>
      </c>
      <c r="C2190" s="2">
        <f t="shared" si="269"/>
        <v>0</v>
      </c>
      <c r="D2190" s="2">
        <f t="shared" si="270"/>
        <v>13.575999999999999</v>
      </c>
      <c r="E2190" s="2">
        <f t="shared" si="272"/>
        <v>13.459609999999998</v>
      </c>
      <c r="F2190" s="2">
        <f t="shared" si="265"/>
        <v>13.395454999999998</v>
      </c>
      <c r="G2190" s="2">
        <f t="shared" si="267"/>
        <v>13.113429999999999</v>
      </c>
      <c r="H2190" s="2">
        <f t="shared" si="271"/>
        <v>12.81816550000001</v>
      </c>
      <c r="I2190" s="2">
        <f t="array" ref="I2190">SUMPRODUCT(B2174:B2193, (ROW(B2174:B2193)-ROW(B2174)+1)) / (20*21/2)</f>
        <v>13.485450000000002</v>
      </c>
      <c r="J2190" s="2">
        <f t="shared" si="266"/>
        <v>13.38501147729192</v>
      </c>
      <c r="K2190" s="2">
        <f t="shared" si="268"/>
        <v>13.196642252941263</v>
      </c>
    </row>
    <row r="2191" spans="1:11" ht="13.5" x14ac:dyDescent="0.25">
      <c r="A2191" s="3">
        <f>TITRES_STAT!B2194</f>
        <v>45495</v>
      </c>
      <c r="B2191" s="5">
        <f>TITRES_STAT!D2194</f>
        <v>13.476900000000001</v>
      </c>
      <c r="C2191" s="2">
        <f t="shared" si="269"/>
        <v>0</v>
      </c>
      <c r="D2191" s="2">
        <f t="shared" si="270"/>
        <v>13.52552</v>
      </c>
      <c r="E2191" s="2">
        <f t="shared" si="272"/>
        <v>13.487450000000001</v>
      </c>
      <c r="F2191" s="2">
        <f t="shared" si="265"/>
        <v>13.41619</v>
      </c>
      <c r="G2191" s="2">
        <f t="shared" si="267"/>
        <v>13.129216</v>
      </c>
      <c r="H2191" s="2">
        <f t="shared" si="271"/>
        <v>12.821899500000008</v>
      </c>
      <c r="I2191" s="2">
        <f t="array" ref="I2191">SUMPRODUCT(B2175:B2194, (ROW(B2175:B2194)-ROW(B2175)+1)) / (20*21/2)</f>
        <v>13.494748095238098</v>
      </c>
      <c r="J2191" s="2">
        <f t="shared" si="266"/>
        <v>13.39376276516888</v>
      </c>
      <c r="K2191" s="2">
        <f t="shared" si="268"/>
        <v>13.207632752825921</v>
      </c>
    </row>
    <row r="2192" spans="1:11" ht="13.5" x14ac:dyDescent="0.25">
      <c r="A2192" s="3">
        <f>TITRES_STAT!B2195</f>
        <v>45496</v>
      </c>
      <c r="B2192" s="5">
        <f>TITRES_STAT!D2195</f>
        <v>13.5517</v>
      </c>
      <c r="C2192" s="2">
        <f t="shared" si="269"/>
        <v>7.4799999999999756E-2</v>
      </c>
      <c r="D2192" s="2">
        <f t="shared" si="270"/>
        <v>13.506819999999999</v>
      </c>
      <c r="E2192" s="2">
        <f t="shared" si="272"/>
        <v>13.514260000000002</v>
      </c>
      <c r="F2192" s="2">
        <f t="shared" si="265"/>
        <v>13.440664999999999</v>
      </c>
      <c r="G2192" s="2">
        <f t="shared" si="267"/>
        <v>13.145817999999998</v>
      </c>
      <c r="H2192" s="2">
        <f t="shared" si="271"/>
        <v>12.825794500000008</v>
      </c>
      <c r="I2192" s="2">
        <f t="array" ref="I2192">SUMPRODUCT(B2176:B2195, (ROW(B2176:B2195)-ROW(B2176)+1)) / (20*21/2)</f>
        <v>13.514300476190478</v>
      </c>
      <c r="J2192" s="2">
        <f t="shared" si="266"/>
        <v>13.408804406581368</v>
      </c>
      <c r="K2192" s="2">
        <f t="shared" si="268"/>
        <v>13.221125586048435</v>
      </c>
    </row>
    <row r="2193" spans="1:11" ht="13.5" x14ac:dyDescent="0.25">
      <c r="A2193" s="3">
        <f>TITRES_STAT!B2196</f>
        <v>45497</v>
      </c>
      <c r="B2193" s="5">
        <f>TITRES_STAT!D2196</f>
        <v>13.5517</v>
      </c>
      <c r="C2193" s="2">
        <f t="shared" si="269"/>
        <v>0</v>
      </c>
      <c r="D2193" s="2">
        <f t="shared" si="270"/>
        <v>13.506819999999999</v>
      </c>
      <c r="E2193" s="2">
        <f t="shared" si="272"/>
        <v>13.532550000000001</v>
      </c>
      <c r="F2193" s="2">
        <f t="shared" si="265"/>
        <v>13.454070000000002</v>
      </c>
      <c r="G2193" s="2">
        <f t="shared" si="267"/>
        <v>13.162249999999998</v>
      </c>
      <c r="H2193" s="2">
        <f t="shared" si="271"/>
        <v>12.829689500000006</v>
      </c>
      <c r="I2193" s="2">
        <f t="array" ref="I2193">SUMPRODUCT(B2177:B2196, (ROW(B2177:B2196)-ROW(B2177)+1)) / (20*21/2)</f>
        <v>13.51269761904762</v>
      </c>
      <c r="J2193" s="2">
        <f t="shared" si="266"/>
        <v>13.422413510716474</v>
      </c>
      <c r="K2193" s="2">
        <f t="shared" si="268"/>
        <v>13.234089288556341</v>
      </c>
    </row>
    <row r="2194" spans="1:11" ht="13.5" x14ac:dyDescent="0.25">
      <c r="A2194" s="3">
        <f>TITRES_STAT!B2197</f>
        <v>45499</v>
      </c>
      <c r="B2194" s="5">
        <f>TITRES_STAT!D2197</f>
        <v>13.5517</v>
      </c>
      <c r="C2194" s="2">
        <f t="shared" si="269"/>
        <v>0</v>
      </c>
      <c r="D2194" s="2">
        <f t="shared" si="270"/>
        <v>13.521779999999998</v>
      </c>
      <c r="E2194" s="2">
        <f t="shared" si="272"/>
        <v>13.54659</v>
      </c>
      <c r="F2194" s="2">
        <f t="shared" si="265"/>
        <v>13.4679</v>
      </c>
      <c r="G2194" s="2">
        <f t="shared" si="267"/>
        <v>13.177830000000002</v>
      </c>
      <c r="H2194" s="2">
        <f t="shared" si="271"/>
        <v>12.833754500000007</v>
      </c>
      <c r="I2194" s="2">
        <f t="array" ref="I2194">SUMPRODUCT(B2178:B2197, (ROW(B2178:B2197)-ROW(B2178)+1)) / (20*21/2)</f>
        <v>13.518563333333335</v>
      </c>
      <c r="J2194" s="2">
        <f t="shared" si="266"/>
        <v>13.434726509695857</v>
      </c>
      <c r="K2194" s="2">
        <f t="shared" si="268"/>
        <v>13.246544610573739</v>
      </c>
    </row>
    <row r="2195" spans="1:11" ht="13.5" x14ac:dyDescent="0.25">
      <c r="A2195" s="3">
        <f>TITRES_STAT!B2198</f>
        <v>45502</v>
      </c>
      <c r="B2195" s="5">
        <f>TITRES_STAT!D2198</f>
        <v>13.6732</v>
      </c>
      <c r="C2195" s="2">
        <f t="shared" si="269"/>
        <v>0.12149999999999928</v>
      </c>
      <c r="D2195" s="2">
        <f t="shared" si="270"/>
        <v>13.56104</v>
      </c>
      <c r="E2195" s="2">
        <f t="shared" si="272"/>
        <v>13.568519999999998</v>
      </c>
      <c r="F2195" s="2">
        <f t="shared" si="265"/>
        <v>13.47503</v>
      </c>
      <c r="G2195" s="2">
        <f t="shared" si="267"/>
        <v>13.190729999999999</v>
      </c>
      <c r="H2195" s="2">
        <f t="shared" si="271"/>
        <v>12.838470000000006</v>
      </c>
      <c r="I2195" s="2">
        <f t="array" ref="I2195">SUMPRODUCT(B2179:B2198, (ROW(B2179:B2198)-ROW(B2179)+1)) / (20*21/2)</f>
        <v>13.54303142857143</v>
      </c>
      <c r="J2195" s="2">
        <f t="shared" si="266"/>
        <v>13.457438270677203</v>
      </c>
      <c r="K2195" s="2">
        <f t="shared" si="268"/>
        <v>13.263276194472809</v>
      </c>
    </row>
    <row r="2196" spans="1:11" ht="13.5" x14ac:dyDescent="0.25">
      <c r="A2196" s="3">
        <f>TITRES_STAT!B2199</f>
        <v>45503</v>
      </c>
      <c r="B2196" s="5">
        <f>TITRES_STAT!D2199</f>
        <v>13.4582</v>
      </c>
      <c r="C2196" s="2">
        <f t="shared" si="269"/>
        <v>-0.21499999999999986</v>
      </c>
      <c r="D2196" s="2">
        <f t="shared" si="270"/>
        <v>13.557300000000001</v>
      </c>
      <c r="E2196" s="2">
        <f t="shared" si="272"/>
        <v>13.541409999999999</v>
      </c>
      <c r="F2196" s="2">
        <f t="shared" ref="F2196:F2259" si="273">AVERAGE(B2177:B2196)</f>
        <v>13.471410000000002</v>
      </c>
      <c r="G2196" s="2">
        <f t="shared" si="267"/>
        <v>13.199502000000001</v>
      </c>
      <c r="H2196" s="2">
        <f t="shared" si="271"/>
        <v>12.841982500000007</v>
      </c>
      <c r="I2196" s="2">
        <f t="array" ref="I2196">SUMPRODUCT(B2180:B2199, (ROW(B2180:B2199)-ROW(B2180)+1)) / (20*21/2)</f>
        <v>13.573867142857143</v>
      </c>
      <c r="J2196" s="2">
        <f t="shared" si="266"/>
        <v>13.457510816326993</v>
      </c>
      <c r="K2196" s="2">
        <f t="shared" si="268"/>
        <v>13.270920265277796</v>
      </c>
    </row>
    <row r="2197" spans="1:11" ht="13.5" x14ac:dyDescent="0.25">
      <c r="A2197" s="3">
        <f>TITRES_STAT!B2200</f>
        <v>45504</v>
      </c>
      <c r="B2197" s="5">
        <f>TITRES_STAT!D2200</f>
        <v>13.532999999999999</v>
      </c>
      <c r="C2197" s="2">
        <f t="shared" si="269"/>
        <v>7.4799999999999756E-2</v>
      </c>
      <c r="D2197" s="2">
        <f t="shared" si="270"/>
        <v>13.553559999999999</v>
      </c>
      <c r="E2197" s="2">
        <f t="shared" si="272"/>
        <v>13.530189999999999</v>
      </c>
      <c r="F2197" s="2">
        <f t="shared" si="273"/>
        <v>13.472385000000003</v>
      </c>
      <c r="G2197" s="2">
        <f t="shared" si="267"/>
        <v>13.214708</v>
      </c>
      <c r="H2197" s="2">
        <f t="shared" si="271"/>
        <v>12.845911500000009</v>
      </c>
      <c r="I2197" s="2">
        <f t="array" ref="I2197">SUMPRODUCT(B2181:B2200, (ROW(B2181:B2200)-ROW(B2181)+1)) / (20*21/2)</f>
        <v>13.594051428571428</v>
      </c>
      <c r="J2197" s="2">
        <f t="shared" ref="J2197:J2260" si="274">$J$4*B2197+J2196*(1-$J$4)</f>
        <v>13.464700262391089</v>
      </c>
      <c r="K2197" s="2">
        <f t="shared" si="268"/>
        <v>13.28119790193357</v>
      </c>
    </row>
    <row r="2198" spans="1:11" ht="13.5" x14ac:dyDescent="0.25">
      <c r="A2198" s="3">
        <f>TITRES_STAT!B2201</f>
        <v>45505</v>
      </c>
      <c r="B2198" s="5">
        <f>TITRES_STAT!D2201</f>
        <v>13.7293</v>
      </c>
      <c r="C2198" s="2">
        <f t="shared" si="269"/>
        <v>0.19630000000000081</v>
      </c>
      <c r="D2198" s="2">
        <f t="shared" si="270"/>
        <v>13.589079999999999</v>
      </c>
      <c r="E2198" s="2">
        <f t="shared" si="272"/>
        <v>13.54795</v>
      </c>
      <c r="F2198" s="2">
        <f t="shared" si="273"/>
        <v>13.498925000000003</v>
      </c>
      <c r="G2198" s="2">
        <f t="shared" si="267"/>
        <v>13.229582000000001</v>
      </c>
      <c r="H2198" s="2">
        <f t="shared" si="271"/>
        <v>12.851759000000007</v>
      </c>
      <c r="I2198" s="2">
        <f t="array" ref="I2198">SUMPRODUCT(B2182:B2201, (ROW(B2182:B2201)-ROW(B2182)+1)) / (20*21/2)</f>
        <v>13.618023809523809</v>
      </c>
      <c r="J2198" s="2">
        <f t="shared" si="274"/>
        <v>13.489900237401461</v>
      </c>
      <c r="K2198" s="2">
        <f t="shared" si="268"/>
        <v>13.298770533230295</v>
      </c>
    </row>
    <row r="2199" spans="1:11" ht="13.5" x14ac:dyDescent="0.25">
      <c r="A2199" s="3">
        <f>TITRES_STAT!B2202</f>
        <v>45506</v>
      </c>
      <c r="B2199" s="5">
        <f>TITRES_STAT!D2202</f>
        <v>13.822699999999999</v>
      </c>
      <c r="C2199" s="2">
        <f t="shared" si="269"/>
        <v>9.3399999999999039E-2</v>
      </c>
      <c r="D2199" s="2">
        <f t="shared" si="270"/>
        <v>13.643280000000001</v>
      </c>
      <c r="E2199" s="2">
        <f t="shared" si="272"/>
        <v>13.58253</v>
      </c>
      <c r="F2199" s="2">
        <f t="shared" si="273"/>
        <v>13.517365000000002</v>
      </c>
      <c r="G2199" s="2">
        <f t="shared" si="267"/>
        <v>13.248028000000001</v>
      </c>
      <c r="H2199" s="2">
        <f t="shared" si="271"/>
        <v>12.858073500000005</v>
      </c>
      <c r="I2199" s="2">
        <f t="array" ref="I2199">SUMPRODUCT(B2183:B2202, (ROW(B2183:B2202)-ROW(B2183)+1)) / (20*21/2)</f>
        <v>13.638306190476191</v>
      </c>
      <c r="J2199" s="2">
        <f t="shared" si="274"/>
        <v>13.521595452887036</v>
      </c>
      <c r="K2199" s="2">
        <f t="shared" si="268"/>
        <v>13.319316786829107</v>
      </c>
    </row>
    <row r="2200" spans="1:11" ht="13.5" x14ac:dyDescent="0.25">
      <c r="A2200" s="3">
        <f>TITRES_STAT!B2203</f>
        <v>45509</v>
      </c>
      <c r="B2200" s="5">
        <f>TITRES_STAT!D2203</f>
        <v>13.7293</v>
      </c>
      <c r="C2200" s="2">
        <f t="shared" si="269"/>
        <v>-9.3399999999999039E-2</v>
      </c>
      <c r="D2200" s="2">
        <f t="shared" si="270"/>
        <v>13.654499999999999</v>
      </c>
      <c r="E2200" s="2">
        <f t="shared" si="272"/>
        <v>13.607769999999999</v>
      </c>
      <c r="F2200" s="2">
        <f t="shared" si="273"/>
        <v>13.533690000000002</v>
      </c>
      <c r="G2200" s="2">
        <f t="shared" si="267"/>
        <v>13.265455999999999</v>
      </c>
      <c r="H2200" s="2">
        <f t="shared" si="271"/>
        <v>12.863708000000004</v>
      </c>
      <c r="I2200" s="2">
        <f t="array" ref="I2200">SUMPRODUCT(B2184:B2203, (ROW(B2184:B2203)-ROW(B2184)+1)) / (20*21/2)</f>
        <v>13.650900952380953</v>
      </c>
      <c r="J2200" s="2">
        <f t="shared" si="274"/>
        <v>13.541376838326364</v>
      </c>
      <c r="K2200" s="2">
        <f t="shared" si="268"/>
        <v>13.335394559894635</v>
      </c>
    </row>
    <row r="2201" spans="1:11" ht="13.5" x14ac:dyDescent="0.25">
      <c r="A2201" s="3">
        <f>TITRES_STAT!B2204</f>
        <v>45510</v>
      </c>
      <c r="B2201" s="5">
        <f>TITRES_STAT!D2204</f>
        <v>13.785399999999999</v>
      </c>
      <c r="C2201" s="2">
        <f t="shared" si="269"/>
        <v>5.6099999999998929E-2</v>
      </c>
      <c r="D2201" s="2">
        <f t="shared" si="270"/>
        <v>13.719939999999999</v>
      </c>
      <c r="E2201" s="2">
        <f t="shared" si="272"/>
        <v>13.63862</v>
      </c>
      <c r="F2201" s="2">
        <f t="shared" si="273"/>
        <v>13.563035000000003</v>
      </c>
      <c r="G2201" s="2">
        <f t="shared" si="267"/>
        <v>13.282303999999996</v>
      </c>
      <c r="H2201" s="2">
        <f t="shared" si="271"/>
        <v>12.869623000000006</v>
      </c>
      <c r="I2201" s="2">
        <f t="array" ref="I2201">SUMPRODUCT(B2185:B2204, (ROW(B2185:B2204)-ROW(B2185)+1)) / (20*21/2)</f>
        <v>13.644919047619048</v>
      </c>
      <c r="J2201" s="2">
        <f t="shared" si="274"/>
        <v>13.564617139438138</v>
      </c>
      <c r="K2201" s="2">
        <f t="shared" si="268"/>
        <v>13.353041832055629</v>
      </c>
    </row>
    <row r="2202" spans="1:11" ht="13.5" x14ac:dyDescent="0.25">
      <c r="A2202" s="3">
        <f>TITRES_STAT!B2205</f>
        <v>45511</v>
      </c>
      <c r="B2202" s="5">
        <f>TITRES_STAT!D2205</f>
        <v>13.776</v>
      </c>
      <c r="C2202" s="2">
        <f t="shared" si="269"/>
        <v>-9.3999999999994088E-3</v>
      </c>
      <c r="D2202" s="2">
        <f t="shared" si="270"/>
        <v>13.768539999999998</v>
      </c>
      <c r="E2202" s="2">
        <f t="shared" si="272"/>
        <v>13.661049999999998</v>
      </c>
      <c r="F2202" s="2">
        <f t="shared" si="273"/>
        <v>13.587655000000002</v>
      </c>
      <c r="G2202" s="2">
        <f t="shared" si="267"/>
        <v>13.298963999999998</v>
      </c>
      <c r="H2202" s="2">
        <f t="shared" si="271"/>
        <v>12.875916500000006</v>
      </c>
      <c r="I2202" s="2">
        <f t="array" ref="I2202">SUMPRODUCT(B2186:B2205, (ROW(B2186:B2205)-ROW(B2186)+1)) / (20*21/2)</f>
        <v>13.652550952380954</v>
      </c>
      <c r="J2202" s="2">
        <f t="shared" si="274"/>
        <v>13.584748840444028</v>
      </c>
      <c r="K2202" s="2">
        <f t="shared" si="268"/>
        <v>13.369628426876977</v>
      </c>
    </row>
    <row r="2203" spans="1:11" ht="13.5" x14ac:dyDescent="0.25">
      <c r="A2203" s="3">
        <f>TITRES_STAT!B2206</f>
        <v>45512</v>
      </c>
      <c r="B2203" s="5">
        <f>TITRES_STAT!D2206</f>
        <v>13.719900000000001</v>
      </c>
      <c r="C2203" s="2">
        <f t="shared" si="269"/>
        <v>-5.6099999999998929E-2</v>
      </c>
      <c r="D2203" s="2">
        <f t="shared" si="270"/>
        <v>13.766659999999998</v>
      </c>
      <c r="E2203" s="2">
        <f t="shared" si="272"/>
        <v>13.677869999999999</v>
      </c>
      <c r="F2203" s="2">
        <f t="shared" si="273"/>
        <v>13.60521</v>
      </c>
      <c r="G2203" s="2">
        <f t="shared" si="267"/>
        <v>13.313649999999997</v>
      </c>
      <c r="H2203" s="2">
        <f t="shared" si="271"/>
        <v>12.882738500000006</v>
      </c>
      <c r="I2203" s="2">
        <f t="array" ref="I2203">SUMPRODUCT(B2187:B2206, (ROW(B2187:B2206)-ROW(B2187)+1)) / (20*21/2)</f>
        <v>13.647478095238094</v>
      </c>
      <c r="J2203" s="2">
        <f t="shared" si="274"/>
        <v>13.597620379449358</v>
      </c>
      <c r="K2203" s="2">
        <f t="shared" si="268"/>
        <v>13.383364566999449</v>
      </c>
    </row>
    <row r="2204" spans="1:11" ht="13.5" x14ac:dyDescent="0.25">
      <c r="A2204" s="3">
        <f>TITRES_STAT!B2207</f>
        <v>45513</v>
      </c>
      <c r="B2204" s="5">
        <f>TITRES_STAT!D2207</f>
        <v>13.542400000000001</v>
      </c>
      <c r="C2204" s="2">
        <f t="shared" si="269"/>
        <v>-0.17750000000000021</v>
      </c>
      <c r="D2204" s="2">
        <f t="shared" si="270"/>
        <v>13.710599999999999</v>
      </c>
      <c r="E2204" s="2">
        <f t="shared" si="272"/>
        <v>13.676939999999998</v>
      </c>
      <c r="F2204" s="2">
        <f t="shared" si="273"/>
        <v>13.611765</v>
      </c>
      <c r="G2204" s="2">
        <f t="shared" si="267"/>
        <v>13.324956</v>
      </c>
      <c r="H2204" s="2">
        <f t="shared" si="271"/>
        <v>12.888503000000004</v>
      </c>
      <c r="I2204" s="2">
        <f t="array" ref="I2204">SUMPRODUCT(B2188:B2207, (ROW(B2188:B2207)-ROW(B2188)+1)) / (20*21/2)</f>
        <v>13.643161904761904</v>
      </c>
      <c r="J2204" s="2">
        <f t="shared" si="274"/>
        <v>13.592361295692276</v>
      </c>
      <c r="K2204" s="2">
        <f t="shared" si="268"/>
        <v>13.38960125064653</v>
      </c>
    </row>
    <row r="2205" spans="1:11" ht="13.5" x14ac:dyDescent="0.25">
      <c r="A2205" s="3">
        <f>TITRES_STAT!B2208</f>
        <v>45516</v>
      </c>
      <c r="B2205" s="5">
        <f>TITRES_STAT!D2208</f>
        <v>13.6919</v>
      </c>
      <c r="C2205" s="2">
        <f t="shared" si="269"/>
        <v>0.14949999999999974</v>
      </c>
      <c r="D2205" s="2">
        <f t="shared" si="270"/>
        <v>13.703120000000002</v>
      </c>
      <c r="E2205" s="2">
        <f t="shared" si="272"/>
        <v>13.678809999999999</v>
      </c>
      <c r="F2205" s="2">
        <f t="shared" si="273"/>
        <v>13.623664999999997</v>
      </c>
      <c r="G2205" s="2">
        <f t="shared" si="267"/>
        <v>13.339252000000002</v>
      </c>
      <c r="H2205" s="2">
        <f t="shared" si="271"/>
        <v>12.896079000000002</v>
      </c>
      <c r="I2205" s="2">
        <f t="array" ref="I2205">SUMPRODUCT(B2189:B2208, (ROW(B2189:B2208)-ROW(B2189)+1)) / (20*21/2)</f>
        <v>13.650773333333332</v>
      </c>
      <c r="J2205" s="2">
        <f t="shared" si="274"/>
        <v>13.601841172293012</v>
      </c>
      <c r="K2205" s="2">
        <f t="shared" si="268"/>
        <v>13.401456103562353</v>
      </c>
    </row>
    <row r="2206" spans="1:11" ht="13.5" x14ac:dyDescent="0.25">
      <c r="A2206" s="3">
        <f>TITRES_STAT!B2209</f>
        <v>45518</v>
      </c>
      <c r="B2206" s="5">
        <f>TITRES_STAT!D2209</f>
        <v>13.570399999999999</v>
      </c>
      <c r="C2206" s="2">
        <f t="shared" si="269"/>
        <v>-0.12150000000000105</v>
      </c>
      <c r="D2206" s="2">
        <f t="shared" si="270"/>
        <v>13.660120000000001</v>
      </c>
      <c r="E2206" s="2">
        <f t="shared" si="272"/>
        <v>13.690029999999998</v>
      </c>
      <c r="F2206" s="2">
        <f t="shared" si="273"/>
        <v>13.61572</v>
      </c>
      <c r="G2206" s="2">
        <f t="shared" si="267"/>
        <v>13.351118</v>
      </c>
      <c r="H2206" s="2">
        <f t="shared" si="271"/>
        <v>12.901983500000002</v>
      </c>
      <c r="I2206" s="2">
        <f t="array" ref="I2206">SUMPRODUCT(B2190:B2209, (ROW(B2190:B2209)-ROW(B2190)+1)) / (20*21/2)</f>
        <v>13.657717142857146</v>
      </c>
      <c r="J2206" s="2">
        <f t="shared" si="274"/>
        <v>13.598846774931772</v>
      </c>
      <c r="K2206" s="2">
        <f t="shared" si="268"/>
        <v>13.408081354403045</v>
      </c>
    </row>
    <row r="2207" spans="1:11" ht="13.5" x14ac:dyDescent="0.25">
      <c r="A2207" s="3">
        <f>TITRES_STAT!B2210</f>
        <v>45519</v>
      </c>
      <c r="B2207" s="5">
        <f>TITRES_STAT!D2210</f>
        <v>13.570399999999999</v>
      </c>
      <c r="C2207" s="2">
        <f t="shared" si="269"/>
        <v>0</v>
      </c>
      <c r="D2207" s="2">
        <f t="shared" si="270"/>
        <v>13.619</v>
      </c>
      <c r="E2207" s="2">
        <f t="shared" si="272"/>
        <v>13.693770000000001</v>
      </c>
      <c r="F2207" s="2">
        <f t="shared" si="273"/>
        <v>13.611979999999999</v>
      </c>
      <c r="G2207" s="2">
        <f t="shared" si="267"/>
        <v>13.362983999999999</v>
      </c>
      <c r="H2207" s="2">
        <f t="shared" si="271"/>
        <v>12.909037500000002</v>
      </c>
      <c r="I2207" s="2">
        <f t="array" ref="I2207">SUMPRODUCT(B2191:B2210, (ROW(B2191:B2210)-ROW(B2191)+1)) / (20*21/2)</f>
        <v>13.661856190476191</v>
      </c>
      <c r="J2207" s="2">
        <f t="shared" si="274"/>
        <v>13.596137558271604</v>
      </c>
      <c r="K2207" s="2">
        <f t="shared" si="268"/>
        <v>13.414446791485279</v>
      </c>
    </row>
    <row r="2208" spans="1:11" ht="13.5" x14ac:dyDescent="0.25">
      <c r="A2208" s="3">
        <f>TITRES_STAT!B2211</f>
        <v>45520</v>
      </c>
      <c r="B2208" s="5">
        <f>TITRES_STAT!D2211</f>
        <v>13.6919</v>
      </c>
      <c r="C2208" s="2">
        <f t="shared" si="269"/>
        <v>0.12150000000000105</v>
      </c>
      <c r="D2208" s="2">
        <f t="shared" si="270"/>
        <v>13.613399999999999</v>
      </c>
      <c r="E2208" s="2">
        <f t="shared" si="272"/>
        <v>13.690030000000002</v>
      </c>
      <c r="F2208" s="2">
        <f t="shared" si="273"/>
        <v>13.61899</v>
      </c>
      <c r="G2208" s="2">
        <f t="shared" si="267"/>
        <v>13.381367999999998</v>
      </c>
      <c r="H2208" s="2">
        <f t="shared" si="271"/>
        <v>12.915591999999998</v>
      </c>
      <c r="I2208" s="2">
        <f t="array" ref="I2208">SUMPRODUCT(B2192:B2211, (ROW(B2192:B2211)-ROW(B2192)+1)) / (20*21/2)</f>
        <v>13.669508095238095</v>
      </c>
      <c r="J2208" s="2">
        <f t="shared" si="274"/>
        <v>13.605257790817165</v>
      </c>
      <c r="K2208" s="2">
        <f t="shared" si="268"/>
        <v>13.425327309466249</v>
      </c>
    </row>
    <row r="2209" spans="1:11" ht="13.5" x14ac:dyDescent="0.25">
      <c r="A2209" s="3">
        <f>TITRES_STAT!B2212</f>
        <v>45523</v>
      </c>
      <c r="B2209" s="5">
        <f>TITRES_STAT!D2212</f>
        <v>13.6919</v>
      </c>
      <c r="C2209" s="2">
        <f t="shared" si="269"/>
        <v>0</v>
      </c>
      <c r="D2209" s="2">
        <f t="shared" si="270"/>
        <v>13.643300000000002</v>
      </c>
      <c r="E2209" s="2">
        <f t="shared" si="272"/>
        <v>13.676950000000001</v>
      </c>
      <c r="F2209" s="2">
        <f t="shared" si="273"/>
        <v>13.629740000000002</v>
      </c>
      <c r="G2209" s="2">
        <f t="shared" si="267"/>
        <v>13.396345999999999</v>
      </c>
      <c r="H2209" s="2">
        <f t="shared" si="271"/>
        <v>12.922146499999997</v>
      </c>
      <c r="I2209" s="2">
        <f t="array" ref="I2209">SUMPRODUCT(B2193:B2212, (ROW(B2193:B2212)-ROW(B2193)+1)) / (20*21/2)</f>
        <v>13.65998380952381</v>
      </c>
      <c r="J2209" s="2">
        <f t="shared" si="274"/>
        <v>13.613509429786959</v>
      </c>
      <c r="K2209" s="2">
        <f t="shared" si="268"/>
        <v>13.435781140467574</v>
      </c>
    </row>
    <row r="2210" spans="1:11" ht="13.5" x14ac:dyDescent="0.25">
      <c r="A2210" s="3">
        <f>TITRES_STAT!B2213</f>
        <v>45524</v>
      </c>
      <c r="B2210" s="5">
        <f>TITRES_STAT!D2213</f>
        <v>13.6732</v>
      </c>
      <c r="C2210" s="2">
        <f t="shared" si="269"/>
        <v>-1.8700000000000827E-2</v>
      </c>
      <c r="D2210" s="2">
        <f t="shared" si="270"/>
        <v>13.639559999999999</v>
      </c>
      <c r="E2210" s="2">
        <f t="shared" si="272"/>
        <v>13.671340000000004</v>
      </c>
      <c r="F2210" s="2">
        <f t="shared" si="273"/>
        <v>13.639555000000001</v>
      </c>
      <c r="G2210" s="2">
        <f t="shared" si="267"/>
        <v>13.411459999999998</v>
      </c>
      <c r="H2210" s="2">
        <f t="shared" si="271"/>
        <v>12.929203499999998</v>
      </c>
      <c r="I2210" s="2">
        <f t="array" ref="I2210">SUMPRODUCT(B2194:B2213, (ROW(B2194:B2213)-ROW(B2194)+1)) / (20*21/2)</f>
        <v>13.647792857142857</v>
      </c>
      <c r="J2210" s="2">
        <f t="shared" si="274"/>
        <v>13.619194245997724</v>
      </c>
      <c r="K2210" s="2">
        <f t="shared" si="268"/>
        <v>13.445091683978651</v>
      </c>
    </row>
    <row r="2211" spans="1:11" ht="13.5" x14ac:dyDescent="0.25">
      <c r="A2211" s="3">
        <f>TITRES_STAT!B2214</f>
        <v>45525</v>
      </c>
      <c r="B2211" s="5">
        <f>TITRES_STAT!D2214</f>
        <v>13.719900000000001</v>
      </c>
      <c r="C2211" s="2">
        <f t="shared" si="269"/>
        <v>4.6700000000001296E-2</v>
      </c>
      <c r="D2211" s="2">
        <f t="shared" si="270"/>
        <v>13.669460000000001</v>
      </c>
      <c r="E2211" s="2">
        <f t="shared" si="272"/>
        <v>13.664790000000002</v>
      </c>
      <c r="F2211" s="2">
        <f t="shared" si="273"/>
        <v>13.651705000000002</v>
      </c>
      <c r="G2211" s="2">
        <f t="shared" si="267"/>
        <v>13.426997999999999</v>
      </c>
      <c r="H2211" s="2">
        <f t="shared" si="271"/>
        <v>12.937345500000001</v>
      </c>
      <c r="I2211" s="2">
        <f t="array" ref="I2211">SUMPRODUCT(B2195:B2214, (ROW(B2195:B2214)-ROW(B2195)+1)) / (20*21/2)</f>
        <v>13.63573523809524</v>
      </c>
      <c r="J2211" s="2">
        <f t="shared" si="274"/>
        <v>13.628785270188416</v>
      </c>
      <c r="K2211" s="2">
        <f t="shared" si="268"/>
        <v>13.455868480685371</v>
      </c>
    </row>
    <row r="2212" spans="1:11" ht="13.5" x14ac:dyDescent="0.25">
      <c r="A2212" s="3">
        <f>TITRES_STAT!B2215</f>
        <v>45526</v>
      </c>
      <c r="B2212" s="5">
        <f>TITRES_STAT!D2215</f>
        <v>13.5517</v>
      </c>
      <c r="C2212" s="2">
        <f t="shared" si="269"/>
        <v>-0.16820000000000057</v>
      </c>
      <c r="D2212" s="2">
        <f t="shared" si="270"/>
        <v>13.665720000000002</v>
      </c>
      <c r="E2212" s="2">
        <f t="shared" si="272"/>
        <v>13.64236</v>
      </c>
      <c r="F2212" s="2">
        <f t="shared" si="273"/>
        <v>13.651705000000002</v>
      </c>
      <c r="G2212" s="2">
        <f t="shared" si="267"/>
        <v>13.439342</v>
      </c>
      <c r="H2212" s="2">
        <f t="shared" si="271"/>
        <v>12.943582000000001</v>
      </c>
      <c r="I2212" s="2">
        <f t="array" ref="I2212">SUMPRODUCT(B2196:B2215, (ROW(B2196:B2215)-ROW(B2196)+1)) / (20*21/2)</f>
        <v>13.608677619047619</v>
      </c>
      <c r="J2212" s="2">
        <f t="shared" si="274"/>
        <v>13.621443815884756</v>
      </c>
      <c r="K2212" s="2">
        <f t="shared" si="268"/>
        <v>13.459626579482023</v>
      </c>
    </row>
    <row r="2213" spans="1:11" ht="13.5" x14ac:dyDescent="0.25">
      <c r="A2213" s="3">
        <f>TITRES_STAT!B2216</f>
        <v>45527</v>
      </c>
      <c r="B2213" s="5">
        <f>TITRES_STAT!D2216</f>
        <v>13.5237</v>
      </c>
      <c r="C2213" s="2">
        <f t="shared" si="269"/>
        <v>-2.8000000000000469E-2</v>
      </c>
      <c r="D2213" s="2">
        <f t="shared" si="270"/>
        <v>13.632080000000002</v>
      </c>
      <c r="E2213" s="2">
        <f t="shared" si="272"/>
        <v>13.622739999999999</v>
      </c>
      <c r="F2213" s="2">
        <f t="shared" si="273"/>
        <v>13.650305000000003</v>
      </c>
      <c r="G2213" s="2">
        <f t="shared" si="267"/>
        <v>13.450955999999998</v>
      </c>
      <c r="H2213" s="2">
        <f t="shared" si="271"/>
        <v>12.950232000000002</v>
      </c>
      <c r="I2213" s="2">
        <f t="array" ref="I2213">SUMPRODUCT(B2197:B2216, (ROW(B2197:B2216)-ROW(B2197)+1)) / (20*21/2)</f>
        <v>13.595545714285715</v>
      </c>
      <c r="J2213" s="2">
        <f t="shared" si="274"/>
        <v>13.612134881038589</v>
      </c>
      <c r="K2213" s="2">
        <f t="shared" si="268"/>
        <v>13.462139262639591</v>
      </c>
    </row>
    <row r="2214" spans="1:11" ht="13.5" x14ac:dyDescent="0.25">
      <c r="A2214" s="3">
        <f>TITRES_STAT!B2217</f>
        <v>45530</v>
      </c>
      <c r="B2214" s="5">
        <f>TITRES_STAT!D2217</f>
        <v>13.5237</v>
      </c>
      <c r="C2214" s="2">
        <f t="shared" si="269"/>
        <v>0</v>
      </c>
      <c r="D2214" s="2">
        <f t="shared" si="270"/>
        <v>13.59844</v>
      </c>
      <c r="E2214" s="2">
        <f t="shared" si="272"/>
        <v>13.62087</v>
      </c>
      <c r="F2214" s="2">
        <f t="shared" si="273"/>
        <v>13.648905000000003</v>
      </c>
      <c r="G2214" s="2">
        <f t="shared" si="267"/>
        <v>13.462569999999998</v>
      </c>
      <c r="H2214" s="2">
        <f t="shared" si="271"/>
        <v>12.956967000000004</v>
      </c>
      <c r="I2214" s="2">
        <f t="array" ref="I2214">SUMPRODUCT(B2198:B2217, (ROW(B2198:B2217)-ROW(B2198)+1)) / (20*21/2)</f>
        <v>13.587578571428574</v>
      </c>
      <c r="J2214" s="2">
        <f t="shared" si="274"/>
        <v>13.603712511415866</v>
      </c>
      <c r="K2214" s="2">
        <f t="shared" si="268"/>
        <v>13.464553409202743</v>
      </c>
    </row>
    <row r="2215" spans="1:11" ht="13.5" x14ac:dyDescent="0.25">
      <c r="A2215" s="3">
        <f>TITRES_STAT!B2218</f>
        <v>45531</v>
      </c>
      <c r="B2215" s="5">
        <f>TITRES_STAT!D2218</f>
        <v>13.364800000000001</v>
      </c>
      <c r="C2215" s="2">
        <f t="shared" si="269"/>
        <v>-0.15889999999999915</v>
      </c>
      <c r="D2215" s="2">
        <f t="shared" si="270"/>
        <v>13.536759999999997</v>
      </c>
      <c r="E2215" s="2">
        <f t="shared" si="272"/>
        <v>13.588159999999998</v>
      </c>
      <c r="F2215" s="2">
        <f t="shared" si="273"/>
        <v>13.633485000000002</v>
      </c>
      <c r="G2215" s="2">
        <f t="shared" si="267"/>
        <v>13.470153999999996</v>
      </c>
      <c r="H2215" s="2">
        <f t="shared" si="271"/>
        <v>12.962482000000001</v>
      </c>
      <c r="I2215" s="2">
        <f t="array" ref="I2215">SUMPRODUCT(B2199:B2218, (ROW(B2199:B2218)-ROW(B2199)+1)) / (20*21/2)</f>
        <v>13.588427142857146</v>
      </c>
      <c r="J2215" s="2">
        <f t="shared" si="274"/>
        <v>13.58095893890007</v>
      </c>
      <c r="K2215" s="2">
        <f t="shared" si="268"/>
        <v>13.460641510802636</v>
      </c>
    </row>
    <row r="2216" spans="1:11" ht="13.5" x14ac:dyDescent="0.25">
      <c r="A2216" s="3">
        <f>TITRES_STAT!B2219</f>
        <v>45532</v>
      </c>
      <c r="B2216" s="5">
        <f>TITRES_STAT!D2219</f>
        <v>13.4956</v>
      </c>
      <c r="C2216" s="2">
        <f t="shared" si="269"/>
        <v>0.13079999999999892</v>
      </c>
      <c r="D2216" s="2">
        <f t="shared" si="270"/>
        <v>13.491900000000001</v>
      </c>
      <c r="E2216" s="2">
        <f t="shared" si="272"/>
        <v>13.580680000000001</v>
      </c>
      <c r="F2216" s="2">
        <f t="shared" si="273"/>
        <v>13.635355000000001</v>
      </c>
      <c r="G2216" s="2">
        <f t="shared" si="267"/>
        <v>13.480353999999995</v>
      </c>
      <c r="H2216" s="2">
        <f t="shared" si="271"/>
        <v>12.968225000000004</v>
      </c>
      <c r="I2216" s="2">
        <f t="array" ref="I2216">SUMPRODUCT(B2200:B2219, (ROW(B2200:B2219)-ROW(B2200)+1)) / (20*21/2)</f>
        <v>13.598571428571431</v>
      </c>
      <c r="J2216" s="2">
        <f t="shared" si="274"/>
        <v>13.572829516147682</v>
      </c>
      <c r="K2216" s="2">
        <f t="shared" si="268"/>
        <v>13.462012431947631</v>
      </c>
    </row>
    <row r="2217" spans="1:11" ht="13.5" x14ac:dyDescent="0.25">
      <c r="A2217" s="3">
        <f>TITRES_STAT!B2220</f>
        <v>45533</v>
      </c>
      <c r="B2217" s="5">
        <f>TITRES_STAT!D2220</f>
        <v>13.5517</v>
      </c>
      <c r="C2217" s="2">
        <f t="shared" si="269"/>
        <v>5.6100000000000705E-2</v>
      </c>
      <c r="D2217" s="2">
        <f t="shared" si="270"/>
        <v>13.491899999999998</v>
      </c>
      <c r="E2217" s="2">
        <f t="shared" si="272"/>
        <v>13.578810000000001</v>
      </c>
      <c r="F2217" s="2">
        <f t="shared" si="273"/>
        <v>13.636289999999999</v>
      </c>
      <c r="G2217" s="2">
        <f t="shared" si="267"/>
        <v>13.491165999999994</v>
      </c>
      <c r="H2217" s="2">
        <f t="shared" si="271"/>
        <v>12.974248500000005</v>
      </c>
      <c r="I2217" s="2">
        <f t="array" ref="I2217">SUMPRODUCT(B2201:B2220, (ROW(B2201:B2220)-ROW(B2201)+1)) / (20*21/2)</f>
        <v>13.626916190476191</v>
      </c>
      <c r="J2217" s="2">
        <f t="shared" si="274"/>
        <v>13.570817181276475</v>
      </c>
      <c r="K2217" s="2">
        <f t="shared" si="268"/>
        <v>13.465529591479097</v>
      </c>
    </row>
    <row r="2218" spans="1:11" ht="13.5" x14ac:dyDescent="0.25">
      <c r="A2218" s="3">
        <f>TITRES_STAT!B2221</f>
        <v>45534</v>
      </c>
      <c r="B2218" s="5">
        <f>TITRES_STAT!D2221</f>
        <v>13.645200000000001</v>
      </c>
      <c r="C2218" s="2">
        <f t="shared" si="269"/>
        <v>9.3500000000000583E-2</v>
      </c>
      <c r="D2218" s="2">
        <f t="shared" si="270"/>
        <v>13.516200000000001</v>
      </c>
      <c r="E2218" s="2">
        <f t="shared" si="272"/>
        <v>13.57414</v>
      </c>
      <c r="F2218" s="2">
        <f t="shared" si="273"/>
        <v>13.632085</v>
      </c>
      <c r="G2218" s="2">
        <f t="shared" si="267"/>
        <v>13.503847999999996</v>
      </c>
      <c r="H2218" s="2">
        <f t="shared" si="271"/>
        <v>12.981165500000007</v>
      </c>
      <c r="I2218" s="2">
        <f t="array" ref="I2218">SUMPRODUCT(B2202:B2221, (ROW(B2202:B2221)-ROW(B2202)+1)) / (20*21/2)</f>
        <v>13.64098380952381</v>
      </c>
      <c r="J2218" s="2">
        <f t="shared" si="274"/>
        <v>13.577901259250144</v>
      </c>
      <c r="K2218" s="2">
        <f t="shared" si="268"/>
        <v>13.472575489852465</v>
      </c>
    </row>
    <row r="2219" spans="1:11" ht="13.5" x14ac:dyDescent="0.25">
      <c r="A2219" s="3">
        <f>TITRES_STAT!B2222</f>
        <v>45537</v>
      </c>
      <c r="B2219" s="5">
        <f>TITRES_STAT!D2222</f>
        <v>13.7386</v>
      </c>
      <c r="C2219" s="2">
        <f t="shared" si="269"/>
        <v>9.3399999999999039E-2</v>
      </c>
      <c r="D2219" s="2">
        <f t="shared" si="270"/>
        <v>13.559180000000001</v>
      </c>
      <c r="E2219" s="2">
        <f t="shared" si="272"/>
        <v>13.578809999999999</v>
      </c>
      <c r="F2219" s="2">
        <f t="shared" si="273"/>
        <v>13.627880000000001</v>
      </c>
      <c r="G2219" s="2">
        <f t="shared" si="267"/>
        <v>13.517715999999997</v>
      </c>
      <c r="H2219" s="2">
        <f t="shared" si="271"/>
        <v>12.987783000000006</v>
      </c>
      <c r="I2219" s="2">
        <f t="array" ref="I2219">SUMPRODUCT(B2203:B2222, (ROW(B2203:B2222)-ROW(B2203)+1)) / (20*21/2)</f>
        <v>13.659499047619047</v>
      </c>
      <c r="J2219" s="2">
        <f t="shared" si="274"/>
        <v>13.593205901226321</v>
      </c>
      <c r="K2219" s="2">
        <f t="shared" si="268"/>
        <v>13.483007823583742</v>
      </c>
    </row>
    <row r="2220" spans="1:11" ht="13.5" x14ac:dyDescent="0.25">
      <c r="A2220" s="3">
        <f>TITRES_STAT!B2223</f>
        <v>45538</v>
      </c>
      <c r="B2220" s="5">
        <f>TITRES_STAT!D2223</f>
        <v>13.9255</v>
      </c>
      <c r="C2220" s="2">
        <f t="shared" si="269"/>
        <v>0.18689999999999962</v>
      </c>
      <c r="D2220" s="2">
        <f t="shared" si="270"/>
        <v>13.67132</v>
      </c>
      <c r="E2220" s="2">
        <f t="shared" si="272"/>
        <v>13.604039999999998</v>
      </c>
      <c r="F2220" s="2">
        <f t="shared" si="273"/>
        <v>13.637690000000001</v>
      </c>
      <c r="G2220" s="2">
        <f t="shared" si="267"/>
        <v>13.534811999999997</v>
      </c>
      <c r="H2220" s="2">
        <f t="shared" si="271"/>
        <v>12.995335000000006</v>
      </c>
      <c r="I2220" s="2">
        <f t="array" ref="I2220">SUMPRODUCT(B2204:B2223, (ROW(B2204:B2223)-ROW(B2204)+1)) / (20*21/2)</f>
        <v>13.675070952380954</v>
      </c>
      <c r="J2220" s="2">
        <f t="shared" si="274"/>
        <v>13.624852958252385</v>
      </c>
      <c r="K2220" s="2">
        <f t="shared" si="268"/>
        <v>13.500360457953008</v>
      </c>
    </row>
    <row r="2221" spans="1:11" ht="13.5" x14ac:dyDescent="0.25">
      <c r="A2221" s="3">
        <f>TITRES_STAT!B2224</f>
        <v>45539</v>
      </c>
      <c r="B2221" s="5">
        <f>TITRES_STAT!D2224</f>
        <v>13.785399999999999</v>
      </c>
      <c r="C2221" s="2">
        <f t="shared" si="269"/>
        <v>-0.14010000000000034</v>
      </c>
      <c r="D2221" s="2">
        <f t="shared" si="270"/>
        <v>13.729279999999999</v>
      </c>
      <c r="E2221" s="2">
        <f t="shared" si="272"/>
        <v>13.610590000000002</v>
      </c>
      <c r="F2221" s="2">
        <f t="shared" si="273"/>
        <v>13.637689999999997</v>
      </c>
      <c r="G2221" s="2">
        <f t="shared" si="267"/>
        <v>13.549275999999995</v>
      </c>
      <c r="H2221" s="2">
        <f t="shared" si="271"/>
        <v>13.002186500000008</v>
      </c>
      <c r="I2221" s="2">
        <f t="array" ref="I2221">SUMPRODUCT(B2205:B2224, (ROW(B2205:B2224)-ROW(B2205)+1)) / (20*21/2)</f>
        <v>13.688470952380952</v>
      </c>
      <c r="J2221" s="2">
        <f t="shared" si="274"/>
        <v>13.640143152704539</v>
      </c>
      <c r="K2221" s="2">
        <f t="shared" si="268"/>
        <v>13.511538479209753</v>
      </c>
    </row>
    <row r="2222" spans="1:11" ht="13.5" x14ac:dyDescent="0.25">
      <c r="A2222" s="3">
        <f>TITRES_STAT!B2225</f>
        <v>45540</v>
      </c>
      <c r="B2222" s="5">
        <f>TITRES_STAT!D2225</f>
        <v>13.832100000000001</v>
      </c>
      <c r="C2222" s="2">
        <f t="shared" si="269"/>
        <v>4.6700000000001296E-2</v>
      </c>
      <c r="D2222" s="2">
        <f t="shared" si="270"/>
        <v>13.785360000000001</v>
      </c>
      <c r="E2222" s="2">
        <f t="shared" si="272"/>
        <v>13.638630000000001</v>
      </c>
      <c r="F2222" s="2">
        <f t="shared" si="273"/>
        <v>13.640494999999998</v>
      </c>
      <c r="G2222" s="2">
        <f t="shared" si="267"/>
        <v>13.564673999999993</v>
      </c>
      <c r="H2222" s="2">
        <f t="shared" si="271"/>
        <v>13.010038000000007</v>
      </c>
      <c r="I2222" s="2">
        <f t="array" ref="I2222">SUMPRODUCT(B2206:B2225, (ROW(B2206:B2225)-ROW(B2206)+1)) / (20*21/2)</f>
        <v>13.688247142857144</v>
      </c>
      <c r="J2222" s="2">
        <f t="shared" si="274"/>
        <v>13.65842475720887</v>
      </c>
      <c r="K2222" s="2">
        <f t="shared" si="268"/>
        <v>13.524109519240742</v>
      </c>
    </row>
    <row r="2223" spans="1:11" ht="13.5" x14ac:dyDescent="0.25">
      <c r="A2223" s="3">
        <f>TITRES_STAT!B2226</f>
        <v>45541</v>
      </c>
      <c r="B2223" s="5">
        <f>TITRES_STAT!D2226</f>
        <v>13.804</v>
      </c>
      <c r="C2223" s="2">
        <f t="shared" si="269"/>
        <v>-2.8100000000000236E-2</v>
      </c>
      <c r="D2223" s="2">
        <f t="shared" si="270"/>
        <v>13.817119999999999</v>
      </c>
      <c r="E2223" s="2">
        <f t="shared" si="272"/>
        <v>13.666659999999998</v>
      </c>
      <c r="F2223" s="2">
        <f t="shared" si="273"/>
        <v>13.644699999999997</v>
      </c>
      <c r="G2223" s="2">
        <f t="shared" si="267"/>
        <v>13.575081999999998</v>
      </c>
      <c r="H2223" s="2">
        <f t="shared" si="271"/>
        <v>13.017749000000006</v>
      </c>
      <c r="I2223" s="2">
        <f t="array" ref="I2223">SUMPRODUCT(B2207:B2226, (ROW(B2207:B2226)-ROW(B2207)+1)) / (20*21/2)</f>
        <v>13.647258571428575</v>
      </c>
      <c r="J2223" s="2">
        <f t="shared" si="274"/>
        <v>13.672289066046119</v>
      </c>
      <c r="K2223" s="2">
        <f t="shared" si="268"/>
        <v>13.53508561652542</v>
      </c>
    </row>
    <row r="2224" spans="1:11" ht="13.5" x14ac:dyDescent="0.25">
      <c r="A2224" s="3">
        <f>TITRES_STAT!B2227</f>
        <v>45544</v>
      </c>
      <c r="B2224" s="5">
        <f>TITRES_STAT!D2227</f>
        <v>13.785399999999999</v>
      </c>
      <c r="C2224" s="2">
        <f t="shared" si="269"/>
        <v>-1.860000000000106E-2</v>
      </c>
      <c r="D2224" s="2">
        <f t="shared" si="270"/>
        <v>13.82648</v>
      </c>
      <c r="E2224" s="2">
        <f t="shared" si="272"/>
        <v>13.692830000000001</v>
      </c>
      <c r="F2224" s="2">
        <f t="shared" si="273"/>
        <v>13.656849999999997</v>
      </c>
      <c r="G2224" s="2">
        <f t="shared" si="267"/>
        <v>13.585287999999997</v>
      </c>
      <c r="H2224" s="2">
        <f t="shared" si="271"/>
        <v>13.024984000000003</v>
      </c>
      <c r="I2224" s="2">
        <f t="array" ref="I2224">SUMPRODUCT(B2208:B2227, (ROW(B2208:B2227)-ROW(B2208)+1)) / (20*21/2)</f>
        <v>13.629278571428573</v>
      </c>
      <c r="J2224" s="2">
        <f t="shared" si="274"/>
        <v>13.683061535946489</v>
      </c>
      <c r="K2224" s="2">
        <f t="shared" si="268"/>
        <v>13.544901866857757</v>
      </c>
    </row>
    <row r="2225" spans="1:11" ht="13.5" x14ac:dyDescent="0.25">
      <c r="A2225" s="3">
        <f>TITRES_STAT!B2228</f>
        <v>45545</v>
      </c>
      <c r="B2225" s="5">
        <f>TITRES_STAT!D2228</f>
        <v>13.654500000000001</v>
      </c>
      <c r="C2225" s="2">
        <f t="shared" si="269"/>
        <v>-0.13089999999999868</v>
      </c>
      <c r="D2225" s="2">
        <f t="shared" si="270"/>
        <v>13.77228</v>
      </c>
      <c r="E2225" s="2">
        <f t="shared" si="272"/>
        <v>13.721799999999998</v>
      </c>
      <c r="F2225" s="2">
        <f t="shared" si="273"/>
        <v>13.654979999999998</v>
      </c>
      <c r="G2225" s="2">
        <f t="shared" si="267"/>
        <v>13.587765999999995</v>
      </c>
      <c r="H2225" s="2">
        <f t="shared" si="271"/>
        <v>13.031564500000007</v>
      </c>
      <c r="I2225" s="2">
        <f t="array" ref="I2225">SUMPRODUCT(B2209:B2228, (ROW(B2209:B2228)-ROW(B2209)+1)) / (20*21/2)</f>
        <v>13.586953333333334</v>
      </c>
      <c r="J2225" s="2">
        <f t="shared" si="274"/>
        <v>13.680341389665871</v>
      </c>
      <c r="K2225" s="2">
        <f t="shared" si="268"/>
        <v>13.549199832863334</v>
      </c>
    </row>
    <row r="2226" spans="1:11" ht="13.5" x14ac:dyDescent="0.25">
      <c r="A2226" s="3">
        <f>TITRES_STAT!B2229</f>
        <v>45546</v>
      </c>
      <c r="B2226" s="5">
        <f>TITRES_STAT!D2229</f>
        <v>13.224600000000001</v>
      </c>
      <c r="C2226" s="2">
        <f t="shared" si="269"/>
        <v>-0.42989999999999995</v>
      </c>
      <c r="D2226" s="2">
        <f t="shared" si="270"/>
        <v>13.660119999999997</v>
      </c>
      <c r="E2226" s="2">
        <f t="shared" si="272"/>
        <v>13.694700000000001</v>
      </c>
      <c r="F2226" s="2">
        <f t="shared" si="273"/>
        <v>13.637690000000001</v>
      </c>
      <c r="G2226" s="2">
        <f t="shared" ref="G2226:G2289" si="275">AVERAGE(B2177:B2226)</f>
        <v>13.581645999999999</v>
      </c>
      <c r="H2226" s="2">
        <f t="shared" si="271"/>
        <v>13.036165500000006</v>
      </c>
      <c r="I2226" s="2">
        <f t="array" ref="I2226">SUMPRODUCT(B2210:B2229, (ROW(B2210:B2229)-ROW(B2210)+1)) / (20*21/2)</f>
        <v>13.53724095238095</v>
      </c>
      <c r="J2226" s="2">
        <f t="shared" si="274"/>
        <v>13.636937447792931</v>
      </c>
      <c r="K2226" s="2">
        <f t="shared" si="268"/>
        <v>13.536470427653008</v>
      </c>
    </row>
    <row r="2227" spans="1:11" ht="13.5" x14ac:dyDescent="0.25">
      <c r="A2227" s="3">
        <f>TITRES_STAT!B2230</f>
        <v>45547</v>
      </c>
      <c r="B2227" s="5">
        <f>TITRES_STAT!D2230</f>
        <v>13.4489</v>
      </c>
      <c r="C2227" s="2">
        <f t="shared" si="269"/>
        <v>0.2242999999999995</v>
      </c>
      <c r="D2227" s="2">
        <f t="shared" si="270"/>
        <v>13.58348</v>
      </c>
      <c r="E2227" s="2">
        <f t="shared" si="272"/>
        <v>13.684419999999999</v>
      </c>
      <c r="F2227" s="2">
        <f t="shared" si="273"/>
        <v>13.631615</v>
      </c>
      <c r="G2227" s="2">
        <f t="shared" si="275"/>
        <v>13.580353999999998</v>
      </c>
      <c r="H2227" s="2">
        <f t="shared" si="271"/>
        <v>13.041888000000005</v>
      </c>
      <c r="I2227" s="2">
        <f t="array" ref="I2227">SUMPRODUCT(B2211:B2230, (ROW(B2211:B2230)-ROW(B2211)+1)) / (20*21/2)</f>
        <v>13.490421428571429</v>
      </c>
      <c r="J2227" s="2">
        <f t="shared" si="274"/>
        <v>13.619029119431701</v>
      </c>
      <c r="K2227" s="2">
        <f t="shared" ref="K2227:K2290" si="276">$K$4*B2227+(1-$K$4)*K2226</f>
        <v>13.533036293235243</v>
      </c>
    </row>
    <row r="2228" spans="1:11" ht="13.5" x14ac:dyDescent="0.25">
      <c r="A2228" s="3">
        <f>TITRES_STAT!B2231</f>
        <v>45548</v>
      </c>
      <c r="B2228" s="5">
        <f>TITRES_STAT!D2231</f>
        <v>13.187200000000001</v>
      </c>
      <c r="C2228" s="2">
        <f t="shared" si="269"/>
        <v>-0.26169999999999938</v>
      </c>
      <c r="D2228" s="2">
        <f t="shared" si="270"/>
        <v>13.46012</v>
      </c>
      <c r="E2228" s="2">
        <f t="shared" si="272"/>
        <v>13.638619999999998</v>
      </c>
      <c r="F2228" s="2">
        <f t="shared" si="273"/>
        <v>13.606380000000001</v>
      </c>
      <c r="G2228" s="2">
        <f t="shared" si="275"/>
        <v>13.580127999999997</v>
      </c>
      <c r="H2228" s="2">
        <f t="shared" si="271"/>
        <v>13.047196000000007</v>
      </c>
      <c r="I2228" s="2">
        <f t="array" ref="I2228">SUMPRODUCT(B2212:B2231, (ROW(B2212:B2231)-ROW(B2212)+1)) / (20*21/2)</f>
        <v>13.437500952380949</v>
      </c>
      <c r="J2228" s="2">
        <f t="shared" si="274"/>
        <v>13.577902536628681</v>
      </c>
      <c r="K2228" s="2">
        <f t="shared" si="276"/>
        <v>13.519474085657391</v>
      </c>
    </row>
    <row r="2229" spans="1:11" ht="13.5" x14ac:dyDescent="0.25">
      <c r="A2229" s="3">
        <f>TITRES_STAT!B2232</f>
        <v>45551</v>
      </c>
      <c r="B2229" s="5">
        <f>TITRES_STAT!D2232</f>
        <v>13.0844</v>
      </c>
      <c r="C2229" s="2">
        <f t="shared" si="269"/>
        <v>-0.10280000000000022</v>
      </c>
      <c r="D2229" s="2">
        <f t="shared" si="270"/>
        <v>13.319920000000002</v>
      </c>
      <c r="E2229" s="2">
        <f t="shared" si="272"/>
        <v>13.5732</v>
      </c>
      <c r="F2229" s="2">
        <f t="shared" si="273"/>
        <v>13.576005000000004</v>
      </c>
      <c r="G2229" s="2">
        <f t="shared" si="275"/>
        <v>13.572737999999998</v>
      </c>
      <c r="H2229" s="2">
        <f t="shared" si="271"/>
        <v>13.051309000000005</v>
      </c>
      <c r="I2229" s="2">
        <f t="array" ref="I2229">SUMPRODUCT(B2213:B2232, (ROW(B2213:B2232)-ROW(B2213)+1)) / (20*21/2)</f>
        <v>13.388051904761904</v>
      </c>
      <c r="J2229" s="2">
        <f t="shared" si="274"/>
        <v>13.530902295044998</v>
      </c>
      <c r="K2229" s="2">
        <f t="shared" si="276"/>
        <v>13.502412356808083</v>
      </c>
    </row>
    <row r="2230" spans="1:11" ht="13.5" x14ac:dyDescent="0.25">
      <c r="A2230" s="3">
        <f>TITRES_STAT!B2233</f>
        <v>45552</v>
      </c>
      <c r="B2230" s="5">
        <f>TITRES_STAT!D2233</f>
        <v>13.0844</v>
      </c>
      <c r="C2230" s="2">
        <f t="shared" si="269"/>
        <v>0</v>
      </c>
      <c r="D2230" s="2">
        <f t="shared" si="270"/>
        <v>13.2059</v>
      </c>
      <c r="E2230" s="2">
        <f t="shared" si="272"/>
        <v>13.489089999999999</v>
      </c>
      <c r="F2230" s="2">
        <f t="shared" si="273"/>
        <v>13.546565000000001</v>
      </c>
      <c r="G2230" s="2">
        <f t="shared" si="275"/>
        <v>13.566369999999996</v>
      </c>
      <c r="H2230" s="2">
        <f t="shared" si="271"/>
        <v>13.055422000000005</v>
      </c>
      <c r="I2230" s="2">
        <f t="array" ref="I2230">SUMPRODUCT(B2214:B2233, (ROW(B2214:B2233)-ROW(B2214)+1)) / (20*21/2)</f>
        <v>13.341273333333335</v>
      </c>
      <c r="J2230" s="2">
        <f t="shared" si="274"/>
        <v>13.488378266945473</v>
      </c>
      <c r="K2230" s="2">
        <f t="shared" si="276"/>
        <v>13.48601971536463</v>
      </c>
    </row>
    <row r="2231" spans="1:11" ht="13.5" x14ac:dyDescent="0.25">
      <c r="A2231" s="3">
        <f>TITRES_STAT!B2234</f>
        <v>45553</v>
      </c>
      <c r="B2231" s="5">
        <f>TITRES_STAT!D2234</f>
        <v>12.9909</v>
      </c>
      <c r="C2231" s="2">
        <f t="shared" si="269"/>
        <v>-9.3500000000000583E-2</v>
      </c>
      <c r="D2231" s="2">
        <f t="shared" si="270"/>
        <v>13.15916</v>
      </c>
      <c r="E2231" s="2">
        <f t="shared" si="272"/>
        <v>13.40964</v>
      </c>
      <c r="F2231" s="2">
        <f t="shared" si="273"/>
        <v>13.510115000000003</v>
      </c>
      <c r="G2231" s="2">
        <f t="shared" si="275"/>
        <v>13.562217999999996</v>
      </c>
      <c r="H2231" s="2">
        <f t="shared" si="271"/>
        <v>13.058386500000006</v>
      </c>
      <c r="I2231" s="2">
        <f t="array" ref="I2231">SUMPRODUCT(B2215:B2234, (ROW(B2215:B2234)-ROW(B2215)+1)) / (20*21/2)</f>
        <v>13.296146190476192</v>
      </c>
      <c r="J2231" s="2">
        <f t="shared" si="274"/>
        <v>13.440999384379237</v>
      </c>
      <c r="K2231" s="2">
        <f t="shared" si="276"/>
        <v>13.466603255938566</v>
      </c>
    </row>
    <row r="2232" spans="1:11" ht="13.5" x14ac:dyDescent="0.25">
      <c r="A2232" s="3">
        <f>TITRES_STAT!B2235</f>
        <v>45554</v>
      </c>
      <c r="B2232" s="5">
        <f>TITRES_STAT!D2235</f>
        <v>12.9909</v>
      </c>
      <c r="C2232" s="2">
        <f t="shared" si="269"/>
        <v>0</v>
      </c>
      <c r="D2232" s="2">
        <f t="shared" si="270"/>
        <v>13.06756</v>
      </c>
      <c r="E2232" s="2">
        <f t="shared" si="272"/>
        <v>13.325520000000001</v>
      </c>
      <c r="F2232" s="2">
        <f t="shared" si="273"/>
        <v>13.482075</v>
      </c>
      <c r="G2232" s="2">
        <f t="shared" si="275"/>
        <v>13.556363999999997</v>
      </c>
      <c r="H2232" s="2">
        <f t="shared" si="271"/>
        <v>13.060967500000004</v>
      </c>
      <c r="I2232" s="2">
        <f t="array" ref="I2232">SUMPRODUCT(B2216:B2235, (ROW(B2216:B2235)-ROW(B2216)+1)) / (20*21/2)</f>
        <v>13.239362380952381</v>
      </c>
      <c r="J2232" s="2">
        <f t="shared" si="274"/>
        <v>13.39813277634312</v>
      </c>
      <c r="K2232" s="2">
        <f t="shared" si="276"/>
        <v>13.447948226293915</v>
      </c>
    </row>
    <row r="2233" spans="1:11" ht="13.5" x14ac:dyDescent="0.25">
      <c r="A2233" s="3">
        <f>TITRES_STAT!B2236</f>
        <v>45555</v>
      </c>
      <c r="B2233" s="5">
        <f>TITRES_STAT!D2236</f>
        <v>12.9909</v>
      </c>
      <c r="C2233" s="2">
        <f t="shared" si="269"/>
        <v>0</v>
      </c>
      <c r="D2233" s="2">
        <f t="shared" si="270"/>
        <v>13.028299999999998</v>
      </c>
      <c r="E2233" s="2">
        <f t="shared" si="272"/>
        <v>13.244210000000001</v>
      </c>
      <c r="F2233" s="2">
        <f t="shared" si="273"/>
        <v>13.455435</v>
      </c>
      <c r="G2233" s="2">
        <f t="shared" si="275"/>
        <v>13.548805999999995</v>
      </c>
      <c r="H2233" s="2">
        <f t="shared" si="271"/>
        <v>13.063123000000003</v>
      </c>
      <c r="I2233" s="2">
        <f t="array" ref="I2233">SUMPRODUCT(B2217:B2236, (ROW(B2217:B2236)-ROW(B2217)+1)) / (20*21/2)</f>
        <v>13.195791428571429</v>
      </c>
      <c r="J2233" s="2">
        <f t="shared" si="274"/>
        <v>13.359348702405681</v>
      </c>
      <c r="K2233" s="2">
        <f t="shared" si="276"/>
        <v>13.430024766439251</v>
      </c>
    </row>
    <row r="2234" spans="1:11" ht="13.5" x14ac:dyDescent="0.25">
      <c r="A2234" s="3">
        <f>TITRES_STAT!B2237</f>
        <v>45558</v>
      </c>
      <c r="B2234" s="5">
        <f>TITRES_STAT!D2237</f>
        <v>12.9816</v>
      </c>
      <c r="C2234" s="2">
        <f t="shared" si="269"/>
        <v>-9.2999999999996419E-3</v>
      </c>
      <c r="D2234" s="2">
        <f t="shared" si="270"/>
        <v>13.007739999999998</v>
      </c>
      <c r="E2234" s="2">
        <f t="shared" si="272"/>
        <v>13.163830000000001</v>
      </c>
      <c r="F2234" s="2">
        <f t="shared" si="273"/>
        <v>13.428330000000003</v>
      </c>
      <c r="G2234" s="2">
        <f t="shared" si="275"/>
        <v>13.540211999999995</v>
      </c>
      <c r="H2234" s="2">
        <f t="shared" si="271"/>
        <v>13.065104000000003</v>
      </c>
      <c r="I2234" s="2">
        <f t="array" ref="I2234">SUMPRODUCT(B2218:B2237, (ROW(B2218:B2237)-ROW(B2218)+1)) / (20*21/2)</f>
        <v>13.150398571428573</v>
      </c>
      <c r="J2234" s="2">
        <f t="shared" si="274"/>
        <v>13.323372635509902</v>
      </c>
      <c r="K2234" s="2">
        <f t="shared" si="276"/>
        <v>13.412439481480849</v>
      </c>
    </row>
    <row r="2235" spans="1:11" ht="13.5" x14ac:dyDescent="0.25">
      <c r="A2235" s="3">
        <f>TITRES_STAT!B2238</f>
        <v>45559</v>
      </c>
      <c r="B2235" s="5">
        <f>TITRES_STAT!D2238</f>
        <v>12.832100000000001</v>
      </c>
      <c r="C2235" s="2">
        <f t="shared" si="269"/>
        <v>-0.14949999999999974</v>
      </c>
      <c r="D2235" s="2">
        <f t="shared" si="270"/>
        <v>12.957280000000001</v>
      </c>
      <c r="E2235" s="2">
        <f t="shared" si="272"/>
        <v>13.08159</v>
      </c>
      <c r="F2235" s="2">
        <f t="shared" si="273"/>
        <v>13.401695</v>
      </c>
      <c r="G2235" s="2">
        <f t="shared" si="275"/>
        <v>13.527775999999994</v>
      </c>
      <c r="H2235" s="2">
        <f t="shared" si="271"/>
        <v>13.066678000000003</v>
      </c>
      <c r="I2235" s="2">
        <f t="array" ref="I2235">SUMPRODUCT(B2219:B2238, (ROW(B2219:B2238)-ROW(B2219)+1)) / (20*21/2)</f>
        <v>13.112568571428572</v>
      </c>
      <c r="J2235" s="2">
        <f t="shared" si="274"/>
        <v>13.276584765461338</v>
      </c>
      <c r="K2235" s="2">
        <f t="shared" si="276"/>
        <v>13.389681070442384</v>
      </c>
    </row>
    <row r="2236" spans="1:11" ht="13.5" x14ac:dyDescent="0.25">
      <c r="A2236" s="3">
        <f>TITRES_STAT!B2239</f>
        <v>45560</v>
      </c>
      <c r="B2236" s="5">
        <f>TITRES_STAT!D2239</f>
        <v>12.9442</v>
      </c>
      <c r="C2236" s="2">
        <f t="shared" si="269"/>
        <v>0.11209999999999987</v>
      </c>
      <c r="D2236" s="2">
        <f t="shared" si="270"/>
        <v>12.947939999999999</v>
      </c>
      <c r="E2236" s="2">
        <f t="shared" si="272"/>
        <v>13.053549999999998</v>
      </c>
      <c r="F2236" s="2">
        <f t="shared" si="273"/>
        <v>13.374125000000001</v>
      </c>
      <c r="G2236" s="2">
        <f t="shared" si="275"/>
        <v>13.512073999999995</v>
      </c>
      <c r="H2236" s="2">
        <f t="shared" si="271"/>
        <v>13.068429500000002</v>
      </c>
      <c r="I2236" s="2">
        <f t="array" ref="I2236">SUMPRODUCT(B2220:B2239, (ROW(B2220:B2239)-ROW(B2220)+1)) / (20*21/2)</f>
        <v>13.077190952380951</v>
      </c>
      <c r="J2236" s="2">
        <f t="shared" si="274"/>
        <v>13.24492907351264</v>
      </c>
      <c r="K2236" s="2">
        <f t="shared" si="276"/>
        <v>13.372211224542683</v>
      </c>
    </row>
    <row r="2237" spans="1:11" ht="13.5" x14ac:dyDescent="0.25">
      <c r="A2237" s="3">
        <f>TITRES_STAT!B2240</f>
        <v>45561</v>
      </c>
      <c r="B2237" s="5">
        <f>TITRES_STAT!D2240</f>
        <v>12.897500000000001</v>
      </c>
      <c r="C2237" s="2">
        <f t="shared" si="269"/>
        <v>-4.669999999999952E-2</v>
      </c>
      <c r="D2237" s="2">
        <f t="shared" si="270"/>
        <v>12.929259999999999</v>
      </c>
      <c r="E2237" s="2">
        <f t="shared" si="272"/>
        <v>12.998409999999998</v>
      </c>
      <c r="F2237" s="2">
        <f t="shared" si="273"/>
        <v>13.341414999999998</v>
      </c>
      <c r="G2237" s="2">
        <f t="shared" si="275"/>
        <v>13.497119999999997</v>
      </c>
      <c r="H2237" s="2">
        <f t="shared" si="271"/>
        <v>13.069990000000001</v>
      </c>
      <c r="I2237" s="2">
        <f t="array" ref="I2237">SUMPRODUCT(B2221:B2240, (ROW(B2221:B2240)-ROW(B2221)+1)) / (20*21/2)</f>
        <v>13.050088095238095</v>
      </c>
      <c r="J2237" s="2">
        <f t="shared" si="274"/>
        <v>13.211840590320961</v>
      </c>
      <c r="K2237" s="2">
        <f t="shared" si="276"/>
        <v>13.353595098090029</v>
      </c>
    </row>
    <row r="2238" spans="1:11" ht="13.5" x14ac:dyDescent="0.25">
      <c r="A2238" s="3">
        <f>TITRES_STAT!B2241</f>
        <v>45562</v>
      </c>
      <c r="B2238" s="5">
        <f>TITRES_STAT!D2241</f>
        <v>12.9442</v>
      </c>
      <c r="C2238" s="2">
        <f t="shared" si="269"/>
        <v>4.669999999999952E-2</v>
      </c>
      <c r="D2238" s="2">
        <f t="shared" si="270"/>
        <v>12.919919999999999</v>
      </c>
      <c r="E2238" s="2">
        <f t="shared" si="272"/>
        <v>12.97411</v>
      </c>
      <c r="F2238" s="2">
        <f t="shared" si="273"/>
        <v>13.306365</v>
      </c>
      <c r="G2238" s="2">
        <f t="shared" si="275"/>
        <v>13.484969999999997</v>
      </c>
      <c r="H2238" s="2">
        <f t="shared" si="271"/>
        <v>13.071784000000001</v>
      </c>
      <c r="I2238" s="2">
        <f t="array" ref="I2238">SUMPRODUCT(B2222:B2241, (ROW(B2222:B2241)-ROW(B2222)+1)) / (20*21/2)</f>
        <v>13.028365714285714</v>
      </c>
      <c r="J2238" s="2">
        <f t="shared" si="274"/>
        <v>13.186351010290393</v>
      </c>
      <c r="K2238" s="2">
        <f t="shared" si="276"/>
        <v>13.33754038836101</v>
      </c>
    </row>
    <row r="2239" spans="1:11" ht="13.5" x14ac:dyDescent="0.25">
      <c r="A2239" s="3">
        <f>TITRES_STAT!B2242</f>
        <v>45565</v>
      </c>
      <c r="B2239" s="5">
        <f>TITRES_STAT!D2242</f>
        <v>12.934900000000001</v>
      </c>
      <c r="C2239" s="2">
        <f t="shared" si="269"/>
        <v>-9.2999999999996419E-3</v>
      </c>
      <c r="D2239" s="2">
        <f t="shared" si="270"/>
        <v>12.910580000000001</v>
      </c>
      <c r="E2239" s="2">
        <f t="shared" si="272"/>
        <v>12.959159999999997</v>
      </c>
      <c r="F2239" s="2">
        <f t="shared" si="273"/>
        <v>13.266180000000002</v>
      </c>
      <c r="G2239" s="2">
        <f t="shared" si="275"/>
        <v>13.474129999999997</v>
      </c>
      <c r="H2239" s="2">
        <f t="shared" si="271"/>
        <v>13.073361500000003</v>
      </c>
      <c r="I2239" s="2">
        <f t="array" ref="I2239">SUMPRODUCT(B2223:B2242, (ROW(B2223:B2242)-ROW(B2223)+1)) / (20*21/2)</f>
        <v>13.001531428571429</v>
      </c>
      <c r="J2239" s="2">
        <f t="shared" si="274"/>
        <v>13.162403295024641</v>
      </c>
      <c r="K2239" s="2">
        <f t="shared" si="276"/>
        <v>13.321750569209598</v>
      </c>
    </row>
    <row r="2240" spans="1:11" ht="13.5" x14ac:dyDescent="0.25">
      <c r="A2240" s="3">
        <f>TITRES_STAT!B2243</f>
        <v>45566</v>
      </c>
      <c r="B2240" s="5">
        <f>TITRES_STAT!D2243</f>
        <v>12.9816</v>
      </c>
      <c r="C2240" s="2">
        <f t="shared" si="269"/>
        <v>4.669999999999952E-2</v>
      </c>
      <c r="D2240" s="2">
        <f t="shared" si="270"/>
        <v>12.940480000000003</v>
      </c>
      <c r="E2240" s="2">
        <f t="shared" si="272"/>
        <v>12.948879999999997</v>
      </c>
      <c r="F2240" s="2">
        <f t="shared" si="273"/>
        <v>13.218985</v>
      </c>
      <c r="G2240" s="2">
        <f t="shared" si="275"/>
        <v>13.464223999999996</v>
      </c>
      <c r="H2240" s="2">
        <f t="shared" si="271"/>
        <v>13.075172500000003</v>
      </c>
      <c r="I2240" s="2">
        <f t="array" ref="I2240">SUMPRODUCT(B2224:B2243, (ROW(B2224:B2243)-ROW(B2224)+1)) / (20*21/2)</f>
        <v>12.97914761904762</v>
      </c>
      <c r="J2240" s="2">
        <f t="shared" si="274"/>
        <v>13.145183933593723</v>
      </c>
      <c r="K2240" s="2">
        <f t="shared" si="276"/>
        <v>13.308411331201379</v>
      </c>
    </row>
    <row r="2241" spans="1:11" ht="13.5" x14ac:dyDescent="0.25">
      <c r="A2241" s="3">
        <f>TITRES_STAT!B2244</f>
        <v>45567</v>
      </c>
      <c r="B2241" s="5">
        <f>TITRES_STAT!D2244</f>
        <v>12.9909</v>
      </c>
      <c r="C2241" s="2">
        <f t="shared" si="269"/>
        <v>9.2999999999996419E-3</v>
      </c>
      <c r="D2241" s="2">
        <f t="shared" si="270"/>
        <v>12.949819999999999</v>
      </c>
      <c r="E2241" s="2">
        <f t="shared" si="272"/>
        <v>12.948879999999999</v>
      </c>
      <c r="F2241" s="2">
        <f t="shared" si="273"/>
        <v>13.179259999999999</v>
      </c>
      <c r="G2241" s="2">
        <f t="shared" si="275"/>
        <v>13.454504</v>
      </c>
      <c r="H2241" s="2">
        <f t="shared" si="271"/>
        <v>13.076476500000002</v>
      </c>
      <c r="I2241" s="2">
        <f t="array" ref="I2241">SUMPRODUCT(B2225:B2244, (ROW(B2225:B2244)-ROW(B2225)+1)) / (20*21/2)</f>
        <v>12.969975714285717</v>
      </c>
      <c r="J2241" s="2">
        <f t="shared" si="274"/>
        <v>13.130490225632416</v>
      </c>
      <c r="K2241" s="2">
        <f t="shared" si="276"/>
        <v>13.295959906448383</v>
      </c>
    </row>
    <row r="2242" spans="1:11" ht="13.5" x14ac:dyDescent="0.25">
      <c r="A2242" s="3">
        <f>TITRES_STAT!B2245</f>
        <v>45568</v>
      </c>
      <c r="B2242" s="5">
        <f>TITRES_STAT!D2245</f>
        <v>12.897500000000001</v>
      </c>
      <c r="C2242" s="2">
        <f t="shared" si="269"/>
        <v>-9.3399999999999039E-2</v>
      </c>
      <c r="D2242" s="2">
        <f t="shared" si="270"/>
        <v>12.949819999999999</v>
      </c>
      <c r="E2242" s="2">
        <f t="shared" si="272"/>
        <v>12.939539999999999</v>
      </c>
      <c r="F2242" s="2">
        <f t="shared" si="273"/>
        <v>13.132529999999999</v>
      </c>
      <c r="G2242" s="2">
        <f t="shared" si="275"/>
        <v>13.441420000000001</v>
      </c>
      <c r="H2242" s="2">
        <f t="shared" si="271"/>
        <v>13.077313500000001</v>
      </c>
      <c r="I2242" s="2">
        <f t="array" ref="I2242">SUMPRODUCT(B2226:B2245, (ROW(B2226:B2245)-ROW(B2226)+1)) / (20*21/2)</f>
        <v>12.982396666666666</v>
      </c>
      <c r="J2242" s="2">
        <f t="shared" si="274"/>
        <v>13.108300680334091</v>
      </c>
      <c r="K2242" s="2">
        <f t="shared" si="276"/>
        <v>13.280334027764132</v>
      </c>
    </row>
    <row r="2243" spans="1:11" ht="13.5" x14ac:dyDescent="0.25">
      <c r="A2243" s="3">
        <f>TITRES_STAT!B2246</f>
        <v>45569</v>
      </c>
      <c r="B2243" s="5">
        <f>TITRES_STAT!D2246</f>
        <v>12.897500000000001</v>
      </c>
      <c r="C2243" s="2">
        <f t="shared" si="269"/>
        <v>0</v>
      </c>
      <c r="D2243" s="2">
        <f t="shared" si="270"/>
        <v>12.940479999999999</v>
      </c>
      <c r="E2243" s="2">
        <f t="shared" si="272"/>
        <v>12.930199999999999</v>
      </c>
      <c r="F2243" s="2">
        <f t="shared" si="273"/>
        <v>13.087205000000001</v>
      </c>
      <c r="G2243" s="2">
        <f t="shared" si="275"/>
        <v>13.428336000000002</v>
      </c>
      <c r="H2243" s="2">
        <f t="shared" si="271"/>
        <v>13.078788999999999</v>
      </c>
      <c r="I2243" s="2">
        <f t="array" ref="I2243">SUMPRODUCT(B2227:B2246, (ROW(B2227:B2246)-ROW(B2227)+1)) / (20*21/2)</f>
        <v>13.005096666666669</v>
      </c>
      <c r="J2243" s="2">
        <f t="shared" si="274"/>
        <v>13.088224425064178</v>
      </c>
      <c r="K2243" s="2">
        <f t="shared" si="276"/>
        <v>13.265320928636127</v>
      </c>
    </row>
    <row r="2244" spans="1:11" ht="13.5" x14ac:dyDescent="0.25">
      <c r="A2244" s="3">
        <f>TITRES_STAT!B2247</f>
        <v>45572</v>
      </c>
      <c r="B2244" s="5">
        <f>TITRES_STAT!D2247</f>
        <v>12.9909</v>
      </c>
      <c r="C2244" s="2">
        <f t="shared" ref="C2244:C2307" si="277">B2244-B2243</f>
        <v>9.3399999999999039E-2</v>
      </c>
      <c r="D2244" s="2">
        <f t="shared" si="270"/>
        <v>12.951680000000001</v>
      </c>
      <c r="E2244" s="2">
        <f t="shared" si="272"/>
        <v>12.931130000000001</v>
      </c>
      <c r="F2244" s="2">
        <f t="shared" si="273"/>
        <v>13.047480000000002</v>
      </c>
      <c r="G2244" s="2">
        <f t="shared" si="275"/>
        <v>13.417120000000002</v>
      </c>
      <c r="H2244" s="2">
        <f t="shared" si="271"/>
        <v>13.081156999999997</v>
      </c>
      <c r="I2244" s="2">
        <f t="array" ref="I2244">SUMPRODUCT(B2228:B2247, (ROW(B2228:B2247)-ROW(B2228)+1)) / (20*21/2)</f>
        <v>13.027618571428571</v>
      </c>
      <c r="J2244" s="2">
        <f t="shared" si="274"/>
        <v>13.078955432200923</v>
      </c>
      <c r="K2244" s="2">
        <f t="shared" si="276"/>
        <v>13.254559323591574</v>
      </c>
    </row>
    <row r="2245" spans="1:11" ht="13.5" x14ac:dyDescent="0.25">
      <c r="A2245" s="3">
        <f>TITRES_STAT!B2248</f>
        <v>45573</v>
      </c>
      <c r="B2245" s="5">
        <f>TITRES_STAT!D2248</f>
        <v>13.177899999999999</v>
      </c>
      <c r="C2245" s="2">
        <f t="shared" si="277"/>
        <v>0.18699999999999939</v>
      </c>
      <c r="D2245" s="2">
        <f t="shared" si="270"/>
        <v>12.990939999999998</v>
      </c>
      <c r="E2245" s="2">
        <f t="shared" si="272"/>
        <v>12.965710000000001</v>
      </c>
      <c r="F2245" s="2">
        <f t="shared" si="273"/>
        <v>13.023650000000004</v>
      </c>
      <c r="G2245" s="2">
        <f t="shared" si="275"/>
        <v>13.407214000000002</v>
      </c>
      <c r="H2245" s="2">
        <f t="shared" si="271"/>
        <v>13.083821499999999</v>
      </c>
      <c r="I2245" s="2">
        <f t="array" ref="I2245">SUMPRODUCT(B2229:B2248, (ROW(B2229:B2248)-ROW(B2229)+1)) / (20*21/2)</f>
        <v>13.051030476190478</v>
      </c>
      <c r="J2245" s="2">
        <f t="shared" si="274"/>
        <v>13.088378724372264</v>
      </c>
      <c r="K2245" s="2">
        <f t="shared" si="276"/>
        <v>13.251553075607591</v>
      </c>
    </row>
    <row r="2246" spans="1:11" ht="13.5" x14ac:dyDescent="0.25">
      <c r="A2246" s="3">
        <f>TITRES_STAT!B2249</f>
        <v>45574</v>
      </c>
      <c r="B2246" s="5">
        <f>TITRES_STAT!D2249</f>
        <v>13.262</v>
      </c>
      <c r="C2246" s="2">
        <f t="shared" si="277"/>
        <v>8.4100000000001174E-2</v>
      </c>
      <c r="D2246" s="2">
        <f t="shared" ref="D2246:D2309" si="278">AVERAGE(B2242:B2246)</f>
        <v>13.045159999999999</v>
      </c>
      <c r="E2246" s="2">
        <f t="shared" si="272"/>
        <v>12.997489999999999</v>
      </c>
      <c r="F2246" s="2">
        <f t="shared" si="273"/>
        <v>13.02552</v>
      </c>
      <c r="G2246" s="2">
        <f t="shared" si="275"/>
        <v>13.403290000000002</v>
      </c>
      <c r="H2246" s="2">
        <f t="shared" si="271"/>
        <v>13.087290000000001</v>
      </c>
      <c r="I2246" s="2">
        <f t="array" ref="I2246">SUMPRODUCT(B2230:B2249, (ROW(B2230:B2249)-ROW(B2230)+1)) / (20*21/2)</f>
        <v>13.074086190476191</v>
      </c>
      <c r="J2246" s="2">
        <f t="shared" si="274"/>
        <v>13.104914083955858</v>
      </c>
      <c r="K2246" s="2">
        <f t="shared" si="276"/>
        <v>13.251962758917099</v>
      </c>
    </row>
    <row r="2247" spans="1:11" ht="13.5" x14ac:dyDescent="0.25">
      <c r="A2247" s="3">
        <f>TITRES_STAT!B2250</f>
        <v>45575</v>
      </c>
      <c r="B2247" s="5">
        <f>TITRES_STAT!D2250</f>
        <v>13.262</v>
      </c>
      <c r="C2247" s="2">
        <f t="shared" si="277"/>
        <v>0</v>
      </c>
      <c r="D2247" s="2">
        <f t="shared" si="278"/>
        <v>13.11806</v>
      </c>
      <c r="E2247" s="2">
        <f t="shared" si="272"/>
        <v>13.033940000000001</v>
      </c>
      <c r="F2247" s="2">
        <f t="shared" si="273"/>
        <v>13.016174999999999</v>
      </c>
      <c r="G2247" s="2">
        <f t="shared" si="275"/>
        <v>13.397870000000003</v>
      </c>
      <c r="H2247" s="2">
        <f t="shared" si="271"/>
        <v>13.090162000000003</v>
      </c>
      <c r="I2247" s="2">
        <f t="array" ref="I2247">SUMPRODUCT(B2231:B2250, (ROW(B2231:B2250)-ROW(B2231)+1)) / (20*21/2)</f>
        <v>13.069591428571428</v>
      </c>
      <c r="J2247" s="2">
        <f t="shared" si="274"/>
        <v>13.119874647388633</v>
      </c>
      <c r="K2247" s="2">
        <f t="shared" si="276"/>
        <v>13.252356376214468</v>
      </c>
    </row>
    <row r="2248" spans="1:11" ht="13.5" x14ac:dyDescent="0.25">
      <c r="A2248" s="3">
        <f>TITRES_STAT!B2251</f>
        <v>45576</v>
      </c>
      <c r="B2248" s="5">
        <f>TITRES_STAT!D2251</f>
        <v>13.262</v>
      </c>
      <c r="C2248" s="2">
        <f t="shared" si="277"/>
        <v>0</v>
      </c>
      <c r="D2248" s="2">
        <f t="shared" si="278"/>
        <v>13.19096</v>
      </c>
      <c r="E2248" s="2">
        <f t="shared" si="272"/>
        <v>13.065719999999999</v>
      </c>
      <c r="F2248" s="2">
        <f t="shared" si="273"/>
        <v>13.019915000000003</v>
      </c>
      <c r="G2248" s="2">
        <f t="shared" si="275"/>
        <v>13.388524000000002</v>
      </c>
      <c r="H2248" s="2">
        <f t="shared" si="271"/>
        <v>13.093758000000005</v>
      </c>
      <c r="I2248" s="2">
        <f t="array" ref="I2248">SUMPRODUCT(B2232:B2251, (ROW(B2232:B2251)-ROW(B2232)+1)) / (20*21/2)</f>
        <v>13.070929047619046</v>
      </c>
      <c r="J2248" s="2">
        <f t="shared" si="274"/>
        <v>13.133410395256382</v>
      </c>
      <c r="K2248" s="2">
        <f t="shared" si="276"/>
        <v>13.252734557539391</v>
      </c>
    </row>
    <row r="2249" spans="1:11" ht="13.5" x14ac:dyDescent="0.25">
      <c r="A2249" s="3">
        <f>TITRES_STAT!B2252</f>
        <v>45579</v>
      </c>
      <c r="B2249" s="5">
        <f>TITRES_STAT!D2252</f>
        <v>13.262</v>
      </c>
      <c r="C2249" s="2">
        <f t="shared" si="277"/>
        <v>0</v>
      </c>
      <c r="D2249" s="2">
        <f t="shared" si="278"/>
        <v>13.24518</v>
      </c>
      <c r="E2249" s="2">
        <f t="shared" si="272"/>
        <v>13.098430000000002</v>
      </c>
      <c r="F2249" s="2">
        <f t="shared" si="273"/>
        <v>13.028795000000002</v>
      </c>
      <c r="G2249" s="2">
        <f t="shared" si="275"/>
        <v>13.377310000000001</v>
      </c>
      <c r="H2249" s="2">
        <f t="shared" si="271"/>
        <v>13.096673000000003</v>
      </c>
      <c r="I2249" s="2">
        <f t="array" ref="I2249">SUMPRODUCT(B2233:B2252, (ROW(B2233:B2252)-ROW(B2233)+1)) / (20*21/2)</f>
        <v>13.077377142857143</v>
      </c>
      <c r="J2249" s="2">
        <f t="shared" si="274"/>
        <v>13.145657024279583</v>
      </c>
      <c r="K2249" s="2">
        <f t="shared" si="276"/>
        <v>13.25309790822412</v>
      </c>
    </row>
    <row r="2250" spans="1:11" ht="13.5" x14ac:dyDescent="0.25">
      <c r="A2250" s="3">
        <f>TITRES_STAT!B2253</f>
        <v>45581</v>
      </c>
      <c r="B2250" s="5">
        <f>TITRES_STAT!D2253</f>
        <v>12.9816</v>
      </c>
      <c r="C2250" s="2">
        <f t="shared" si="277"/>
        <v>-0.2804000000000002</v>
      </c>
      <c r="D2250" s="2">
        <f t="shared" si="278"/>
        <v>13.205920000000001</v>
      </c>
      <c r="E2250" s="2">
        <f t="shared" si="272"/>
        <v>13.098429999999999</v>
      </c>
      <c r="F2250" s="2">
        <f t="shared" si="273"/>
        <v>13.023655</v>
      </c>
      <c r="G2250" s="2">
        <f t="shared" si="275"/>
        <v>13.362355999999998</v>
      </c>
      <c r="H2250" s="2">
        <f t="shared" ref="H2250:H2313" si="279">AVERAGE(B2051:B2250)</f>
        <v>13.098186000000005</v>
      </c>
      <c r="I2250" s="2">
        <f t="array" ref="I2250">SUMPRODUCT(B2234:B2253, (ROW(B2234:B2253)-ROW(B2234)+1)) / (20*21/2)</f>
        <v>13.084230952380953</v>
      </c>
      <c r="J2250" s="2">
        <f t="shared" si="274"/>
        <v>13.130032545776764</v>
      </c>
      <c r="K2250" s="2">
        <f t="shared" si="276"/>
        <v>13.242450931431017</v>
      </c>
    </row>
    <row r="2251" spans="1:11" ht="13.5" x14ac:dyDescent="0.25">
      <c r="A2251" s="3">
        <f>TITRES_STAT!B2254</f>
        <v>45582</v>
      </c>
      <c r="B2251" s="5">
        <f>TITRES_STAT!D2254</f>
        <v>13.037699999999999</v>
      </c>
      <c r="C2251" s="2">
        <f t="shared" si="277"/>
        <v>5.6099999999998929E-2</v>
      </c>
      <c r="D2251" s="2">
        <f t="shared" si="278"/>
        <v>13.161060000000001</v>
      </c>
      <c r="E2251" s="2">
        <f t="shared" si="272"/>
        <v>13.103109999999997</v>
      </c>
      <c r="F2251" s="2">
        <f t="shared" si="273"/>
        <v>13.025995</v>
      </c>
      <c r="G2251" s="2">
        <f t="shared" si="275"/>
        <v>13.347401999999997</v>
      </c>
      <c r="H2251" s="2">
        <f t="shared" si="279"/>
        <v>13.100022000000003</v>
      </c>
      <c r="I2251" s="2">
        <f t="array" ref="I2251">SUMPRODUCT(B2235:B2254, (ROW(B2235:B2254)-ROW(B2235)+1)) / (20*21/2)</f>
        <v>13.08965523809524</v>
      </c>
      <c r="J2251" s="2">
        <f t="shared" si="274"/>
        <v>13.1212389699885</v>
      </c>
      <c r="K2251" s="2">
        <f t="shared" si="276"/>
        <v>13.234421483139606</v>
      </c>
    </row>
    <row r="2252" spans="1:11" ht="13.5" x14ac:dyDescent="0.25">
      <c r="A2252" s="3">
        <f>TITRES_STAT!B2255</f>
        <v>45583</v>
      </c>
      <c r="B2252" s="5">
        <f>TITRES_STAT!D2255</f>
        <v>13.0937</v>
      </c>
      <c r="C2252" s="2">
        <f t="shared" si="277"/>
        <v>5.6000000000000938E-2</v>
      </c>
      <c r="D2252" s="2">
        <f t="shared" si="278"/>
        <v>13.1274</v>
      </c>
      <c r="E2252" s="2">
        <f t="shared" ref="E2252:E2315" si="280">AVERAGE(B2243:B2252)</f>
        <v>13.122730000000001</v>
      </c>
      <c r="F2252" s="2">
        <f t="shared" si="273"/>
        <v>13.031135000000001</v>
      </c>
      <c r="G2252" s="2">
        <f t="shared" si="275"/>
        <v>13.333756000000001</v>
      </c>
      <c r="H2252" s="2">
        <f t="shared" si="279"/>
        <v>13.101840000000006</v>
      </c>
      <c r="I2252" s="2">
        <f t="array" ref="I2252">SUMPRODUCT(B2236:B2255, (ROW(B2236:B2255)-ROW(B2236)+1)) / (20*21/2)</f>
        <v>13.097221904761906</v>
      </c>
      <c r="J2252" s="2">
        <f t="shared" si="274"/>
        <v>13.118616210941976</v>
      </c>
      <c r="K2252" s="2">
        <f t="shared" si="276"/>
        <v>13.22890299360472</v>
      </c>
    </row>
    <row r="2253" spans="1:11" ht="13.5" x14ac:dyDescent="0.25">
      <c r="A2253" s="3">
        <f>TITRES_STAT!B2256</f>
        <v>45586</v>
      </c>
      <c r="B2253" s="5">
        <f>TITRES_STAT!D2256</f>
        <v>13.1031</v>
      </c>
      <c r="C2253" s="2">
        <f t="shared" si="277"/>
        <v>9.3999999999994088E-3</v>
      </c>
      <c r="D2253" s="2">
        <f t="shared" si="278"/>
        <v>13.09562</v>
      </c>
      <c r="E2253" s="2">
        <f t="shared" si="280"/>
        <v>13.143290000000002</v>
      </c>
      <c r="F2253" s="2">
        <f t="shared" si="273"/>
        <v>13.036745000000002</v>
      </c>
      <c r="G2253" s="2">
        <f t="shared" si="275"/>
        <v>13.32142</v>
      </c>
      <c r="H2253" s="2">
        <f t="shared" si="279"/>
        <v>13.103917500000005</v>
      </c>
      <c r="I2253" s="2">
        <f t="array" ref="I2253">SUMPRODUCT(B2237:B2256, (ROW(B2237:B2256)-ROW(B2237)+1)) / (20*21/2)</f>
        <v>13.171056666666663</v>
      </c>
      <c r="J2253" s="2">
        <f t="shared" si="274"/>
        <v>13.11713847656655</v>
      </c>
      <c r="K2253" s="2">
        <f t="shared" si="276"/>
        <v>13.223969542875123</v>
      </c>
    </row>
    <row r="2254" spans="1:11" ht="13.5" x14ac:dyDescent="0.25">
      <c r="A2254" s="3">
        <f>TITRES_STAT!B2257</f>
        <v>45587</v>
      </c>
      <c r="B2254" s="5">
        <f>TITRES_STAT!D2257</f>
        <v>13.0937</v>
      </c>
      <c r="C2254" s="2">
        <f t="shared" si="277"/>
        <v>-9.3999999999994088E-3</v>
      </c>
      <c r="D2254" s="2">
        <f t="shared" si="278"/>
        <v>13.061959999999999</v>
      </c>
      <c r="E2254" s="2">
        <f t="shared" si="280"/>
        <v>13.153569999999998</v>
      </c>
      <c r="F2254" s="2">
        <f t="shared" si="273"/>
        <v>13.042350000000003</v>
      </c>
      <c r="G2254" s="2">
        <f t="shared" si="275"/>
        <v>13.312446</v>
      </c>
      <c r="H2254" s="2">
        <f t="shared" si="279"/>
        <v>13.106672000000001</v>
      </c>
      <c r="I2254" s="2">
        <f t="array" ref="I2254">SUMPRODUCT(B2238:B2257, (ROW(B2238:B2257)-ROW(B2238)+1)) / (20*21/2)</f>
        <v>13.240663333333336</v>
      </c>
      <c r="J2254" s="2">
        <f t="shared" si="274"/>
        <v>13.114906240703069</v>
      </c>
      <c r="K2254" s="2">
        <f t="shared" si="276"/>
        <v>13.218860933350609</v>
      </c>
    </row>
    <row r="2255" spans="1:11" ht="13.5" x14ac:dyDescent="0.25">
      <c r="A2255" s="3">
        <f>TITRES_STAT!B2258</f>
        <v>45588</v>
      </c>
      <c r="B2255" s="5">
        <f>TITRES_STAT!D2258</f>
        <v>13.1218</v>
      </c>
      <c r="C2255" s="2">
        <f t="shared" si="277"/>
        <v>2.8100000000000236E-2</v>
      </c>
      <c r="D2255" s="2">
        <f t="shared" si="278"/>
        <v>13.089999999999998</v>
      </c>
      <c r="E2255" s="2">
        <f t="shared" si="280"/>
        <v>13.147960000000001</v>
      </c>
      <c r="F2255" s="2">
        <f t="shared" si="273"/>
        <v>13.056835000000003</v>
      </c>
      <c r="G2255" s="2">
        <f t="shared" si="275"/>
        <v>13.301043999999999</v>
      </c>
      <c r="H2255" s="2">
        <f t="shared" si="279"/>
        <v>13.109269000000001</v>
      </c>
      <c r="I2255" s="2">
        <f t="array" ref="I2255">SUMPRODUCT(B2239:B2258, (ROW(B2239:B2258)-ROW(B2239)+1)) / (20*21/2)</f>
        <v>13.305819523809523</v>
      </c>
      <c r="J2255" s="2">
        <f t="shared" si="274"/>
        <v>13.115562789207539</v>
      </c>
      <c r="K2255" s="2">
        <f t="shared" si="276"/>
        <v>13.215054622238819</v>
      </c>
    </row>
    <row r="2256" spans="1:11" ht="13.5" x14ac:dyDescent="0.25">
      <c r="A2256" s="3">
        <f>TITRES_STAT!B2259</f>
        <v>45589</v>
      </c>
      <c r="B2256" s="5">
        <f>TITRES_STAT!D2259</f>
        <v>13.832100000000001</v>
      </c>
      <c r="C2256" s="2">
        <f t="shared" si="277"/>
        <v>0.71030000000000015</v>
      </c>
      <c r="D2256" s="2">
        <f t="shared" si="278"/>
        <v>13.24888</v>
      </c>
      <c r="E2256" s="2">
        <f t="shared" si="280"/>
        <v>13.204969999999999</v>
      </c>
      <c r="F2256" s="2">
        <f t="shared" si="273"/>
        <v>13.101230000000005</v>
      </c>
      <c r="G2256" s="2">
        <f t="shared" si="275"/>
        <v>13.306277999999997</v>
      </c>
      <c r="H2256" s="2">
        <f t="shared" si="279"/>
        <v>13.114566</v>
      </c>
      <c r="I2256" s="2">
        <f t="array" ref="I2256">SUMPRODUCT(B2240:B2259, (ROW(B2240:B2259)-ROW(B2240)+1)) / (20*21/2)</f>
        <v>13.36674761904762</v>
      </c>
      <c r="J2256" s="2">
        <f t="shared" si="274"/>
        <v>13.183804428330632</v>
      </c>
      <c r="K2256" s="2">
        <f t="shared" si="276"/>
        <v>13.239252480190238</v>
      </c>
    </row>
    <row r="2257" spans="1:11" ht="13.5" x14ac:dyDescent="0.25">
      <c r="A2257" s="3">
        <f>TITRES_STAT!B2260</f>
        <v>45590</v>
      </c>
      <c r="B2257" s="5">
        <f>TITRES_STAT!D2260</f>
        <v>13.832100000000001</v>
      </c>
      <c r="C2257" s="2">
        <f t="shared" si="277"/>
        <v>0</v>
      </c>
      <c r="D2257" s="2">
        <f t="shared" si="278"/>
        <v>13.396559999999999</v>
      </c>
      <c r="E2257" s="2">
        <f t="shared" si="280"/>
        <v>13.261979999999999</v>
      </c>
      <c r="F2257" s="2">
        <f t="shared" si="273"/>
        <v>13.147960000000003</v>
      </c>
      <c r="G2257" s="2">
        <f t="shared" si="275"/>
        <v>13.311512</v>
      </c>
      <c r="H2257" s="2">
        <f t="shared" si="279"/>
        <v>13.119267000000001</v>
      </c>
      <c r="I2257" s="2">
        <f t="array" ref="I2257">SUMPRODUCT(B2241:B2260, (ROW(B2241:B2260)-ROW(B2241)+1)) / (20*21/2)</f>
        <v>13.423403333333333</v>
      </c>
      <c r="J2257" s="2">
        <f t="shared" si="274"/>
        <v>13.245546863727714</v>
      </c>
      <c r="K2257" s="2">
        <f t="shared" si="276"/>
        <v>13.262501402535719</v>
      </c>
    </row>
    <row r="2258" spans="1:11" ht="13.5" x14ac:dyDescent="0.25">
      <c r="A2258" s="3">
        <f>TITRES_STAT!B2261</f>
        <v>45593</v>
      </c>
      <c r="B2258" s="5">
        <f>TITRES_STAT!D2261</f>
        <v>13.832100000000001</v>
      </c>
      <c r="C2258" s="2">
        <f t="shared" si="277"/>
        <v>0</v>
      </c>
      <c r="D2258" s="2">
        <f t="shared" si="278"/>
        <v>13.542359999999999</v>
      </c>
      <c r="E2258" s="2">
        <f t="shared" si="280"/>
        <v>13.318989999999999</v>
      </c>
      <c r="F2258" s="2">
        <f t="shared" si="273"/>
        <v>13.192355000000003</v>
      </c>
      <c r="G2258" s="2">
        <f t="shared" si="275"/>
        <v>13.314315999999998</v>
      </c>
      <c r="H2258" s="2">
        <f t="shared" si="279"/>
        <v>13.122861</v>
      </c>
      <c r="I2258" s="2">
        <f t="array" ref="I2258">SUMPRODUCT(B2242:B2261, (ROW(B2242:B2261)-ROW(B2242)+1)) / (20*21/2)</f>
        <v>13.476009047619046</v>
      </c>
      <c r="J2258" s="2">
        <f t="shared" si="274"/>
        <v>13.301409067182217</v>
      </c>
      <c r="K2258" s="2">
        <f t="shared" si="276"/>
        <v>13.284838602436279</v>
      </c>
    </row>
    <row r="2259" spans="1:11" ht="13.5" x14ac:dyDescent="0.25">
      <c r="A2259" s="3">
        <f>TITRES_STAT!B2262</f>
        <v>45594</v>
      </c>
      <c r="B2259" s="5">
        <f>TITRES_STAT!D2262</f>
        <v>13.832100000000001</v>
      </c>
      <c r="C2259" s="2">
        <f t="shared" si="277"/>
        <v>0</v>
      </c>
      <c r="D2259" s="2">
        <f t="shared" si="278"/>
        <v>13.69004</v>
      </c>
      <c r="E2259" s="2">
        <f t="shared" si="280"/>
        <v>13.375999999999999</v>
      </c>
      <c r="F2259" s="2">
        <f t="shared" si="273"/>
        <v>13.237215000000003</v>
      </c>
      <c r="G2259" s="2">
        <f t="shared" si="275"/>
        <v>13.317120000000003</v>
      </c>
      <c r="H2259" s="2">
        <f t="shared" si="279"/>
        <v>13.127647000000001</v>
      </c>
      <c r="I2259" s="2">
        <f t="array" ref="I2259">SUMPRODUCT(B2243:B2262, (ROW(B2243:B2262)-ROW(B2243)+1)) / (20*21/2)</f>
        <v>13.52460904761905</v>
      </c>
      <c r="J2259" s="2">
        <f t="shared" si="274"/>
        <v>13.351951060783911</v>
      </c>
      <c r="K2259" s="2">
        <f t="shared" si="276"/>
        <v>13.306299833713288</v>
      </c>
    </row>
    <row r="2260" spans="1:11" ht="13.5" x14ac:dyDescent="0.25">
      <c r="A2260" s="3">
        <f>TITRES_STAT!B2263</f>
        <v>45595</v>
      </c>
      <c r="B2260" s="5">
        <f>TITRES_STAT!D2263</f>
        <v>13.832100000000001</v>
      </c>
      <c r="C2260" s="2">
        <f t="shared" si="277"/>
        <v>0</v>
      </c>
      <c r="D2260" s="2">
        <f t="shared" si="278"/>
        <v>13.832100000000001</v>
      </c>
      <c r="E2260" s="2">
        <f t="shared" si="280"/>
        <v>13.461049999999997</v>
      </c>
      <c r="F2260" s="2">
        <f t="shared" ref="F2260:F2323" si="281">AVERAGE(B2241:B2260)</f>
        <v>13.27974</v>
      </c>
      <c r="G2260" s="2">
        <f t="shared" si="275"/>
        <v>13.320298000000001</v>
      </c>
      <c r="H2260" s="2">
        <f t="shared" si="279"/>
        <v>13.129538000000002</v>
      </c>
      <c r="I2260" s="2">
        <f t="array" ref="I2260">SUMPRODUCT(B2244:B2263, (ROW(B2244:B2263)-ROW(B2244)+1)) / (20*21/2)</f>
        <v>13.568758571428571</v>
      </c>
      <c r="J2260" s="2">
        <f t="shared" si="274"/>
        <v>13.397679531185442</v>
      </c>
      <c r="K2260" s="2">
        <f t="shared" si="276"/>
        <v>13.326919448077472</v>
      </c>
    </row>
    <row r="2261" spans="1:11" ht="13.5" x14ac:dyDescent="0.25">
      <c r="A2261" s="3">
        <f>TITRES_STAT!B2264</f>
        <v>45596</v>
      </c>
      <c r="B2261" s="5">
        <f>TITRES_STAT!D2264</f>
        <v>13.832100000000001</v>
      </c>
      <c r="C2261" s="2">
        <f t="shared" si="277"/>
        <v>0</v>
      </c>
      <c r="D2261" s="2">
        <f t="shared" si="278"/>
        <v>13.832100000000001</v>
      </c>
      <c r="E2261" s="2">
        <f t="shared" si="280"/>
        <v>13.54049</v>
      </c>
      <c r="F2261" s="2">
        <f t="shared" si="281"/>
        <v>13.321800000000001</v>
      </c>
      <c r="G2261" s="2">
        <f t="shared" si="275"/>
        <v>13.322542</v>
      </c>
      <c r="H2261" s="2">
        <f t="shared" si="279"/>
        <v>13.131471500000002</v>
      </c>
      <c r="I2261" s="2">
        <f t="array" ref="I2261">SUMPRODUCT(B2245:B2264, (ROW(B2245:B2264)-ROW(B2245)+1)) / (20*21/2)</f>
        <v>13.607562380952382</v>
      </c>
      <c r="J2261" s="2">
        <f t="shared" ref="J2261:J2324" si="282">$J$4*B2261+J2260*(1-$J$4)</f>
        <v>13.439052909167781</v>
      </c>
      <c r="K2261" s="2">
        <f t="shared" si="276"/>
        <v>13.34673045011365</v>
      </c>
    </row>
    <row r="2262" spans="1:11" ht="13.5" x14ac:dyDescent="0.25">
      <c r="A2262" s="3">
        <f>TITRES_STAT!B2265</f>
        <v>45597</v>
      </c>
      <c r="B2262" s="5">
        <f>TITRES_STAT!D2265</f>
        <v>13.832100000000001</v>
      </c>
      <c r="C2262" s="2">
        <f t="shared" si="277"/>
        <v>0</v>
      </c>
      <c r="D2262" s="2">
        <f t="shared" si="278"/>
        <v>13.832100000000001</v>
      </c>
      <c r="E2262" s="2">
        <f t="shared" si="280"/>
        <v>13.614329999999999</v>
      </c>
      <c r="F2262" s="2">
        <f t="shared" si="281"/>
        <v>13.368530000000002</v>
      </c>
      <c r="G2262" s="2">
        <f t="shared" si="275"/>
        <v>13.328150000000001</v>
      </c>
      <c r="H2262" s="2">
        <f t="shared" si="279"/>
        <v>13.134682</v>
      </c>
      <c r="I2262" s="2">
        <f t="array" ref="I2262">SUMPRODUCT(B2246:B2265, (ROW(B2246:B2265)-ROW(B2246)+1)) / (20*21/2)</f>
        <v>13.626386190476191</v>
      </c>
      <c r="J2262" s="2">
        <f t="shared" si="282"/>
        <v>13.476485965437515</v>
      </c>
      <c r="K2262" s="2">
        <f t="shared" si="276"/>
        <v>13.365764550109194</v>
      </c>
    </row>
    <row r="2263" spans="1:11" ht="13.5" x14ac:dyDescent="0.25">
      <c r="A2263" s="3">
        <f>TITRES_STAT!B2266</f>
        <v>45600</v>
      </c>
      <c r="B2263" s="5">
        <f>TITRES_STAT!D2266</f>
        <v>13.832100000000001</v>
      </c>
      <c r="C2263" s="2">
        <f t="shared" si="277"/>
        <v>0</v>
      </c>
      <c r="D2263" s="2">
        <f t="shared" si="278"/>
        <v>13.832100000000001</v>
      </c>
      <c r="E2263" s="2">
        <f t="shared" si="280"/>
        <v>13.68723</v>
      </c>
      <c r="F2263" s="2">
        <f t="shared" si="281"/>
        <v>13.41526</v>
      </c>
      <c r="G2263" s="2">
        <f t="shared" si="275"/>
        <v>13.334317999999998</v>
      </c>
      <c r="H2263" s="2">
        <f t="shared" si="279"/>
        <v>13.137935500000001</v>
      </c>
      <c r="I2263" s="2">
        <f t="array" ref="I2263">SUMPRODUCT(B2247:B2266, (ROW(B2247:B2266)-ROW(B2247)+1)) / (20*21/2)</f>
        <v>13.658073809523808</v>
      </c>
      <c r="J2263" s="2">
        <f t="shared" si="282"/>
        <v>13.510353968729181</v>
      </c>
      <c r="K2263" s="2">
        <f t="shared" si="276"/>
        <v>13.384052214810795</v>
      </c>
    </row>
    <row r="2264" spans="1:11" ht="13.5" x14ac:dyDescent="0.25">
      <c r="A2264" s="3">
        <f>TITRES_STAT!B2267</f>
        <v>45601</v>
      </c>
      <c r="B2264" s="5">
        <f>TITRES_STAT!D2267</f>
        <v>13.822699999999999</v>
      </c>
      <c r="C2264" s="2">
        <f t="shared" si="277"/>
        <v>-9.4000000000011852E-3</v>
      </c>
      <c r="D2264" s="2">
        <f t="shared" si="278"/>
        <v>13.830220000000001</v>
      </c>
      <c r="E2264" s="2">
        <f t="shared" si="280"/>
        <v>13.760129999999998</v>
      </c>
      <c r="F2264" s="2">
        <f t="shared" si="281"/>
        <v>13.456849999999999</v>
      </c>
      <c r="G2264" s="2">
        <f t="shared" si="275"/>
        <v>13.340298000000001</v>
      </c>
      <c r="H2264" s="2">
        <f t="shared" si="279"/>
        <v>13.140247500000003</v>
      </c>
      <c r="I2264" s="2">
        <f t="array" ref="I2264">SUMPRODUCT(B2248:B2267, (ROW(B2248:B2267)-ROW(B2248)+1)) / (20*21/2)</f>
        <v>13.667554761904761</v>
      </c>
      <c r="J2264" s="2">
        <f t="shared" si="282"/>
        <v>13.540101209802591</v>
      </c>
      <c r="K2264" s="2">
        <f t="shared" si="276"/>
        <v>13.401254088739785</v>
      </c>
    </row>
    <row r="2265" spans="1:11" ht="13.5" x14ac:dyDescent="0.25">
      <c r="A2265" s="3">
        <f>TITRES_STAT!B2268</f>
        <v>45602</v>
      </c>
      <c r="B2265" s="5">
        <f>TITRES_STAT!D2268</f>
        <v>13.654500000000001</v>
      </c>
      <c r="C2265" s="2">
        <f t="shared" si="277"/>
        <v>-0.16819999999999879</v>
      </c>
      <c r="D2265" s="2">
        <f t="shared" si="278"/>
        <v>13.794700000000001</v>
      </c>
      <c r="E2265" s="2">
        <f t="shared" si="280"/>
        <v>13.813399999999998</v>
      </c>
      <c r="F2265" s="2">
        <f t="shared" si="281"/>
        <v>13.480679999999998</v>
      </c>
      <c r="G2265" s="2">
        <f t="shared" si="275"/>
        <v>13.346091999999997</v>
      </c>
      <c r="H2265" s="2">
        <f t="shared" si="279"/>
        <v>13.143038500000003</v>
      </c>
      <c r="I2265" s="2">
        <f t="array" ref="I2265">SUMPRODUCT(B2249:B2268, (ROW(B2249:B2268)-ROW(B2249)+1)) / (20*21/2)</f>
        <v>13.675389047619049</v>
      </c>
      <c r="J2265" s="2">
        <f t="shared" si="282"/>
        <v>13.550996332678535</v>
      </c>
      <c r="K2265" s="2">
        <f t="shared" si="276"/>
        <v>13.411185300946068</v>
      </c>
    </row>
    <row r="2266" spans="1:11" ht="13.5" x14ac:dyDescent="0.25">
      <c r="A2266" s="3">
        <f>TITRES_STAT!B2269</f>
        <v>45603</v>
      </c>
      <c r="B2266" s="5">
        <f>TITRES_STAT!D2269</f>
        <v>13.8134</v>
      </c>
      <c r="C2266" s="2">
        <f t="shared" si="277"/>
        <v>0.15889999999999915</v>
      </c>
      <c r="D2266" s="2">
        <f t="shared" si="278"/>
        <v>13.790959999999998</v>
      </c>
      <c r="E2266" s="2">
        <f t="shared" si="280"/>
        <v>13.811529999999999</v>
      </c>
      <c r="F2266" s="2">
        <f t="shared" si="281"/>
        <v>13.508249999999999</v>
      </c>
      <c r="G2266" s="2">
        <f t="shared" si="275"/>
        <v>13.352447999999997</v>
      </c>
      <c r="H2266" s="2">
        <f t="shared" si="279"/>
        <v>13.149562000000003</v>
      </c>
      <c r="I2266" s="2">
        <f t="array" ref="I2266">SUMPRODUCT(B2250:B2269, (ROW(B2250:B2269)-ROW(B2250)+1)) / (20*21/2)</f>
        <v>13.676233809523811</v>
      </c>
      <c r="J2266" s="2">
        <f t="shared" si="282"/>
        <v>13.575987158137723</v>
      </c>
      <c r="K2266" s="2">
        <f t="shared" si="276"/>
        <v>13.426958426399164</v>
      </c>
    </row>
    <row r="2267" spans="1:11" ht="13.5" x14ac:dyDescent="0.25">
      <c r="A2267" s="3">
        <f>TITRES_STAT!B2270</f>
        <v>45604</v>
      </c>
      <c r="B2267" s="5">
        <f>TITRES_STAT!D2270</f>
        <v>13.607799999999999</v>
      </c>
      <c r="C2267" s="2">
        <f t="shared" si="277"/>
        <v>-0.20560000000000045</v>
      </c>
      <c r="D2267" s="2">
        <f t="shared" si="278"/>
        <v>13.746100000000002</v>
      </c>
      <c r="E2267" s="2">
        <f t="shared" si="280"/>
        <v>13.789099999999999</v>
      </c>
      <c r="F2267" s="2">
        <f t="shared" si="281"/>
        <v>13.525539999999998</v>
      </c>
      <c r="G2267" s="2">
        <f t="shared" si="275"/>
        <v>13.353569999999998</v>
      </c>
      <c r="H2267" s="2">
        <f t="shared" si="279"/>
        <v>13.155100000000004</v>
      </c>
      <c r="I2267" s="2">
        <f t="array" ref="I2267">SUMPRODUCT(B2251:B2270, (ROW(B2251:B2270)-ROW(B2251)+1)) / (20*21/2)</f>
        <v>13.67569904761905</v>
      </c>
      <c r="J2267" s="2">
        <f t="shared" si="282"/>
        <v>13.579016952600798</v>
      </c>
      <c r="K2267" s="2">
        <f t="shared" si="276"/>
        <v>13.434050252814885</v>
      </c>
    </row>
    <row r="2268" spans="1:11" ht="13.5" x14ac:dyDescent="0.25">
      <c r="A2268" s="3">
        <f>TITRES_STAT!B2271</f>
        <v>45607</v>
      </c>
      <c r="B2268" s="5">
        <f>TITRES_STAT!D2271</f>
        <v>13.607799999999999</v>
      </c>
      <c r="C2268" s="2">
        <f t="shared" si="277"/>
        <v>0</v>
      </c>
      <c r="D2268" s="2">
        <f t="shared" si="278"/>
        <v>13.701239999999999</v>
      </c>
      <c r="E2268" s="2">
        <f t="shared" si="280"/>
        <v>13.76667</v>
      </c>
      <c r="F2268" s="2">
        <f t="shared" si="281"/>
        <v>13.54283</v>
      </c>
      <c r="G2268" s="2">
        <f t="shared" si="275"/>
        <v>13.352821999999998</v>
      </c>
      <c r="H2268" s="2">
        <f t="shared" si="279"/>
        <v>13.160552500000003</v>
      </c>
      <c r="I2268" s="2">
        <f t="array" ref="I2268">SUMPRODUCT(B2252:B2271, (ROW(B2252:B2271)-ROW(B2252)+1)) / (20*21/2)</f>
        <v>13.663544761904761</v>
      </c>
      <c r="J2268" s="2">
        <f t="shared" si="282"/>
        <v>13.581758195210247</v>
      </c>
      <c r="K2268" s="2">
        <f t="shared" si="276"/>
        <v>13.440863968390772</v>
      </c>
    </row>
    <row r="2269" spans="1:11" ht="13.5" x14ac:dyDescent="0.25">
      <c r="A2269" s="3">
        <f>TITRES_STAT!B2272</f>
        <v>45608</v>
      </c>
      <c r="B2269" s="5">
        <f>TITRES_STAT!D2272</f>
        <v>13.5517</v>
      </c>
      <c r="C2269" s="2">
        <f t="shared" si="277"/>
        <v>-5.6099999999998929E-2</v>
      </c>
      <c r="D2269" s="2">
        <f t="shared" si="278"/>
        <v>13.647039999999999</v>
      </c>
      <c r="E2269" s="2">
        <f t="shared" si="280"/>
        <v>13.738630000000001</v>
      </c>
      <c r="F2269" s="2">
        <f t="shared" si="281"/>
        <v>13.557314999999999</v>
      </c>
      <c r="G2269" s="2">
        <f t="shared" si="275"/>
        <v>13.349084</v>
      </c>
      <c r="H2269" s="2">
        <f t="shared" si="279"/>
        <v>13.165810000000004</v>
      </c>
      <c r="I2269" s="2">
        <f t="array" ref="I2269">SUMPRODUCT(B2253:B2272, (ROW(B2253:B2272)-ROW(B2253)+1)) / (20*21/2)</f>
        <v>13.65384523809524</v>
      </c>
      <c r="J2269" s="2">
        <f t="shared" si="282"/>
        <v>13.57889550995213</v>
      </c>
      <c r="K2269" s="2">
        <f t="shared" si="276"/>
        <v>13.445210479434271</v>
      </c>
    </row>
    <row r="2270" spans="1:11" ht="13.5" x14ac:dyDescent="0.25">
      <c r="A2270" s="3">
        <f>TITRES_STAT!B2273</f>
        <v>45609</v>
      </c>
      <c r="B2270" s="5">
        <f>TITRES_STAT!D2273</f>
        <v>13.5517</v>
      </c>
      <c r="C2270" s="2">
        <f t="shared" si="277"/>
        <v>0</v>
      </c>
      <c r="D2270" s="2">
        <f t="shared" si="278"/>
        <v>13.626479999999997</v>
      </c>
      <c r="E2270" s="2">
        <f t="shared" si="280"/>
        <v>13.71059</v>
      </c>
      <c r="F2270" s="2">
        <f t="shared" si="281"/>
        <v>13.585819999999998</v>
      </c>
      <c r="G2270" s="2">
        <f t="shared" si="275"/>
        <v>13.341607999999999</v>
      </c>
      <c r="H2270" s="2">
        <f t="shared" si="279"/>
        <v>13.170812000000003</v>
      </c>
      <c r="I2270" s="2">
        <f t="array" ref="I2270">SUMPRODUCT(B2254:B2273, (ROW(B2254:B2273)-ROW(B2254)+1)) / (20*21/2)</f>
        <v>13.642187142857141</v>
      </c>
      <c r="J2270" s="2">
        <f t="shared" si="282"/>
        <v>13.57630546138526</v>
      </c>
      <c r="K2270" s="2">
        <f t="shared" si="276"/>
        <v>13.449386539064301</v>
      </c>
    </row>
    <row r="2271" spans="1:11" ht="13.5" x14ac:dyDescent="0.25">
      <c r="A2271" s="3">
        <f>TITRES_STAT!B2274</f>
        <v>45610</v>
      </c>
      <c r="B2271" s="5">
        <f>TITRES_STAT!D2274</f>
        <v>13.4582</v>
      </c>
      <c r="C2271" s="2">
        <f t="shared" si="277"/>
        <v>-9.3500000000000583E-2</v>
      </c>
      <c r="D2271" s="2">
        <f t="shared" si="278"/>
        <v>13.555440000000001</v>
      </c>
      <c r="E2271" s="2">
        <f t="shared" si="280"/>
        <v>13.673199999999998</v>
      </c>
      <c r="F2271" s="2">
        <f t="shared" si="281"/>
        <v>13.606844999999998</v>
      </c>
      <c r="G2271" s="2">
        <f t="shared" si="275"/>
        <v>13.335063999999999</v>
      </c>
      <c r="H2271" s="2">
        <f t="shared" si="279"/>
        <v>13.174239500000006</v>
      </c>
      <c r="I2271" s="2">
        <f t="array" ref="I2271">SUMPRODUCT(B2255:B2274, (ROW(B2255:B2274)-ROW(B2255)+1)) / (20*21/2)</f>
        <v>13.628615238095238</v>
      </c>
      <c r="J2271" s="2">
        <f t="shared" si="282"/>
        <v>13.565057322205712</v>
      </c>
      <c r="K2271" s="2">
        <f t="shared" si="276"/>
        <v>13.449732164983349</v>
      </c>
    </row>
    <row r="2272" spans="1:11" ht="13.5" x14ac:dyDescent="0.25">
      <c r="A2272" s="3">
        <f>TITRES_STAT!B2275</f>
        <v>45611</v>
      </c>
      <c r="B2272" s="5">
        <f>TITRES_STAT!D2275</f>
        <v>13.505000000000001</v>
      </c>
      <c r="C2272" s="2">
        <f t="shared" si="277"/>
        <v>4.6800000000001063E-2</v>
      </c>
      <c r="D2272" s="2">
        <f t="shared" si="278"/>
        <v>13.534880000000001</v>
      </c>
      <c r="E2272" s="2">
        <f t="shared" si="280"/>
        <v>13.64049</v>
      </c>
      <c r="F2272" s="2">
        <f t="shared" si="281"/>
        <v>13.627410000000001</v>
      </c>
      <c r="G2272" s="2">
        <f t="shared" si="275"/>
        <v>13.328522000000003</v>
      </c>
      <c r="H2272" s="2">
        <f t="shared" si="279"/>
        <v>13.177901000000006</v>
      </c>
      <c r="I2272" s="2">
        <f t="array" ref="I2272">SUMPRODUCT(B2256:B2275, (ROW(B2256:B2275)-ROW(B2256)+1)) / (20*21/2)</f>
        <v>13.61308476190476</v>
      </c>
      <c r="J2272" s="2">
        <f t="shared" si="282"/>
        <v>13.559337577233741</v>
      </c>
      <c r="K2272" s="2">
        <f t="shared" si="276"/>
        <v>13.451899531062434</v>
      </c>
    </row>
    <row r="2273" spans="1:11" ht="13.5" x14ac:dyDescent="0.25">
      <c r="A2273" s="3">
        <f>TITRES_STAT!B2276</f>
        <v>45614</v>
      </c>
      <c r="B2273" s="5">
        <f>TITRES_STAT!D2276</f>
        <v>13.505000000000001</v>
      </c>
      <c r="C2273" s="2">
        <f t="shared" si="277"/>
        <v>0</v>
      </c>
      <c r="D2273" s="2">
        <f t="shared" si="278"/>
        <v>13.514320000000001</v>
      </c>
      <c r="E2273" s="2">
        <f t="shared" si="280"/>
        <v>13.60778</v>
      </c>
      <c r="F2273" s="2">
        <f t="shared" si="281"/>
        <v>13.647505000000001</v>
      </c>
      <c r="G2273" s="2">
        <f t="shared" si="275"/>
        <v>13.322542000000004</v>
      </c>
      <c r="H2273" s="2">
        <f t="shared" si="279"/>
        <v>13.181562500000007</v>
      </c>
      <c r="I2273" s="2">
        <f t="array" ref="I2273">SUMPRODUCT(B2257:B2276, (ROW(B2257:B2276)-ROW(B2257)+1)) / (20*21/2)</f>
        <v>13.586824761904763</v>
      </c>
      <c r="J2273" s="2">
        <f t="shared" si="282"/>
        <v>13.554162569878148</v>
      </c>
      <c r="K2273" s="2">
        <f t="shared" si="276"/>
        <v>13.45398190239332</v>
      </c>
    </row>
    <row r="2274" spans="1:11" ht="13.5" x14ac:dyDescent="0.25">
      <c r="A2274" s="3">
        <f>TITRES_STAT!B2277</f>
        <v>45615</v>
      </c>
      <c r="B2274" s="5">
        <f>TITRES_STAT!D2277</f>
        <v>13.505000000000001</v>
      </c>
      <c r="C2274" s="2">
        <f t="shared" si="277"/>
        <v>0</v>
      </c>
      <c r="D2274" s="2">
        <f t="shared" si="278"/>
        <v>13.50498</v>
      </c>
      <c r="E2274" s="2">
        <f t="shared" si="280"/>
        <v>13.57601</v>
      </c>
      <c r="F2274" s="2">
        <f t="shared" si="281"/>
        <v>13.66807</v>
      </c>
      <c r="G2274" s="2">
        <f t="shared" si="275"/>
        <v>13.316934000000005</v>
      </c>
      <c r="H2274" s="2">
        <f t="shared" si="279"/>
        <v>13.185224000000005</v>
      </c>
      <c r="I2274" s="2">
        <f t="array" ref="I2274">SUMPRODUCT(B2258:B2277, (ROW(B2258:B2277)-ROW(B2258)+1)) / (20*21/2)</f>
        <v>13.57592</v>
      </c>
      <c r="J2274" s="2">
        <f t="shared" si="282"/>
        <v>13.549480420365944</v>
      </c>
      <c r="K2274" s="2">
        <f t="shared" si="276"/>
        <v>13.455982612103385</v>
      </c>
    </row>
    <row r="2275" spans="1:11" ht="13.5" x14ac:dyDescent="0.25">
      <c r="A2275" s="3">
        <f>TITRES_STAT!B2278</f>
        <v>45616</v>
      </c>
      <c r="B2275" s="5">
        <f>TITRES_STAT!D2278</f>
        <v>13.505000000000001</v>
      </c>
      <c r="C2275" s="2">
        <f t="shared" si="277"/>
        <v>0</v>
      </c>
      <c r="D2275" s="2">
        <f t="shared" si="278"/>
        <v>13.49564</v>
      </c>
      <c r="E2275" s="2">
        <f t="shared" si="280"/>
        <v>13.561059999999998</v>
      </c>
      <c r="F2275" s="2">
        <f t="shared" si="281"/>
        <v>13.68723</v>
      </c>
      <c r="G2275" s="2">
        <f t="shared" si="275"/>
        <v>13.313944000000006</v>
      </c>
      <c r="H2275" s="2">
        <f t="shared" si="279"/>
        <v>13.188885500000005</v>
      </c>
      <c r="I2275" s="2">
        <f t="array" ref="I2275">SUMPRODUCT(B2259:B2278, (ROW(B2259:B2278)-ROW(B2259)+1)) / (20*21/2)</f>
        <v>13.557445714285716</v>
      </c>
      <c r="J2275" s="2">
        <f t="shared" si="282"/>
        <v>13.545244189854902</v>
      </c>
      <c r="K2275" s="2">
        <f t="shared" si="276"/>
        <v>13.457904862609135</v>
      </c>
    </row>
    <row r="2276" spans="1:11" ht="13.5" x14ac:dyDescent="0.25">
      <c r="A2276" s="3">
        <f>TITRES_STAT!B2279</f>
        <v>45617</v>
      </c>
      <c r="B2276" s="5">
        <f>TITRES_STAT!D2279</f>
        <v>13.4115</v>
      </c>
      <c r="C2276" s="2">
        <f t="shared" si="277"/>
        <v>-9.3500000000000583E-2</v>
      </c>
      <c r="D2276" s="2">
        <f t="shared" si="278"/>
        <v>13.4863</v>
      </c>
      <c r="E2276" s="2">
        <f t="shared" si="280"/>
        <v>13.520869999999999</v>
      </c>
      <c r="F2276" s="2">
        <f t="shared" si="281"/>
        <v>13.6662</v>
      </c>
      <c r="G2276" s="2">
        <f t="shared" si="275"/>
        <v>13.317682000000005</v>
      </c>
      <c r="H2276" s="2">
        <f t="shared" si="279"/>
        <v>13.192079500000007</v>
      </c>
      <c r="I2276" s="2">
        <f t="array" ref="I2276">SUMPRODUCT(B2260:B2279, (ROW(B2260:B2279)-ROW(B2260)+1)) / (20*21/2)</f>
        <v>13.554999523809524</v>
      </c>
      <c r="J2276" s="2">
        <f t="shared" si="282"/>
        <v>13.53250664796396</v>
      </c>
      <c r="K2276" s="2">
        <f t="shared" si="276"/>
        <v>13.456085064075445</v>
      </c>
    </row>
    <row r="2277" spans="1:11" ht="13.5" x14ac:dyDescent="0.25">
      <c r="A2277" s="3">
        <f>TITRES_STAT!B2280</f>
        <v>45618</v>
      </c>
      <c r="B2277" s="5">
        <f>TITRES_STAT!D2280</f>
        <v>13.5517</v>
      </c>
      <c r="C2277" s="2">
        <f t="shared" si="277"/>
        <v>0.1402000000000001</v>
      </c>
      <c r="D2277" s="2">
        <f t="shared" si="278"/>
        <v>13.49564</v>
      </c>
      <c r="E2277" s="2">
        <f t="shared" si="280"/>
        <v>13.515260000000001</v>
      </c>
      <c r="F2277" s="2">
        <f t="shared" si="281"/>
        <v>13.652179999999998</v>
      </c>
      <c r="G2277" s="2">
        <f t="shared" si="275"/>
        <v>13.319738000000003</v>
      </c>
      <c r="H2277" s="2">
        <f t="shared" si="279"/>
        <v>13.195165500000007</v>
      </c>
      <c r="I2277" s="2">
        <f t="array" ref="I2277">SUMPRODUCT(B2261:B2280, (ROW(B2261:B2280)-ROW(B2261)+1)) / (20*21/2)</f>
        <v>13.539373809523811</v>
      </c>
      <c r="J2277" s="2">
        <f t="shared" si="282"/>
        <v>13.534334586253106</v>
      </c>
      <c r="K2277" s="2">
        <f t="shared" si="276"/>
        <v>13.45983466940582</v>
      </c>
    </row>
    <row r="2278" spans="1:11" ht="13.5" x14ac:dyDescent="0.25">
      <c r="A2278" s="3">
        <f>TITRES_STAT!B2281</f>
        <v>45621</v>
      </c>
      <c r="B2278" s="5">
        <f>TITRES_STAT!D2281</f>
        <v>13.4582</v>
      </c>
      <c r="C2278" s="2">
        <f t="shared" si="277"/>
        <v>-9.3500000000000583E-2</v>
      </c>
      <c r="D2278" s="2">
        <f t="shared" si="278"/>
        <v>13.486280000000002</v>
      </c>
      <c r="E2278" s="2">
        <f t="shared" si="280"/>
        <v>13.500299999999999</v>
      </c>
      <c r="F2278" s="2">
        <f t="shared" si="281"/>
        <v>13.633484999999999</v>
      </c>
      <c r="G2278" s="2">
        <f t="shared" si="275"/>
        <v>13.325158000000005</v>
      </c>
      <c r="H2278" s="2">
        <f t="shared" si="279"/>
        <v>13.198593000000008</v>
      </c>
      <c r="I2278" s="2">
        <f t="array" ref="I2278">SUMPRODUCT(B2262:B2281, (ROW(B2262:B2281)-ROW(B2262)+1)) / (20*21/2)</f>
        <v>13.525528571428572</v>
      </c>
      <c r="J2278" s="2">
        <f t="shared" si="282"/>
        <v>13.52708367327662</v>
      </c>
      <c r="K2278" s="2">
        <f t="shared" si="276"/>
        <v>13.45977056472324</v>
      </c>
    </row>
    <row r="2279" spans="1:11" ht="13.5" x14ac:dyDescent="0.25">
      <c r="A2279" s="3">
        <f>TITRES_STAT!B2282</f>
        <v>45622</v>
      </c>
      <c r="B2279" s="5">
        <f>TITRES_STAT!D2282</f>
        <v>13.607799999999999</v>
      </c>
      <c r="C2279" s="2">
        <f t="shared" si="277"/>
        <v>0.14959999999999951</v>
      </c>
      <c r="D2279" s="2">
        <f t="shared" si="278"/>
        <v>13.50684</v>
      </c>
      <c r="E2279" s="2">
        <f t="shared" si="280"/>
        <v>13.50591</v>
      </c>
      <c r="F2279" s="2">
        <f t="shared" si="281"/>
        <v>13.62227</v>
      </c>
      <c r="G2279" s="2">
        <f t="shared" si="275"/>
        <v>13.335626000000007</v>
      </c>
      <c r="H2279" s="2">
        <f t="shared" si="279"/>
        <v>13.203194000000011</v>
      </c>
      <c r="I2279" s="2">
        <f t="array" ref="I2279">SUMPRODUCT(B2263:B2282, (ROW(B2263:B2282)-ROW(B2263)+1)) / (20*21/2)</f>
        <v>13.526816190476191</v>
      </c>
      <c r="J2279" s="2">
        <f t="shared" si="282"/>
        <v>13.53477094248837</v>
      </c>
      <c r="K2279" s="2">
        <f t="shared" si="276"/>
        <v>13.465575640616446</v>
      </c>
    </row>
    <row r="2280" spans="1:11" ht="13.5" x14ac:dyDescent="0.25">
      <c r="A2280" s="3">
        <f>TITRES_STAT!B2283</f>
        <v>45623</v>
      </c>
      <c r="B2280" s="5">
        <f>TITRES_STAT!D2283</f>
        <v>13.4582</v>
      </c>
      <c r="C2280" s="2">
        <f t="shared" si="277"/>
        <v>-0.14959999999999951</v>
      </c>
      <c r="D2280" s="2">
        <f t="shared" si="278"/>
        <v>13.497479999999999</v>
      </c>
      <c r="E2280" s="2">
        <f t="shared" si="280"/>
        <v>13.496559999999999</v>
      </c>
      <c r="F2280" s="2">
        <f t="shared" si="281"/>
        <v>13.603574999999998</v>
      </c>
      <c r="G2280" s="2">
        <f t="shared" si="275"/>
        <v>13.343102000000005</v>
      </c>
      <c r="H2280" s="2">
        <f t="shared" si="279"/>
        <v>13.20704700000001</v>
      </c>
      <c r="I2280" s="2">
        <f t="array" ref="I2280">SUMPRODUCT(B2264:B2283, (ROW(B2264:B2283)-ROW(B2264)+1)) / (20*21/2)</f>
        <v>13.560369047619046</v>
      </c>
      <c r="J2280" s="2">
        <f t="shared" si="282"/>
        <v>13.527478471775192</v>
      </c>
      <c r="K2280" s="2">
        <f t="shared" si="276"/>
        <v>13.465286399807958</v>
      </c>
    </row>
    <row r="2281" spans="1:11" ht="13.5" x14ac:dyDescent="0.25">
      <c r="A2281" s="3">
        <f>TITRES_STAT!B2284</f>
        <v>45624</v>
      </c>
      <c r="B2281" s="5">
        <f>TITRES_STAT!D2284</f>
        <v>13.4582</v>
      </c>
      <c r="C2281" s="2">
        <f t="shared" si="277"/>
        <v>0</v>
      </c>
      <c r="D2281" s="2">
        <f t="shared" si="278"/>
        <v>13.506819999999999</v>
      </c>
      <c r="E2281" s="2">
        <f t="shared" si="280"/>
        <v>13.496559999999999</v>
      </c>
      <c r="F2281" s="2">
        <f t="shared" si="281"/>
        <v>13.584879999999995</v>
      </c>
      <c r="G2281" s="2">
        <f t="shared" si="275"/>
        <v>13.352448000000006</v>
      </c>
      <c r="H2281" s="2">
        <f t="shared" si="279"/>
        <v>13.210943000000011</v>
      </c>
      <c r="I2281" s="2">
        <f t="array" ref="I2281">SUMPRODUCT(B2265:B2284, (ROW(B2265:B2284)-ROW(B2265)+1)) / (20*21/2)</f>
        <v>13.566781904761907</v>
      </c>
      <c r="J2281" s="2">
        <f t="shared" si="282"/>
        <v>13.520880522082317</v>
      </c>
      <c r="K2281" s="2">
        <f t="shared" si="276"/>
        <v>13.465008501776273</v>
      </c>
    </row>
    <row r="2282" spans="1:11" ht="13.5" x14ac:dyDescent="0.25">
      <c r="A2282" s="3">
        <f>TITRES_STAT!B2285</f>
        <v>45625</v>
      </c>
      <c r="B2282" s="5">
        <f>TITRES_STAT!D2285</f>
        <v>13.5984</v>
      </c>
      <c r="C2282" s="2">
        <f t="shared" si="277"/>
        <v>0.1402000000000001</v>
      </c>
      <c r="D2282" s="2">
        <f t="shared" si="278"/>
        <v>13.516159999999999</v>
      </c>
      <c r="E2282" s="2">
        <f t="shared" si="280"/>
        <v>13.505900000000002</v>
      </c>
      <c r="F2282" s="2">
        <f t="shared" si="281"/>
        <v>13.573195000000002</v>
      </c>
      <c r="G2282" s="2">
        <f t="shared" si="275"/>
        <v>13.364598000000006</v>
      </c>
      <c r="H2282" s="2">
        <f t="shared" si="279"/>
        <v>13.21583800000001</v>
      </c>
      <c r="I2282" s="2">
        <f t="array" ref="I2282">SUMPRODUCT(B2266:B2285, (ROW(B2266:B2285)-ROW(B2266)+1)) / (20*21/2)</f>
        <v>13.599849523809524</v>
      </c>
      <c r="J2282" s="2">
        <f t="shared" si="282"/>
        <v>13.528263329503048</v>
      </c>
      <c r="K2282" s="2">
        <f t="shared" si="276"/>
        <v>13.470239540922302</v>
      </c>
    </row>
    <row r="2283" spans="1:11" ht="13.5" x14ac:dyDescent="0.25">
      <c r="A2283" s="3">
        <f>TITRES_STAT!B2286</f>
        <v>45628</v>
      </c>
      <c r="B2283" s="5">
        <f>TITRES_STAT!D2286</f>
        <v>13.9255</v>
      </c>
      <c r="C2283" s="2">
        <f t="shared" si="277"/>
        <v>0.32709999999999972</v>
      </c>
      <c r="D2283" s="2">
        <f t="shared" si="278"/>
        <v>13.609620000000001</v>
      </c>
      <c r="E2283" s="2">
        <f t="shared" si="280"/>
        <v>13.547950000000004</v>
      </c>
      <c r="F2283" s="2">
        <f t="shared" si="281"/>
        <v>13.577864999999999</v>
      </c>
      <c r="G2283" s="2">
        <f t="shared" si="275"/>
        <v>13.383290000000006</v>
      </c>
      <c r="H2283" s="2">
        <f t="shared" si="279"/>
        <v>13.222368500000009</v>
      </c>
      <c r="I2283" s="2">
        <f t="array" ref="I2283">SUMPRODUCT(B2267:B2286, (ROW(B2267:B2286)-ROW(B2267)+1)) / (20*21/2)</f>
        <v>13.631670952380952</v>
      </c>
      <c r="J2283" s="2">
        <f t="shared" si="282"/>
        <v>13.5660953933599</v>
      </c>
      <c r="K2283" s="2">
        <f t="shared" si="276"/>
        <v>13.488092892258681</v>
      </c>
    </row>
    <row r="2284" spans="1:11" ht="13.5" x14ac:dyDescent="0.25">
      <c r="A2284" s="3">
        <f>TITRES_STAT!B2287</f>
        <v>45629</v>
      </c>
      <c r="B2284" s="5">
        <f>TITRES_STAT!D2287</f>
        <v>13.645200000000001</v>
      </c>
      <c r="C2284" s="2">
        <f t="shared" si="277"/>
        <v>-0.28029999999999866</v>
      </c>
      <c r="D2284" s="2">
        <f t="shared" si="278"/>
        <v>13.617099999999999</v>
      </c>
      <c r="E2284" s="2">
        <f t="shared" si="280"/>
        <v>13.561969999999999</v>
      </c>
      <c r="F2284" s="2">
        <f t="shared" si="281"/>
        <v>13.568989999999999</v>
      </c>
      <c r="G2284" s="2">
        <f t="shared" si="275"/>
        <v>13.396562000000007</v>
      </c>
      <c r="H2284" s="2">
        <f t="shared" si="279"/>
        <v>13.226944000000005</v>
      </c>
      <c r="I2284" s="2">
        <f t="array" ref="I2284">SUMPRODUCT(B2268:B2287, (ROW(B2268:B2287)-ROW(B2268)+1)) / (20*21/2)</f>
        <v>13.646088571428573</v>
      </c>
      <c r="J2284" s="2">
        <f t="shared" si="282"/>
        <v>13.573629165420861</v>
      </c>
      <c r="K2284" s="2">
        <f t="shared" si="276"/>
        <v>13.494253955307361</v>
      </c>
    </row>
    <row r="2285" spans="1:11" ht="13.5" x14ac:dyDescent="0.25">
      <c r="A2285" s="3">
        <f>TITRES_STAT!B2288</f>
        <v>45630</v>
      </c>
      <c r="B2285" s="5">
        <f>TITRES_STAT!D2288</f>
        <v>13.9162</v>
      </c>
      <c r="C2285" s="2">
        <f t="shared" si="277"/>
        <v>0.27099999999999902</v>
      </c>
      <c r="D2285" s="2">
        <f t="shared" si="278"/>
        <v>13.708700000000002</v>
      </c>
      <c r="E2285" s="2">
        <f t="shared" si="280"/>
        <v>13.60309</v>
      </c>
      <c r="F2285" s="2">
        <f t="shared" si="281"/>
        <v>13.582075</v>
      </c>
      <c r="G2285" s="2">
        <f t="shared" si="275"/>
        <v>13.418244000000008</v>
      </c>
      <c r="H2285" s="2">
        <f t="shared" si="279"/>
        <v>13.232661500000008</v>
      </c>
      <c r="I2285" s="2">
        <f t="array" ref="I2285">SUMPRODUCT(B2269:B2288, (ROW(B2269:B2288)-ROW(B2269)+1)) / (20*21/2)</f>
        <v>13.680359523809521</v>
      </c>
      <c r="J2285" s="2">
        <f t="shared" si="282"/>
        <v>13.606254959190304</v>
      </c>
      <c r="K2285" s="2">
        <f t="shared" si="276"/>
        <v>13.510800859020797</v>
      </c>
    </row>
    <row r="2286" spans="1:11" ht="13.5" x14ac:dyDescent="0.25">
      <c r="A2286" s="3">
        <f>TITRES_STAT!B2289</f>
        <v>45631</v>
      </c>
      <c r="B2286" s="5">
        <f>TITRES_STAT!D2289</f>
        <v>13.9162</v>
      </c>
      <c r="C2286" s="2">
        <f t="shared" si="277"/>
        <v>0</v>
      </c>
      <c r="D2286" s="2">
        <f t="shared" si="278"/>
        <v>13.800300000000002</v>
      </c>
      <c r="E2286" s="2">
        <f t="shared" si="280"/>
        <v>13.653559999999999</v>
      </c>
      <c r="F2286" s="2">
        <f t="shared" si="281"/>
        <v>13.587215</v>
      </c>
      <c r="G2286" s="2">
        <f t="shared" si="275"/>
        <v>13.437684000000006</v>
      </c>
      <c r="H2286" s="2">
        <f t="shared" si="279"/>
        <v>13.23795300000001</v>
      </c>
      <c r="I2286" s="2">
        <f t="array" ref="I2286">SUMPRODUCT(B2270:B2289, (ROW(B2270:B2289)-ROW(B2270)+1)) / (20*21/2)</f>
        <v>13.736126666666665</v>
      </c>
      <c r="J2286" s="2">
        <f t="shared" si="282"/>
        <v>13.635773534505514</v>
      </c>
      <c r="K2286" s="2">
        <f t="shared" si="276"/>
        <v>13.526698864549394</v>
      </c>
    </row>
    <row r="2287" spans="1:11" ht="13.5" x14ac:dyDescent="0.25">
      <c r="A2287" s="3">
        <f>TITRES_STAT!B2290</f>
        <v>45632</v>
      </c>
      <c r="B2287" s="5">
        <f>TITRES_STAT!D2290</f>
        <v>13.7386</v>
      </c>
      <c r="C2287" s="2">
        <f t="shared" si="277"/>
        <v>-0.17759999999999998</v>
      </c>
      <c r="D2287" s="2">
        <f t="shared" si="278"/>
        <v>13.828340000000003</v>
      </c>
      <c r="E2287" s="2">
        <f t="shared" si="280"/>
        <v>13.67225</v>
      </c>
      <c r="F2287" s="2">
        <f t="shared" si="281"/>
        <v>13.593755000000002</v>
      </c>
      <c r="G2287" s="2">
        <f t="shared" si="275"/>
        <v>13.454506000000006</v>
      </c>
      <c r="H2287" s="2">
        <f t="shared" si="279"/>
        <v>13.242782500000009</v>
      </c>
      <c r="I2287" s="2">
        <f t="array" ref="I2287">SUMPRODUCT(B2271:B2290, (ROW(B2271:B2290)-ROW(B2271)+1)) / (20*21/2)</f>
        <v>13.78792761904762</v>
      </c>
      <c r="J2287" s="2">
        <f t="shared" si="282"/>
        <v>13.645566531219275</v>
      </c>
      <c r="K2287" s="2">
        <f t="shared" si="276"/>
        <v>13.535008712998438</v>
      </c>
    </row>
    <row r="2288" spans="1:11" ht="13.5" x14ac:dyDescent="0.25">
      <c r="A2288" s="3">
        <f>TITRES_STAT!B2291</f>
        <v>45635</v>
      </c>
      <c r="B2288" s="5">
        <f>TITRES_STAT!D2291</f>
        <v>13.9536</v>
      </c>
      <c r="C2288" s="2">
        <f t="shared" si="277"/>
        <v>0.21499999999999986</v>
      </c>
      <c r="D2288" s="2">
        <f t="shared" si="278"/>
        <v>13.833959999999999</v>
      </c>
      <c r="E2288" s="2">
        <f t="shared" si="280"/>
        <v>13.721790000000002</v>
      </c>
      <c r="F2288" s="2">
        <f t="shared" si="281"/>
        <v>13.611044999999999</v>
      </c>
      <c r="G2288" s="2">
        <f t="shared" si="275"/>
        <v>13.474694000000005</v>
      </c>
      <c r="H2288" s="2">
        <f t="shared" si="279"/>
        <v>13.248687000000011</v>
      </c>
      <c r="I2288" s="2">
        <f t="array" ref="I2288">SUMPRODUCT(B2272:B2291, (ROW(B2272:B2291)-ROW(B2272)+1)) / (20*21/2)</f>
        <v>13.811778571428572</v>
      </c>
      <c r="J2288" s="2">
        <f t="shared" si="282"/>
        <v>13.674903052055534</v>
      </c>
      <c r="K2288" s="2">
        <f t="shared" si="276"/>
        <v>13.551424057586736</v>
      </c>
    </row>
    <row r="2289" spans="1:11" ht="13.5" x14ac:dyDescent="0.25">
      <c r="A2289" s="3">
        <f>TITRES_STAT!B2292</f>
        <v>45636</v>
      </c>
      <c r="B2289" s="5">
        <f>TITRES_STAT!D2292</f>
        <v>14.1966</v>
      </c>
      <c r="C2289" s="2">
        <f t="shared" si="277"/>
        <v>0.24300000000000033</v>
      </c>
      <c r="D2289" s="2">
        <f t="shared" si="278"/>
        <v>13.944239999999999</v>
      </c>
      <c r="E2289" s="2">
        <f t="shared" si="280"/>
        <v>13.780670000000001</v>
      </c>
      <c r="F2289" s="2">
        <f t="shared" si="281"/>
        <v>13.643289999999999</v>
      </c>
      <c r="G2289" s="2">
        <f t="shared" si="275"/>
        <v>13.499928000000004</v>
      </c>
      <c r="H2289" s="2">
        <f t="shared" si="279"/>
        <v>13.255380500000012</v>
      </c>
      <c r="I2289" s="2">
        <f t="array" ref="I2289">SUMPRODUCT(B2273:B2292, (ROW(B2273:B2292)-ROW(B2273)+1)) / (20*21/2)</f>
        <v>13.85744238095238</v>
      </c>
      <c r="J2289" s="2">
        <f t="shared" si="282"/>
        <v>13.724588475669293</v>
      </c>
      <c r="K2289" s="2">
        <f t="shared" si="276"/>
        <v>13.576725074936277</v>
      </c>
    </row>
    <row r="2290" spans="1:11" ht="13.5" x14ac:dyDescent="0.25">
      <c r="A2290" s="3">
        <f>TITRES_STAT!B2293</f>
        <v>45637</v>
      </c>
      <c r="B2290" s="5">
        <f>TITRES_STAT!D2293</f>
        <v>14.187200000000001</v>
      </c>
      <c r="C2290" s="2">
        <f t="shared" si="277"/>
        <v>-9.3999999999994088E-3</v>
      </c>
      <c r="D2290" s="2">
        <f t="shared" si="278"/>
        <v>13.998440000000002</v>
      </c>
      <c r="E2290" s="2">
        <f t="shared" si="280"/>
        <v>13.853570000000001</v>
      </c>
      <c r="F2290" s="2">
        <f t="shared" si="281"/>
        <v>13.675065</v>
      </c>
      <c r="G2290" s="2">
        <f t="shared" ref="G2290:G2353" si="283">AVERAGE(B2241:B2290)</f>
        <v>13.524040000000003</v>
      </c>
      <c r="H2290" s="2">
        <f t="shared" si="279"/>
        <v>13.262027000000012</v>
      </c>
      <c r="I2290" s="2">
        <f t="array" ref="I2290">SUMPRODUCT(B2274:B2293, (ROW(B2274:B2293)-ROW(B2274)+1)) / (20*21/2)</f>
        <v>13.884768571428573</v>
      </c>
      <c r="J2290" s="2">
        <f t="shared" si="282"/>
        <v>13.76864671608174</v>
      </c>
      <c r="K2290" s="2">
        <f t="shared" si="276"/>
        <v>13.60066526807603</v>
      </c>
    </row>
    <row r="2291" spans="1:11" ht="13.5" x14ac:dyDescent="0.25">
      <c r="A2291" s="3">
        <f>TITRES_STAT!B2294</f>
        <v>45638</v>
      </c>
      <c r="B2291" s="5">
        <f>TITRES_STAT!D2294</f>
        <v>13.9255</v>
      </c>
      <c r="C2291" s="2">
        <f t="shared" si="277"/>
        <v>-0.26170000000000115</v>
      </c>
      <c r="D2291" s="2">
        <f t="shared" si="278"/>
        <v>14.000300000000001</v>
      </c>
      <c r="E2291" s="2">
        <f t="shared" si="280"/>
        <v>13.900300000000001</v>
      </c>
      <c r="F2291" s="2">
        <f t="shared" si="281"/>
        <v>13.698429999999998</v>
      </c>
      <c r="G2291" s="2">
        <f t="shared" si="283"/>
        <v>13.542732000000001</v>
      </c>
      <c r="H2291" s="2">
        <f t="shared" si="279"/>
        <v>13.266513500000007</v>
      </c>
      <c r="I2291" s="2">
        <f t="array" ref="I2291">SUMPRODUCT(B2275:B2294, (ROW(B2275:B2294)-ROW(B2275)+1)) / (20*21/2)</f>
        <v>13.939018571428573</v>
      </c>
      <c r="J2291" s="2">
        <f t="shared" si="282"/>
        <v>13.783585124073955</v>
      </c>
      <c r="K2291" s="2">
        <f t="shared" ref="K2291:K2354" si="284">$K$4*B2291+(1-$K$4)*K2290</f>
        <v>13.613403885014225</v>
      </c>
    </row>
    <row r="2292" spans="1:11" ht="13.5" x14ac:dyDescent="0.25">
      <c r="A2292" s="3">
        <f>TITRES_STAT!B2295</f>
        <v>45639</v>
      </c>
      <c r="B2292" s="5">
        <f>TITRES_STAT!D2295</f>
        <v>14.177899999999999</v>
      </c>
      <c r="C2292" s="2">
        <f t="shared" si="277"/>
        <v>0.25239999999999974</v>
      </c>
      <c r="D2292" s="2">
        <f t="shared" si="278"/>
        <v>14.088159999999998</v>
      </c>
      <c r="E2292" s="2">
        <f t="shared" si="280"/>
        <v>13.958250000000001</v>
      </c>
      <c r="F2292" s="2">
        <f t="shared" si="281"/>
        <v>13.732075</v>
      </c>
      <c r="G2292" s="2">
        <f t="shared" si="283"/>
        <v>13.568339999999996</v>
      </c>
      <c r="H2292" s="2">
        <f t="shared" si="279"/>
        <v>13.272688000000008</v>
      </c>
      <c r="I2292" s="2">
        <f t="array" ref="I2292">SUMPRODUCT(B2276:B2295, (ROW(B2276:B2295)-ROW(B2276)+1)) / (20*21/2)</f>
        <v>13.977780952380954</v>
      </c>
      <c r="J2292" s="2">
        <f t="shared" si="282"/>
        <v>13.821138921781197</v>
      </c>
      <c r="K2292" s="2">
        <f t="shared" si="284"/>
        <v>13.635540987562687</v>
      </c>
    </row>
    <row r="2293" spans="1:11" ht="13.5" x14ac:dyDescent="0.25">
      <c r="A2293" s="3">
        <f>TITRES_STAT!B2296</f>
        <v>45642</v>
      </c>
      <c r="B2293" s="5">
        <f>TITRES_STAT!D2296</f>
        <v>14.019</v>
      </c>
      <c r="C2293" s="2">
        <f t="shared" si="277"/>
        <v>-0.15889999999999915</v>
      </c>
      <c r="D2293" s="2">
        <f t="shared" si="278"/>
        <v>14.101240000000001</v>
      </c>
      <c r="E2293" s="2">
        <f t="shared" si="280"/>
        <v>13.967599999999999</v>
      </c>
      <c r="F2293" s="2">
        <f t="shared" si="281"/>
        <v>13.757775000000001</v>
      </c>
      <c r="G2293" s="2">
        <f t="shared" si="283"/>
        <v>13.590769999999996</v>
      </c>
      <c r="H2293" s="2">
        <f t="shared" si="279"/>
        <v>13.277642000000005</v>
      </c>
      <c r="I2293" s="2">
        <f t="array" ref="I2293">SUMPRODUCT(B2277:B2296, (ROW(B2277:B2296)-ROW(B2277)+1)) / (20*21/2)</f>
        <v>13.999853333333331</v>
      </c>
      <c r="J2293" s="2">
        <f t="shared" si="282"/>
        <v>13.839982833992512</v>
      </c>
      <c r="K2293" s="2">
        <f t="shared" si="284"/>
        <v>13.650578595893561</v>
      </c>
    </row>
    <row r="2294" spans="1:11" ht="13.5" x14ac:dyDescent="0.25">
      <c r="A2294" s="3">
        <f>TITRES_STAT!B2297</f>
        <v>45644</v>
      </c>
      <c r="B2294" s="5">
        <f>TITRES_STAT!D2297</f>
        <v>14.327400000000001</v>
      </c>
      <c r="C2294" s="2">
        <f t="shared" si="277"/>
        <v>0.30840000000000067</v>
      </c>
      <c r="D2294" s="2">
        <f t="shared" si="278"/>
        <v>14.1274</v>
      </c>
      <c r="E2294" s="2">
        <f t="shared" si="280"/>
        <v>14.035820000000001</v>
      </c>
      <c r="F2294" s="2">
        <f t="shared" si="281"/>
        <v>13.798894999999998</v>
      </c>
      <c r="G2294" s="2">
        <f t="shared" si="283"/>
        <v>13.617499999999996</v>
      </c>
      <c r="H2294" s="2">
        <f t="shared" si="279"/>
        <v>13.283372000000007</v>
      </c>
      <c r="I2294" s="2">
        <f t="array" ref="I2294">SUMPRODUCT(B2278:B2297, (ROW(B2278:B2297)-ROW(B2278)+1)) / (20*21/2)</f>
        <v>14.023267619047619</v>
      </c>
      <c r="J2294" s="2">
        <f t="shared" si="282"/>
        <v>13.886403516469416</v>
      </c>
      <c r="K2294" s="2">
        <f t="shared" si="284"/>
        <v>13.677120611740872</v>
      </c>
    </row>
    <row r="2295" spans="1:11" ht="13.5" x14ac:dyDescent="0.25">
      <c r="A2295" s="3">
        <f>TITRES_STAT!B2298</f>
        <v>45645</v>
      </c>
      <c r="B2295" s="5">
        <f>TITRES_STAT!D2298</f>
        <v>14.2059</v>
      </c>
      <c r="C2295" s="2">
        <f t="shared" si="277"/>
        <v>-0.12150000000000105</v>
      </c>
      <c r="D2295" s="2">
        <f t="shared" si="278"/>
        <v>14.131139999999998</v>
      </c>
      <c r="E2295" s="2">
        <f t="shared" si="280"/>
        <v>14.064789999999999</v>
      </c>
      <c r="F2295" s="2">
        <f t="shared" si="281"/>
        <v>13.833939999999998</v>
      </c>
      <c r="G2295" s="2">
        <f t="shared" si="283"/>
        <v>13.638059999999998</v>
      </c>
      <c r="H2295" s="2">
        <f t="shared" si="279"/>
        <v>13.288494500000004</v>
      </c>
      <c r="I2295" s="2">
        <f t="array" ref="I2295">SUMPRODUCT(B2279:B2298, (ROW(B2279:B2298)-ROW(B2279)+1)) / (20*21/2)</f>
        <v>14.048459047619049</v>
      </c>
      <c r="J2295" s="2">
        <f t="shared" si="282"/>
        <v>13.916831752996139</v>
      </c>
      <c r="K2295" s="2">
        <f t="shared" si="284"/>
        <v>13.69785705833927</v>
      </c>
    </row>
    <row r="2296" spans="1:11" ht="13.5" x14ac:dyDescent="0.25">
      <c r="A2296" s="3">
        <f>TITRES_STAT!B2299</f>
        <v>45646</v>
      </c>
      <c r="B2296" s="5">
        <f>TITRES_STAT!D2299</f>
        <v>14.0657</v>
      </c>
      <c r="C2296" s="2">
        <f t="shared" si="277"/>
        <v>-0.1402000000000001</v>
      </c>
      <c r="D2296" s="2">
        <f t="shared" si="278"/>
        <v>14.159179999999997</v>
      </c>
      <c r="E2296" s="2">
        <f t="shared" si="280"/>
        <v>14.079740000000001</v>
      </c>
      <c r="F2296" s="2">
        <f t="shared" si="281"/>
        <v>13.866649999999998</v>
      </c>
      <c r="G2296" s="2">
        <f t="shared" si="283"/>
        <v>13.654133999999999</v>
      </c>
      <c r="H2296" s="2">
        <f t="shared" si="279"/>
        <v>13.293341500000007</v>
      </c>
      <c r="I2296" s="2">
        <f t="array" ref="I2296">SUMPRODUCT(B2280:B2299, (ROW(B2280:B2299)-ROW(B2280)+1)) / (20*21/2)</f>
        <v>14.05696</v>
      </c>
      <c r="J2296" s="2">
        <f t="shared" si="282"/>
        <v>13.931009681282221</v>
      </c>
      <c r="K2296" s="2">
        <f t="shared" si="284"/>
        <v>13.712282271737731</v>
      </c>
    </row>
    <row r="2297" spans="1:11" ht="13.5" x14ac:dyDescent="0.25">
      <c r="A2297" s="3">
        <f>TITRES_STAT!B2300</f>
        <v>45649</v>
      </c>
      <c r="B2297" s="5">
        <f>TITRES_STAT!D2300</f>
        <v>14.112500000000001</v>
      </c>
      <c r="C2297" s="2">
        <f t="shared" si="277"/>
        <v>4.6800000000001063E-2</v>
      </c>
      <c r="D2297" s="2">
        <f t="shared" si="278"/>
        <v>14.146100000000001</v>
      </c>
      <c r="E2297" s="2">
        <f t="shared" si="280"/>
        <v>14.11713</v>
      </c>
      <c r="F2297" s="2">
        <f t="shared" si="281"/>
        <v>13.894690000000001</v>
      </c>
      <c r="G2297" s="2">
        <f t="shared" si="283"/>
        <v>13.671143999999995</v>
      </c>
      <c r="H2297" s="2">
        <f t="shared" si="279"/>
        <v>13.298337500000009</v>
      </c>
      <c r="I2297" s="2">
        <f t="array" ref="I2297">SUMPRODUCT(B2281:B2300, (ROW(B2281:B2300)-ROW(B2281)+1)) / (20*21/2)</f>
        <v>14.045702857142855</v>
      </c>
      <c r="J2297" s="2">
        <f t="shared" si="282"/>
        <v>13.948294473541056</v>
      </c>
      <c r="K2297" s="2">
        <f t="shared" si="284"/>
        <v>13.72797708461076</v>
      </c>
    </row>
    <row r="2298" spans="1:11" ht="13.5" x14ac:dyDescent="0.25">
      <c r="A2298" s="3">
        <f>TITRES_STAT!B2301</f>
        <v>45650</v>
      </c>
      <c r="B2298" s="5">
        <f>TITRES_STAT!D2301</f>
        <v>14.1592</v>
      </c>
      <c r="C2298" s="2">
        <f t="shared" si="277"/>
        <v>4.669999999999952E-2</v>
      </c>
      <c r="D2298" s="2">
        <f t="shared" si="278"/>
        <v>14.17414</v>
      </c>
      <c r="E2298" s="2">
        <f t="shared" si="280"/>
        <v>14.137690000000001</v>
      </c>
      <c r="F2298" s="2">
        <f t="shared" si="281"/>
        <v>13.929740000000001</v>
      </c>
      <c r="G2298" s="2">
        <f t="shared" si="283"/>
        <v>13.689087999999996</v>
      </c>
      <c r="H2298" s="2">
        <f t="shared" si="279"/>
        <v>13.30356700000001</v>
      </c>
      <c r="I2298" s="2">
        <f t="array" ref="I2298">SUMPRODUCT(B2282:B2301, (ROW(B2282:B2301)-ROW(B2282)+1)) / (20*21/2)</f>
        <v>14.050465238095239</v>
      </c>
      <c r="J2298" s="2">
        <f t="shared" si="282"/>
        <v>13.968380714156194</v>
      </c>
      <c r="K2298" s="2">
        <f t="shared" si="284"/>
        <v>13.744887787175044</v>
      </c>
    </row>
    <row r="2299" spans="1:11" ht="13.5" x14ac:dyDescent="0.25">
      <c r="A2299" s="3">
        <f>TITRES_STAT!B2302</f>
        <v>45651</v>
      </c>
      <c r="B2299" s="5">
        <f>TITRES_STAT!D2302</f>
        <v>14.019</v>
      </c>
      <c r="C2299" s="2">
        <f t="shared" si="277"/>
        <v>-0.1402000000000001</v>
      </c>
      <c r="D2299" s="2">
        <f t="shared" si="278"/>
        <v>14.112460000000002</v>
      </c>
      <c r="E2299" s="2">
        <f t="shared" si="280"/>
        <v>14.11993</v>
      </c>
      <c r="F2299" s="2">
        <f t="shared" si="281"/>
        <v>13.950300000000002</v>
      </c>
      <c r="G2299" s="2">
        <f t="shared" si="283"/>
        <v>13.704227999999999</v>
      </c>
      <c r="H2299" s="2">
        <f t="shared" si="279"/>
        <v>13.308095500000009</v>
      </c>
      <c r="I2299" s="2">
        <f t="array" ref="I2299">SUMPRODUCT(B2283:B2302, (ROW(B2283:B2302)-ROW(B2283)+1)) / (20*21/2)</f>
        <v>14.060566666666666</v>
      </c>
      <c r="J2299" s="2">
        <f t="shared" si="282"/>
        <v>13.973201598522271</v>
      </c>
      <c r="K2299" s="2">
        <f t="shared" si="284"/>
        <v>13.755637285717199</v>
      </c>
    </row>
    <row r="2300" spans="1:11" ht="13.5" x14ac:dyDescent="0.25">
      <c r="A2300" s="3">
        <f>TITRES_STAT!B2303</f>
        <v>45652</v>
      </c>
      <c r="B2300" s="5">
        <f>TITRES_STAT!D2303</f>
        <v>13.832100000000001</v>
      </c>
      <c r="C2300" s="2">
        <f t="shared" si="277"/>
        <v>-0.18689999999999962</v>
      </c>
      <c r="D2300" s="2">
        <f t="shared" si="278"/>
        <v>14.037700000000001</v>
      </c>
      <c r="E2300" s="2">
        <f t="shared" si="280"/>
        <v>14.08442</v>
      </c>
      <c r="F2300" s="2">
        <f t="shared" si="281"/>
        <v>13.968995000000003</v>
      </c>
      <c r="G2300" s="2">
        <f t="shared" si="283"/>
        <v>13.721237999999996</v>
      </c>
      <c r="H2300" s="2">
        <f t="shared" si="279"/>
        <v>13.311902500000008</v>
      </c>
      <c r="I2300" s="2">
        <f t="array" ref="I2300">SUMPRODUCT(B2284:B2303, (ROW(B2284:B2303)-ROW(B2284)+1)) / (20*21/2)</f>
        <v>14.067379047619051</v>
      </c>
      <c r="J2300" s="2">
        <f t="shared" si="282"/>
        <v>13.959763351043961</v>
      </c>
      <c r="K2300" s="2">
        <f t="shared" si="284"/>
        <v>13.758635823532211</v>
      </c>
    </row>
    <row r="2301" spans="1:11" ht="13.5" x14ac:dyDescent="0.25">
      <c r="A2301" s="3">
        <f>TITRES_STAT!B2304</f>
        <v>45653</v>
      </c>
      <c r="B2301" s="5">
        <f>TITRES_STAT!D2304</f>
        <v>14.019</v>
      </c>
      <c r="C2301" s="2">
        <f t="shared" si="277"/>
        <v>0.18689999999999962</v>
      </c>
      <c r="D2301" s="2">
        <f t="shared" si="278"/>
        <v>14.028360000000001</v>
      </c>
      <c r="E2301" s="2">
        <f t="shared" si="280"/>
        <v>14.093769999999997</v>
      </c>
      <c r="F2301" s="2">
        <f t="shared" si="281"/>
        <v>13.997035000000002</v>
      </c>
      <c r="G2301" s="2">
        <f t="shared" si="283"/>
        <v>13.740863999999998</v>
      </c>
      <c r="H2301" s="2">
        <f t="shared" si="279"/>
        <v>13.316644000000005</v>
      </c>
      <c r="I2301" s="2">
        <f t="array" ref="I2301">SUMPRODUCT(B2285:B2304, (ROW(B2285:B2304)-ROW(B2285)+1)) / (20*21/2)</f>
        <v>14.075170952380955</v>
      </c>
      <c r="J2301" s="2">
        <f t="shared" si="282"/>
        <v>13.965404936658821</v>
      </c>
      <c r="K2301" s="2">
        <f t="shared" si="284"/>
        <v>13.768846183393693</v>
      </c>
    </row>
    <row r="2302" spans="1:11" ht="13.5" x14ac:dyDescent="0.25">
      <c r="A2302" s="3">
        <f>TITRES_STAT!B2305</f>
        <v>45656</v>
      </c>
      <c r="B2302" s="5">
        <f>TITRES_STAT!D2305</f>
        <v>14.1031</v>
      </c>
      <c r="C2302" s="2">
        <f t="shared" si="277"/>
        <v>8.4099999999999397E-2</v>
      </c>
      <c r="D2302" s="2">
        <f t="shared" si="278"/>
        <v>14.026480000000001</v>
      </c>
      <c r="E2302" s="2">
        <f t="shared" si="280"/>
        <v>14.086290000000002</v>
      </c>
      <c r="F2302" s="2">
        <f t="shared" si="281"/>
        <v>14.022270000000001</v>
      </c>
      <c r="G2302" s="2">
        <f t="shared" si="283"/>
        <v>13.761052000000001</v>
      </c>
      <c r="H2302" s="2">
        <f t="shared" si="279"/>
        <v>13.321806000000006</v>
      </c>
      <c r="I2302" s="2">
        <f t="array" ref="I2302">SUMPRODUCT(B2286:B2305, (ROW(B2286:B2305)-ROW(B2286)+1)) / (20*21/2)</f>
        <v>14.067385238095239</v>
      </c>
      <c r="J2302" s="2">
        <f t="shared" si="282"/>
        <v>13.978518752215123</v>
      </c>
      <c r="K2302" s="2">
        <f t="shared" si="284"/>
        <v>13.781954176201785</v>
      </c>
    </row>
    <row r="2303" spans="1:11" ht="13.5" x14ac:dyDescent="0.25">
      <c r="A2303" s="3">
        <f>TITRES_STAT!B2306</f>
        <v>45657</v>
      </c>
      <c r="B2303" s="5">
        <f>TITRES_STAT!D2306</f>
        <v>14.0938</v>
      </c>
      <c r="C2303" s="2">
        <f t="shared" si="277"/>
        <v>-9.2999999999996419E-3</v>
      </c>
      <c r="D2303" s="2">
        <f t="shared" si="278"/>
        <v>14.013399999999999</v>
      </c>
      <c r="E2303" s="2">
        <f t="shared" si="280"/>
        <v>14.093770000000001</v>
      </c>
      <c r="F2303" s="2">
        <f t="shared" si="281"/>
        <v>14.030685</v>
      </c>
      <c r="G2303" s="2">
        <f t="shared" si="283"/>
        <v>13.780866000000001</v>
      </c>
      <c r="H2303" s="2">
        <f t="shared" si="279"/>
        <v>13.326921500000005</v>
      </c>
      <c r="I2303" s="2">
        <f t="array" ref="I2303">SUMPRODUCT(B2287:B2306, (ROW(B2287:B2306)-ROW(B2287)+1)) / (20*21/2)</f>
        <v>14.059332380952382</v>
      </c>
      <c r="J2303" s="2">
        <f t="shared" si="282"/>
        <v>13.989497918670827</v>
      </c>
      <c r="K2303" s="2">
        <f t="shared" si="284"/>
        <v>13.794183424193871</v>
      </c>
    </row>
    <row r="2304" spans="1:11" ht="13.5" x14ac:dyDescent="0.25">
      <c r="A2304" s="3">
        <f>TITRES_STAT!B2307</f>
        <v>45659</v>
      </c>
      <c r="B2304" s="5">
        <f>TITRES_STAT!D2307</f>
        <v>14.112500000000001</v>
      </c>
      <c r="C2304" s="2">
        <f t="shared" si="277"/>
        <v>1.8700000000000827E-2</v>
      </c>
      <c r="D2304" s="2">
        <f t="shared" si="278"/>
        <v>14.0321</v>
      </c>
      <c r="E2304" s="2">
        <f t="shared" si="280"/>
        <v>14.072280000000001</v>
      </c>
      <c r="F2304" s="2">
        <f t="shared" si="281"/>
        <v>14.05405</v>
      </c>
      <c r="G2304" s="2">
        <f t="shared" si="283"/>
        <v>13.801242</v>
      </c>
      <c r="H2304" s="2">
        <f t="shared" si="279"/>
        <v>13.332300500000008</v>
      </c>
      <c r="I2304" s="2">
        <f t="array" ref="I2304">SUMPRODUCT(B2288:B2307, (ROW(B2288:B2307)-ROW(B2288)+1)) / (20*21/2)</f>
        <v>14.054574285714285</v>
      </c>
      <c r="J2304" s="2">
        <f t="shared" si="282"/>
        <v>14.001212402606937</v>
      </c>
      <c r="K2304" s="2">
        <f t="shared" si="284"/>
        <v>13.806666427166661</v>
      </c>
    </row>
    <row r="2305" spans="1:11" ht="13.5" x14ac:dyDescent="0.25">
      <c r="A2305" s="3">
        <f>TITRES_STAT!B2308</f>
        <v>45660</v>
      </c>
      <c r="B2305" s="5">
        <f>TITRES_STAT!D2308</f>
        <v>13.972300000000001</v>
      </c>
      <c r="C2305" s="2">
        <f t="shared" si="277"/>
        <v>-0.1402000000000001</v>
      </c>
      <c r="D2305" s="2">
        <f t="shared" si="278"/>
        <v>14.060140000000001</v>
      </c>
      <c r="E2305" s="2">
        <f t="shared" si="280"/>
        <v>14.048920000000001</v>
      </c>
      <c r="F2305" s="2">
        <f t="shared" si="281"/>
        <v>14.056855000000002</v>
      </c>
      <c r="G2305" s="2">
        <f t="shared" si="283"/>
        <v>13.818251999999999</v>
      </c>
      <c r="H2305" s="2">
        <f t="shared" si="279"/>
        <v>13.336808500000007</v>
      </c>
      <c r="I2305" s="2">
        <f t="array" ref="I2305">SUMPRODUCT(B2289:B2308, (ROW(B2289:B2308)-ROW(B2289)+1)) / (20*21/2)</f>
        <v>14.04050619047619</v>
      </c>
      <c r="J2305" s="2">
        <f t="shared" si="282"/>
        <v>13.998458840453896</v>
      </c>
      <c r="K2305" s="2">
        <f t="shared" si="284"/>
        <v>13.81316186139542</v>
      </c>
    </row>
    <row r="2306" spans="1:11" ht="13.5" x14ac:dyDescent="0.25">
      <c r="A2306" s="3">
        <f>TITRES_STAT!B2309</f>
        <v>45663</v>
      </c>
      <c r="B2306" s="5">
        <f>TITRES_STAT!D2309</f>
        <v>13.972300000000001</v>
      </c>
      <c r="C2306" s="2">
        <f t="shared" si="277"/>
        <v>0</v>
      </c>
      <c r="D2306" s="2">
        <f t="shared" si="278"/>
        <v>14.050800000000001</v>
      </c>
      <c r="E2306" s="2">
        <f t="shared" si="280"/>
        <v>14.039580000000001</v>
      </c>
      <c r="F2306" s="2">
        <f t="shared" si="281"/>
        <v>14.059660000000003</v>
      </c>
      <c r="G2306" s="2">
        <f t="shared" si="283"/>
        <v>13.821056</v>
      </c>
      <c r="H2306" s="2">
        <f t="shared" si="279"/>
        <v>13.341529000000007</v>
      </c>
      <c r="I2306" s="2">
        <f t="array" ref="I2306">SUMPRODUCT(B2290:B2309, (ROW(B2290:B2309)-ROW(B2290)+1)) / (20*21/2)</f>
        <v>14.026571904761905</v>
      </c>
      <c r="J2306" s="2">
        <f t="shared" si="282"/>
        <v>13.99596752231543</v>
      </c>
      <c r="K2306" s="2">
        <f t="shared" si="284"/>
        <v>13.819402572713246</v>
      </c>
    </row>
    <row r="2307" spans="1:11" ht="13.5" x14ac:dyDescent="0.25">
      <c r="A2307" s="3">
        <f>TITRES_STAT!B2310</f>
        <v>45664</v>
      </c>
      <c r="B2307" s="5">
        <f>TITRES_STAT!D2310</f>
        <v>14.0097</v>
      </c>
      <c r="C2307" s="2">
        <f t="shared" si="277"/>
        <v>3.7399999999999878E-2</v>
      </c>
      <c r="D2307" s="2">
        <f t="shared" si="278"/>
        <v>14.032120000000001</v>
      </c>
      <c r="E2307" s="2">
        <f t="shared" si="280"/>
        <v>14.029300000000001</v>
      </c>
      <c r="F2307" s="2">
        <f t="shared" si="281"/>
        <v>14.073215000000001</v>
      </c>
      <c r="G2307" s="2">
        <f t="shared" si="283"/>
        <v>13.824607999999998</v>
      </c>
      <c r="H2307" s="2">
        <f t="shared" si="279"/>
        <v>13.346649500000007</v>
      </c>
      <c r="I2307" s="2">
        <f t="array" ref="I2307">SUMPRODUCT(B2291:B2310, (ROW(B2291:B2310)-ROW(B2291)+1)) / (20*21/2)</f>
        <v>14.013928571428572</v>
      </c>
      <c r="J2307" s="2">
        <f t="shared" si="282"/>
        <v>13.997275377333008</v>
      </c>
      <c r="K2307" s="2">
        <f t="shared" si="284"/>
        <v>13.82686521692057</v>
      </c>
    </row>
    <row r="2308" spans="1:11" ht="13.5" x14ac:dyDescent="0.25">
      <c r="A2308" s="3">
        <f>TITRES_STAT!B2311</f>
        <v>45665</v>
      </c>
      <c r="B2308" s="5">
        <f>TITRES_STAT!D2311</f>
        <v>13.9255</v>
      </c>
      <c r="C2308" s="2">
        <f t="shared" ref="C2308:C2371" si="285">B2308-B2307</f>
        <v>-8.4200000000000941E-2</v>
      </c>
      <c r="D2308" s="2">
        <f t="shared" si="278"/>
        <v>13.99846</v>
      </c>
      <c r="E2308" s="2">
        <f t="shared" si="280"/>
        <v>14.005930000000001</v>
      </c>
      <c r="F2308" s="2">
        <f t="shared" si="281"/>
        <v>14.071809999999999</v>
      </c>
      <c r="G2308" s="2">
        <f t="shared" si="283"/>
        <v>13.826475999999998</v>
      </c>
      <c r="H2308" s="2">
        <f t="shared" si="279"/>
        <v>13.351349000000006</v>
      </c>
      <c r="I2308" s="2">
        <f t="array" ref="I2308">SUMPRODUCT(B2292:B2311, (ROW(B2292:B2311)-ROW(B2292)+1)) / (20*21/2)</f>
        <v>14.011436190476191</v>
      </c>
      <c r="J2308" s="2">
        <f t="shared" si="282"/>
        <v>13.990439627110817</v>
      </c>
      <c r="K2308" s="2">
        <f t="shared" si="284"/>
        <v>13.830733247629567</v>
      </c>
    </row>
    <row r="2309" spans="1:11" ht="13.5" x14ac:dyDescent="0.25">
      <c r="A2309" s="3">
        <f>TITRES_STAT!B2312</f>
        <v>45666</v>
      </c>
      <c r="B2309" s="5">
        <f>TITRES_STAT!D2312</f>
        <v>13.9255</v>
      </c>
      <c r="C2309" s="2">
        <f t="shared" si="285"/>
        <v>0</v>
      </c>
      <c r="D2309" s="2">
        <f t="shared" si="278"/>
        <v>13.96106</v>
      </c>
      <c r="E2309" s="2">
        <f t="shared" si="280"/>
        <v>13.99658</v>
      </c>
      <c r="F2309" s="2">
        <f t="shared" si="281"/>
        <v>14.058254999999999</v>
      </c>
      <c r="G2309" s="2">
        <f t="shared" si="283"/>
        <v>13.828344000000001</v>
      </c>
      <c r="H2309" s="2">
        <f t="shared" si="279"/>
        <v>13.356687000000006</v>
      </c>
      <c r="I2309" s="2">
        <f t="array" ref="I2309">SUMPRODUCT(B2293:B2312, (ROW(B2293:B2312)-ROW(B2293)+1)) / (20*21/2)</f>
        <v>14.020955714285716</v>
      </c>
      <c r="J2309" s="2">
        <f t="shared" si="282"/>
        <v>13.984254900719311</v>
      </c>
      <c r="K2309" s="2">
        <f t="shared" si="284"/>
        <v>13.83444959085978</v>
      </c>
    </row>
    <row r="2310" spans="1:11" ht="13.5" x14ac:dyDescent="0.25">
      <c r="A2310" s="3">
        <f>TITRES_STAT!B2313</f>
        <v>45667</v>
      </c>
      <c r="B2310" s="5">
        <f>TITRES_STAT!D2313</f>
        <v>13.9255</v>
      </c>
      <c r="C2310" s="2">
        <f t="shared" si="285"/>
        <v>0</v>
      </c>
      <c r="D2310" s="2">
        <f t="shared" ref="D2310:D2373" si="286">AVERAGE(B2306:B2310)</f>
        <v>13.951699999999999</v>
      </c>
      <c r="E2310" s="2">
        <f t="shared" si="280"/>
        <v>14.00592</v>
      </c>
      <c r="F2310" s="2">
        <f t="shared" si="281"/>
        <v>14.045169999999999</v>
      </c>
      <c r="G2310" s="2">
        <f t="shared" si="283"/>
        <v>13.830212000000001</v>
      </c>
      <c r="H2310" s="2">
        <f t="shared" si="279"/>
        <v>13.362451000000004</v>
      </c>
      <c r="I2310" s="2">
        <f t="array" ref="I2310">SUMPRODUCT(B2294:B2313, (ROW(B2294:B2313)-ROW(B2294)+1)) / (20*21/2)</f>
        <v>14.044856666666666</v>
      </c>
      <c r="J2310" s="2">
        <f t="shared" si="282"/>
        <v>13.9786591958889</v>
      </c>
      <c r="K2310" s="2">
        <f t="shared" si="284"/>
        <v>13.838020195139789</v>
      </c>
    </row>
    <row r="2311" spans="1:11" ht="13.5" x14ac:dyDescent="0.25">
      <c r="A2311" s="3">
        <f>TITRES_STAT!B2314</f>
        <v>45670</v>
      </c>
      <c r="B2311" s="5">
        <f>TITRES_STAT!D2314</f>
        <v>14.019</v>
      </c>
      <c r="C2311" s="2">
        <f t="shared" si="285"/>
        <v>9.3500000000000583E-2</v>
      </c>
      <c r="D2311" s="2">
        <f t="shared" si="286"/>
        <v>13.961040000000001</v>
      </c>
      <c r="E2311" s="2">
        <f t="shared" si="280"/>
        <v>14.00592</v>
      </c>
      <c r="F2311" s="2">
        <f t="shared" si="281"/>
        <v>14.049844999999999</v>
      </c>
      <c r="G2311" s="2">
        <f t="shared" si="283"/>
        <v>13.83395</v>
      </c>
      <c r="H2311" s="2">
        <f t="shared" si="279"/>
        <v>13.368682500000002</v>
      </c>
      <c r="I2311" s="2">
        <f t="array" ref="I2311">SUMPRODUCT(B2295:B2314, (ROW(B2295:B2314)-ROW(B2295)+1)) / (20*21/2)</f>
        <v>14.111927142857141</v>
      </c>
      <c r="J2311" s="2">
        <f t="shared" si="282"/>
        <v>13.982501177232814</v>
      </c>
      <c r="K2311" s="2">
        <f t="shared" si="284"/>
        <v>13.84511744238921</v>
      </c>
    </row>
    <row r="2312" spans="1:11" ht="13.5" x14ac:dyDescent="0.25">
      <c r="A2312" s="3">
        <f>TITRES_STAT!B2315</f>
        <v>45671</v>
      </c>
      <c r="B2312" s="5">
        <f>TITRES_STAT!D2315</f>
        <v>14.149800000000001</v>
      </c>
      <c r="C2312" s="2">
        <f t="shared" si="285"/>
        <v>0.13080000000000069</v>
      </c>
      <c r="D2312" s="2">
        <f t="shared" si="286"/>
        <v>13.98906</v>
      </c>
      <c r="E2312" s="2">
        <f t="shared" si="280"/>
        <v>14.010590000000002</v>
      </c>
      <c r="F2312" s="2">
        <f t="shared" si="281"/>
        <v>14.048440000000003</v>
      </c>
      <c r="G2312" s="2">
        <f t="shared" si="283"/>
        <v>13.840304000000003</v>
      </c>
      <c r="H2312" s="2">
        <f t="shared" si="279"/>
        <v>13.374078000000003</v>
      </c>
      <c r="I2312" s="2">
        <f t="array" ref="I2312">SUMPRODUCT(B2296:B2315, (ROW(B2296:B2315)-ROW(B2296)+1)) / (20*21/2)</f>
        <v>14.193820000000001</v>
      </c>
      <c r="J2312" s="2">
        <f t="shared" si="282"/>
        <v>13.998434398448737</v>
      </c>
      <c r="K2312" s="2">
        <f t="shared" si="284"/>
        <v>13.857065777981791</v>
      </c>
    </row>
    <row r="2313" spans="1:11" ht="13.5" x14ac:dyDescent="0.25">
      <c r="A2313" s="3">
        <f>TITRES_STAT!B2316</f>
        <v>45672</v>
      </c>
      <c r="B2313" s="5">
        <f>TITRES_STAT!D2316</f>
        <v>14.2994</v>
      </c>
      <c r="C2313" s="2">
        <f t="shared" si="285"/>
        <v>0.14959999999999951</v>
      </c>
      <c r="D2313" s="2">
        <f t="shared" si="286"/>
        <v>14.063839999999999</v>
      </c>
      <c r="E2313" s="2">
        <f t="shared" si="280"/>
        <v>14.03115</v>
      </c>
      <c r="F2313" s="2">
        <f t="shared" si="281"/>
        <v>14.062460000000002</v>
      </c>
      <c r="G2313" s="2">
        <f t="shared" si="283"/>
        <v>13.849650000000002</v>
      </c>
      <c r="H2313" s="2">
        <f t="shared" si="279"/>
        <v>13.381626499999999</v>
      </c>
      <c r="I2313" s="2">
        <f t="array" ref="I2313">SUMPRODUCT(B2297:B2316, (ROW(B2297:B2316)-ROW(B2297)+1)) / (20*21/2)</f>
        <v>14.312244285714286</v>
      </c>
      <c r="J2313" s="2">
        <f t="shared" si="282"/>
        <v>14.027097789072666</v>
      </c>
      <c r="K2313" s="2">
        <f t="shared" si="284"/>
        <v>13.874412218060938</v>
      </c>
    </row>
    <row r="2314" spans="1:11" ht="13.5" x14ac:dyDescent="0.25">
      <c r="A2314" s="3">
        <f>TITRES_STAT!B2317</f>
        <v>45673</v>
      </c>
      <c r="B2314" s="5">
        <f>TITRES_STAT!D2317</f>
        <v>14.7667</v>
      </c>
      <c r="C2314" s="2">
        <f t="shared" si="285"/>
        <v>0.46729999999999983</v>
      </c>
      <c r="D2314" s="2">
        <f t="shared" si="286"/>
        <v>14.23208</v>
      </c>
      <c r="E2314" s="2">
        <f t="shared" si="280"/>
        <v>14.096570000000003</v>
      </c>
      <c r="F2314" s="2">
        <f t="shared" si="281"/>
        <v>14.084425000000001</v>
      </c>
      <c r="G2314" s="2">
        <f t="shared" si="283"/>
        <v>13.868530000000003</v>
      </c>
      <c r="H2314" s="2">
        <f t="shared" ref="H2314:H2377" si="287">AVERAGE(B2115:B2314)</f>
        <v>13.390149000000001</v>
      </c>
      <c r="I2314" s="2">
        <f t="array" ref="I2314">SUMPRODUCT(B2298:B2317, (ROW(B2298:B2317)-ROW(B2298)+1)) / (20*21/2)</f>
        <v>14.429825238095241</v>
      </c>
      <c r="J2314" s="2">
        <f t="shared" si="282"/>
        <v>14.09753609487527</v>
      </c>
      <c r="K2314" s="2">
        <f t="shared" si="284"/>
        <v>13.909403895784038</v>
      </c>
    </row>
    <row r="2315" spans="1:11" ht="13.5" x14ac:dyDescent="0.25">
      <c r="A2315" s="3">
        <f>TITRES_STAT!B2318</f>
        <v>45674</v>
      </c>
      <c r="B2315" s="5">
        <f>TITRES_STAT!D2318</f>
        <v>14.9443</v>
      </c>
      <c r="C2315" s="2">
        <f t="shared" si="285"/>
        <v>0.17759999999999998</v>
      </c>
      <c r="D2315" s="2">
        <f t="shared" si="286"/>
        <v>14.435840000000002</v>
      </c>
      <c r="E2315" s="2">
        <f t="shared" si="280"/>
        <v>14.193770000000001</v>
      </c>
      <c r="F2315" s="2">
        <f t="shared" si="281"/>
        <v>14.121345</v>
      </c>
      <c r="G2315" s="2">
        <f t="shared" si="283"/>
        <v>13.894326000000005</v>
      </c>
      <c r="H2315" s="2">
        <f t="shared" si="287"/>
        <v>13.400581000000003</v>
      </c>
      <c r="I2315" s="2">
        <f t="array" ref="I2315">SUMPRODUCT(B2299:B2318, (ROW(B2299:B2318)-ROW(B2299)+1)) / (20*21/2)</f>
        <v>14.566985238095238</v>
      </c>
      <c r="J2315" s="2">
        <f t="shared" si="282"/>
        <v>14.17818027631572</v>
      </c>
      <c r="K2315" s="2">
        <f t="shared" si="284"/>
        <v>13.949988056733684</v>
      </c>
    </row>
    <row r="2316" spans="1:11" ht="13.5" x14ac:dyDescent="0.25">
      <c r="A2316" s="3">
        <f>TITRES_STAT!B2319</f>
        <v>45677</v>
      </c>
      <c r="B2316" s="5">
        <f>TITRES_STAT!D2319</f>
        <v>15.364800000000001</v>
      </c>
      <c r="C2316" s="2">
        <f t="shared" si="285"/>
        <v>0.42050000000000054</v>
      </c>
      <c r="D2316" s="2">
        <f t="shared" si="286"/>
        <v>14.705000000000002</v>
      </c>
      <c r="E2316" s="2">
        <f t="shared" ref="E2316:E2379" si="288">AVERAGE(B2307:B2316)</f>
        <v>14.333019999999999</v>
      </c>
      <c r="F2316" s="2">
        <f t="shared" si="281"/>
        <v>14.186299999999999</v>
      </c>
      <c r="G2316" s="2">
        <f t="shared" si="283"/>
        <v>13.925354000000004</v>
      </c>
      <c r="H2316" s="2">
        <f t="shared" si="287"/>
        <v>13.413115499999998</v>
      </c>
      <c r="I2316" s="2">
        <f t="array" ref="I2316">SUMPRODUCT(B2300:B2319, (ROW(B2300:B2319)-ROW(B2300)+1)) / (20*21/2)</f>
        <v>14.697741904761905</v>
      </c>
      <c r="J2316" s="2">
        <f t="shared" si="282"/>
        <v>14.291191678571366</v>
      </c>
      <c r="K2316" s="2">
        <f t="shared" si="284"/>
        <v>14.005470878038246</v>
      </c>
    </row>
    <row r="2317" spans="1:11" ht="13.5" x14ac:dyDescent="0.25">
      <c r="A2317" s="3">
        <f>TITRES_STAT!B2320</f>
        <v>45678</v>
      </c>
      <c r="B2317" s="5">
        <f>TITRES_STAT!D2320</f>
        <v>15.4209</v>
      </c>
      <c r="C2317" s="2">
        <f t="shared" si="285"/>
        <v>5.6099999999998929E-2</v>
      </c>
      <c r="D2317" s="2">
        <f t="shared" si="286"/>
        <v>14.959219999999998</v>
      </c>
      <c r="E2317" s="2">
        <f t="shared" si="288"/>
        <v>14.47414</v>
      </c>
      <c r="F2317" s="2">
        <f t="shared" si="281"/>
        <v>14.251720000000001</v>
      </c>
      <c r="G2317" s="2">
        <f t="shared" si="283"/>
        <v>13.961616000000003</v>
      </c>
      <c r="H2317" s="2">
        <f t="shared" si="287"/>
        <v>13.426484</v>
      </c>
      <c r="I2317" s="2">
        <f t="array" ref="I2317">SUMPRODUCT(B2301:B2320, (ROW(B2301:B2320)-ROW(B2301)+1)) / (20*21/2)</f>
        <v>14.820487619047618</v>
      </c>
      <c r="J2317" s="2">
        <f t="shared" si="282"/>
        <v>14.398782947278855</v>
      </c>
      <c r="K2317" s="2">
        <f t="shared" si="284"/>
        <v>14.060977902428903</v>
      </c>
    </row>
    <row r="2318" spans="1:11" ht="13.5" x14ac:dyDescent="0.25">
      <c r="A2318" s="3">
        <f>TITRES_STAT!B2321</f>
        <v>45679</v>
      </c>
      <c r="B2318" s="5">
        <f>TITRES_STAT!D2321</f>
        <v>15.6919</v>
      </c>
      <c r="C2318" s="2">
        <f t="shared" si="285"/>
        <v>0.2710000000000008</v>
      </c>
      <c r="D2318" s="2">
        <f t="shared" si="286"/>
        <v>15.237720000000001</v>
      </c>
      <c r="E2318" s="2">
        <f t="shared" si="288"/>
        <v>14.650780000000001</v>
      </c>
      <c r="F2318" s="2">
        <f t="shared" si="281"/>
        <v>14.328354999999998</v>
      </c>
      <c r="G2318" s="2">
        <f t="shared" si="283"/>
        <v>14.003297999999999</v>
      </c>
      <c r="H2318" s="2">
        <f t="shared" si="287"/>
        <v>13.441079999999999</v>
      </c>
      <c r="I2318" s="2">
        <f t="array" ref="I2318">SUMPRODUCT(B2302:B2321, (ROW(B2302:B2321)-ROW(B2302)+1)) / (20*21/2)</f>
        <v>14.934332380952378</v>
      </c>
      <c r="J2318" s="2">
        <f t="shared" si="282"/>
        <v>14.521936952299916</v>
      </c>
      <c r="K2318" s="2">
        <f t="shared" si="284"/>
        <v>14.124935631745416</v>
      </c>
    </row>
    <row r="2319" spans="1:11" ht="13.5" x14ac:dyDescent="0.25">
      <c r="A2319" s="3">
        <f>TITRES_STAT!B2322</f>
        <v>45680</v>
      </c>
      <c r="B2319" s="5">
        <f>TITRES_STAT!D2322</f>
        <v>15.7013</v>
      </c>
      <c r="C2319" s="2">
        <f t="shared" si="285"/>
        <v>9.3999999999994088E-3</v>
      </c>
      <c r="D2319" s="2">
        <f t="shared" si="286"/>
        <v>15.424640000000002</v>
      </c>
      <c r="E2319" s="2">
        <f t="shared" si="288"/>
        <v>14.82836</v>
      </c>
      <c r="F2319" s="2">
        <f t="shared" si="281"/>
        <v>14.412469999999999</v>
      </c>
      <c r="G2319" s="2">
        <f t="shared" si="283"/>
        <v>14.046289999999999</v>
      </c>
      <c r="H2319" s="2">
        <f t="shared" si="287"/>
        <v>13.455850500000002</v>
      </c>
      <c r="I2319" s="2">
        <f t="array" ref="I2319">SUMPRODUCT(B2303:B2322, (ROW(B2303:B2322)-ROW(B2303)+1)) / (20*21/2)</f>
        <v>15.040166190476189</v>
      </c>
      <c r="J2319" s="2">
        <f t="shared" si="282"/>
        <v>14.634257242557068</v>
      </c>
      <c r="K2319" s="2">
        <f t="shared" si="284"/>
        <v>14.186753842265203</v>
      </c>
    </row>
    <row r="2320" spans="1:11" ht="13.5" x14ac:dyDescent="0.25">
      <c r="A2320" s="3">
        <f>TITRES_STAT!B2323</f>
        <v>45681</v>
      </c>
      <c r="B2320" s="5">
        <f>TITRES_STAT!D2323</f>
        <v>15.7013</v>
      </c>
      <c r="C2320" s="2">
        <f t="shared" si="285"/>
        <v>0</v>
      </c>
      <c r="D2320" s="2">
        <f t="shared" si="286"/>
        <v>15.576040000000001</v>
      </c>
      <c r="E2320" s="2">
        <f t="shared" si="288"/>
        <v>15.005940000000001</v>
      </c>
      <c r="F2320" s="2">
        <f t="shared" si="281"/>
        <v>14.505930000000001</v>
      </c>
      <c r="G2320" s="2">
        <f t="shared" si="283"/>
        <v>14.089282000000003</v>
      </c>
      <c r="H2320" s="2">
        <f t="shared" si="287"/>
        <v>13.469216000000001</v>
      </c>
      <c r="I2320" s="2">
        <f t="array" ref="I2320">SUMPRODUCT(B2304:B2323, (ROW(B2304:B2323)-ROW(B2304)+1)) / (20*21/2)</f>
        <v>15.125037142857144</v>
      </c>
      <c r="J2320" s="2">
        <f t="shared" si="282"/>
        <v>14.735880362313537</v>
      </c>
      <c r="K2320" s="2">
        <f t="shared" si="284"/>
        <v>14.246147809235195</v>
      </c>
    </row>
    <row r="2321" spans="1:11" ht="13.5" x14ac:dyDescent="0.25">
      <c r="A2321" s="3">
        <f>TITRES_STAT!B2324</f>
        <v>45684</v>
      </c>
      <c r="B2321" s="5">
        <f>TITRES_STAT!D2324</f>
        <v>15.7013</v>
      </c>
      <c r="C2321" s="2">
        <f t="shared" si="285"/>
        <v>0</v>
      </c>
      <c r="D2321" s="2">
        <f t="shared" si="286"/>
        <v>15.64334</v>
      </c>
      <c r="E2321" s="2">
        <f t="shared" si="288"/>
        <v>15.17417</v>
      </c>
      <c r="F2321" s="2">
        <f t="shared" si="281"/>
        <v>14.590045</v>
      </c>
      <c r="G2321" s="2">
        <f t="shared" si="283"/>
        <v>14.134144000000001</v>
      </c>
      <c r="H2321" s="2">
        <f t="shared" si="287"/>
        <v>13.482581500000004</v>
      </c>
      <c r="I2321" s="2">
        <f t="array" ref="I2321">SUMPRODUCT(B2305:B2324, (ROW(B2305:B2324)-ROW(B2305)+1)) / (20*21/2)</f>
        <v>15.202920952380953</v>
      </c>
      <c r="J2321" s="2">
        <f t="shared" si="282"/>
        <v>14.827825089712249</v>
      </c>
      <c r="K2321" s="2">
        <f t="shared" si="284"/>
        <v>14.303212601029893</v>
      </c>
    </row>
    <row r="2322" spans="1:11" ht="13.5" x14ac:dyDescent="0.25">
      <c r="A2322" s="3">
        <f>TITRES_STAT!B2325</f>
        <v>45685</v>
      </c>
      <c r="B2322" s="5">
        <f>TITRES_STAT!D2325</f>
        <v>15.7013</v>
      </c>
      <c r="C2322" s="2">
        <f t="shared" si="285"/>
        <v>0</v>
      </c>
      <c r="D2322" s="2">
        <f t="shared" si="286"/>
        <v>15.69942</v>
      </c>
      <c r="E2322" s="2">
        <f t="shared" si="288"/>
        <v>15.329320000000001</v>
      </c>
      <c r="F2322" s="2">
        <f t="shared" si="281"/>
        <v>14.669955000000002</v>
      </c>
      <c r="G2322" s="2">
        <f t="shared" si="283"/>
        <v>14.178069999999998</v>
      </c>
      <c r="H2322" s="2">
        <f t="shared" si="287"/>
        <v>13.495521500000004</v>
      </c>
      <c r="I2322" s="2">
        <f t="array" ref="I2322">SUMPRODUCT(B2306:B2325, (ROW(B2306:B2325)-ROW(B2306)+1)) / (20*21/2)</f>
        <v>15.273906666666663</v>
      </c>
      <c r="J2322" s="2">
        <f t="shared" si="282"/>
        <v>14.911013176406321</v>
      </c>
      <c r="K2322" s="2">
        <f t="shared" si="284"/>
        <v>14.35803955785225</v>
      </c>
    </row>
    <row r="2323" spans="1:11" ht="13.5" x14ac:dyDescent="0.25">
      <c r="A2323" s="3">
        <f>TITRES_STAT!B2326</f>
        <v>45686</v>
      </c>
      <c r="B2323" s="5">
        <f>TITRES_STAT!D2326</f>
        <v>15.5611</v>
      </c>
      <c r="C2323" s="2">
        <f t="shared" si="285"/>
        <v>-0.1402000000000001</v>
      </c>
      <c r="D2323" s="2">
        <f t="shared" si="286"/>
        <v>15.673259999999999</v>
      </c>
      <c r="E2323" s="2">
        <f t="shared" si="288"/>
        <v>15.455490000000003</v>
      </c>
      <c r="F2323" s="2">
        <f t="shared" si="281"/>
        <v>14.743320000000001</v>
      </c>
      <c r="G2323" s="2">
        <f t="shared" si="283"/>
        <v>14.219191999999996</v>
      </c>
      <c r="H2323" s="2">
        <f t="shared" si="287"/>
        <v>13.507803000000003</v>
      </c>
      <c r="I2323" s="2">
        <f t="array" ref="I2323">SUMPRODUCT(B2307:B2326, (ROW(B2307:B2326)-ROW(B2307)+1)) / (20*21/2)</f>
        <v>15.362250476190477</v>
      </c>
      <c r="J2323" s="2">
        <f t="shared" si="282"/>
        <v>14.972926207224766</v>
      </c>
      <c r="K2323" s="2">
        <f t="shared" si="284"/>
        <v>14.405218398720789</v>
      </c>
    </row>
    <row r="2324" spans="1:11" ht="13.5" x14ac:dyDescent="0.25">
      <c r="A2324" s="3">
        <f>TITRES_STAT!B2327</f>
        <v>45687</v>
      </c>
      <c r="B2324" s="5">
        <f>TITRES_STAT!D2327</f>
        <v>15.5611</v>
      </c>
      <c r="C2324" s="2">
        <f t="shared" si="285"/>
        <v>0</v>
      </c>
      <c r="D2324" s="2">
        <f t="shared" si="286"/>
        <v>15.645219999999998</v>
      </c>
      <c r="E2324" s="2">
        <f t="shared" si="288"/>
        <v>15.534930000000003</v>
      </c>
      <c r="F2324" s="2">
        <f t="shared" ref="F2324:F2387" si="289">AVERAGE(B2305:B2324)</f>
        <v>14.815750000000003</v>
      </c>
      <c r="G2324" s="2">
        <f t="shared" si="283"/>
        <v>14.260313999999996</v>
      </c>
      <c r="H2324" s="2">
        <f t="shared" si="287"/>
        <v>13.520084500000003</v>
      </c>
      <c r="I2324" s="2">
        <f t="array" ref="I2324">SUMPRODUCT(B2308:B2327, (ROW(B2308:B2327)-ROW(B2308)+1)) / (20*21/2)</f>
        <v>15.430210952380952</v>
      </c>
      <c r="J2324" s="2">
        <f t="shared" si="282"/>
        <v>15.028942758917646</v>
      </c>
      <c r="K2324" s="2">
        <f t="shared" si="284"/>
        <v>14.450547088967033</v>
      </c>
    </row>
    <row r="2325" spans="1:11" ht="13.5" x14ac:dyDescent="0.25">
      <c r="A2325" s="3">
        <f>TITRES_STAT!B2328</f>
        <v>45688</v>
      </c>
      <c r="B2325" s="5">
        <f>TITRES_STAT!D2328</f>
        <v>15.5611</v>
      </c>
      <c r="C2325" s="2">
        <f t="shared" si="285"/>
        <v>0</v>
      </c>
      <c r="D2325" s="2">
        <f t="shared" si="286"/>
        <v>15.617179999999999</v>
      </c>
      <c r="E2325" s="2">
        <f t="shared" si="288"/>
        <v>15.596610000000002</v>
      </c>
      <c r="F2325" s="2">
        <f t="shared" si="289"/>
        <v>14.895190000000003</v>
      </c>
      <c r="G2325" s="2">
        <f t="shared" si="283"/>
        <v>14.301435999999997</v>
      </c>
      <c r="H2325" s="2">
        <f t="shared" si="287"/>
        <v>13.532749000000001</v>
      </c>
      <c r="I2325" s="2">
        <f t="array" ref="I2325">SUMPRODUCT(B2309:B2328, (ROW(B2309:B2328)-ROW(B2309)+1)) / (20*21/2)</f>
        <v>15.49901142857143</v>
      </c>
      <c r="J2325" s="2">
        <f t="shared" ref="J2325:J2388" si="290">$J$4*B2325+J2324*(1-$J$4)</f>
        <v>15.079624400925489</v>
      </c>
      <c r="K2325" s="2">
        <f t="shared" si="284"/>
        <v>14.494098183517346</v>
      </c>
    </row>
    <row r="2326" spans="1:11" ht="13.5" x14ac:dyDescent="0.25">
      <c r="A2326" s="3">
        <f>TITRES_STAT!B2329</f>
        <v>45691</v>
      </c>
      <c r="B2326" s="5">
        <f>TITRES_STAT!D2329</f>
        <v>15.822800000000001</v>
      </c>
      <c r="C2326" s="2">
        <f t="shared" si="285"/>
        <v>0.26170000000000115</v>
      </c>
      <c r="D2326" s="2">
        <f t="shared" si="286"/>
        <v>15.641479999999998</v>
      </c>
      <c r="E2326" s="2">
        <f t="shared" si="288"/>
        <v>15.642410000000002</v>
      </c>
      <c r="F2326" s="2">
        <f t="shared" si="289"/>
        <v>14.987715000000003</v>
      </c>
      <c r="G2326" s="2">
        <f t="shared" si="283"/>
        <v>14.349661999999999</v>
      </c>
      <c r="H2326" s="2">
        <f t="shared" si="287"/>
        <v>13.546296499999999</v>
      </c>
      <c r="I2326" s="2">
        <f t="array" ref="I2326">SUMPRODUCT(B2310:B2329, (ROW(B2310:B2329)-ROW(B2310)+1)) / (20*21/2)</f>
        <v>15.567815714285715</v>
      </c>
      <c r="J2326" s="2">
        <f t="shared" si="290"/>
        <v>15.150403029408775</v>
      </c>
      <c r="K2326" s="2">
        <f t="shared" si="284"/>
        <v>14.546204137104901</v>
      </c>
    </row>
    <row r="2327" spans="1:11" ht="13.5" x14ac:dyDescent="0.25">
      <c r="A2327" s="3">
        <f>TITRES_STAT!B2330</f>
        <v>45692</v>
      </c>
      <c r="B2327" s="5">
        <f>TITRES_STAT!D2330</f>
        <v>15.7013</v>
      </c>
      <c r="C2327" s="2">
        <f t="shared" si="285"/>
        <v>-0.12150000000000105</v>
      </c>
      <c r="D2327" s="2">
        <f t="shared" si="286"/>
        <v>15.641480000000001</v>
      </c>
      <c r="E2327" s="2">
        <f t="shared" si="288"/>
        <v>15.670449999999999</v>
      </c>
      <c r="F2327" s="2">
        <f t="shared" si="289"/>
        <v>15.072295</v>
      </c>
      <c r="G2327" s="2">
        <f t="shared" si="283"/>
        <v>14.392653999999995</v>
      </c>
      <c r="H2327" s="2">
        <f t="shared" si="287"/>
        <v>13.559236500000003</v>
      </c>
      <c r="I2327" s="2">
        <f t="array" ref="I2327">SUMPRODUCT(B2311:B2330, (ROW(B2311:B2330)-ROW(B2311)+1)) / (20*21/2)</f>
        <v>15.622826190476188</v>
      </c>
      <c r="J2327" s="2">
        <f t="shared" si="290"/>
        <v>15.202869407560321</v>
      </c>
      <c r="K2327" s="2">
        <f t="shared" si="284"/>
        <v>14.591502014081179</v>
      </c>
    </row>
    <row r="2328" spans="1:11" ht="13.5" x14ac:dyDescent="0.25">
      <c r="A2328" s="3">
        <f>TITRES_STAT!B2331</f>
        <v>45693</v>
      </c>
      <c r="B2328" s="5">
        <f>TITRES_STAT!D2331</f>
        <v>15.794700000000001</v>
      </c>
      <c r="C2328" s="2">
        <f t="shared" si="285"/>
        <v>9.3400000000000816E-2</v>
      </c>
      <c r="D2328" s="2">
        <f t="shared" si="286"/>
        <v>15.6882</v>
      </c>
      <c r="E2328" s="2">
        <f t="shared" si="288"/>
        <v>15.680730000000001</v>
      </c>
      <c r="F2328" s="2">
        <f t="shared" si="289"/>
        <v>15.165755000000001</v>
      </c>
      <c r="G2328" s="2">
        <f t="shared" si="283"/>
        <v>14.439383999999997</v>
      </c>
      <c r="H2328" s="2">
        <f t="shared" si="287"/>
        <v>13.573963500000001</v>
      </c>
      <c r="I2328" s="2">
        <f t="array" ref="I2328">SUMPRODUCT(B2312:B2331, (ROW(B2312:B2331)-ROW(B2312)+1)) / (20*21/2)</f>
        <v>15.673160476190475</v>
      </c>
      <c r="J2328" s="2">
        <f t="shared" si="290"/>
        <v>15.259234225887909</v>
      </c>
      <c r="K2328" s="2">
        <f t="shared" si="284"/>
        <v>14.638686248823095</v>
      </c>
    </row>
    <row r="2329" spans="1:11" ht="13.5" x14ac:dyDescent="0.25">
      <c r="A2329" s="3">
        <f>TITRES_STAT!B2332</f>
        <v>45694</v>
      </c>
      <c r="B2329" s="5">
        <f>TITRES_STAT!D2332</f>
        <v>15.888199999999999</v>
      </c>
      <c r="C2329" s="2">
        <f t="shared" si="285"/>
        <v>9.3499999999998806E-2</v>
      </c>
      <c r="D2329" s="2">
        <f t="shared" si="286"/>
        <v>15.753620000000002</v>
      </c>
      <c r="E2329" s="2">
        <f t="shared" si="288"/>
        <v>15.69942</v>
      </c>
      <c r="F2329" s="2">
        <f t="shared" si="289"/>
        <v>15.26389</v>
      </c>
      <c r="G2329" s="2">
        <f t="shared" si="283"/>
        <v>14.484991999999998</v>
      </c>
      <c r="H2329" s="2">
        <f t="shared" si="287"/>
        <v>13.589157999999999</v>
      </c>
      <c r="I2329" s="2">
        <f t="array" ref="I2329">SUMPRODUCT(B2313:B2332, (ROW(B2313:B2332)-ROW(B2313)+1)) / (20*21/2)</f>
        <v>15.73239380952381</v>
      </c>
      <c r="J2329" s="2">
        <f t="shared" si="290"/>
        <v>15.319135728184298</v>
      </c>
      <c r="K2329" s="2">
        <f t="shared" si="284"/>
        <v>14.687686788084935</v>
      </c>
    </row>
    <row r="2330" spans="1:11" ht="13.5" x14ac:dyDescent="0.25">
      <c r="A2330" s="3">
        <f>TITRES_STAT!B2333</f>
        <v>45695</v>
      </c>
      <c r="B2330" s="5">
        <f>TITRES_STAT!D2333</f>
        <v>15.8415</v>
      </c>
      <c r="C2330" s="2">
        <f t="shared" si="285"/>
        <v>-4.669999999999952E-2</v>
      </c>
      <c r="D2330" s="2">
        <f t="shared" si="286"/>
        <v>15.809700000000001</v>
      </c>
      <c r="E2330" s="2">
        <f t="shared" si="288"/>
        <v>15.71344</v>
      </c>
      <c r="F2330" s="2">
        <f t="shared" si="289"/>
        <v>15.359690000000001</v>
      </c>
      <c r="G2330" s="2">
        <f t="shared" si="283"/>
        <v>14.532658</v>
      </c>
      <c r="H2330" s="2">
        <f t="shared" si="287"/>
        <v>13.604502000000002</v>
      </c>
      <c r="I2330" s="2">
        <f t="array" ref="I2330">SUMPRODUCT(B2314:B2333, (ROW(B2314:B2333)-ROW(B2314)+1)) / (20*21/2)</f>
        <v>15.782459047619046</v>
      </c>
      <c r="J2330" s="2">
        <f t="shared" si="290"/>
        <v>15.368884706452461</v>
      </c>
      <c r="K2330" s="2">
        <f t="shared" si="284"/>
        <v>14.73293436502278</v>
      </c>
    </row>
    <row r="2331" spans="1:11" ht="13.5" x14ac:dyDescent="0.25">
      <c r="A2331" s="3">
        <f>TITRES_STAT!B2334</f>
        <v>45698</v>
      </c>
      <c r="B2331" s="5">
        <f>TITRES_STAT!D2334</f>
        <v>15.888199999999999</v>
      </c>
      <c r="C2331" s="2">
        <f t="shared" si="285"/>
        <v>4.669999999999952E-2</v>
      </c>
      <c r="D2331" s="2">
        <f t="shared" si="286"/>
        <v>15.82278</v>
      </c>
      <c r="E2331" s="2">
        <f t="shared" si="288"/>
        <v>15.732130000000002</v>
      </c>
      <c r="F2331" s="2">
        <f t="shared" si="289"/>
        <v>15.453149999999999</v>
      </c>
      <c r="G2331" s="2">
        <f t="shared" si="283"/>
        <v>14.581257999999998</v>
      </c>
      <c r="H2331" s="2">
        <f t="shared" si="287"/>
        <v>13.620079499999999</v>
      </c>
      <c r="I2331" s="2">
        <f t="array" ref="I2331">SUMPRODUCT(B2315:B2334, (ROW(B2315:B2334)-ROW(B2315)+1)) / (20*21/2)</f>
        <v>15.828516190476192</v>
      </c>
      <c r="J2331" s="2">
        <f t="shared" si="290"/>
        <v>15.41834330583794</v>
      </c>
      <c r="K2331" s="2">
        <f t="shared" si="284"/>
        <v>14.77823889972777</v>
      </c>
    </row>
    <row r="2332" spans="1:11" ht="13.5" x14ac:dyDescent="0.25">
      <c r="A2332" s="3">
        <f>TITRES_STAT!B2335</f>
        <v>45699</v>
      </c>
      <c r="B2332" s="5">
        <f>TITRES_STAT!D2335</f>
        <v>16.075099999999999</v>
      </c>
      <c r="C2332" s="2">
        <f t="shared" si="285"/>
        <v>0.18689999999999962</v>
      </c>
      <c r="D2332" s="2">
        <f t="shared" si="286"/>
        <v>15.897539999999998</v>
      </c>
      <c r="E2332" s="2">
        <f t="shared" si="288"/>
        <v>15.76951</v>
      </c>
      <c r="F2332" s="2">
        <f t="shared" si="289"/>
        <v>15.549415000000002</v>
      </c>
      <c r="G2332" s="2">
        <f t="shared" si="283"/>
        <v>14.630792</v>
      </c>
      <c r="H2332" s="2">
        <f t="shared" si="287"/>
        <v>13.6365915</v>
      </c>
      <c r="I2332" s="2">
        <f t="array" ref="I2332">SUMPRODUCT(B2316:B2335, (ROW(B2316:B2335)-ROW(B2316)+1)) / (20*21/2)</f>
        <v>15.868120476190478</v>
      </c>
      <c r="J2332" s="2">
        <f t="shared" si="290"/>
        <v>15.480891562424802</v>
      </c>
      <c r="K2332" s="2">
        <f t="shared" si="284"/>
        <v>14.829096197777661</v>
      </c>
    </row>
    <row r="2333" spans="1:11" ht="13.5" x14ac:dyDescent="0.25">
      <c r="A2333" s="3">
        <f>TITRES_STAT!B2336</f>
        <v>45700</v>
      </c>
      <c r="B2333" s="5">
        <f>TITRES_STAT!D2336</f>
        <v>16.075099999999999</v>
      </c>
      <c r="C2333" s="2">
        <f t="shared" si="285"/>
        <v>0</v>
      </c>
      <c r="D2333" s="2">
        <f t="shared" si="286"/>
        <v>15.953620000000001</v>
      </c>
      <c r="E2333" s="2">
        <f t="shared" si="288"/>
        <v>15.820909999999998</v>
      </c>
      <c r="F2333" s="2">
        <f t="shared" si="289"/>
        <v>15.638200000000007</v>
      </c>
      <c r="G2333" s="2">
        <f t="shared" si="283"/>
        <v>14.673783999999998</v>
      </c>
      <c r="H2333" s="2">
        <f t="shared" si="287"/>
        <v>13.651869</v>
      </c>
      <c r="I2333" s="2">
        <f t="array" ref="I2333">SUMPRODUCT(B2317:B2336, (ROW(B2317:B2336)-ROW(B2317)+1)) / (20*21/2)</f>
        <v>15.879869999999999</v>
      </c>
      <c r="J2333" s="2">
        <f t="shared" si="290"/>
        <v>15.537482842193867</v>
      </c>
      <c r="K2333" s="2">
        <f t="shared" si="284"/>
        <v>14.87795909198246</v>
      </c>
    </row>
    <row r="2334" spans="1:11" ht="13.5" x14ac:dyDescent="0.25">
      <c r="A2334" s="3">
        <f>TITRES_STAT!B2337</f>
        <v>45701</v>
      </c>
      <c r="B2334" s="5">
        <f>TITRES_STAT!D2337</f>
        <v>16.1218</v>
      </c>
      <c r="C2334" s="2">
        <f t="shared" si="285"/>
        <v>4.6700000000001296E-2</v>
      </c>
      <c r="D2334" s="2">
        <f t="shared" si="286"/>
        <v>16.000340000000001</v>
      </c>
      <c r="E2334" s="2">
        <f t="shared" si="288"/>
        <v>15.87698</v>
      </c>
      <c r="F2334" s="2">
        <f t="shared" si="289"/>
        <v>15.705955000000007</v>
      </c>
      <c r="G2334" s="2">
        <f t="shared" si="283"/>
        <v>14.723316000000001</v>
      </c>
      <c r="H2334" s="2">
        <f t="shared" si="287"/>
        <v>13.668784499999999</v>
      </c>
      <c r="I2334" s="2">
        <f t="array" ref="I2334">SUMPRODUCT(B2318:B2337, (ROW(B2318:B2337)-ROW(B2318)+1)) / (20*21/2)</f>
        <v>15.889127142857143</v>
      </c>
      <c r="J2334" s="2">
        <f t="shared" si="290"/>
        <v>15.593132095318261</v>
      </c>
      <c r="K2334" s="2">
        <f t="shared" si="284"/>
        <v>14.926737166806678</v>
      </c>
    </row>
    <row r="2335" spans="1:11" ht="13.5" x14ac:dyDescent="0.25">
      <c r="A2335" s="3">
        <f>TITRES_STAT!B2338</f>
        <v>45702</v>
      </c>
      <c r="B2335" s="5">
        <f>TITRES_STAT!D2338</f>
        <v>16.1218</v>
      </c>
      <c r="C2335" s="2">
        <f t="shared" si="285"/>
        <v>0</v>
      </c>
      <c r="D2335" s="2">
        <f t="shared" si="286"/>
        <v>16.056400000000004</v>
      </c>
      <c r="E2335" s="2">
        <f t="shared" si="288"/>
        <v>15.93305</v>
      </c>
      <c r="F2335" s="2">
        <f t="shared" si="289"/>
        <v>15.764830000000003</v>
      </c>
      <c r="G2335" s="2">
        <f t="shared" si="283"/>
        <v>14.767428000000002</v>
      </c>
      <c r="H2335" s="2">
        <f t="shared" si="287"/>
        <v>13.685657499999998</v>
      </c>
      <c r="I2335" s="2">
        <f t="array" ref="I2335">SUMPRODUCT(B2319:B2338, (ROW(B2319:B2338)-ROW(B2319)+1)) / (20*21/2)</f>
        <v>15.891711428571426</v>
      </c>
      <c r="J2335" s="2">
        <f t="shared" si="290"/>
        <v>15.643481419573664</v>
      </c>
      <c r="K2335" s="2">
        <f t="shared" si="284"/>
        <v>14.973602375951515</v>
      </c>
    </row>
    <row r="2336" spans="1:11" ht="13.5" x14ac:dyDescent="0.25">
      <c r="A2336" s="3">
        <f>TITRES_STAT!B2339</f>
        <v>45705</v>
      </c>
      <c r="B2336" s="5">
        <f>TITRES_STAT!D2339</f>
        <v>15.888199999999999</v>
      </c>
      <c r="C2336" s="2">
        <f t="shared" si="285"/>
        <v>-0.23360000000000092</v>
      </c>
      <c r="D2336" s="2">
        <f t="shared" si="286"/>
        <v>16.0564</v>
      </c>
      <c r="E2336" s="2">
        <f t="shared" si="288"/>
        <v>15.939590000000001</v>
      </c>
      <c r="F2336" s="2">
        <f t="shared" si="289"/>
        <v>15.791000000000002</v>
      </c>
      <c r="G2336" s="2">
        <f t="shared" si="283"/>
        <v>14.806868000000001</v>
      </c>
      <c r="H2336" s="2">
        <f t="shared" si="287"/>
        <v>13.701362499999998</v>
      </c>
      <c r="I2336" s="2">
        <f t="array" ref="I2336">SUMPRODUCT(B2320:B2339, (ROW(B2320:B2339)-ROW(B2320)+1)) / (20*21/2)</f>
        <v>15.898030952380955</v>
      </c>
      <c r="J2336" s="2">
        <f t="shared" si="290"/>
        <v>15.666787951042839</v>
      </c>
      <c r="K2336" s="2">
        <f t="shared" si="284"/>
        <v>15.009468949443612</v>
      </c>
    </row>
    <row r="2337" spans="1:11" ht="13.5" x14ac:dyDescent="0.25">
      <c r="A2337" s="3">
        <f>TITRES_STAT!B2340</f>
        <v>45706</v>
      </c>
      <c r="B2337" s="5">
        <f>TITRES_STAT!D2340</f>
        <v>15.888199999999999</v>
      </c>
      <c r="C2337" s="2">
        <f t="shared" si="285"/>
        <v>0</v>
      </c>
      <c r="D2337" s="2">
        <f t="shared" si="286"/>
        <v>16.019020000000001</v>
      </c>
      <c r="E2337" s="2">
        <f t="shared" si="288"/>
        <v>15.958280000000002</v>
      </c>
      <c r="F2337" s="2">
        <f t="shared" si="289"/>
        <v>15.814364999999999</v>
      </c>
      <c r="G2337" s="2">
        <f t="shared" si="283"/>
        <v>14.849860000000001</v>
      </c>
      <c r="H2337" s="2">
        <f t="shared" si="287"/>
        <v>13.717152999999996</v>
      </c>
      <c r="I2337" s="2">
        <f t="array" ref="I2337">SUMPRODUCT(B2321:B2340, (ROW(B2321:B2340)-ROW(B2321)+1)) / (20*21/2)</f>
        <v>15.903460476190475</v>
      </c>
      <c r="J2337" s="2">
        <f t="shared" si="290"/>
        <v>15.687874812848282</v>
      </c>
      <c r="K2337" s="2">
        <f t="shared" si="284"/>
        <v>15.043928990641902</v>
      </c>
    </row>
    <row r="2338" spans="1:11" ht="13.5" x14ac:dyDescent="0.25">
      <c r="A2338" s="3">
        <f>TITRES_STAT!B2341</f>
        <v>45707</v>
      </c>
      <c r="B2338" s="5">
        <f>TITRES_STAT!D2341</f>
        <v>15.8415</v>
      </c>
      <c r="C2338" s="2">
        <f t="shared" si="285"/>
        <v>-4.669999999999952E-2</v>
      </c>
      <c r="D2338" s="2">
        <f t="shared" si="286"/>
        <v>15.972299999999999</v>
      </c>
      <c r="E2338" s="2">
        <f t="shared" si="288"/>
        <v>15.962960000000001</v>
      </c>
      <c r="F2338" s="2">
        <f t="shared" si="289"/>
        <v>15.821845</v>
      </c>
      <c r="G2338" s="2">
        <f t="shared" si="283"/>
        <v>14.887618</v>
      </c>
      <c r="H2338" s="2">
        <f t="shared" si="287"/>
        <v>13.732709999999997</v>
      </c>
      <c r="I2338" s="2">
        <f t="array" ref="I2338">SUMPRODUCT(B2322:B2341, (ROW(B2322:B2341)-ROW(B2322)+1)) / (20*21/2)</f>
        <v>15.91690476190476</v>
      </c>
      <c r="J2338" s="2">
        <f t="shared" si="290"/>
        <v>15.702505783053207</v>
      </c>
      <c r="K2338" s="2">
        <f t="shared" si="284"/>
        <v>15.075206285126534</v>
      </c>
    </row>
    <row r="2339" spans="1:11" ht="13.5" x14ac:dyDescent="0.25">
      <c r="A2339" s="3">
        <f>TITRES_STAT!B2342</f>
        <v>45708</v>
      </c>
      <c r="B2339" s="5">
        <f>TITRES_STAT!D2342</f>
        <v>15.888199999999999</v>
      </c>
      <c r="C2339" s="2">
        <f t="shared" si="285"/>
        <v>4.669999999999952E-2</v>
      </c>
      <c r="D2339" s="2">
        <f t="shared" si="286"/>
        <v>15.92558</v>
      </c>
      <c r="E2339" s="2">
        <f t="shared" si="288"/>
        <v>15.962960000000001</v>
      </c>
      <c r="F2339" s="2">
        <f t="shared" si="289"/>
        <v>15.831189999999998</v>
      </c>
      <c r="G2339" s="2">
        <f t="shared" si="283"/>
        <v>14.92145</v>
      </c>
      <c r="H2339" s="2">
        <f t="shared" si="287"/>
        <v>13.748500499999999</v>
      </c>
      <c r="I2339" s="2">
        <f t="array" ref="I2339">SUMPRODUCT(B2323:B2342, (ROW(B2323:B2342)-ROW(B2323)+1)) / (20*21/2)</f>
        <v>15.916547142857144</v>
      </c>
      <c r="J2339" s="2">
        <f t="shared" si="290"/>
        <v>15.720190946571948</v>
      </c>
      <c r="K2339" s="2">
        <f t="shared" si="284"/>
        <v>15.107088391592161</v>
      </c>
    </row>
    <row r="2340" spans="1:11" ht="13.5" x14ac:dyDescent="0.25">
      <c r="A2340" s="3">
        <f>TITRES_STAT!B2343</f>
        <v>45709</v>
      </c>
      <c r="B2340" s="5">
        <f>TITRES_STAT!D2343</f>
        <v>15.888199999999999</v>
      </c>
      <c r="C2340" s="2">
        <f t="shared" si="285"/>
        <v>0</v>
      </c>
      <c r="D2340" s="2">
        <f t="shared" si="286"/>
        <v>15.87886</v>
      </c>
      <c r="E2340" s="2">
        <f t="shared" si="288"/>
        <v>15.967630000000003</v>
      </c>
      <c r="F2340" s="2">
        <f t="shared" si="289"/>
        <v>15.840534999999999</v>
      </c>
      <c r="G2340" s="2">
        <f t="shared" si="283"/>
        <v>14.95547</v>
      </c>
      <c r="H2340" s="2">
        <f t="shared" si="287"/>
        <v>13.764290999999997</v>
      </c>
      <c r="I2340" s="2">
        <f t="array" ref="I2340">SUMPRODUCT(B2324:B2343, (ROW(B2324:B2343)-ROW(B2324)+1)) / (20*21/2)</f>
        <v>15.945744285714285</v>
      </c>
      <c r="J2340" s="2">
        <f t="shared" si="290"/>
        <v>15.736191808803191</v>
      </c>
      <c r="K2340" s="2">
        <f t="shared" si="284"/>
        <v>15.137720219372861</v>
      </c>
    </row>
    <row r="2341" spans="1:11" ht="13.5" x14ac:dyDescent="0.25">
      <c r="A2341" s="3">
        <f>TITRES_STAT!B2344</f>
        <v>45712</v>
      </c>
      <c r="B2341" s="5">
        <f>TITRES_STAT!D2344</f>
        <v>15.9817</v>
      </c>
      <c r="C2341" s="2">
        <f t="shared" si="285"/>
        <v>9.3500000000000583E-2</v>
      </c>
      <c r="D2341" s="2">
        <f t="shared" si="286"/>
        <v>15.897559999999999</v>
      </c>
      <c r="E2341" s="2">
        <f t="shared" si="288"/>
        <v>15.976979999999998</v>
      </c>
      <c r="F2341" s="2">
        <f t="shared" si="289"/>
        <v>15.854555</v>
      </c>
      <c r="G2341" s="2">
        <f t="shared" si="283"/>
        <v>14.996594</v>
      </c>
      <c r="H2341" s="2">
        <f t="shared" si="287"/>
        <v>13.780761499999997</v>
      </c>
      <c r="I2341" s="2">
        <f t="array" ref="I2341">SUMPRODUCT(B2325:B2344, (ROW(B2325:B2344)-ROW(B2325)+1)) / (20*21/2)</f>
        <v>15.971153333333332</v>
      </c>
      <c r="J2341" s="2">
        <f t="shared" si="290"/>
        <v>15.759573541298126</v>
      </c>
      <c r="K2341" s="2">
        <f t="shared" si="284"/>
        <v>15.170817465671966</v>
      </c>
    </row>
    <row r="2342" spans="1:11" ht="13.5" x14ac:dyDescent="0.25">
      <c r="A2342" s="3">
        <f>TITRES_STAT!B2345</f>
        <v>45713</v>
      </c>
      <c r="B2342" s="5">
        <f>TITRES_STAT!D2345</f>
        <v>15.8508</v>
      </c>
      <c r="C2342" s="2">
        <f t="shared" si="285"/>
        <v>-0.13090000000000046</v>
      </c>
      <c r="D2342" s="2">
        <f t="shared" si="286"/>
        <v>15.890080000000001</v>
      </c>
      <c r="E2342" s="2">
        <f t="shared" si="288"/>
        <v>15.954549999999998</v>
      </c>
      <c r="F2342" s="2">
        <f t="shared" si="289"/>
        <v>15.862029999999999</v>
      </c>
      <c r="G2342" s="2">
        <f t="shared" si="283"/>
        <v>15.030052000000003</v>
      </c>
      <c r="H2342" s="2">
        <f t="shared" si="287"/>
        <v>13.796407499999997</v>
      </c>
      <c r="I2342" s="2">
        <f t="array" ref="I2342">SUMPRODUCT(B2326:B2345, (ROW(B2326:B2345)-ROW(B2326)+1)) / (20*21/2)</f>
        <v>15.981257142857142</v>
      </c>
      <c r="J2342" s="2">
        <f t="shared" si="290"/>
        <v>15.768261775460211</v>
      </c>
      <c r="K2342" s="2">
        <f t="shared" si="284"/>
        <v>15.19748344741032</v>
      </c>
    </row>
    <row r="2343" spans="1:11" ht="13.5" x14ac:dyDescent="0.25">
      <c r="A2343" s="3">
        <f>TITRES_STAT!B2346</f>
        <v>45714</v>
      </c>
      <c r="B2343" s="5">
        <f>TITRES_STAT!D2346</f>
        <v>16.168600000000001</v>
      </c>
      <c r="C2343" s="2">
        <f t="shared" si="285"/>
        <v>0.31780000000000186</v>
      </c>
      <c r="D2343" s="2">
        <f t="shared" si="286"/>
        <v>15.955500000000001</v>
      </c>
      <c r="E2343" s="2">
        <f t="shared" si="288"/>
        <v>15.963899999999999</v>
      </c>
      <c r="F2343" s="2">
        <f t="shared" si="289"/>
        <v>15.892405000000002</v>
      </c>
      <c r="G2343" s="2">
        <f t="shared" si="283"/>
        <v>15.073044000000003</v>
      </c>
      <c r="H2343" s="2">
        <f t="shared" si="287"/>
        <v>13.813599999999997</v>
      </c>
      <c r="I2343" s="2">
        <f t="array" ref="I2343">SUMPRODUCT(B2327:B2346, (ROW(B2327:B2346)-ROW(B2327)+1)) / (20*21/2)</f>
        <v>16.006935714285714</v>
      </c>
      <c r="J2343" s="2">
        <f t="shared" si="290"/>
        <v>15.806389225416382</v>
      </c>
      <c r="K2343" s="2">
        <f t="shared" si="284"/>
        <v>15.23556644947266</v>
      </c>
    </row>
    <row r="2344" spans="1:11" ht="13.5" x14ac:dyDescent="0.25">
      <c r="A2344" s="3">
        <f>TITRES_STAT!B2347</f>
        <v>45715</v>
      </c>
      <c r="B2344" s="5">
        <f>TITRES_STAT!D2347</f>
        <v>16.159199999999998</v>
      </c>
      <c r="C2344" s="2">
        <f t="shared" si="285"/>
        <v>-9.4000000000029615E-3</v>
      </c>
      <c r="D2344" s="2">
        <f t="shared" si="286"/>
        <v>16.009700000000002</v>
      </c>
      <c r="E2344" s="2">
        <f t="shared" si="288"/>
        <v>15.967639999999999</v>
      </c>
      <c r="F2344" s="2">
        <f t="shared" si="289"/>
        <v>15.922310000000005</v>
      </c>
      <c r="G2344" s="2">
        <f t="shared" si="283"/>
        <v>15.109680000000003</v>
      </c>
      <c r="H2344" s="2">
        <f t="shared" si="287"/>
        <v>13.830532499999997</v>
      </c>
      <c r="I2344" s="2">
        <f t="array" ref="I2344">SUMPRODUCT(B2328:B2347, (ROW(B2328:B2347)-ROW(B2328)+1)) / (20*21/2)</f>
        <v>16.030745238095236</v>
      </c>
      <c r="J2344" s="2">
        <f t="shared" si="290"/>
        <v>15.839990251567203</v>
      </c>
      <c r="K2344" s="2">
        <f t="shared" si="284"/>
        <v>15.271787373022752</v>
      </c>
    </row>
    <row r="2345" spans="1:11" ht="13.5" x14ac:dyDescent="0.25">
      <c r="A2345" s="3">
        <f>TITRES_STAT!B2348</f>
        <v>45716</v>
      </c>
      <c r="B2345" s="5">
        <f>TITRES_STAT!D2348</f>
        <v>16.028400000000001</v>
      </c>
      <c r="C2345" s="2">
        <f t="shared" si="285"/>
        <v>-0.13079999999999714</v>
      </c>
      <c r="D2345" s="2">
        <f t="shared" si="286"/>
        <v>16.037740000000003</v>
      </c>
      <c r="E2345" s="2">
        <f t="shared" si="288"/>
        <v>15.958299999999999</v>
      </c>
      <c r="F2345" s="2">
        <f t="shared" si="289"/>
        <v>15.945675000000003</v>
      </c>
      <c r="G2345" s="2">
        <f t="shared" si="283"/>
        <v>15.146130000000001</v>
      </c>
      <c r="H2345" s="2">
        <f t="shared" si="287"/>
        <v>13.845533499999997</v>
      </c>
      <c r="I2345" s="2">
        <f t="array" ref="I2345">SUMPRODUCT(B2329:B2348, (ROW(B2329:B2348)-ROW(B2329)+1)) / (20*21/2)</f>
        <v>16.052107142857142</v>
      </c>
      <c r="J2345" s="2">
        <f t="shared" si="290"/>
        <v>15.857934037132232</v>
      </c>
      <c r="K2345" s="2">
        <f t="shared" si="284"/>
        <v>15.301458456433624</v>
      </c>
    </row>
    <row r="2346" spans="1:11" ht="13.5" x14ac:dyDescent="0.25">
      <c r="A2346" s="3">
        <f>TITRES_STAT!B2349</f>
        <v>45719</v>
      </c>
      <c r="B2346" s="5">
        <f>TITRES_STAT!D2349</f>
        <v>16.215299999999999</v>
      </c>
      <c r="C2346" s="2">
        <f t="shared" si="285"/>
        <v>0.18689999999999785</v>
      </c>
      <c r="D2346" s="2">
        <f t="shared" si="286"/>
        <v>16.08446</v>
      </c>
      <c r="E2346" s="2">
        <f t="shared" si="288"/>
        <v>15.991009999999999</v>
      </c>
      <c r="F2346" s="2">
        <f t="shared" si="289"/>
        <v>15.965300000000003</v>
      </c>
      <c r="G2346" s="2">
        <f t="shared" si="283"/>
        <v>15.189122000000003</v>
      </c>
      <c r="H2346" s="2">
        <f t="shared" si="287"/>
        <v>13.861511999999996</v>
      </c>
      <c r="I2346" s="2">
        <f t="array" ref="I2346">SUMPRODUCT(B2330:B2349, (ROW(B2330:B2349)-ROW(B2330)+1)) / (20*21/2)</f>
        <v>16.07146619047619</v>
      </c>
      <c r="J2346" s="2">
        <f t="shared" si="290"/>
        <v>15.891968890738687</v>
      </c>
      <c r="K2346" s="2">
        <f t="shared" si="284"/>
        <v>15.337295379710737</v>
      </c>
    </row>
    <row r="2347" spans="1:11" ht="13.5" x14ac:dyDescent="0.25">
      <c r="A2347" s="3">
        <f>TITRES_STAT!B2350</f>
        <v>45720</v>
      </c>
      <c r="B2347" s="5">
        <f>TITRES_STAT!D2350</f>
        <v>16.215299999999999</v>
      </c>
      <c r="C2347" s="2">
        <f t="shared" si="285"/>
        <v>0</v>
      </c>
      <c r="D2347" s="2">
        <f t="shared" si="286"/>
        <v>16.157360000000001</v>
      </c>
      <c r="E2347" s="2">
        <f t="shared" si="288"/>
        <v>16.023720000000004</v>
      </c>
      <c r="F2347" s="2">
        <f t="shared" si="289"/>
        <v>15.991</v>
      </c>
      <c r="G2347" s="2">
        <f t="shared" si="283"/>
        <v>15.231177999999998</v>
      </c>
      <c r="H2347" s="2">
        <f t="shared" si="287"/>
        <v>13.878724999999996</v>
      </c>
      <c r="I2347" s="2">
        <f t="array" ref="I2347">SUMPRODUCT(B2331:B2350, (ROW(B2331:B2350)-ROW(B2331)+1)) / (20*21/2)</f>
        <v>16.089267619047618</v>
      </c>
      <c r="J2347" s="2">
        <f t="shared" si="290"/>
        <v>15.922762329715955</v>
      </c>
      <c r="K2347" s="2">
        <f t="shared" si="284"/>
        <v>15.371726933447571</v>
      </c>
    </row>
    <row r="2348" spans="1:11" ht="13.5" x14ac:dyDescent="0.25">
      <c r="A2348" s="3">
        <f>TITRES_STAT!B2351</f>
        <v>45721</v>
      </c>
      <c r="B2348" s="5">
        <f>TITRES_STAT!D2351</f>
        <v>16.215299999999999</v>
      </c>
      <c r="C2348" s="2">
        <f t="shared" si="285"/>
        <v>0</v>
      </c>
      <c r="D2348" s="2">
        <f t="shared" si="286"/>
        <v>16.166699999999999</v>
      </c>
      <c r="E2348" s="2">
        <f t="shared" si="288"/>
        <v>16.061100000000003</v>
      </c>
      <c r="F2348" s="2">
        <f t="shared" si="289"/>
        <v>16.012030000000003</v>
      </c>
      <c r="G2348" s="2">
        <f t="shared" si="283"/>
        <v>15.2723</v>
      </c>
      <c r="H2348" s="2">
        <f t="shared" si="287"/>
        <v>13.894873499999994</v>
      </c>
      <c r="I2348" s="2">
        <f t="array" ref="I2348">SUMPRODUCT(B2332:B2351, (ROW(B2332:B2351)-ROW(B2332)+1)) / (20*21/2)</f>
        <v>16.105289047619046</v>
      </c>
      <c r="J2348" s="2">
        <f t="shared" si="290"/>
        <v>15.950623060219197</v>
      </c>
      <c r="K2348" s="2">
        <f t="shared" si="284"/>
        <v>15.404808230175117</v>
      </c>
    </row>
    <row r="2349" spans="1:11" ht="13.5" x14ac:dyDescent="0.25">
      <c r="A2349" s="3">
        <f>TITRES_STAT!B2352</f>
        <v>45722</v>
      </c>
      <c r="B2349" s="5">
        <f>TITRES_STAT!D2352</f>
        <v>16.215299999999999</v>
      </c>
      <c r="C2349" s="2">
        <f t="shared" si="285"/>
        <v>0</v>
      </c>
      <c r="D2349" s="2">
        <f t="shared" si="286"/>
        <v>16.17792</v>
      </c>
      <c r="E2349" s="2">
        <f t="shared" si="288"/>
        <v>16.093810000000001</v>
      </c>
      <c r="F2349" s="2">
        <f t="shared" si="289"/>
        <v>16.028385000000004</v>
      </c>
      <c r="G2349" s="2">
        <f t="shared" si="283"/>
        <v>15.316225999999999</v>
      </c>
      <c r="H2349" s="2">
        <f t="shared" si="287"/>
        <v>13.911447999999993</v>
      </c>
      <c r="I2349" s="2">
        <f t="array" ref="I2349">SUMPRODUCT(B2333:B2352, (ROW(B2333:B2352)-ROW(B2333)+1)) / (20*21/2)</f>
        <v>16.119752857142856</v>
      </c>
      <c r="J2349" s="2">
        <f t="shared" si="290"/>
        <v>15.97583038781737</v>
      </c>
      <c r="K2349" s="2">
        <f t="shared" si="284"/>
        <v>15.436592221148642</v>
      </c>
    </row>
    <row r="2350" spans="1:11" ht="13.5" x14ac:dyDescent="0.25">
      <c r="A2350" s="3">
        <f>TITRES_STAT!B2353</f>
        <v>45723</v>
      </c>
      <c r="B2350" s="5">
        <f>TITRES_STAT!D2353</f>
        <v>16.215299999999999</v>
      </c>
      <c r="C2350" s="2">
        <f t="shared" si="285"/>
        <v>0</v>
      </c>
      <c r="D2350" s="2">
        <f t="shared" si="286"/>
        <v>16.215299999999999</v>
      </c>
      <c r="E2350" s="2">
        <f t="shared" si="288"/>
        <v>16.126520000000006</v>
      </c>
      <c r="F2350" s="2">
        <f t="shared" si="289"/>
        <v>16.047075000000003</v>
      </c>
      <c r="G2350" s="2">
        <f t="shared" si="283"/>
        <v>15.363889999999996</v>
      </c>
      <c r="H2350" s="2">
        <f t="shared" si="287"/>
        <v>13.928234999999994</v>
      </c>
      <c r="I2350" s="2">
        <f t="array" ref="I2350">SUMPRODUCT(B2334:B2353, (ROW(B2334:B2353)-ROW(B2334)+1)) / (20*21/2)</f>
        <v>16.133549047619049</v>
      </c>
      <c r="J2350" s="2">
        <f t="shared" si="290"/>
        <v>15.998637017549049</v>
      </c>
      <c r="K2350" s="2">
        <f t="shared" si="284"/>
        <v>15.467129781103598</v>
      </c>
    </row>
    <row r="2351" spans="1:11" ht="13.5" x14ac:dyDescent="0.25">
      <c r="A2351" s="3">
        <f>TITRES_STAT!B2354</f>
        <v>45726</v>
      </c>
      <c r="B2351" s="5">
        <f>TITRES_STAT!D2354</f>
        <v>16.215299999999999</v>
      </c>
      <c r="C2351" s="2">
        <f t="shared" si="285"/>
        <v>0</v>
      </c>
      <c r="D2351" s="2">
        <f t="shared" si="286"/>
        <v>16.215299999999999</v>
      </c>
      <c r="E2351" s="2">
        <f t="shared" si="288"/>
        <v>16.149880000000003</v>
      </c>
      <c r="F2351" s="2">
        <f t="shared" si="289"/>
        <v>16.063430000000004</v>
      </c>
      <c r="G2351" s="2">
        <f t="shared" si="283"/>
        <v>15.407815999999995</v>
      </c>
      <c r="H2351" s="2">
        <f t="shared" si="287"/>
        <v>13.944596499999991</v>
      </c>
      <c r="I2351" s="2">
        <f t="array" ref="I2351">SUMPRODUCT(B2335:B2354, (ROW(B2335:B2354)-ROW(B2335)+1)) / (20*21/2)</f>
        <v>16.147572857142858</v>
      </c>
      <c r="J2351" s="2">
        <f t="shared" si="290"/>
        <v>16.019271587306282</v>
      </c>
      <c r="K2351" s="2">
        <f t="shared" si="284"/>
        <v>15.496469789687771</v>
      </c>
    </row>
    <row r="2352" spans="1:11" ht="13.5" x14ac:dyDescent="0.25">
      <c r="A2352" s="3">
        <f>TITRES_STAT!B2355</f>
        <v>45727</v>
      </c>
      <c r="B2352" s="5">
        <f>TITRES_STAT!D2355</f>
        <v>16.215299999999999</v>
      </c>
      <c r="C2352" s="2">
        <f t="shared" si="285"/>
        <v>0</v>
      </c>
      <c r="D2352" s="2">
        <f t="shared" si="286"/>
        <v>16.215299999999999</v>
      </c>
      <c r="E2352" s="2">
        <f t="shared" si="288"/>
        <v>16.186330000000005</v>
      </c>
      <c r="F2352" s="2">
        <f t="shared" si="289"/>
        <v>16.070440000000001</v>
      </c>
      <c r="G2352" s="2">
        <f t="shared" si="283"/>
        <v>15.450059999999993</v>
      </c>
      <c r="H2352" s="2">
        <f t="shared" si="287"/>
        <v>13.960957999999991</v>
      </c>
      <c r="I2352" s="2">
        <f t="array" ref="I2352">SUMPRODUCT(B2336:B2355, (ROW(B2336:B2355)-ROW(B2336)+1)) / (20*21/2)</f>
        <v>16.146859047619046</v>
      </c>
      <c r="J2352" s="2">
        <f t="shared" si="290"/>
        <v>16.037940959943779</v>
      </c>
      <c r="K2352" s="2">
        <f t="shared" si="284"/>
        <v>15.524659209700015</v>
      </c>
    </row>
    <row r="2353" spans="1:11" ht="13.5" x14ac:dyDescent="0.25">
      <c r="A2353" s="3">
        <f>TITRES_STAT!B2356</f>
        <v>45728</v>
      </c>
      <c r="B2353" s="5">
        <f>TITRES_STAT!D2356</f>
        <v>16.215299999999999</v>
      </c>
      <c r="C2353" s="2">
        <f t="shared" si="285"/>
        <v>0</v>
      </c>
      <c r="D2353" s="2">
        <f t="shared" si="286"/>
        <v>16.215299999999999</v>
      </c>
      <c r="E2353" s="2">
        <f t="shared" si="288"/>
        <v>16.191000000000003</v>
      </c>
      <c r="F2353" s="2">
        <f t="shared" si="289"/>
        <v>16.077450000000006</v>
      </c>
      <c r="G2353" s="2">
        <f t="shared" si="283"/>
        <v>15.492489999999997</v>
      </c>
      <c r="H2353" s="2">
        <f t="shared" si="287"/>
        <v>13.977106499999991</v>
      </c>
      <c r="I2353" s="2">
        <f t="array" ref="I2353">SUMPRODUCT(B2337:B2356, (ROW(B2337:B2356)-ROW(B2337)+1)) / (20*21/2)</f>
        <v>16.164167619047618</v>
      </c>
      <c r="J2353" s="2">
        <f t="shared" si="290"/>
        <v>16.054832297091991</v>
      </c>
      <c r="K2353" s="2">
        <f t="shared" si="284"/>
        <v>15.551743162260799</v>
      </c>
    </row>
    <row r="2354" spans="1:11" ht="13.5" x14ac:dyDescent="0.25">
      <c r="A2354" s="3">
        <f>TITRES_STAT!B2357</f>
        <v>45729</v>
      </c>
      <c r="B2354" s="5">
        <f>TITRES_STAT!D2357</f>
        <v>16.224699999999999</v>
      </c>
      <c r="C2354" s="2">
        <f t="shared" si="285"/>
        <v>9.3999999999994088E-3</v>
      </c>
      <c r="D2354" s="2">
        <f t="shared" si="286"/>
        <v>16.217179999999999</v>
      </c>
      <c r="E2354" s="2">
        <f t="shared" si="288"/>
        <v>16.19755</v>
      </c>
      <c r="F2354" s="2">
        <f t="shared" si="289"/>
        <v>16.082595000000005</v>
      </c>
      <c r="G2354" s="2">
        <f t="shared" ref="G2354:G2417" si="291">AVERAGE(B2305:B2354)</f>
        <v>15.534733999999997</v>
      </c>
      <c r="H2354" s="2">
        <f t="shared" si="287"/>
        <v>13.993344499999992</v>
      </c>
      <c r="I2354" s="2">
        <f t="array" ref="I2354">SUMPRODUCT(B2338:B2357, (ROW(B2338:B2357)-ROW(B2338)+1)) / (20*21/2)</f>
        <v>16.170800952380951</v>
      </c>
      <c r="J2354" s="2">
        <f t="shared" si="290"/>
        <v>16.071010173559422</v>
      </c>
      <c r="K2354" s="2">
        <f t="shared" si="284"/>
        <v>15.578133626485865</v>
      </c>
    </row>
    <row r="2355" spans="1:11" ht="13.5" x14ac:dyDescent="0.25">
      <c r="A2355" s="3">
        <f>TITRES_STAT!B2358</f>
        <v>45730</v>
      </c>
      <c r="B2355" s="5">
        <f>TITRES_STAT!D2358</f>
        <v>16.075099999999999</v>
      </c>
      <c r="C2355" s="2">
        <f t="shared" si="285"/>
        <v>-0.14959999999999951</v>
      </c>
      <c r="D2355" s="2">
        <f t="shared" si="286"/>
        <v>16.189139999999998</v>
      </c>
      <c r="E2355" s="2">
        <f t="shared" si="288"/>
        <v>16.202219999999997</v>
      </c>
      <c r="F2355" s="2">
        <f t="shared" si="289"/>
        <v>16.080260000000003</v>
      </c>
      <c r="G2355" s="2">
        <f t="shared" si="291"/>
        <v>15.576789999999994</v>
      </c>
      <c r="H2355" s="2">
        <f t="shared" si="287"/>
        <v>14.008834499999988</v>
      </c>
      <c r="I2355" s="2">
        <f t="array" ref="I2355">SUMPRODUCT(B2339:B2358, (ROW(B2339:B2358)-ROW(B2339)+1)) / (20*21/2)</f>
        <v>16.188556190476188</v>
      </c>
      <c r="J2355" s="2">
        <f t="shared" si="290"/>
        <v>16.071399680839477</v>
      </c>
      <c r="K2355" s="2">
        <f t="shared" ref="K2355:K2418" si="292">$K$4*B2355+(1-$K$4)*K2354</f>
        <v>15.597622503878577</v>
      </c>
    </row>
    <row r="2356" spans="1:11" ht="13.5" x14ac:dyDescent="0.25">
      <c r="A2356" s="3">
        <f>TITRES_STAT!B2359</f>
        <v>45733</v>
      </c>
      <c r="B2356" s="5">
        <f>TITRES_STAT!D2359</f>
        <v>16.262</v>
      </c>
      <c r="C2356" s="2">
        <f t="shared" si="285"/>
        <v>0.1869000000000014</v>
      </c>
      <c r="D2356" s="2">
        <f t="shared" si="286"/>
        <v>16.19848</v>
      </c>
      <c r="E2356" s="2">
        <f t="shared" si="288"/>
        <v>16.206889999999998</v>
      </c>
      <c r="F2356" s="2">
        <f t="shared" si="289"/>
        <v>16.098950000000006</v>
      </c>
      <c r="G2356" s="2">
        <f t="shared" si="291"/>
        <v>15.622583999999996</v>
      </c>
      <c r="H2356" s="2">
        <f t="shared" si="287"/>
        <v>14.025258999999991</v>
      </c>
      <c r="I2356" s="2">
        <f t="array" ref="I2356">SUMPRODUCT(B2340:B2359, (ROW(B2340:B2359)-ROW(B2340)+1)) / (20*21/2)</f>
        <v>16.231730952380953</v>
      </c>
      <c r="J2356" s="2">
        <f t="shared" si="290"/>
        <v>16.089552092188097</v>
      </c>
      <c r="K2356" s="2">
        <f t="shared" si="292"/>
        <v>15.62367652333432</v>
      </c>
    </row>
    <row r="2357" spans="1:11" ht="13.5" x14ac:dyDescent="0.25">
      <c r="A2357" s="3">
        <f>TITRES_STAT!B2360</f>
        <v>45734</v>
      </c>
      <c r="B2357" s="5">
        <f>TITRES_STAT!D2360</f>
        <v>16.168600000000001</v>
      </c>
      <c r="C2357" s="2">
        <f t="shared" si="285"/>
        <v>-9.3399999999999039E-2</v>
      </c>
      <c r="D2357" s="2">
        <f t="shared" si="286"/>
        <v>16.189139999999998</v>
      </c>
      <c r="E2357" s="2">
        <f t="shared" si="288"/>
        <v>16.202220000000001</v>
      </c>
      <c r="F2357" s="2">
        <f t="shared" si="289"/>
        <v>16.112970000000008</v>
      </c>
      <c r="G2357" s="2">
        <f t="shared" si="291"/>
        <v>15.665761999999996</v>
      </c>
      <c r="H2357" s="2">
        <f t="shared" si="287"/>
        <v>14.041216499999994</v>
      </c>
      <c r="I2357" s="2">
        <f t="array" ref="I2357">SUMPRODUCT(B2341:B2360, (ROW(B2341:B2360)-ROW(B2341)+1)) / (20*21/2)</f>
        <v>16.268891428571429</v>
      </c>
      <c r="J2357" s="2">
        <f t="shared" si="290"/>
        <v>16.097080464360658</v>
      </c>
      <c r="K2357" s="2">
        <f t="shared" si="292"/>
        <v>15.645046071438856</v>
      </c>
    </row>
    <row r="2358" spans="1:11" ht="13.5" x14ac:dyDescent="0.25">
      <c r="A2358" s="3">
        <f>TITRES_STAT!B2361</f>
        <v>45735</v>
      </c>
      <c r="B2358" s="5">
        <f>TITRES_STAT!D2361</f>
        <v>16.299399999999999</v>
      </c>
      <c r="C2358" s="2">
        <f t="shared" si="285"/>
        <v>0.13079999999999714</v>
      </c>
      <c r="D2358" s="2">
        <f t="shared" si="286"/>
        <v>16.205959999999997</v>
      </c>
      <c r="E2358" s="2">
        <f t="shared" si="288"/>
        <v>16.210629999999998</v>
      </c>
      <c r="F2358" s="2">
        <f t="shared" si="289"/>
        <v>16.135865000000006</v>
      </c>
      <c r="G2358" s="2">
        <f t="shared" si="291"/>
        <v>15.713239999999994</v>
      </c>
      <c r="H2358" s="2">
        <f t="shared" si="287"/>
        <v>14.058849999999993</v>
      </c>
      <c r="I2358" s="2">
        <f t="array" ref="I2358">SUMPRODUCT(B2342:B2361, (ROW(B2342:B2361)-ROW(B2342)+1)) / (20*21/2)</f>
        <v>16.309971428571423</v>
      </c>
      <c r="J2358" s="2">
        <f t="shared" si="290"/>
        <v>16.116348991564404</v>
      </c>
      <c r="K2358" s="2">
        <f t="shared" si="292"/>
        <v>15.670707009813801</v>
      </c>
    </row>
    <row r="2359" spans="1:11" ht="13.5" x14ac:dyDescent="0.25">
      <c r="A2359" s="3">
        <f>TITRES_STAT!B2362</f>
        <v>45737</v>
      </c>
      <c r="B2359" s="5">
        <f>TITRES_STAT!D2362</f>
        <v>16.589200000000002</v>
      </c>
      <c r="C2359" s="2">
        <f t="shared" si="285"/>
        <v>0.28980000000000317</v>
      </c>
      <c r="D2359" s="2">
        <f t="shared" si="286"/>
        <v>16.278860000000002</v>
      </c>
      <c r="E2359" s="2">
        <f t="shared" si="288"/>
        <v>16.24802</v>
      </c>
      <c r="F2359" s="2">
        <f t="shared" si="289"/>
        <v>16.170915000000004</v>
      </c>
      <c r="G2359" s="2">
        <f t="shared" si="291"/>
        <v>15.766513999999994</v>
      </c>
      <c r="H2359" s="2">
        <f t="shared" si="287"/>
        <v>14.077080999999994</v>
      </c>
      <c r="I2359" s="2">
        <f t="array" ref="I2359">SUMPRODUCT(B2343:B2362, (ROW(B2343:B2362)-ROW(B2343)+1)) / (20*21/2)</f>
        <v>16.352383809523808</v>
      </c>
      <c r="J2359" s="2">
        <f t="shared" si="290"/>
        <v>16.161382420939223</v>
      </c>
      <c r="K2359" s="2">
        <f t="shared" si="292"/>
        <v>15.706726342762281</v>
      </c>
    </row>
    <row r="2360" spans="1:11" ht="13.5" x14ac:dyDescent="0.25">
      <c r="A2360" s="3">
        <f>TITRES_STAT!B2363</f>
        <v>45740</v>
      </c>
      <c r="B2360" s="5">
        <f>TITRES_STAT!D2363</f>
        <v>16.5611</v>
      </c>
      <c r="C2360" s="2">
        <f t="shared" si="285"/>
        <v>-2.8100000000002012E-2</v>
      </c>
      <c r="D2360" s="2">
        <f t="shared" si="286"/>
        <v>16.376059999999999</v>
      </c>
      <c r="E2360" s="2">
        <f t="shared" si="288"/>
        <v>16.282599999999999</v>
      </c>
      <c r="F2360" s="2">
        <f t="shared" si="289"/>
        <v>16.204560000000008</v>
      </c>
      <c r="G2360" s="2">
        <f t="shared" si="291"/>
        <v>15.819225999999992</v>
      </c>
      <c r="H2360" s="2">
        <f t="shared" si="287"/>
        <v>14.095298999999994</v>
      </c>
      <c r="I2360" s="2">
        <f t="array" ref="I2360">SUMPRODUCT(B2344:B2363, (ROW(B2344:B2363)-ROW(B2344)+1)) / (20*21/2)</f>
        <v>16.390835238095235</v>
      </c>
      <c r="J2360" s="2">
        <f t="shared" si="290"/>
        <v>16.199450761802154</v>
      </c>
      <c r="K2360" s="2">
        <f t="shared" si="292"/>
        <v>15.740231192065721</v>
      </c>
    </row>
    <row r="2361" spans="1:11" ht="13.5" x14ac:dyDescent="0.25">
      <c r="A2361" s="3">
        <f>TITRES_STAT!B2364</f>
        <v>45741</v>
      </c>
      <c r="B2361" s="5">
        <f>TITRES_STAT!D2364</f>
        <v>16.635899999999999</v>
      </c>
      <c r="C2361" s="2">
        <f t="shared" si="285"/>
        <v>7.4799999999999756E-2</v>
      </c>
      <c r="D2361" s="2">
        <f t="shared" si="286"/>
        <v>16.450839999999999</v>
      </c>
      <c r="E2361" s="2">
        <f t="shared" si="288"/>
        <v>16.324660000000002</v>
      </c>
      <c r="F2361" s="2">
        <f t="shared" si="289"/>
        <v>16.237270000000002</v>
      </c>
      <c r="G2361" s="2">
        <f t="shared" si="291"/>
        <v>15.871563999999992</v>
      </c>
      <c r="H2361" s="2">
        <f t="shared" si="287"/>
        <v>14.113763499999994</v>
      </c>
      <c r="I2361" s="2">
        <f t="array" ref="I2361">SUMPRODUCT(B2345:B2364, (ROW(B2345:B2364)-ROW(B2345)+1)) / (20*21/2)</f>
        <v>16.435743809523807</v>
      </c>
      <c r="J2361" s="2">
        <f t="shared" si="290"/>
        <v>16.241017355916235</v>
      </c>
      <c r="K2361" s="2">
        <f t="shared" si="292"/>
        <v>15.775355459043535</v>
      </c>
    </row>
    <row r="2362" spans="1:11" ht="13.5" x14ac:dyDescent="0.25">
      <c r="A2362" s="3">
        <f>TITRES_STAT!B2365</f>
        <v>45742</v>
      </c>
      <c r="B2362" s="5">
        <f>TITRES_STAT!D2365</f>
        <v>16.682600000000001</v>
      </c>
      <c r="C2362" s="2">
        <f t="shared" si="285"/>
        <v>4.6700000000001296E-2</v>
      </c>
      <c r="D2362" s="2">
        <f t="shared" si="286"/>
        <v>16.553640000000001</v>
      </c>
      <c r="E2362" s="2">
        <f t="shared" si="288"/>
        <v>16.371389999999998</v>
      </c>
      <c r="F2362" s="2">
        <f t="shared" si="289"/>
        <v>16.278860000000002</v>
      </c>
      <c r="G2362" s="2">
        <f t="shared" si="291"/>
        <v>15.922219999999992</v>
      </c>
      <c r="H2362" s="2">
        <f t="shared" si="287"/>
        <v>14.132503999999997</v>
      </c>
      <c r="I2362" s="2">
        <f t="array" ref="I2362">SUMPRODUCT(B2346:B2365, (ROW(B2346:B2365)-ROW(B2346)+1)) / (20*21/2)</f>
        <v>16.479495714285711</v>
      </c>
      <c r="J2362" s="2">
        <f t="shared" si="290"/>
        <v>16.283072845828976</v>
      </c>
      <c r="K2362" s="2">
        <f t="shared" si="292"/>
        <v>15.810933676335946</v>
      </c>
    </row>
    <row r="2363" spans="1:11" ht="13.5" x14ac:dyDescent="0.25">
      <c r="A2363" s="3">
        <f>TITRES_STAT!B2366</f>
        <v>45743</v>
      </c>
      <c r="B2363" s="5">
        <f>TITRES_STAT!D2366</f>
        <v>16.682600000000001</v>
      </c>
      <c r="C2363" s="2">
        <f t="shared" si="285"/>
        <v>0</v>
      </c>
      <c r="D2363" s="2">
        <f t="shared" si="286"/>
        <v>16.630279999999999</v>
      </c>
      <c r="E2363" s="2">
        <f t="shared" si="288"/>
        <v>16.418120000000002</v>
      </c>
      <c r="F2363" s="2">
        <f t="shared" si="289"/>
        <v>16.304559999999999</v>
      </c>
      <c r="G2363" s="2">
        <f t="shared" si="291"/>
        <v>15.969883999999995</v>
      </c>
      <c r="H2363" s="2">
        <f t="shared" si="287"/>
        <v>14.151201999999994</v>
      </c>
      <c r="I2363" s="2">
        <f t="array" ref="I2363">SUMPRODUCT(B2347:B2366, (ROW(B2347:B2366)-ROW(B2347)+1)) / (20*21/2)</f>
        <v>16.50446476190476</v>
      </c>
      <c r="J2363" s="2">
        <f t="shared" si="290"/>
        <v>16.32112305098812</v>
      </c>
      <c r="K2363" s="2">
        <f t="shared" si="292"/>
        <v>15.845116669420811</v>
      </c>
    </row>
    <row r="2364" spans="1:11" ht="13.5" x14ac:dyDescent="0.25">
      <c r="A2364" s="3">
        <f>TITRES_STAT!B2367</f>
        <v>45744</v>
      </c>
      <c r="B2364" s="5">
        <f>TITRES_STAT!D2367</f>
        <v>16.7761</v>
      </c>
      <c r="C2364" s="2">
        <f t="shared" si="285"/>
        <v>9.3499999999998806E-2</v>
      </c>
      <c r="D2364" s="2">
        <f t="shared" si="286"/>
        <v>16.667660000000001</v>
      </c>
      <c r="E2364" s="2">
        <f t="shared" si="288"/>
        <v>16.473260000000003</v>
      </c>
      <c r="F2364" s="2">
        <f t="shared" si="289"/>
        <v>16.335404999999998</v>
      </c>
      <c r="G2364" s="2">
        <f t="shared" si="291"/>
        <v>16.010071999999994</v>
      </c>
      <c r="H2364" s="2">
        <f t="shared" si="287"/>
        <v>14.170367499999996</v>
      </c>
      <c r="I2364" s="2">
        <f t="array" ref="I2364">SUMPRODUCT(B2348:B2367, (ROW(B2348:B2367)-ROW(B2348)+1)) / (20*21/2)</f>
        <v>16.50072619047619</v>
      </c>
      <c r="J2364" s="2">
        <f t="shared" si="290"/>
        <v>16.364454188989253</v>
      </c>
      <c r="K2364" s="2">
        <f t="shared" si="292"/>
        <v>15.881625819639604</v>
      </c>
    </row>
    <row r="2365" spans="1:11" ht="13.5" x14ac:dyDescent="0.25">
      <c r="A2365" s="3">
        <f>TITRES_STAT!B2368</f>
        <v>45749</v>
      </c>
      <c r="B2365" s="5">
        <f>TITRES_STAT!D2368</f>
        <v>16.794799999999999</v>
      </c>
      <c r="C2365" s="2">
        <f t="shared" si="285"/>
        <v>1.8699999999999051E-2</v>
      </c>
      <c r="D2365" s="2">
        <f t="shared" si="286"/>
        <v>16.714399999999998</v>
      </c>
      <c r="E2365" s="2">
        <f t="shared" si="288"/>
        <v>16.545230000000004</v>
      </c>
      <c r="F2365" s="2">
        <f t="shared" si="289"/>
        <v>16.373724999999997</v>
      </c>
      <c r="G2365" s="2">
        <f t="shared" si="291"/>
        <v>16.047081999999996</v>
      </c>
      <c r="H2365" s="2">
        <f t="shared" si="287"/>
        <v>14.189413499999995</v>
      </c>
      <c r="I2365" s="2">
        <f t="array" ref="I2365">SUMPRODUCT(B2349:B2368, (ROW(B2349:B2368)-ROW(B2349)+1)) / (20*21/2)</f>
        <v>16.549729523809521</v>
      </c>
      <c r="J2365" s="2">
        <f t="shared" si="290"/>
        <v>16.40543950432361</v>
      </c>
      <c r="K2365" s="2">
        <f t="shared" si="292"/>
        <v>15.917436571810601</v>
      </c>
    </row>
    <row r="2366" spans="1:11" ht="13.5" x14ac:dyDescent="0.25">
      <c r="A2366" s="3">
        <f>TITRES_STAT!B2369</f>
        <v>45750</v>
      </c>
      <c r="B2366" s="5">
        <f>TITRES_STAT!D2369</f>
        <v>16.635899999999999</v>
      </c>
      <c r="C2366" s="2">
        <f t="shared" si="285"/>
        <v>-0.15889999999999915</v>
      </c>
      <c r="D2366" s="2">
        <f t="shared" si="286"/>
        <v>16.714400000000001</v>
      </c>
      <c r="E2366" s="2">
        <f t="shared" si="288"/>
        <v>16.582620000000002</v>
      </c>
      <c r="F2366" s="2">
        <f t="shared" si="289"/>
        <v>16.394754999999996</v>
      </c>
      <c r="G2366" s="2">
        <f t="shared" si="291"/>
        <v>16.072503999999995</v>
      </c>
      <c r="H2366" s="2">
        <f t="shared" si="287"/>
        <v>14.207664999999997</v>
      </c>
      <c r="I2366" s="2">
        <f t="array" ref="I2366">SUMPRODUCT(B2350:B2369, (ROW(B2350:B2369)-ROW(B2350)+1)) / (20*21/2)</f>
        <v>16.595394761904764</v>
      </c>
      <c r="J2366" s="2">
        <f t="shared" si="290"/>
        <v>16.427388122959456</v>
      </c>
      <c r="K2366" s="2">
        <f t="shared" si="292"/>
        <v>15.945611608210186</v>
      </c>
    </row>
    <row r="2367" spans="1:11" ht="13.5" x14ac:dyDescent="0.25">
      <c r="A2367" s="3">
        <f>TITRES_STAT!B2370</f>
        <v>45751</v>
      </c>
      <c r="B2367" s="5">
        <f>TITRES_STAT!D2370</f>
        <v>16.355499999999999</v>
      </c>
      <c r="C2367" s="2">
        <f t="shared" si="285"/>
        <v>-0.2804000000000002</v>
      </c>
      <c r="D2367" s="2">
        <f t="shared" si="286"/>
        <v>16.648980000000002</v>
      </c>
      <c r="E2367" s="2">
        <f t="shared" si="288"/>
        <v>16.601310000000002</v>
      </c>
      <c r="F2367" s="2">
        <f t="shared" si="289"/>
        <v>16.401765000000001</v>
      </c>
      <c r="G2367" s="2">
        <f t="shared" si="291"/>
        <v>16.091195999999997</v>
      </c>
      <c r="H2367" s="2">
        <f t="shared" si="287"/>
        <v>14.224387</v>
      </c>
      <c r="I2367" s="2">
        <f t="array" ref="I2367">SUMPRODUCT(B2351:B2370, (ROW(B2351:B2370)-ROW(B2351)+1)) / (20*21/2)</f>
        <v>16.638607619047619</v>
      </c>
      <c r="J2367" s="2">
        <f t="shared" si="290"/>
        <v>16.420541635058555</v>
      </c>
      <c r="K2367" s="2">
        <f t="shared" si="292"/>
        <v>15.961685662790179</v>
      </c>
    </row>
    <row r="2368" spans="1:11" ht="13.5" x14ac:dyDescent="0.25">
      <c r="A2368" s="3">
        <f>TITRES_STAT!B2371</f>
        <v>45754</v>
      </c>
      <c r="B2368" s="5">
        <f>TITRES_STAT!D2371</f>
        <v>16.9163</v>
      </c>
      <c r="C2368" s="2">
        <f t="shared" si="285"/>
        <v>0.56080000000000041</v>
      </c>
      <c r="D2368" s="2">
        <f t="shared" si="286"/>
        <v>16.695720000000001</v>
      </c>
      <c r="E2368" s="2">
        <f t="shared" si="288"/>
        <v>16.663</v>
      </c>
      <c r="F2368" s="2">
        <f t="shared" si="289"/>
        <v>16.436814999999999</v>
      </c>
      <c r="G2368" s="2">
        <f t="shared" si="291"/>
        <v>16.115683999999998</v>
      </c>
      <c r="H2368" s="2">
        <f t="shared" si="287"/>
        <v>14.243912999999997</v>
      </c>
      <c r="I2368" s="2">
        <f t="array" ref="I2368">SUMPRODUCT(B2352:B2371, (ROW(B2352:B2371)-ROW(B2352)+1)) / (20*21/2)</f>
        <v>16.735409523809526</v>
      </c>
      <c r="J2368" s="2">
        <f t="shared" si="290"/>
        <v>16.467756717433932</v>
      </c>
      <c r="K2368" s="2">
        <f t="shared" si="292"/>
        <v>15.99912151915135</v>
      </c>
    </row>
    <row r="2369" spans="1:11" ht="13.5" x14ac:dyDescent="0.25">
      <c r="A2369" s="3">
        <f>TITRES_STAT!B2372</f>
        <v>45755</v>
      </c>
      <c r="B2369" s="5">
        <f>TITRES_STAT!D2372</f>
        <v>16.9163</v>
      </c>
      <c r="C2369" s="2">
        <f t="shared" si="285"/>
        <v>0</v>
      </c>
      <c r="D2369" s="2">
        <f t="shared" si="286"/>
        <v>16.723759999999999</v>
      </c>
      <c r="E2369" s="2">
        <f t="shared" si="288"/>
        <v>16.695710000000002</v>
      </c>
      <c r="F2369" s="2">
        <f t="shared" si="289"/>
        <v>16.471865000000001</v>
      </c>
      <c r="G2369" s="2">
        <f t="shared" si="291"/>
        <v>16.139983999999998</v>
      </c>
      <c r="H2369" s="2">
        <f t="shared" si="287"/>
        <v>14.263268499999997</v>
      </c>
      <c r="I2369" s="2">
        <f t="array" ref="I2369">SUMPRODUCT(B2353:B2372, (ROW(B2353:B2372)-ROW(B2353)+1)) / (20*21/2)</f>
        <v>16.772570952380956</v>
      </c>
      <c r="J2369" s="2">
        <f t="shared" si="290"/>
        <v>16.510475125297368</v>
      </c>
      <c r="K2369" s="2">
        <f t="shared" si="292"/>
        <v>16.035089302714042</v>
      </c>
    </row>
    <row r="2370" spans="1:11" ht="13.5" x14ac:dyDescent="0.25">
      <c r="A2370" s="3">
        <f>TITRES_STAT!B2373</f>
        <v>45757</v>
      </c>
      <c r="B2370" s="5">
        <f>TITRES_STAT!D2373</f>
        <v>16.925599999999999</v>
      </c>
      <c r="C2370" s="2">
        <f t="shared" si="285"/>
        <v>9.2999999999996419E-3</v>
      </c>
      <c r="D2370" s="2">
        <f t="shared" si="286"/>
        <v>16.749919999999999</v>
      </c>
      <c r="E2370" s="2">
        <f t="shared" si="288"/>
        <v>16.73216</v>
      </c>
      <c r="F2370" s="2">
        <f t="shared" si="289"/>
        <v>16.507379999999998</v>
      </c>
      <c r="G2370" s="2">
        <f t="shared" si="291"/>
        <v>16.164469999999998</v>
      </c>
      <c r="H2370" s="2">
        <f t="shared" si="287"/>
        <v>14.282542999999999</v>
      </c>
      <c r="I2370" s="2">
        <f t="array" ref="I2370">SUMPRODUCT(B2354:B2373, (ROW(B2354:B2373)-ROW(B2354)+1)) / (20*21/2)</f>
        <v>16.802610000000001</v>
      </c>
      <c r="J2370" s="2">
        <f t="shared" si="290"/>
        <v>16.550010827649999</v>
      </c>
      <c r="K2370" s="2">
        <f t="shared" si="292"/>
        <v>16.070011290842903</v>
      </c>
    </row>
    <row r="2371" spans="1:11" ht="13.5" x14ac:dyDescent="0.25">
      <c r="A2371" s="3">
        <f>TITRES_STAT!B2374</f>
        <v>45758</v>
      </c>
      <c r="B2371" s="5">
        <f>TITRES_STAT!D2374</f>
        <v>17.523800000000001</v>
      </c>
      <c r="C2371" s="2">
        <f t="shared" si="285"/>
        <v>0.59820000000000206</v>
      </c>
      <c r="D2371" s="2">
        <f t="shared" si="286"/>
        <v>16.927499999999998</v>
      </c>
      <c r="E2371" s="2">
        <f t="shared" si="288"/>
        <v>16.820950000000003</v>
      </c>
      <c r="F2371" s="2">
        <f t="shared" si="289"/>
        <v>16.572804999999995</v>
      </c>
      <c r="G2371" s="2">
        <f t="shared" si="291"/>
        <v>16.20092</v>
      </c>
      <c r="H2371" s="2">
        <f t="shared" si="287"/>
        <v>14.304850999999996</v>
      </c>
      <c r="I2371" s="2">
        <f t="array" ref="I2371">SUMPRODUCT(B2355:B2374, (ROW(B2355:B2374)-ROW(B2355)+1)) / (20*21/2)</f>
        <v>16.830161904761901</v>
      </c>
      <c r="J2371" s="2">
        <f t="shared" si="290"/>
        <v>16.642752653588094</v>
      </c>
      <c r="K2371" s="2">
        <f t="shared" si="292"/>
        <v>16.127022612770631</v>
      </c>
    </row>
    <row r="2372" spans="1:11" ht="13.5" x14ac:dyDescent="0.25">
      <c r="A2372" s="3">
        <f>TITRES_STAT!B2375</f>
        <v>45761</v>
      </c>
      <c r="B2372" s="5">
        <f>TITRES_STAT!D2375</f>
        <v>16.963000000000001</v>
      </c>
      <c r="C2372" s="2">
        <f t="shared" ref="C2372:C2435" si="293">B2372-B2371</f>
        <v>-0.56080000000000041</v>
      </c>
      <c r="D2372" s="2">
        <f t="shared" si="286"/>
        <v>17.048999999999999</v>
      </c>
      <c r="E2372" s="2">
        <f t="shared" si="288"/>
        <v>16.848990000000001</v>
      </c>
      <c r="F2372" s="2">
        <f t="shared" si="289"/>
        <v>16.610189999999996</v>
      </c>
      <c r="G2372" s="2">
        <f t="shared" si="291"/>
        <v>16.226154000000001</v>
      </c>
      <c r="H2372" s="2">
        <f t="shared" si="287"/>
        <v>14.324354999999995</v>
      </c>
      <c r="I2372" s="2">
        <f t="array" ref="I2372">SUMPRODUCT(B2356:B2375, (ROW(B2356:B2375)-ROW(B2356)+1)) / (20*21/2)</f>
        <v>16.886369523809524</v>
      </c>
      <c r="J2372" s="2">
        <f t="shared" si="290"/>
        <v>16.673252400865419</v>
      </c>
      <c r="K2372" s="2">
        <f t="shared" si="292"/>
        <v>16.159806039720802</v>
      </c>
    </row>
    <row r="2373" spans="1:11" ht="13.5" x14ac:dyDescent="0.25">
      <c r="A2373" s="3">
        <f>TITRES_STAT!B2376</f>
        <v>45762</v>
      </c>
      <c r="B2373" s="5">
        <f>TITRES_STAT!D2376</f>
        <v>16.925599999999999</v>
      </c>
      <c r="C2373" s="2">
        <f t="shared" si="293"/>
        <v>-3.7400000000001654E-2</v>
      </c>
      <c r="D2373" s="2">
        <f t="shared" si="286"/>
        <v>17.05086</v>
      </c>
      <c r="E2373" s="2">
        <f t="shared" si="288"/>
        <v>16.873290000000001</v>
      </c>
      <c r="F2373" s="2">
        <f t="shared" si="289"/>
        <v>16.645705</v>
      </c>
      <c r="G2373" s="2">
        <f t="shared" si="291"/>
        <v>16.253444000000005</v>
      </c>
      <c r="H2373" s="2">
        <f t="shared" si="287"/>
        <v>14.342564999999997</v>
      </c>
      <c r="I2373" s="2">
        <f t="array" ref="I2373">SUMPRODUCT(B2357:B2376, (ROW(B2357:B2376)-ROW(B2357)+1)) / (20*21/2)</f>
        <v>16.979604285714284</v>
      </c>
      <c r="J2373" s="2">
        <f t="shared" si="290"/>
        <v>16.697285505544901</v>
      </c>
      <c r="K2373" s="2">
        <f t="shared" si="292"/>
        <v>16.189837175418024</v>
      </c>
    </row>
    <row r="2374" spans="1:11" ht="13.5" x14ac:dyDescent="0.25">
      <c r="A2374" s="3">
        <f>TITRES_STAT!B2377</f>
        <v>45763</v>
      </c>
      <c r="B2374" s="5">
        <f>TITRES_STAT!D2377</f>
        <v>16.934999999999999</v>
      </c>
      <c r="C2374" s="2">
        <f t="shared" si="293"/>
        <v>9.3999999999994088E-3</v>
      </c>
      <c r="D2374" s="2">
        <f t="shared" ref="D2374:D2437" si="294">AVERAGE(B2370:B2374)</f>
        <v>17.054600000000001</v>
      </c>
      <c r="E2374" s="2">
        <f t="shared" si="288"/>
        <v>16.88918</v>
      </c>
      <c r="F2374" s="2">
        <f t="shared" si="289"/>
        <v>16.681220000000003</v>
      </c>
      <c r="G2374" s="2">
        <f t="shared" si="291"/>
        <v>16.280922000000004</v>
      </c>
      <c r="H2374" s="2">
        <f t="shared" si="287"/>
        <v>14.360864499999996</v>
      </c>
      <c r="I2374" s="2">
        <f t="array" ref="I2374">SUMPRODUCT(B2358:B2377, (ROW(B2358:B2377)-ROW(B2358)+1)) / (20*21/2)</f>
        <v>17.082810476190474</v>
      </c>
      <c r="J2374" s="2">
        <f t="shared" si="290"/>
        <v>16.719924981207292</v>
      </c>
      <c r="K2374" s="2">
        <f t="shared" si="292"/>
        <v>16.219059246970261</v>
      </c>
    </row>
    <row r="2375" spans="1:11" ht="13.5" x14ac:dyDescent="0.25">
      <c r="A2375" s="3">
        <f>TITRES_STAT!B2378</f>
        <v>45764</v>
      </c>
      <c r="B2375" s="5">
        <f>TITRES_STAT!D2378</f>
        <v>17.2714</v>
      </c>
      <c r="C2375" s="2">
        <f t="shared" si="293"/>
        <v>0.33640000000000114</v>
      </c>
      <c r="D2375" s="2">
        <f t="shared" si="294"/>
        <v>17.123760000000001</v>
      </c>
      <c r="E2375" s="2">
        <f t="shared" si="288"/>
        <v>16.93684</v>
      </c>
      <c r="F2375" s="2">
        <f t="shared" si="289"/>
        <v>16.741035000000004</v>
      </c>
      <c r="G2375" s="2">
        <f t="shared" si="291"/>
        <v>16.315128000000001</v>
      </c>
      <c r="H2375" s="2">
        <f t="shared" si="287"/>
        <v>14.379568499999996</v>
      </c>
      <c r="I2375" s="2">
        <f t="array" ref="I2375">SUMPRODUCT(B2359:B2378, (ROW(B2359:B2378)-ROW(B2359)+1)) / (20*21/2)</f>
        <v>17.177783333333334</v>
      </c>
      <c r="J2375" s="2">
        <f t="shared" si="290"/>
        <v>16.772446411568502</v>
      </c>
      <c r="K2375" s="2">
        <f t="shared" si="292"/>
        <v>16.260327511794955</v>
      </c>
    </row>
    <row r="2376" spans="1:11" ht="13.5" x14ac:dyDescent="0.25">
      <c r="A2376" s="3">
        <f>TITRES_STAT!B2379</f>
        <v>45765</v>
      </c>
      <c r="B2376" s="5">
        <f>TITRES_STAT!D2379</f>
        <v>17.72</v>
      </c>
      <c r="C2376" s="2">
        <f t="shared" si="293"/>
        <v>0.448599999999999</v>
      </c>
      <c r="D2376" s="2">
        <f t="shared" si="294"/>
        <v>17.163</v>
      </c>
      <c r="E2376" s="2">
        <f t="shared" si="288"/>
        <v>17.045249999999999</v>
      </c>
      <c r="F2376" s="2">
        <f t="shared" si="289"/>
        <v>16.813935000000004</v>
      </c>
      <c r="G2376" s="2">
        <f t="shared" si="291"/>
        <v>16.353072000000004</v>
      </c>
      <c r="H2376" s="2">
        <f t="shared" si="287"/>
        <v>14.400515499999994</v>
      </c>
      <c r="I2376" s="2">
        <f t="array" ref="I2376">SUMPRODUCT(B2360:B2379, (ROW(B2360:B2379)-ROW(B2360)+1)) / (20*21/2)</f>
        <v>17.314098095238094</v>
      </c>
      <c r="J2376" s="2">
        <f t="shared" si="290"/>
        <v>16.862689610466738</v>
      </c>
      <c r="K2376" s="2">
        <f t="shared" si="292"/>
        <v>16.317569570155936</v>
      </c>
    </row>
    <row r="2377" spans="1:11" ht="13.5" x14ac:dyDescent="0.25">
      <c r="A2377" s="3">
        <f>TITRES_STAT!B2380</f>
        <v>45768</v>
      </c>
      <c r="B2377" s="5">
        <f>TITRES_STAT!D2380</f>
        <v>17.897600000000001</v>
      </c>
      <c r="C2377" s="2">
        <f t="shared" si="293"/>
        <v>0.17760000000000176</v>
      </c>
      <c r="D2377" s="2">
        <f t="shared" si="294"/>
        <v>17.349920000000001</v>
      </c>
      <c r="E2377" s="2">
        <f t="shared" si="288"/>
        <v>17.199460000000002</v>
      </c>
      <c r="F2377" s="2">
        <f t="shared" si="289"/>
        <v>16.900385</v>
      </c>
      <c r="G2377" s="2">
        <f t="shared" si="291"/>
        <v>16.396998</v>
      </c>
      <c r="H2377" s="2">
        <f t="shared" si="287"/>
        <v>14.422435999999996</v>
      </c>
      <c r="I2377" s="2">
        <f t="array" ref="I2377">SUMPRODUCT(B2361:B2380, (ROW(B2361:B2380)-ROW(B2361)+1)) / (20*21/2)</f>
        <v>17.391887142857144</v>
      </c>
      <c r="J2377" s="2">
        <f t="shared" si="290"/>
        <v>16.961252504708</v>
      </c>
      <c r="K2377" s="2">
        <f t="shared" si="292"/>
        <v>16.37953154779688</v>
      </c>
    </row>
    <row r="2378" spans="1:11" ht="13.5" x14ac:dyDescent="0.25">
      <c r="A2378" s="3">
        <f>TITRES_STAT!B2381</f>
        <v>45769</v>
      </c>
      <c r="B2378" s="5">
        <f>TITRES_STAT!D2381</f>
        <v>17.897600000000001</v>
      </c>
      <c r="C2378" s="2">
        <f t="shared" si="293"/>
        <v>0</v>
      </c>
      <c r="D2378" s="2">
        <f t="shared" si="294"/>
        <v>17.544319999999999</v>
      </c>
      <c r="E2378" s="2">
        <f t="shared" si="288"/>
        <v>17.297590000000003</v>
      </c>
      <c r="F2378" s="2">
        <f t="shared" si="289"/>
        <v>16.980295000000002</v>
      </c>
      <c r="G2378" s="2">
        <f t="shared" si="291"/>
        <v>16.439056000000004</v>
      </c>
      <c r="H2378" s="2">
        <f t="shared" ref="H2378:H2441" si="295">AVERAGE(B2179:B2378)</f>
        <v>14.445931499999993</v>
      </c>
      <c r="I2378" s="2">
        <f t="array" ref="I2378">SUMPRODUCT(B2362:B2381, (ROW(B2362:B2381)-ROW(B2362)+1)) / (20*21/2)</f>
        <v>17.490956666666666</v>
      </c>
      <c r="J2378" s="2">
        <f t="shared" si="290"/>
        <v>17.050428456640571</v>
      </c>
      <c r="K2378" s="2">
        <f t="shared" si="292"/>
        <v>16.43906364396171</v>
      </c>
    </row>
    <row r="2379" spans="1:11" ht="13.5" x14ac:dyDescent="0.25">
      <c r="A2379" s="3">
        <f>TITRES_STAT!B2382</f>
        <v>45770</v>
      </c>
      <c r="B2379" s="5">
        <f>TITRES_STAT!D2382</f>
        <v>18.4116</v>
      </c>
      <c r="C2379" s="2">
        <f t="shared" si="293"/>
        <v>0.51399999999999935</v>
      </c>
      <c r="D2379" s="2">
        <f t="shared" si="294"/>
        <v>17.839639999999996</v>
      </c>
      <c r="E2379" s="2">
        <f t="shared" si="288"/>
        <v>17.447120000000002</v>
      </c>
      <c r="F2379" s="2">
        <f t="shared" si="289"/>
        <v>17.071415000000002</v>
      </c>
      <c r="G2379" s="2">
        <f t="shared" si="291"/>
        <v>16.489524000000003</v>
      </c>
      <c r="H2379" s="2">
        <f t="shared" si="295"/>
        <v>14.470719999999993</v>
      </c>
      <c r="I2379" s="2">
        <f t="array" ref="I2379">SUMPRODUCT(B2363:B2382, (ROW(B2363:B2382)-ROW(B2363)+1)) / (20*21/2)</f>
        <v>17.54707333333333</v>
      </c>
      <c r="J2379" s="2">
        <f t="shared" si="290"/>
        <v>17.180063841722422</v>
      </c>
      <c r="K2379" s="2">
        <f t="shared" si="292"/>
        <v>16.516418010865173</v>
      </c>
    </row>
    <row r="2380" spans="1:11" ht="13.5" x14ac:dyDescent="0.25">
      <c r="A2380" s="3">
        <f>TITRES_STAT!B2383</f>
        <v>45771</v>
      </c>
      <c r="B2380" s="5">
        <f>TITRES_STAT!D2383</f>
        <v>17.888200000000001</v>
      </c>
      <c r="C2380" s="2">
        <f t="shared" si="293"/>
        <v>-0.52339999999999876</v>
      </c>
      <c r="D2380" s="2">
        <f t="shared" si="294"/>
        <v>17.962999999999997</v>
      </c>
      <c r="E2380" s="2">
        <f t="shared" ref="E2380:E2443" si="296">AVERAGE(B2371:B2380)</f>
        <v>17.543380000000003</v>
      </c>
      <c r="F2380" s="2">
        <f t="shared" si="289"/>
        <v>17.13777</v>
      </c>
      <c r="G2380" s="2">
        <f t="shared" si="291"/>
        <v>16.530458000000003</v>
      </c>
      <c r="H2380" s="2">
        <f t="shared" si="295"/>
        <v>14.493146999999992</v>
      </c>
      <c r="I2380" s="2">
        <f t="array" ref="I2380">SUMPRODUCT(B2364:B2383, (ROW(B2364:B2383)-ROW(B2364)+1)) / (20*21/2)</f>
        <v>17.629001904761903</v>
      </c>
      <c r="J2380" s="2">
        <f t="shared" si="290"/>
        <v>17.247505380606</v>
      </c>
      <c r="K2380" s="2">
        <f t="shared" si="292"/>
        <v>16.570213382988108</v>
      </c>
    </row>
    <row r="2381" spans="1:11" ht="13.5" x14ac:dyDescent="0.25">
      <c r="A2381" s="3">
        <f>TITRES_STAT!B2384</f>
        <v>45772</v>
      </c>
      <c r="B2381" s="5">
        <f>TITRES_STAT!D2384</f>
        <v>18.178000000000001</v>
      </c>
      <c r="C2381" s="2">
        <f t="shared" si="293"/>
        <v>0.28979999999999961</v>
      </c>
      <c r="D2381" s="2">
        <f t="shared" si="294"/>
        <v>18.054600000000001</v>
      </c>
      <c r="E2381" s="2">
        <f t="shared" si="296"/>
        <v>17.608799999999999</v>
      </c>
      <c r="F2381" s="2">
        <f t="shared" si="289"/>
        <v>17.214874999999999</v>
      </c>
      <c r="G2381" s="2">
        <f t="shared" si="291"/>
        <v>16.576254000000002</v>
      </c>
      <c r="H2381" s="2">
        <f t="shared" si="295"/>
        <v>14.518044499999991</v>
      </c>
      <c r="I2381" s="2">
        <f t="array" ref="I2381">SUMPRODUCT(B2365:B2384, (ROW(B2365:B2384)-ROW(B2365)+1)) / (20*21/2)</f>
        <v>17.674660952380954</v>
      </c>
      <c r="J2381" s="2">
        <f t="shared" si="290"/>
        <v>17.336123915786381</v>
      </c>
      <c r="K2381" s="2">
        <f t="shared" si="292"/>
        <v>16.633263838557202</v>
      </c>
    </row>
    <row r="2382" spans="1:11" ht="13.5" x14ac:dyDescent="0.25">
      <c r="A2382" s="3">
        <f>TITRES_STAT!B2385</f>
        <v>45775</v>
      </c>
      <c r="B2382" s="5">
        <f>TITRES_STAT!D2385</f>
        <v>17.804099999999998</v>
      </c>
      <c r="C2382" s="2">
        <f t="shared" si="293"/>
        <v>-0.37390000000000256</v>
      </c>
      <c r="D2382" s="2">
        <f t="shared" si="294"/>
        <v>18.035899999999998</v>
      </c>
      <c r="E2382" s="2">
        <f t="shared" si="296"/>
        <v>17.692910000000001</v>
      </c>
      <c r="F2382" s="2">
        <f t="shared" si="289"/>
        <v>17.270950000000003</v>
      </c>
      <c r="G2382" s="2">
        <f t="shared" si="291"/>
        <v>16.610834000000001</v>
      </c>
      <c r="H2382" s="2">
        <f t="shared" si="295"/>
        <v>14.540646999999989</v>
      </c>
      <c r="I2382" s="2">
        <f t="array" ref="I2382">SUMPRODUCT(B2366:B2385, (ROW(B2366:B2385)-ROW(B2366)+1)) / (20*21/2)</f>
        <v>17.77586904761905</v>
      </c>
      <c r="J2382" s="2">
        <f t="shared" si="290"/>
        <v>17.380693066663866</v>
      </c>
      <c r="K2382" s="2">
        <f t="shared" si="292"/>
        <v>16.679178982143192</v>
      </c>
    </row>
    <row r="2383" spans="1:11" ht="13.5" x14ac:dyDescent="0.25">
      <c r="A2383" s="3">
        <f>TITRES_STAT!B2386</f>
        <v>45776</v>
      </c>
      <c r="B2383" s="5">
        <f>TITRES_STAT!D2386</f>
        <v>18.1312</v>
      </c>
      <c r="C2383" s="2">
        <f t="shared" si="293"/>
        <v>0.3271000000000015</v>
      </c>
      <c r="D2383" s="2">
        <f t="shared" si="294"/>
        <v>18.082620000000002</v>
      </c>
      <c r="E2383" s="2">
        <f t="shared" si="296"/>
        <v>17.813470000000002</v>
      </c>
      <c r="F2383" s="2">
        <f t="shared" si="289"/>
        <v>17.34338</v>
      </c>
      <c r="G2383" s="2">
        <f t="shared" si="291"/>
        <v>16.651955999999998</v>
      </c>
      <c r="H2383" s="2">
        <f t="shared" si="295"/>
        <v>14.564458999999989</v>
      </c>
      <c r="I2383" s="2">
        <f t="array" ref="I2383">SUMPRODUCT(B2367:B2386, (ROW(B2367:B2386)-ROW(B2367)+1)) / (20*21/2)</f>
        <v>17.868259999999999</v>
      </c>
      <c r="J2383" s="2">
        <f t="shared" si="290"/>
        <v>17.452169917457784</v>
      </c>
      <c r="K2383" s="2">
        <f t="shared" si="292"/>
        <v>16.73612098284346</v>
      </c>
    </row>
    <row r="2384" spans="1:11" ht="13.5" x14ac:dyDescent="0.25">
      <c r="A2384" s="3">
        <f>TITRES_STAT!B2387</f>
        <v>45777</v>
      </c>
      <c r="B2384" s="5">
        <f>TITRES_STAT!D2387</f>
        <v>17.822800000000001</v>
      </c>
      <c r="C2384" s="2">
        <f t="shared" si="293"/>
        <v>-0.3083999999999989</v>
      </c>
      <c r="D2384" s="2">
        <f t="shared" si="294"/>
        <v>17.964859999999998</v>
      </c>
      <c r="E2384" s="2">
        <f t="shared" si="296"/>
        <v>17.902249999999999</v>
      </c>
      <c r="F2384" s="2">
        <f t="shared" si="289"/>
        <v>17.395715000000003</v>
      </c>
      <c r="G2384" s="2">
        <f t="shared" si="291"/>
        <v>16.685976000000004</v>
      </c>
      <c r="H2384" s="2">
        <f t="shared" si="295"/>
        <v>14.586516499999986</v>
      </c>
      <c r="I2384" s="2">
        <f t="array" ref="I2384">SUMPRODUCT(B2368:B2387, (ROW(B2368:B2387)-ROW(B2368)+1)) / (20*21/2)</f>
        <v>17.957360000000001</v>
      </c>
      <c r="J2384" s="2">
        <f t="shared" si="290"/>
        <v>17.487468020557042</v>
      </c>
      <c r="K2384" s="2">
        <f t="shared" si="292"/>
        <v>16.778735846261362</v>
      </c>
    </row>
    <row r="2385" spans="1:11" ht="13.5" x14ac:dyDescent="0.25">
      <c r="A2385" s="3">
        <f>TITRES_STAT!B2388</f>
        <v>45779</v>
      </c>
      <c r="B2385" s="5">
        <f>TITRES_STAT!D2388</f>
        <v>18.458400000000001</v>
      </c>
      <c r="C2385" s="2">
        <f t="shared" si="293"/>
        <v>0.63560000000000016</v>
      </c>
      <c r="D2385" s="2">
        <f t="shared" si="294"/>
        <v>18.078900000000001</v>
      </c>
      <c r="E2385" s="2">
        <f t="shared" si="296"/>
        <v>18.020949999999999</v>
      </c>
      <c r="F2385" s="2">
        <f t="shared" si="289"/>
        <v>17.478895000000001</v>
      </c>
      <c r="G2385" s="2">
        <f t="shared" si="291"/>
        <v>16.732707999999999</v>
      </c>
      <c r="H2385" s="2">
        <f t="shared" si="295"/>
        <v>14.611538999999986</v>
      </c>
      <c r="I2385" s="2">
        <f t="array" ref="I2385">SUMPRODUCT(B2369:B2388, (ROW(B2369:B2388)-ROW(B2369)+1)) / (20*21/2)</f>
        <v>18.051357142857146</v>
      </c>
      <c r="J2385" s="2">
        <f t="shared" si="290"/>
        <v>17.579937732884943</v>
      </c>
      <c r="K2385" s="2">
        <f t="shared" si="292"/>
        <v>16.844605028760917</v>
      </c>
    </row>
    <row r="2386" spans="1:11" ht="13.5" x14ac:dyDescent="0.25">
      <c r="A2386" s="3">
        <f>TITRES_STAT!B2389</f>
        <v>45782</v>
      </c>
      <c r="B2386" s="5">
        <f>TITRES_STAT!D2389</f>
        <v>18.449000000000002</v>
      </c>
      <c r="C2386" s="2">
        <f t="shared" si="293"/>
        <v>-9.3999999999994088E-3</v>
      </c>
      <c r="D2386" s="2">
        <f t="shared" si="294"/>
        <v>18.133099999999999</v>
      </c>
      <c r="E2386" s="2">
        <f t="shared" si="296"/>
        <v>18.093850000000003</v>
      </c>
      <c r="F2386" s="2">
        <f t="shared" si="289"/>
        <v>17.56955</v>
      </c>
      <c r="G2386" s="2">
        <f t="shared" si="291"/>
        <v>16.783924000000003</v>
      </c>
      <c r="H2386" s="2">
        <f t="shared" si="295"/>
        <v>14.635137499999987</v>
      </c>
      <c r="I2386" s="2">
        <f t="array" ref="I2386">SUMPRODUCT(B2370:B2389, (ROW(B2370:B2389)-ROW(B2370)+1)) / (20*21/2)</f>
        <v>18.137031904761908</v>
      </c>
      <c r="J2386" s="2">
        <f t="shared" si="290"/>
        <v>17.662705567848281</v>
      </c>
      <c r="K2386" s="2">
        <f t="shared" si="292"/>
        <v>16.90752247861343</v>
      </c>
    </row>
    <row r="2387" spans="1:11" ht="13.5" x14ac:dyDescent="0.25">
      <c r="A2387" s="3">
        <f>TITRES_STAT!B2390</f>
        <v>45783</v>
      </c>
      <c r="B2387" s="5">
        <f>TITRES_STAT!D2390</f>
        <v>18.505099999999999</v>
      </c>
      <c r="C2387" s="2">
        <f t="shared" si="293"/>
        <v>5.6099999999997152E-2</v>
      </c>
      <c r="D2387" s="2">
        <f t="shared" si="294"/>
        <v>18.273299999999999</v>
      </c>
      <c r="E2387" s="2">
        <f t="shared" si="296"/>
        <v>18.154600000000002</v>
      </c>
      <c r="F2387" s="2">
        <f t="shared" si="289"/>
        <v>17.677030000000002</v>
      </c>
      <c r="G2387" s="2">
        <f t="shared" si="291"/>
        <v>16.836262000000001</v>
      </c>
      <c r="H2387" s="2">
        <f t="shared" si="295"/>
        <v>14.659436999999986</v>
      </c>
      <c r="I2387" s="2">
        <f t="array" ref="I2387">SUMPRODUCT(B2371:B2390, (ROW(B2371:B2390)-ROW(B2371)+1)) / (20*21/2)</f>
        <v>18.233070000000001</v>
      </c>
      <c r="J2387" s="2">
        <f t="shared" si="290"/>
        <v>17.742933609005586</v>
      </c>
      <c r="K2387" s="2">
        <f t="shared" si="292"/>
        <v>16.970172577491336</v>
      </c>
    </row>
    <row r="2388" spans="1:11" ht="13.5" x14ac:dyDescent="0.25">
      <c r="A2388" s="3">
        <f>TITRES_STAT!B2391</f>
        <v>45784</v>
      </c>
      <c r="B2388" s="5">
        <f>TITRES_STAT!D2391</f>
        <v>18.664000000000001</v>
      </c>
      <c r="C2388" s="2">
        <f t="shared" si="293"/>
        <v>0.15890000000000271</v>
      </c>
      <c r="D2388" s="2">
        <f t="shared" si="294"/>
        <v>18.379860000000001</v>
      </c>
      <c r="E2388" s="2">
        <f t="shared" si="296"/>
        <v>18.231240000000003</v>
      </c>
      <c r="F2388" s="2">
        <f t="shared" ref="F2388:F2451" si="297">AVERAGE(B2369:B2388)</f>
        <v>17.764415000000003</v>
      </c>
      <c r="G2388" s="2">
        <f t="shared" si="291"/>
        <v>16.892712</v>
      </c>
      <c r="H2388" s="2">
        <f t="shared" si="295"/>
        <v>14.684998499999988</v>
      </c>
      <c r="I2388" s="2">
        <f t="array" ref="I2388">SUMPRODUCT(B2372:B2391, (ROW(B2372:B2391)-ROW(B2372)+1)) / (20*21/2)</f>
        <v>18.361733809523809</v>
      </c>
      <c r="J2388" s="2">
        <f t="shared" si="290"/>
        <v>17.830654217671722</v>
      </c>
      <c r="K2388" s="2">
        <f t="shared" si="292"/>
        <v>17.036597182295601</v>
      </c>
    </row>
    <row r="2389" spans="1:11" ht="13.5" x14ac:dyDescent="0.25">
      <c r="A2389" s="3">
        <f>TITRES_STAT!B2392</f>
        <v>45785</v>
      </c>
      <c r="B2389" s="5">
        <f>TITRES_STAT!D2392</f>
        <v>18.664000000000001</v>
      </c>
      <c r="C2389" s="2">
        <f t="shared" si="293"/>
        <v>0</v>
      </c>
      <c r="D2389" s="2">
        <f t="shared" si="294"/>
        <v>18.548100000000002</v>
      </c>
      <c r="E2389" s="2">
        <f t="shared" si="296"/>
        <v>18.25648</v>
      </c>
      <c r="F2389" s="2">
        <f t="shared" si="297"/>
        <v>17.851800000000004</v>
      </c>
      <c r="G2389" s="2">
        <f t="shared" si="291"/>
        <v>16.948227999999997</v>
      </c>
      <c r="H2389" s="2">
        <f t="shared" si="295"/>
        <v>14.710933999999991</v>
      </c>
      <c r="I2389" s="2">
        <f t="array" ref="I2389">SUMPRODUCT(B2373:B2392, (ROW(B2373:B2392)-ROW(B2373)+1)) / (20*21/2)</f>
        <v>18.481941904761904</v>
      </c>
      <c r="J2389" s="2">
        <f t="shared" ref="J2389:J2452" si="298">$J$4*B2389+J2388*(1-$J$4)</f>
        <v>17.910020482655369</v>
      </c>
      <c r="K2389" s="2">
        <f t="shared" si="292"/>
        <v>17.100416900636951</v>
      </c>
    </row>
    <row r="2390" spans="1:11" ht="13.5" x14ac:dyDescent="0.25">
      <c r="A2390" s="3">
        <f>TITRES_STAT!B2393</f>
        <v>45786</v>
      </c>
      <c r="B2390" s="5">
        <f>TITRES_STAT!D2393</f>
        <v>18.860199999999999</v>
      </c>
      <c r="C2390" s="2">
        <f t="shared" si="293"/>
        <v>0.19619999999999749</v>
      </c>
      <c r="D2390" s="2">
        <f t="shared" si="294"/>
        <v>18.62846</v>
      </c>
      <c r="E2390" s="2">
        <f t="shared" si="296"/>
        <v>18.353680000000001</v>
      </c>
      <c r="F2390" s="2">
        <f t="shared" si="297"/>
        <v>17.948530000000002</v>
      </c>
      <c r="G2390" s="2">
        <f t="shared" si="291"/>
        <v>17.007667999999995</v>
      </c>
      <c r="H2390" s="2">
        <f t="shared" si="295"/>
        <v>14.73785049999999</v>
      </c>
      <c r="I2390" s="2">
        <f t="array" ref="I2390">SUMPRODUCT(B2374:B2393, (ROW(B2374:B2393)-ROW(B2374)+1)) / (20*21/2)</f>
        <v>18.620395238095242</v>
      </c>
      <c r="J2390" s="2">
        <f t="shared" si="298"/>
        <v>18.000513770021524</v>
      </c>
      <c r="K2390" s="2">
        <f t="shared" si="292"/>
        <v>17.169428002572758</v>
      </c>
    </row>
    <row r="2391" spans="1:11" ht="13.5" x14ac:dyDescent="0.25">
      <c r="A2391" s="3">
        <f>TITRES_STAT!B2394</f>
        <v>45789</v>
      </c>
      <c r="B2391" s="5">
        <f>TITRES_STAT!D2394</f>
        <v>19.299499999999998</v>
      </c>
      <c r="C2391" s="2">
        <f t="shared" si="293"/>
        <v>0.43929999999999936</v>
      </c>
      <c r="D2391" s="2">
        <f t="shared" si="294"/>
        <v>18.798559999999998</v>
      </c>
      <c r="E2391" s="2">
        <f t="shared" si="296"/>
        <v>18.46583</v>
      </c>
      <c r="F2391" s="2">
        <f t="shared" si="297"/>
        <v>18.037315</v>
      </c>
      <c r="G2391" s="2">
        <f t="shared" si="291"/>
        <v>17.074023999999994</v>
      </c>
      <c r="H2391" s="2">
        <f t="shared" si="295"/>
        <v>14.766963499999992</v>
      </c>
      <c r="I2391" s="2">
        <f t="array" ref="I2391">SUMPRODUCT(B2375:B2394, (ROW(B2375:B2394)-ROW(B2375)+1)) / (20*21/2)</f>
        <v>18.822628095238095</v>
      </c>
      <c r="J2391" s="2">
        <f t="shared" si="298"/>
        <v>18.124226744305187</v>
      </c>
      <c r="K2391" s="2">
        <f t="shared" si="292"/>
        <v>17.252960237765983</v>
      </c>
    </row>
    <row r="2392" spans="1:11" ht="13.5" x14ac:dyDescent="0.25">
      <c r="A2392" s="3">
        <f>TITRES_STAT!B2395</f>
        <v>45790</v>
      </c>
      <c r="B2392" s="5">
        <f>TITRES_STAT!D2395</f>
        <v>19.299499999999998</v>
      </c>
      <c r="C2392" s="2">
        <f t="shared" si="293"/>
        <v>0</v>
      </c>
      <c r="D2392" s="2">
        <f t="shared" si="294"/>
        <v>18.957439999999998</v>
      </c>
      <c r="E2392" s="2">
        <f t="shared" si="296"/>
        <v>18.615369999999999</v>
      </c>
      <c r="F2392" s="2">
        <f t="shared" si="297"/>
        <v>18.154140000000005</v>
      </c>
      <c r="G2392" s="2">
        <f t="shared" si="291"/>
        <v>17.142997999999992</v>
      </c>
      <c r="H2392" s="2">
        <f t="shared" si="295"/>
        <v>14.795702499999994</v>
      </c>
      <c r="I2392" s="2">
        <f t="array" ref="I2392">SUMPRODUCT(B2376:B2395, (ROW(B2376:B2395)-ROW(B2376)+1)) / (20*21/2)</f>
        <v>19.003848095238098</v>
      </c>
      <c r="J2392" s="2">
        <f t="shared" si="298"/>
        <v>18.236157530561833</v>
      </c>
      <c r="K2392" s="2">
        <f t="shared" si="292"/>
        <v>17.333216699030061</v>
      </c>
    </row>
    <row r="2393" spans="1:11" ht="13.5" x14ac:dyDescent="0.25">
      <c r="A2393" s="3">
        <f>TITRES_STAT!B2396</f>
        <v>45791</v>
      </c>
      <c r="B2393" s="5">
        <f>TITRES_STAT!D2396</f>
        <v>19.607900000000001</v>
      </c>
      <c r="C2393" s="2">
        <f t="shared" si="293"/>
        <v>0.30840000000000245</v>
      </c>
      <c r="D2393" s="2">
        <f t="shared" si="294"/>
        <v>19.14622</v>
      </c>
      <c r="E2393" s="2">
        <f t="shared" si="296"/>
        <v>18.763039999999997</v>
      </c>
      <c r="F2393" s="2">
        <f t="shared" si="297"/>
        <v>18.288255000000003</v>
      </c>
      <c r="G2393" s="2">
        <f t="shared" si="291"/>
        <v>17.211783999999994</v>
      </c>
      <c r="H2393" s="2">
        <f t="shared" si="295"/>
        <v>14.825983499999996</v>
      </c>
      <c r="I2393" s="2">
        <f t="array" ref="I2393">SUMPRODUCT(B2377:B2396, (ROW(B2377:B2396)-ROW(B2377)+1)) / (20*21/2)</f>
        <v>19.170337142857143</v>
      </c>
      <c r="J2393" s="2">
        <f t="shared" si="298"/>
        <v>18.366799670508325</v>
      </c>
      <c r="K2393" s="2">
        <f t="shared" si="292"/>
        <v>17.422419965734765</v>
      </c>
    </row>
    <row r="2394" spans="1:11" ht="13.5" x14ac:dyDescent="0.25">
      <c r="A2394" s="3">
        <f>TITRES_STAT!B2397</f>
        <v>45792</v>
      </c>
      <c r="B2394" s="5">
        <f>TITRES_STAT!D2397</f>
        <v>20.4117</v>
      </c>
      <c r="C2394" s="2">
        <f t="shared" si="293"/>
        <v>0.80379999999999896</v>
      </c>
      <c r="D2394" s="2">
        <f t="shared" si="294"/>
        <v>19.495759999999997</v>
      </c>
      <c r="E2394" s="2">
        <f t="shared" si="296"/>
        <v>19.021930000000001</v>
      </c>
      <c r="F2394" s="2">
        <f t="shared" si="297"/>
        <v>18.46209</v>
      </c>
      <c r="G2394" s="2">
        <f t="shared" si="291"/>
        <v>17.296833999999993</v>
      </c>
      <c r="H2394" s="2">
        <f t="shared" si="295"/>
        <v>14.860283499999996</v>
      </c>
      <c r="I2394" s="2">
        <f t="array" ref="I2394">SUMPRODUCT(B2378:B2397, (ROW(B2378:B2397)-ROW(B2378)+1)) / (20*21/2)</f>
        <v>19.32423142857143</v>
      </c>
      <c r="J2394" s="2">
        <f t="shared" si="298"/>
        <v>18.561552082840862</v>
      </c>
      <c r="K2394" s="2">
        <f t="shared" si="292"/>
        <v>17.539646633745164</v>
      </c>
    </row>
    <row r="2395" spans="1:11" ht="13.5" x14ac:dyDescent="0.25">
      <c r="A2395" s="3">
        <f>TITRES_STAT!B2398</f>
        <v>45793</v>
      </c>
      <c r="B2395" s="5">
        <f>TITRES_STAT!D2398</f>
        <v>20.364899999999999</v>
      </c>
      <c r="C2395" s="2">
        <f t="shared" si="293"/>
        <v>-4.6800000000001063E-2</v>
      </c>
      <c r="D2395" s="2">
        <f t="shared" si="294"/>
        <v>19.796699999999998</v>
      </c>
      <c r="E2395" s="2">
        <f t="shared" si="296"/>
        <v>19.212579999999999</v>
      </c>
      <c r="F2395" s="2">
        <f t="shared" si="297"/>
        <v>18.616765000000001</v>
      </c>
      <c r="G2395" s="2">
        <f t="shared" si="291"/>
        <v>17.383563999999993</v>
      </c>
      <c r="H2395" s="2">
        <f t="shared" si="295"/>
        <v>14.893741999999996</v>
      </c>
      <c r="I2395" s="2">
        <f t="array" ref="I2395">SUMPRODUCT(B2379:B2398, (ROW(B2379:B2398)-ROW(B2379)+1)) / (20*21/2)</f>
        <v>19.466376666666665</v>
      </c>
      <c r="J2395" s="2">
        <f t="shared" si="298"/>
        <v>18.733299503522684</v>
      </c>
      <c r="K2395" s="2">
        <f t="shared" si="292"/>
        <v>17.650440883402215</v>
      </c>
    </row>
    <row r="2396" spans="1:11" ht="13.5" x14ac:dyDescent="0.25">
      <c r="A2396" s="3">
        <f>TITRES_STAT!B2399</f>
        <v>45796</v>
      </c>
      <c r="B2396" s="5">
        <f>TITRES_STAT!D2399</f>
        <v>20.364899999999999</v>
      </c>
      <c r="C2396" s="2">
        <f t="shared" si="293"/>
        <v>0</v>
      </c>
      <c r="D2396" s="2">
        <f t="shared" si="294"/>
        <v>20.009779999999999</v>
      </c>
      <c r="E2396" s="2">
        <f t="shared" si="296"/>
        <v>19.404170000000001</v>
      </c>
      <c r="F2396" s="2">
        <f t="shared" si="297"/>
        <v>18.749009999999998</v>
      </c>
      <c r="G2396" s="2">
        <f t="shared" si="291"/>
        <v>17.466555999999997</v>
      </c>
      <c r="H2396" s="2">
        <f t="shared" si="295"/>
        <v>14.928275499999994</v>
      </c>
      <c r="I2396" s="2">
        <f t="array" ref="I2396">SUMPRODUCT(B2380:B2399, (ROW(B2380:B2399)-ROW(B2380)+1)) / (20*21/2)</f>
        <v>19.596772857142856</v>
      </c>
      <c r="J2396" s="2">
        <f t="shared" si="298"/>
        <v>18.888690026996713</v>
      </c>
      <c r="K2396" s="2">
        <f t="shared" si="292"/>
        <v>17.756890260523697</v>
      </c>
    </row>
    <row r="2397" spans="1:11" ht="13.5" x14ac:dyDescent="0.25">
      <c r="A2397" s="3">
        <f>TITRES_STAT!B2400</f>
        <v>45797</v>
      </c>
      <c r="B2397" s="5">
        <f>TITRES_STAT!D2400</f>
        <v>20.364899999999999</v>
      </c>
      <c r="C2397" s="2">
        <f t="shared" si="293"/>
        <v>0</v>
      </c>
      <c r="D2397" s="2">
        <f t="shared" si="294"/>
        <v>20.222859999999997</v>
      </c>
      <c r="E2397" s="2">
        <f t="shared" si="296"/>
        <v>19.590150000000001</v>
      </c>
      <c r="F2397" s="2">
        <f t="shared" si="297"/>
        <v>18.872374999999998</v>
      </c>
      <c r="G2397" s="2">
        <f t="shared" si="291"/>
        <v>17.549547999999998</v>
      </c>
      <c r="H2397" s="2">
        <f t="shared" si="295"/>
        <v>14.962434999999996</v>
      </c>
      <c r="I2397" s="2">
        <f t="array" ref="I2397">SUMPRODUCT(B2381:B2400, (ROW(B2381:B2400)-ROW(B2381)+1)) / (20*21/2)</f>
        <v>19.71786761904762</v>
      </c>
      <c r="J2397" s="2">
        <f t="shared" si="298"/>
        <v>19.029281452997026</v>
      </c>
      <c r="K2397" s="2">
        <f t="shared" si="292"/>
        <v>17.859165152267867</v>
      </c>
    </row>
    <row r="2398" spans="1:11" ht="13.5" x14ac:dyDescent="0.25">
      <c r="A2398" s="3">
        <f>TITRES_STAT!B2401</f>
        <v>45798</v>
      </c>
      <c r="B2398" s="5">
        <f>TITRES_STAT!D2401</f>
        <v>20.364899999999999</v>
      </c>
      <c r="C2398" s="2">
        <f t="shared" si="293"/>
        <v>0</v>
      </c>
      <c r="D2398" s="2">
        <f t="shared" si="294"/>
        <v>20.37426</v>
      </c>
      <c r="E2398" s="2">
        <f t="shared" si="296"/>
        <v>19.760240000000003</v>
      </c>
      <c r="F2398" s="2">
        <f t="shared" si="297"/>
        <v>18.995739999999994</v>
      </c>
      <c r="G2398" s="2">
        <f t="shared" si="291"/>
        <v>17.632539999999995</v>
      </c>
      <c r="H2398" s="2">
        <f t="shared" si="295"/>
        <v>14.995612999999993</v>
      </c>
      <c r="I2398" s="2">
        <f t="array" ref="I2398">SUMPRODUCT(B2382:B2401, (ROW(B2382:B2401)-ROW(B2382)+1)) / (20*21/2)</f>
        <v>19.823616190476191</v>
      </c>
      <c r="J2398" s="2">
        <f t="shared" si="298"/>
        <v>19.156483219378259</v>
      </c>
      <c r="K2398" s="2">
        <f t="shared" si="292"/>
        <v>17.957429263943634</v>
      </c>
    </row>
    <row r="2399" spans="1:11" ht="13.5" x14ac:dyDescent="0.25">
      <c r="A2399" s="3">
        <f>TITRES_STAT!B2402</f>
        <v>45799</v>
      </c>
      <c r="B2399" s="5">
        <f>TITRES_STAT!D2402</f>
        <v>20.364899999999999</v>
      </c>
      <c r="C2399" s="2">
        <f t="shared" si="293"/>
        <v>0</v>
      </c>
      <c r="D2399" s="2">
        <f t="shared" si="294"/>
        <v>20.364899999999999</v>
      </c>
      <c r="E2399" s="2">
        <f t="shared" si="296"/>
        <v>19.930330000000001</v>
      </c>
      <c r="F2399" s="2">
        <f t="shared" si="297"/>
        <v>19.093404999999994</v>
      </c>
      <c r="G2399" s="2">
        <f t="shared" si="291"/>
        <v>17.715532</v>
      </c>
      <c r="H2399" s="2">
        <f t="shared" si="295"/>
        <v>15.028323999999996</v>
      </c>
      <c r="I2399" s="2">
        <f t="array" ref="I2399">SUMPRODUCT(B2383:B2402, (ROW(B2383:B2402)-ROW(B2383)+1)) / (20*21/2)</f>
        <v>19.918233333333333</v>
      </c>
      <c r="J2399" s="2">
        <f t="shared" si="298"/>
        <v>19.271570531818426</v>
      </c>
      <c r="K2399" s="2">
        <f t="shared" si="292"/>
        <v>18.051839881043882</v>
      </c>
    </row>
    <row r="2400" spans="1:11" ht="13.5" x14ac:dyDescent="0.25">
      <c r="A2400" s="3">
        <f>TITRES_STAT!B2403</f>
        <v>45800</v>
      </c>
      <c r="B2400" s="5">
        <f>TITRES_STAT!D2403</f>
        <v>20.364899999999999</v>
      </c>
      <c r="C2400" s="2">
        <f t="shared" si="293"/>
        <v>0</v>
      </c>
      <c r="D2400" s="2">
        <f t="shared" si="294"/>
        <v>20.364899999999999</v>
      </c>
      <c r="E2400" s="2">
        <f t="shared" si="296"/>
        <v>20.080800000000004</v>
      </c>
      <c r="F2400" s="2">
        <f t="shared" si="297"/>
        <v>19.217239999999993</v>
      </c>
      <c r="G2400" s="2">
        <f t="shared" si="291"/>
        <v>17.798524</v>
      </c>
      <c r="H2400" s="2">
        <f t="shared" si="295"/>
        <v>15.061501999999994</v>
      </c>
      <c r="I2400" s="2">
        <f t="array" ref="I2400">SUMPRODUCT(B2384:B2403, (ROW(B2384:B2403)-ROW(B2384)+1)) / (20*21/2)</f>
        <v>19.992869047619045</v>
      </c>
      <c r="J2400" s="2">
        <f t="shared" si="298"/>
        <v>19.375697147835719</v>
      </c>
      <c r="K2400" s="2">
        <f t="shared" si="292"/>
        <v>18.142548121002946</v>
      </c>
    </row>
    <row r="2401" spans="1:11" ht="13.5" x14ac:dyDescent="0.25">
      <c r="A2401" s="3">
        <f>TITRES_STAT!B2404</f>
        <v>45803</v>
      </c>
      <c r="B2401" s="5">
        <f>TITRES_STAT!D2404</f>
        <v>20.3276</v>
      </c>
      <c r="C2401" s="2">
        <f t="shared" si="293"/>
        <v>-3.7299999999998334E-2</v>
      </c>
      <c r="D2401" s="2">
        <f t="shared" si="294"/>
        <v>20.35744</v>
      </c>
      <c r="E2401" s="2">
        <f t="shared" si="296"/>
        <v>20.183610000000002</v>
      </c>
      <c r="F2401" s="2">
        <f t="shared" si="297"/>
        <v>19.324719999999992</v>
      </c>
      <c r="G2401" s="2">
        <f t="shared" si="291"/>
        <v>17.880769999999998</v>
      </c>
      <c r="H2401" s="2">
        <f t="shared" si="295"/>
        <v>15.094212999999995</v>
      </c>
      <c r="I2401" s="2">
        <f t="array" ref="I2401">SUMPRODUCT(B2385:B2404, (ROW(B2385:B2404)-ROW(B2385)+1)) / (20*21/2)</f>
        <v>20.053043333333335</v>
      </c>
      <c r="J2401" s="2">
        <f t="shared" si="298"/>
        <v>19.466354562327556</v>
      </c>
      <c r="K2401" s="2">
        <f t="shared" si="292"/>
        <v>18.228236429983223</v>
      </c>
    </row>
    <row r="2402" spans="1:11" ht="13.5" x14ac:dyDescent="0.25">
      <c r="A2402" s="3">
        <f>TITRES_STAT!B2405</f>
        <v>45804</v>
      </c>
      <c r="B2402" s="5">
        <f>TITRES_STAT!D2405</f>
        <v>20.318200000000001</v>
      </c>
      <c r="C2402" s="2">
        <f t="shared" si="293"/>
        <v>-9.3999999999994088E-3</v>
      </c>
      <c r="D2402" s="2">
        <f t="shared" si="294"/>
        <v>20.348099999999999</v>
      </c>
      <c r="E2402" s="2">
        <f t="shared" si="296"/>
        <v>20.28548</v>
      </c>
      <c r="F2402" s="2">
        <f t="shared" si="297"/>
        <v>19.450424999999996</v>
      </c>
      <c r="G2402" s="2">
        <f t="shared" si="291"/>
        <v>17.962827999999998</v>
      </c>
      <c r="H2402" s="2">
        <f t="shared" si="295"/>
        <v>15.126923999999999</v>
      </c>
      <c r="I2402" s="2">
        <f t="array" ref="I2402">SUMPRODUCT(B2386:B2405, (ROW(B2386:B2405)-ROW(B2386)+1)) / (20*21/2)</f>
        <v>20.101957619047617</v>
      </c>
      <c r="J2402" s="2">
        <f t="shared" si="298"/>
        <v>19.547482699248743</v>
      </c>
      <c r="K2402" s="2">
        <f t="shared" si="292"/>
        <v>18.310195785670157</v>
      </c>
    </row>
    <row r="2403" spans="1:11" ht="13.5" x14ac:dyDescent="0.25">
      <c r="A2403" s="3">
        <f>TITRES_STAT!B2406</f>
        <v>45805</v>
      </c>
      <c r="B2403" s="5">
        <f>TITRES_STAT!D2406</f>
        <v>20.234100000000002</v>
      </c>
      <c r="C2403" s="2">
        <f t="shared" si="293"/>
        <v>-8.4099999999999397E-2</v>
      </c>
      <c r="D2403" s="2">
        <f t="shared" si="294"/>
        <v>20.321940000000001</v>
      </c>
      <c r="E2403" s="2">
        <f t="shared" si="296"/>
        <v>20.348099999999999</v>
      </c>
      <c r="F2403" s="2">
        <f t="shared" si="297"/>
        <v>19.555569999999996</v>
      </c>
      <c r="G2403" s="2">
        <f t="shared" si="291"/>
        <v>18.043203999999999</v>
      </c>
      <c r="H2403" s="2">
        <f t="shared" si="295"/>
        <v>15.159495</v>
      </c>
      <c r="I2403" s="2">
        <f t="array" ref="I2403">SUMPRODUCT(B2387:B2406, (ROW(B2387:B2406)-ROW(B2387)+1)) / (20*21/2)</f>
        <v>20.120381428571424</v>
      </c>
      <c r="J2403" s="2">
        <f t="shared" si="298"/>
        <v>19.612874823129818</v>
      </c>
      <c r="K2403" s="2">
        <f t="shared" si="292"/>
        <v>18.385643009761523</v>
      </c>
    </row>
    <row r="2404" spans="1:11" ht="13.5" x14ac:dyDescent="0.25">
      <c r="A2404" s="3">
        <f>TITRES_STAT!B2407</f>
        <v>45806</v>
      </c>
      <c r="B2404" s="5">
        <f>TITRES_STAT!D2407</f>
        <v>20.1874</v>
      </c>
      <c r="C2404" s="2">
        <f t="shared" si="293"/>
        <v>-4.6700000000001296E-2</v>
      </c>
      <c r="D2404" s="2">
        <f t="shared" si="294"/>
        <v>20.286439999999999</v>
      </c>
      <c r="E2404" s="2">
        <f t="shared" si="296"/>
        <v>20.325669999999999</v>
      </c>
      <c r="F2404" s="2">
        <f t="shared" si="297"/>
        <v>19.6738</v>
      </c>
      <c r="G2404" s="2">
        <f t="shared" si="291"/>
        <v>18.122458000000002</v>
      </c>
      <c r="H2404" s="2">
        <f t="shared" si="295"/>
        <v>15.19272</v>
      </c>
      <c r="I2404" s="2">
        <f t="array" ref="I2404">SUMPRODUCT(B2388:B2407, (ROW(B2388:B2407)-ROW(B2388)+1)) / (20*21/2)</f>
        <v>20.103154285714286</v>
      </c>
      <c r="J2404" s="2">
        <f t="shared" si="298"/>
        <v>19.667591506641262</v>
      </c>
      <c r="K2404" s="2">
        <f t="shared" si="292"/>
        <v>18.456300146633623</v>
      </c>
    </row>
    <row r="2405" spans="1:11" ht="13.5" x14ac:dyDescent="0.25">
      <c r="A2405" s="3">
        <f>TITRES_STAT!B2408</f>
        <v>45807</v>
      </c>
      <c r="B2405" s="5">
        <f>TITRES_STAT!D2408</f>
        <v>20.1874</v>
      </c>
      <c r="C2405" s="2">
        <f t="shared" si="293"/>
        <v>0</v>
      </c>
      <c r="D2405" s="2">
        <f t="shared" si="294"/>
        <v>20.25094</v>
      </c>
      <c r="E2405" s="2">
        <f t="shared" si="296"/>
        <v>20.307920000000003</v>
      </c>
      <c r="F2405" s="2">
        <f t="shared" si="297"/>
        <v>19.760250000000003</v>
      </c>
      <c r="G2405" s="2">
        <f t="shared" si="291"/>
        <v>18.204704000000003</v>
      </c>
      <c r="H2405" s="2">
        <f t="shared" si="295"/>
        <v>15.2251975</v>
      </c>
      <c r="I2405" s="2">
        <f t="array" ref="I2405">SUMPRODUCT(B2389:B2408, (ROW(B2389:B2408)-ROW(B2389)+1)) / (20*21/2)</f>
        <v>20.064434285714285</v>
      </c>
      <c r="J2405" s="2">
        <f t="shared" si="298"/>
        <v>19.717097077437334</v>
      </c>
      <c r="K2405" s="2">
        <f t="shared" si="292"/>
        <v>18.524186415393093</v>
      </c>
    </row>
    <row r="2406" spans="1:11" ht="13.5" x14ac:dyDescent="0.25">
      <c r="A2406" s="3">
        <f>TITRES_STAT!B2409</f>
        <v>45810</v>
      </c>
      <c r="B2406" s="5">
        <f>TITRES_STAT!D2409</f>
        <v>19.953700000000001</v>
      </c>
      <c r="C2406" s="2">
        <f t="shared" si="293"/>
        <v>-0.23369999999999891</v>
      </c>
      <c r="D2406" s="2">
        <f t="shared" si="294"/>
        <v>20.176159999999999</v>
      </c>
      <c r="E2406" s="2">
        <f t="shared" si="296"/>
        <v>20.2668</v>
      </c>
      <c r="F2406" s="2">
        <f t="shared" si="297"/>
        <v>19.835485000000006</v>
      </c>
      <c r="G2406" s="2">
        <f t="shared" si="291"/>
        <v>18.278538000000005</v>
      </c>
      <c r="H2406" s="2">
        <f t="shared" si="295"/>
        <v>15.257114</v>
      </c>
      <c r="I2406" s="2">
        <f t="array" ref="I2406">SUMPRODUCT(B2390:B2409, (ROW(B2390:B2409)-ROW(B2390)+1)) / (20*21/2)</f>
        <v>19.990645714285716</v>
      </c>
      <c r="J2406" s="2">
        <f t="shared" si="298"/>
        <v>19.739630689109969</v>
      </c>
      <c r="K2406" s="2">
        <f t="shared" si="292"/>
        <v>18.580245771652187</v>
      </c>
    </row>
    <row r="2407" spans="1:11" ht="13.5" x14ac:dyDescent="0.25">
      <c r="A2407" s="3">
        <f>TITRES_STAT!B2410</f>
        <v>45811</v>
      </c>
      <c r="B2407" s="5">
        <f>TITRES_STAT!D2410</f>
        <v>19.654599999999999</v>
      </c>
      <c r="C2407" s="2">
        <f t="shared" si="293"/>
        <v>-0.29910000000000281</v>
      </c>
      <c r="D2407" s="2">
        <f t="shared" si="294"/>
        <v>20.04344</v>
      </c>
      <c r="E2407" s="2">
        <f t="shared" si="296"/>
        <v>20.19577</v>
      </c>
      <c r="F2407" s="2">
        <f t="shared" si="297"/>
        <v>19.892960000000009</v>
      </c>
      <c r="G2407" s="2">
        <f t="shared" si="291"/>
        <v>18.348258000000001</v>
      </c>
      <c r="H2407" s="2">
        <f t="shared" si="295"/>
        <v>15.287535</v>
      </c>
      <c r="I2407" s="2">
        <f t="array" ref="I2407">SUMPRODUCT(B2391:B2410, (ROW(B2391:B2410)-ROW(B2391)+1)) / (20*21/2)</f>
        <v>19.918946190476195</v>
      </c>
      <c r="J2407" s="2">
        <f t="shared" si="298"/>
        <v>19.731532528242351</v>
      </c>
      <c r="K2407" s="2">
        <f t="shared" si="292"/>
        <v>18.62237731001877</v>
      </c>
    </row>
    <row r="2408" spans="1:11" ht="13.5" x14ac:dyDescent="0.25">
      <c r="A2408" s="3">
        <f>TITRES_STAT!B2411</f>
        <v>45812</v>
      </c>
      <c r="B2408" s="5">
        <f>TITRES_STAT!D2411</f>
        <v>19.4864</v>
      </c>
      <c r="C2408" s="2">
        <f t="shared" si="293"/>
        <v>-0.16819999999999879</v>
      </c>
      <c r="D2408" s="2">
        <f t="shared" si="294"/>
        <v>19.893900000000002</v>
      </c>
      <c r="E2408" s="2">
        <f t="shared" si="296"/>
        <v>20.10792</v>
      </c>
      <c r="F2408" s="2">
        <f t="shared" si="297"/>
        <v>19.934080000000005</v>
      </c>
      <c r="G2408" s="2">
        <f t="shared" si="291"/>
        <v>18.411998000000004</v>
      </c>
      <c r="H2408" s="2">
        <f t="shared" si="295"/>
        <v>15.3165075</v>
      </c>
      <c r="I2408" s="2">
        <f t="array" ref="I2408">SUMPRODUCT(B2392:B2411, (ROW(B2392:B2411)-ROW(B2392)+1)) / (20*21/2)</f>
        <v>19.841152380952376</v>
      </c>
      <c r="J2408" s="2">
        <f t="shared" si="298"/>
        <v>19.708186573171652</v>
      </c>
      <c r="K2408" s="2">
        <f t="shared" si="292"/>
        <v>18.656260552763133</v>
      </c>
    </row>
    <row r="2409" spans="1:11" ht="13.5" x14ac:dyDescent="0.25">
      <c r="A2409" s="3">
        <f>TITRES_STAT!B2412</f>
        <v>45813</v>
      </c>
      <c r="B2409" s="5">
        <f>TITRES_STAT!D2412</f>
        <v>19.159300000000002</v>
      </c>
      <c r="C2409" s="2">
        <f t="shared" si="293"/>
        <v>-0.32709999999999795</v>
      </c>
      <c r="D2409" s="2">
        <f t="shared" si="294"/>
        <v>19.688279999999999</v>
      </c>
      <c r="E2409" s="2">
        <f t="shared" si="296"/>
        <v>19.987359999999999</v>
      </c>
      <c r="F2409" s="2">
        <f t="shared" si="297"/>
        <v>19.958845000000007</v>
      </c>
      <c r="G2409" s="2">
        <f t="shared" si="291"/>
        <v>18.463400000000004</v>
      </c>
      <c r="H2409" s="2">
        <f t="shared" si="295"/>
        <v>15.343844499999999</v>
      </c>
      <c r="I2409" s="2">
        <f t="array" ref="I2409">SUMPRODUCT(B2393:B2412, (ROW(B2393:B2412)-ROW(B2393)+1)) / (20*21/2)</f>
        <v>19.764911904761906</v>
      </c>
      <c r="J2409" s="2">
        <f t="shared" si="298"/>
        <v>19.655911661441017</v>
      </c>
      <c r="K2409" s="2">
        <f t="shared" si="292"/>
        <v>18.675987589909678</v>
      </c>
    </row>
    <row r="2410" spans="1:11" ht="13.5" x14ac:dyDescent="0.25">
      <c r="A2410" s="3">
        <f>TITRES_STAT!B2413</f>
        <v>45817</v>
      </c>
      <c r="B2410" s="5">
        <f>TITRES_STAT!D2413</f>
        <v>19.206</v>
      </c>
      <c r="C2410" s="2">
        <f t="shared" si="293"/>
        <v>4.6699999999997743E-2</v>
      </c>
      <c r="D2410" s="2">
        <f t="shared" si="294"/>
        <v>19.492000000000001</v>
      </c>
      <c r="E2410" s="2">
        <f t="shared" si="296"/>
        <v>19.871469999999999</v>
      </c>
      <c r="F2410" s="2">
        <f t="shared" si="297"/>
        <v>19.976135000000006</v>
      </c>
      <c r="G2410" s="2">
        <f t="shared" si="291"/>
        <v>18.516298000000003</v>
      </c>
      <c r="H2410" s="2">
        <f t="shared" si="295"/>
        <v>15.371508500000003</v>
      </c>
      <c r="I2410" s="2">
        <f t="array" ref="I2410">SUMPRODUCT(B2394:B2413, (ROW(B2394:B2413)-ROW(B2394)+1)) / (20*21/2)</f>
        <v>19.749828095238094</v>
      </c>
      <c r="J2410" s="2">
        <f t="shared" si="298"/>
        <v>19.613062931779968</v>
      </c>
      <c r="K2410" s="2">
        <f t="shared" si="292"/>
        <v>18.69677239030538</v>
      </c>
    </row>
    <row r="2411" spans="1:11" ht="13.5" x14ac:dyDescent="0.25">
      <c r="A2411" s="3">
        <f>TITRES_STAT!B2414</f>
        <v>45818</v>
      </c>
      <c r="B2411" s="5">
        <f>TITRES_STAT!D2414</f>
        <v>19.159300000000002</v>
      </c>
      <c r="C2411" s="2">
        <f t="shared" si="293"/>
        <v>-4.6699999999997743E-2</v>
      </c>
      <c r="D2411" s="2">
        <f t="shared" si="294"/>
        <v>19.333120000000001</v>
      </c>
      <c r="E2411" s="2">
        <f t="shared" si="296"/>
        <v>19.754639999999998</v>
      </c>
      <c r="F2411" s="2">
        <f t="shared" si="297"/>
        <v>19.969125000000009</v>
      </c>
      <c r="G2411" s="2">
        <f t="shared" si="291"/>
        <v>18.566766000000008</v>
      </c>
      <c r="H2411" s="2">
        <f t="shared" si="295"/>
        <v>15.3987055</v>
      </c>
      <c r="I2411" s="2">
        <f t="array" ref="I2411">SUMPRODUCT(B2395:B2414, (ROW(B2395:B2414)-ROW(B2395)+1)) / (20*21/2)</f>
        <v>19.673276190476191</v>
      </c>
      <c r="J2411" s="2">
        <f t="shared" si="298"/>
        <v>19.569847414467588</v>
      </c>
      <c r="K2411" s="2">
        <f t="shared" si="292"/>
        <v>18.714910727940463</v>
      </c>
    </row>
    <row r="2412" spans="1:11" ht="13.5" x14ac:dyDescent="0.25">
      <c r="A2412" s="3">
        <f>TITRES_STAT!B2415</f>
        <v>45819</v>
      </c>
      <c r="B2412" s="5">
        <f>TITRES_STAT!D2415</f>
        <v>19.168600000000001</v>
      </c>
      <c r="C2412" s="2">
        <f t="shared" si="293"/>
        <v>9.2999999999996419E-3</v>
      </c>
      <c r="D2412" s="2">
        <f t="shared" si="294"/>
        <v>19.23592</v>
      </c>
      <c r="E2412" s="2">
        <f t="shared" si="296"/>
        <v>19.639680000000002</v>
      </c>
      <c r="F2412" s="2">
        <f t="shared" si="297"/>
        <v>19.962580000000006</v>
      </c>
      <c r="G2412" s="2">
        <f t="shared" si="291"/>
        <v>18.616486000000005</v>
      </c>
      <c r="H2412" s="2">
        <f t="shared" si="295"/>
        <v>15.42679</v>
      </c>
      <c r="I2412" s="2">
        <f t="array" ref="I2412">SUMPRODUCT(B2396:B2415, (ROW(B2396:B2415)-ROW(B2396)+1)) / (20*21/2)</f>
        <v>19.655167619047621</v>
      </c>
      <c r="J2412" s="2">
        <f t="shared" si="298"/>
        <v>19.531633374994485</v>
      </c>
      <c r="K2412" s="2">
        <f t="shared" si="292"/>
        <v>18.73270246409966</v>
      </c>
    </row>
    <row r="2413" spans="1:11" ht="13.5" x14ac:dyDescent="0.25">
      <c r="A2413" s="3">
        <f>TITRES_STAT!B2416</f>
        <v>45820</v>
      </c>
      <c r="B2413" s="5">
        <f>TITRES_STAT!D2416</f>
        <v>19.804200000000002</v>
      </c>
      <c r="C2413" s="2">
        <f t="shared" si="293"/>
        <v>0.63560000000000016</v>
      </c>
      <c r="D2413" s="2">
        <f t="shared" si="294"/>
        <v>19.299479999999999</v>
      </c>
      <c r="E2413" s="2">
        <f t="shared" si="296"/>
        <v>19.596690000000002</v>
      </c>
      <c r="F2413" s="2">
        <f t="shared" si="297"/>
        <v>19.972395000000006</v>
      </c>
      <c r="G2413" s="2">
        <f t="shared" si="291"/>
        <v>18.678918000000007</v>
      </c>
      <c r="H2413" s="2">
        <f t="shared" si="295"/>
        <v>15.458192500000001</v>
      </c>
      <c r="I2413" s="2">
        <f t="array" ref="I2413">SUMPRODUCT(B2397:B2416, (ROW(B2397:B2416)-ROW(B2397)+1)) / (20*21/2)</f>
        <v>19.640129523809524</v>
      </c>
      <c r="J2413" s="2">
        <f t="shared" si="298"/>
        <v>19.557592101185485</v>
      </c>
      <c r="K2413" s="2">
        <f t="shared" si="292"/>
        <v>18.774721975311436</v>
      </c>
    </row>
    <row r="2414" spans="1:11" ht="13.5" x14ac:dyDescent="0.25">
      <c r="A2414" s="3">
        <f>TITRES_STAT!B2417</f>
        <v>45821</v>
      </c>
      <c r="B2414" s="5">
        <f>TITRES_STAT!D2417</f>
        <v>19.168600000000001</v>
      </c>
      <c r="C2414" s="2">
        <f t="shared" si="293"/>
        <v>-0.63560000000000016</v>
      </c>
      <c r="D2414" s="2">
        <f t="shared" si="294"/>
        <v>19.30134</v>
      </c>
      <c r="E2414" s="2">
        <f t="shared" si="296"/>
        <v>19.494810000000001</v>
      </c>
      <c r="F2414" s="2">
        <f t="shared" si="297"/>
        <v>19.910240000000002</v>
      </c>
      <c r="G2414" s="2">
        <f t="shared" si="291"/>
        <v>18.726768000000007</v>
      </c>
      <c r="H2414" s="2">
        <f t="shared" si="295"/>
        <v>15.486416999999999</v>
      </c>
      <c r="I2414" s="2">
        <f t="array" ref="I2414">SUMPRODUCT(B2398:B2417, (ROW(B2398:B2417)-ROW(B2398)+1)) / (20*21/2)</f>
        <v>19.628161904761903</v>
      </c>
      <c r="J2414" s="2">
        <f t="shared" si="298"/>
        <v>19.520545234405915</v>
      </c>
      <c r="K2414" s="2">
        <f t="shared" si="292"/>
        <v>18.790168172358047</v>
      </c>
    </row>
    <row r="2415" spans="1:11" ht="13.5" x14ac:dyDescent="0.25">
      <c r="A2415" s="3">
        <f>TITRES_STAT!B2418</f>
        <v>45824</v>
      </c>
      <c r="B2415" s="5">
        <f>TITRES_STAT!D2418</f>
        <v>19.720099999999999</v>
      </c>
      <c r="C2415" s="2">
        <f t="shared" si="293"/>
        <v>0.55149999999999721</v>
      </c>
      <c r="D2415" s="2">
        <f t="shared" si="294"/>
        <v>19.404160000000001</v>
      </c>
      <c r="E2415" s="2">
        <f t="shared" si="296"/>
        <v>19.448080000000001</v>
      </c>
      <c r="F2415" s="2">
        <f t="shared" si="297"/>
        <v>19.878000000000007</v>
      </c>
      <c r="G2415" s="2">
        <f t="shared" si="291"/>
        <v>18.785274000000008</v>
      </c>
      <c r="H2415" s="2">
        <f t="shared" si="295"/>
        <v>15.518193500000001</v>
      </c>
      <c r="I2415" s="2">
        <f t="array" ref="I2415">SUMPRODUCT(B2399:B2418, (ROW(B2399:B2418)-ROW(B2399)+1)) / (20*21/2)</f>
        <v>19.605912380952383</v>
      </c>
      <c r="J2415" s="2">
        <f t="shared" si="298"/>
        <v>19.53955045017678</v>
      </c>
      <c r="K2415" s="2">
        <f t="shared" si="292"/>
        <v>18.826636087167536</v>
      </c>
    </row>
    <row r="2416" spans="1:11" ht="13.5" x14ac:dyDescent="0.25">
      <c r="A2416" s="3">
        <f>TITRES_STAT!B2419</f>
        <v>45825</v>
      </c>
      <c r="B2416" s="5">
        <f>TITRES_STAT!D2419</f>
        <v>19.720099999999999</v>
      </c>
      <c r="C2416" s="2">
        <f t="shared" si="293"/>
        <v>0</v>
      </c>
      <c r="D2416" s="2">
        <f t="shared" si="294"/>
        <v>19.51632</v>
      </c>
      <c r="E2416" s="2">
        <f t="shared" si="296"/>
        <v>19.424720000000001</v>
      </c>
      <c r="F2416" s="2">
        <f t="shared" si="297"/>
        <v>19.845760000000006</v>
      </c>
      <c r="G2416" s="2">
        <f t="shared" si="291"/>
        <v>18.846958000000008</v>
      </c>
      <c r="H2416" s="2">
        <f t="shared" si="295"/>
        <v>15.549315999999999</v>
      </c>
      <c r="I2416" s="2">
        <f t="array" ref="I2416">SUMPRODUCT(B2400:B2419, (ROW(B2400:B2419)-ROW(B2400)+1)) / (20*21/2)</f>
        <v>19.605200952380951</v>
      </c>
      <c r="J2416" s="2">
        <f t="shared" si="298"/>
        <v>19.556745645398038</v>
      </c>
      <c r="K2416" s="2">
        <f t="shared" si="292"/>
        <v>18.861673887670769</v>
      </c>
    </row>
    <row r="2417" spans="1:11" ht="13.5" x14ac:dyDescent="0.25">
      <c r="A2417" s="3">
        <f>TITRES_STAT!B2420</f>
        <v>45826</v>
      </c>
      <c r="B2417" s="5">
        <f>TITRES_STAT!D2420</f>
        <v>19.720099999999999</v>
      </c>
      <c r="C2417" s="2">
        <f t="shared" si="293"/>
        <v>0</v>
      </c>
      <c r="D2417" s="2">
        <f t="shared" si="294"/>
        <v>19.626620000000003</v>
      </c>
      <c r="E2417" s="2">
        <f t="shared" si="296"/>
        <v>19.431270000000001</v>
      </c>
      <c r="F2417" s="2">
        <f t="shared" si="297"/>
        <v>19.813520000000004</v>
      </c>
      <c r="G2417" s="2">
        <f t="shared" si="291"/>
        <v>18.914250000000006</v>
      </c>
      <c r="H2417" s="2">
        <f t="shared" si="295"/>
        <v>15.580157999999999</v>
      </c>
      <c r="I2417" s="2">
        <f t="array" ref="I2417">SUMPRODUCT(B2401:B2420, (ROW(B2401:B2420)-ROW(B2401)+1)) / (20*21/2)</f>
        <v>19.571737619047621</v>
      </c>
      <c r="J2417" s="2">
        <f t="shared" si="298"/>
        <v>19.572303202979178</v>
      </c>
      <c r="K2417" s="2">
        <f t="shared" si="292"/>
        <v>18.89533765678172</v>
      </c>
    </row>
    <row r="2418" spans="1:11" ht="13.5" x14ac:dyDescent="0.25">
      <c r="A2418" s="3">
        <f>TITRES_STAT!B2421</f>
        <v>45827</v>
      </c>
      <c r="B2418" s="5">
        <f>TITRES_STAT!D2421</f>
        <v>19.579899999999999</v>
      </c>
      <c r="C2418" s="2">
        <f t="shared" si="293"/>
        <v>-0.1402000000000001</v>
      </c>
      <c r="D2418" s="2">
        <f t="shared" si="294"/>
        <v>19.581759999999999</v>
      </c>
      <c r="E2418" s="2">
        <f t="shared" si="296"/>
        <v>19.440620000000003</v>
      </c>
      <c r="F2418" s="2">
        <f t="shared" si="297"/>
        <v>19.774270000000001</v>
      </c>
      <c r="G2418" s="2">
        <f t="shared" ref="G2418:G2481" si="299">AVERAGE(B2369:B2418)</f>
        <v>18.967522000000006</v>
      </c>
      <c r="H2418" s="2">
        <f t="shared" si="295"/>
        <v>15.6098315</v>
      </c>
      <c r="I2418" s="2">
        <f t="array" ref="I2418">SUMPRODUCT(B2402:B2421, (ROW(B2402:B2421)-ROW(B2402)+1)) / (20*21/2)</f>
        <v>19.574054761904765</v>
      </c>
      <c r="J2418" s="2">
        <f t="shared" si="298"/>
        <v>19.573026707457352</v>
      </c>
      <c r="K2418" s="2">
        <f t="shared" si="292"/>
        <v>18.922183238868712</v>
      </c>
    </row>
    <row r="2419" spans="1:11" ht="13.5" x14ac:dyDescent="0.25">
      <c r="A2419" s="3">
        <f>TITRES_STAT!B2422</f>
        <v>45828</v>
      </c>
      <c r="B2419" s="5">
        <f>TITRES_STAT!D2422</f>
        <v>19.7668</v>
      </c>
      <c r="C2419" s="2">
        <f t="shared" si="293"/>
        <v>0.1869000000000014</v>
      </c>
      <c r="D2419" s="2">
        <f t="shared" si="294"/>
        <v>19.7014</v>
      </c>
      <c r="E2419" s="2">
        <f t="shared" si="296"/>
        <v>19.501370000000001</v>
      </c>
      <c r="F2419" s="2">
        <f t="shared" si="297"/>
        <v>19.744364999999998</v>
      </c>
      <c r="G2419" s="2">
        <f t="shared" si="299"/>
        <v>19.024532000000008</v>
      </c>
      <c r="H2419" s="2">
        <f t="shared" si="295"/>
        <v>15.639972499999999</v>
      </c>
      <c r="I2419" s="2">
        <f t="array" ref="I2419">SUMPRODUCT(B2403:B2422, (ROW(B2403:B2422)-ROW(B2403)+1)) / (20*21/2)</f>
        <v>19.548112380952382</v>
      </c>
      <c r="J2419" s="2">
        <f t="shared" si="298"/>
        <v>19.591481306747127</v>
      </c>
      <c r="K2419" s="2">
        <f t="shared" ref="K2419:K2482" si="300">$K$4*B2419+(1-$K$4)*K2418</f>
        <v>18.95530546479543</v>
      </c>
    </row>
    <row r="2420" spans="1:11" ht="13.5" x14ac:dyDescent="0.25">
      <c r="A2420" s="3">
        <f>TITRES_STAT!B2423</f>
        <v>45831</v>
      </c>
      <c r="B2420" s="5">
        <f>TITRES_STAT!D2423</f>
        <v>19.393000000000001</v>
      </c>
      <c r="C2420" s="2">
        <f t="shared" si="293"/>
        <v>-0.37379999999999924</v>
      </c>
      <c r="D2420" s="2">
        <f t="shared" si="294"/>
        <v>19.63598</v>
      </c>
      <c r="E2420" s="2">
        <f t="shared" si="296"/>
        <v>19.52007</v>
      </c>
      <c r="F2420" s="2">
        <f t="shared" si="297"/>
        <v>19.69577</v>
      </c>
      <c r="G2420" s="2">
        <f t="shared" si="299"/>
        <v>19.073880000000003</v>
      </c>
      <c r="H2420" s="2">
        <f t="shared" si="295"/>
        <v>15.667310000000001</v>
      </c>
      <c r="I2420" s="2">
        <f t="array" ref="I2420">SUMPRODUCT(B2404:B2423, (ROW(B2404:B2423)-ROW(B2404)+1)) / (20*21/2)</f>
        <v>19.548823333333335</v>
      </c>
      <c r="J2420" s="2">
        <f t="shared" si="298"/>
        <v>19.572578325152161</v>
      </c>
      <c r="K2420" s="2">
        <f t="shared" si="300"/>
        <v>18.97246995637208</v>
      </c>
    </row>
    <row r="2421" spans="1:11" ht="13.5" x14ac:dyDescent="0.25">
      <c r="A2421" s="3">
        <f>TITRES_STAT!B2424</f>
        <v>45832</v>
      </c>
      <c r="B2421" s="5">
        <f>TITRES_STAT!D2424</f>
        <v>19.720099999999999</v>
      </c>
      <c r="C2421" s="2">
        <f t="shared" si="293"/>
        <v>0.32709999999999795</v>
      </c>
      <c r="D2421" s="2">
        <f t="shared" si="294"/>
        <v>19.63598</v>
      </c>
      <c r="E2421" s="2">
        <f t="shared" si="296"/>
        <v>19.576150000000002</v>
      </c>
      <c r="F2421" s="2">
        <f t="shared" si="297"/>
        <v>19.665395</v>
      </c>
      <c r="G2421" s="2">
        <f t="shared" si="299"/>
        <v>19.117806000000002</v>
      </c>
      <c r="H2421" s="2">
        <f t="shared" si="295"/>
        <v>15.696983499999998</v>
      </c>
      <c r="I2421" s="2">
        <f t="array" ref="I2421">SUMPRODUCT(B2405:B2424, (ROW(B2405:B2424)-ROW(B2405)+1)) / (20*21/2)</f>
        <v>19.552427142857141</v>
      </c>
      <c r="J2421" s="2">
        <f t="shared" si="298"/>
        <v>19.586628008471003</v>
      </c>
      <c r="K2421" s="2">
        <f t="shared" si="300"/>
        <v>19.00178878161239</v>
      </c>
    </row>
    <row r="2422" spans="1:11" ht="13.5" x14ac:dyDescent="0.25">
      <c r="A2422" s="3">
        <f>TITRES_STAT!B2425</f>
        <v>45833</v>
      </c>
      <c r="B2422" s="5">
        <f>TITRES_STAT!D2425</f>
        <v>19.393000000000001</v>
      </c>
      <c r="C2422" s="2">
        <f t="shared" si="293"/>
        <v>-0.32709999999999795</v>
      </c>
      <c r="D2422" s="2">
        <f t="shared" si="294"/>
        <v>19.57056</v>
      </c>
      <c r="E2422" s="2">
        <f t="shared" si="296"/>
        <v>19.598590000000002</v>
      </c>
      <c r="F2422" s="2">
        <f t="shared" si="297"/>
        <v>19.619135</v>
      </c>
      <c r="G2422" s="2">
        <f t="shared" si="299"/>
        <v>19.166406000000002</v>
      </c>
      <c r="H2422" s="2">
        <f t="shared" si="295"/>
        <v>15.724788</v>
      </c>
      <c r="I2422" s="2">
        <f t="array" ref="I2422">SUMPRODUCT(B2406:B2425, (ROW(B2406:B2425)-ROW(B2406)+1)) / (20*21/2)</f>
        <v>19.569387142857146</v>
      </c>
      <c r="J2422" s="2">
        <f t="shared" si="298"/>
        <v>19.568187245759479</v>
      </c>
      <c r="K2422" s="2">
        <f t="shared" si="300"/>
        <v>19.017130398019749</v>
      </c>
    </row>
    <row r="2423" spans="1:11" ht="13.5" x14ac:dyDescent="0.25">
      <c r="A2423" s="3">
        <f>TITRES_STAT!B2426</f>
        <v>45835</v>
      </c>
      <c r="B2423" s="5">
        <f>TITRES_STAT!D2426</f>
        <v>19.6266</v>
      </c>
      <c r="C2423" s="2">
        <f t="shared" si="293"/>
        <v>0.23359999999999914</v>
      </c>
      <c r="D2423" s="2">
        <f t="shared" si="294"/>
        <v>19.579900000000002</v>
      </c>
      <c r="E2423" s="2">
        <f t="shared" si="296"/>
        <v>19.580829999999999</v>
      </c>
      <c r="F2423" s="2">
        <f t="shared" si="297"/>
        <v>19.588760000000001</v>
      </c>
      <c r="G2423" s="2">
        <f t="shared" si="299"/>
        <v>19.220426000000003</v>
      </c>
      <c r="H2423" s="2">
        <f t="shared" si="295"/>
        <v>15.753901000000001</v>
      </c>
      <c r="I2423" s="2">
        <f t="array" ref="I2423">SUMPRODUCT(B2407:B2426, (ROW(B2407:B2426)-ROW(B2407)+1)) / (20*21/2)</f>
        <v>19.597378571428575</v>
      </c>
      <c r="J2423" s="2">
        <f t="shared" si="298"/>
        <v>19.573750365210955</v>
      </c>
      <c r="K2423" s="2">
        <f t="shared" si="300"/>
        <v>19.041031166724856</v>
      </c>
    </row>
    <row r="2424" spans="1:11" ht="13.5" x14ac:dyDescent="0.25">
      <c r="A2424" s="3">
        <f>TITRES_STAT!B2427</f>
        <v>45838</v>
      </c>
      <c r="B2424" s="5">
        <f>TITRES_STAT!D2427</f>
        <v>19.6266</v>
      </c>
      <c r="C2424" s="2">
        <f t="shared" si="293"/>
        <v>0</v>
      </c>
      <c r="D2424" s="2">
        <f t="shared" si="294"/>
        <v>19.551859999999998</v>
      </c>
      <c r="E2424" s="2">
        <f t="shared" si="296"/>
        <v>19.626629999999999</v>
      </c>
      <c r="F2424" s="2">
        <f t="shared" si="297"/>
        <v>19.560720000000003</v>
      </c>
      <c r="G2424" s="2">
        <f t="shared" si="299"/>
        <v>19.274258000000003</v>
      </c>
      <c r="H2424" s="2">
        <f t="shared" si="295"/>
        <v>15.783106999999999</v>
      </c>
      <c r="I2424" s="2">
        <f t="array" ref="I2424">SUMPRODUCT(B2408:B2427, (ROW(B2408:B2427)-ROW(B2408)+1)) / (20*21/2)</f>
        <v>19.641081904761904</v>
      </c>
      <c r="J2424" s="2">
        <f t="shared" si="298"/>
        <v>19.578783663762291</v>
      </c>
      <c r="K2424" s="2">
        <f t="shared" si="300"/>
        <v>19.063994650382703</v>
      </c>
    </row>
    <row r="2425" spans="1:11" ht="13.5" x14ac:dyDescent="0.25">
      <c r="A2425" s="3">
        <f>TITRES_STAT!B2428</f>
        <v>45839</v>
      </c>
      <c r="B2425" s="5">
        <f>TITRES_STAT!D2428</f>
        <v>19.738800000000001</v>
      </c>
      <c r="C2425" s="2">
        <f t="shared" si="293"/>
        <v>0.11220000000000141</v>
      </c>
      <c r="D2425" s="2">
        <f t="shared" si="294"/>
        <v>19.621019999999998</v>
      </c>
      <c r="E2425" s="2">
        <f t="shared" si="296"/>
        <v>19.628499999999999</v>
      </c>
      <c r="F2425" s="2">
        <f t="shared" si="297"/>
        <v>19.538290000000003</v>
      </c>
      <c r="G2425" s="2">
        <f t="shared" si="299"/>
        <v>19.323606000000002</v>
      </c>
      <c r="H2425" s="2">
        <f t="shared" si="295"/>
        <v>15.8135285</v>
      </c>
      <c r="I2425" s="2">
        <f t="array" ref="I2425">SUMPRODUCT(B2409:B2428, (ROW(B2409:B2428)-ROW(B2409)+1)) / (20*21/2)</f>
        <v>19.64846857142857</v>
      </c>
      <c r="J2425" s="2">
        <f t="shared" si="298"/>
        <v>19.594023314832548</v>
      </c>
      <c r="K2425" s="2">
        <f t="shared" si="300"/>
        <v>19.090457605269656</v>
      </c>
    </row>
    <row r="2426" spans="1:11" ht="13.5" x14ac:dyDescent="0.25">
      <c r="A2426" s="3">
        <f>TITRES_STAT!B2429</f>
        <v>45840</v>
      </c>
      <c r="B2426" s="5">
        <f>TITRES_STAT!D2429</f>
        <v>19.8322</v>
      </c>
      <c r="C2426" s="2">
        <f t="shared" si="293"/>
        <v>9.3399999999999039E-2</v>
      </c>
      <c r="D2426" s="2">
        <f t="shared" si="294"/>
        <v>19.643439999999998</v>
      </c>
      <c r="E2426" s="2">
        <f t="shared" si="296"/>
        <v>19.639710000000001</v>
      </c>
      <c r="F2426" s="2">
        <f t="shared" si="297"/>
        <v>19.532215000000001</v>
      </c>
      <c r="G2426" s="2">
        <f t="shared" si="299"/>
        <v>19.365850000000002</v>
      </c>
      <c r="H2426" s="2">
        <f t="shared" si="295"/>
        <v>15.846566499999996</v>
      </c>
      <c r="I2426" s="2">
        <f t="array" ref="I2426">SUMPRODUCT(B2410:B2429, (ROW(B2410:B2429)-ROW(B2410)+1)) / (20*21/2)</f>
        <v>19.73529238095238</v>
      </c>
      <c r="J2426" s="2">
        <f t="shared" si="298"/>
        <v>19.616706808658019</v>
      </c>
      <c r="K2426" s="2">
        <f t="shared" si="300"/>
        <v>19.119545542317905</v>
      </c>
    </row>
    <row r="2427" spans="1:11" ht="13.5" x14ac:dyDescent="0.25">
      <c r="A2427" s="3">
        <f>TITRES_STAT!B2430</f>
        <v>45841</v>
      </c>
      <c r="B2427" s="5">
        <f>TITRES_STAT!D2430</f>
        <v>19.991099999999999</v>
      </c>
      <c r="C2427" s="2">
        <f t="shared" si="293"/>
        <v>0.15889999999999915</v>
      </c>
      <c r="D2427" s="2">
        <f t="shared" si="294"/>
        <v>19.763060000000003</v>
      </c>
      <c r="E2427" s="2">
        <f t="shared" si="296"/>
        <v>19.666809999999998</v>
      </c>
      <c r="F2427" s="2">
        <f t="shared" si="297"/>
        <v>19.549039999999998</v>
      </c>
      <c r="G2427" s="2">
        <f t="shared" si="299"/>
        <v>19.407719999999998</v>
      </c>
      <c r="H2427" s="2">
        <f t="shared" si="295"/>
        <v>15.879277499999999</v>
      </c>
      <c r="I2427" s="2">
        <f t="array" ref="I2427">SUMPRODUCT(B2411:B2430, (ROW(B2411:B2430)-ROW(B2411)+1)) / (20*21/2)</f>
        <v>19.851495238095239</v>
      </c>
      <c r="J2427" s="2">
        <f t="shared" si="298"/>
        <v>19.652363303071542</v>
      </c>
      <c r="K2427" s="2">
        <f t="shared" si="300"/>
        <v>19.153724148501517</v>
      </c>
    </row>
    <row r="2428" spans="1:11" ht="13.5" x14ac:dyDescent="0.25">
      <c r="A2428" s="3">
        <f>TITRES_STAT!B2431</f>
        <v>45842</v>
      </c>
      <c r="B2428" s="5">
        <f>TITRES_STAT!D2431</f>
        <v>19.6266</v>
      </c>
      <c r="C2428" s="2">
        <f t="shared" si="293"/>
        <v>-0.3644999999999996</v>
      </c>
      <c r="D2428" s="2">
        <f t="shared" si="294"/>
        <v>19.763059999999999</v>
      </c>
      <c r="E2428" s="2">
        <f t="shared" si="296"/>
        <v>19.671479999999999</v>
      </c>
      <c r="F2428" s="2">
        <f t="shared" si="297"/>
        <v>19.556050000000003</v>
      </c>
      <c r="G2428" s="2">
        <f t="shared" si="299"/>
        <v>19.442299999999999</v>
      </c>
      <c r="H2428" s="2">
        <f t="shared" si="295"/>
        <v>15.911474499999999</v>
      </c>
      <c r="I2428" s="2">
        <f t="array" ref="I2428">SUMPRODUCT(B2412:B2431, (ROW(B2412:B2431)-ROW(B2412)+1)) / (20*21/2)</f>
        <v>20.011528571428574</v>
      </c>
      <c r="J2428" s="2">
        <f t="shared" si="298"/>
        <v>19.649909655159966</v>
      </c>
      <c r="K2428" s="2">
        <f t="shared" si="300"/>
        <v>19.172268299540672</v>
      </c>
    </row>
    <row r="2429" spans="1:11" ht="13.5" x14ac:dyDescent="0.25">
      <c r="A2429" s="3">
        <f>TITRES_STAT!B2432</f>
        <v>45845</v>
      </c>
      <c r="B2429" s="5">
        <f>TITRES_STAT!D2432</f>
        <v>20.467700000000001</v>
      </c>
      <c r="C2429" s="2">
        <f t="shared" si="293"/>
        <v>0.84110000000000085</v>
      </c>
      <c r="D2429" s="2">
        <f t="shared" si="294"/>
        <v>19.931279999999997</v>
      </c>
      <c r="E2429" s="2">
        <f t="shared" si="296"/>
        <v>19.741569999999999</v>
      </c>
      <c r="F2429" s="2">
        <f t="shared" si="297"/>
        <v>19.621470000000002</v>
      </c>
      <c r="G2429" s="2">
        <f t="shared" si="299"/>
        <v>19.483422000000004</v>
      </c>
      <c r="H2429" s="2">
        <f t="shared" si="295"/>
        <v>15.948391000000001</v>
      </c>
      <c r="I2429" s="2">
        <f t="array" ref="I2429">SUMPRODUCT(B2413:B2432, (ROW(B2413:B2432)-ROW(B2413)+1)) / (20*21/2)</f>
        <v>20.13605571428571</v>
      </c>
      <c r="J2429" s="2">
        <f t="shared" si="298"/>
        <v>19.727794449906636</v>
      </c>
      <c r="K2429" s="2">
        <f t="shared" si="300"/>
        <v>19.223069542695942</v>
      </c>
    </row>
    <row r="2430" spans="1:11" ht="13.5" x14ac:dyDescent="0.25">
      <c r="A2430" s="3">
        <f>TITRES_STAT!B2433</f>
        <v>45846</v>
      </c>
      <c r="B2430" s="5">
        <f>TITRES_STAT!D2433</f>
        <v>20.8416</v>
      </c>
      <c r="C2430" s="2">
        <f t="shared" si="293"/>
        <v>0.37389999999999901</v>
      </c>
      <c r="D2430" s="2">
        <f t="shared" si="294"/>
        <v>20.15184</v>
      </c>
      <c r="E2430" s="2">
        <f t="shared" si="296"/>
        <v>19.886429999999997</v>
      </c>
      <c r="F2430" s="2">
        <f t="shared" si="297"/>
        <v>19.703250000000004</v>
      </c>
      <c r="G2430" s="2">
        <f t="shared" si="299"/>
        <v>19.542490000000001</v>
      </c>
      <c r="H2430" s="2">
        <f t="shared" si="295"/>
        <v>15.987177000000004</v>
      </c>
      <c r="I2430" s="2">
        <f t="array" ref="I2430">SUMPRODUCT(B2414:B2433, (ROW(B2414:B2433)-ROW(B2414)+1)) / (20*21/2)</f>
        <v>20.233471428571431</v>
      </c>
      <c r="J2430" s="2">
        <f t="shared" si="298"/>
        <v>19.833871168963146</v>
      </c>
      <c r="K2430" s="2">
        <f t="shared" si="300"/>
        <v>19.286541325335314</v>
      </c>
    </row>
    <row r="2431" spans="1:11" ht="13.5" x14ac:dyDescent="0.25">
      <c r="A2431" s="3">
        <f>TITRES_STAT!B2434</f>
        <v>45847</v>
      </c>
      <c r="B2431" s="5">
        <f>TITRES_STAT!D2434</f>
        <v>21.383600000000001</v>
      </c>
      <c r="C2431" s="2">
        <f t="shared" si="293"/>
        <v>0.54200000000000159</v>
      </c>
      <c r="D2431" s="2">
        <f t="shared" si="294"/>
        <v>20.462119999999999</v>
      </c>
      <c r="E2431" s="2">
        <f t="shared" si="296"/>
        <v>20.052780000000002</v>
      </c>
      <c r="F2431" s="2">
        <f t="shared" si="297"/>
        <v>19.814465000000002</v>
      </c>
      <c r="G2431" s="2">
        <f t="shared" si="299"/>
        <v>19.606602000000002</v>
      </c>
      <c r="H2431" s="2">
        <f t="shared" si="295"/>
        <v>16.029140500000004</v>
      </c>
      <c r="I2431" s="2">
        <f t="array" ref="I2431">SUMPRODUCT(B2415:B2434, (ROW(B2415:B2434)-ROW(B2415)+1)) / (20*21/2)</f>
        <v>20.325502380952379</v>
      </c>
      <c r="J2431" s="2">
        <f t="shared" si="298"/>
        <v>19.981464390966657</v>
      </c>
      <c r="K2431" s="2">
        <f t="shared" si="300"/>
        <v>19.368778920420205</v>
      </c>
    </row>
    <row r="2432" spans="1:11" ht="13.5" x14ac:dyDescent="0.25">
      <c r="A2432" s="3">
        <f>TITRES_STAT!B2435</f>
        <v>45848</v>
      </c>
      <c r="B2432" s="5">
        <f>TITRES_STAT!D2435</f>
        <v>21.122</v>
      </c>
      <c r="C2432" s="2">
        <f t="shared" si="293"/>
        <v>-0.26160000000000139</v>
      </c>
      <c r="D2432" s="2">
        <f t="shared" si="294"/>
        <v>20.688300000000002</v>
      </c>
      <c r="E2432" s="2">
        <f t="shared" si="296"/>
        <v>20.225680000000001</v>
      </c>
      <c r="F2432" s="2">
        <f t="shared" si="297"/>
        <v>19.912135000000003</v>
      </c>
      <c r="G2432" s="2">
        <f t="shared" si="299"/>
        <v>19.67296</v>
      </c>
      <c r="H2432" s="2">
        <f t="shared" si="295"/>
        <v>16.069796</v>
      </c>
      <c r="I2432" s="2">
        <f t="array" ref="I2432">SUMPRODUCT(B2416:B2435, (ROW(B2416:B2435)-ROW(B2416)+1)) / (20*21/2)</f>
        <v>20.408236190476188</v>
      </c>
      <c r="J2432" s="2">
        <f t="shared" si="298"/>
        <v>20.090086829922214</v>
      </c>
      <c r="K2432" s="2">
        <f t="shared" si="300"/>
        <v>19.437532688246865</v>
      </c>
    </row>
    <row r="2433" spans="1:11" ht="13.5" x14ac:dyDescent="0.25">
      <c r="A2433" s="3">
        <f>TITRES_STAT!B2436</f>
        <v>45849</v>
      </c>
      <c r="B2433" s="5">
        <f>TITRES_STAT!D2436</f>
        <v>20.934999999999999</v>
      </c>
      <c r="C2433" s="2">
        <f t="shared" si="293"/>
        <v>-0.18700000000000117</v>
      </c>
      <c r="D2433" s="2">
        <f t="shared" si="294"/>
        <v>20.94998</v>
      </c>
      <c r="E2433" s="2">
        <f t="shared" si="296"/>
        <v>20.35652</v>
      </c>
      <c r="F2433" s="2">
        <f t="shared" si="297"/>
        <v>19.968675000000001</v>
      </c>
      <c r="G2433" s="2">
        <f t="shared" si="299"/>
        <v>19.729036000000004</v>
      </c>
      <c r="H2433" s="2">
        <f t="shared" si="295"/>
        <v>16.109516499999998</v>
      </c>
      <c r="I2433" s="2">
        <f t="array" ref="I2433">SUMPRODUCT(B2417:B2436, (ROW(B2417:B2436)-ROW(B2417)+1)) / (20*21/2)</f>
        <v>20.468314761904765</v>
      </c>
      <c r="J2433" s="2">
        <f t="shared" si="298"/>
        <v>20.170554750882005</v>
      </c>
      <c r="K2433" s="2">
        <f t="shared" si="300"/>
        <v>19.496256896550911</v>
      </c>
    </row>
    <row r="2434" spans="1:11" ht="13.5" x14ac:dyDescent="0.25">
      <c r="A2434" s="3">
        <f>TITRES_STAT!B2437</f>
        <v>45852</v>
      </c>
      <c r="B2434" s="5">
        <f>TITRES_STAT!D2437</f>
        <v>20.934999999999999</v>
      </c>
      <c r="C2434" s="2">
        <f t="shared" si="293"/>
        <v>0</v>
      </c>
      <c r="D2434" s="2">
        <f t="shared" si="294"/>
        <v>21.04344</v>
      </c>
      <c r="E2434" s="2">
        <f t="shared" si="296"/>
        <v>20.487360000000002</v>
      </c>
      <c r="F2434" s="2">
        <f t="shared" si="297"/>
        <v>20.056994999999997</v>
      </c>
      <c r="G2434" s="2">
        <f t="shared" si="299"/>
        <v>19.79128</v>
      </c>
      <c r="H2434" s="2">
        <f t="shared" si="295"/>
        <v>16.149283500000003</v>
      </c>
      <c r="I2434" s="2">
        <f t="array" ref="I2434">SUMPRODUCT(B2418:B2437, (ROW(B2418:B2437)-ROW(B2418)+1)) / (20*21/2)</f>
        <v>20.523498095238097</v>
      </c>
      <c r="J2434" s="2">
        <f t="shared" si="298"/>
        <v>20.243359060321815</v>
      </c>
      <c r="K2434" s="2">
        <f t="shared" si="300"/>
        <v>19.552678194725384</v>
      </c>
    </row>
    <row r="2435" spans="1:11" ht="13.5" x14ac:dyDescent="0.25">
      <c r="A2435" s="3">
        <f>TITRES_STAT!B2438</f>
        <v>45853</v>
      </c>
      <c r="B2435" s="5">
        <f>TITRES_STAT!D2438</f>
        <v>20.925699999999999</v>
      </c>
      <c r="C2435" s="2">
        <f t="shared" si="293"/>
        <v>-9.2999999999996419E-3</v>
      </c>
      <c r="D2435" s="2">
        <f t="shared" si="294"/>
        <v>21.06026</v>
      </c>
      <c r="E2435" s="2">
        <f t="shared" si="296"/>
        <v>20.60605</v>
      </c>
      <c r="F2435" s="2">
        <f t="shared" si="297"/>
        <v>20.117274999999999</v>
      </c>
      <c r="G2435" s="2">
        <f t="shared" si="299"/>
        <v>19.840626</v>
      </c>
      <c r="H2435" s="2">
        <f t="shared" si="295"/>
        <v>16.1897515</v>
      </c>
      <c r="I2435" s="2">
        <f t="array" ref="I2435">SUMPRODUCT(B2419:B2438, (ROW(B2419:B2438)-ROW(B2419)+1)) / (20*21/2)</f>
        <v>20.582690952380958</v>
      </c>
      <c r="J2435" s="2">
        <f t="shared" si="298"/>
        <v>20.308343911719739</v>
      </c>
      <c r="K2435" s="2">
        <f t="shared" si="300"/>
        <v>19.606522187089098</v>
      </c>
    </row>
    <row r="2436" spans="1:11" ht="13.5" x14ac:dyDescent="0.25">
      <c r="A2436" s="3">
        <f>TITRES_STAT!B2439</f>
        <v>45854</v>
      </c>
      <c r="B2436" s="5">
        <f>TITRES_STAT!D2439</f>
        <v>20.748100000000001</v>
      </c>
      <c r="C2436" s="2">
        <f t="shared" ref="C2436:C2499" si="301">B2436-B2435</f>
        <v>-0.1775999999999982</v>
      </c>
      <c r="D2436" s="2">
        <f t="shared" si="294"/>
        <v>20.933159999999997</v>
      </c>
      <c r="E2436" s="2">
        <f t="shared" si="296"/>
        <v>20.69764</v>
      </c>
      <c r="F2436" s="2">
        <f t="shared" si="297"/>
        <v>20.168675</v>
      </c>
      <c r="G2436" s="2">
        <f t="shared" si="299"/>
        <v>19.886608000000003</v>
      </c>
      <c r="H2436" s="2">
        <f t="shared" si="295"/>
        <v>16.228770999999998</v>
      </c>
      <c r="I2436" s="2">
        <f t="array" ref="I2436">SUMPRODUCT(B2420:B2439, (ROW(B2420:B2439)-ROW(B2420)+1)) / (20*21/2)</f>
        <v>20.667028095238098</v>
      </c>
      <c r="J2436" s="2">
        <f t="shared" si="298"/>
        <v>20.350225443936907</v>
      </c>
      <c r="K2436" s="2">
        <f t="shared" si="300"/>
        <v>19.651289944458153</v>
      </c>
    </row>
    <row r="2437" spans="1:11" ht="13.5" x14ac:dyDescent="0.25">
      <c r="A2437" s="3">
        <f>TITRES_STAT!B2440</f>
        <v>45855</v>
      </c>
      <c r="B2437" s="5">
        <f>TITRES_STAT!D2440</f>
        <v>20.748100000000001</v>
      </c>
      <c r="C2437" s="2">
        <f t="shared" si="301"/>
        <v>0</v>
      </c>
      <c r="D2437" s="2">
        <f t="shared" si="294"/>
        <v>20.85838</v>
      </c>
      <c r="E2437" s="2">
        <f t="shared" si="296"/>
        <v>20.773339999999997</v>
      </c>
      <c r="F2437" s="2">
        <f t="shared" si="297"/>
        <v>20.220075000000001</v>
      </c>
      <c r="G2437" s="2">
        <f t="shared" si="299"/>
        <v>19.931468000000002</v>
      </c>
      <c r="H2437" s="2">
        <f t="shared" si="295"/>
        <v>16.268023999999997</v>
      </c>
      <c r="I2437" s="2">
        <f t="array" ref="I2437">SUMPRODUCT(B2421:B2440, (ROW(B2421:B2440)-ROW(B2421)+1)) / (20*21/2)</f>
        <v>20.864851428571423</v>
      </c>
      <c r="J2437" s="2">
        <f t="shared" si="298"/>
        <v>20.388118258800059</v>
      </c>
      <c r="K2437" s="2">
        <f t="shared" si="300"/>
        <v>19.694302103499012</v>
      </c>
    </row>
    <row r="2438" spans="1:11" ht="13.5" x14ac:dyDescent="0.25">
      <c r="A2438" s="3">
        <f>TITRES_STAT!B2441</f>
        <v>45856</v>
      </c>
      <c r="B2438" s="5">
        <f>TITRES_STAT!D2441</f>
        <v>20.8416</v>
      </c>
      <c r="C2438" s="2">
        <f t="shared" si="301"/>
        <v>9.3499999999998806E-2</v>
      </c>
      <c r="D2438" s="2">
        <f t="shared" ref="D2438:D2501" si="302">AVERAGE(B2434:B2438)</f>
        <v>20.839700000000001</v>
      </c>
      <c r="E2438" s="2">
        <f t="shared" si="296"/>
        <v>20.894839999999999</v>
      </c>
      <c r="F2438" s="2">
        <f t="shared" si="297"/>
        <v>20.283160000000002</v>
      </c>
      <c r="G2438" s="2">
        <f t="shared" si="299"/>
        <v>19.975020000000001</v>
      </c>
      <c r="H2438" s="2">
        <f t="shared" si="295"/>
        <v>16.307510999999998</v>
      </c>
      <c r="I2438" s="2">
        <f t="array" ref="I2438">SUMPRODUCT(B2422:B2441, (ROW(B2422:B2441)-ROW(B2422)+1)) / (20*21/2)</f>
        <v>21.176382380952379</v>
      </c>
      <c r="J2438" s="2">
        <f t="shared" si="298"/>
        <v>20.431306996057195</v>
      </c>
      <c r="K2438" s="2">
        <f t="shared" si="300"/>
        <v>19.739294177871599</v>
      </c>
    </row>
    <row r="2439" spans="1:11" ht="13.5" x14ac:dyDescent="0.25">
      <c r="A2439" s="3">
        <f>TITRES_STAT!B2442</f>
        <v>45859</v>
      </c>
      <c r="B2439" s="5">
        <f>TITRES_STAT!D2442</f>
        <v>21.168700000000001</v>
      </c>
      <c r="C2439" s="2">
        <f t="shared" si="301"/>
        <v>0.3271000000000015</v>
      </c>
      <c r="D2439" s="2">
        <f t="shared" si="302"/>
        <v>20.88644</v>
      </c>
      <c r="E2439" s="2">
        <f t="shared" si="296"/>
        <v>20.964939999999999</v>
      </c>
      <c r="F2439" s="2">
        <f t="shared" si="297"/>
        <v>20.353255000000004</v>
      </c>
      <c r="G2439" s="2">
        <f t="shared" si="299"/>
        <v>20.025114000000002</v>
      </c>
      <c r="H2439" s="2">
        <f t="shared" si="295"/>
        <v>16.348679999999998</v>
      </c>
      <c r="I2439" s="2">
        <f t="array" ref="I2439">SUMPRODUCT(B2423:B2442, (ROW(B2423:B2442)-ROW(B2423)+1)) / (20*21/2)</f>
        <v>21.429436666666668</v>
      </c>
      <c r="J2439" s="2">
        <f t="shared" si="298"/>
        <v>20.501534901194606</v>
      </c>
      <c r="K2439" s="2">
        <f t="shared" si="300"/>
        <v>19.795349308151145</v>
      </c>
    </row>
    <row r="2440" spans="1:11" ht="13.5" x14ac:dyDescent="0.25">
      <c r="A2440" s="3">
        <f>TITRES_STAT!B2443</f>
        <v>45860</v>
      </c>
      <c r="B2440" s="5">
        <f>TITRES_STAT!D2443</f>
        <v>22.430399999999999</v>
      </c>
      <c r="C2440" s="2">
        <f t="shared" si="301"/>
        <v>1.2616999999999976</v>
      </c>
      <c r="D2440" s="2">
        <f t="shared" si="302"/>
        <v>21.187380000000001</v>
      </c>
      <c r="E2440" s="2">
        <f t="shared" si="296"/>
        <v>21.123819999999998</v>
      </c>
      <c r="F2440" s="2">
        <f t="shared" si="297"/>
        <v>20.505125000000003</v>
      </c>
      <c r="G2440" s="2">
        <f t="shared" si="299"/>
        <v>20.096518</v>
      </c>
      <c r="H2440" s="2">
        <f t="shared" si="295"/>
        <v>16.395924000000001</v>
      </c>
      <c r="I2440" s="2">
        <f t="array" ref="I2440">SUMPRODUCT(B2424:B2443, (ROW(B2424:B2443)-ROW(B2424)+1)) / (20*21/2)</f>
        <v>21.619071904761903</v>
      </c>
      <c r="J2440" s="2">
        <f t="shared" si="298"/>
        <v>20.685236339176072</v>
      </c>
      <c r="K2440" s="2">
        <f t="shared" si="300"/>
        <v>19.898684629400123</v>
      </c>
    </row>
    <row r="2441" spans="1:11" ht="13.5" x14ac:dyDescent="0.25">
      <c r="A2441" s="3">
        <f>TITRES_STAT!B2444</f>
        <v>45861</v>
      </c>
      <c r="B2441" s="5">
        <f>TITRES_STAT!D2444</f>
        <v>23.776199999999999</v>
      </c>
      <c r="C2441" s="2">
        <f t="shared" si="301"/>
        <v>1.3458000000000006</v>
      </c>
      <c r="D2441" s="2">
        <f t="shared" si="302"/>
        <v>21.792999999999999</v>
      </c>
      <c r="E2441" s="2">
        <f t="shared" si="296"/>
        <v>21.363079999999997</v>
      </c>
      <c r="F2441" s="2">
        <f t="shared" si="297"/>
        <v>20.707930000000005</v>
      </c>
      <c r="G2441" s="2">
        <f t="shared" si="299"/>
        <v>20.186052000000004</v>
      </c>
      <c r="H2441" s="2">
        <f t="shared" si="295"/>
        <v>16.449850500000004</v>
      </c>
      <c r="I2441" s="2">
        <f t="array" ref="I2441">SUMPRODUCT(B2425:B2444, (ROW(B2425:B2444)-ROW(B2425)+1)) / (20*21/2)</f>
        <v>21.792244761904762</v>
      </c>
      <c r="J2441" s="2">
        <f t="shared" si="298"/>
        <v>20.97961383068311</v>
      </c>
      <c r="K2441" s="2">
        <f t="shared" si="300"/>
        <v>20.050744055698157</v>
      </c>
    </row>
    <row r="2442" spans="1:11" ht="13.5" x14ac:dyDescent="0.25">
      <c r="A2442" s="3">
        <f>TITRES_STAT!B2445</f>
        <v>45862</v>
      </c>
      <c r="B2442" s="5">
        <f>TITRES_STAT!D2445</f>
        <v>23.364999999999998</v>
      </c>
      <c r="C2442" s="2">
        <f t="shared" si="301"/>
        <v>-0.4112000000000009</v>
      </c>
      <c r="D2442" s="2">
        <f t="shared" si="302"/>
        <v>22.316379999999999</v>
      </c>
      <c r="E2442" s="2">
        <f t="shared" si="296"/>
        <v>21.58738</v>
      </c>
      <c r="F2442" s="2">
        <f t="shared" si="297"/>
        <v>20.906530000000004</v>
      </c>
      <c r="G2442" s="2">
        <f t="shared" si="299"/>
        <v>20.267362000000002</v>
      </c>
      <c r="H2442" s="2">
        <f t="shared" ref="H2442:H2505" si="303">AVERAGE(B2243:B2442)</f>
        <v>16.502188</v>
      </c>
      <c r="I2442" s="2">
        <f t="array" ref="I2442">SUMPRODUCT(B2426:B2445, (ROW(B2426:B2445)-ROW(B2426)+1)) / (20*21/2)</f>
        <v>21.906266190476192</v>
      </c>
      <c r="J2442" s="2">
        <f t="shared" si="298"/>
        <v>21.206793465856148</v>
      </c>
      <c r="K2442" s="2">
        <f t="shared" si="300"/>
        <v>20.180714877043329</v>
      </c>
    </row>
    <row r="2443" spans="1:11" ht="13.5" x14ac:dyDescent="0.25">
      <c r="A2443" s="3">
        <f>TITRES_STAT!B2446</f>
        <v>45866</v>
      </c>
      <c r="B2443" s="5">
        <f>TITRES_STAT!D2446</f>
        <v>22.8977</v>
      </c>
      <c r="C2443" s="2">
        <f t="shared" si="301"/>
        <v>-0.46729999999999805</v>
      </c>
      <c r="D2443" s="2">
        <f t="shared" si="302"/>
        <v>22.727599999999999</v>
      </c>
      <c r="E2443" s="2">
        <f t="shared" si="296"/>
        <v>21.783650000000002</v>
      </c>
      <c r="F2443" s="2">
        <f t="shared" si="297"/>
        <v>21.070085000000006</v>
      </c>
      <c r="G2443" s="2">
        <f t="shared" si="299"/>
        <v>20.333158000000005</v>
      </c>
      <c r="H2443" s="2">
        <f t="shared" si="303"/>
        <v>16.552188999999998</v>
      </c>
      <c r="I2443" s="2">
        <f t="array" ref="I2443">SUMPRODUCT(B2427:B2446, (ROW(B2427:B2446)-ROW(B2427)+1)) / (20*21/2)</f>
        <v>22.019813333333335</v>
      </c>
      <c r="J2443" s="2">
        <f t="shared" si="298"/>
        <v>21.367832183393656</v>
      </c>
      <c r="K2443" s="2">
        <f t="shared" si="300"/>
        <v>20.287263313237709</v>
      </c>
    </row>
    <row r="2444" spans="1:11" ht="13.5" x14ac:dyDescent="0.25">
      <c r="A2444" s="3">
        <f>TITRES_STAT!B2447</f>
        <v>45867</v>
      </c>
      <c r="B2444" s="5">
        <f>TITRES_STAT!D2447</f>
        <v>22.888400000000001</v>
      </c>
      <c r="C2444" s="2">
        <f t="shared" si="301"/>
        <v>-9.2999999999996419E-3</v>
      </c>
      <c r="D2444" s="2">
        <f t="shared" si="302"/>
        <v>23.071539999999999</v>
      </c>
      <c r="E2444" s="2">
        <f t="shared" ref="E2444:E2507" si="304">AVERAGE(B2435:B2444)</f>
        <v>21.97899</v>
      </c>
      <c r="F2444" s="2">
        <f t="shared" si="297"/>
        <v>21.233175000000003</v>
      </c>
      <c r="G2444" s="2">
        <f t="shared" si="299"/>
        <v>20.382692000000002</v>
      </c>
      <c r="H2444" s="2">
        <f t="shared" si="303"/>
        <v>16.6016765</v>
      </c>
      <c r="I2444" s="2">
        <f t="array" ref="I2444">SUMPRODUCT(B2428:B2447, (ROW(B2428:B2447)-ROW(B2428)+1)) / (20*21/2)</f>
        <v>22.120370952380949</v>
      </c>
      <c r="J2444" s="2">
        <f t="shared" si="298"/>
        <v>21.512648165927594</v>
      </c>
      <c r="K2444" s="2">
        <f t="shared" si="300"/>
        <v>20.389268673502897</v>
      </c>
    </row>
    <row r="2445" spans="1:11" ht="13.5" x14ac:dyDescent="0.25">
      <c r="A2445" s="3">
        <f>TITRES_STAT!B2448</f>
        <v>45868</v>
      </c>
      <c r="B2445" s="5">
        <f>TITRES_STAT!D2448</f>
        <v>22.430399999999999</v>
      </c>
      <c r="C2445" s="2">
        <f t="shared" si="301"/>
        <v>-0.45800000000000196</v>
      </c>
      <c r="D2445" s="2">
        <f t="shared" si="302"/>
        <v>23.071539999999999</v>
      </c>
      <c r="E2445" s="2">
        <f t="shared" si="304"/>
        <v>22.129459999999998</v>
      </c>
      <c r="F2445" s="2">
        <f t="shared" si="297"/>
        <v>21.367754999999999</v>
      </c>
      <c r="G2445" s="2">
        <f t="shared" si="299"/>
        <v>20.424002000000005</v>
      </c>
      <c r="H2445" s="2">
        <f t="shared" si="303"/>
        <v>16.647939000000001</v>
      </c>
      <c r="I2445" s="2">
        <f t="array" ref="I2445">SUMPRODUCT(B2429:B2448, (ROW(B2429:B2448)-ROW(B2429)+1)) / (20*21/2)</f>
        <v>22.164886190476189</v>
      </c>
      <c r="J2445" s="2">
        <f t="shared" si="298"/>
        <v>21.600053102505917</v>
      </c>
      <c r="K2445" s="2">
        <f t="shared" si="300"/>
        <v>20.469313039247879</v>
      </c>
    </row>
    <row r="2446" spans="1:11" ht="13.5" x14ac:dyDescent="0.25">
      <c r="A2446" s="3">
        <f>TITRES_STAT!B2449</f>
        <v>45869</v>
      </c>
      <c r="B2446" s="5">
        <f>TITRES_STAT!D2449</f>
        <v>22.56</v>
      </c>
      <c r="C2446" s="2">
        <f t="shared" si="301"/>
        <v>0.12959999999999994</v>
      </c>
      <c r="D2446" s="2">
        <f t="shared" si="302"/>
        <v>22.828300000000002</v>
      </c>
      <c r="E2446" s="2">
        <f t="shared" si="304"/>
        <v>22.310650000000003</v>
      </c>
      <c r="F2446" s="2">
        <f t="shared" si="297"/>
        <v>21.504145000000001</v>
      </c>
      <c r="G2446" s="2">
        <f t="shared" si="299"/>
        <v>20.467904000000004</v>
      </c>
      <c r="H2446" s="2">
        <f t="shared" si="303"/>
        <v>16.694429</v>
      </c>
      <c r="I2446" s="2">
        <f t="array" ref="I2446">SUMPRODUCT(B2430:B2449, (ROW(B2430:B2449)-ROW(B2430)+1)) / (20*21/2)</f>
        <v>22.196670952380948</v>
      </c>
      <c r="J2446" s="2">
        <f t="shared" si="298"/>
        <v>21.691476616552976</v>
      </c>
      <c r="K2446" s="2">
        <f t="shared" si="300"/>
        <v>20.551300763198942</v>
      </c>
    </row>
    <row r="2447" spans="1:11" ht="13.5" x14ac:dyDescent="0.25">
      <c r="A2447" s="3">
        <f>TITRES_STAT!B2450</f>
        <v>45870</v>
      </c>
      <c r="B2447" s="5">
        <f>TITRES_STAT!D2450</f>
        <v>22.56</v>
      </c>
      <c r="C2447" s="2">
        <f t="shared" si="301"/>
        <v>0</v>
      </c>
      <c r="D2447" s="2">
        <f t="shared" si="302"/>
        <v>22.667300000000001</v>
      </c>
      <c r="E2447" s="2">
        <f t="shared" si="304"/>
        <v>22.49184</v>
      </c>
      <c r="F2447" s="2">
        <f t="shared" si="297"/>
        <v>21.63259</v>
      </c>
      <c r="G2447" s="2">
        <f t="shared" si="299"/>
        <v>20.511806</v>
      </c>
      <c r="H2447" s="2">
        <f t="shared" si="303"/>
        <v>16.740919000000002</v>
      </c>
      <c r="I2447" s="2">
        <f t="array" ref="I2447">SUMPRODUCT(B2431:B2450, (ROW(B2431:B2450)-ROW(B2431)+1)) / (20*21/2)</f>
        <v>22.220730476190479</v>
      </c>
      <c r="J2447" s="2">
        <f t="shared" si="298"/>
        <v>21.774193129262216</v>
      </c>
      <c r="K2447" s="2">
        <f t="shared" si="300"/>
        <v>20.630073282289178</v>
      </c>
    </row>
    <row r="2448" spans="1:11" ht="13.5" x14ac:dyDescent="0.25">
      <c r="A2448" s="3">
        <f>TITRES_STAT!B2451</f>
        <v>45873</v>
      </c>
      <c r="B2448" s="5">
        <f>TITRES_STAT!D2451</f>
        <v>22.1</v>
      </c>
      <c r="C2448" s="2">
        <f t="shared" si="301"/>
        <v>-0.4599999999999973</v>
      </c>
      <c r="D2448" s="2">
        <f t="shared" si="302"/>
        <v>22.507760000000001</v>
      </c>
      <c r="E2448" s="2">
        <f t="shared" si="304"/>
        <v>22.61768</v>
      </c>
      <c r="F2448" s="2">
        <f t="shared" si="297"/>
        <v>21.756260000000001</v>
      </c>
      <c r="G2448" s="2">
        <f t="shared" si="299"/>
        <v>20.546507999999996</v>
      </c>
      <c r="H2448" s="2">
        <f t="shared" si="303"/>
        <v>16.785109000000002</v>
      </c>
      <c r="I2448" s="2">
        <f t="array" ref="I2448">SUMPRODUCT(B2432:B2451, (ROW(B2432:B2451)-ROW(B2432)+1)) / (20*21/2)</f>
        <v>22.211226190476189</v>
      </c>
      <c r="J2448" s="2">
        <f t="shared" si="298"/>
        <v>21.805222355046766</v>
      </c>
      <c r="K2448" s="2">
        <f t="shared" si="300"/>
        <v>20.687717467297446</v>
      </c>
    </row>
    <row r="2449" spans="1:11" ht="13.5" x14ac:dyDescent="0.25">
      <c r="A2449" s="3">
        <f>TITRES_STAT!B2452</f>
        <v>45874</v>
      </c>
      <c r="B2449" s="5">
        <f>TITRES_STAT!D2452</f>
        <v>22.09</v>
      </c>
      <c r="C2449" s="2">
        <f t="shared" si="301"/>
        <v>-1.0000000000001563E-2</v>
      </c>
      <c r="D2449" s="2">
        <f t="shared" si="302"/>
        <v>22.34808</v>
      </c>
      <c r="E2449" s="2">
        <f t="shared" si="304"/>
        <v>22.709809999999997</v>
      </c>
      <c r="F2449" s="2">
        <f t="shared" si="297"/>
        <v>21.837374999999998</v>
      </c>
      <c r="G2449" s="2">
        <f t="shared" si="299"/>
        <v>20.581009999999996</v>
      </c>
      <c r="H2449" s="2">
        <f t="shared" si="303"/>
        <v>16.829249000000001</v>
      </c>
      <c r="I2449" s="2">
        <f t="array" ref="I2449">SUMPRODUCT(B2433:B2452, (ROW(B2433:B2452)-ROW(B2433)+1)) / (20*21/2)</f>
        <v>22.198786666666663</v>
      </c>
      <c r="J2449" s="2">
        <f t="shared" si="298"/>
        <v>21.832344035518503</v>
      </c>
      <c r="K2449" s="2">
        <f t="shared" si="300"/>
        <v>20.742708939168136</v>
      </c>
    </row>
    <row r="2450" spans="1:11" ht="13.5" x14ac:dyDescent="0.25">
      <c r="A2450" s="3">
        <f>TITRES_STAT!B2453</f>
        <v>45875</v>
      </c>
      <c r="B2450" s="5">
        <f>TITRES_STAT!D2453</f>
        <v>22.09</v>
      </c>
      <c r="C2450" s="2">
        <f t="shared" si="301"/>
        <v>0</v>
      </c>
      <c r="D2450" s="2">
        <f t="shared" si="302"/>
        <v>22.28</v>
      </c>
      <c r="E2450" s="2">
        <f t="shared" si="304"/>
        <v>22.67577</v>
      </c>
      <c r="F2450" s="2">
        <f t="shared" si="297"/>
        <v>21.899794999999997</v>
      </c>
      <c r="G2450" s="2">
        <f t="shared" si="299"/>
        <v>20.615511999999995</v>
      </c>
      <c r="H2450" s="2">
        <f t="shared" si="303"/>
        <v>16.874791000000005</v>
      </c>
      <c r="I2450" s="2">
        <f t="array" ref="I2450">SUMPRODUCT(B2434:B2453, (ROW(B2434:B2453)-ROW(B2434)+1)) / (20*21/2)</f>
        <v>22.144118571428571</v>
      </c>
      <c r="J2450" s="2">
        <f t="shared" si="298"/>
        <v>21.856882698802455</v>
      </c>
      <c r="K2450" s="2">
        <f t="shared" si="300"/>
        <v>20.795543882730172</v>
      </c>
    </row>
    <row r="2451" spans="1:11" ht="13.5" x14ac:dyDescent="0.25">
      <c r="A2451" s="3">
        <f>TITRES_STAT!B2454</f>
        <v>45876</v>
      </c>
      <c r="B2451" s="5">
        <f>TITRES_STAT!D2454</f>
        <v>21.8</v>
      </c>
      <c r="C2451" s="2">
        <f t="shared" si="301"/>
        <v>-0.28999999999999915</v>
      </c>
      <c r="D2451" s="2">
        <f t="shared" si="302"/>
        <v>22.128</v>
      </c>
      <c r="E2451" s="2">
        <f t="shared" si="304"/>
        <v>22.478150000000003</v>
      </c>
      <c r="F2451" s="2">
        <f t="shared" si="297"/>
        <v>21.920614999999998</v>
      </c>
      <c r="G2451" s="2">
        <f t="shared" si="299"/>
        <v>20.644960000000001</v>
      </c>
      <c r="H2451" s="2">
        <f t="shared" si="303"/>
        <v>16.918602500000006</v>
      </c>
      <c r="I2451" s="2">
        <f t="array" ref="I2451">SUMPRODUCT(B2435:B2454, (ROW(B2435:B2454)-ROW(B2435)+1)) / (20*21/2)</f>
        <v>22.087331428571432</v>
      </c>
      <c r="J2451" s="2">
        <f t="shared" si="298"/>
        <v>21.851465298916505</v>
      </c>
      <c r="K2451" s="2">
        <f t="shared" si="300"/>
        <v>20.834934318701539</v>
      </c>
    </row>
    <row r="2452" spans="1:11" ht="13.5" x14ac:dyDescent="0.25">
      <c r="A2452" s="3">
        <f>TITRES_STAT!B2455</f>
        <v>45877</v>
      </c>
      <c r="B2452" s="5">
        <f>TITRES_STAT!D2455</f>
        <v>21.79</v>
      </c>
      <c r="C2452" s="2">
        <f t="shared" si="301"/>
        <v>-1.0000000000001563E-2</v>
      </c>
      <c r="D2452" s="2">
        <f t="shared" si="302"/>
        <v>21.974</v>
      </c>
      <c r="E2452" s="2">
        <f t="shared" si="304"/>
        <v>22.320650000000001</v>
      </c>
      <c r="F2452" s="2">
        <f t="shared" ref="F2452:F2508" si="305">AVERAGE(B2433:B2452)</f>
        <v>21.954015000000002</v>
      </c>
      <c r="G2452" s="2">
        <f t="shared" si="299"/>
        <v>20.674395999999998</v>
      </c>
      <c r="H2452" s="2">
        <f t="shared" si="303"/>
        <v>16.962084000000008</v>
      </c>
      <c r="I2452" s="2">
        <f t="array" ref="I2452">SUMPRODUCT(B2436:B2455, (ROW(B2436:B2455)-ROW(B2436)+1)) / (20*21/2)</f>
        <v>22.015091904761906</v>
      </c>
      <c r="J2452" s="2">
        <f t="shared" si="298"/>
        <v>21.845611460924456</v>
      </c>
      <c r="K2452" s="2">
        <f t="shared" si="300"/>
        <v>20.872387874830892</v>
      </c>
    </row>
    <row r="2453" spans="1:11" ht="13.5" x14ac:dyDescent="0.25">
      <c r="A2453" s="3">
        <f>TITRES_STAT!B2456</f>
        <v>45880</v>
      </c>
      <c r="B2453" s="5">
        <f>TITRES_STAT!D2456</f>
        <v>21.38</v>
      </c>
      <c r="C2453" s="2">
        <f t="shared" si="301"/>
        <v>-0.41000000000000014</v>
      </c>
      <c r="D2453" s="2">
        <f t="shared" si="302"/>
        <v>21.830000000000002</v>
      </c>
      <c r="E2453" s="2">
        <f t="shared" si="304"/>
        <v>22.168880000000001</v>
      </c>
      <c r="F2453" s="2">
        <f t="shared" si="305"/>
        <v>21.976265000000001</v>
      </c>
      <c r="G2453" s="2">
        <f t="shared" si="299"/>
        <v>20.697313999999995</v>
      </c>
      <c r="H2453" s="2">
        <f t="shared" si="303"/>
        <v>17.003468500000007</v>
      </c>
      <c r="I2453" s="2">
        <f t="array" ref="I2453">SUMPRODUCT(B2437:B2456, (ROW(B2437:B2456)-ROW(B2437)+1)) / (20*21/2)</f>
        <v>21.953736666666668</v>
      </c>
      <c r="J2453" s="2">
        <f t="shared" ref="J2453:J2508" si="306">$J$4*B2453+J2452*(1-$J$4)</f>
        <v>21.801267512264985</v>
      </c>
      <c r="K2453" s="2">
        <f t="shared" si="300"/>
        <v>20.892294232680662</v>
      </c>
    </row>
    <row r="2454" spans="1:11" ht="13.5" x14ac:dyDescent="0.25">
      <c r="A2454" s="3">
        <f>TITRES_STAT!B2457</f>
        <v>45881</v>
      </c>
      <c r="B2454" s="5">
        <f>TITRES_STAT!D2457</f>
        <v>21.38</v>
      </c>
      <c r="C2454" s="2">
        <f t="shared" si="301"/>
        <v>0</v>
      </c>
      <c r="D2454" s="2">
        <f t="shared" si="302"/>
        <v>21.687999999999999</v>
      </c>
      <c r="E2454" s="2">
        <f t="shared" si="304"/>
        <v>22.018039999999999</v>
      </c>
      <c r="F2454" s="2">
        <f t="shared" si="305"/>
        <v>21.998514999999998</v>
      </c>
      <c r="G2454" s="2">
        <f t="shared" si="299"/>
        <v>20.721165999999997</v>
      </c>
      <c r="H2454" s="2">
        <f t="shared" si="303"/>
        <v>17.044900000000009</v>
      </c>
      <c r="I2454" s="2">
        <f t="array" ref="I2454">SUMPRODUCT(B2438:B2457, (ROW(B2438:B2457)-ROW(B2438)+1)) / (20*21/2)</f>
        <v>21.839896190476193</v>
      </c>
      <c r="J2454" s="2">
        <f t="shared" si="306"/>
        <v>21.761146796811179</v>
      </c>
      <c r="K2454" s="2">
        <f t="shared" si="300"/>
        <v>20.911419949046127</v>
      </c>
    </row>
    <row r="2455" spans="1:11" ht="13.5" x14ac:dyDescent="0.25">
      <c r="A2455" s="3">
        <f>TITRES_STAT!B2458</f>
        <v>45883</v>
      </c>
      <c r="B2455" s="5">
        <f>TITRES_STAT!D2458</f>
        <v>21.24</v>
      </c>
      <c r="C2455" s="2">
        <f t="shared" si="301"/>
        <v>-0.14000000000000057</v>
      </c>
      <c r="D2455" s="2">
        <f t="shared" si="302"/>
        <v>21.517999999999997</v>
      </c>
      <c r="E2455" s="2">
        <f t="shared" si="304"/>
        <v>21.899000000000001</v>
      </c>
      <c r="F2455" s="2">
        <f t="shared" si="305"/>
        <v>22.014229999999998</v>
      </c>
      <c r="G2455" s="2">
        <f t="shared" si="299"/>
        <v>20.742217999999994</v>
      </c>
      <c r="H2455" s="2">
        <f t="shared" si="303"/>
        <v>17.085491000000005</v>
      </c>
      <c r="I2455" s="2">
        <f t="array" ref="I2455">SUMPRODUCT(B2439:B2458, (ROW(B2439:B2458)-ROW(B2439)+1)) / (20*21/2)</f>
        <v>21.749379999999999</v>
      </c>
      <c r="J2455" s="2">
        <f t="shared" si="306"/>
        <v>21.711513768543448</v>
      </c>
      <c r="K2455" s="2">
        <f t="shared" si="300"/>
        <v>20.924305441240396</v>
      </c>
    </row>
    <row r="2456" spans="1:11" ht="13.5" x14ac:dyDescent="0.25">
      <c r="A2456" s="3">
        <f>TITRES_STAT!B2459</f>
        <v>45884</v>
      </c>
      <c r="B2456" s="5">
        <f>TITRES_STAT!D2459</f>
        <v>21.37</v>
      </c>
      <c r="C2456" s="2">
        <f t="shared" si="301"/>
        <v>0.13000000000000256</v>
      </c>
      <c r="D2456" s="2">
        <f t="shared" si="302"/>
        <v>21.431999999999999</v>
      </c>
      <c r="E2456" s="2">
        <f t="shared" si="304"/>
        <v>21.78</v>
      </c>
      <c r="F2456" s="2">
        <f t="shared" si="305"/>
        <v>22.045324999999998</v>
      </c>
      <c r="G2456" s="2">
        <f t="shared" si="299"/>
        <v>20.770543999999994</v>
      </c>
      <c r="H2456" s="2">
        <f t="shared" si="303"/>
        <v>17.123180500000004</v>
      </c>
      <c r="I2456" s="2">
        <f t="array" ref="I2456">SUMPRODUCT(B2440:B2459, (ROW(B2440:B2459)-ROW(B2440)+1)) / (20*21/2)</f>
        <v>21.648109523809524</v>
      </c>
      <c r="J2456" s="2">
        <f t="shared" si="306"/>
        <v>21.678988647729788</v>
      </c>
      <c r="K2456" s="2">
        <f t="shared" si="300"/>
        <v>20.941783659230971</v>
      </c>
    </row>
    <row r="2457" spans="1:11" ht="13.5" x14ac:dyDescent="0.25">
      <c r="A2457" s="3">
        <f>TITRES_STAT!B2460</f>
        <v>45887</v>
      </c>
      <c r="B2457" s="5">
        <f>TITRES_STAT!D2460</f>
        <v>20.85</v>
      </c>
      <c r="C2457" s="2">
        <f t="shared" si="301"/>
        <v>-0.51999999999999957</v>
      </c>
      <c r="D2457" s="2">
        <f t="shared" si="302"/>
        <v>21.244</v>
      </c>
      <c r="E2457" s="2">
        <f t="shared" si="304"/>
        <v>21.609000000000002</v>
      </c>
      <c r="F2457" s="2">
        <f t="shared" si="305"/>
        <v>22.050419999999999</v>
      </c>
      <c r="G2457" s="2">
        <f t="shared" si="299"/>
        <v>20.794451999999996</v>
      </c>
      <c r="H2457" s="2">
        <f t="shared" si="303"/>
        <v>17.158270000000005</v>
      </c>
      <c r="I2457" s="2">
        <f t="array" ref="I2457">SUMPRODUCT(B2441:B2460, (ROW(B2441:B2460)-ROW(B2441)+1)) / (20*21/2)</f>
        <v>21.621928095238097</v>
      </c>
      <c r="J2457" s="2">
        <f t="shared" si="306"/>
        <v>21.600037347945999</v>
      </c>
      <c r="K2457" s="2">
        <f t="shared" si="300"/>
        <v>20.938184300045442</v>
      </c>
    </row>
    <row r="2458" spans="1:11" ht="13.5" x14ac:dyDescent="0.25">
      <c r="A2458" s="3">
        <f>TITRES_STAT!B2461</f>
        <v>45888</v>
      </c>
      <c r="B2458" s="5">
        <f>TITRES_STAT!D2461</f>
        <v>21.1</v>
      </c>
      <c r="C2458" s="2">
        <f t="shared" si="301"/>
        <v>0.25</v>
      </c>
      <c r="D2458" s="2">
        <f t="shared" si="302"/>
        <v>21.187999999999999</v>
      </c>
      <c r="E2458" s="2">
        <f t="shared" si="304"/>
        <v>21.509</v>
      </c>
      <c r="F2458" s="2">
        <f t="shared" si="305"/>
        <v>22.063340000000004</v>
      </c>
      <c r="G2458" s="2">
        <f t="shared" si="299"/>
        <v>20.826723999999999</v>
      </c>
      <c r="H2458" s="2">
        <f t="shared" si="303"/>
        <v>17.194609500000002</v>
      </c>
      <c r="I2458" s="2">
        <f t="array" ref="I2458">SUMPRODUCT(B2442:B2461, (ROW(B2442:B2461)-ROW(B2442)+1)) / (20*21/2)</f>
        <v>21.570272380952382</v>
      </c>
      <c r="J2458" s="2">
        <f t="shared" si="306"/>
        <v>21.552414743379714</v>
      </c>
      <c r="K2458" s="2">
        <f t="shared" si="300"/>
        <v>20.944530013769153</v>
      </c>
    </row>
    <row r="2459" spans="1:11" ht="13.5" x14ac:dyDescent="0.25">
      <c r="A2459" s="3">
        <f>TITRES_STAT!B2462</f>
        <v>45889</v>
      </c>
      <c r="B2459" s="5">
        <f>TITRES_STAT!D2462</f>
        <v>21</v>
      </c>
      <c r="C2459" s="2">
        <f t="shared" si="301"/>
        <v>-0.10000000000000142</v>
      </c>
      <c r="D2459" s="2">
        <f t="shared" si="302"/>
        <v>21.112000000000002</v>
      </c>
      <c r="E2459" s="2">
        <f t="shared" si="304"/>
        <v>21.4</v>
      </c>
      <c r="F2459" s="2">
        <f t="shared" si="305"/>
        <v>22.054905000000002</v>
      </c>
      <c r="G2459" s="2">
        <f t="shared" si="299"/>
        <v>20.863537999999998</v>
      </c>
      <c r="H2459" s="2">
        <f t="shared" si="303"/>
        <v>17.230449000000004</v>
      </c>
      <c r="I2459" s="2">
        <f t="array" ref="I2459">SUMPRODUCT(B2443:B2462, (ROW(B2443:B2462)-ROW(B2443)+1)) / (20*21/2)</f>
        <v>21.529550952380951</v>
      </c>
      <c r="J2459" s="2">
        <f t="shared" si="306"/>
        <v>21.499803815438788</v>
      </c>
      <c r="K2459" s="2">
        <f t="shared" si="300"/>
        <v>20.946705307346836</v>
      </c>
    </row>
    <row r="2460" spans="1:11" ht="13.5" x14ac:dyDescent="0.25">
      <c r="A2460" s="3">
        <f>TITRES_STAT!B2463</f>
        <v>45890</v>
      </c>
      <c r="B2460" s="5">
        <f>TITRES_STAT!D2463</f>
        <v>21.78</v>
      </c>
      <c r="C2460" s="2">
        <f t="shared" si="301"/>
        <v>0.78000000000000114</v>
      </c>
      <c r="D2460" s="2">
        <f t="shared" si="302"/>
        <v>21.22</v>
      </c>
      <c r="E2460" s="2">
        <f t="shared" si="304"/>
        <v>21.368999999999996</v>
      </c>
      <c r="F2460" s="2">
        <f t="shared" si="305"/>
        <v>22.022385000000003</v>
      </c>
      <c r="G2460" s="2">
        <f t="shared" si="299"/>
        <v>20.915018</v>
      </c>
      <c r="H2460" s="2">
        <f t="shared" si="303"/>
        <v>17.270188500000003</v>
      </c>
      <c r="I2460" s="2">
        <f t="array" ref="I2460">SUMPRODUCT(B2444:B2463, (ROW(B2444:B2463)-ROW(B2444)+1)) / (20*21/2)</f>
        <v>21.477805714285715</v>
      </c>
      <c r="J2460" s="2">
        <f t="shared" si="306"/>
        <v>21.526489166349382</v>
      </c>
      <c r="K2460" s="2">
        <f t="shared" si="300"/>
        <v>20.979383530588137</v>
      </c>
    </row>
    <row r="2461" spans="1:11" ht="13.5" x14ac:dyDescent="0.25">
      <c r="A2461" s="3">
        <f>TITRES_STAT!B2464</f>
        <v>45891</v>
      </c>
      <c r="B2461" s="5">
        <f>TITRES_STAT!D2464</f>
        <v>21.48</v>
      </c>
      <c r="C2461" s="2">
        <f t="shared" si="301"/>
        <v>-0.30000000000000071</v>
      </c>
      <c r="D2461" s="2">
        <f t="shared" si="302"/>
        <v>21.242000000000001</v>
      </c>
      <c r="E2461" s="2">
        <f t="shared" si="304"/>
        <v>21.336999999999996</v>
      </c>
      <c r="F2461" s="2">
        <f t="shared" si="305"/>
        <v>21.907575000000001</v>
      </c>
      <c r="G2461" s="2">
        <f t="shared" si="299"/>
        <v>20.961431999999999</v>
      </c>
      <c r="H2461" s="2">
        <f t="shared" si="303"/>
        <v>17.308428000000003</v>
      </c>
      <c r="I2461" s="2">
        <f t="array" ref="I2461">SUMPRODUCT(B2445:B2464, (ROW(B2445:B2464)-ROW(B2445)+1)) / (20*21/2)</f>
        <v>21.492859047619046</v>
      </c>
      <c r="J2461" s="2">
        <f t="shared" si="306"/>
        <v>21.522061626697059</v>
      </c>
      <c r="K2461" s="2">
        <f t="shared" si="300"/>
        <v>20.999015548996447</v>
      </c>
    </row>
    <row r="2462" spans="1:11" ht="13.5" x14ac:dyDescent="0.25">
      <c r="A2462" s="3">
        <f>TITRES_STAT!B2465</f>
        <v>45894</v>
      </c>
      <c r="B2462" s="5">
        <f>TITRES_STAT!D2465</f>
        <v>21.48</v>
      </c>
      <c r="C2462" s="2">
        <f t="shared" si="301"/>
        <v>0</v>
      </c>
      <c r="D2462" s="2">
        <f t="shared" si="302"/>
        <v>21.368000000000002</v>
      </c>
      <c r="E2462" s="2">
        <f t="shared" si="304"/>
        <v>21.305999999999997</v>
      </c>
      <c r="F2462" s="2">
        <f t="shared" si="305"/>
        <v>21.813325000000003</v>
      </c>
      <c r="G2462" s="2">
        <f t="shared" si="299"/>
        <v>21.007660000000001</v>
      </c>
      <c r="H2462" s="2">
        <f t="shared" si="303"/>
        <v>17.346667500000006</v>
      </c>
      <c r="I2462" s="2">
        <f t="array" ref="I2462">SUMPRODUCT(B2446:B2465, (ROW(B2446:B2465)-ROW(B2446)+1)) / (20*21/2)</f>
        <v>21.479333333333333</v>
      </c>
      <c r="J2462" s="2">
        <f t="shared" si="306"/>
        <v>21.518055757487815</v>
      </c>
      <c r="K2462" s="2">
        <f t="shared" si="300"/>
        <v>21.017877684329921</v>
      </c>
    </row>
    <row r="2463" spans="1:11" ht="13.5" x14ac:dyDescent="0.25">
      <c r="A2463" s="3">
        <f>TITRES_STAT!B2466</f>
        <v>45895</v>
      </c>
      <c r="B2463" s="5">
        <f>TITRES_STAT!D2466</f>
        <v>21.27</v>
      </c>
      <c r="C2463" s="2">
        <f t="shared" si="301"/>
        <v>-0.21000000000000085</v>
      </c>
      <c r="D2463" s="2">
        <f t="shared" si="302"/>
        <v>21.402000000000001</v>
      </c>
      <c r="E2463" s="2">
        <f t="shared" si="304"/>
        <v>21.294999999999998</v>
      </c>
      <c r="F2463" s="2">
        <f t="shared" si="305"/>
        <v>21.731940000000002</v>
      </c>
      <c r="G2463" s="2">
        <f t="shared" si="299"/>
        <v>21.036975999999999</v>
      </c>
      <c r="H2463" s="2">
        <f t="shared" si="303"/>
        <v>17.383857000000006</v>
      </c>
      <c r="I2463" s="2">
        <f t="array" ref="I2463">SUMPRODUCT(B2447:B2466, (ROW(B2447:B2466)-ROW(B2447)+1)) / (20*21/2)</f>
        <v>21.476714285714284</v>
      </c>
      <c r="J2463" s="2">
        <f t="shared" si="306"/>
        <v>21.494431399631832</v>
      </c>
      <c r="K2463" s="2">
        <f t="shared" si="300"/>
        <v>21.027764833964046</v>
      </c>
    </row>
    <row r="2464" spans="1:11" ht="13.5" x14ac:dyDescent="0.25">
      <c r="A2464" s="3">
        <f>TITRES_STAT!B2467</f>
        <v>45896</v>
      </c>
      <c r="B2464" s="5">
        <f>TITRES_STAT!D2467</f>
        <v>21.89</v>
      </c>
      <c r="C2464" s="2">
        <f t="shared" si="301"/>
        <v>0.62000000000000099</v>
      </c>
      <c r="D2464" s="2">
        <f t="shared" si="302"/>
        <v>21.580000000000002</v>
      </c>
      <c r="E2464" s="2">
        <f t="shared" si="304"/>
        <v>21.345999999999997</v>
      </c>
      <c r="F2464" s="2">
        <f t="shared" si="305"/>
        <v>21.682020000000001</v>
      </c>
      <c r="G2464" s="2">
        <f t="shared" si="299"/>
        <v>21.091404000000001</v>
      </c>
      <c r="H2464" s="2">
        <f t="shared" si="303"/>
        <v>17.424193500000005</v>
      </c>
      <c r="I2464" s="2">
        <f t="array" ref="I2464">SUMPRODUCT(B2448:B2467, (ROW(B2448:B2467)-ROW(B2448)+1)) / (20*21/2)</f>
        <v>21.57385714285714</v>
      </c>
      <c r="J2464" s="2">
        <f t="shared" si="306"/>
        <v>21.532104599666894</v>
      </c>
      <c r="K2464" s="2">
        <f t="shared" si="300"/>
        <v>21.061577977730163</v>
      </c>
    </row>
    <row r="2465" spans="1:11" ht="13.5" x14ac:dyDescent="0.25">
      <c r="A2465" s="3">
        <f>TITRES_STAT!B2468</f>
        <v>45897</v>
      </c>
      <c r="B2465" s="5">
        <f>TITRES_STAT!D2468</f>
        <v>21.54</v>
      </c>
      <c r="C2465" s="2">
        <f t="shared" si="301"/>
        <v>-0.35000000000000142</v>
      </c>
      <c r="D2465" s="2">
        <f t="shared" si="302"/>
        <v>21.532</v>
      </c>
      <c r="E2465" s="2">
        <f t="shared" si="304"/>
        <v>21.376000000000001</v>
      </c>
      <c r="F2465" s="2">
        <f t="shared" si="305"/>
        <v>21.637500000000003</v>
      </c>
      <c r="G2465" s="2">
        <f t="shared" si="299"/>
        <v>21.127802000000003</v>
      </c>
      <c r="H2465" s="2">
        <f t="shared" si="303"/>
        <v>17.463621000000003</v>
      </c>
      <c r="I2465" s="2">
        <f t="array" ref="I2465">SUMPRODUCT(B2449:B2468, (ROW(B2449:B2468)-ROW(B2449)+1)) / (20*21/2)</f>
        <v>21.698380952380951</v>
      </c>
      <c r="J2465" s="2">
        <f t="shared" si="306"/>
        <v>21.532856542555759</v>
      </c>
      <c r="K2465" s="2">
        <f t="shared" si="300"/>
        <v>21.080339625662315</v>
      </c>
    </row>
    <row r="2466" spans="1:11" ht="13.5" x14ac:dyDescent="0.25">
      <c r="A2466" s="3">
        <f>TITRES_STAT!B2469</f>
        <v>45898</v>
      </c>
      <c r="B2466" s="5">
        <f>TITRES_STAT!D2469</f>
        <v>21.61</v>
      </c>
      <c r="C2466" s="2">
        <f t="shared" si="301"/>
        <v>7.0000000000000284E-2</v>
      </c>
      <c r="D2466" s="2">
        <f t="shared" si="302"/>
        <v>21.558</v>
      </c>
      <c r="E2466" s="2">
        <f t="shared" si="304"/>
        <v>21.4</v>
      </c>
      <c r="F2466" s="2">
        <f t="shared" si="305"/>
        <v>21.59</v>
      </c>
      <c r="G2466" s="2">
        <f t="shared" si="299"/>
        <v>21.165599999999998</v>
      </c>
      <c r="H2466" s="2">
        <f t="shared" si="303"/>
        <v>17.502604000000005</v>
      </c>
      <c r="I2466" s="2">
        <f t="array" ref="I2466">SUMPRODUCT(B2450:B2469, (ROW(B2450:B2469)-ROW(B2450)+1)) / (20*21/2)</f>
        <v>21.778142857142853</v>
      </c>
      <c r="J2466" s="2">
        <f t="shared" si="306"/>
        <v>21.54020353850283</v>
      </c>
      <c r="K2466" s="2">
        <f t="shared" si="300"/>
        <v>21.101110620734381</v>
      </c>
    </row>
    <row r="2467" spans="1:11" ht="13.5" x14ac:dyDescent="0.25">
      <c r="A2467" s="3">
        <f>TITRES_STAT!B2470</f>
        <v>45901</v>
      </c>
      <c r="B2467" s="5">
        <f>TITRES_STAT!D2470</f>
        <v>22.61</v>
      </c>
      <c r="C2467" s="2">
        <f t="shared" si="301"/>
        <v>1</v>
      </c>
      <c r="D2467" s="2">
        <f t="shared" si="302"/>
        <v>21.783999999999999</v>
      </c>
      <c r="E2467" s="2">
        <f t="shared" si="304"/>
        <v>21.576000000000001</v>
      </c>
      <c r="F2467" s="2">
        <f t="shared" si="305"/>
        <v>21.592500000000005</v>
      </c>
      <c r="G2467" s="2">
        <f t="shared" si="299"/>
        <v>21.223397999999996</v>
      </c>
      <c r="H2467" s="2">
        <f t="shared" si="303"/>
        <v>17.547615000000004</v>
      </c>
      <c r="I2467" s="2">
        <f t="array" ref="I2467">SUMPRODUCT(B2451:B2470, (ROW(B2451:B2470)-ROW(B2451)+1)) / (20*21/2)</f>
        <v>21.935142857142857</v>
      </c>
      <c r="J2467" s="2">
        <f t="shared" si="306"/>
        <v>21.642088915788275</v>
      </c>
      <c r="K2467" s="2">
        <f t="shared" si="300"/>
        <v>21.160282753254602</v>
      </c>
    </row>
    <row r="2468" spans="1:11" ht="13.5" x14ac:dyDescent="0.25">
      <c r="A2468" s="3">
        <f>TITRES_STAT!B2471</f>
        <v>45902</v>
      </c>
      <c r="B2468" s="5">
        <f>TITRES_STAT!D2471</f>
        <v>22.9</v>
      </c>
      <c r="C2468" s="2">
        <f t="shared" si="301"/>
        <v>0.28999999999999915</v>
      </c>
      <c r="D2468" s="2">
        <f t="shared" si="302"/>
        <v>22.109999999999996</v>
      </c>
      <c r="E2468" s="2">
        <f t="shared" si="304"/>
        <v>21.756000000000004</v>
      </c>
      <c r="F2468" s="2">
        <f t="shared" si="305"/>
        <v>21.6325</v>
      </c>
      <c r="G2468" s="2">
        <f t="shared" si="299"/>
        <v>21.2898</v>
      </c>
      <c r="H2468" s="2">
        <f t="shared" si="303"/>
        <v>17.594076000000005</v>
      </c>
      <c r="I2468" s="2">
        <f t="array" ref="I2468">SUMPRODUCT(B2452:B2471, (ROW(B2452:B2471)-ROW(B2452)+1)) / (20*21/2)</f>
        <v>22.086380952380953</v>
      </c>
      <c r="J2468" s="2">
        <f t="shared" si="306"/>
        <v>21.761889971427486</v>
      </c>
      <c r="K2468" s="2">
        <f t="shared" si="300"/>
        <v>21.228506959009326</v>
      </c>
    </row>
    <row r="2469" spans="1:11" ht="13.5" x14ac:dyDescent="0.25">
      <c r="A2469" s="3">
        <f>TITRES_STAT!B2472</f>
        <v>45903</v>
      </c>
      <c r="B2469" s="5">
        <f>TITRES_STAT!D2472</f>
        <v>22.47</v>
      </c>
      <c r="C2469" s="2">
        <f t="shared" si="301"/>
        <v>-0.42999999999999972</v>
      </c>
      <c r="D2469" s="2">
        <f t="shared" si="302"/>
        <v>22.225999999999999</v>
      </c>
      <c r="E2469" s="2">
        <f t="shared" si="304"/>
        <v>21.903000000000002</v>
      </c>
      <c r="F2469" s="2">
        <f t="shared" si="305"/>
        <v>21.651499999999999</v>
      </c>
      <c r="G2469" s="2">
        <f t="shared" si="299"/>
        <v>21.343864000000004</v>
      </c>
      <c r="H2469" s="2">
        <f t="shared" si="303"/>
        <v>17.638667500000004</v>
      </c>
      <c r="I2469" s="2">
        <f t="array" ref="I2469">SUMPRODUCT(B2453:B2472, (ROW(B2453:B2472)-ROW(B2453)+1)) / (20*21/2)</f>
        <v>22.230476190476192</v>
      </c>
      <c r="J2469" s="2">
        <f t="shared" si="306"/>
        <v>21.829329021767727</v>
      </c>
      <c r="K2469" s="2">
        <f t="shared" si="300"/>
        <v>21.277192960616805</v>
      </c>
    </row>
    <row r="2470" spans="1:11" ht="13.5" x14ac:dyDescent="0.25">
      <c r="A2470" s="3">
        <f>TITRES_STAT!B2473</f>
        <v>45905</v>
      </c>
      <c r="B2470" s="5">
        <f>TITRES_STAT!D2473</f>
        <v>23.3</v>
      </c>
      <c r="C2470" s="2">
        <f t="shared" si="301"/>
        <v>0.83000000000000185</v>
      </c>
      <c r="D2470" s="2">
        <f t="shared" si="302"/>
        <v>22.577999999999999</v>
      </c>
      <c r="E2470" s="2">
        <f t="shared" si="304"/>
        <v>22.055</v>
      </c>
      <c r="F2470" s="2">
        <f t="shared" si="305"/>
        <v>21.711999999999996</v>
      </c>
      <c r="G2470" s="2">
        <f t="shared" si="299"/>
        <v>21.422004000000001</v>
      </c>
      <c r="H2470" s="2">
        <f t="shared" si="303"/>
        <v>17.687409000000006</v>
      </c>
      <c r="I2470" s="2">
        <f t="array" ref="I2470">SUMPRODUCT(B2454:B2473, (ROW(B2454:B2473)-ROW(B2454)+1)) / (20*21/2)</f>
        <v>22.367380952380955</v>
      </c>
      <c r="J2470" s="2">
        <f t="shared" si="306"/>
        <v>21.969392924456514</v>
      </c>
      <c r="K2470" s="2">
        <f t="shared" si="300"/>
        <v>21.356518726867126</v>
      </c>
    </row>
    <row r="2471" spans="1:11" ht="13.5" x14ac:dyDescent="0.25">
      <c r="A2471" s="3">
        <f>TITRES_STAT!B2474</f>
        <v>45908</v>
      </c>
      <c r="B2471" s="5">
        <f>TITRES_STAT!D2474</f>
        <v>23.3</v>
      </c>
      <c r="C2471" s="2">
        <f t="shared" si="301"/>
        <v>0</v>
      </c>
      <c r="D2471" s="2">
        <f t="shared" si="302"/>
        <v>22.915999999999997</v>
      </c>
      <c r="E2471" s="2">
        <f t="shared" si="304"/>
        <v>22.237000000000002</v>
      </c>
      <c r="F2471" s="2">
        <f t="shared" si="305"/>
        <v>21.786999999999999</v>
      </c>
      <c r="G2471" s="2">
        <f t="shared" si="299"/>
        <v>21.493601999999996</v>
      </c>
      <c r="H2471" s="2">
        <f t="shared" si="303"/>
        <v>17.736618000000007</v>
      </c>
      <c r="I2471" s="2">
        <f t="array" ref="I2471">SUMPRODUCT(B2455:B2474, (ROW(B2455:B2474)-ROW(B2455)+1)) / (20*21/2)</f>
        <v>22.495142857142859</v>
      </c>
      <c r="J2471" s="2">
        <f t="shared" si="306"/>
        <v>22.096117407841607</v>
      </c>
      <c r="K2471" s="2">
        <f t="shared" si="300"/>
        <v>21.43273367875469</v>
      </c>
    </row>
    <row r="2472" spans="1:11" ht="13.5" x14ac:dyDescent="0.25">
      <c r="A2472" s="3">
        <f>TITRES_STAT!B2475</f>
        <v>45909</v>
      </c>
      <c r="B2472" s="5">
        <f>TITRES_STAT!D2475</f>
        <v>23.3</v>
      </c>
      <c r="C2472" s="2">
        <f t="shared" si="301"/>
        <v>0</v>
      </c>
      <c r="D2472" s="2">
        <f t="shared" si="302"/>
        <v>23.053999999999998</v>
      </c>
      <c r="E2472" s="2">
        <f t="shared" si="304"/>
        <v>22.419000000000004</v>
      </c>
      <c r="F2472" s="2">
        <f t="shared" si="305"/>
        <v>21.862500000000004</v>
      </c>
      <c r="G2472" s="2">
        <f t="shared" si="299"/>
        <v>21.571742</v>
      </c>
      <c r="H2472" s="2">
        <f t="shared" si="303"/>
        <v>17.785593000000006</v>
      </c>
      <c r="I2472" s="2">
        <f t="array" ref="I2472">SUMPRODUCT(B2456:B2475, (ROW(B2456:B2475)-ROW(B2456)+1)) / (20*21/2)</f>
        <v>22.613761904761905</v>
      </c>
      <c r="J2472" s="2">
        <f t="shared" si="306"/>
        <v>22.210772892809072</v>
      </c>
      <c r="K2472" s="2">
        <f t="shared" si="300"/>
        <v>21.505959808999606</v>
      </c>
    </row>
    <row r="2473" spans="1:11" ht="13.5" x14ac:dyDescent="0.25">
      <c r="A2473" s="3">
        <f>TITRES_STAT!B2476</f>
        <v>45910</v>
      </c>
      <c r="B2473" s="5">
        <f>TITRES_STAT!D2476</f>
        <v>23.3</v>
      </c>
      <c r="C2473" s="2">
        <f t="shared" si="301"/>
        <v>0</v>
      </c>
      <c r="D2473" s="2">
        <f t="shared" si="302"/>
        <v>23.133999999999997</v>
      </c>
      <c r="E2473" s="2">
        <f t="shared" si="304"/>
        <v>22.622000000000003</v>
      </c>
      <c r="F2473" s="2">
        <f t="shared" si="305"/>
        <v>21.958500000000004</v>
      </c>
      <c r="G2473" s="2">
        <f t="shared" si="299"/>
        <v>21.645210000000002</v>
      </c>
      <c r="H2473" s="2">
        <f t="shared" si="303"/>
        <v>17.834568000000004</v>
      </c>
      <c r="I2473" s="2">
        <f t="array" ref="I2473">SUMPRODUCT(B2457:B2476, (ROW(B2457:B2476)-ROW(B2457)+1)) / (20*21/2)</f>
        <v>22.722571428571428</v>
      </c>
      <c r="J2473" s="2">
        <f t="shared" si="306"/>
        <v>22.314508807779635</v>
      </c>
      <c r="K2473" s="2">
        <f t="shared" si="300"/>
        <v>21.57631432629374</v>
      </c>
    </row>
    <row r="2474" spans="1:11" ht="13.5" x14ac:dyDescent="0.25">
      <c r="A2474" s="3">
        <f>TITRES_STAT!B2477</f>
        <v>45911</v>
      </c>
      <c r="B2474" s="5">
        <f>TITRES_STAT!D2477</f>
        <v>23.3</v>
      </c>
      <c r="C2474" s="2">
        <f t="shared" si="301"/>
        <v>0</v>
      </c>
      <c r="D2474" s="2">
        <f t="shared" si="302"/>
        <v>23.3</v>
      </c>
      <c r="E2474" s="2">
        <f t="shared" si="304"/>
        <v>22.763000000000005</v>
      </c>
      <c r="F2474" s="2">
        <f t="shared" si="305"/>
        <v>22.054499999999997</v>
      </c>
      <c r="G2474" s="2">
        <f t="shared" si="299"/>
        <v>21.718678000000001</v>
      </c>
      <c r="H2474" s="2">
        <f t="shared" si="303"/>
        <v>17.883543000000007</v>
      </c>
      <c r="I2474" s="2">
        <f t="array" ref="I2474">SUMPRODUCT(B2458:B2477, (ROW(B2458:B2477)-ROW(B2458)+1)) / (20*21/2)</f>
        <v>22.811714285714285</v>
      </c>
      <c r="J2474" s="2">
        <f t="shared" si="306"/>
        <v>22.40836511180062</v>
      </c>
      <c r="K2474" s="2">
        <f t="shared" si="300"/>
        <v>21.643909842909672</v>
      </c>
    </row>
    <row r="2475" spans="1:11" ht="13.5" x14ac:dyDescent="0.25">
      <c r="A2475" s="3">
        <f>TITRES_STAT!B2478</f>
        <v>45912</v>
      </c>
      <c r="B2475" s="5">
        <f>TITRES_STAT!D2478</f>
        <v>23.3</v>
      </c>
      <c r="C2475" s="2">
        <f t="shared" si="301"/>
        <v>0</v>
      </c>
      <c r="D2475" s="2">
        <f t="shared" si="302"/>
        <v>23.3</v>
      </c>
      <c r="E2475" s="2">
        <f t="shared" si="304"/>
        <v>22.939000000000004</v>
      </c>
      <c r="F2475" s="2">
        <f t="shared" si="305"/>
        <v>22.157500000000006</v>
      </c>
      <c r="G2475" s="2">
        <f t="shared" si="299"/>
        <v>21.789901999999998</v>
      </c>
      <c r="H2475" s="2">
        <f t="shared" si="303"/>
        <v>17.932518000000005</v>
      </c>
      <c r="I2475" s="2">
        <f t="array" ref="I2475">SUMPRODUCT(B2459:B2478, (ROW(B2459:B2478)-ROW(B2459)+1)) / (20*21/2)</f>
        <v>22.890666666666668</v>
      </c>
      <c r="J2475" s="2">
        <f t="shared" si="306"/>
        <v>22.493282720200561</v>
      </c>
      <c r="K2475" s="2">
        <f t="shared" si="300"/>
        <v>21.708854554952431</v>
      </c>
    </row>
    <row r="2476" spans="1:11" ht="13.5" x14ac:dyDescent="0.25">
      <c r="A2476" s="3">
        <f>TITRES_STAT!B2479</f>
        <v>45915</v>
      </c>
      <c r="B2476" s="5">
        <f>TITRES_STAT!D2479</f>
        <v>23.3</v>
      </c>
      <c r="C2476" s="2">
        <f t="shared" si="301"/>
        <v>0</v>
      </c>
      <c r="D2476" s="2">
        <f t="shared" si="302"/>
        <v>23.3</v>
      </c>
      <c r="E2476" s="2">
        <f t="shared" si="304"/>
        <v>23.108000000000004</v>
      </c>
      <c r="F2476" s="2">
        <f t="shared" si="305"/>
        <v>22.254000000000005</v>
      </c>
      <c r="G2476" s="2">
        <f t="shared" si="299"/>
        <v>21.859257999999997</v>
      </c>
      <c r="H2476" s="2">
        <f t="shared" si="303"/>
        <v>17.98196050000001</v>
      </c>
      <c r="I2476" s="2">
        <f t="array" ref="I2476">SUMPRODUCT(B2460:B2479, (ROW(B2460:B2479)-ROW(B2460)+1)) / (20*21/2)</f>
        <v>22.922476190476193</v>
      </c>
      <c r="J2476" s="2">
        <f t="shared" si="306"/>
        <v>22.570112937324318</v>
      </c>
      <c r="K2476" s="2">
        <f t="shared" si="300"/>
        <v>21.771252415542534</v>
      </c>
    </row>
    <row r="2477" spans="1:11" ht="13.5" x14ac:dyDescent="0.25">
      <c r="A2477" s="3">
        <f>TITRES_STAT!B2480</f>
        <v>45916</v>
      </c>
      <c r="B2477" s="5">
        <f>TITRES_STAT!D2480</f>
        <v>23.19</v>
      </c>
      <c r="C2477" s="2">
        <f t="shared" si="301"/>
        <v>-0.10999999999999943</v>
      </c>
      <c r="D2477" s="2">
        <f t="shared" si="302"/>
        <v>23.277999999999999</v>
      </c>
      <c r="E2477" s="2">
        <f t="shared" si="304"/>
        <v>23.166000000000004</v>
      </c>
      <c r="F2477" s="2">
        <f t="shared" si="305"/>
        <v>22.371000000000002</v>
      </c>
      <c r="G2477" s="2">
        <f t="shared" si="299"/>
        <v>21.923235999999996</v>
      </c>
      <c r="H2477" s="2">
        <f t="shared" si="303"/>
        <v>18.030152000000008</v>
      </c>
      <c r="I2477" s="2">
        <f t="array" ref="I2477">SUMPRODUCT(B2461:B2480, (ROW(B2461:B2480)-ROW(B2461)+1)) / (20*21/2)</f>
        <v>22.944714285714287</v>
      </c>
      <c r="J2477" s="2">
        <f t="shared" si="306"/>
        <v>22.629149800436288</v>
      </c>
      <c r="K2477" s="2">
        <f t="shared" si="300"/>
        <v>21.826889575717338</v>
      </c>
    </row>
    <row r="2478" spans="1:11" ht="13.5" x14ac:dyDescent="0.25">
      <c r="A2478" s="3">
        <f>TITRES_STAT!B2481</f>
        <v>45917</v>
      </c>
      <c r="B2478" s="5">
        <f>TITRES_STAT!D2481</f>
        <v>23.2</v>
      </c>
      <c r="C2478" s="2">
        <f t="shared" si="301"/>
        <v>9.9999999999980105E-3</v>
      </c>
      <c r="D2478" s="2">
        <f t="shared" si="302"/>
        <v>23.258000000000003</v>
      </c>
      <c r="E2478" s="2">
        <f t="shared" si="304"/>
        <v>23.196000000000002</v>
      </c>
      <c r="F2478" s="2">
        <f t="shared" si="305"/>
        <v>22.476000000000006</v>
      </c>
      <c r="G2478" s="2">
        <f t="shared" si="299"/>
        <v>21.994703999999999</v>
      </c>
      <c r="H2478" s="2">
        <f t="shared" si="303"/>
        <v>18.078861000000007</v>
      </c>
      <c r="I2478" s="2">
        <f t="array" ref="I2478">SUMPRODUCT(B2462:B2481, (ROW(B2462:B2481)-ROW(B2462)+1)) / (20*21/2)</f>
        <v>22.959238095238092</v>
      </c>
      <c r="J2478" s="2">
        <f t="shared" si="306"/>
        <v>22.683516486109021</v>
      </c>
      <c r="K2478" s="2">
        <f t="shared" si="300"/>
        <v>21.880737043336268</v>
      </c>
    </row>
    <row r="2479" spans="1:11" ht="13.5" x14ac:dyDescent="0.25">
      <c r="A2479" s="3">
        <f>TITRES_STAT!B2482</f>
        <v>45918</v>
      </c>
      <c r="B2479" s="5">
        <f>TITRES_STAT!D2482</f>
        <v>22.81</v>
      </c>
      <c r="C2479" s="2">
        <f t="shared" si="301"/>
        <v>-0.39000000000000057</v>
      </c>
      <c r="D2479" s="2">
        <f t="shared" si="302"/>
        <v>23.160000000000004</v>
      </c>
      <c r="E2479" s="2">
        <f t="shared" si="304"/>
        <v>23.23</v>
      </c>
      <c r="F2479" s="2">
        <f t="shared" si="305"/>
        <v>22.566500000000005</v>
      </c>
      <c r="G2479" s="2">
        <f t="shared" si="299"/>
        <v>22.041549999999997</v>
      </c>
      <c r="H2479" s="2">
        <f t="shared" si="303"/>
        <v>18.124872000000007</v>
      </c>
      <c r="I2479" s="2">
        <f t="array" ref="I2479">SUMPRODUCT(B2463:B2482, (ROW(B2463:B2482)-ROW(B2463)+1)) / (20*21/2)</f>
        <v>22.965714285714281</v>
      </c>
      <c r="J2479" s="2">
        <f t="shared" si="306"/>
        <v>22.695562535051018</v>
      </c>
      <c r="K2479" s="2">
        <f t="shared" si="300"/>
        <v>21.917178727911317</v>
      </c>
    </row>
    <row r="2480" spans="1:11" ht="13.5" x14ac:dyDescent="0.25">
      <c r="A2480" s="3">
        <f>TITRES_STAT!B2483</f>
        <v>45919</v>
      </c>
      <c r="B2480" s="5">
        <f>TITRES_STAT!D2483</f>
        <v>22.8</v>
      </c>
      <c r="C2480" s="2">
        <f t="shared" si="301"/>
        <v>-9.9999999999980105E-3</v>
      </c>
      <c r="D2480" s="2">
        <f t="shared" si="302"/>
        <v>23.06</v>
      </c>
      <c r="E2480" s="2">
        <f t="shared" si="304"/>
        <v>23.18</v>
      </c>
      <c r="F2480" s="2">
        <f t="shared" si="305"/>
        <v>22.617500000000003</v>
      </c>
      <c r="G2480" s="2">
        <f t="shared" si="299"/>
        <v>22.080717999999994</v>
      </c>
      <c r="H2480" s="2">
        <f t="shared" si="303"/>
        <v>18.171581000000007</v>
      </c>
      <c r="I2480" s="2">
        <f t="array" ref="I2480">SUMPRODUCT(B2464:B2483, (ROW(B2464:B2483)-ROW(B2464)+1)) / (20*21/2)</f>
        <v>22.985190476190475</v>
      </c>
      <c r="J2480" s="2">
        <f t="shared" si="306"/>
        <v>22.705508960284252</v>
      </c>
      <c r="K2480" s="2">
        <f t="shared" si="300"/>
        <v>21.951799169954011</v>
      </c>
    </row>
    <row r="2481" spans="1:11" ht="13.5" x14ac:dyDescent="0.25">
      <c r="A2481" s="3">
        <f>TITRES_STAT!B2484</f>
        <v>45922</v>
      </c>
      <c r="B2481" s="5">
        <f>TITRES_STAT!D2484</f>
        <v>22.77</v>
      </c>
      <c r="C2481" s="2">
        <f t="shared" si="301"/>
        <v>-3.0000000000001137E-2</v>
      </c>
      <c r="D2481" s="2">
        <f t="shared" si="302"/>
        <v>22.954000000000001</v>
      </c>
      <c r="E2481" s="2">
        <f t="shared" si="304"/>
        <v>23.127000000000002</v>
      </c>
      <c r="F2481" s="2">
        <f t="shared" si="305"/>
        <v>22.682000000000002</v>
      </c>
      <c r="G2481" s="2">
        <f t="shared" si="299"/>
        <v>22.10844599999999</v>
      </c>
      <c r="H2481" s="2">
        <f t="shared" si="303"/>
        <v>18.218140000000009</v>
      </c>
      <c r="I2481" s="2">
        <f t="array" ref="I2481">SUMPRODUCT(B2465:B2484, (ROW(B2465:B2484)-ROW(B2465)+1)) / (20*21/2)</f>
        <v>22.990952380952383</v>
      </c>
      <c r="J2481" s="2">
        <f t="shared" si="306"/>
        <v>22.711650964066706</v>
      </c>
      <c r="K2481" s="2">
        <f t="shared" si="300"/>
        <v>21.983885477014642</v>
      </c>
    </row>
    <row r="2482" spans="1:11" ht="13.5" x14ac:dyDescent="0.25">
      <c r="A2482" s="3">
        <f>TITRES_STAT!B2485</f>
        <v>45923</v>
      </c>
      <c r="B2482" s="5">
        <f>TITRES_STAT!D2485</f>
        <v>22.75</v>
      </c>
      <c r="C2482" s="2">
        <f t="shared" si="301"/>
        <v>-1.9999999999999574E-2</v>
      </c>
      <c r="D2482" s="2">
        <f t="shared" si="302"/>
        <v>22.866</v>
      </c>
      <c r="E2482" s="2">
        <f t="shared" si="304"/>
        <v>23.072000000000003</v>
      </c>
      <c r="F2482" s="2">
        <f t="shared" si="305"/>
        <v>22.7455</v>
      </c>
      <c r="G2482" s="2">
        <f t="shared" ref="G2482:G2508" si="307">AVERAGE(B2433:B2482)</f>
        <v>22.141005999999994</v>
      </c>
      <c r="H2482" s="2">
        <f t="shared" si="303"/>
        <v>18.263898000000008</v>
      </c>
      <c r="I2482" s="2">
        <f t="array" ref="I2482">SUMPRODUCT(B2466:B2485, (ROW(B2466:B2485)-ROW(B2466)+1)) / (20*21/2)</f>
        <v>22.945285714285717</v>
      </c>
      <c r="J2482" s="2">
        <f t="shared" si="306"/>
        <v>22.71530325320321</v>
      </c>
      <c r="K2482" s="2">
        <f t="shared" si="300"/>
        <v>22.013929183798382</v>
      </c>
    </row>
    <row r="2483" spans="1:11" ht="13.5" x14ac:dyDescent="0.25">
      <c r="A2483" s="3">
        <f>TITRES_STAT!B2486</f>
        <v>45924</v>
      </c>
      <c r="B2483" s="5">
        <f>TITRES_STAT!D2486</f>
        <v>22.95</v>
      </c>
      <c r="C2483" s="2">
        <f t="shared" si="301"/>
        <v>0.19999999999999929</v>
      </c>
      <c r="D2483" s="2">
        <f t="shared" si="302"/>
        <v>22.815999999999999</v>
      </c>
      <c r="E2483" s="2">
        <f t="shared" si="304"/>
        <v>23.036999999999999</v>
      </c>
      <c r="F2483" s="2">
        <f t="shared" si="305"/>
        <v>22.829500000000003</v>
      </c>
      <c r="G2483" s="2">
        <f t="shared" si="307"/>
        <v>22.181305999999996</v>
      </c>
      <c r="H2483" s="2">
        <f t="shared" si="303"/>
        <v>18.30902050000001</v>
      </c>
      <c r="I2483" s="2">
        <f t="array" ref="I2483">SUMPRODUCT(B2467:B2486, (ROW(B2467:B2486)-ROW(B2467)+1)) / (20*21/2)</f>
        <v>22.895523809523812</v>
      </c>
      <c r="J2483" s="2">
        <f t="shared" si="306"/>
        <v>22.737655324326717</v>
      </c>
      <c r="K2483" s="2">
        <f t="shared" ref="K2483:K2508" si="308">$K$4*B2483+(1-$K$4)*K2482</f>
        <v>22.050637843257267</v>
      </c>
    </row>
    <row r="2484" spans="1:11" ht="13.5" x14ac:dyDescent="0.25">
      <c r="A2484" s="3">
        <f>TITRES_STAT!B2487</f>
        <v>45925</v>
      </c>
      <c r="B2484" s="5">
        <f>TITRES_STAT!D2487</f>
        <v>22.89</v>
      </c>
      <c r="C2484" s="2">
        <f t="shared" si="301"/>
        <v>-5.9999999999998721E-2</v>
      </c>
      <c r="D2484" s="2">
        <f t="shared" si="302"/>
        <v>22.832000000000001</v>
      </c>
      <c r="E2484" s="2">
        <f t="shared" si="304"/>
        <v>22.996000000000002</v>
      </c>
      <c r="F2484" s="2">
        <f t="shared" si="305"/>
        <v>22.8795</v>
      </c>
      <c r="G2484" s="2">
        <f t="shared" si="307"/>
        <v>22.220405999999997</v>
      </c>
      <c r="H2484" s="2">
        <f t="shared" si="303"/>
        <v>18.355244500000008</v>
      </c>
      <c r="I2484" s="2">
        <f t="array" ref="I2484">SUMPRODUCT(B2468:B2487, (ROW(B2468:B2487)-ROW(B2468)+1)) / (20*21/2)</f>
        <v>22.861047619047621</v>
      </c>
      <c r="J2484" s="2">
        <f t="shared" si="306"/>
        <v>22.752164341057505</v>
      </c>
      <c r="K2484" s="2">
        <f t="shared" si="308"/>
        <v>22.083554006266787</v>
      </c>
    </row>
    <row r="2485" spans="1:11" ht="13.5" x14ac:dyDescent="0.25">
      <c r="A2485" s="3">
        <f>TITRES_STAT!B2488</f>
        <v>45926</v>
      </c>
      <c r="B2485" s="5">
        <f>TITRES_STAT!D2488</f>
        <v>22.4</v>
      </c>
      <c r="C2485" s="2">
        <f t="shared" si="301"/>
        <v>-0.49000000000000199</v>
      </c>
      <c r="D2485" s="2">
        <f t="shared" si="302"/>
        <v>22.751999999999999</v>
      </c>
      <c r="E2485" s="2">
        <f t="shared" si="304"/>
        <v>22.905999999999999</v>
      </c>
      <c r="F2485" s="2">
        <f t="shared" si="305"/>
        <v>22.922499999999999</v>
      </c>
      <c r="G2485" s="2">
        <f t="shared" si="307"/>
        <v>22.249891999999999</v>
      </c>
      <c r="H2485" s="2">
        <f t="shared" si="303"/>
        <v>18.397663500000011</v>
      </c>
      <c r="I2485" s="2">
        <f t="array" ref="I2485">SUMPRODUCT(B2469:B2488, (ROW(B2469:B2488)-ROW(B2469)+1)) / (20*21/2)</f>
        <v>22.826619047619044</v>
      </c>
      <c r="J2485" s="2">
        <f t="shared" si="306"/>
        <v>22.718624880004409</v>
      </c>
      <c r="K2485" s="2">
        <f t="shared" si="308"/>
        <v>22.095963653079856</v>
      </c>
    </row>
    <row r="2486" spans="1:11" ht="13.5" x14ac:dyDescent="0.25">
      <c r="A2486" s="3">
        <f>TITRES_STAT!B2489</f>
        <v>45929</v>
      </c>
      <c r="B2486" s="5">
        <f>TITRES_STAT!D2489</f>
        <v>22.4</v>
      </c>
      <c r="C2486" s="2">
        <f t="shared" si="301"/>
        <v>0</v>
      </c>
      <c r="D2486" s="2">
        <f t="shared" si="302"/>
        <v>22.678000000000004</v>
      </c>
      <c r="E2486" s="2">
        <f t="shared" si="304"/>
        <v>22.815999999999995</v>
      </c>
      <c r="F2486" s="2">
        <f t="shared" si="305"/>
        <v>22.961999999999996</v>
      </c>
      <c r="G2486" s="2">
        <f t="shared" si="307"/>
        <v>22.28293</v>
      </c>
      <c r="H2486" s="2">
        <f t="shared" si="303"/>
        <v>18.44008250000001</v>
      </c>
      <c r="I2486" s="2">
        <f t="array" ref="I2486">SUMPRODUCT(B2470:B2489, (ROW(B2470:B2489)-ROW(B2470)+1)) / (20*21/2)</f>
        <v>22.831714285714284</v>
      </c>
      <c r="J2486" s="2">
        <f t="shared" si="306"/>
        <v>22.688279653337322</v>
      </c>
      <c r="K2486" s="2">
        <f t="shared" si="308"/>
        <v>22.107886647076725</v>
      </c>
    </row>
    <row r="2487" spans="1:11" ht="13.5" x14ac:dyDescent="0.25">
      <c r="A2487" s="3">
        <f>TITRES_STAT!B2490</f>
        <v>45930</v>
      </c>
      <c r="B2487" s="5">
        <f>TITRES_STAT!D2490</f>
        <v>22.6</v>
      </c>
      <c r="C2487" s="2">
        <f t="shared" si="301"/>
        <v>0.20000000000000284</v>
      </c>
      <c r="D2487" s="2">
        <f t="shared" si="302"/>
        <v>22.648000000000003</v>
      </c>
      <c r="E2487" s="2">
        <f t="shared" si="304"/>
        <v>22.757000000000001</v>
      </c>
      <c r="F2487" s="2">
        <f t="shared" si="305"/>
        <v>22.961499999999997</v>
      </c>
      <c r="G2487" s="2">
        <f t="shared" si="307"/>
        <v>22.319967999999999</v>
      </c>
      <c r="H2487" s="2">
        <f t="shared" si="303"/>
        <v>18.48438950000001</v>
      </c>
      <c r="I2487" s="2">
        <f t="array" ref="I2487">SUMPRODUCT(B2471:B2490, (ROW(B2471:B2490)-ROW(B2471)+1)) / (20*21/2)</f>
        <v>22.796190476190478</v>
      </c>
      <c r="J2487" s="2">
        <f t="shared" si="306"/>
        <v>22.679872067305194</v>
      </c>
      <c r="K2487" s="2">
        <f t="shared" si="308"/>
        <v>22.127185209936464</v>
      </c>
    </row>
    <row r="2488" spans="1:11" ht="13.5" x14ac:dyDescent="0.25">
      <c r="A2488" s="3">
        <f>TITRES_STAT!B2491</f>
        <v>45931</v>
      </c>
      <c r="B2488" s="5">
        <f>TITRES_STAT!D2491</f>
        <v>22.6</v>
      </c>
      <c r="C2488" s="2">
        <f t="shared" si="301"/>
        <v>0</v>
      </c>
      <c r="D2488" s="2">
        <f t="shared" si="302"/>
        <v>22.577999999999996</v>
      </c>
      <c r="E2488" s="2">
        <f t="shared" si="304"/>
        <v>22.696999999999999</v>
      </c>
      <c r="F2488" s="2">
        <f t="shared" si="305"/>
        <v>22.946499999999997</v>
      </c>
      <c r="G2488" s="2">
        <f t="shared" si="307"/>
        <v>22.355135999999998</v>
      </c>
      <c r="H2488" s="2">
        <f t="shared" si="303"/>
        <v>18.527621500000009</v>
      </c>
      <c r="I2488" s="2">
        <f t="array" ref="I2488">SUMPRODUCT(B2472:B2491, (ROW(B2472:B2491)-ROW(B2472)+1)) / (20*21/2)</f>
        <v>22.783047619047618</v>
      </c>
      <c r="J2488" s="2">
        <f t="shared" si="306"/>
        <v>22.672265203752318</v>
      </c>
      <c r="K2488" s="2">
        <f t="shared" si="308"/>
        <v>22.145726966409544</v>
      </c>
    </row>
    <row r="2489" spans="1:11" ht="13.5" x14ac:dyDescent="0.25">
      <c r="A2489" s="3">
        <f>TITRES_STAT!B2492</f>
        <v>45932</v>
      </c>
      <c r="B2489" s="5">
        <f>TITRES_STAT!D2492</f>
        <v>23</v>
      </c>
      <c r="C2489" s="2">
        <f t="shared" si="301"/>
        <v>0.39999999999999858</v>
      </c>
      <c r="D2489" s="2">
        <f t="shared" si="302"/>
        <v>22.6</v>
      </c>
      <c r="E2489" s="2">
        <f t="shared" si="304"/>
        <v>22.716000000000001</v>
      </c>
      <c r="F2489" s="2">
        <f t="shared" si="305"/>
        <v>22.972999999999999</v>
      </c>
      <c r="G2489" s="2">
        <f t="shared" si="307"/>
        <v>22.391761999999993</v>
      </c>
      <c r="H2489" s="2">
        <f t="shared" si="303"/>
        <v>18.571638500000009</v>
      </c>
      <c r="I2489" s="2">
        <f t="array" ref="I2489">SUMPRODUCT(B2473:B2492, (ROW(B2473:B2492)-ROW(B2473)+1)) / (20*21/2)</f>
        <v>22.772285714285715</v>
      </c>
      <c r="J2489" s="2">
        <f t="shared" si="306"/>
        <v>22.703478041490193</v>
      </c>
      <c r="K2489" s="2">
        <f t="shared" si="308"/>
        <v>22.179227869687601</v>
      </c>
    </row>
    <row r="2490" spans="1:11" ht="13.5" x14ac:dyDescent="0.25">
      <c r="A2490" s="3">
        <f>TITRES_STAT!B2493</f>
        <v>45933</v>
      </c>
      <c r="B2490" s="5">
        <f>TITRES_STAT!D2493</f>
        <v>22.6</v>
      </c>
      <c r="C2490" s="2">
        <f t="shared" si="301"/>
        <v>-0.39999999999999858</v>
      </c>
      <c r="D2490" s="2">
        <f t="shared" si="302"/>
        <v>22.639999999999997</v>
      </c>
      <c r="E2490" s="2">
        <f t="shared" si="304"/>
        <v>22.695999999999998</v>
      </c>
      <c r="F2490" s="2">
        <f t="shared" si="305"/>
        <v>22.938000000000002</v>
      </c>
      <c r="G2490" s="2">
        <f t="shared" si="307"/>
        <v>22.395153999999987</v>
      </c>
      <c r="H2490" s="2">
        <f t="shared" si="303"/>
        <v>18.613702500000009</v>
      </c>
      <c r="I2490" s="2">
        <f t="array" ref="I2490">SUMPRODUCT(B2474:B2493, (ROW(B2474:B2493)-ROW(B2474)+1)) / (20*21/2)</f>
        <v>22.753428571428572</v>
      </c>
      <c r="J2490" s="2">
        <f t="shared" si="306"/>
        <v>22.6936229899197</v>
      </c>
      <c r="K2490" s="2">
        <f t="shared" si="308"/>
        <v>22.195728737542989</v>
      </c>
    </row>
    <row r="2491" spans="1:11" ht="13.5" x14ac:dyDescent="0.25">
      <c r="A2491" s="3">
        <f>TITRES_STAT!B2494</f>
        <v>45936</v>
      </c>
      <c r="B2491" s="5">
        <f>TITRES_STAT!D2494</f>
        <v>22.8</v>
      </c>
      <c r="C2491" s="2">
        <f t="shared" si="301"/>
        <v>0.19999999999999929</v>
      </c>
      <c r="D2491" s="2">
        <f t="shared" si="302"/>
        <v>22.720000000000002</v>
      </c>
      <c r="E2491" s="2">
        <f t="shared" si="304"/>
        <v>22.699000000000002</v>
      </c>
      <c r="F2491" s="2">
        <f t="shared" si="305"/>
        <v>22.913000000000004</v>
      </c>
      <c r="G2491" s="2">
        <f t="shared" si="307"/>
        <v>22.375629999999987</v>
      </c>
      <c r="H2491" s="2">
        <f t="shared" si="303"/>
        <v>18.658075000000011</v>
      </c>
      <c r="I2491" s="2">
        <f t="array" ref="I2491">SUMPRODUCT(B2475:B2494, (ROW(B2475:B2494)-ROW(B2475)+1)) / (20*21/2)</f>
        <v>22.728904761904762</v>
      </c>
      <c r="J2491" s="2">
        <f t="shared" si="306"/>
        <v>22.703754133736872</v>
      </c>
      <c r="K2491" s="2">
        <f t="shared" si="308"/>
        <v>22.219425649796207</v>
      </c>
    </row>
    <row r="2492" spans="1:11" ht="13.5" x14ac:dyDescent="0.25">
      <c r="A2492" s="3">
        <f>TITRES_STAT!B2495</f>
        <v>45937</v>
      </c>
      <c r="B2492" s="5">
        <f>TITRES_STAT!D2495</f>
        <v>22.8</v>
      </c>
      <c r="C2492" s="2">
        <f t="shared" si="301"/>
        <v>0</v>
      </c>
      <c r="D2492" s="2">
        <f t="shared" si="302"/>
        <v>22.759999999999998</v>
      </c>
      <c r="E2492" s="2">
        <f t="shared" si="304"/>
        <v>22.704000000000001</v>
      </c>
      <c r="F2492" s="2">
        <f t="shared" si="305"/>
        <v>22.888000000000002</v>
      </c>
      <c r="G2492" s="2">
        <f t="shared" si="307"/>
        <v>22.364329999999992</v>
      </c>
      <c r="H2492" s="2">
        <f t="shared" si="303"/>
        <v>18.701185500000012</v>
      </c>
      <c r="I2492" s="2">
        <f t="array" ref="I2492">SUMPRODUCT(B2476:B2495, (ROW(B2476:B2495)-ROW(B2476)+1)) / (20*21/2)</f>
        <v>22.705809523809524</v>
      </c>
      <c r="J2492" s="2">
        <f t="shared" si="306"/>
        <v>22.712920406714314</v>
      </c>
      <c r="K2492" s="2">
        <f t="shared" si="308"/>
        <v>22.242193271372827</v>
      </c>
    </row>
    <row r="2493" spans="1:11" ht="13.5" x14ac:dyDescent="0.25">
      <c r="A2493" s="3">
        <f>TITRES_STAT!B2496</f>
        <v>45938</v>
      </c>
      <c r="B2493" s="5">
        <f>TITRES_STAT!D2496</f>
        <v>22.69</v>
      </c>
      <c r="C2493" s="2">
        <f t="shared" si="301"/>
        <v>-0.10999999999999943</v>
      </c>
      <c r="D2493" s="2">
        <f t="shared" si="302"/>
        <v>22.777999999999999</v>
      </c>
      <c r="E2493" s="2">
        <f t="shared" si="304"/>
        <v>22.678000000000001</v>
      </c>
      <c r="F2493" s="2">
        <f t="shared" si="305"/>
        <v>22.857500000000002</v>
      </c>
      <c r="G2493" s="2">
        <f t="shared" si="307"/>
        <v>22.360175999999992</v>
      </c>
      <c r="H2493" s="2">
        <f t="shared" si="303"/>
        <v>18.74454050000001</v>
      </c>
      <c r="I2493" s="2">
        <f t="array" ref="I2493">SUMPRODUCT(B2477:B2496, (ROW(B2477:B2496)-ROW(B2477)+1)) / (20*21/2)</f>
        <v>22.670904761904758</v>
      </c>
      <c r="J2493" s="2">
        <f t="shared" si="306"/>
        <v>22.710737510836761</v>
      </c>
      <c r="K2493" s="2">
        <f t="shared" si="308"/>
        <v>22.259754319554286</v>
      </c>
    </row>
    <row r="2494" spans="1:11" ht="13.5" x14ac:dyDescent="0.25">
      <c r="A2494" s="3">
        <f>TITRES_STAT!B2497</f>
        <v>45939</v>
      </c>
      <c r="B2494" s="5">
        <f>TITRES_STAT!D2497</f>
        <v>22.6</v>
      </c>
      <c r="C2494" s="2">
        <f t="shared" si="301"/>
        <v>-8.9999999999999858E-2</v>
      </c>
      <c r="D2494" s="2">
        <f t="shared" si="302"/>
        <v>22.698</v>
      </c>
      <c r="E2494" s="2">
        <f t="shared" si="304"/>
        <v>22.649000000000001</v>
      </c>
      <c r="F2494" s="2">
        <f t="shared" si="305"/>
        <v>22.822500000000009</v>
      </c>
      <c r="G2494" s="2">
        <f t="shared" si="307"/>
        <v>22.354407999999992</v>
      </c>
      <c r="H2494" s="2">
        <f t="shared" si="303"/>
        <v>18.785903500000011</v>
      </c>
      <c r="I2494" s="2">
        <f t="array" ref="I2494">SUMPRODUCT(B2478:B2497, (ROW(B2478:B2497)-ROW(B2478)+1)) / (20*21/2)</f>
        <v>22.656380952380953</v>
      </c>
      <c r="J2494" s="2">
        <f t="shared" si="306"/>
        <v>22.70019108123326</v>
      </c>
      <c r="K2494" s="2">
        <f t="shared" si="308"/>
        <v>22.273097287414902</v>
      </c>
    </row>
    <row r="2495" spans="1:11" ht="13.5" x14ac:dyDescent="0.25">
      <c r="A2495" s="3">
        <f>TITRES_STAT!B2498</f>
        <v>45940</v>
      </c>
      <c r="B2495" s="5">
        <f>TITRES_STAT!D2498</f>
        <v>22.58</v>
      </c>
      <c r="C2495" s="2">
        <f t="shared" si="301"/>
        <v>-2.0000000000003126E-2</v>
      </c>
      <c r="D2495" s="2">
        <f t="shared" si="302"/>
        <v>22.694000000000003</v>
      </c>
      <c r="E2495" s="2">
        <f t="shared" si="304"/>
        <v>22.667000000000002</v>
      </c>
      <c r="F2495" s="2">
        <f t="shared" si="305"/>
        <v>22.786500000000004</v>
      </c>
      <c r="G2495" s="2">
        <f t="shared" si="307"/>
        <v>22.357399999999995</v>
      </c>
      <c r="H2495" s="2">
        <f t="shared" si="303"/>
        <v>18.827774000000009</v>
      </c>
      <c r="I2495" s="2">
        <f t="array" ref="I2495">SUMPRODUCT(B2479:B2498, (ROW(B2479:B2498)-ROW(B2479)+1)) / (20*21/2)</f>
        <v>22.637095238095235</v>
      </c>
      <c r="J2495" s="2">
        <f t="shared" si="306"/>
        <v>22.688744311591996</v>
      </c>
      <c r="K2495" s="2">
        <f t="shared" si="308"/>
        <v>22.285132687908437</v>
      </c>
    </row>
    <row r="2496" spans="1:11" ht="13.5" x14ac:dyDescent="0.25">
      <c r="A2496" s="3">
        <f>TITRES_STAT!B2499</f>
        <v>45943</v>
      </c>
      <c r="B2496" s="5">
        <f>TITRES_STAT!D2499</f>
        <v>22.42</v>
      </c>
      <c r="C2496" s="2">
        <f t="shared" si="301"/>
        <v>-0.15999999999999659</v>
      </c>
      <c r="D2496" s="2">
        <f t="shared" si="302"/>
        <v>22.618000000000002</v>
      </c>
      <c r="E2496" s="2">
        <f t="shared" si="304"/>
        <v>22.669</v>
      </c>
      <c r="F2496" s="2">
        <f t="shared" si="305"/>
        <v>22.7425</v>
      </c>
      <c r="G2496" s="2">
        <f t="shared" si="307"/>
        <v>22.354599999999991</v>
      </c>
      <c r="H2496" s="2">
        <f t="shared" si="303"/>
        <v>18.869545500000012</v>
      </c>
      <c r="I2496" s="2">
        <f t="array" ref="I2496">SUMPRODUCT(B2480:B2499, (ROW(B2480:B2499)-ROW(B2480)+1)) / (20*21/2)</f>
        <v>22.610619047619046</v>
      </c>
      <c r="J2496" s="2">
        <f t="shared" si="306"/>
        <v>22.6631496152499</v>
      </c>
      <c r="K2496" s="2">
        <f t="shared" si="308"/>
        <v>22.290421602108108</v>
      </c>
    </row>
    <row r="2497" spans="1:11" ht="13.5" x14ac:dyDescent="0.25">
      <c r="A2497" s="3">
        <f>TITRES_STAT!B2500</f>
        <v>45944</v>
      </c>
      <c r="B2497" s="5">
        <f>TITRES_STAT!D2500</f>
        <v>22.59</v>
      </c>
      <c r="C2497" s="2">
        <f t="shared" si="301"/>
        <v>0.16999999999999815</v>
      </c>
      <c r="D2497" s="2">
        <f t="shared" si="302"/>
        <v>22.576000000000001</v>
      </c>
      <c r="E2497" s="2">
        <f t="shared" si="304"/>
        <v>22.668000000000003</v>
      </c>
      <c r="F2497" s="2">
        <f t="shared" si="305"/>
        <v>22.712500000000002</v>
      </c>
      <c r="G2497" s="2">
        <f t="shared" si="307"/>
        <v>22.355199999999989</v>
      </c>
      <c r="H2497" s="2">
        <f t="shared" si="303"/>
        <v>18.911933000000008</v>
      </c>
      <c r="I2497" s="2">
        <f t="array" ref="I2497">SUMPRODUCT(B2481:B2500, (ROW(B2481:B2500)-ROW(B2481)+1)) / (20*21/2)</f>
        <v>22.586095238095233</v>
      </c>
      <c r="J2497" s="2">
        <f t="shared" si="306"/>
        <v>22.656182985226099</v>
      </c>
      <c r="K2497" s="2">
        <f t="shared" si="308"/>
        <v>22.302169774574459</v>
      </c>
    </row>
    <row r="2498" spans="1:11" ht="13.5" x14ac:dyDescent="0.25">
      <c r="A2498" s="3">
        <f>TITRES_STAT!B2501</f>
        <v>45946</v>
      </c>
      <c r="B2498" s="5">
        <f>TITRES_STAT!D2501</f>
        <v>22.51</v>
      </c>
      <c r="C2498" s="2">
        <f t="shared" si="301"/>
        <v>-7.9999999999998295E-2</v>
      </c>
      <c r="D2498" s="2">
        <f t="shared" si="302"/>
        <v>22.54</v>
      </c>
      <c r="E2498" s="2">
        <f t="shared" si="304"/>
        <v>22.658999999999999</v>
      </c>
      <c r="F2498" s="2">
        <f t="shared" si="305"/>
        <v>22.678000000000001</v>
      </c>
      <c r="G2498" s="2">
        <f t="shared" si="307"/>
        <v>22.363399999999992</v>
      </c>
      <c r="H2498" s="2">
        <f t="shared" si="303"/>
        <v>18.953687000000013</v>
      </c>
      <c r="I2498" s="2">
        <f t="array" ref="I2498">SUMPRODUCT(B2482:B2501, (ROW(B2482:B2501)-ROW(B2482)+1)) / (20*21/2)</f>
        <v>22.563476190476191</v>
      </c>
      <c r="J2498" s="2">
        <f t="shared" si="306"/>
        <v>22.642260796156947</v>
      </c>
      <c r="K2498" s="2">
        <f t="shared" si="308"/>
        <v>22.310319979493109</v>
      </c>
    </row>
    <row r="2499" spans="1:11" ht="13.5" x14ac:dyDescent="0.25">
      <c r="A2499" s="3">
        <f>TITRES_STAT!B2502</f>
        <v>45947</v>
      </c>
      <c r="B2499" s="5">
        <f>TITRES_STAT!D2502</f>
        <v>22.4</v>
      </c>
      <c r="C2499" s="2">
        <f t="shared" si="301"/>
        <v>-0.11000000000000298</v>
      </c>
      <c r="D2499" s="2">
        <f t="shared" si="302"/>
        <v>22.5</v>
      </c>
      <c r="E2499" s="2">
        <f t="shared" si="304"/>
        <v>22.599</v>
      </c>
      <c r="F2499" s="2">
        <f t="shared" si="305"/>
        <v>22.657499999999999</v>
      </c>
      <c r="G2499" s="2">
        <f t="shared" si="307"/>
        <v>22.369600000000002</v>
      </c>
      <c r="H2499" s="2">
        <f t="shared" si="303"/>
        <v>18.995592000000013</v>
      </c>
      <c r="I2499" s="2">
        <f t="array" ref="I2499">SUMPRODUCT(B2483:B2502, (ROW(B2483:B2502)-ROW(B2483)+1)) / (20*21/2)</f>
        <v>22.541666666666668</v>
      </c>
      <c r="J2499" s="2">
        <f t="shared" si="306"/>
        <v>22.619188339380095</v>
      </c>
      <c r="K2499" s="2">
        <f t="shared" si="308"/>
        <v>22.313836843042399</v>
      </c>
    </row>
    <row r="2500" spans="1:11" ht="13.5" x14ac:dyDescent="0.25">
      <c r="A2500" s="3">
        <f>TITRES_STAT!B2503</f>
        <v>45950</v>
      </c>
      <c r="B2500" s="5">
        <f>TITRES_STAT!D2503</f>
        <v>22.4</v>
      </c>
      <c r="C2500" s="2">
        <f t="shared" ref="C2500:C2508" si="309">B2500-B2499</f>
        <v>0</v>
      </c>
      <c r="D2500" s="2">
        <f t="shared" si="302"/>
        <v>22.464000000000006</v>
      </c>
      <c r="E2500" s="2">
        <f t="shared" si="304"/>
        <v>22.579000000000001</v>
      </c>
      <c r="F2500" s="2">
        <f t="shared" si="305"/>
        <v>22.637499999999996</v>
      </c>
      <c r="G2500" s="2">
        <f t="shared" si="307"/>
        <v>22.375799999999998</v>
      </c>
      <c r="H2500" s="2">
        <f t="shared" si="303"/>
        <v>19.038431500000012</v>
      </c>
      <c r="I2500" s="2">
        <f t="array" ref="I2500">SUMPRODUCT(B2484:B2503, (ROW(B2484:B2503)-ROW(B2484)+1)) / (20*21/2)</f>
        <v>22.505380952380953</v>
      </c>
      <c r="J2500" s="2">
        <f t="shared" si="306"/>
        <v>22.598313259439134</v>
      </c>
      <c r="K2500" s="2">
        <f t="shared" si="308"/>
        <v>22.317215790374071</v>
      </c>
    </row>
    <row r="2501" spans="1:11" ht="13.5" x14ac:dyDescent="0.25">
      <c r="A2501" s="3">
        <f>TITRES_STAT!B2504</f>
        <v>45951</v>
      </c>
      <c r="B2501" s="5">
        <f>TITRES_STAT!D2504</f>
        <v>22.4</v>
      </c>
      <c r="C2501" s="2">
        <f t="shared" si="309"/>
        <v>0</v>
      </c>
      <c r="D2501" s="2">
        <f t="shared" si="302"/>
        <v>22.46</v>
      </c>
      <c r="E2501" s="2">
        <f t="shared" si="304"/>
        <v>22.539000000000001</v>
      </c>
      <c r="F2501" s="2">
        <f t="shared" si="305"/>
        <v>22.618999999999996</v>
      </c>
      <c r="G2501" s="2">
        <f t="shared" si="307"/>
        <v>22.387800000000006</v>
      </c>
      <c r="H2501" s="2">
        <f t="shared" si="303"/>
        <v>19.080336500000012</v>
      </c>
      <c r="I2501" s="2">
        <f t="array" ref="I2501">SUMPRODUCT(B2485:B2504, (ROW(B2485:B2504)-ROW(B2485)+1)) / (20*21/2)</f>
        <v>22.499238095238095</v>
      </c>
      <c r="J2501" s="2">
        <f t="shared" si="306"/>
        <v>22.579426282349694</v>
      </c>
      <c r="K2501" s="2">
        <f t="shared" si="308"/>
        <v>22.320462229967244</v>
      </c>
    </row>
    <row r="2502" spans="1:11" ht="13.5" x14ac:dyDescent="0.25">
      <c r="A2502" s="3">
        <f>TITRES_STAT!B2505</f>
        <v>45952</v>
      </c>
      <c r="B2502" s="5">
        <f>TITRES_STAT!D2505</f>
        <v>22.39</v>
      </c>
      <c r="C2502" s="2">
        <f t="shared" si="309"/>
        <v>-9.9999999999980105E-3</v>
      </c>
      <c r="D2502" s="2">
        <f t="shared" ref="D2502:D2508" si="310">AVERAGE(B2498:B2502)</f>
        <v>22.42</v>
      </c>
      <c r="E2502" s="2">
        <f t="shared" si="304"/>
        <v>22.498000000000001</v>
      </c>
      <c r="F2502" s="2">
        <f t="shared" si="305"/>
        <v>22.600999999999996</v>
      </c>
      <c r="G2502" s="2">
        <f t="shared" si="307"/>
        <v>22.39980000000001</v>
      </c>
      <c r="H2502" s="2">
        <f t="shared" si="303"/>
        <v>19.121771000000013</v>
      </c>
      <c r="I2502" s="2">
        <f t="array" ref="I2502">SUMPRODUCT(B2486:B2505, (ROW(B2486:B2505)-ROW(B2486)+1)) / (20*21/2)</f>
        <v>22.485428571428574</v>
      </c>
      <c r="J2502" s="2">
        <f t="shared" si="306"/>
        <v>22.561385684030675</v>
      </c>
      <c r="K2502" s="2">
        <f t="shared" si="308"/>
        <v>22.32318920134108</v>
      </c>
    </row>
    <row r="2503" spans="1:11" ht="13.5" x14ac:dyDescent="0.25">
      <c r="A2503" s="3">
        <f>TITRES_STAT!B2506</f>
        <v>45953</v>
      </c>
      <c r="B2503" s="5">
        <f>TITRES_STAT!D2506</f>
        <v>22.22</v>
      </c>
      <c r="C2503" s="2">
        <f t="shared" si="309"/>
        <v>-0.17000000000000171</v>
      </c>
      <c r="D2503" s="2">
        <f t="shared" si="310"/>
        <v>22.361999999999998</v>
      </c>
      <c r="E2503" s="2">
        <f t="shared" si="304"/>
        <v>22.451000000000001</v>
      </c>
      <c r="F2503" s="2">
        <f t="shared" si="305"/>
        <v>22.564499999999992</v>
      </c>
      <c r="G2503" s="2">
        <f t="shared" si="307"/>
        <v>22.416600000000006</v>
      </c>
      <c r="H2503" s="2">
        <f t="shared" si="303"/>
        <v>19.162402000000011</v>
      </c>
      <c r="I2503" s="2">
        <f t="array" ref="I2503">SUMPRODUCT(B2487:B2506, (ROW(B2487:B2506)-ROW(B2487)+1)) / (20*21/2)</f>
        <v>22.471619047619047</v>
      </c>
      <c r="J2503" s="2">
        <f t="shared" si="306"/>
        <v>22.52887276174204</v>
      </c>
      <c r="K2503" s="2">
        <f t="shared" si="308"/>
        <v>22.319142565994373</v>
      </c>
    </row>
    <row r="2504" spans="1:11" ht="13.5" x14ac:dyDescent="0.25">
      <c r="A2504" s="3">
        <f>TITRES_STAT!B2507</f>
        <v>45954</v>
      </c>
      <c r="B2504" s="5">
        <f>TITRES_STAT!D2507</f>
        <v>22.5</v>
      </c>
      <c r="C2504" s="2">
        <f t="shared" si="309"/>
        <v>0.28000000000000114</v>
      </c>
      <c r="D2504" s="2">
        <f t="shared" si="310"/>
        <v>22.381999999999998</v>
      </c>
      <c r="E2504" s="2">
        <f t="shared" si="304"/>
        <v>22.440999999999999</v>
      </c>
      <c r="F2504" s="2">
        <f t="shared" si="305"/>
        <v>22.544999999999995</v>
      </c>
      <c r="G2504" s="2">
        <f t="shared" si="307"/>
        <v>22.439000000000007</v>
      </c>
      <c r="H2504" s="2">
        <f t="shared" si="303"/>
        <v>19.204339500000014</v>
      </c>
      <c r="I2504" s="2">
        <f t="array" ref="I2504">SUMPRODUCT(B2488:B2507, (ROW(B2488:B2507)-ROW(B2488)+1)) / (20*21/2)</f>
        <v>22.419714285714289</v>
      </c>
      <c r="J2504" s="2">
        <f t="shared" si="306"/>
        <v>22.526122974909466</v>
      </c>
      <c r="K2504" s="2">
        <f t="shared" si="308"/>
        <v>22.32623501438675</v>
      </c>
    </row>
    <row r="2505" spans="1:11" ht="13.5" x14ac:dyDescent="0.25">
      <c r="A2505" s="3">
        <f>TITRES_STAT!B2508</f>
        <v>45957</v>
      </c>
      <c r="B2505" s="5">
        <f>TITRES_STAT!D2508</f>
        <v>22.4</v>
      </c>
      <c r="C2505" s="2">
        <f t="shared" si="309"/>
        <v>-0.10000000000000142</v>
      </c>
      <c r="D2505" s="2">
        <f t="shared" si="310"/>
        <v>22.381999999999998</v>
      </c>
      <c r="E2505" s="2">
        <f t="shared" si="304"/>
        <v>22.423000000000002</v>
      </c>
      <c r="F2505" s="2">
        <f t="shared" si="305"/>
        <v>22.544999999999995</v>
      </c>
      <c r="G2505" s="2">
        <f t="shared" si="307"/>
        <v>22.462200000000006</v>
      </c>
      <c r="H2505" s="2">
        <f t="shared" si="303"/>
        <v>19.24647800000001</v>
      </c>
      <c r="I2505" s="2">
        <f t="array" ref="I2505">SUMPRODUCT(B2489:B2508, (ROW(B2489:B2508)-ROW(B2489)+1)) / (20*21/2)</f>
        <v>22.408761904761906</v>
      </c>
      <c r="J2505" s="2">
        <f t="shared" si="306"/>
        <v>22.514111263013326</v>
      </c>
      <c r="K2505" s="2">
        <f t="shared" si="308"/>
        <v>22.329127758920603</v>
      </c>
    </row>
    <row r="2506" spans="1:11" ht="13.5" x14ac:dyDescent="0.25">
      <c r="A2506" s="3">
        <f>TITRES_STAT!B2509</f>
        <v>45958</v>
      </c>
      <c r="B2506" s="5">
        <f>TITRES_STAT!D2509</f>
        <v>22.4</v>
      </c>
      <c r="C2506" s="2">
        <f t="shared" si="309"/>
        <v>0</v>
      </c>
      <c r="D2506" s="2">
        <f t="shared" si="310"/>
        <v>22.381999999999998</v>
      </c>
      <c r="E2506" s="2">
        <f t="shared" si="304"/>
        <v>22.420999999999999</v>
      </c>
      <c r="F2506" s="2">
        <f t="shared" si="305"/>
        <v>22.544999999999995</v>
      </c>
      <c r="G2506" s="2">
        <f t="shared" si="307"/>
        <v>22.482800000000008</v>
      </c>
      <c r="H2506" s="2">
        <f t="shared" ref="H2506:H2508" si="311">AVERAGE(B2307:B2506)</f>
        <v>19.28861650000001</v>
      </c>
      <c r="I2506" s="2">
        <f t="array" ref="I2506">SUMPRODUCT(B2490:B2508, (ROW(B2490:B2508)-ROW(B2490)+1)) / (20*21/2)</f>
        <v>20.265428571428576</v>
      </c>
      <c r="J2506" s="2">
        <f t="shared" si="306"/>
        <v>22.503243523678723</v>
      </c>
      <c r="K2506" s="2">
        <f t="shared" si="308"/>
        <v>22.331907062492345</v>
      </c>
    </row>
    <row r="2507" spans="1:11" ht="13.5" x14ac:dyDescent="0.25">
      <c r="A2507" s="3">
        <f>TITRES_STAT!B2510</f>
        <v>45959</v>
      </c>
      <c r="B2507" s="5">
        <f>TITRES_STAT!D2510</f>
        <v>22</v>
      </c>
      <c r="C2507" s="2">
        <f t="shared" si="309"/>
        <v>-0.39999999999999858</v>
      </c>
      <c r="D2507" s="2">
        <f t="shared" si="310"/>
        <v>22.304000000000002</v>
      </c>
      <c r="E2507" s="2">
        <f t="shared" si="304"/>
        <v>22.362000000000002</v>
      </c>
      <c r="F2507" s="2">
        <f t="shared" si="305"/>
        <v>22.514999999999997</v>
      </c>
      <c r="G2507" s="2">
        <f t="shared" si="307"/>
        <v>22.505800000000004</v>
      </c>
      <c r="H2507" s="2">
        <f t="shared" si="311"/>
        <v>19.328568000000011</v>
      </c>
      <c r="I2507" s="2">
        <f t="array" ref="I2507">SUMPRODUCT(B2491:B2508, (ROW(B2491:B2508)-ROW(B2491)+1)) / (20*21/2)</f>
        <v>18.231619047619049</v>
      </c>
      <c r="J2507" s="2">
        <f t="shared" si="306"/>
        <v>22.455315569042654</v>
      </c>
      <c r="K2507" s="2">
        <f t="shared" si="308"/>
        <v>22.318891099257353</v>
      </c>
    </row>
    <row r="2508" spans="1:11" ht="13.5" x14ac:dyDescent="0.25">
      <c r="A2508" s="3">
        <f>TITRES_STAT!B2511</f>
        <v>45960</v>
      </c>
      <c r="B2508" s="5">
        <f>TITRES_STAT!D2511</f>
        <v>22.4</v>
      </c>
      <c r="C2508" s="2">
        <f t="shared" si="309"/>
        <v>0.39999999999999858</v>
      </c>
      <c r="D2508" s="2">
        <f t="shared" si="310"/>
        <v>22.339999999999996</v>
      </c>
      <c r="E2508" s="2">
        <f t="shared" ref="E2508" si="312">AVERAGE(B2499:B2508)</f>
        <v>22.351000000000003</v>
      </c>
      <c r="F2508" s="2">
        <f t="shared" si="305"/>
        <v>22.504999999999995</v>
      </c>
      <c r="G2508" s="2">
        <f t="shared" si="307"/>
        <v>22.531800000000008</v>
      </c>
      <c r="H2508" s="2">
        <f t="shared" si="311"/>
        <v>19.370940500000014</v>
      </c>
      <c r="I2508" s="2">
        <f t="array" ref="I2508">SUMPRODUCT(B2492:B2508, (ROW(B2492:B2508)-ROW(B2492)+1)) / (20*21/2)</f>
        <v>16.305428571428568</v>
      </c>
      <c r="J2508" s="2">
        <f t="shared" si="306"/>
        <v>22.450047419610019</v>
      </c>
      <c r="K2508" s="2">
        <f t="shared" si="308"/>
        <v>22.322071840462947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496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3.8940999999999999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3.8940999999999999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4.0109000000000004</v>
      </c>
      <c r="C4" s="2">
        <f t="shared" si="0"/>
        <v>0.11680000000000046</v>
      </c>
      <c r="D4" s="2">
        <f t="shared" si="1"/>
        <v>0.11680000000000046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4.1104000000000003</v>
      </c>
      <c r="C5" s="2">
        <f t="shared" si="0"/>
        <v>9.9499999999999922E-2</v>
      </c>
      <c r="D5" s="2">
        <f t="shared" si="1"/>
        <v>9.9499999999999922E-2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4.0541999999999998</v>
      </c>
      <c r="C6" s="2">
        <f t="shared" si="0"/>
        <v>-5.6200000000000472E-2</v>
      </c>
      <c r="D6" s="2">
        <f t="shared" si="1"/>
        <v>0</v>
      </c>
      <c r="E6" s="2">
        <f t="shared" si="2"/>
        <v>5.6200000000000472E-2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4.0369000000000002</v>
      </c>
      <c r="C7" s="2">
        <f t="shared" si="0"/>
        <v>-1.7299999999999649E-2</v>
      </c>
      <c r="D7" s="2">
        <f t="shared" si="1"/>
        <v>0</v>
      </c>
      <c r="E7" s="2">
        <f t="shared" si="2"/>
        <v>1.7299999999999649E-2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4.0369000000000002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3.9114</v>
      </c>
      <c r="C9" s="2">
        <f t="shared" si="0"/>
        <v>-0.12550000000000017</v>
      </c>
      <c r="D9" s="2">
        <f t="shared" si="1"/>
        <v>0</v>
      </c>
      <c r="E9" s="2">
        <f t="shared" si="2"/>
        <v>0.12550000000000017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3.8508</v>
      </c>
      <c r="C10" s="2">
        <f t="shared" si="0"/>
        <v>-6.0599999999999987E-2</v>
      </c>
      <c r="D10" s="2">
        <f t="shared" si="1"/>
        <v>0</v>
      </c>
      <c r="E10" s="2">
        <f t="shared" si="2"/>
        <v>6.0599999999999987E-2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3.8898000000000001</v>
      </c>
      <c r="C11" s="2">
        <f t="shared" si="0"/>
        <v>3.9000000000000146E-2</v>
      </c>
      <c r="D11" s="2">
        <f t="shared" si="1"/>
        <v>3.9000000000000146E-2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3.8854000000000002</v>
      </c>
      <c r="C12" s="2">
        <f t="shared" si="0"/>
        <v>-4.3999999999999595E-3</v>
      </c>
      <c r="D12" s="2">
        <f t="shared" si="1"/>
        <v>0</v>
      </c>
      <c r="E12" s="2">
        <f t="shared" si="2"/>
        <v>4.3999999999999595E-3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3.9201000000000001</v>
      </c>
      <c r="C13" s="2">
        <f t="shared" si="0"/>
        <v>3.4699999999999953E-2</v>
      </c>
      <c r="D13" s="2">
        <f t="shared" si="1"/>
        <v>3.4699999999999953E-2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3.9373999999999998</v>
      </c>
      <c r="C14" s="2">
        <f t="shared" si="0"/>
        <v>1.7299999999999649E-2</v>
      </c>
      <c r="D14" s="2">
        <f t="shared" si="1"/>
        <v>1.7299999999999649E-2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3.9373999999999998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3.8508</v>
      </c>
      <c r="C16" s="2">
        <f t="shared" si="0"/>
        <v>-8.6599999999999788E-2</v>
      </c>
      <c r="D16" s="2">
        <f t="shared" si="1"/>
        <v>0</v>
      </c>
      <c r="E16" s="2">
        <f t="shared" si="2"/>
        <v>8.6599999999999788E-2</v>
      </c>
      <c r="F16" s="2">
        <f>(SUM(D3:D16)/14)</f>
        <v>2.1950000000000008E-2</v>
      </c>
      <c r="G16" s="2">
        <f>SUM(E3:E16)/14</f>
        <v>2.5042857142857144E-2</v>
      </c>
      <c r="H16" s="2">
        <f>F16/G16</f>
        <v>0.87649743297204818</v>
      </c>
      <c r="I16" s="2">
        <f>IF(G16=0,100,100-(100/(1+H16)))</f>
        <v>46.709226326189395</v>
      </c>
    </row>
    <row r="17" spans="1:9" ht="13.5" x14ac:dyDescent="0.25">
      <c r="A17" s="3">
        <f>TITRES_STAT!B20</f>
        <v>42331</v>
      </c>
      <c r="B17" s="5">
        <f>TITRES_STAT!D20</f>
        <v>3.8940999999999999</v>
      </c>
      <c r="C17" s="2">
        <f t="shared" si="0"/>
        <v>4.3299999999999894E-2</v>
      </c>
      <c r="D17" s="2">
        <f t="shared" si="1"/>
        <v>4.3299999999999894E-2</v>
      </c>
      <c r="E17" s="2">
        <f t="shared" si="2"/>
        <v>0</v>
      </c>
      <c r="F17" s="2">
        <f>((F16*13)+D17)/14</f>
        <v>2.3474999999999999E-2</v>
      </c>
      <c r="G17" s="2">
        <f>((G16*13)+E17)/14</f>
        <v>2.3254081632653061E-2</v>
      </c>
      <c r="H17" s="2">
        <f t="shared" ref="H17:H80" si="3">F17/G17</f>
        <v>1.0095001974636886</v>
      </c>
      <c r="I17" s="2">
        <f t="shared" ref="I17:I80" si="4">IF(G17=0,100,100-(100/(1+H17)))</f>
        <v>50.23638209828691</v>
      </c>
    </row>
    <row r="18" spans="1:9" ht="13.5" x14ac:dyDescent="0.25">
      <c r="A18" s="3">
        <f>TITRES_STAT!B21</f>
        <v>42332</v>
      </c>
      <c r="B18" s="5">
        <f>TITRES_STAT!D21</f>
        <v>3.8854000000000002</v>
      </c>
      <c r="C18" s="2">
        <f t="shared" si="0"/>
        <v>-8.699999999999708E-3</v>
      </c>
      <c r="D18" s="2">
        <f t="shared" si="1"/>
        <v>0</v>
      </c>
      <c r="E18" s="2">
        <f t="shared" si="2"/>
        <v>8.699999999999708E-3</v>
      </c>
      <c r="F18" s="2">
        <f t="shared" ref="F18:G27" si="5">((F17*13)+D18)/14</f>
        <v>2.1798214285714285E-2</v>
      </c>
      <c r="G18" s="2">
        <f t="shared" si="5"/>
        <v>2.2214504373177821E-2</v>
      </c>
      <c r="H18" s="2">
        <f t="shared" si="3"/>
        <v>0.98126043775407512</v>
      </c>
      <c r="I18" s="2">
        <f t="shared" si="4"/>
        <v>49.527079784948214</v>
      </c>
    </row>
    <row r="19" spans="1:9" ht="13.5" x14ac:dyDescent="0.25">
      <c r="A19" s="3">
        <f>TITRES_STAT!B22</f>
        <v>42333</v>
      </c>
      <c r="B19" s="5">
        <f>TITRES_STAT!D22</f>
        <v>3.8075999999999999</v>
      </c>
      <c r="C19" s="2">
        <f t="shared" si="0"/>
        <v>-7.7800000000000313E-2</v>
      </c>
      <c r="D19" s="2">
        <f t="shared" si="1"/>
        <v>0</v>
      </c>
      <c r="E19" s="2">
        <f t="shared" si="2"/>
        <v>7.7800000000000313E-2</v>
      </c>
      <c r="F19" s="2">
        <f t="shared" si="5"/>
        <v>2.0241198979591837E-2</v>
      </c>
      <c r="G19" s="2">
        <f t="shared" si="5"/>
        <v>2.6184896917950857E-2</v>
      </c>
      <c r="H19" s="2">
        <f t="shared" si="3"/>
        <v>0.77301045113970401</v>
      </c>
      <c r="I19" s="2">
        <f t="shared" si="4"/>
        <v>43.598753219012742</v>
      </c>
    </row>
    <row r="20" spans="1:9" ht="13.5" x14ac:dyDescent="0.25">
      <c r="A20" s="3">
        <f>TITRES_STAT!B23</f>
        <v>42334</v>
      </c>
      <c r="B20" s="5">
        <f>TITRES_STAT!D23</f>
        <v>3.8508</v>
      </c>
      <c r="C20" s="2">
        <f t="shared" si="0"/>
        <v>4.3200000000000127E-2</v>
      </c>
      <c r="D20" s="2">
        <f t="shared" si="1"/>
        <v>4.3200000000000127E-2</v>
      </c>
      <c r="E20" s="2">
        <f t="shared" si="2"/>
        <v>0</v>
      </c>
      <c r="F20" s="2">
        <f t="shared" si="5"/>
        <v>2.188111333819243E-2</v>
      </c>
      <c r="G20" s="2">
        <f t="shared" si="5"/>
        <v>2.4314547138097223E-2</v>
      </c>
      <c r="H20" s="2">
        <f t="shared" si="3"/>
        <v>0.89991860485478792</v>
      </c>
      <c r="I20" s="2">
        <f t="shared" si="4"/>
        <v>47.366166242872779</v>
      </c>
    </row>
    <row r="21" spans="1:9" ht="13.5" x14ac:dyDescent="0.25">
      <c r="A21" s="3">
        <f>TITRES_STAT!B24</f>
        <v>42335</v>
      </c>
      <c r="B21" s="5">
        <f>TITRES_STAT!D24</f>
        <v>3.8508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2.0318176671178686E-2</v>
      </c>
      <c r="G21" s="2">
        <f t="shared" si="5"/>
        <v>2.2577793771090281E-2</v>
      </c>
      <c r="H21" s="2">
        <f t="shared" si="3"/>
        <v>0.89991860485478792</v>
      </c>
      <c r="I21" s="2">
        <f t="shared" si="4"/>
        <v>47.366166242872779</v>
      </c>
    </row>
    <row r="22" spans="1:9" ht="13.5" x14ac:dyDescent="0.25">
      <c r="A22" s="3">
        <f>TITRES_STAT!B25</f>
        <v>42338</v>
      </c>
      <c r="B22" s="5">
        <f>TITRES_STAT!D25</f>
        <v>3.8508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1.8866878337523065E-2</v>
      </c>
      <c r="G22" s="2">
        <f t="shared" si="5"/>
        <v>2.0965094216012403E-2</v>
      </c>
      <c r="H22" s="2">
        <f t="shared" si="3"/>
        <v>0.89991860485478792</v>
      </c>
      <c r="I22" s="2">
        <f t="shared" si="4"/>
        <v>47.366166242872779</v>
      </c>
    </row>
    <row r="23" spans="1:9" ht="13.5" x14ac:dyDescent="0.25">
      <c r="A23" s="3">
        <f>TITRES_STAT!B26</f>
        <v>42339</v>
      </c>
      <c r="B23" s="5">
        <f>TITRES_STAT!D26</f>
        <v>3.8552</v>
      </c>
      <c r="C23" s="2">
        <f t="shared" si="0"/>
        <v>4.3999999999999595E-3</v>
      </c>
      <c r="D23" s="2">
        <f t="shared" si="1"/>
        <v>4.3999999999999595E-3</v>
      </c>
      <c r="E23" s="2">
        <f t="shared" si="2"/>
        <v>0</v>
      </c>
      <c r="F23" s="2">
        <f t="shared" si="5"/>
        <v>1.7833529884842842E-2</v>
      </c>
      <c r="G23" s="2">
        <f t="shared" si="5"/>
        <v>1.946758748629723E-2</v>
      </c>
      <c r="H23" s="2">
        <f t="shared" si="3"/>
        <v>0.91606265529282649</v>
      </c>
      <c r="I23" s="2">
        <f t="shared" si="4"/>
        <v>47.809639875937521</v>
      </c>
    </row>
    <row r="24" spans="1:9" ht="13.5" x14ac:dyDescent="0.25">
      <c r="A24" s="3">
        <f>TITRES_STAT!B27</f>
        <v>42340</v>
      </c>
      <c r="B24" s="5">
        <f>TITRES_STAT!D27</f>
        <v>3.8508</v>
      </c>
      <c r="C24" s="2">
        <f t="shared" si="0"/>
        <v>-4.3999999999999595E-3</v>
      </c>
      <c r="D24" s="2">
        <f t="shared" si="1"/>
        <v>0</v>
      </c>
      <c r="E24" s="2">
        <f t="shared" si="2"/>
        <v>4.3999999999999595E-3</v>
      </c>
      <c r="F24" s="2">
        <f t="shared" si="5"/>
        <v>1.6559706321639781E-2</v>
      </c>
      <c r="G24" s="2">
        <f t="shared" si="5"/>
        <v>1.8391331237275994E-2</v>
      </c>
      <c r="H24" s="2">
        <f t="shared" si="3"/>
        <v>0.90040824712439349</v>
      </c>
      <c r="I24" s="2">
        <f t="shared" si="4"/>
        <v>47.37972740787923</v>
      </c>
    </row>
    <row r="25" spans="1:9" ht="13.5" x14ac:dyDescent="0.25">
      <c r="A25" s="3">
        <f>TITRES_STAT!B28</f>
        <v>42341</v>
      </c>
      <c r="B25" s="5">
        <f>TITRES_STAT!D28</f>
        <v>3.8940999999999999</v>
      </c>
      <c r="C25" s="2">
        <f t="shared" si="0"/>
        <v>4.3299999999999894E-2</v>
      </c>
      <c r="D25" s="2">
        <f t="shared" si="1"/>
        <v>4.3299999999999894E-2</v>
      </c>
      <c r="E25" s="2">
        <f t="shared" si="2"/>
        <v>0</v>
      </c>
      <c r="F25" s="2">
        <f t="shared" si="5"/>
        <v>1.8469727298665504E-2</v>
      </c>
      <c r="G25" s="2">
        <f t="shared" si="5"/>
        <v>1.707766472032771E-2</v>
      </c>
      <c r="H25" s="2">
        <f t="shared" si="3"/>
        <v>1.081513637908631</v>
      </c>
      <c r="I25" s="2">
        <f t="shared" si="4"/>
        <v>51.958037565166535</v>
      </c>
    </row>
    <row r="26" spans="1:9" ht="13.5" x14ac:dyDescent="0.25">
      <c r="A26" s="3">
        <f>TITRES_STAT!B29</f>
        <v>42342</v>
      </c>
      <c r="B26" s="5">
        <f>TITRES_STAT!D29</f>
        <v>3.9676</v>
      </c>
      <c r="C26" s="2">
        <f t="shared" si="0"/>
        <v>7.3500000000000121E-2</v>
      </c>
      <c r="D26" s="2">
        <f t="shared" si="1"/>
        <v>7.3500000000000121E-2</v>
      </c>
      <c r="E26" s="2">
        <f t="shared" si="2"/>
        <v>0</v>
      </c>
      <c r="F26" s="2">
        <f t="shared" si="5"/>
        <v>2.2400461063046551E-2</v>
      </c>
      <c r="G26" s="2">
        <f t="shared" si="5"/>
        <v>1.5857831526018589E-2</v>
      </c>
      <c r="H26" s="2">
        <f t="shared" si="3"/>
        <v>1.4125803409055773</v>
      </c>
      <c r="I26" s="2">
        <f t="shared" si="4"/>
        <v>58.550603142830731</v>
      </c>
    </row>
    <row r="27" spans="1:9" ht="13.5" x14ac:dyDescent="0.25">
      <c r="A27" s="3">
        <f>TITRES_STAT!B30</f>
        <v>42345</v>
      </c>
      <c r="B27" s="5">
        <f>TITRES_STAT!D30</f>
        <v>3.9676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2.0800428129971796E-2</v>
      </c>
      <c r="G27" s="2">
        <f t="shared" si="5"/>
        <v>1.4725129274160118E-2</v>
      </c>
      <c r="H27" s="2">
        <f t="shared" si="3"/>
        <v>1.4125803409055773</v>
      </c>
      <c r="I27" s="2">
        <f t="shared" si="4"/>
        <v>58.550603142830731</v>
      </c>
    </row>
    <row r="28" spans="1:9" ht="13.5" x14ac:dyDescent="0.25">
      <c r="A28" s="3">
        <f>TITRES_STAT!B31</f>
        <v>42346</v>
      </c>
      <c r="B28" s="5">
        <f>TITRES_STAT!D31</f>
        <v>3.8508</v>
      </c>
      <c r="C28" s="2">
        <f t="shared" si="0"/>
        <v>-0.11680000000000001</v>
      </c>
      <c r="D28" s="2">
        <f t="shared" si="1"/>
        <v>0</v>
      </c>
      <c r="E28" s="2">
        <f t="shared" si="2"/>
        <v>0.11680000000000001</v>
      </c>
      <c r="F28" s="2">
        <f>((F27*13)+D28)/14</f>
        <v>1.931468326354524E-2</v>
      </c>
      <c r="G28" s="2">
        <f>((G27*13)+E28)/14</f>
        <v>2.2016191468862967E-2</v>
      </c>
      <c r="H28" s="2">
        <f t="shared" si="3"/>
        <v>0.87729448078527061</v>
      </c>
      <c r="I28" s="2">
        <f t="shared" si="4"/>
        <v>46.731852128937128</v>
      </c>
    </row>
    <row r="29" spans="1:9" ht="13.5" x14ac:dyDescent="0.25">
      <c r="A29" s="3">
        <f>TITRES_STAT!B32</f>
        <v>42347</v>
      </c>
      <c r="B29" s="5">
        <f>TITRES_STAT!D32</f>
        <v>3.8508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1.7935063030434868E-2</v>
      </c>
      <c r="G29" s="2">
        <f t="shared" si="6"/>
        <v>2.0443606363944183E-2</v>
      </c>
      <c r="H29" s="2">
        <f t="shared" si="3"/>
        <v>0.87729448078527061</v>
      </c>
      <c r="I29" s="2">
        <f t="shared" si="4"/>
        <v>46.731852128937128</v>
      </c>
    </row>
    <row r="30" spans="1:9" ht="13.5" x14ac:dyDescent="0.25">
      <c r="A30" s="3">
        <f>TITRES_STAT!B33</f>
        <v>42348</v>
      </c>
      <c r="B30" s="5">
        <f>TITRES_STAT!D33</f>
        <v>3.8508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1.6653987099689519E-2</v>
      </c>
      <c r="G30" s="2">
        <f t="shared" si="6"/>
        <v>1.8983348766519598E-2</v>
      </c>
      <c r="H30" s="2">
        <f t="shared" si="3"/>
        <v>0.87729448078527061</v>
      </c>
      <c r="I30" s="2">
        <f t="shared" si="4"/>
        <v>46.731852128937128</v>
      </c>
    </row>
    <row r="31" spans="1:9" ht="13.5" x14ac:dyDescent="0.25">
      <c r="A31" s="3">
        <f>TITRES_STAT!B34</f>
        <v>42349</v>
      </c>
      <c r="B31" s="5">
        <f>TITRES_STAT!D34</f>
        <v>3.9590000000000001</v>
      </c>
      <c r="C31" s="2">
        <f t="shared" si="0"/>
        <v>0.10820000000000007</v>
      </c>
      <c r="D31" s="2">
        <f t="shared" si="1"/>
        <v>0.10820000000000007</v>
      </c>
      <c r="E31" s="2">
        <f t="shared" si="2"/>
        <v>0</v>
      </c>
      <c r="F31" s="2">
        <f t="shared" si="6"/>
        <v>2.3192988021140275E-2</v>
      </c>
      <c r="G31" s="2">
        <f t="shared" si="6"/>
        <v>1.7627395283196769E-2</v>
      </c>
      <c r="H31" s="2">
        <f t="shared" si="3"/>
        <v>1.3157354021129191</v>
      </c>
      <c r="I31" s="2">
        <f t="shared" si="4"/>
        <v>56.817173538583823</v>
      </c>
    </row>
    <row r="32" spans="1:9" ht="13.5" x14ac:dyDescent="0.25">
      <c r="A32" s="3">
        <f>TITRES_STAT!B35</f>
        <v>42352</v>
      </c>
      <c r="B32" s="5">
        <f>TITRES_STAT!D35</f>
        <v>3.8940999999999999</v>
      </c>
      <c r="C32" s="2">
        <f t="shared" si="0"/>
        <v>-6.490000000000018E-2</v>
      </c>
      <c r="D32" s="2">
        <f t="shared" si="1"/>
        <v>0</v>
      </c>
      <c r="E32" s="2">
        <f t="shared" si="2"/>
        <v>6.490000000000018E-2</v>
      </c>
      <c r="F32" s="2">
        <f t="shared" si="6"/>
        <v>2.1536346019630254E-2</v>
      </c>
      <c r="G32" s="2">
        <f t="shared" si="6"/>
        <v>2.1004009905825582E-2</v>
      </c>
      <c r="H32" s="2">
        <f t="shared" si="3"/>
        <v>1.0253444992737804</v>
      </c>
      <c r="I32" s="2">
        <f t="shared" si="4"/>
        <v>50.625683662282341</v>
      </c>
    </row>
    <row r="33" spans="1:9" ht="13.5" x14ac:dyDescent="0.25">
      <c r="A33" s="3">
        <f>TITRES_STAT!B36</f>
        <v>42353</v>
      </c>
      <c r="B33" s="5">
        <f>TITRES_STAT!D36</f>
        <v>3.9329999999999998</v>
      </c>
      <c r="C33" s="2">
        <f t="shared" si="0"/>
        <v>3.8899999999999935E-2</v>
      </c>
      <c r="D33" s="2">
        <f t="shared" si="1"/>
        <v>3.8899999999999935E-2</v>
      </c>
      <c r="E33" s="2">
        <f t="shared" si="2"/>
        <v>0</v>
      </c>
      <c r="F33" s="2">
        <f t="shared" si="6"/>
        <v>2.277660701822809E-2</v>
      </c>
      <c r="G33" s="2">
        <f t="shared" si="6"/>
        <v>1.9503723483980894E-2</v>
      </c>
      <c r="H33" s="2">
        <f t="shared" si="3"/>
        <v>1.1678081386323658</v>
      </c>
      <c r="I33" s="2">
        <f t="shared" si="4"/>
        <v>53.870456421900727</v>
      </c>
    </row>
    <row r="34" spans="1:9" ht="13.5" x14ac:dyDescent="0.25">
      <c r="A34" s="3">
        <f>TITRES_STAT!B37</f>
        <v>42354</v>
      </c>
      <c r="B34" s="5">
        <f>TITRES_STAT!D37</f>
        <v>3.9329999999999998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2.1149706516926083E-2</v>
      </c>
      <c r="G34" s="2">
        <f t="shared" si="6"/>
        <v>1.8110600377982258E-2</v>
      </c>
      <c r="H34" s="2">
        <f t="shared" si="3"/>
        <v>1.167808138632366</v>
      </c>
      <c r="I34" s="2">
        <f t="shared" si="4"/>
        <v>53.870456421900727</v>
      </c>
    </row>
    <row r="35" spans="1:9" ht="13.5" x14ac:dyDescent="0.25">
      <c r="A35" s="3">
        <f>TITRES_STAT!B38</f>
        <v>42355</v>
      </c>
      <c r="B35" s="5">
        <f>TITRES_STAT!D38</f>
        <v>3.9157000000000002</v>
      </c>
      <c r="C35" s="2">
        <f t="shared" si="0"/>
        <v>-1.7299999999999649E-2</v>
      </c>
      <c r="D35" s="2">
        <f t="shared" si="1"/>
        <v>0</v>
      </c>
      <c r="E35" s="2">
        <f t="shared" si="2"/>
        <v>1.7299999999999649E-2</v>
      </c>
      <c r="F35" s="2">
        <f t="shared" si="6"/>
        <v>1.9639013194288506E-2</v>
      </c>
      <c r="G35" s="2">
        <f t="shared" si="6"/>
        <v>1.8052700350983497E-2</v>
      </c>
      <c r="H35" s="2">
        <f t="shared" si="3"/>
        <v>1.0878712221697397</v>
      </c>
      <c r="I35" s="2">
        <f t="shared" si="4"/>
        <v>52.104325717905702</v>
      </c>
    </row>
    <row r="36" spans="1:9" ht="13.5" x14ac:dyDescent="0.25">
      <c r="A36" s="3">
        <f>TITRES_STAT!B39</f>
        <v>42356</v>
      </c>
      <c r="B36" s="5">
        <f>TITRES_STAT!D39</f>
        <v>3.9114</v>
      </c>
      <c r="C36" s="2">
        <f t="shared" si="0"/>
        <v>-4.3000000000001926E-3</v>
      </c>
      <c r="D36" s="2">
        <f t="shared" si="1"/>
        <v>0</v>
      </c>
      <c r="E36" s="2">
        <f t="shared" si="2"/>
        <v>4.3000000000001926E-3</v>
      </c>
      <c r="F36" s="2">
        <f t="shared" si="6"/>
        <v>1.823622653755361E-2</v>
      </c>
      <c r="G36" s="2">
        <f t="shared" si="6"/>
        <v>1.7070364611627548E-2</v>
      </c>
      <c r="H36" s="2">
        <f t="shared" si="3"/>
        <v>1.0682974237780445</v>
      </c>
      <c r="I36" s="2">
        <f t="shared" si="4"/>
        <v>51.651054219593071</v>
      </c>
    </row>
    <row r="37" spans="1:9" ht="13.5" x14ac:dyDescent="0.25">
      <c r="A37" s="3">
        <f>TITRES_STAT!B40</f>
        <v>42359</v>
      </c>
      <c r="B37" s="5">
        <f>TITRES_STAT!D40</f>
        <v>3.8075999999999999</v>
      </c>
      <c r="C37" s="2">
        <f t="shared" si="0"/>
        <v>-0.10380000000000011</v>
      </c>
      <c r="D37" s="2">
        <f t="shared" si="1"/>
        <v>0</v>
      </c>
      <c r="E37" s="2">
        <f t="shared" si="2"/>
        <v>0.10380000000000011</v>
      </c>
      <c r="F37" s="2">
        <f t="shared" si="6"/>
        <v>1.6933638927728353E-2</v>
      </c>
      <c r="G37" s="2">
        <f t="shared" si="6"/>
        <v>2.3265338567939876E-2</v>
      </c>
      <c r="H37" s="2">
        <f t="shared" si="3"/>
        <v>0.72784837745981756</v>
      </c>
      <c r="I37" s="2">
        <f t="shared" si="4"/>
        <v>42.124551375848036</v>
      </c>
    </row>
    <row r="38" spans="1:9" ht="13.5" x14ac:dyDescent="0.25">
      <c r="A38" s="3">
        <f>TITRES_STAT!B41</f>
        <v>42360</v>
      </c>
      <c r="B38" s="5">
        <f>TITRES_STAT!D41</f>
        <v>3.9157000000000002</v>
      </c>
      <c r="C38" s="2">
        <f t="shared" si="0"/>
        <v>0.10810000000000031</v>
      </c>
      <c r="D38" s="2">
        <f t="shared" si="1"/>
        <v>0.10810000000000031</v>
      </c>
      <c r="E38" s="2">
        <f t="shared" si="2"/>
        <v>0</v>
      </c>
      <c r="F38" s="2">
        <f t="shared" si="6"/>
        <v>2.3445521861462065E-2</v>
      </c>
      <c r="G38" s="2">
        <f t="shared" si="6"/>
        <v>2.1603528670229886E-2</v>
      </c>
      <c r="H38" s="2">
        <f t="shared" si="3"/>
        <v>1.0852635335342455</v>
      </c>
      <c r="I38" s="2">
        <f t="shared" si="4"/>
        <v>52.04443064780726</v>
      </c>
    </row>
    <row r="39" spans="1:9" ht="13.5" x14ac:dyDescent="0.25">
      <c r="A39" s="3">
        <f>TITRES_STAT!B42</f>
        <v>42361</v>
      </c>
      <c r="B39" s="5">
        <f>TITRES_STAT!D42</f>
        <v>3.8898000000000001</v>
      </c>
      <c r="C39" s="2">
        <f t="shared" si="0"/>
        <v>-2.5900000000000034E-2</v>
      </c>
      <c r="D39" s="2">
        <f t="shared" si="1"/>
        <v>0</v>
      </c>
      <c r="E39" s="2">
        <f t="shared" si="2"/>
        <v>2.5900000000000034E-2</v>
      </c>
      <c r="F39" s="2">
        <f t="shared" si="6"/>
        <v>2.1770841728500492E-2</v>
      </c>
      <c r="G39" s="2">
        <f t="shared" si="6"/>
        <v>2.191041947949918E-2</v>
      </c>
      <c r="H39" s="2">
        <f t="shared" si="3"/>
        <v>0.99362961758311896</v>
      </c>
      <c r="I39" s="2">
        <f t="shared" si="4"/>
        <v>49.840231546504512</v>
      </c>
    </row>
    <row r="40" spans="1:9" ht="13.5" x14ac:dyDescent="0.25">
      <c r="A40" s="3">
        <f>TITRES_STAT!B43</f>
        <v>42363</v>
      </c>
      <c r="B40" s="5">
        <f>TITRES_STAT!D43</f>
        <v>3.8898000000000001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2.0215781605036173E-2</v>
      </c>
      <c r="G40" s="2">
        <f t="shared" si="6"/>
        <v>2.034538951667781E-2</v>
      </c>
      <c r="H40" s="2">
        <f t="shared" si="3"/>
        <v>0.99362961758311907</v>
      </c>
      <c r="I40" s="2">
        <f t="shared" si="4"/>
        <v>49.840231546504519</v>
      </c>
    </row>
    <row r="41" spans="1:9" ht="13.5" x14ac:dyDescent="0.25">
      <c r="A41" s="3">
        <f>TITRES_STAT!B44</f>
        <v>42366</v>
      </c>
      <c r="B41" s="5">
        <f>TITRES_STAT!D44</f>
        <v>3.8075999999999999</v>
      </c>
      <c r="C41" s="2">
        <f t="shared" si="0"/>
        <v>-8.2200000000000273E-2</v>
      </c>
      <c r="D41" s="2">
        <f t="shared" si="1"/>
        <v>0</v>
      </c>
      <c r="E41" s="2">
        <f t="shared" si="2"/>
        <v>8.2200000000000273E-2</v>
      </c>
      <c r="F41" s="2">
        <f t="shared" si="6"/>
        <v>1.8771797204676446E-2</v>
      </c>
      <c r="G41" s="2">
        <f t="shared" si="6"/>
        <v>2.4763575979772273E-2</v>
      </c>
      <c r="H41" s="2">
        <f t="shared" si="3"/>
        <v>0.75804064889537293</v>
      </c>
      <c r="I41" s="2">
        <f t="shared" si="4"/>
        <v>43.118493839813738</v>
      </c>
    </row>
    <row r="42" spans="1:9" ht="13.5" x14ac:dyDescent="0.25">
      <c r="A42" s="3">
        <f>TITRES_STAT!B45</f>
        <v>42367</v>
      </c>
      <c r="B42" s="5">
        <f>TITRES_STAT!D45</f>
        <v>3.8940999999999999</v>
      </c>
      <c r="C42" s="2">
        <f t="shared" si="0"/>
        <v>8.6500000000000021E-2</v>
      </c>
      <c r="D42" s="2">
        <f t="shared" si="1"/>
        <v>8.6500000000000021E-2</v>
      </c>
      <c r="E42" s="2">
        <f t="shared" si="2"/>
        <v>0</v>
      </c>
      <c r="F42" s="2">
        <f t="shared" si="6"/>
        <v>2.3609525975770984E-2</v>
      </c>
      <c r="G42" s="2">
        <f t="shared" si="6"/>
        <v>2.2994749124074256E-2</v>
      </c>
      <c r="H42" s="2">
        <f t="shared" si="3"/>
        <v>1.0267355320286182</v>
      </c>
      <c r="I42" s="2">
        <f t="shared" si="4"/>
        <v>50.659571305829374</v>
      </c>
    </row>
    <row r="43" spans="1:9" ht="13.5" x14ac:dyDescent="0.25">
      <c r="A43" s="3">
        <f>TITRES_STAT!B46</f>
        <v>42368</v>
      </c>
      <c r="B43" s="5">
        <f>TITRES_STAT!D46</f>
        <v>3.8940999999999999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2.1923131263215913E-2</v>
      </c>
      <c r="G43" s="2">
        <f t="shared" si="6"/>
        <v>2.1352267043783239E-2</v>
      </c>
      <c r="H43" s="2">
        <f t="shared" si="3"/>
        <v>1.0267355320286182</v>
      </c>
      <c r="I43" s="2">
        <f t="shared" si="4"/>
        <v>50.659571305829374</v>
      </c>
    </row>
    <row r="44" spans="1:9" ht="13.5" x14ac:dyDescent="0.25">
      <c r="A44" s="3">
        <f>TITRES_STAT!B47</f>
        <v>42369</v>
      </c>
      <c r="B44" s="5">
        <f>TITRES_STAT!D47</f>
        <v>3.8940999999999999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2.0357193315843347E-2</v>
      </c>
      <c r="G44" s="2">
        <f t="shared" si="6"/>
        <v>1.9827105112084437E-2</v>
      </c>
      <c r="H44" s="2">
        <f t="shared" si="3"/>
        <v>1.026735532028618</v>
      </c>
      <c r="I44" s="2">
        <f t="shared" si="4"/>
        <v>50.659571305829374</v>
      </c>
    </row>
    <row r="45" spans="1:9" ht="13.5" x14ac:dyDescent="0.25">
      <c r="A45" s="3">
        <f>TITRES_STAT!B48</f>
        <v>42373</v>
      </c>
      <c r="B45" s="5">
        <f>TITRES_STAT!D48</f>
        <v>3.9763000000000002</v>
      </c>
      <c r="C45" s="2">
        <f t="shared" si="0"/>
        <v>8.2200000000000273E-2</v>
      </c>
      <c r="D45" s="2">
        <f t="shared" si="1"/>
        <v>8.2200000000000273E-2</v>
      </c>
      <c r="E45" s="2">
        <f t="shared" si="2"/>
        <v>0</v>
      </c>
      <c r="F45" s="2">
        <f t="shared" ref="F45:G60" si="7">((F44*13)+D45)/14</f>
        <v>2.4774536650425984E-2</v>
      </c>
      <c r="G45" s="2">
        <f t="shared" si="7"/>
        <v>1.8410883318364119E-2</v>
      </c>
      <c r="H45" s="2">
        <f t="shared" si="3"/>
        <v>1.3456462800844746</v>
      </c>
      <c r="I45" s="2">
        <f t="shared" si="4"/>
        <v>57.367826151350208</v>
      </c>
    </row>
    <row r="46" spans="1:9" ht="13.5" x14ac:dyDescent="0.25">
      <c r="A46" s="3">
        <f>TITRES_STAT!B49</f>
        <v>42374</v>
      </c>
      <c r="B46" s="5">
        <f>TITRES_STAT!D49</f>
        <v>3.9632999999999998</v>
      </c>
      <c r="C46" s="2">
        <f t="shared" si="0"/>
        <v>-1.3000000000000345E-2</v>
      </c>
      <c r="D46" s="2">
        <f t="shared" si="1"/>
        <v>0</v>
      </c>
      <c r="E46" s="2">
        <f t="shared" si="2"/>
        <v>1.3000000000000345E-2</v>
      </c>
      <c r="F46" s="2">
        <f t="shared" si="7"/>
        <v>2.3004926889681272E-2</v>
      </c>
      <c r="G46" s="2">
        <f t="shared" si="7"/>
        <v>1.8024391652766706E-2</v>
      </c>
      <c r="H46" s="2">
        <f t="shared" si="3"/>
        <v>1.2763219604224514</v>
      </c>
      <c r="I46" s="2">
        <f t="shared" si="4"/>
        <v>56.069483254714328</v>
      </c>
    </row>
    <row r="47" spans="1:9" ht="13.5" x14ac:dyDescent="0.25">
      <c r="A47" s="3">
        <f>TITRES_STAT!B50</f>
        <v>42375</v>
      </c>
      <c r="B47" s="5">
        <f>TITRES_STAT!D50</f>
        <v>3.9329999999999998</v>
      </c>
      <c r="C47" s="2">
        <f t="shared" si="0"/>
        <v>-3.0299999999999994E-2</v>
      </c>
      <c r="D47" s="2">
        <f t="shared" si="1"/>
        <v>0</v>
      </c>
      <c r="E47" s="2">
        <f t="shared" si="2"/>
        <v>3.0299999999999994E-2</v>
      </c>
      <c r="F47" s="2">
        <f t="shared" si="7"/>
        <v>2.1361717826132609E-2</v>
      </c>
      <c r="G47" s="2">
        <f t="shared" si="7"/>
        <v>1.8901220820426227E-2</v>
      </c>
      <c r="H47" s="2">
        <f t="shared" si="3"/>
        <v>1.130176618171</v>
      </c>
      <c r="I47" s="2">
        <f t="shared" si="4"/>
        <v>53.055535795965397</v>
      </c>
    </row>
    <row r="48" spans="1:9" ht="13.5" x14ac:dyDescent="0.25">
      <c r="A48" s="3">
        <f>TITRES_STAT!B51</f>
        <v>42376</v>
      </c>
      <c r="B48" s="5">
        <f>TITRES_STAT!D51</f>
        <v>3.9329999999999998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1.9835880838551707E-2</v>
      </c>
      <c r="G48" s="2">
        <f t="shared" si="7"/>
        <v>1.7551133618967211E-2</v>
      </c>
      <c r="H48" s="2">
        <f t="shared" si="3"/>
        <v>1.130176618171</v>
      </c>
      <c r="I48" s="2">
        <f t="shared" si="4"/>
        <v>53.055535795965397</v>
      </c>
    </row>
    <row r="49" spans="1:9" ht="13.5" x14ac:dyDescent="0.25">
      <c r="A49" s="3">
        <f>TITRES_STAT!B52</f>
        <v>42377</v>
      </c>
      <c r="B49" s="5">
        <f>TITRES_STAT!D52</f>
        <v>3.8940999999999999</v>
      </c>
      <c r="C49" s="2">
        <f t="shared" si="0"/>
        <v>-3.8899999999999935E-2</v>
      </c>
      <c r="D49" s="2">
        <f t="shared" si="1"/>
        <v>0</v>
      </c>
      <c r="E49" s="2">
        <f t="shared" si="2"/>
        <v>3.8899999999999935E-2</v>
      </c>
      <c r="F49" s="2">
        <f t="shared" si="7"/>
        <v>1.8419032207226588E-2</v>
      </c>
      <c r="G49" s="2">
        <f t="shared" si="7"/>
        <v>1.9076052646183835E-2</v>
      </c>
      <c r="H49" s="2">
        <f t="shared" si="3"/>
        <v>0.96555784096723574</v>
      </c>
      <c r="I49" s="2">
        <f t="shared" si="4"/>
        <v>49.123857911609065</v>
      </c>
    </row>
    <row r="50" spans="1:9" ht="13.5" x14ac:dyDescent="0.25">
      <c r="A50" s="3">
        <f>TITRES_STAT!B53</f>
        <v>42380</v>
      </c>
      <c r="B50" s="5">
        <f>TITRES_STAT!D53</f>
        <v>3.9632999999999998</v>
      </c>
      <c r="C50" s="2">
        <f t="shared" si="0"/>
        <v>6.9199999999999928E-2</v>
      </c>
      <c r="D50" s="2">
        <f t="shared" si="1"/>
        <v>6.9199999999999928E-2</v>
      </c>
      <c r="E50" s="2">
        <f t="shared" si="2"/>
        <v>0</v>
      </c>
      <c r="F50" s="2">
        <f t="shared" si="7"/>
        <v>2.2046244192424683E-2</v>
      </c>
      <c r="G50" s="2">
        <f t="shared" si="7"/>
        <v>1.7713477457170702E-2</v>
      </c>
      <c r="H50" s="2">
        <f t="shared" si="3"/>
        <v>1.2446028311340982</v>
      </c>
      <c r="I50" s="2">
        <f t="shared" si="4"/>
        <v>55.448688465979323</v>
      </c>
    </row>
    <row r="51" spans="1:9" ht="13.5" x14ac:dyDescent="0.25">
      <c r="A51" s="3">
        <f>TITRES_STAT!B54</f>
        <v>42381</v>
      </c>
      <c r="B51" s="5">
        <f>TITRES_STAT!D54</f>
        <v>4.0109000000000004</v>
      </c>
      <c r="C51" s="2">
        <f t="shared" si="0"/>
        <v>4.7600000000000531E-2</v>
      </c>
      <c r="D51" s="2">
        <f t="shared" si="1"/>
        <v>4.7600000000000531E-2</v>
      </c>
      <c r="E51" s="2">
        <f t="shared" si="2"/>
        <v>0</v>
      </c>
      <c r="F51" s="2">
        <f t="shared" si="7"/>
        <v>2.3871512464394389E-2</v>
      </c>
      <c r="G51" s="2">
        <f t="shared" si="7"/>
        <v>1.6448229067372793E-2</v>
      </c>
      <c r="H51" s="2">
        <f t="shared" si="3"/>
        <v>1.4513120146014167</v>
      </c>
      <c r="I51" s="2">
        <f t="shared" si="4"/>
        <v>59.205519573051987</v>
      </c>
    </row>
    <row r="52" spans="1:9" ht="13.5" x14ac:dyDescent="0.25">
      <c r="A52" s="3">
        <f>TITRES_STAT!B55</f>
        <v>42382</v>
      </c>
      <c r="B52" s="5">
        <f>TITRES_STAT!D55</f>
        <v>4.1017999999999999</v>
      </c>
      <c r="C52" s="2">
        <f t="shared" si="0"/>
        <v>9.0899999999999537E-2</v>
      </c>
      <c r="D52" s="2">
        <f t="shared" si="1"/>
        <v>9.0899999999999537E-2</v>
      </c>
      <c r="E52" s="2">
        <f t="shared" si="2"/>
        <v>0</v>
      </c>
      <c r="F52" s="2">
        <f t="shared" si="7"/>
        <v>2.8659261574080469E-2</v>
      </c>
      <c r="G52" s="2">
        <f t="shared" si="7"/>
        <v>1.527335556256045E-2</v>
      </c>
      <c r="H52" s="2">
        <f t="shared" si="3"/>
        <v>1.8764220774335187</v>
      </c>
      <c r="I52" s="2">
        <f t="shared" si="4"/>
        <v>65.234587516021023</v>
      </c>
    </row>
    <row r="53" spans="1:9" ht="13.5" x14ac:dyDescent="0.25">
      <c r="A53" s="3">
        <f>TITRES_STAT!B56</f>
        <v>42384</v>
      </c>
      <c r="B53" s="5">
        <f>TITRES_STAT!D56</f>
        <v>4.0974000000000004</v>
      </c>
      <c r="C53" s="2">
        <f t="shared" si="0"/>
        <v>-4.3999999999995154E-3</v>
      </c>
      <c r="D53" s="2">
        <f t="shared" si="1"/>
        <v>0</v>
      </c>
      <c r="E53" s="2">
        <f t="shared" si="2"/>
        <v>4.3999999999995154E-3</v>
      </c>
      <c r="F53" s="2">
        <f t="shared" si="7"/>
        <v>2.6612171461646152E-2</v>
      </c>
      <c r="G53" s="2">
        <f t="shared" si="7"/>
        <v>1.4496687308091812E-2</v>
      </c>
      <c r="H53" s="2">
        <f t="shared" si="3"/>
        <v>1.8357415660605219</v>
      </c>
      <c r="I53" s="2">
        <f t="shared" si="4"/>
        <v>64.735855623500157</v>
      </c>
    </row>
    <row r="54" spans="1:9" ht="13.5" x14ac:dyDescent="0.25">
      <c r="A54" s="3">
        <f>TITRES_STAT!B57</f>
        <v>42387</v>
      </c>
      <c r="B54" s="5">
        <f>TITRES_STAT!D57</f>
        <v>4.1017999999999999</v>
      </c>
      <c r="C54" s="2">
        <f t="shared" si="0"/>
        <v>4.3999999999995154E-3</v>
      </c>
      <c r="D54" s="2">
        <f t="shared" si="1"/>
        <v>4.3999999999995154E-3</v>
      </c>
      <c r="E54" s="2">
        <f t="shared" si="2"/>
        <v>0</v>
      </c>
      <c r="F54" s="2">
        <f t="shared" si="7"/>
        <v>2.5025587785814252E-2</v>
      </c>
      <c r="G54" s="2">
        <f t="shared" si="7"/>
        <v>1.3461209643228111E-2</v>
      </c>
      <c r="H54" s="2">
        <f t="shared" si="3"/>
        <v>1.8590890751340312</v>
      </c>
      <c r="I54" s="2">
        <f t="shared" si="4"/>
        <v>65.023824941406531</v>
      </c>
    </row>
    <row r="55" spans="1:9" ht="13.5" x14ac:dyDescent="0.25">
      <c r="A55" s="3">
        <f>TITRES_STAT!B58</f>
        <v>42388</v>
      </c>
      <c r="B55" s="5">
        <f>TITRES_STAT!D58</f>
        <v>4.1017999999999999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2.3238045801113237E-2</v>
      </c>
      <c r="G55" s="2">
        <f t="shared" si="7"/>
        <v>1.2499694668711817E-2</v>
      </c>
      <c r="H55" s="2">
        <f t="shared" si="3"/>
        <v>1.8590890751340314</v>
      </c>
      <c r="I55" s="2">
        <f t="shared" si="4"/>
        <v>65.023824941406531</v>
      </c>
    </row>
    <row r="56" spans="1:9" ht="13.5" x14ac:dyDescent="0.25">
      <c r="A56" s="3">
        <f>TITRES_STAT!B59</f>
        <v>42389</v>
      </c>
      <c r="B56" s="5">
        <f>TITRES_STAT!D59</f>
        <v>4.0800999999999998</v>
      </c>
      <c r="C56" s="2">
        <f t="shared" si="0"/>
        <v>-2.1700000000000053E-2</v>
      </c>
      <c r="D56" s="2">
        <f t="shared" si="1"/>
        <v>0</v>
      </c>
      <c r="E56" s="2">
        <f t="shared" si="2"/>
        <v>2.1700000000000053E-2</v>
      </c>
      <c r="F56" s="2">
        <f t="shared" si="7"/>
        <v>2.1578185386748005E-2</v>
      </c>
      <c r="G56" s="2">
        <f t="shared" si="7"/>
        <v>1.3156859335232406E-2</v>
      </c>
      <c r="H56" s="2">
        <f t="shared" si="3"/>
        <v>1.6400711474481111</v>
      </c>
      <c r="I56" s="2">
        <f t="shared" si="4"/>
        <v>62.122232919116655</v>
      </c>
    </row>
    <row r="57" spans="1:9" ht="13.5" x14ac:dyDescent="0.25">
      <c r="A57" s="3">
        <f>TITRES_STAT!B60</f>
        <v>42390</v>
      </c>
      <c r="B57" s="5">
        <f>TITRES_STAT!D60</f>
        <v>4.0974000000000004</v>
      </c>
      <c r="C57" s="2">
        <f t="shared" si="0"/>
        <v>1.7300000000000537E-2</v>
      </c>
      <c r="D57" s="2">
        <f t="shared" si="1"/>
        <v>1.7300000000000537E-2</v>
      </c>
      <c r="E57" s="2">
        <f t="shared" si="2"/>
        <v>0</v>
      </c>
      <c r="F57" s="2">
        <f t="shared" si="7"/>
        <v>2.1272600716266042E-2</v>
      </c>
      <c r="G57" s="2">
        <f t="shared" si="7"/>
        <v>1.2217083668430091E-2</v>
      </c>
      <c r="H57" s="2">
        <f t="shared" si="3"/>
        <v>1.7412175682512614</v>
      </c>
      <c r="I57" s="2">
        <f t="shared" si="4"/>
        <v>63.519860240865803</v>
      </c>
    </row>
    <row r="58" spans="1:9" ht="13.5" x14ac:dyDescent="0.25">
      <c r="A58" s="3">
        <f>TITRES_STAT!B61</f>
        <v>42391</v>
      </c>
      <c r="B58" s="5">
        <f>TITRES_STAT!D61</f>
        <v>4.0974000000000004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1.9753129236532753E-2</v>
      </c>
      <c r="G58" s="2">
        <f t="shared" si="7"/>
        <v>1.13444348349708E-2</v>
      </c>
      <c r="H58" s="2">
        <f t="shared" si="3"/>
        <v>1.7412175682512612</v>
      </c>
      <c r="I58" s="2">
        <f t="shared" si="4"/>
        <v>63.519860240865796</v>
      </c>
    </row>
    <row r="59" spans="1:9" ht="13.5" x14ac:dyDescent="0.25">
      <c r="A59" s="3">
        <f>TITRES_STAT!B62</f>
        <v>42394</v>
      </c>
      <c r="B59" s="5">
        <f>TITRES_STAT!D62</f>
        <v>4.0845000000000002</v>
      </c>
      <c r="C59" s="2">
        <f t="shared" si="0"/>
        <v>-1.2900000000000134E-2</v>
      </c>
      <c r="D59" s="2">
        <f t="shared" si="1"/>
        <v>0</v>
      </c>
      <c r="E59" s="2">
        <f t="shared" si="2"/>
        <v>1.2900000000000134E-2</v>
      </c>
      <c r="F59" s="2">
        <f t="shared" si="7"/>
        <v>1.834219143392327E-2</v>
      </c>
      <c r="G59" s="2">
        <f t="shared" si="7"/>
        <v>1.1455546632472894E-2</v>
      </c>
      <c r="H59" s="2">
        <f t="shared" si="3"/>
        <v>1.6011624780897744</v>
      </c>
      <c r="I59" s="2">
        <f t="shared" si="4"/>
        <v>61.555650274704341</v>
      </c>
    </row>
    <row r="60" spans="1:9" ht="13.5" x14ac:dyDescent="0.25">
      <c r="A60" s="3">
        <f>TITRES_STAT!B63</f>
        <v>42395</v>
      </c>
      <c r="B60" s="5">
        <f>TITRES_STAT!D63</f>
        <v>4.0239000000000003</v>
      </c>
      <c r="C60" s="2">
        <f t="shared" si="0"/>
        <v>-6.0599999999999987E-2</v>
      </c>
      <c r="D60" s="2">
        <f t="shared" si="1"/>
        <v>0</v>
      </c>
      <c r="E60" s="2">
        <f t="shared" si="2"/>
        <v>6.0599999999999987E-2</v>
      </c>
      <c r="F60" s="2">
        <f t="shared" si="7"/>
        <v>1.7032034902928751E-2</v>
      </c>
      <c r="G60" s="2">
        <f t="shared" si="7"/>
        <v>1.4965864730153402E-2</v>
      </c>
      <c r="H60" s="2">
        <f t="shared" si="3"/>
        <v>1.1380588566066887</v>
      </c>
      <c r="I60" s="2">
        <f t="shared" si="4"/>
        <v>53.228602809040574</v>
      </c>
    </row>
    <row r="61" spans="1:9" ht="13.5" x14ac:dyDescent="0.25">
      <c r="A61" s="3">
        <f>TITRES_STAT!B64</f>
        <v>42396</v>
      </c>
      <c r="B61" s="5">
        <f>TITRES_STAT!D64</f>
        <v>4.0239000000000003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1.5815460981290982E-2</v>
      </c>
      <c r="G61" s="2">
        <f t="shared" si="8"/>
        <v>1.3896874392285301E-2</v>
      </c>
      <c r="H61" s="2">
        <f t="shared" si="3"/>
        <v>1.1380588566066887</v>
      </c>
      <c r="I61" s="2">
        <f t="shared" si="4"/>
        <v>53.228602809040574</v>
      </c>
    </row>
    <row r="62" spans="1:9" ht="13.5" x14ac:dyDescent="0.25">
      <c r="A62" s="3">
        <f>TITRES_STAT!B65</f>
        <v>42397</v>
      </c>
      <c r="B62" s="5">
        <f>TITRES_STAT!D65</f>
        <v>4.0195999999999996</v>
      </c>
      <c r="C62" s="2">
        <f t="shared" si="0"/>
        <v>-4.3000000000006366E-3</v>
      </c>
      <c r="D62" s="2">
        <f t="shared" si="1"/>
        <v>0</v>
      </c>
      <c r="E62" s="2">
        <f t="shared" si="2"/>
        <v>4.3000000000006366E-3</v>
      </c>
      <c r="F62" s="2">
        <f t="shared" si="8"/>
        <v>1.4685785196913057E-2</v>
      </c>
      <c r="G62" s="2">
        <f t="shared" si="8"/>
        <v>1.3211383364264969E-2</v>
      </c>
      <c r="H62" s="2">
        <f t="shared" si="3"/>
        <v>1.1116008666159933</v>
      </c>
      <c r="I62" s="2">
        <f t="shared" si="4"/>
        <v>52.642565372565947</v>
      </c>
    </row>
    <row r="63" spans="1:9" ht="13.5" x14ac:dyDescent="0.25">
      <c r="A63" s="3">
        <f>TITRES_STAT!B66</f>
        <v>42398</v>
      </c>
      <c r="B63" s="5">
        <f>TITRES_STAT!D66</f>
        <v>4.1840000000000002</v>
      </c>
      <c r="C63" s="2">
        <f t="shared" si="0"/>
        <v>0.16440000000000055</v>
      </c>
      <c r="D63" s="2">
        <f t="shared" si="1"/>
        <v>0.16440000000000055</v>
      </c>
      <c r="E63" s="2">
        <f t="shared" si="2"/>
        <v>0</v>
      </c>
      <c r="F63" s="2">
        <f t="shared" si="8"/>
        <v>2.5379657682847879E-2</v>
      </c>
      <c r="G63" s="2">
        <f t="shared" si="8"/>
        <v>1.2267713123960328E-2</v>
      </c>
      <c r="H63" s="2">
        <f t="shared" si="3"/>
        <v>2.0688173440637714</v>
      </c>
      <c r="I63" s="2">
        <f t="shared" si="4"/>
        <v>67.414157055180553</v>
      </c>
    </row>
    <row r="64" spans="1:9" ht="13.5" x14ac:dyDescent="0.25">
      <c r="A64" s="3">
        <f>TITRES_STAT!B67</f>
        <v>42401</v>
      </c>
      <c r="B64" s="5">
        <f>TITRES_STAT!D67</f>
        <v>4.1147999999999998</v>
      </c>
      <c r="C64" s="2">
        <f t="shared" si="0"/>
        <v>-6.9200000000000372E-2</v>
      </c>
      <c r="D64" s="2">
        <f t="shared" si="1"/>
        <v>0</v>
      </c>
      <c r="E64" s="2">
        <f t="shared" si="2"/>
        <v>6.9200000000000372E-2</v>
      </c>
      <c r="F64" s="2">
        <f t="shared" si="8"/>
        <v>2.3566824991215891E-2</v>
      </c>
      <c r="G64" s="2">
        <f t="shared" si="8"/>
        <v>1.6334305043677475E-2</v>
      </c>
      <c r="H64" s="2">
        <f t="shared" si="3"/>
        <v>1.442781001591366</v>
      </c>
      <c r="I64" s="2">
        <f t="shared" si="4"/>
        <v>59.063051524121761</v>
      </c>
    </row>
    <row r="65" spans="1:9" ht="13.5" x14ac:dyDescent="0.25">
      <c r="A65" s="3">
        <f>TITRES_STAT!B68</f>
        <v>42402</v>
      </c>
      <c r="B65" s="5">
        <f>TITRES_STAT!D68</f>
        <v>4.1104000000000003</v>
      </c>
      <c r="C65" s="2">
        <f t="shared" si="0"/>
        <v>-4.3999999999995154E-3</v>
      </c>
      <c r="D65" s="2">
        <f t="shared" si="1"/>
        <v>0</v>
      </c>
      <c r="E65" s="2">
        <f t="shared" si="2"/>
        <v>4.3999999999995154E-3</v>
      </c>
      <c r="F65" s="2">
        <f t="shared" si="8"/>
        <v>2.1883480348986184E-2</v>
      </c>
      <c r="G65" s="2">
        <f t="shared" si="8"/>
        <v>1.5481854683414764E-2</v>
      </c>
      <c r="H65" s="2">
        <f t="shared" si="3"/>
        <v>1.4134921685080333</v>
      </c>
      <c r="I65" s="2">
        <f t="shared" si="4"/>
        <v>58.566262901189454</v>
      </c>
    </row>
    <row r="66" spans="1:9" ht="13.5" x14ac:dyDescent="0.25">
      <c r="A66" s="3">
        <f>TITRES_STAT!B69</f>
        <v>42403</v>
      </c>
      <c r="B66" s="5">
        <f>TITRES_STAT!D69</f>
        <v>4.1104000000000003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2.0320374609772884E-2</v>
      </c>
      <c r="G66" s="2">
        <f t="shared" si="8"/>
        <v>1.4376007920313709E-2</v>
      </c>
      <c r="H66" s="2">
        <f t="shared" si="3"/>
        <v>1.4134921685080331</v>
      </c>
      <c r="I66" s="2">
        <f t="shared" si="4"/>
        <v>58.566262901189454</v>
      </c>
    </row>
    <row r="67" spans="1:9" ht="13.5" x14ac:dyDescent="0.25">
      <c r="A67" s="3">
        <f>TITRES_STAT!B70</f>
        <v>42404</v>
      </c>
      <c r="B67" s="5">
        <f>TITRES_STAT!D70</f>
        <v>4.1104000000000003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1.8868919280503389E-2</v>
      </c>
      <c r="G67" s="2">
        <f t="shared" si="8"/>
        <v>1.3349150211719871E-2</v>
      </c>
      <c r="H67" s="2">
        <f t="shared" si="3"/>
        <v>1.4134921685080331</v>
      </c>
      <c r="I67" s="2">
        <f t="shared" si="4"/>
        <v>58.566262901189454</v>
      </c>
    </row>
    <row r="68" spans="1:9" ht="13.5" x14ac:dyDescent="0.25">
      <c r="A68" s="3">
        <f>TITRES_STAT!B71</f>
        <v>42405</v>
      </c>
      <c r="B68" s="5">
        <f>TITRES_STAT!D71</f>
        <v>4.0239000000000003</v>
      </c>
      <c r="C68" s="2">
        <f t="shared" si="9"/>
        <v>-8.6500000000000021E-2</v>
      </c>
      <c r="D68" s="2">
        <f t="shared" si="10"/>
        <v>0</v>
      </c>
      <c r="E68" s="2">
        <f t="shared" si="11"/>
        <v>8.6500000000000021E-2</v>
      </c>
      <c r="F68" s="2">
        <f t="shared" si="8"/>
        <v>1.7521139331896005E-2</v>
      </c>
      <c r="G68" s="2">
        <f t="shared" si="8"/>
        <v>1.8574210910882738E-2</v>
      </c>
      <c r="H68" s="2">
        <f t="shared" si="3"/>
        <v>0.94330463974812884</v>
      </c>
      <c r="I68" s="2">
        <f t="shared" si="4"/>
        <v>48.541264218377528</v>
      </c>
    </row>
    <row r="69" spans="1:9" ht="13.5" x14ac:dyDescent="0.25">
      <c r="A69" s="3">
        <f>TITRES_STAT!B72</f>
        <v>42408</v>
      </c>
      <c r="B69" s="5">
        <f>TITRES_STAT!D72</f>
        <v>4.1321000000000003</v>
      </c>
      <c r="C69" s="2">
        <f t="shared" si="9"/>
        <v>0.10820000000000007</v>
      </c>
      <c r="D69" s="2">
        <f t="shared" si="10"/>
        <v>0.10820000000000007</v>
      </c>
      <c r="E69" s="2">
        <f t="shared" si="11"/>
        <v>0</v>
      </c>
      <c r="F69" s="2">
        <f t="shared" si="8"/>
        <v>2.3998200808189152E-2</v>
      </c>
      <c r="G69" s="2">
        <f t="shared" si="8"/>
        <v>1.7247481560105398E-2</v>
      </c>
      <c r="H69" s="2">
        <f t="shared" si="3"/>
        <v>1.3914031868686632</v>
      </c>
      <c r="I69" s="2">
        <f t="shared" si="4"/>
        <v>58.183546568347012</v>
      </c>
    </row>
    <row r="70" spans="1:9" ht="13.5" x14ac:dyDescent="0.25">
      <c r="A70" s="3">
        <f>TITRES_STAT!B73</f>
        <v>42409</v>
      </c>
      <c r="B70" s="5">
        <f>TITRES_STAT!D73</f>
        <v>4.1494</v>
      </c>
      <c r="C70" s="2">
        <f t="shared" si="9"/>
        <v>1.7299999999999649E-2</v>
      </c>
      <c r="D70" s="2">
        <f t="shared" si="10"/>
        <v>1.7299999999999649E-2</v>
      </c>
      <c r="E70" s="2">
        <f t="shared" si="11"/>
        <v>0</v>
      </c>
      <c r="F70" s="2">
        <f t="shared" si="8"/>
        <v>2.3519757893318474E-2</v>
      </c>
      <c r="G70" s="2">
        <f t="shared" si="8"/>
        <v>1.6015518591526442E-2</v>
      </c>
      <c r="H70" s="2">
        <f t="shared" si="3"/>
        <v>1.4685604939300814</v>
      </c>
      <c r="I70" s="2">
        <f t="shared" si="4"/>
        <v>59.490561302472031</v>
      </c>
    </row>
    <row r="71" spans="1:9" ht="13.5" x14ac:dyDescent="0.25">
      <c r="A71" s="3">
        <f>TITRES_STAT!B74</f>
        <v>42410</v>
      </c>
      <c r="B71" s="5">
        <f>TITRES_STAT!D74</f>
        <v>4.1104000000000003</v>
      </c>
      <c r="C71" s="2">
        <f t="shared" si="9"/>
        <v>-3.8999999999999702E-2</v>
      </c>
      <c r="D71" s="2">
        <f t="shared" si="10"/>
        <v>0</v>
      </c>
      <c r="E71" s="2">
        <f t="shared" si="11"/>
        <v>3.8999999999999702E-2</v>
      </c>
      <c r="F71" s="2">
        <f t="shared" si="8"/>
        <v>2.1839775186652869E-2</v>
      </c>
      <c r="G71" s="2">
        <f t="shared" si="8"/>
        <v>1.7657267263560244E-2</v>
      </c>
      <c r="H71" s="2">
        <f t="shared" si="3"/>
        <v>1.236871757144673</v>
      </c>
      <c r="I71" s="2">
        <f t="shared" si="4"/>
        <v>55.29471026642662</v>
      </c>
    </row>
    <row r="72" spans="1:9" ht="13.5" x14ac:dyDescent="0.25">
      <c r="A72" s="3">
        <f>TITRES_STAT!B75</f>
        <v>42411</v>
      </c>
      <c r="B72" s="5">
        <f>TITRES_STAT!D75</f>
        <v>4.1104000000000003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2.0279791244749094E-2</v>
      </c>
      <c r="G72" s="2">
        <f t="shared" si="8"/>
        <v>1.6396033887591654E-2</v>
      </c>
      <c r="H72" s="2">
        <f t="shared" si="3"/>
        <v>1.236871757144673</v>
      </c>
      <c r="I72" s="2">
        <f t="shared" si="4"/>
        <v>55.29471026642662</v>
      </c>
    </row>
    <row r="73" spans="1:9" ht="13.5" x14ac:dyDescent="0.25">
      <c r="A73" s="3">
        <f>TITRES_STAT!B76</f>
        <v>42412</v>
      </c>
      <c r="B73" s="5">
        <f>TITRES_STAT!D76</f>
        <v>4.0023</v>
      </c>
      <c r="C73" s="2">
        <f t="shared" si="9"/>
        <v>-0.10810000000000031</v>
      </c>
      <c r="D73" s="2">
        <f t="shared" si="10"/>
        <v>0</v>
      </c>
      <c r="E73" s="2">
        <f t="shared" si="11"/>
        <v>0.10810000000000031</v>
      </c>
      <c r="F73" s="2">
        <f t="shared" si="8"/>
        <v>1.8831234727267016E-2</v>
      </c>
      <c r="G73" s="2">
        <f t="shared" si="8"/>
        <v>2.2946317181335132E-2</v>
      </c>
      <c r="H73" s="2">
        <f t="shared" si="3"/>
        <v>0.82066479681474191</v>
      </c>
      <c r="I73" s="2">
        <f t="shared" si="4"/>
        <v>45.075007670302483</v>
      </c>
    </row>
    <row r="74" spans="1:9" ht="13.5" x14ac:dyDescent="0.25">
      <c r="A74" s="3">
        <f>TITRES_STAT!B77</f>
        <v>42415</v>
      </c>
      <c r="B74" s="5">
        <f>TITRES_STAT!D77</f>
        <v>4.0239000000000003</v>
      </c>
      <c r="C74" s="2">
        <f t="shared" si="9"/>
        <v>2.1600000000000286E-2</v>
      </c>
      <c r="D74" s="2">
        <f t="shared" si="10"/>
        <v>2.1600000000000286E-2</v>
      </c>
      <c r="E74" s="2">
        <f t="shared" si="11"/>
        <v>0</v>
      </c>
      <c r="F74" s="2">
        <f t="shared" si="8"/>
        <v>1.9029003675319393E-2</v>
      </c>
      <c r="G74" s="2">
        <f t="shared" si="8"/>
        <v>2.1307294525525482E-2</v>
      </c>
      <c r="H74" s="2">
        <f t="shared" si="3"/>
        <v>0.89307460656364579</v>
      </c>
      <c r="I74" s="2">
        <f t="shared" si="4"/>
        <v>47.175880098290271</v>
      </c>
    </row>
    <row r="75" spans="1:9" ht="13.5" x14ac:dyDescent="0.25">
      <c r="A75" s="3">
        <f>TITRES_STAT!B78</f>
        <v>42416</v>
      </c>
      <c r="B75" s="5">
        <f>TITRES_STAT!D78</f>
        <v>4.0239000000000003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1.7669789127082294E-2</v>
      </c>
      <c r="G75" s="2">
        <f t="shared" si="8"/>
        <v>1.9785344916559373E-2</v>
      </c>
      <c r="H75" s="2">
        <f t="shared" si="3"/>
        <v>0.8930746065636459</v>
      </c>
      <c r="I75" s="2">
        <f t="shared" si="4"/>
        <v>47.175880098290271</v>
      </c>
    </row>
    <row r="76" spans="1:9" ht="13.5" x14ac:dyDescent="0.25">
      <c r="A76" s="3">
        <f>TITRES_STAT!B79</f>
        <v>42417</v>
      </c>
      <c r="B76" s="5">
        <f>TITRES_STAT!D79</f>
        <v>4.0282</v>
      </c>
      <c r="C76" s="2">
        <f t="shared" si="9"/>
        <v>4.2999999999997485E-3</v>
      </c>
      <c r="D76" s="2">
        <f t="shared" si="10"/>
        <v>4.2999999999997485E-3</v>
      </c>
      <c r="E76" s="2">
        <f t="shared" si="11"/>
        <v>0</v>
      </c>
      <c r="F76" s="2">
        <f t="shared" si="8"/>
        <v>1.6714804189433542E-2</v>
      </c>
      <c r="G76" s="2">
        <f t="shared" si="8"/>
        <v>1.837210599394799E-2</v>
      </c>
      <c r="H76" s="2">
        <f t="shared" si="3"/>
        <v>0.90979249711163301</v>
      </c>
      <c r="I76" s="2">
        <f t="shared" si="4"/>
        <v>47.638290468079738</v>
      </c>
    </row>
    <row r="77" spans="1:9" ht="13.5" x14ac:dyDescent="0.25">
      <c r="A77" s="3">
        <f>TITRES_STAT!B80</f>
        <v>42418</v>
      </c>
      <c r="B77" s="5">
        <f>TITRES_STAT!D80</f>
        <v>4.0239000000000003</v>
      </c>
      <c r="C77" s="2">
        <f t="shared" si="9"/>
        <v>-4.2999999999997485E-3</v>
      </c>
      <c r="D77" s="2">
        <f t="shared" si="10"/>
        <v>0</v>
      </c>
      <c r="E77" s="2">
        <f t="shared" si="11"/>
        <v>4.2999999999997485E-3</v>
      </c>
      <c r="F77" s="2">
        <f t="shared" ref="F77:G92" si="12">((F76*13)+D77)/14</f>
        <v>1.5520889604474003E-2</v>
      </c>
      <c r="G77" s="2">
        <f t="shared" si="12"/>
        <v>1.736695556580883E-2</v>
      </c>
      <c r="H77" s="2">
        <f t="shared" si="3"/>
        <v>0.89370238471910035</v>
      </c>
      <c r="I77" s="2">
        <f t="shared" si="4"/>
        <v>47.193391735188968</v>
      </c>
    </row>
    <row r="78" spans="1:9" ht="13.5" x14ac:dyDescent="0.25">
      <c r="A78" s="3">
        <f>TITRES_STAT!B81</f>
        <v>42419</v>
      </c>
      <c r="B78" s="5">
        <f>TITRES_STAT!D81</f>
        <v>4.0239000000000003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1.4412254632725861E-2</v>
      </c>
      <c r="G78" s="2">
        <f t="shared" si="12"/>
        <v>1.6126458739679626E-2</v>
      </c>
      <c r="H78" s="2">
        <f t="shared" si="3"/>
        <v>0.89370238471910046</v>
      </c>
      <c r="I78" s="2">
        <f t="shared" si="4"/>
        <v>47.193391735188968</v>
      </c>
    </row>
    <row r="79" spans="1:9" ht="13.5" x14ac:dyDescent="0.25">
      <c r="A79" s="3">
        <f>TITRES_STAT!B82</f>
        <v>42422</v>
      </c>
      <c r="B79" s="5">
        <f>TITRES_STAT!D82</f>
        <v>3.9805999999999999</v>
      </c>
      <c r="C79" s="2">
        <f t="shared" si="9"/>
        <v>-4.3300000000000338E-2</v>
      </c>
      <c r="D79" s="2">
        <f t="shared" si="10"/>
        <v>0</v>
      </c>
      <c r="E79" s="2">
        <f t="shared" si="11"/>
        <v>4.3300000000000338E-2</v>
      </c>
      <c r="F79" s="2">
        <f t="shared" si="12"/>
        <v>1.3382807873245443E-2</v>
      </c>
      <c r="G79" s="2">
        <f t="shared" si="12"/>
        <v>1.8067425972559677E-2</v>
      </c>
      <c r="H79" s="2">
        <f t="shared" si="3"/>
        <v>0.74071469248419197</v>
      </c>
      <c r="I79" s="2">
        <f t="shared" si="4"/>
        <v>42.552331848656387</v>
      </c>
    </row>
    <row r="80" spans="1:9" ht="13.5" x14ac:dyDescent="0.25">
      <c r="A80" s="3">
        <f>TITRES_STAT!B83</f>
        <v>42423</v>
      </c>
      <c r="B80" s="5">
        <f>TITRES_STAT!D83</f>
        <v>4.0282</v>
      </c>
      <c r="C80" s="2">
        <f t="shared" si="9"/>
        <v>4.7600000000000087E-2</v>
      </c>
      <c r="D80" s="2">
        <f t="shared" si="10"/>
        <v>4.7600000000000087E-2</v>
      </c>
      <c r="E80" s="2">
        <f t="shared" si="11"/>
        <v>0</v>
      </c>
      <c r="F80" s="2">
        <f t="shared" si="12"/>
        <v>1.582689302515649E-2</v>
      </c>
      <c r="G80" s="2">
        <f t="shared" si="12"/>
        <v>1.6776895545948269E-2</v>
      </c>
      <c r="H80" s="2">
        <f t="shared" si="3"/>
        <v>0.94337435563153327</v>
      </c>
      <c r="I80" s="2">
        <f t="shared" si="4"/>
        <v>48.543110229782123</v>
      </c>
    </row>
    <row r="81" spans="1:9" ht="13.5" x14ac:dyDescent="0.25">
      <c r="A81" s="3">
        <f>TITRES_STAT!B84</f>
        <v>42424</v>
      </c>
      <c r="B81" s="5">
        <f>TITRES_STAT!D84</f>
        <v>4.0888</v>
      </c>
      <c r="C81" s="2">
        <f t="shared" si="9"/>
        <v>6.0599999999999987E-2</v>
      </c>
      <c r="D81" s="2">
        <f t="shared" si="10"/>
        <v>6.0599999999999987E-2</v>
      </c>
      <c r="E81" s="2">
        <f t="shared" si="11"/>
        <v>0</v>
      </c>
      <c r="F81" s="2">
        <f t="shared" si="12"/>
        <v>1.9024972094788168E-2</v>
      </c>
      <c r="G81" s="2">
        <f t="shared" si="12"/>
        <v>1.5578545864094821E-2</v>
      </c>
      <c r="H81" s="2">
        <f t="shared" ref="H81:H144" si="13">F81/G81</f>
        <v>1.2212290069149916</v>
      </c>
      <c r="I81" s="2">
        <f t="shared" ref="I81:I144" si="14">IF(G81=0,100,100-(100/(1+H81)))</f>
        <v>54.97987839674061</v>
      </c>
    </row>
    <row r="82" spans="1:9" ht="13.5" x14ac:dyDescent="0.25">
      <c r="A82" s="3">
        <f>TITRES_STAT!B85</f>
        <v>42425</v>
      </c>
      <c r="B82" s="5">
        <f>TITRES_STAT!D85</f>
        <v>4.1536999999999997</v>
      </c>
      <c r="C82" s="2">
        <f t="shared" si="9"/>
        <v>6.4899999999999736E-2</v>
      </c>
      <c r="D82" s="2">
        <f t="shared" si="10"/>
        <v>6.4899999999999736E-2</v>
      </c>
      <c r="E82" s="2">
        <f t="shared" si="11"/>
        <v>0</v>
      </c>
      <c r="F82" s="2">
        <f t="shared" si="12"/>
        <v>2.230175980230328E-2</v>
      </c>
      <c r="G82" s="2">
        <f t="shared" si="12"/>
        <v>1.4465792588088047E-2</v>
      </c>
      <c r="H82" s="2">
        <f t="shared" si="13"/>
        <v>1.5416894488496824</v>
      </c>
      <c r="I82" s="2">
        <f t="shared" si="14"/>
        <v>60.656090363337668</v>
      </c>
    </row>
    <row r="83" spans="1:9" ht="13.5" x14ac:dyDescent="0.25">
      <c r="A83" s="3">
        <f>TITRES_STAT!B86</f>
        <v>42426</v>
      </c>
      <c r="B83" s="5">
        <f>TITRES_STAT!D86</f>
        <v>4.1536999999999997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2.0708776959281618E-2</v>
      </c>
      <c r="G83" s="2">
        <f t="shared" si="12"/>
        <v>1.34325216889389E-2</v>
      </c>
      <c r="H83" s="2">
        <f t="shared" si="13"/>
        <v>1.5416894488496824</v>
      </c>
      <c r="I83" s="2">
        <f t="shared" si="14"/>
        <v>60.656090363337668</v>
      </c>
    </row>
    <row r="84" spans="1:9" ht="13.5" x14ac:dyDescent="0.25">
      <c r="A84" s="3">
        <f>TITRES_STAT!B87</f>
        <v>42429</v>
      </c>
      <c r="B84" s="5">
        <f>TITRES_STAT!D87</f>
        <v>4.0585000000000004</v>
      </c>
      <c r="C84" s="2">
        <f t="shared" si="9"/>
        <v>-9.5199999999999285E-2</v>
      </c>
      <c r="D84" s="2">
        <f t="shared" si="10"/>
        <v>0</v>
      </c>
      <c r="E84" s="2">
        <f t="shared" si="11"/>
        <v>9.5199999999999285E-2</v>
      </c>
      <c r="F84" s="2">
        <f t="shared" si="12"/>
        <v>1.9229578605047214E-2</v>
      </c>
      <c r="G84" s="2">
        <f t="shared" si="12"/>
        <v>1.9273055854014644E-2</v>
      </c>
      <c r="H84" s="2">
        <f t="shared" si="13"/>
        <v>0.99774414346657048</v>
      </c>
      <c r="I84" s="2">
        <f t="shared" si="14"/>
        <v>49.943539903725735</v>
      </c>
    </row>
    <row r="85" spans="1:9" ht="13.5" x14ac:dyDescent="0.25">
      <c r="A85" s="3">
        <f>TITRES_STAT!B88</f>
        <v>42430</v>
      </c>
      <c r="B85" s="5">
        <f>TITRES_STAT!D88</f>
        <v>4.1753</v>
      </c>
      <c r="C85" s="2">
        <f t="shared" si="9"/>
        <v>0.11679999999999957</v>
      </c>
      <c r="D85" s="2">
        <f t="shared" si="10"/>
        <v>0.11679999999999957</v>
      </c>
      <c r="E85" s="2">
        <f t="shared" si="11"/>
        <v>0</v>
      </c>
      <c r="F85" s="2">
        <f t="shared" si="12"/>
        <v>2.6198894418972385E-2</v>
      </c>
      <c r="G85" s="2">
        <f t="shared" si="12"/>
        <v>1.7896409007299312E-2</v>
      </c>
      <c r="H85" s="2">
        <f t="shared" si="13"/>
        <v>1.463919069366753</v>
      </c>
      <c r="I85" s="2">
        <f t="shared" si="14"/>
        <v>59.414251367557782</v>
      </c>
    </row>
    <row r="86" spans="1:9" ht="13.5" x14ac:dyDescent="0.25">
      <c r="A86" s="3">
        <f>TITRES_STAT!B89</f>
        <v>42431</v>
      </c>
      <c r="B86" s="5">
        <f>TITRES_STAT!D89</f>
        <v>4.1970000000000001</v>
      </c>
      <c r="C86" s="2">
        <f t="shared" si="9"/>
        <v>2.1700000000000053E-2</v>
      </c>
      <c r="D86" s="2">
        <f t="shared" si="10"/>
        <v>2.1700000000000053E-2</v>
      </c>
      <c r="E86" s="2">
        <f t="shared" si="11"/>
        <v>0</v>
      </c>
      <c r="F86" s="2">
        <f t="shared" si="12"/>
        <v>2.5877544817617219E-2</v>
      </c>
      <c r="G86" s="2">
        <f t="shared" si="12"/>
        <v>1.6618094078206504E-2</v>
      </c>
      <c r="H86" s="2">
        <f t="shared" si="13"/>
        <v>1.5571908966115346</v>
      </c>
      <c r="I86" s="2">
        <f t="shared" si="14"/>
        <v>60.894589397879002</v>
      </c>
    </row>
    <row r="87" spans="1:9" ht="13.5" x14ac:dyDescent="0.25">
      <c r="A87" s="3">
        <f>TITRES_STAT!B90</f>
        <v>42432</v>
      </c>
      <c r="B87" s="5">
        <f>TITRES_STAT!D90</f>
        <v>4.2705000000000002</v>
      </c>
      <c r="C87" s="2">
        <f t="shared" si="9"/>
        <v>7.3500000000000121E-2</v>
      </c>
      <c r="D87" s="2">
        <f t="shared" si="10"/>
        <v>7.3500000000000121E-2</v>
      </c>
      <c r="E87" s="2">
        <f t="shared" si="11"/>
        <v>0</v>
      </c>
      <c r="F87" s="2">
        <f t="shared" si="12"/>
        <v>2.9279148759215997E-2</v>
      </c>
      <c r="G87" s="2">
        <f t="shared" si="12"/>
        <v>1.543108735833461E-2</v>
      </c>
      <c r="H87" s="2">
        <f t="shared" si="13"/>
        <v>1.8974131945019286</v>
      </c>
      <c r="I87" s="2">
        <f t="shared" si="14"/>
        <v>65.486455231943467</v>
      </c>
    </row>
    <row r="88" spans="1:9" ht="13.5" x14ac:dyDescent="0.25">
      <c r="A88" s="3">
        <f>TITRES_STAT!B91</f>
        <v>42433</v>
      </c>
      <c r="B88" s="5">
        <f>TITRES_STAT!D91</f>
        <v>4.2359</v>
      </c>
      <c r="C88" s="2">
        <f t="shared" si="9"/>
        <v>-3.4600000000000186E-2</v>
      </c>
      <c r="D88" s="2">
        <f t="shared" si="10"/>
        <v>0</v>
      </c>
      <c r="E88" s="2">
        <f t="shared" si="11"/>
        <v>3.4600000000000186E-2</v>
      </c>
      <c r="F88" s="2">
        <f t="shared" si="12"/>
        <v>2.7187780990700568E-2</v>
      </c>
      <c r="G88" s="2">
        <f t="shared" si="12"/>
        <v>1.6800295404167866E-2</v>
      </c>
      <c r="H88" s="2">
        <f t="shared" si="13"/>
        <v>1.6182918416991492</v>
      </c>
      <c r="I88" s="2">
        <f t="shared" si="14"/>
        <v>61.807160528329547</v>
      </c>
    </row>
    <row r="89" spans="1:9" ht="13.5" x14ac:dyDescent="0.25">
      <c r="A89" s="3">
        <f>TITRES_STAT!B92</f>
        <v>42436</v>
      </c>
      <c r="B89" s="5">
        <f>TITRES_STAT!D92</f>
        <v>4.2186000000000003</v>
      </c>
      <c r="C89" s="2">
        <f t="shared" si="9"/>
        <v>-1.7299999999999649E-2</v>
      </c>
      <c r="D89" s="2">
        <f t="shared" si="10"/>
        <v>0</v>
      </c>
      <c r="E89" s="2">
        <f t="shared" si="11"/>
        <v>1.7299999999999649E-2</v>
      </c>
      <c r="F89" s="2">
        <f t="shared" si="12"/>
        <v>2.5245796634221957E-2</v>
      </c>
      <c r="G89" s="2">
        <f t="shared" si="12"/>
        <v>1.6835988589584423E-2</v>
      </c>
      <c r="H89" s="2">
        <f t="shared" si="13"/>
        <v>1.4995137648073875</v>
      </c>
      <c r="I89" s="2">
        <f t="shared" si="14"/>
        <v>59.992218723506014</v>
      </c>
    </row>
    <row r="90" spans="1:9" ht="13.5" x14ac:dyDescent="0.25">
      <c r="A90" s="3">
        <f>TITRES_STAT!B93</f>
        <v>42437</v>
      </c>
      <c r="B90" s="5">
        <f>TITRES_STAT!D93</f>
        <v>4.0930999999999997</v>
      </c>
      <c r="C90" s="2">
        <f t="shared" si="9"/>
        <v>-0.12550000000000061</v>
      </c>
      <c r="D90" s="2">
        <f t="shared" si="10"/>
        <v>0</v>
      </c>
      <c r="E90" s="2">
        <f t="shared" si="11"/>
        <v>0.12550000000000061</v>
      </c>
      <c r="F90" s="2">
        <f t="shared" si="12"/>
        <v>2.3442525446063244E-2</v>
      </c>
      <c r="G90" s="2">
        <f t="shared" si="12"/>
        <v>2.4597703690328435E-2</v>
      </c>
      <c r="H90" s="2">
        <f t="shared" si="13"/>
        <v>0.9530371509955462</v>
      </c>
      <c r="I90" s="2">
        <f t="shared" si="14"/>
        <v>48.797696987471156</v>
      </c>
    </row>
    <row r="91" spans="1:9" ht="13.5" x14ac:dyDescent="0.25">
      <c r="A91" s="3">
        <f>TITRES_STAT!B94</f>
        <v>42438</v>
      </c>
      <c r="B91" s="5">
        <f>TITRES_STAT!D94</f>
        <v>4.0930999999999997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2.1768059342773011E-2</v>
      </c>
      <c r="G91" s="2">
        <f t="shared" si="12"/>
        <v>2.2840724855304976E-2</v>
      </c>
      <c r="H91" s="2">
        <f t="shared" si="13"/>
        <v>0.95303715099554609</v>
      </c>
      <c r="I91" s="2">
        <f t="shared" si="14"/>
        <v>48.797696987471156</v>
      </c>
    </row>
    <row r="92" spans="1:9" ht="13.5" x14ac:dyDescent="0.25">
      <c r="A92" s="3">
        <f>TITRES_STAT!B95</f>
        <v>42439</v>
      </c>
      <c r="B92" s="5">
        <f>TITRES_STAT!D95</f>
        <v>4.0239000000000003</v>
      </c>
      <c r="C92" s="2">
        <f t="shared" si="9"/>
        <v>-6.9199999999999484E-2</v>
      </c>
      <c r="D92" s="2">
        <f t="shared" si="10"/>
        <v>0</v>
      </c>
      <c r="E92" s="2">
        <f t="shared" si="11"/>
        <v>6.9199999999999484E-2</v>
      </c>
      <c r="F92" s="2">
        <f t="shared" si="12"/>
        <v>2.021319796114637E-2</v>
      </c>
      <c r="G92" s="2">
        <f t="shared" si="12"/>
        <v>2.6152101651354585E-2</v>
      </c>
      <c r="H92" s="2">
        <f t="shared" si="13"/>
        <v>0.77290912335144579</v>
      </c>
      <c r="I92" s="2">
        <f t="shared" si="14"/>
        <v>43.595529695868748</v>
      </c>
    </row>
    <row r="93" spans="1:9" ht="13.5" x14ac:dyDescent="0.25">
      <c r="A93" s="3">
        <f>TITRES_STAT!B96</f>
        <v>42440</v>
      </c>
      <c r="B93" s="5">
        <f>TITRES_STAT!D96</f>
        <v>4.0930999999999997</v>
      </c>
      <c r="C93" s="2">
        <f t="shared" si="9"/>
        <v>6.9199999999999484E-2</v>
      </c>
      <c r="D93" s="2">
        <f t="shared" si="10"/>
        <v>6.9199999999999484E-2</v>
      </c>
      <c r="E93" s="2">
        <f t="shared" si="11"/>
        <v>0</v>
      </c>
      <c r="F93" s="2">
        <f t="shared" ref="F93:G108" si="15">((F92*13)+D93)/14</f>
        <v>2.3712255249635879E-2</v>
      </c>
      <c r="G93" s="2">
        <f t="shared" si="15"/>
        <v>2.4284094390543545E-2</v>
      </c>
      <c r="H93" s="2">
        <f t="shared" si="13"/>
        <v>0.97645211175219515</v>
      </c>
      <c r="I93" s="2">
        <f t="shared" si="14"/>
        <v>49.404288924892576</v>
      </c>
    </row>
    <row r="94" spans="1:9" ht="13.5" x14ac:dyDescent="0.25">
      <c r="A94" s="3">
        <f>TITRES_STAT!B97</f>
        <v>42443</v>
      </c>
      <c r="B94" s="5">
        <f>TITRES_STAT!D97</f>
        <v>4.2142999999999997</v>
      </c>
      <c r="C94" s="2">
        <f t="shared" si="9"/>
        <v>0.12119999999999997</v>
      </c>
      <c r="D94" s="2">
        <f t="shared" si="10"/>
        <v>0.12119999999999997</v>
      </c>
      <c r="E94" s="2">
        <f t="shared" si="11"/>
        <v>0</v>
      </c>
      <c r="F94" s="2">
        <f t="shared" si="15"/>
        <v>3.06756655889476E-2</v>
      </c>
      <c r="G94" s="2">
        <f t="shared" si="15"/>
        <v>2.2549516219790434E-2</v>
      </c>
      <c r="H94" s="2">
        <f t="shared" si="13"/>
        <v>1.3603691223328909</v>
      </c>
      <c r="I94" s="2">
        <f t="shared" si="14"/>
        <v>57.633745055449566</v>
      </c>
    </row>
    <row r="95" spans="1:9" ht="13.5" x14ac:dyDescent="0.25">
      <c r="A95" s="3">
        <f>TITRES_STAT!B98</f>
        <v>42444</v>
      </c>
      <c r="B95" s="5">
        <f>TITRES_STAT!D98</f>
        <v>4.3094999999999999</v>
      </c>
      <c r="C95" s="2">
        <f t="shared" si="9"/>
        <v>9.5200000000000173E-2</v>
      </c>
      <c r="D95" s="2">
        <f t="shared" si="10"/>
        <v>9.5200000000000173E-2</v>
      </c>
      <c r="E95" s="2">
        <f t="shared" si="11"/>
        <v>0</v>
      </c>
      <c r="F95" s="2">
        <f t="shared" si="15"/>
        <v>3.5284546618308502E-2</v>
      </c>
      <c r="G95" s="2">
        <f t="shared" si="15"/>
        <v>2.0938836489805403E-2</v>
      </c>
      <c r="H95" s="2">
        <f t="shared" si="13"/>
        <v>1.6851245118365419</v>
      </c>
      <c r="I95" s="2">
        <f t="shared" si="14"/>
        <v>62.757779179631754</v>
      </c>
    </row>
    <row r="96" spans="1:9" ht="13.5" x14ac:dyDescent="0.25">
      <c r="A96" s="3">
        <f>TITRES_STAT!B99</f>
        <v>42445</v>
      </c>
      <c r="B96" s="5">
        <f>TITRES_STAT!D99</f>
        <v>4.3268000000000004</v>
      </c>
      <c r="C96" s="2">
        <f t="shared" si="9"/>
        <v>1.7300000000000537E-2</v>
      </c>
      <c r="D96" s="2">
        <f t="shared" si="10"/>
        <v>1.7300000000000537E-2</v>
      </c>
      <c r="E96" s="2">
        <f t="shared" si="11"/>
        <v>0</v>
      </c>
      <c r="F96" s="2">
        <f t="shared" si="15"/>
        <v>3.3999936145572215E-2</v>
      </c>
      <c r="G96" s="2">
        <f t="shared" si="15"/>
        <v>1.9443205311962163E-2</v>
      </c>
      <c r="H96" s="2">
        <f t="shared" si="13"/>
        <v>1.748679582406828</v>
      </c>
      <c r="I96" s="2">
        <f t="shared" si="14"/>
        <v>63.618895181504953</v>
      </c>
    </row>
    <row r="97" spans="1:9" ht="13.5" x14ac:dyDescent="0.25">
      <c r="A97" s="3">
        <f>TITRES_STAT!B100</f>
        <v>42446</v>
      </c>
      <c r="B97" s="5">
        <f>TITRES_STAT!D100</f>
        <v>4.4132999999999996</v>
      </c>
      <c r="C97" s="2">
        <f t="shared" si="9"/>
        <v>8.6499999999999133E-2</v>
      </c>
      <c r="D97" s="2">
        <f t="shared" si="10"/>
        <v>8.6499999999999133E-2</v>
      </c>
      <c r="E97" s="2">
        <f t="shared" si="11"/>
        <v>0</v>
      </c>
      <c r="F97" s="2">
        <f t="shared" si="15"/>
        <v>3.774994070660271E-2</v>
      </c>
      <c r="G97" s="2">
        <f t="shared" si="15"/>
        <v>1.8054404932536294E-2</v>
      </c>
      <c r="H97" s="2">
        <f t="shared" si="13"/>
        <v>2.090899193169895</v>
      </c>
      <c r="I97" s="2">
        <f t="shared" si="14"/>
        <v>67.646955222294309</v>
      </c>
    </row>
    <row r="98" spans="1:9" ht="13.5" x14ac:dyDescent="0.25">
      <c r="A98" s="3">
        <f>TITRES_STAT!B101</f>
        <v>42447</v>
      </c>
      <c r="B98" s="5">
        <f>TITRES_STAT!D101</f>
        <v>4.4132999999999996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3.5053516370416801E-2</v>
      </c>
      <c r="G98" s="2">
        <f t="shared" si="15"/>
        <v>1.6764804580212272E-2</v>
      </c>
      <c r="H98" s="2">
        <f t="shared" si="13"/>
        <v>2.090899193169895</v>
      </c>
      <c r="I98" s="2">
        <f t="shared" si="14"/>
        <v>67.646955222294309</v>
      </c>
    </row>
    <row r="99" spans="1:9" ht="13.5" x14ac:dyDescent="0.25">
      <c r="A99" s="3">
        <f>TITRES_STAT!B102</f>
        <v>42450</v>
      </c>
      <c r="B99" s="5">
        <f>TITRES_STAT!D102</f>
        <v>4.3268000000000004</v>
      </c>
      <c r="C99" s="2">
        <f t="shared" si="9"/>
        <v>-8.6499999999999133E-2</v>
      </c>
      <c r="D99" s="2">
        <f t="shared" si="10"/>
        <v>0</v>
      </c>
      <c r="E99" s="2">
        <f t="shared" si="11"/>
        <v>8.6499999999999133E-2</v>
      </c>
      <c r="F99" s="2">
        <f t="shared" si="15"/>
        <v>3.2549693772529885E-2</v>
      </c>
      <c r="G99" s="2">
        <f t="shared" si="15"/>
        <v>2.1745889967339904E-2</v>
      </c>
      <c r="H99" s="2">
        <f t="shared" si="13"/>
        <v>1.4968204944206094</v>
      </c>
      <c r="I99" s="2">
        <f t="shared" si="14"/>
        <v>59.949063129103664</v>
      </c>
    </row>
    <row r="100" spans="1:9" ht="13.5" x14ac:dyDescent="0.25">
      <c r="A100" s="3">
        <f>TITRES_STAT!B103</f>
        <v>42451</v>
      </c>
      <c r="B100" s="5">
        <f>TITRES_STAT!D103</f>
        <v>4.4132999999999996</v>
      </c>
      <c r="C100" s="2">
        <f t="shared" si="9"/>
        <v>8.6499999999999133E-2</v>
      </c>
      <c r="D100" s="2">
        <f t="shared" si="10"/>
        <v>8.6499999999999133E-2</v>
      </c>
      <c r="E100" s="2">
        <f t="shared" si="11"/>
        <v>0</v>
      </c>
      <c r="F100" s="2">
        <f t="shared" si="15"/>
        <v>3.6403287074491975E-2</v>
      </c>
      <c r="G100" s="2">
        <f t="shared" si="15"/>
        <v>2.0192612112529908E-2</v>
      </c>
      <c r="H100" s="2">
        <f t="shared" si="13"/>
        <v>1.8028022759820672</v>
      </c>
      <c r="I100" s="2">
        <f t="shared" si="14"/>
        <v>64.321421865207654</v>
      </c>
    </row>
    <row r="101" spans="1:9" ht="13.5" x14ac:dyDescent="0.25">
      <c r="A101" s="3">
        <f>TITRES_STAT!B104</f>
        <v>42452</v>
      </c>
      <c r="B101" s="5">
        <f>TITRES_STAT!D104</f>
        <v>4.4132999999999996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3.3803052283456834E-2</v>
      </c>
      <c r="G101" s="2">
        <f t="shared" si="15"/>
        <v>1.8750282675920629E-2</v>
      </c>
      <c r="H101" s="2">
        <f t="shared" si="13"/>
        <v>1.8028022759820672</v>
      </c>
      <c r="I101" s="2">
        <f t="shared" si="14"/>
        <v>64.321421865207654</v>
      </c>
    </row>
    <row r="102" spans="1:9" ht="13.5" x14ac:dyDescent="0.25">
      <c r="A102" s="3">
        <f>TITRES_STAT!B105</f>
        <v>42453</v>
      </c>
      <c r="B102" s="5">
        <f>TITRES_STAT!D105</f>
        <v>4.2835000000000001</v>
      </c>
      <c r="C102" s="2">
        <f t="shared" si="9"/>
        <v>-0.12979999999999947</v>
      </c>
      <c r="D102" s="2">
        <f t="shared" si="10"/>
        <v>0</v>
      </c>
      <c r="E102" s="2">
        <f t="shared" si="11"/>
        <v>0.12979999999999947</v>
      </c>
      <c r="F102" s="2">
        <f t="shared" si="15"/>
        <v>3.1388548548924207E-2</v>
      </c>
      <c r="G102" s="2">
        <f t="shared" si="15"/>
        <v>2.6682405341926261E-2</v>
      </c>
      <c r="H102" s="2">
        <f t="shared" si="13"/>
        <v>1.1763762729293055</v>
      </c>
      <c r="I102" s="2">
        <f t="shared" si="14"/>
        <v>54.052062943415358</v>
      </c>
    </row>
    <row r="103" spans="1:9" ht="13.5" x14ac:dyDescent="0.25">
      <c r="A103" s="3">
        <f>TITRES_STAT!B106</f>
        <v>42454</v>
      </c>
      <c r="B103" s="5">
        <f>TITRES_STAT!D106</f>
        <v>4.2401999999999997</v>
      </c>
      <c r="C103" s="2">
        <f t="shared" si="9"/>
        <v>-4.3300000000000338E-2</v>
      </c>
      <c r="D103" s="2">
        <f t="shared" si="10"/>
        <v>0</v>
      </c>
      <c r="E103" s="2">
        <f t="shared" si="11"/>
        <v>4.3300000000000338E-2</v>
      </c>
      <c r="F103" s="2">
        <f t="shared" si="15"/>
        <v>2.9146509366858194E-2</v>
      </c>
      <c r="G103" s="2">
        <f t="shared" si="15"/>
        <v>2.7869376388931551E-2</v>
      </c>
      <c r="H103" s="2">
        <f t="shared" si="13"/>
        <v>1.045825674751512</v>
      </c>
      <c r="I103" s="2">
        <f t="shared" si="14"/>
        <v>51.119979950321969</v>
      </c>
    </row>
    <row r="104" spans="1:9" ht="13.5" x14ac:dyDescent="0.25">
      <c r="A104" s="3">
        <f>TITRES_STAT!B107</f>
        <v>42457</v>
      </c>
      <c r="B104" s="5">
        <f>TITRES_STAT!D107</f>
        <v>4.2401999999999997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2.7064615840654036E-2</v>
      </c>
      <c r="G104" s="2">
        <f t="shared" si="15"/>
        <v>2.5878706646865011E-2</v>
      </c>
      <c r="H104" s="2">
        <f t="shared" si="13"/>
        <v>1.045825674751512</v>
      </c>
      <c r="I104" s="2">
        <f t="shared" si="14"/>
        <v>51.119979950321969</v>
      </c>
    </row>
    <row r="105" spans="1:9" ht="13.5" x14ac:dyDescent="0.25">
      <c r="A105" s="3">
        <f>TITRES_STAT!B108</f>
        <v>42458</v>
      </c>
      <c r="B105" s="5">
        <f>TITRES_STAT!D108</f>
        <v>4.3224</v>
      </c>
      <c r="C105" s="2">
        <f t="shared" si="9"/>
        <v>8.2200000000000273E-2</v>
      </c>
      <c r="D105" s="2">
        <f t="shared" si="10"/>
        <v>8.2200000000000273E-2</v>
      </c>
      <c r="E105" s="2">
        <f t="shared" si="11"/>
        <v>0</v>
      </c>
      <c r="F105" s="2">
        <f t="shared" si="15"/>
        <v>3.1002857566321623E-2</v>
      </c>
      <c r="G105" s="2">
        <f t="shared" si="15"/>
        <v>2.4030227600660366E-2</v>
      </c>
      <c r="H105" s="2">
        <f t="shared" si="13"/>
        <v>1.290160795874844</v>
      </c>
      <c r="I105" s="2">
        <f t="shared" si="14"/>
        <v>56.334943738393754</v>
      </c>
    </row>
    <row r="106" spans="1:9" ht="13.5" x14ac:dyDescent="0.25">
      <c r="A106" s="3">
        <f>TITRES_STAT!B109</f>
        <v>42459</v>
      </c>
      <c r="B106" s="5">
        <f>TITRES_STAT!D109</f>
        <v>4.2401999999999997</v>
      </c>
      <c r="C106" s="2">
        <f t="shared" si="9"/>
        <v>-8.2200000000000273E-2</v>
      </c>
      <c r="D106" s="2">
        <f t="shared" si="10"/>
        <v>0</v>
      </c>
      <c r="E106" s="2">
        <f t="shared" si="11"/>
        <v>8.2200000000000273E-2</v>
      </c>
      <c r="F106" s="2">
        <f t="shared" si="15"/>
        <v>2.878836774015579E-2</v>
      </c>
      <c r="G106" s="2">
        <f t="shared" si="15"/>
        <v>2.8185211343470358E-2</v>
      </c>
      <c r="H106" s="2">
        <f t="shared" si="13"/>
        <v>1.0213997471700762</v>
      </c>
      <c r="I106" s="2">
        <f t="shared" si="14"/>
        <v>50.52932991606523</v>
      </c>
    </row>
    <row r="107" spans="1:9" ht="13.5" x14ac:dyDescent="0.25">
      <c r="A107" s="3">
        <f>TITRES_STAT!B110</f>
        <v>42460</v>
      </c>
      <c r="B107" s="5">
        <f>TITRES_STAT!D110</f>
        <v>4.2835000000000001</v>
      </c>
      <c r="C107" s="2">
        <f t="shared" si="9"/>
        <v>4.3300000000000338E-2</v>
      </c>
      <c r="D107" s="2">
        <f t="shared" si="10"/>
        <v>4.3300000000000338E-2</v>
      </c>
      <c r="E107" s="2">
        <f t="shared" si="11"/>
        <v>0</v>
      </c>
      <c r="F107" s="2">
        <f t="shared" si="15"/>
        <v>2.9824912901573259E-2</v>
      </c>
      <c r="G107" s="2">
        <f t="shared" si="15"/>
        <v>2.6171981961793905E-2</v>
      </c>
      <c r="H107" s="2">
        <f t="shared" si="13"/>
        <v>1.1395741042887748</v>
      </c>
      <c r="I107" s="2">
        <f t="shared" si="14"/>
        <v>53.26172634098063</v>
      </c>
    </row>
    <row r="108" spans="1:9" ht="13.5" x14ac:dyDescent="0.25">
      <c r="A108" s="3">
        <f>TITRES_STAT!B111</f>
        <v>42461</v>
      </c>
      <c r="B108" s="5">
        <f>TITRES_STAT!D111</f>
        <v>4.2618999999999998</v>
      </c>
      <c r="C108" s="2">
        <f t="shared" si="9"/>
        <v>-2.1600000000000286E-2</v>
      </c>
      <c r="D108" s="2">
        <f t="shared" si="10"/>
        <v>0</v>
      </c>
      <c r="E108" s="2">
        <f t="shared" si="11"/>
        <v>2.1600000000000286E-2</v>
      </c>
      <c r="F108" s="2">
        <f t="shared" si="15"/>
        <v>2.7694561980032312E-2</v>
      </c>
      <c r="G108" s="2">
        <f t="shared" si="15"/>
        <v>2.5845411821665793E-2</v>
      </c>
      <c r="H108" s="2">
        <f t="shared" si="13"/>
        <v>1.0715465542250098</v>
      </c>
      <c r="I108" s="2">
        <f t="shared" si="14"/>
        <v>51.726887432944416</v>
      </c>
    </row>
    <row r="109" spans="1:9" ht="13.5" x14ac:dyDescent="0.25">
      <c r="A109" s="3">
        <f>TITRES_STAT!B112</f>
        <v>42464</v>
      </c>
      <c r="B109" s="5">
        <f>TITRES_STAT!D112</f>
        <v>4.2618999999999998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2.5716378981458572E-2</v>
      </c>
      <c r="G109" s="2">
        <f t="shared" si="16"/>
        <v>2.3999310977261094E-2</v>
      </c>
      <c r="H109" s="2">
        <f t="shared" si="13"/>
        <v>1.0715465542250096</v>
      </c>
      <c r="I109" s="2">
        <f t="shared" si="14"/>
        <v>51.726887432944416</v>
      </c>
    </row>
    <row r="110" spans="1:9" ht="13.5" x14ac:dyDescent="0.25">
      <c r="A110" s="3">
        <f>TITRES_STAT!B113</f>
        <v>42465</v>
      </c>
      <c r="B110" s="5">
        <f>TITRES_STAT!D113</f>
        <v>4.2618999999999998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2.3879494768497246E-2</v>
      </c>
      <c r="G110" s="2">
        <f t="shared" si="16"/>
        <v>2.2285074478885301E-2</v>
      </c>
      <c r="H110" s="2">
        <f t="shared" si="13"/>
        <v>1.0715465542250096</v>
      </c>
      <c r="I110" s="2">
        <f t="shared" si="14"/>
        <v>51.726887432944416</v>
      </c>
    </row>
    <row r="111" spans="1:9" ht="13.5" x14ac:dyDescent="0.25">
      <c r="A111" s="3">
        <f>TITRES_STAT!B114</f>
        <v>42466</v>
      </c>
      <c r="B111" s="5">
        <f>TITRES_STAT!D114</f>
        <v>4.1536999999999997</v>
      </c>
      <c r="C111" s="2">
        <f t="shared" si="9"/>
        <v>-0.10820000000000007</v>
      </c>
      <c r="D111" s="2">
        <f t="shared" si="10"/>
        <v>0</v>
      </c>
      <c r="E111" s="2">
        <f t="shared" si="11"/>
        <v>0.10820000000000007</v>
      </c>
      <c r="F111" s="2">
        <f t="shared" si="16"/>
        <v>2.2173816570747441E-2</v>
      </c>
      <c r="G111" s="2">
        <f t="shared" si="16"/>
        <v>2.8421854873250642E-2</v>
      </c>
      <c r="H111" s="2">
        <f t="shared" si="13"/>
        <v>0.78016782049001421</v>
      </c>
      <c r="I111" s="2">
        <f t="shared" si="14"/>
        <v>43.825520914947383</v>
      </c>
    </row>
    <row r="112" spans="1:9" ht="13.5" x14ac:dyDescent="0.25">
      <c r="A112" s="3">
        <f>TITRES_STAT!B115</f>
        <v>42467</v>
      </c>
      <c r="B112" s="5">
        <f>TITRES_STAT!D115</f>
        <v>4.1580000000000004</v>
      </c>
      <c r="C112" s="2">
        <f t="shared" si="9"/>
        <v>4.3000000000006366E-3</v>
      </c>
      <c r="D112" s="2">
        <f t="shared" si="10"/>
        <v>4.3000000000006366E-3</v>
      </c>
      <c r="E112" s="2">
        <f t="shared" si="11"/>
        <v>0</v>
      </c>
      <c r="F112" s="2">
        <f t="shared" si="16"/>
        <v>2.0897115387122668E-2</v>
      </c>
      <c r="G112" s="2">
        <f t="shared" si="16"/>
        <v>2.6391722382304167E-2</v>
      </c>
      <c r="H112" s="2">
        <f t="shared" si="13"/>
        <v>0.79180566862639967</v>
      </c>
      <c r="I112" s="2">
        <f t="shared" si="14"/>
        <v>44.190376361148516</v>
      </c>
    </row>
    <row r="113" spans="1:9" ht="13.5" x14ac:dyDescent="0.25">
      <c r="A113" s="3">
        <f>TITRES_STAT!B116</f>
        <v>42468</v>
      </c>
      <c r="B113" s="5">
        <f>TITRES_STAT!D116</f>
        <v>4.1580000000000004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1.9404464288042478E-2</v>
      </c>
      <c r="G113" s="2">
        <f t="shared" si="16"/>
        <v>2.4506599354996723E-2</v>
      </c>
      <c r="H113" s="2">
        <f t="shared" si="13"/>
        <v>0.79180566862639978</v>
      </c>
      <c r="I113" s="2">
        <f t="shared" si="14"/>
        <v>44.190376361148516</v>
      </c>
    </row>
    <row r="114" spans="1:9" ht="13.5" x14ac:dyDescent="0.25">
      <c r="A114" s="3">
        <f>TITRES_STAT!B117</f>
        <v>42471</v>
      </c>
      <c r="B114" s="5">
        <f>TITRES_STAT!D117</f>
        <v>4.2575000000000003</v>
      </c>
      <c r="C114" s="2">
        <f t="shared" si="9"/>
        <v>9.9499999999999922E-2</v>
      </c>
      <c r="D114" s="2">
        <f t="shared" si="10"/>
        <v>9.9499999999999922E-2</v>
      </c>
      <c r="E114" s="2">
        <f t="shared" si="11"/>
        <v>0</v>
      </c>
      <c r="F114" s="2">
        <f t="shared" si="16"/>
        <v>2.5125573981753725E-2</v>
      </c>
      <c r="G114" s="2">
        <f t="shared" si="16"/>
        <v>2.2756127972496959E-2</v>
      </c>
      <c r="H114" s="2">
        <f t="shared" si="13"/>
        <v>1.1041234260995754</v>
      </c>
      <c r="I114" s="2">
        <f t="shared" si="14"/>
        <v>52.474270872326862</v>
      </c>
    </row>
    <row r="115" spans="1:9" ht="13.5" x14ac:dyDescent="0.25">
      <c r="A115" s="3">
        <f>TITRES_STAT!B118</f>
        <v>42472</v>
      </c>
      <c r="B115" s="5">
        <f>TITRES_STAT!D118</f>
        <v>4.2575000000000003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2.3330890125914171E-2</v>
      </c>
      <c r="G115" s="2">
        <f t="shared" si="16"/>
        <v>2.1130690260175746E-2</v>
      </c>
      <c r="H115" s="2">
        <f t="shared" si="13"/>
        <v>1.1041234260995754</v>
      </c>
      <c r="I115" s="2">
        <f t="shared" si="14"/>
        <v>52.474270872326862</v>
      </c>
    </row>
    <row r="116" spans="1:9" ht="13.5" x14ac:dyDescent="0.25">
      <c r="A116" s="3">
        <f>TITRES_STAT!B119</f>
        <v>42473</v>
      </c>
      <c r="B116" s="5">
        <f>TITRES_STAT!D119</f>
        <v>4.2575000000000003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2.1664397974063158E-2</v>
      </c>
      <c r="G116" s="2">
        <f t="shared" si="16"/>
        <v>1.9621355241591764E-2</v>
      </c>
      <c r="H116" s="2">
        <f t="shared" si="13"/>
        <v>1.1041234260995754</v>
      </c>
      <c r="I116" s="2">
        <f t="shared" si="14"/>
        <v>52.474270872326862</v>
      </c>
    </row>
    <row r="117" spans="1:9" ht="13.5" x14ac:dyDescent="0.25">
      <c r="A117" s="3">
        <f>TITRES_STAT!B120</f>
        <v>42474</v>
      </c>
      <c r="B117" s="5">
        <f>TITRES_STAT!D120</f>
        <v>4.2531999999999996</v>
      </c>
      <c r="C117" s="2">
        <f t="shared" si="9"/>
        <v>-4.3000000000006366E-3</v>
      </c>
      <c r="D117" s="2">
        <f t="shared" si="10"/>
        <v>0</v>
      </c>
      <c r="E117" s="2">
        <f t="shared" si="11"/>
        <v>4.3000000000006366E-3</v>
      </c>
      <c r="F117" s="2">
        <f t="shared" si="16"/>
        <v>2.0116940975915789E-2</v>
      </c>
      <c r="G117" s="2">
        <f t="shared" si="16"/>
        <v>1.8526972724335254E-2</v>
      </c>
      <c r="H117" s="2">
        <f t="shared" si="13"/>
        <v>1.08581910683617</v>
      </c>
      <c r="I117" s="2">
        <f t="shared" si="14"/>
        <v>52.057203967374306</v>
      </c>
    </row>
    <row r="118" spans="1:9" ht="13.5" x14ac:dyDescent="0.25">
      <c r="A118" s="3">
        <f>TITRES_STAT!B121</f>
        <v>42475</v>
      </c>
      <c r="B118" s="5">
        <f>TITRES_STAT!D121</f>
        <v>4.1536999999999997</v>
      </c>
      <c r="C118" s="2">
        <f t="shared" si="9"/>
        <v>-9.9499999999999922E-2</v>
      </c>
      <c r="D118" s="2">
        <f t="shared" si="10"/>
        <v>0</v>
      </c>
      <c r="E118" s="2">
        <f t="shared" si="11"/>
        <v>9.9499999999999922E-2</v>
      </c>
      <c r="F118" s="2">
        <f t="shared" si="16"/>
        <v>1.8680016620493234E-2</v>
      </c>
      <c r="G118" s="2">
        <f t="shared" si="16"/>
        <v>2.4310760386882731E-2</v>
      </c>
      <c r="H118" s="2">
        <f t="shared" si="13"/>
        <v>0.76838471208709469</v>
      </c>
      <c r="I118" s="2">
        <f t="shared" si="14"/>
        <v>43.451218891178193</v>
      </c>
    </row>
    <row r="119" spans="1:9" ht="13.5" x14ac:dyDescent="0.25">
      <c r="A119" s="3">
        <f>TITRES_STAT!B122</f>
        <v>42478</v>
      </c>
      <c r="B119" s="5">
        <f>TITRES_STAT!D122</f>
        <v>4.1364000000000001</v>
      </c>
      <c r="C119" s="2">
        <f t="shared" si="9"/>
        <v>-1.7299999999999649E-2</v>
      </c>
      <c r="D119" s="2">
        <f t="shared" si="10"/>
        <v>0</v>
      </c>
      <c r="E119" s="2">
        <f t="shared" si="11"/>
        <v>1.7299999999999649E-2</v>
      </c>
      <c r="F119" s="2">
        <f t="shared" si="16"/>
        <v>1.734572971902943E-2</v>
      </c>
      <c r="G119" s="2">
        <f t="shared" si="16"/>
        <v>2.3809991787819652E-2</v>
      </c>
      <c r="H119" s="2">
        <f t="shared" si="13"/>
        <v>0.72850632934291437</v>
      </c>
      <c r="I119" s="2">
        <f t="shared" si="14"/>
        <v>42.146581529721878</v>
      </c>
    </row>
    <row r="120" spans="1:9" ht="13.5" x14ac:dyDescent="0.25">
      <c r="A120" s="3">
        <f>TITRES_STAT!B123</f>
        <v>42479</v>
      </c>
      <c r="B120" s="5">
        <f>TITRES_STAT!D123</f>
        <v>4.1364000000000001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1.6106749024813041E-2</v>
      </c>
      <c r="G120" s="2">
        <f t="shared" si="16"/>
        <v>2.2109278088689677E-2</v>
      </c>
      <c r="H120" s="2">
        <f t="shared" si="13"/>
        <v>0.72850632934291426</v>
      </c>
      <c r="I120" s="2">
        <f t="shared" si="14"/>
        <v>42.146581529721871</v>
      </c>
    </row>
    <row r="121" spans="1:9" ht="13.5" x14ac:dyDescent="0.25">
      <c r="A121" s="3">
        <f>TITRES_STAT!B124</f>
        <v>42480</v>
      </c>
      <c r="B121" s="5">
        <f>TITRES_STAT!D124</f>
        <v>4.0152000000000001</v>
      </c>
      <c r="C121" s="2">
        <f t="shared" si="9"/>
        <v>-0.12119999999999997</v>
      </c>
      <c r="D121" s="2">
        <f t="shared" si="10"/>
        <v>0</v>
      </c>
      <c r="E121" s="2">
        <f t="shared" si="11"/>
        <v>0.12119999999999997</v>
      </c>
      <c r="F121" s="2">
        <f t="shared" si="16"/>
        <v>1.4956266951612108E-2</v>
      </c>
      <c r="G121" s="2">
        <f t="shared" si="16"/>
        <v>2.9187186796640414E-2</v>
      </c>
      <c r="H121" s="2">
        <f t="shared" si="13"/>
        <v>0.512425779703224</v>
      </c>
      <c r="I121" s="2">
        <f t="shared" si="14"/>
        <v>33.88105297992044</v>
      </c>
    </row>
    <row r="122" spans="1:9" ht="13.5" x14ac:dyDescent="0.25">
      <c r="A122" s="3">
        <f>TITRES_STAT!B125</f>
        <v>42481</v>
      </c>
      <c r="B122" s="5">
        <f>TITRES_STAT!D125</f>
        <v>4.0239000000000003</v>
      </c>
      <c r="C122" s="2">
        <f t="shared" si="9"/>
        <v>8.7000000000001521E-3</v>
      </c>
      <c r="D122" s="2">
        <f t="shared" si="10"/>
        <v>8.7000000000001521E-3</v>
      </c>
      <c r="E122" s="2">
        <f t="shared" si="11"/>
        <v>0</v>
      </c>
      <c r="F122" s="2">
        <f t="shared" si="16"/>
        <v>1.4509390740782682E-2</v>
      </c>
      <c r="G122" s="2">
        <f t="shared" si="16"/>
        <v>2.7102387739737527E-2</v>
      </c>
      <c r="H122" s="2">
        <f t="shared" si="13"/>
        <v>0.53535470306584876</v>
      </c>
      <c r="I122" s="2">
        <f t="shared" si="14"/>
        <v>34.86847058838157</v>
      </c>
    </row>
    <row r="123" spans="1:9" ht="13.5" x14ac:dyDescent="0.25">
      <c r="A123" s="3">
        <f>TITRES_STAT!B126</f>
        <v>42482</v>
      </c>
      <c r="B123" s="5">
        <f>TITRES_STAT!D126</f>
        <v>4.0845000000000002</v>
      </c>
      <c r="C123" s="2">
        <f t="shared" si="9"/>
        <v>6.0599999999999987E-2</v>
      </c>
      <c r="D123" s="2">
        <f t="shared" si="10"/>
        <v>6.0599999999999987E-2</v>
      </c>
      <c r="E123" s="2">
        <f t="shared" si="11"/>
        <v>0</v>
      </c>
      <c r="F123" s="2">
        <f t="shared" si="16"/>
        <v>1.7801577116441061E-2</v>
      </c>
      <c r="G123" s="2">
        <f t="shared" si="16"/>
        <v>2.5166502901184846E-2</v>
      </c>
      <c r="H123" s="2">
        <f t="shared" si="13"/>
        <v>0.70735203799821378</v>
      </c>
      <c r="I123" s="2">
        <f t="shared" si="14"/>
        <v>41.429770911659737</v>
      </c>
    </row>
    <row r="124" spans="1:9" ht="13.5" x14ac:dyDescent="0.25">
      <c r="A124" s="3">
        <f>TITRES_STAT!B127</f>
        <v>42485</v>
      </c>
      <c r="B124" s="5">
        <f>TITRES_STAT!D127</f>
        <v>4.0454999999999997</v>
      </c>
      <c r="C124" s="2">
        <f t="shared" si="9"/>
        <v>-3.900000000000059E-2</v>
      </c>
      <c r="D124" s="2">
        <f t="shared" si="10"/>
        <v>0</v>
      </c>
      <c r="E124" s="2">
        <f t="shared" si="11"/>
        <v>3.900000000000059E-2</v>
      </c>
      <c r="F124" s="2">
        <f t="shared" si="16"/>
        <v>1.6530035893838127E-2</v>
      </c>
      <c r="G124" s="2">
        <f t="shared" si="16"/>
        <v>2.615460983681454E-2</v>
      </c>
      <c r="H124" s="2">
        <f t="shared" si="13"/>
        <v>0.63201232964182408</v>
      </c>
      <c r="I124" s="2">
        <f t="shared" si="14"/>
        <v>38.725953117065671</v>
      </c>
    </row>
    <row r="125" spans="1:9" ht="13.5" x14ac:dyDescent="0.25">
      <c r="A125" s="3">
        <f>TITRES_STAT!B128</f>
        <v>42486</v>
      </c>
      <c r="B125" s="5">
        <f>TITRES_STAT!D128</f>
        <v>4.0411999999999999</v>
      </c>
      <c r="C125" s="2">
        <f t="shared" si="9"/>
        <v>-4.2999999999997485E-3</v>
      </c>
      <c r="D125" s="2">
        <f t="shared" si="10"/>
        <v>0</v>
      </c>
      <c r="E125" s="2">
        <f t="shared" si="11"/>
        <v>4.2999999999997485E-3</v>
      </c>
      <c r="F125" s="2">
        <f t="shared" ref="F125:G140" si="17">((F124*13)+D125)/14</f>
        <v>1.534931904427826E-2</v>
      </c>
      <c r="G125" s="2">
        <f t="shared" si="17"/>
        <v>2.4593566277042057E-2</v>
      </c>
      <c r="H125" s="2">
        <f t="shared" si="13"/>
        <v>0.62411928678301343</v>
      </c>
      <c r="I125" s="2">
        <f t="shared" si="14"/>
        <v>38.428167922273886</v>
      </c>
    </row>
    <row r="126" spans="1:9" ht="13.5" x14ac:dyDescent="0.25">
      <c r="A126" s="3">
        <f>TITRES_STAT!B129</f>
        <v>42487</v>
      </c>
      <c r="B126" s="5">
        <f>TITRES_STAT!D129</f>
        <v>3.9201000000000001</v>
      </c>
      <c r="C126" s="2">
        <f t="shared" si="9"/>
        <v>-0.12109999999999976</v>
      </c>
      <c r="D126" s="2">
        <f t="shared" si="10"/>
        <v>0</v>
      </c>
      <c r="E126" s="2">
        <f t="shared" si="11"/>
        <v>0.12109999999999976</v>
      </c>
      <c r="F126" s="2">
        <f t="shared" si="17"/>
        <v>1.42529391125441E-2</v>
      </c>
      <c r="G126" s="2">
        <f t="shared" si="17"/>
        <v>3.1486882971539037E-2</v>
      </c>
      <c r="H126" s="2">
        <f t="shared" si="13"/>
        <v>0.45266275246829984</v>
      </c>
      <c r="I126" s="2">
        <f t="shared" si="14"/>
        <v>31.160897579232028</v>
      </c>
    </row>
    <row r="127" spans="1:9" ht="13.5" x14ac:dyDescent="0.25">
      <c r="A127" s="3">
        <f>TITRES_STAT!B130</f>
        <v>42488</v>
      </c>
      <c r="B127" s="5">
        <f>TITRES_STAT!D130</f>
        <v>4.0324999999999998</v>
      </c>
      <c r="C127" s="2">
        <f t="shared" si="9"/>
        <v>0.11239999999999961</v>
      </c>
      <c r="D127" s="2">
        <f t="shared" si="10"/>
        <v>0.11239999999999961</v>
      </c>
      <c r="E127" s="2">
        <f t="shared" si="11"/>
        <v>0</v>
      </c>
      <c r="F127" s="2">
        <f t="shared" si="17"/>
        <v>2.1263443461648067E-2</v>
      </c>
      <c r="G127" s="2">
        <f t="shared" si="17"/>
        <v>2.9237819902143389E-2</v>
      </c>
      <c r="H127" s="2">
        <f t="shared" si="13"/>
        <v>0.72725817221718603</v>
      </c>
      <c r="I127" s="2">
        <f t="shared" si="14"/>
        <v>42.104775297351459</v>
      </c>
    </row>
    <row r="128" spans="1:9" ht="13.5" x14ac:dyDescent="0.25">
      <c r="A128" s="3">
        <f>TITRES_STAT!B131</f>
        <v>42489</v>
      </c>
      <c r="B128" s="5">
        <f>TITRES_STAT!D131</f>
        <v>3.9460000000000002</v>
      </c>
      <c r="C128" s="2">
        <f t="shared" si="9"/>
        <v>-8.6499999999999577E-2</v>
      </c>
      <c r="D128" s="2">
        <f t="shared" si="10"/>
        <v>0</v>
      </c>
      <c r="E128" s="2">
        <f t="shared" si="11"/>
        <v>8.6499999999999577E-2</v>
      </c>
      <c r="F128" s="2">
        <f t="shared" si="17"/>
        <v>1.9744626071530349E-2</v>
      </c>
      <c r="G128" s="2">
        <f t="shared" si="17"/>
        <v>3.3327975623418833E-2</v>
      </c>
      <c r="H128" s="2">
        <f t="shared" si="13"/>
        <v>0.59243400483215181</v>
      </c>
      <c r="I128" s="2">
        <f t="shared" si="14"/>
        <v>37.203049108122791</v>
      </c>
    </row>
    <row r="129" spans="1:9" ht="13.5" x14ac:dyDescent="0.25">
      <c r="A129" s="3">
        <f>TITRES_STAT!B132</f>
        <v>42492</v>
      </c>
      <c r="B129" s="5">
        <f>TITRES_STAT!D132</f>
        <v>4.1276999999999999</v>
      </c>
      <c r="C129" s="2">
        <f t="shared" si="9"/>
        <v>0.18169999999999975</v>
      </c>
      <c r="D129" s="2">
        <f t="shared" si="10"/>
        <v>0.18169999999999975</v>
      </c>
      <c r="E129" s="2">
        <f t="shared" si="11"/>
        <v>0</v>
      </c>
      <c r="F129" s="2">
        <f t="shared" si="17"/>
        <v>3.1312867066421023E-2</v>
      </c>
      <c r="G129" s="2">
        <f t="shared" si="17"/>
        <v>3.0947405936031774E-2</v>
      </c>
      <c r="H129" s="2">
        <f t="shared" si="13"/>
        <v>1.0118091038436197</v>
      </c>
      <c r="I129" s="2">
        <f t="shared" si="14"/>
        <v>50.293494641739564</v>
      </c>
    </row>
    <row r="130" spans="1:9" ht="13.5" x14ac:dyDescent="0.25">
      <c r="A130" s="3">
        <f>TITRES_STAT!B133</f>
        <v>42493</v>
      </c>
      <c r="B130" s="5">
        <f>TITRES_STAT!D133</f>
        <v>4.1104000000000003</v>
      </c>
      <c r="C130" s="2">
        <f t="shared" si="9"/>
        <v>-1.7299999999999649E-2</v>
      </c>
      <c r="D130" s="2">
        <f t="shared" si="10"/>
        <v>0</v>
      </c>
      <c r="E130" s="2">
        <f t="shared" si="11"/>
        <v>1.7299999999999649E-2</v>
      </c>
      <c r="F130" s="2">
        <f t="shared" si="17"/>
        <v>2.9076233704533806E-2</v>
      </c>
      <c r="G130" s="2">
        <f t="shared" si="17"/>
        <v>2.9972591226315192E-2</v>
      </c>
      <c r="H130" s="2">
        <f t="shared" si="13"/>
        <v>0.97009409313284845</v>
      </c>
      <c r="I130" s="2">
        <f t="shared" si="14"/>
        <v>49.241003082761516</v>
      </c>
    </row>
    <row r="131" spans="1:9" ht="13.5" x14ac:dyDescent="0.25">
      <c r="A131" s="3">
        <f>TITRES_STAT!B134</f>
        <v>42494</v>
      </c>
      <c r="B131" s="5">
        <f>TITRES_STAT!D134</f>
        <v>4.0023</v>
      </c>
      <c r="C131" s="2">
        <f t="shared" ref="C131:C194" si="18">B131-B130</f>
        <v>-0.10810000000000031</v>
      </c>
      <c r="D131" s="2">
        <f t="shared" ref="D131:D194" si="19">IF(C131&gt;0,C131,0)</f>
        <v>0</v>
      </c>
      <c r="E131" s="2">
        <f t="shared" ref="E131:E194" si="20">IF(C131&lt;0,-C131,0)</f>
        <v>0.10810000000000031</v>
      </c>
      <c r="F131" s="2">
        <f t="shared" si="17"/>
        <v>2.6999359868495675E-2</v>
      </c>
      <c r="G131" s="2">
        <f t="shared" si="17"/>
        <v>3.5553120424435557E-2</v>
      </c>
      <c r="H131" s="2">
        <f t="shared" si="13"/>
        <v>0.75940900675314826</v>
      </c>
      <c r="I131" s="2">
        <f t="shared" si="14"/>
        <v>43.162732703896872</v>
      </c>
    </row>
    <row r="132" spans="1:9" ht="13.5" x14ac:dyDescent="0.25">
      <c r="A132" s="3">
        <f>TITRES_STAT!B135</f>
        <v>42495</v>
      </c>
      <c r="B132" s="5">
        <f>TITRES_STAT!D135</f>
        <v>3.9935999999999998</v>
      </c>
      <c r="C132" s="2">
        <f t="shared" si="18"/>
        <v>-8.7000000000001521E-3</v>
      </c>
      <c r="D132" s="2">
        <f t="shared" si="19"/>
        <v>0</v>
      </c>
      <c r="E132" s="2">
        <f t="shared" si="20"/>
        <v>8.7000000000001521E-3</v>
      </c>
      <c r="F132" s="2">
        <f t="shared" si="17"/>
        <v>2.5070834163603124E-2</v>
      </c>
      <c r="G132" s="2">
        <f t="shared" si="17"/>
        <v>3.3635040394118743E-2</v>
      </c>
      <c r="H132" s="2">
        <f t="shared" si="13"/>
        <v>0.74537844669830955</v>
      </c>
      <c r="I132" s="2">
        <f t="shared" si="14"/>
        <v>42.705835408264839</v>
      </c>
    </row>
    <row r="133" spans="1:9" ht="13.5" x14ac:dyDescent="0.25">
      <c r="A133" s="3">
        <f>TITRES_STAT!B136</f>
        <v>42496</v>
      </c>
      <c r="B133" s="5">
        <f>TITRES_STAT!D136</f>
        <v>4.1060999999999996</v>
      </c>
      <c r="C133" s="2">
        <f t="shared" si="18"/>
        <v>0.11249999999999982</v>
      </c>
      <c r="D133" s="2">
        <f t="shared" si="19"/>
        <v>0.11249999999999982</v>
      </c>
      <c r="E133" s="2">
        <f t="shared" si="20"/>
        <v>0</v>
      </c>
      <c r="F133" s="2">
        <f t="shared" si="17"/>
        <v>3.1315774580488606E-2</v>
      </c>
      <c r="G133" s="2">
        <f t="shared" si="17"/>
        <v>3.1232537508824546E-2</v>
      </c>
      <c r="H133" s="2">
        <f t="shared" si="13"/>
        <v>1.0026650755367073</v>
      </c>
      <c r="I133" s="2">
        <f t="shared" si="14"/>
        <v>50.06653822372153</v>
      </c>
    </row>
    <row r="134" spans="1:9" ht="13.5" x14ac:dyDescent="0.25">
      <c r="A134" s="3">
        <f>TITRES_STAT!B137</f>
        <v>42499</v>
      </c>
      <c r="B134" s="5">
        <f>TITRES_STAT!D137</f>
        <v>4.1104000000000003</v>
      </c>
      <c r="C134" s="2">
        <f t="shared" si="18"/>
        <v>4.3000000000006366E-3</v>
      </c>
      <c r="D134" s="2">
        <f t="shared" si="19"/>
        <v>4.3000000000006366E-3</v>
      </c>
      <c r="E134" s="2">
        <f t="shared" si="20"/>
        <v>0</v>
      </c>
      <c r="F134" s="2">
        <f t="shared" si="17"/>
        <v>2.9386076396168036E-2</v>
      </c>
      <c r="G134" s="2">
        <f t="shared" si="17"/>
        <v>2.9001641972479935E-2</v>
      </c>
      <c r="H134" s="2">
        <f t="shared" si="13"/>
        <v>1.0132556089083817</v>
      </c>
      <c r="I134" s="2">
        <f t="shared" si="14"/>
        <v>50.329208294508838</v>
      </c>
    </row>
    <row r="135" spans="1:9" ht="13.5" x14ac:dyDescent="0.25">
      <c r="A135" s="3">
        <f>TITRES_STAT!B138</f>
        <v>42500</v>
      </c>
      <c r="B135" s="5">
        <f>TITRES_STAT!D138</f>
        <v>3.9893000000000001</v>
      </c>
      <c r="C135" s="2">
        <f t="shared" si="18"/>
        <v>-0.12110000000000021</v>
      </c>
      <c r="D135" s="2">
        <f t="shared" si="19"/>
        <v>0</v>
      </c>
      <c r="E135" s="2">
        <f t="shared" si="20"/>
        <v>0.12110000000000021</v>
      </c>
      <c r="F135" s="2">
        <f t="shared" si="17"/>
        <v>2.7287070939298889E-2</v>
      </c>
      <c r="G135" s="2">
        <f t="shared" si="17"/>
        <v>3.5580096117302812E-2</v>
      </c>
      <c r="H135" s="2">
        <f t="shared" si="13"/>
        <v>0.76691953977125493</v>
      </c>
      <c r="I135" s="2">
        <f t="shared" si="14"/>
        <v>43.404327277434497</v>
      </c>
    </row>
    <row r="136" spans="1:9" ht="13.5" x14ac:dyDescent="0.25">
      <c r="A136" s="3">
        <f>TITRES_STAT!B139</f>
        <v>42501</v>
      </c>
      <c r="B136" s="5">
        <f>TITRES_STAT!D139</f>
        <v>4.0845000000000002</v>
      </c>
      <c r="C136" s="2">
        <f t="shared" si="18"/>
        <v>9.5200000000000173E-2</v>
      </c>
      <c r="D136" s="2">
        <f t="shared" si="19"/>
        <v>9.5200000000000173E-2</v>
      </c>
      <c r="E136" s="2">
        <f t="shared" si="20"/>
        <v>0</v>
      </c>
      <c r="F136" s="2">
        <f t="shared" si="17"/>
        <v>3.2137994443634695E-2</v>
      </c>
      <c r="G136" s="2">
        <f t="shared" si="17"/>
        <v>3.3038660680352612E-2</v>
      </c>
      <c r="H136" s="2">
        <f t="shared" si="13"/>
        <v>0.97273902094785814</v>
      </c>
      <c r="I136" s="2">
        <f t="shared" si="14"/>
        <v>49.309057641110492</v>
      </c>
    </row>
    <row r="137" spans="1:9" ht="13.5" x14ac:dyDescent="0.25">
      <c r="A137" s="3">
        <f>TITRES_STAT!B140</f>
        <v>42502</v>
      </c>
      <c r="B137" s="5">
        <f>TITRES_STAT!D140</f>
        <v>4.0888</v>
      </c>
      <c r="C137" s="2">
        <f t="shared" si="18"/>
        <v>4.2999999999997485E-3</v>
      </c>
      <c r="D137" s="2">
        <f t="shared" si="19"/>
        <v>4.2999999999997485E-3</v>
      </c>
      <c r="E137" s="2">
        <f t="shared" si="20"/>
        <v>0</v>
      </c>
      <c r="F137" s="2">
        <f t="shared" si="17"/>
        <v>3.0149566269089344E-2</v>
      </c>
      <c r="G137" s="2">
        <f t="shared" si="17"/>
        <v>3.0678756346041714E-2</v>
      </c>
      <c r="H137" s="2">
        <f t="shared" si="13"/>
        <v>0.98275060204581444</v>
      </c>
      <c r="I137" s="2">
        <f t="shared" si="14"/>
        <v>49.565013422858435</v>
      </c>
    </row>
    <row r="138" spans="1:9" ht="13.5" x14ac:dyDescent="0.25">
      <c r="A138" s="3">
        <f>TITRES_STAT!B141</f>
        <v>42503</v>
      </c>
      <c r="B138" s="5">
        <f>TITRES_STAT!D141</f>
        <v>4.0888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2.799602582129725E-2</v>
      </c>
      <c r="G138" s="2">
        <f t="shared" si="17"/>
        <v>2.8487416607038737E-2</v>
      </c>
      <c r="H138" s="2">
        <f t="shared" si="13"/>
        <v>0.98275060204581444</v>
      </c>
      <c r="I138" s="2">
        <f t="shared" si="14"/>
        <v>49.565013422858435</v>
      </c>
    </row>
    <row r="139" spans="1:9" ht="13.5" x14ac:dyDescent="0.25">
      <c r="A139" s="3">
        <f>TITRES_STAT!B142</f>
        <v>42506</v>
      </c>
      <c r="B139" s="5">
        <f>TITRES_STAT!D142</f>
        <v>3.9805999999999999</v>
      </c>
      <c r="C139" s="2">
        <f t="shared" si="18"/>
        <v>-0.10820000000000007</v>
      </c>
      <c r="D139" s="2">
        <f t="shared" si="19"/>
        <v>0</v>
      </c>
      <c r="E139" s="2">
        <f t="shared" si="20"/>
        <v>0.10820000000000007</v>
      </c>
      <c r="F139" s="2">
        <f t="shared" si="17"/>
        <v>2.5996309691204589E-2</v>
      </c>
      <c r="G139" s="2">
        <f t="shared" si="17"/>
        <v>3.4181172563678829E-2</v>
      </c>
      <c r="H139" s="2">
        <f t="shared" si="13"/>
        <v>0.76054470170015354</v>
      </c>
      <c r="I139" s="2">
        <f t="shared" si="14"/>
        <v>43.199397377737547</v>
      </c>
    </row>
    <row r="140" spans="1:9" ht="13.5" x14ac:dyDescent="0.25">
      <c r="A140" s="3">
        <f>TITRES_STAT!B143</f>
        <v>42507</v>
      </c>
      <c r="B140" s="5">
        <f>TITRES_STAT!D143</f>
        <v>4.0800999999999998</v>
      </c>
      <c r="C140" s="2">
        <f t="shared" si="18"/>
        <v>9.9499999999999922E-2</v>
      </c>
      <c r="D140" s="2">
        <f t="shared" si="19"/>
        <v>9.9499999999999922E-2</v>
      </c>
      <c r="E140" s="2">
        <f t="shared" si="20"/>
        <v>0</v>
      </c>
      <c r="F140" s="2">
        <f t="shared" si="17"/>
        <v>3.1246573284689969E-2</v>
      </c>
      <c r="G140" s="2">
        <f t="shared" si="17"/>
        <v>3.1739660237701771E-2</v>
      </c>
      <c r="H140" s="2">
        <f t="shared" si="13"/>
        <v>0.9844646429949464</v>
      </c>
      <c r="I140" s="2">
        <f t="shared" si="14"/>
        <v>49.60857561610149</v>
      </c>
    </row>
    <row r="141" spans="1:9" ht="13.5" x14ac:dyDescent="0.25">
      <c r="A141" s="3">
        <f>TITRES_STAT!B144</f>
        <v>42508</v>
      </c>
      <c r="B141" s="5">
        <f>TITRES_STAT!D144</f>
        <v>3.9590000000000001</v>
      </c>
      <c r="C141" s="2">
        <f t="shared" si="18"/>
        <v>-0.12109999999999976</v>
      </c>
      <c r="D141" s="2">
        <f t="shared" si="19"/>
        <v>0</v>
      </c>
      <c r="E141" s="2">
        <f t="shared" si="20"/>
        <v>0.12109999999999976</v>
      </c>
      <c r="F141" s="2">
        <f t="shared" ref="F141:G156" si="21">((F140*13)+D141)/14</f>
        <v>2.9014675192926397E-2</v>
      </c>
      <c r="G141" s="2">
        <f t="shared" si="21"/>
        <v>3.8122541649294482E-2</v>
      </c>
      <c r="H141" s="2">
        <f t="shared" si="13"/>
        <v>0.76108973687653803</v>
      </c>
      <c r="I141" s="2">
        <f t="shared" si="14"/>
        <v>43.216976451546635</v>
      </c>
    </row>
    <row r="142" spans="1:9" ht="13.5" x14ac:dyDescent="0.25">
      <c r="A142" s="3">
        <f>TITRES_STAT!B145</f>
        <v>42509</v>
      </c>
      <c r="B142" s="5">
        <f>TITRES_STAT!D145</f>
        <v>4.0671999999999997</v>
      </c>
      <c r="C142" s="2">
        <f t="shared" si="18"/>
        <v>0.10819999999999963</v>
      </c>
      <c r="D142" s="2">
        <f t="shared" si="19"/>
        <v>0.10819999999999963</v>
      </c>
      <c r="E142" s="2">
        <f t="shared" si="20"/>
        <v>0</v>
      </c>
      <c r="F142" s="2">
        <f t="shared" si="21"/>
        <v>3.4670769822003053E-2</v>
      </c>
      <c r="G142" s="2">
        <f t="shared" si="21"/>
        <v>3.5399502960059163E-2</v>
      </c>
      <c r="H142" s="2">
        <f t="shared" si="13"/>
        <v>0.97941402909305442</v>
      </c>
      <c r="I142" s="2">
        <f t="shared" si="14"/>
        <v>49.479998357989366</v>
      </c>
    </row>
    <row r="143" spans="1:9" ht="13.5" x14ac:dyDescent="0.25">
      <c r="A143" s="3">
        <f>TITRES_STAT!B146</f>
        <v>42510</v>
      </c>
      <c r="B143" s="5">
        <f>TITRES_STAT!D146</f>
        <v>4.0628000000000002</v>
      </c>
      <c r="C143" s="2">
        <f t="shared" si="18"/>
        <v>-4.3999999999995154E-3</v>
      </c>
      <c r="D143" s="2">
        <f t="shared" si="19"/>
        <v>0</v>
      </c>
      <c r="E143" s="2">
        <f t="shared" si="20"/>
        <v>4.3999999999995154E-3</v>
      </c>
      <c r="F143" s="2">
        <f t="shared" si="21"/>
        <v>3.2194286263288553E-2</v>
      </c>
      <c r="G143" s="2">
        <f t="shared" si="21"/>
        <v>3.3185252748626333E-2</v>
      </c>
      <c r="H143" s="2">
        <f t="shared" si="13"/>
        <v>0.97013834751104011</v>
      </c>
      <c r="I143" s="2">
        <f t="shared" si="14"/>
        <v>49.24214326048002</v>
      </c>
    </row>
    <row r="144" spans="1:9" ht="13.5" x14ac:dyDescent="0.25">
      <c r="A144" s="3">
        <f>TITRES_STAT!B147</f>
        <v>42513</v>
      </c>
      <c r="B144" s="5">
        <f>TITRES_STAT!D147</f>
        <v>4.1017999999999999</v>
      </c>
      <c r="C144" s="2">
        <f t="shared" si="18"/>
        <v>3.8999999999999702E-2</v>
      </c>
      <c r="D144" s="2">
        <f t="shared" si="19"/>
        <v>3.8999999999999702E-2</v>
      </c>
      <c r="E144" s="2">
        <f t="shared" si="20"/>
        <v>0</v>
      </c>
      <c r="F144" s="2">
        <f t="shared" si="21"/>
        <v>3.2680408673053635E-2</v>
      </c>
      <c r="G144" s="2">
        <f t="shared" si="21"/>
        <v>3.0814877552295884E-2</v>
      </c>
      <c r="H144" s="2">
        <f t="shared" si="13"/>
        <v>1.0605399491720116</v>
      </c>
      <c r="I144" s="2">
        <f t="shared" si="14"/>
        <v>51.469031192439104</v>
      </c>
    </row>
    <row r="145" spans="1:9" ht="13.5" x14ac:dyDescent="0.25">
      <c r="A145" s="3">
        <f>TITRES_STAT!B148</f>
        <v>42514</v>
      </c>
      <c r="B145" s="5">
        <f>TITRES_STAT!D148</f>
        <v>4.0239000000000003</v>
      </c>
      <c r="C145" s="2">
        <f t="shared" si="18"/>
        <v>-7.7899999999999636E-2</v>
      </c>
      <c r="D145" s="2">
        <f t="shared" si="19"/>
        <v>0</v>
      </c>
      <c r="E145" s="2">
        <f t="shared" si="20"/>
        <v>7.7899999999999636E-2</v>
      </c>
      <c r="F145" s="2">
        <f t="shared" si="21"/>
        <v>3.0346093767835518E-2</v>
      </c>
      <c r="G145" s="2">
        <f t="shared" si="21"/>
        <v>3.4178100584274722E-2</v>
      </c>
      <c r="H145" s="2">
        <f t="shared" ref="H145:H208" si="22">F145/G145</f>
        <v>0.88788122362182109</v>
      </c>
      <c r="I145" s="2">
        <f t="shared" ref="I145:I208" si="23">IF(G145=0,100,100-(100/(1+H145)))</f>
        <v>47.030565933510275</v>
      </c>
    </row>
    <row r="146" spans="1:9" ht="13.5" x14ac:dyDescent="0.25">
      <c r="A146" s="3">
        <f>TITRES_STAT!B149</f>
        <v>42515</v>
      </c>
      <c r="B146" s="5">
        <f>TITRES_STAT!D149</f>
        <v>4.1060999999999996</v>
      </c>
      <c r="C146" s="2">
        <f t="shared" si="18"/>
        <v>8.2199999999999385E-2</v>
      </c>
      <c r="D146" s="2">
        <f t="shared" si="19"/>
        <v>8.2199999999999385E-2</v>
      </c>
      <c r="E146" s="2">
        <f t="shared" si="20"/>
        <v>0</v>
      </c>
      <c r="F146" s="2">
        <f t="shared" si="21"/>
        <v>3.4049944212990083E-2</v>
      </c>
      <c r="G146" s="2">
        <f t="shared" si="21"/>
        <v>3.1736807685397952E-2</v>
      </c>
      <c r="H146" s="2">
        <f t="shared" si="22"/>
        <v>1.0728849779260061</v>
      </c>
      <c r="I146" s="2">
        <f t="shared" si="23"/>
        <v>51.758056493779264</v>
      </c>
    </row>
    <row r="147" spans="1:9" ht="13.5" x14ac:dyDescent="0.25">
      <c r="A147" s="3">
        <f>TITRES_STAT!B150</f>
        <v>42516</v>
      </c>
      <c r="B147" s="5">
        <f>TITRES_STAT!D150</f>
        <v>4.0671999999999997</v>
      </c>
      <c r="C147" s="2">
        <f t="shared" si="18"/>
        <v>-3.8899999999999935E-2</v>
      </c>
      <c r="D147" s="2">
        <f t="shared" si="19"/>
        <v>0</v>
      </c>
      <c r="E147" s="2">
        <f t="shared" si="20"/>
        <v>3.8899999999999935E-2</v>
      </c>
      <c r="F147" s="2">
        <f t="shared" si="21"/>
        <v>3.1617805340633645E-2</v>
      </c>
      <c r="G147" s="2">
        <f t="shared" si="21"/>
        <v>3.2248464279298096E-2</v>
      </c>
      <c r="H147" s="2">
        <f t="shared" si="22"/>
        <v>0.98044375281866358</v>
      </c>
      <c r="I147" s="2">
        <f t="shared" si="23"/>
        <v>49.506266028674055</v>
      </c>
    </row>
    <row r="148" spans="1:9" ht="13.5" x14ac:dyDescent="0.25">
      <c r="A148" s="3">
        <f>TITRES_STAT!B151</f>
        <v>42517</v>
      </c>
      <c r="B148" s="5">
        <f>TITRES_STAT!D151</f>
        <v>4.1536999999999997</v>
      </c>
      <c r="C148" s="2">
        <f t="shared" si="18"/>
        <v>8.6500000000000021E-2</v>
      </c>
      <c r="D148" s="2">
        <f t="shared" si="19"/>
        <v>8.6500000000000021E-2</v>
      </c>
      <c r="E148" s="2">
        <f t="shared" si="20"/>
        <v>0</v>
      </c>
      <c r="F148" s="2">
        <f t="shared" si="21"/>
        <v>3.5537962102016957E-2</v>
      </c>
      <c r="G148" s="2">
        <f t="shared" si="21"/>
        <v>2.9945002545062518E-2</v>
      </c>
      <c r="H148" s="2">
        <f t="shared" si="22"/>
        <v>1.1867743891000815</v>
      </c>
      <c r="I148" s="2">
        <f t="shared" si="23"/>
        <v>54.270545467128514</v>
      </c>
    </row>
    <row r="149" spans="1:9" ht="13.5" x14ac:dyDescent="0.25">
      <c r="A149" s="3">
        <f>TITRES_STAT!B152</f>
        <v>42520</v>
      </c>
      <c r="B149" s="5">
        <f>TITRES_STAT!D152</f>
        <v>4.1536999999999997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3.2999536237587175E-2</v>
      </c>
      <c r="G149" s="2">
        <f t="shared" si="21"/>
        <v>2.7806073791843768E-2</v>
      </c>
      <c r="H149" s="2">
        <f t="shared" si="22"/>
        <v>1.1867743891000815</v>
      </c>
      <c r="I149" s="2">
        <f t="shared" si="23"/>
        <v>54.270545467128514</v>
      </c>
    </row>
    <row r="150" spans="1:9" ht="13.5" x14ac:dyDescent="0.25">
      <c r="A150" s="3">
        <f>TITRES_STAT!B153</f>
        <v>42521</v>
      </c>
      <c r="B150" s="5">
        <f>TITRES_STAT!D153</f>
        <v>4.1536999999999997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3.064242650633095E-2</v>
      </c>
      <c r="G150" s="2">
        <f t="shared" si="21"/>
        <v>2.581992566385493E-2</v>
      </c>
      <c r="H150" s="2">
        <f t="shared" si="22"/>
        <v>1.1867743891000815</v>
      </c>
      <c r="I150" s="2">
        <f t="shared" si="23"/>
        <v>54.270545467128514</v>
      </c>
    </row>
    <row r="151" spans="1:9" ht="13.5" x14ac:dyDescent="0.25">
      <c r="A151" s="3">
        <f>TITRES_STAT!B154</f>
        <v>42522</v>
      </c>
      <c r="B151" s="5">
        <f>TITRES_STAT!D154</f>
        <v>4.0541999999999998</v>
      </c>
      <c r="C151" s="2">
        <f t="shared" si="18"/>
        <v>-9.9499999999999922E-2</v>
      </c>
      <c r="D151" s="2">
        <f t="shared" si="19"/>
        <v>0</v>
      </c>
      <c r="E151" s="2">
        <f t="shared" si="20"/>
        <v>9.9499999999999922E-2</v>
      </c>
      <c r="F151" s="2">
        <f t="shared" si="21"/>
        <v>2.845368175587874E-2</v>
      </c>
      <c r="G151" s="2">
        <f t="shared" si="21"/>
        <v>3.1082788116436715E-2</v>
      </c>
      <c r="H151" s="2">
        <f t="shared" si="22"/>
        <v>0.91541600609606533</v>
      </c>
      <c r="I151" s="2">
        <f t="shared" si="23"/>
        <v>47.792020280849307</v>
      </c>
    </row>
    <row r="152" spans="1:9" ht="13.5" x14ac:dyDescent="0.25">
      <c r="A152" s="3">
        <f>TITRES_STAT!B155</f>
        <v>42523</v>
      </c>
      <c r="B152" s="5">
        <f>TITRES_STAT!D155</f>
        <v>4.1710000000000003</v>
      </c>
      <c r="C152" s="2">
        <f t="shared" si="18"/>
        <v>0.11680000000000046</v>
      </c>
      <c r="D152" s="2">
        <f t="shared" si="19"/>
        <v>0.11680000000000046</v>
      </c>
      <c r="E152" s="2">
        <f t="shared" si="20"/>
        <v>0</v>
      </c>
      <c r="F152" s="2">
        <f t="shared" si="21"/>
        <v>3.476413305903029E-2</v>
      </c>
      <c r="G152" s="2">
        <f t="shared" si="21"/>
        <v>2.8862588965262663E-2</v>
      </c>
      <c r="H152" s="2">
        <f t="shared" si="22"/>
        <v>1.2044703647642414</v>
      </c>
      <c r="I152" s="2">
        <f t="shared" si="23"/>
        <v>54.637630154445482</v>
      </c>
    </row>
    <row r="153" spans="1:9" ht="13.5" x14ac:dyDescent="0.25">
      <c r="A153" s="3">
        <f>TITRES_STAT!B156</f>
        <v>42524</v>
      </c>
      <c r="B153" s="5">
        <f>TITRES_STAT!D156</f>
        <v>4.1710000000000003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3.2280980697670984E-2</v>
      </c>
      <c r="G153" s="2">
        <f t="shared" si="21"/>
        <v>2.68009754677439E-2</v>
      </c>
      <c r="H153" s="2">
        <f t="shared" si="22"/>
        <v>1.2044703647642416</v>
      </c>
      <c r="I153" s="2">
        <f t="shared" si="23"/>
        <v>54.637630154445482</v>
      </c>
    </row>
    <row r="154" spans="1:9" ht="13.5" x14ac:dyDescent="0.25">
      <c r="A154" s="3">
        <f>TITRES_STAT!B157</f>
        <v>42527</v>
      </c>
      <c r="B154" s="5">
        <f>TITRES_STAT!D157</f>
        <v>4.0758000000000001</v>
      </c>
      <c r="C154" s="2">
        <f t="shared" si="18"/>
        <v>-9.5200000000000173E-2</v>
      </c>
      <c r="D154" s="2">
        <f t="shared" si="19"/>
        <v>0</v>
      </c>
      <c r="E154" s="2">
        <f t="shared" si="20"/>
        <v>9.5200000000000173E-2</v>
      </c>
      <c r="F154" s="2">
        <f t="shared" si="21"/>
        <v>2.9975196362123056E-2</v>
      </c>
      <c r="G154" s="2">
        <f t="shared" si="21"/>
        <v>3.1686620077190773E-2</v>
      </c>
      <c r="H154" s="2">
        <f t="shared" si="22"/>
        <v>0.94598907327766191</v>
      </c>
      <c r="I154" s="2">
        <f t="shared" si="23"/>
        <v>48.612250000166583</v>
      </c>
    </row>
    <row r="155" spans="1:9" ht="13.5" x14ac:dyDescent="0.25">
      <c r="A155" s="3">
        <f>TITRES_STAT!B158</f>
        <v>42528</v>
      </c>
      <c r="B155" s="5">
        <f>TITRES_STAT!D158</f>
        <v>4.1710000000000003</v>
      </c>
      <c r="C155" s="2">
        <f t="shared" si="18"/>
        <v>9.5200000000000173E-2</v>
      </c>
      <c r="D155" s="2">
        <f t="shared" si="19"/>
        <v>9.5200000000000173E-2</v>
      </c>
      <c r="E155" s="2">
        <f t="shared" si="20"/>
        <v>0</v>
      </c>
      <c r="F155" s="2">
        <f t="shared" si="21"/>
        <v>3.4634110907685707E-2</v>
      </c>
      <c r="G155" s="2">
        <f t="shared" si="21"/>
        <v>2.9423290071677148E-2</v>
      </c>
      <c r="H155" s="2">
        <f t="shared" si="22"/>
        <v>1.1770985101705025</v>
      </c>
      <c r="I155" s="2">
        <f t="shared" si="23"/>
        <v>54.06730585095648</v>
      </c>
    </row>
    <row r="156" spans="1:9" ht="13.5" x14ac:dyDescent="0.25">
      <c r="A156" s="3">
        <f>TITRES_STAT!B159</f>
        <v>42529</v>
      </c>
      <c r="B156" s="5">
        <f>TITRES_STAT!D159</f>
        <v>4.1710000000000003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3.2160245842851015E-2</v>
      </c>
      <c r="G156" s="2">
        <f t="shared" si="21"/>
        <v>2.732162649512878E-2</v>
      </c>
      <c r="H156" s="2">
        <f t="shared" si="22"/>
        <v>1.1770985101705025</v>
      </c>
      <c r="I156" s="2">
        <f t="shared" si="23"/>
        <v>54.06730585095648</v>
      </c>
    </row>
    <row r="157" spans="1:9" ht="13.5" x14ac:dyDescent="0.25">
      <c r="A157" s="3">
        <f>TITRES_STAT!B160</f>
        <v>42530</v>
      </c>
      <c r="B157" s="5">
        <f>TITRES_STAT!D160</f>
        <v>4.0499000000000001</v>
      </c>
      <c r="C157" s="2">
        <f t="shared" si="18"/>
        <v>-0.12110000000000021</v>
      </c>
      <c r="D157" s="2">
        <f t="shared" si="19"/>
        <v>0</v>
      </c>
      <c r="E157" s="2">
        <f t="shared" si="20"/>
        <v>0.12110000000000021</v>
      </c>
      <c r="F157" s="2">
        <f t="shared" ref="F157:G172" si="24">((F156*13)+D157)/14</f>
        <v>2.9863085425504515E-2</v>
      </c>
      <c r="G157" s="2">
        <f t="shared" si="24"/>
        <v>3.4020081745476737E-2</v>
      </c>
      <c r="H157" s="2">
        <f t="shared" si="22"/>
        <v>0.87780757403603449</v>
      </c>
      <c r="I157" s="2">
        <f t="shared" si="23"/>
        <v>46.746407149127286</v>
      </c>
    </row>
    <row r="158" spans="1:9" ht="13.5" x14ac:dyDescent="0.25">
      <c r="A158" s="3">
        <f>TITRES_STAT!B161</f>
        <v>42531</v>
      </c>
      <c r="B158" s="5">
        <f>TITRES_STAT!D161</f>
        <v>3.9417</v>
      </c>
      <c r="C158" s="2">
        <f t="shared" si="18"/>
        <v>-0.10820000000000007</v>
      </c>
      <c r="D158" s="2">
        <f t="shared" si="19"/>
        <v>0</v>
      </c>
      <c r="E158" s="2">
        <f t="shared" si="20"/>
        <v>0.10820000000000007</v>
      </c>
      <c r="F158" s="2">
        <f t="shared" si="24"/>
        <v>2.7730007895111337E-2</v>
      </c>
      <c r="G158" s="2">
        <f t="shared" si="24"/>
        <v>3.9318647335085548E-2</v>
      </c>
      <c r="H158" s="2">
        <f t="shared" si="22"/>
        <v>0.70526352696693051</v>
      </c>
      <c r="I158" s="2">
        <f t="shared" si="23"/>
        <v>41.358037383309814</v>
      </c>
    </row>
    <row r="159" spans="1:9" ht="13.5" x14ac:dyDescent="0.25">
      <c r="A159" s="3">
        <f>TITRES_STAT!B162</f>
        <v>42534</v>
      </c>
      <c r="B159" s="5">
        <f>TITRES_STAT!D162</f>
        <v>4.0585000000000004</v>
      </c>
      <c r="C159" s="2">
        <f t="shared" si="18"/>
        <v>0.11680000000000046</v>
      </c>
      <c r="D159" s="2">
        <f t="shared" si="19"/>
        <v>0.11680000000000046</v>
      </c>
      <c r="E159" s="2">
        <f t="shared" si="20"/>
        <v>0</v>
      </c>
      <c r="F159" s="2">
        <f t="shared" si="24"/>
        <v>3.4092150188317703E-2</v>
      </c>
      <c r="G159" s="2">
        <f t="shared" si="24"/>
        <v>3.6510172525436584E-2</v>
      </c>
      <c r="H159" s="2">
        <f t="shared" si="22"/>
        <v>0.93377127058399279</v>
      </c>
      <c r="I159" s="2">
        <f t="shared" si="23"/>
        <v>48.287575929390904</v>
      </c>
    </row>
    <row r="160" spans="1:9" ht="13.5" x14ac:dyDescent="0.25">
      <c r="A160" s="3">
        <f>TITRES_STAT!B163</f>
        <v>42535</v>
      </c>
      <c r="B160" s="5">
        <f>TITRES_STAT!D163</f>
        <v>4.0065999999999997</v>
      </c>
      <c r="C160" s="2">
        <f t="shared" si="18"/>
        <v>-5.1900000000000723E-2</v>
      </c>
      <c r="D160" s="2">
        <f t="shared" si="19"/>
        <v>0</v>
      </c>
      <c r="E160" s="2">
        <f t="shared" si="20"/>
        <v>5.1900000000000723E-2</v>
      </c>
      <c r="F160" s="2">
        <f t="shared" si="24"/>
        <v>3.1656996603437869E-2</v>
      </c>
      <c r="G160" s="2">
        <f t="shared" si="24"/>
        <v>3.7609445916476872E-2</v>
      </c>
      <c r="H160" s="2">
        <f t="shared" si="22"/>
        <v>0.84172993863673995</v>
      </c>
      <c r="I160" s="2">
        <f t="shared" si="23"/>
        <v>45.703222876411168</v>
      </c>
    </row>
    <row r="161" spans="1:9" ht="13.5" x14ac:dyDescent="0.25">
      <c r="A161" s="3">
        <f>TITRES_STAT!B164</f>
        <v>42536</v>
      </c>
      <c r="B161" s="5">
        <f>TITRES_STAT!D164</f>
        <v>4.1234000000000002</v>
      </c>
      <c r="C161" s="2">
        <f t="shared" si="18"/>
        <v>0.11680000000000046</v>
      </c>
      <c r="D161" s="2">
        <f t="shared" si="19"/>
        <v>0.11680000000000046</v>
      </c>
      <c r="E161" s="2">
        <f t="shared" si="20"/>
        <v>0</v>
      </c>
      <c r="F161" s="2">
        <f t="shared" si="24"/>
        <v>3.7738639703192342E-2</v>
      </c>
      <c r="G161" s="2">
        <f t="shared" si="24"/>
        <v>3.4923056922442811E-2</v>
      </c>
      <c r="H161" s="2">
        <f t="shared" si="22"/>
        <v>1.0806224605996657</v>
      </c>
      <c r="I161" s="2">
        <f t="shared" si="23"/>
        <v>51.937460114134048</v>
      </c>
    </row>
    <row r="162" spans="1:9" ht="13.5" x14ac:dyDescent="0.25">
      <c r="A162" s="3">
        <f>TITRES_STAT!B165</f>
        <v>42537</v>
      </c>
      <c r="B162" s="5">
        <f>TITRES_STAT!D165</f>
        <v>4.1234000000000002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3.504302258153575E-2</v>
      </c>
      <c r="G162" s="2">
        <f t="shared" si="24"/>
        <v>3.2428552856554035E-2</v>
      </c>
      <c r="H162" s="2">
        <f t="shared" si="22"/>
        <v>1.0806224605996659</v>
      </c>
      <c r="I162" s="2">
        <f t="shared" si="23"/>
        <v>51.937460114134048</v>
      </c>
    </row>
    <row r="163" spans="1:9" ht="13.5" x14ac:dyDescent="0.25">
      <c r="A163" s="3">
        <f>TITRES_STAT!B166</f>
        <v>42538</v>
      </c>
      <c r="B163" s="5">
        <f>TITRES_STAT!D166</f>
        <v>4.1321000000000003</v>
      </c>
      <c r="C163" s="2">
        <f t="shared" si="18"/>
        <v>8.7000000000001521E-3</v>
      </c>
      <c r="D163" s="2">
        <f t="shared" si="19"/>
        <v>8.7000000000001521E-3</v>
      </c>
      <c r="E163" s="2">
        <f t="shared" si="20"/>
        <v>0</v>
      </c>
      <c r="F163" s="2">
        <f t="shared" si="24"/>
        <v>3.3161378111426068E-2</v>
      </c>
      <c r="G163" s="2">
        <f t="shared" si="24"/>
        <v>3.0112227652514461E-2</v>
      </c>
      <c r="H163" s="2">
        <f t="shared" si="22"/>
        <v>1.1012595445975579</v>
      </c>
      <c r="I163" s="2">
        <f t="shared" si="23"/>
        <v>52.40949636273875</v>
      </c>
    </row>
    <row r="164" spans="1:9" ht="13.5" x14ac:dyDescent="0.25">
      <c r="A164" s="3">
        <f>TITRES_STAT!B167</f>
        <v>42541</v>
      </c>
      <c r="B164" s="5">
        <f>TITRES_STAT!D167</f>
        <v>4.1321000000000003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3.0792708246324206E-2</v>
      </c>
      <c r="G164" s="2">
        <f t="shared" si="24"/>
        <v>2.7961354248763427E-2</v>
      </c>
      <c r="H164" s="2">
        <f t="shared" si="22"/>
        <v>1.1012595445975579</v>
      </c>
      <c r="I164" s="2">
        <f t="shared" si="23"/>
        <v>52.40949636273875</v>
      </c>
    </row>
    <row r="165" spans="1:9" ht="13.5" x14ac:dyDescent="0.25">
      <c r="A165" s="3">
        <f>TITRES_STAT!B168</f>
        <v>42542</v>
      </c>
      <c r="B165" s="5">
        <f>TITRES_STAT!D168</f>
        <v>4.1321000000000003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2.8593229085872477E-2</v>
      </c>
      <c r="G165" s="2">
        <f t="shared" si="24"/>
        <v>2.5964114659566041E-2</v>
      </c>
      <c r="H165" s="2">
        <f t="shared" si="22"/>
        <v>1.1012595445975579</v>
      </c>
      <c r="I165" s="2">
        <f t="shared" si="23"/>
        <v>52.40949636273875</v>
      </c>
    </row>
    <row r="166" spans="1:9" ht="13.5" x14ac:dyDescent="0.25">
      <c r="A166" s="3">
        <f>TITRES_STAT!B169</f>
        <v>42543</v>
      </c>
      <c r="B166" s="5">
        <f>TITRES_STAT!D169</f>
        <v>4.1104000000000003</v>
      </c>
      <c r="C166" s="2">
        <f t="shared" si="18"/>
        <v>-2.1700000000000053E-2</v>
      </c>
      <c r="D166" s="2">
        <f t="shared" si="19"/>
        <v>0</v>
      </c>
      <c r="E166" s="2">
        <f t="shared" si="20"/>
        <v>2.1700000000000053E-2</v>
      </c>
      <c r="F166" s="2">
        <f t="shared" si="24"/>
        <v>2.6550855579738731E-2</v>
      </c>
      <c r="G166" s="2">
        <f t="shared" si="24"/>
        <v>2.5659535041025614E-2</v>
      </c>
      <c r="H166" s="2">
        <f t="shared" si="22"/>
        <v>1.0347364259441192</v>
      </c>
      <c r="I166" s="2">
        <f t="shared" si="23"/>
        <v>50.853585395661291</v>
      </c>
    </row>
    <row r="167" spans="1:9" ht="13.5" x14ac:dyDescent="0.25">
      <c r="A167" s="3">
        <f>TITRES_STAT!B170</f>
        <v>42544</v>
      </c>
      <c r="B167" s="5">
        <f>TITRES_STAT!D170</f>
        <v>4.1104000000000003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2.465436589547168E-2</v>
      </c>
      <c r="G167" s="2">
        <f t="shared" si="24"/>
        <v>2.3826711109523783E-2</v>
      </c>
      <c r="H167" s="2">
        <f t="shared" si="22"/>
        <v>1.0347364259441194</v>
      </c>
      <c r="I167" s="2">
        <f t="shared" si="23"/>
        <v>50.853585395661305</v>
      </c>
    </row>
    <row r="168" spans="1:9" ht="13.5" x14ac:dyDescent="0.25">
      <c r="A168" s="3">
        <f>TITRES_STAT!B171</f>
        <v>42545</v>
      </c>
      <c r="B168" s="5">
        <f>TITRES_STAT!D171</f>
        <v>4.1104000000000003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2.2893339760080844E-2</v>
      </c>
      <c r="G168" s="2">
        <f t="shared" si="24"/>
        <v>2.2124803173129228E-2</v>
      </c>
      <c r="H168" s="2">
        <f t="shared" si="22"/>
        <v>1.0347364259441192</v>
      </c>
      <c r="I168" s="2">
        <f t="shared" si="23"/>
        <v>50.853585395661291</v>
      </c>
    </row>
    <row r="169" spans="1:9" ht="13.5" x14ac:dyDescent="0.25">
      <c r="A169" s="3">
        <f>TITRES_STAT!B172</f>
        <v>42548</v>
      </c>
      <c r="B169" s="5">
        <f>TITRES_STAT!D172</f>
        <v>4.1104000000000003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2.1258101205789356E-2</v>
      </c>
      <c r="G169" s="2">
        <f t="shared" si="24"/>
        <v>2.0544460089334284E-2</v>
      </c>
      <c r="H169" s="2">
        <f t="shared" si="22"/>
        <v>1.0347364259441192</v>
      </c>
      <c r="I169" s="2">
        <f t="shared" si="23"/>
        <v>50.853585395661291</v>
      </c>
    </row>
    <row r="170" spans="1:9" ht="13.5" x14ac:dyDescent="0.25">
      <c r="A170" s="3">
        <f>TITRES_STAT!B173</f>
        <v>42549</v>
      </c>
      <c r="B170" s="5">
        <f>TITRES_STAT!D173</f>
        <v>4.0324999999999998</v>
      </c>
      <c r="C170" s="2">
        <f t="shared" si="18"/>
        <v>-7.7900000000000524E-2</v>
      </c>
      <c r="D170" s="2">
        <f t="shared" si="19"/>
        <v>0</v>
      </c>
      <c r="E170" s="2">
        <f t="shared" si="20"/>
        <v>7.7900000000000524E-2</v>
      </c>
      <c r="F170" s="2">
        <f t="shared" si="24"/>
        <v>1.973966540537583E-2</v>
      </c>
      <c r="G170" s="2">
        <f t="shared" si="24"/>
        <v>2.4641284368667585E-2</v>
      </c>
      <c r="H170" s="2">
        <f t="shared" si="22"/>
        <v>0.80108102767872091</v>
      </c>
      <c r="I170" s="2">
        <f t="shared" si="23"/>
        <v>44.477789470203604</v>
      </c>
    </row>
    <row r="171" spans="1:9" ht="13.5" x14ac:dyDescent="0.25">
      <c r="A171" s="3">
        <f>TITRES_STAT!B174</f>
        <v>42550</v>
      </c>
      <c r="B171" s="5">
        <f>TITRES_STAT!D174</f>
        <v>4.0324999999999998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1.8329689304991844E-2</v>
      </c>
      <c r="G171" s="2">
        <f t="shared" si="24"/>
        <v>2.2881192628048472E-2</v>
      </c>
      <c r="H171" s="2">
        <f t="shared" si="22"/>
        <v>0.80108102767872091</v>
      </c>
      <c r="I171" s="2">
        <f t="shared" si="23"/>
        <v>44.477789470203604</v>
      </c>
    </row>
    <row r="172" spans="1:9" ht="13.5" x14ac:dyDescent="0.25">
      <c r="A172" s="3">
        <f>TITRES_STAT!B175</f>
        <v>42551</v>
      </c>
      <c r="B172" s="5">
        <f>TITRES_STAT!D175</f>
        <v>4.0324999999999998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1.702042578320671E-2</v>
      </c>
      <c r="G172" s="2">
        <f t="shared" si="24"/>
        <v>2.1246821726045008E-2</v>
      </c>
      <c r="H172" s="2">
        <f t="shared" si="22"/>
        <v>0.80108102767872091</v>
      </c>
      <c r="I172" s="2">
        <f t="shared" si="23"/>
        <v>44.477789470203604</v>
      </c>
    </row>
    <row r="173" spans="1:9" ht="13.5" x14ac:dyDescent="0.25">
      <c r="A173" s="3">
        <f>TITRES_STAT!B176</f>
        <v>42552</v>
      </c>
      <c r="B173" s="5">
        <f>TITRES_STAT!D176</f>
        <v>3.9308999999999998</v>
      </c>
      <c r="C173" s="2">
        <f t="shared" si="18"/>
        <v>-0.10159999999999991</v>
      </c>
      <c r="D173" s="2">
        <f t="shared" si="19"/>
        <v>0</v>
      </c>
      <c r="E173" s="2">
        <f t="shared" si="20"/>
        <v>0.10159999999999991</v>
      </c>
      <c r="F173" s="2">
        <f t="shared" ref="F173:G188" si="25">((F172*13)+D173)/14</f>
        <v>1.580468108440623E-2</v>
      </c>
      <c r="G173" s="2">
        <f t="shared" si="25"/>
        <v>2.6986334459898929E-2</v>
      </c>
      <c r="H173" s="2">
        <f t="shared" si="22"/>
        <v>0.58565497688808466</v>
      </c>
      <c r="I173" s="2">
        <f t="shared" si="23"/>
        <v>36.934578166396413</v>
      </c>
    </row>
    <row r="174" spans="1:9" ht="13.5" x14ac:dyDescent="0.25">
      <c r="A174" s="3">
        <f>TITRES_STAT!B177</f>
        <v>42555</v>
      </c>
      <c r="B174" s="5">
        <f>TITRES_STAT!D177</f>
        <v>3.9079000000000002</v>
      </c>
      <c r="C174" s="2">
        <f t="shared" si="18"/>
        <v>-2.2999999999999687E-2</v>
      </c>
      <c r="D174" s="2">
        <f t="shared" si="19"/>
        <v>0</v>
      </c>
      <c r="E174" s="2">
        <f t="shared" si="20"/>
        <v>2.2999999999999687E-2</v>
      </c>
      <c r="F174" s="2">
        <f t="shared" si="25"/>
        <v>1.4675775292662927E-2</v>
      </c>
      <c r="G174" s="2">
        <f t="shared" si="25"/>
        <v>2.6701596284191838E-2</v>
      </c>
      <c r="H174" s="2">
        <f t="shared" si="22"/>
        <v>0.54962164570480887</v>
      </c>
      <c r="I174" s="2">
        <f t="shared" si="23"/>
        <v>35.468118764876081</v>
      </c>
    </row>
    <row r="175" spans="1:9" ht="13.5" x14ac:dyDescent="0.25">
      <c r="A175" s="3">
        <f>TITRES_STAT!B178</f>
        <v>42559</v>
      </c>
      <c r="B175" s="5">
        <f>TITRES_STAT!D178</f>
        <v>4.0216000000000003</v>
      </c>
      <c r="C175" s="2">
        <f t="shared" si="18"/>
        <v>0.11370000000000013</v>
      </c>
      <c r="D175" s="2">
        <f t="shared" si="19"/>
        <v>0.11370000000000013</v>
      </c>
      <c r="E175" s="2">
        <f t="shared" si="20"/>
        <v>0</v>
      </c>
      <c r="F175" s="2">
        <f t="shared" si="25"/>
        <v>2.1748934200329868E-2</v>
      </c>
      <c r="G175" s="2">
        <f t="shared" si="25"/>
        <v>2.4794339406749567E-2</v>
      </c>
      <c r="H175" s="2">
        <f t="shared" si="22"/>
        <v>0.8771733678215814</v>
      </c>
      <c r="I175" s="2">
        <f t="shared" si="23"/>
        <v>46.728415332224849</v>
      </c>
    </row>
    <row r="176" spans="1:9" ht="13.5" x14ac:dyDescent="0.25">
      <c r="A176" s="3">
        <f>TITRES_STAT!B179</f>
        <v>42562</v>
      </c>
      <c r="B176" s="5">
        <f>TITRES_STAT!D179</f>
        <v>4.0168999999999997</v>
      </c>
      <c r="C176" s="2">
        <f t="shared" si="18"/>
        <v>-4.7000000000005926E-3</v>
      </c>
      <c r="D176" s="2">
        <f t="shared" si="19"/>
        <v>0</v>
      </c>
      <c r="E176" s="2">
        <f t="shared" si="20"/>
        <v>4.7000000000005926E-3</v>
      </c>
      <c r="F176" s="2">
        <f t="shared" si="25"/>
        <v>2.0195438900306308E-2</v>
      </c>
      <c r="G176" s="2">
        <f t="shared" si="25"/>
        <v>2.335902944912464E-2</v>
      </c>
      <c r="H176" s="2">
        <f t="shared" si="22"/>
        <v>0.86456669547386167</v>
      </c>
      <c r="I176" s="2">
        <f t="shared" si="23"/>
        <v>46.368236522327258</v>
      </c>
    </row>
    <row r="177" spans="1:9" ht="13.5" x14ac:dyDescent="0.25">
      <c r="A177" s="3">
        <f>TITRES_STAT!B180</f>
        <v>42563</v>
      </c>
      <c r="B177" s="5">
        <f>TITRES_STAT!D180</f>
        <v>4.1116000000000001</v>
      </c>
      <c r="C177" s="2">
        <f t="shared" si="18"/>
        <v>9.470000000000045E-2</v>
      </c>
      <c r="D177" s="2">
        <f t="shared" si="19"/>
        <v>9.470000000000045E-2</v>
      </c>
      <c r="E177" s="2">
        <f t="shared" si="20"/>
        <v>0</v>
      </c>
      <c r="F177" s="2">
        <f t="shared" si="25"/>
        <v>2.5517193264570175E-2</v>
      </c>
      <c r="G177" s="2">
        <f t="shared" si="25"/>
        <v>2.1690527345615739E-2</v>
      </c>
      <c r="H177" s="2">
        <f t="shared" si="22"/>
        <v>1.1764210642729216</v>
      </c>
      <c r="I177" s="2">
        <f t="shared" si="23"/>
        <v>54.053008564587174</v>
      </c>
    </row>
    <row r="178" spans="1:9" ht="13.5" x14ac:dyDescent="0.25">
      <c r="A178" s="3">
        <f>TITRES_STAT!B181</f>
        <v>42564</v>
      </c>
      <c r="B178" s="5">
        <f>TITRES_STAT!D181</f>
        <v>4.0879000000000003</v>
      </c>
      <c r="C178" s="2">
        <f t="shared" si="18"/>
        <v>-2.3699999999999832E-2</v>
      </c>
      <c r="D178" s="2">
        <f t="shared" si="19"/>
        <v>0</v>
      </c>
      <c r="E178" s="2">
        <f t="shared" si="20"/>
        <v>2.3699999999999832E-2</v>
      </c>
      <c r="F178" s="2">
        <f t="shared" si="25"/>
        <v>2.3694536602815165E-2</v>
      </c>
      <c r="G178" s="2">
        <f t="shared" si="25"/>
        <v>2.1834061106643175E-2</v>
      </c>
      <c r="H178" s="2">
        <f t="shared" si="22"/>
        <v>1.0852097778367913</v>
      </c>
      <c r="I178" s="2">
        <f t="shared" si="23"/>
        <v>52.043194376471526</v>
      </c>
    </row>
    <row r="179" spans="1:9" ht="13.5" x14ac:dyDescent="0.25">
      <c r="A179" s="3">
        <f>TITRES_STAT!B182</f>
        <v>42565</v>
      </c>
      <c r="B179" s="5">
        <f>TITRES_STAT!D182</f>
        <v>4.0879000000000003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2.2002069702614084E-2</v>
      </c>
      <c r="G179" s="2">
        <f t="shared" si="25"/>
        <v>2.0274485313311521E-2</v>
      </c>
      <c r="H179" s="2">
        <f t="shared" si="22"/>
        <v>1.0852097778367913</v>
      </c>
      <c r="I179" s="2">
        <f t="shared" si="23"/>
        <v>52.043194376471526</v>
      </c>
    </row>
    <row r="180" spans="1:9" ht="13.5" x14ac:dyDescent="0.25">
      <c r="A180" s="3">
        <f>TITRES_STAT!B183</f>
        <v>42566</v>
      </c>
      <c r="B180" s="5">
        <f>TITRES_STAT!D183</f>
        <v>3.9790000000000001</v>
      </c>
      <c r="C180" s="2">
        <f t="shared" si="18"/>
        <v>-0.10890000000000022</v>
      </c>
      <c r="D180" s="2">
        <f t="shared" si="19"/>
        <v>0</v>
      </c>
      <c r="E180" s="2">
        <f t="shared" si="20"/>
        <v>0.10890000000000022</v>
      </c>
      <c r="F180" s="2">
        <f t="shared" si="25"/>
        <v>2.0430493295284506E-2</v>
      </c>
      <c r="G180" s="2">
        <f t="shared" si="25"/>
        <v>2.6604879219503573E-2</v>
      </c>
      <c r="H180" s="2">
        <f t="shared" si="22"/>
        <v>0.76792279817257236</v>
      </c>
      <c r="I180" s="2">
        <f t="shared" si="23"/>
        <v>43.436444112058624</v>
      </c>
    </row>
    <row r="181" spans="1:9" ht="13.5" x14ac:dyDescent="0.25">
      <c r="A181" s="3">
        <f>TITRES_STAT!B184</f>
        <v>42569</v>
      </c>
      <c r="B181" s="5">
        <f>TITRES_STAT!D184</f>
        <v>3.8984000000000001</v>
      </c>
      <c r="C181" s="2">
        <f t="shared" si="18"/>
        <v>-8.0600000000000005E-2</v>
      </c>
      <c r="D181" s="2">
        <f t="shared" si="19"/>
        <v>0</v>
      </c>
      <c r="E181" s="2">
        <f t="shared" si="20"/>
        <v>8.0600000000000005E-2</v>
      </c>
      <c r="F181" s="2">
        <f t="shared" si="25"/>
        <v>1.8971172345621325E-2</v>
      </c>
      <c r="G181" s="2">
        <f t="shared" si="25"/>
        <v>3.0461673560967604E-2</v>
      </c>
      <c r="H181" s="2">
        <f t="shared" si="22"/>
        <v>0.62278824922903264</v>
      </c>
      <c r="I181" s="2">
        <f t="shared" si="23"/>
        <v>38.377665695133786</v>
      </c>
    </row>
    <row r="182" spans="1:9" ht="13.5" x14ac:dyDescent="0.25">
      <c r="A182" s="3">
        <f>TITRES_STAT!B185</f>
        <v>42570</v>
      </c>
      <c r="B182" s="5">
        <f>TITRES_STAT!D185</f>
        <v>3.8984000000000001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1.7616088606648372E-2</v>
      </c>
      <c r="G182" s="2">
        <f t="shared" si="25"/>
        <v>2.8285839735184202E-2</v>
      </c>
      <c r="H182" s="2">
        <f t="shared" si="22"/>
        <v>0.62278824922903264</v>
      </c>
      <c r="I182" s="2">
        <f t="shared" si="23"/>
        <v>38.377665695133786</v>
      </c>
    </row>
    <row r="183" spans="1:9" ht="13.5" x14ac:dyDescent="0.25">
      <c r="A183" s="3">
        <f>TITRES_STAT!B186</f>
        <v>42571</v>
      </c>
      <c r="B183" s="5">
        <f>TITRES_STAT!D186</f>
        <v>3.8984000000000001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1.6357796563316346E-2</v>
      </c>
      <c r="G183" s="2">
        <f t="shared" si="25"/>
        <v>2.6265422611242473E-2</v>
      </c>
      <c r="H183" s="2">
        <f t="shared" si="22"/>
        <v>0.62278824922903264</v>
      </c>
      <c r="I183" s="2">
        <f t="shared" si="23"/>
        <v>38.377665695133786</v>
      </c>
    </row>
    <row r="184" spans="1:9" ht="13.5" x14ac:dyDescent="0.25">
      <c r="A184" s="3">
        <f>TITRES_STAT!B187</f>
        <v>42572</v>
      </c>
      <c r="B184" s="5">
        <f>TITRES_STAT!D187</f>
        <v>3.8984000000000001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1.5189382523079465E-2</v>
      </c>
      <c r="G184" s="2">
        <f t="shared" si="25"/>
        <v>2.4389320996153728E-2</v>
      </c>
      <c r="H184" s="2">
        <f t="shared" si="22"/>
        <v>0.62278824922903253</v>
      </c>
      <c r="I184" s="2">
        <f t="shared" si="23"/>
        <v>38.377665695133778</v>
      </c>
    </row>
    <row r="185" spans="1:9" ht="13.5" x14ac:dyDescent="0.25">
      <c r="A185" s="3">
        <f>TITRES_STAT!B188</f>
        <v>42573</v>
      </c>
      <c r="B185" s="5">
        <f>TITRES_STAT!D188</f>
        <v>3.9790000000000001</v>
      </c>
      <c r="C185" s="2">
        <f t="shared" si="18"/>
        <v>8.0600000000000005E-2</v>
      </c>
      <c r="D185" s="2">
        <f t="shared" si="19"/>
        <v>8.0600000000000005E-2</v>
      </c>
      <c r="E185" s="2">
        <f t="shared" si="20"/>
        <v>0</v>
      </c>
      <c r="F185" s="2">
        <f t="shared" si="25"/>
        <v>1.986156948571665E-2</v>
      </c>
      <c r="G185" s="2">
        <f t="shared" si="25"/>
        <v>2.2647226639285607E-2</v>
      </c>
      <c r="H185" s="2">
        <f t="shared" si="22"/>
        <v>0.87699786830689708</v>
      </c>
      <c r="I185" s="2">
        <f t="shared" si="23"/>
        <v>46.723434432984888</v>
      </c>
    </row>
    <row r="186" spans="1:9" ht="13.5" x14ac:dyDescent="0.25">
      <c r="A186" s="3">
        <f>TITRES_STAT!B189</f>
        <v>42577</v>
      </c>
      <c r="B186" s="5">
        <f>TITRES_STAT!D189</f>
        <v>3.8605</v>
      </c>
      <c r="C186" s="2">
        <f t="shared" si="18"/>
        <v>-0.11850000000000005</v>
      </c>
      <c r="D186" s="2">
        <f t="shared" si="19"/>
        <v>0</v>
      </c>
      <c r="E186" s="2">
        <f t="shared" si="20"/>
        <v>0.11850000000000005</v>
      </c>
      <c r="F186" s="2">
        <f t="shared" si="25"/>
        <v>1.8442885951022604E-2</v>
      </c>
      <c r="G186" s="2">
        <f t="shared" si="25"/>
        <v>2.9493853307908068E-2</v>
      </c>
      <c r="H186" s="2">
        <f t="shared" si="22"/>
        <v>0.62531286632789984</v>
      </c>
      <c r="I186" s="2">
        <f t="shared" si="23"/>
        <v>38.473384373107251</v>
      </c>
    </row>
    <row r="187" spans="1:9" ht="13.5" x14ac:dyDescent="0.25">
      <c r="A187" s="3">
        <f>TITRES_STAT!B190</f>
        <v>42578</v>
      </c>
      <c r="B187" s="5">
        <f>TITRES_STAT!D190</f>
        <v>3.9079000000000002</v>
      </c>
      <c r="C187" s="2">
        <f t="shared" si="18"/>
        <v>4.7400000000000109E-2</v>
      </c>
      <c r="D187" s="2">
        <f t="shared" si="19"/>
        <v>4.7400000000000109E-2</v>
      </c>
      <c r="E187" s="2">
        <f t="shared" si="20"/>
        <v>0</v>
      </c>
      <c r="F187" s="2">
        <f t="shared" si="25"/>
        <v>2.0511251240235284E-2</v>
      </c>
      <c r="G187" s="2">
        <f t="shared" si="25"/>
        <v>2.7387149500200349E-2</v>
      </c>
      <c r="H187" s="2">
        <f t="shared" si="22"/>
        <v>0.74893706042993757</v>
      </c>
      <c r="I187" s="2">
        <f t="shared" si="23"/>
        <v>42.822413531898512</v>
      </c>
    </row>
    <row r="188" spans="1:9" ht="13.5" x14ac:dyDescent="0.25">
      <c r="A188" s="3">
        <f>TITRES_STAT!B191</f>
        <v>42579</v>
      </c>
      <c r="B188" s="5">
        <f>TITRES_STAT!D191</f>
        <v>3.8369</v>
      </c>
      <c r="C188" s="2">
        <f t="shared" si="18"/>
        <v>-7.1000000000000174E-2</v>
      </c>
      <c r="D188" s="2">
        <f t="shared" si="19"/>
        <v>0</v>
      </c>
      <c r="E188" s="2">
        <f t="shared" si="20"/>
        <v>7.1000000000000174E-2</v>
      </c>
      <c r="F188" s="2">
        <f t="shared" si="25"/>
        <v>1.9046161865932765E-2</v>
      </c>
      <c r="G188" s="2">
        <f t="shared" si="25"/>
        <v>3.0502353107328909E-2</v>
      </c>
      <c r="H188" s="2">
        <f t="shared" si="22"/>
        <v>0.62441614910544319</v>
      </c>
      <c r="I188" s="2">
        <f t="shared" si="23"/>
        <v>38.439420184864922</v>
      </c>
    </row>
    <row r="189" spans="1:9" ht="13.5" x14ac:dyDescent="0.25">
      <c r="A189" s="3">
        <f>TITRES_STAT!B192</f>
        <v>42580</v>
      </c>
      <c r="B189" s="5">
        <f>TITRES_STAT!D192</f>
        <v>3.8369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1.7685721732651854E-2</v>
      </c>
      <c r="G189" s="2">
        <f t="shared" si="26"/>
        <v>2.832361359966256E-2</v>
      </c>
      <c r="H189" s="2">
        <f t="shared" si="22"/>
        <v>0.62441614910544307</v>
      </c>
      <c r="I189" s="2">
        <f t="shared" si="23"/>
        <v>38.439420184864922</v>
      </c>
    </row>
    <row r="190" spans="1:9" ht="13.5" x14ac:dyDescent="0.25">
      <c r="A190" s="3">
        <f>TITRES_STAT!B193</f>
        <v>42583</v>
      </c>
      <c r="B190" s="5">
        <f>TITRES_STAT!D193</f>
        <v>3.8369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1.6422455894605292E-2</v>
      </c>
      <c r="G190" s="2">
        <f t="shared" si="26"/>
        <v>2.6300498342543804E-2</v>
      </c>
      <c r="H190" s="2">
        <f t="shared" si="22"/>
        <v>0.62441614910544307</v>
      </c>
      <c r="I190" s="2">
        <f t="shared" si="23"/>
        <v>38.439420184864922</v>
      </c>
    </row>
    <row r="191" spans="1:9" ht="13.5" x14ac:dyDescent="0.25">
      <c r="A191" s="3">
        <f>TITRES_STAT!B194</f>
        <v>42584</v>
      </c>
      <c r="B191" s="5">
        <f>TITRES_STAT!D194</f>
        <v>4.0073999999999996</v>
      </c>
      <c r="C191" s="2">
        <f t="shared" si="18"/>
        <v>0.17049999999999965</v>
      </c>
      <c r="D191" s="2">
        <f t="shared" si="19"/>
        <v>0.17049999999999965</v>
      </c>
      <c r="E191" s="2">
        <f t="shared" si="20"/>
        <v>0</v>
      </c>
      <c r="F191" s="2">
        <f t="shared" si="26"/>
        <v>2.742799475927632E-2</v>
      </c>
      <c r="G191" s="2">
        <f t="shared" si="26"/>
        <v>2.4421891318076389E-2</v>
      </c>
      <c r="H191" s="2">
        <f t="shared" si="22"/>
        <v>1.1230905257110411</v>
      </c>
      <c r="I191" s="2">
        <f t="shared" si="23"/>
        <v>52.89885250347055</v>
      </c>
    </row>
    <row r="192" spans="1:9" ht="13.5" x14ac:dyDescent="0.25">
      <c r="A192" s="3">
        <f>TITRES_STAT!B195</f>
        <v>42585</v>
      </c>
      <c r="B192" s="5">
        <f>TITRES_STAT!D195</f>
        <v>3.8889999999999998</v>
      </c>
      <c r="C192" s="2">
        <f t="shared" si="18"/>
        <v>-0.11839999999999984</v>
      </c>
      <c r="D192" s="2">
        <f t="shared" si="19"/>
        <v>0</v>
      </c>
      <c r="E192" s="2">
        <f t="shared" si="20"/>
        <v>0.11839999999999984</v>
      </c>
      <c r="F192" s="2">
        <f t="shared" si="26"/>
        <v>2.5468852276470867E-2</v>
      </c>
      <c r="G192" s="2">
        <f t="shared" si="26"/>
        <v>3.1134613366785208E-2</v>
      </c>
      <c r="H192" s="2">
        <f t="shared" si="22"/>
        <v>0.81802372094465625</v>
      </c>
      <c r="I192" s="2">
        <f t="shared" si="23"/>
        <v>44.995217142689761</v>
      </c>
    </row>
    <row r="193" spans="1:9" ht="13.5" x14ac:dyDescent="0.25">
      <c r="A193" s="3">
        <f>TITRES_STAT!B196</f>
        <v>42586</v>
      </c>
      <c r="B193" s="5">
        <f>TITRES_STAT!D196</f>
        <v>3.8037000000000001</v>
      </c>
      <c r="C193" s="2">
        <f t="shared" si="18"/>
        <v>-8.5299999999999709E-2</v>
      </c>
      <c r="D193" s="2">
        <f t="shared" si="19"/>
        <v>0</v>
      </c>
      <c r="E193" s="2">
        <f t="shared" si="20"/>
        <v>8.5299999999999709E-2</v>
      </c>
      <c r="F193" s="2">
        <f t="shared" si="26"/>
        <v>2.3649648542437233E-2</v>
      </c>
      <c r="G193" s="2">
        <f t="shared" si="26"/>
        <v>3.5003569554871959E-2</v>
      </c>
      <c r="H193" s="2">
        <f t="shared" si="22"/>
        <v>0.67563533785786611</v>
      </c>
      <c r="I193" s="2">
        <f t="shared" si="23"/>
        <v>40.321144021801246</v>
      </c>
    </row>
    <row r="194" spans="1:9" ht="13.5" x14ac:dyDescent="0.25">
      <c r="A194" s="3">
        <f>TITRES_STAT!B197</f>
        <v>42587</v>
      </c>
      <c r="B194" s="5">
        <f>TITRES_STAT!D197</f>
        <v>3.8037000000000001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2.1960387932263147E-2</v>
      </c>
      <c r="G194" s="2">
        <f t="shared" si="26"/>
        <v>3.2503314586666818E-2</v>
      </c>
      <c r="H194" s="2">
        <f t="shared" si="22"/>
        <v>0.67563533785786622</v>
      </c>
      <c r="I194" s="2">
        <f t="shared" si="23"/>
        <v>40.321144021801253</v>
      </c>
    </row>
    <row r="195" spans="1:9" ht="13.5" x14ac:dyDescent="0.25">
      <c r="A195" s="3">
        <f>TITRES_STAT!B198</f>
        <v>42590</v>
      </c>
      <c r="B195" s="5">
        <f>TITRES_STAT!D198</f>
        <v>3.8037000000000001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2.0391788794244352E-2</v>
      </c>
      <c r="G195" s="2">
        <f t="shared" si="26"/>
        <v>3.018164925904776E-2</v>
      </c>
      <c r="H195" s="2">
        <f t="shared" si="22"/>
        <v>0.67563533785786622</v>
      </c>
      <c r="I195" s="2">
        <f t="shared" si="23"/>
        <v>40.321144021801253</v>
      </c>
    </row>
    <row r="196" spans="1:9" ht="13.5" x14ac:dyDescent="0.25">
      <c r="A196" s="3">
        <f>TITRES_STAT!B199</f>
        <v>42591</v>
      </c>
      <c r="B196" s="5">
        <f>TITRES_STAT!D199</f>
        <v>3.8178999999999998</v>
      </c>
      <c r="C196" s="2">
        <f t="shared" si="27"/>
        <v>1.4199999999999768E-2</v>
      </c>
      <c r="D196" s="2">
        <f t="shared" si="28"/>
        <v>1.4199999999999768E-2</v>
      </c>
      <c r="E196" s="2">
        <f t="shared" si="29"/>
        <v>0</v>
      </c>
      <c r="F196" s="2">
        <f t="shared" si="26"/>
        <v>1.9949518166084024E-2</v>
      </c>
      <c r="G196" s="2">
        <f t="shared" si="26"/>
        <v>2.8025817169115778E-2</v>
      </c>
      <c r="H196" s="2">
        <f t="shared" si="22"/>
        <v>0.71182645792994859</v>
      </c>
      <c r="I196" s="2">
        <f t="shared" si="23"/>
        <v>41.582863416583429</v>
      </c>
    </row>
    <row r="197" spans="1:9" ht="13.5" x14ac:dyDescent="0.25">
      <c r="A197" s="3">
        <f>TITRES_STAT!B200</f>
        <v>42592</v>
      </c>
      <c r="B197" s="5">
        <f>TITRES_STAT!D200</f>
        <v>3.8178999999999998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1.8524552582792311E-2</v>
      </c>
      <c r="G197" s="2">
        <f t="shared" si="26"/>
        <v>2.6023973085607506E-2</v>
      </c>
      <c r="H197" s="2">
        <f t="shared" si="22"/>
        <v>0.71182645792994881</v>
      </c>
      <c r="I197" s="2">
        <f t="shared" si="23"/>
        <v>41.582863416583443</v>
      </c>
    </row>
    <row r="198" spans="1:9" ht="13.5" x14ac:dyDescent="0.25">
      <c r="A198" s="3">
        <f>TITRES_STAT!B201</f>
        <v>42593</v>
      </c>
      <c r="B198" s="5">
        <f>TITRES_STAT!D201</f>
        <v>3.8178999999999998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1.7201370255450002E-2</v>
      </c>
      <c r="G198" s="2">
        <f t="shared" si="26"/>
        <v>2.4165117865206972E-2</v>
      </c>
      <c r="H198" s="2">
        <f t="shared" si="22"/>
        <v>0.7118264579299487</v>
      </c>
      <c r="I198" s="2">
        <f t="shared" si="23"/>
        <v>41.582863416583436</v>
      </c>
    </row>
    <row r="199" spans="1:9" ht="13.5" x14ac:dyDescent="0.25">
      <c r="A199" s="3">
        <f>TITRES_STAT!B202</f>
        <v>42594</v>
      </c>
      <c r="B199" s="5">
        <f>TITRES_STAT!D202</f>
        <v>3.8226</v>
      </c>
      <c r="C199" s="2">
        <f t="shared" si="27"/>
        <v>4.7000000000001485E-3</v>
      </c>
      <c r="D199" s="2">
        <f t="shared" si="28"/>
        <v>4.7000000000001485E-3</v>
      </c>
      <c r="E199" s="2">
        <f t="shared" si="29"/>
        <v>0</v>
      </c>
      <c r="F199" s="2">
        <f t="shared" si="26"/>
        <v>1.6308415237203583E-2</v>
      </c>
      <c r="G199" s="2">
        <f t="shared" si="26"/>
        <v>2.2439038017692186E-2</v>
      </c>
      <c r="H199" s="2">
        <f t="shared" si="22"/>
        <v>0.72678762896810112</v>
      </c>
      <c r="I199" s="2">
        <f t="shared" si="23"/>
        <v>42.08899906252033</v>
      </c>
    </row>
    <row r="200" spans="1:9" ht="13.5" x14ac:dyDescent="0.25">
      <c r="A200" s="3">
        <f>TITRES_STAT!B203</f>
        <v>42597</v>
      </c>
      <c r="B200" s="5">
        <f>TITRES_STAT!D203</f>
        <v>3.8226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1.5143528434546184E-2</v>
      </c>
      <c r="G200" s="2">
        <f t="shared" si="26"/>
        <v>2.0836249587857032E-2</v>
      </c>
      <c r="H200" s="2">
        <f t="shared" si="22"/>
        <v>0.72678762896810101</v>
      </c>
      <c r="I200" s="2">
        <f t="shared" si="23"/>
        <v>42.08899906252033</v>
      </c>
    </row>
    <row r="201" spans="1:9" ht="13.5" x14ac:dyDescent="0.25">
      <c r="A201" s="3">
        <f>TITRES_STAT!B204</f>
        <v>42598</v>
      </c>
      <c r="B201" s="5">
        <f>TITRES_STAT!D204</f>
        <v>3.8226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1.4061847832078599E-2</v>
      </c>
      <c r="G201" s="2">
        <f t="shared" si="26"/>
        <v>1.9347946045867242E-2</v>
      </c>
      <c r="H201" s="2">
        <f t="shared" si="22"/>
        <v>0.72678762896810112</v>
      </c>
      <c r="I201" s="2">
        <f t="shared" si="23"/>
        <v>42.08899906252033</v>
      </c>
    </row>
    <row r="202" spans="1:9" ht="13.5" x14ac:dyDescent="0.25">
      <c r="A202" s="3">
        <f>TITRES_STAT!B205</f>
        <v>42599</v>
      </c>
      <c r="B202" s="5">
        <f>TITRES_STAT!D205</f>
        <v>3.9363000000000001</v>
      </c>
      <c r="C202" s="2">
        <f t="shared" si="27"/>
        <v>0.11370000000000013</v>
      </c>
      <c r="D202" s="2">
        <f t="shared" si="28"/>
        <v>0.11370000000000013</v>
      </c>
      <c r="E202" s="2">
        <f t="shared" si="29"/>
        <v>0</v>
      </c>
      <c r="F202" s="2">
        <f t="shared" si="26"/>
        <v>2.1178858701215855E-2</v>
      </c>
      <c r="G202" s="2">
        <f t="shared" si="26"/>
        <v>1.7965949899733869E-2</v>
      </c>
      <c r="H202" s="2">
        <f t="shared" si="22"/>
        <v>1.1788332272667408</v>
      </c>
      <c r="I202" s="2">
        <f t="shared" si="23"/>
        <v>54.103875988046127</v>
      </c>
    </row>
    <row r="203" spans="1:9" ht="13.5" x14ac:dyDescent="0.25">
      <c r="A203" s="3">
        <f>TITRES_STAT!B206</f>
        <v>42600</v>
      </c>
      <c r="B203" s="5">
        <f>TITRES_STAT!D206</f>
        <v>3.8511000000000002</v>
      </c>
      <c r="C203" s="2">
        <f t="shared" si="27"/>
        <v>-8.5199999999999942E-2</v>
      </c>
      <c r="D203" s="2">
        <f t="shared" si="28"/>
        <v>0</v>
      </c>
      <c r="E203" s="2">
        <f t="shared" si="29"/>
        <v>8.5199999999999942E-2</v>
      </c>
      <c r="F203" s="2">
        <f t="shared" si="26"/>
        <v>1.9666083079700438E-2</v>
      </c>
      <c r="G203" s="2">
        <f t="shared" si="26"/>
        <v>2.2768382049752876E-2</v>
      </c>
      <c r="H203" s="2">
        <f t="shared" si="22"/>
        <v>0.86374530419977258</v>
      </c>
      <c r="I203" s="2">
        <f t="shared" si="23"/>
        <v>46.344599889985226</v>
      </c>
    </row>
    <row r="204" spans="1:9" ht="13.5" x14ac:dyDescent="0.25">
      <c r="A204" s="3">
        <f>TITRES_STAT!B207</f>
        <v>42601</v>
      </c>
      <c r="B204" s="5">
        <f>TITRES_STAT!D207</f>
        <v>3.8557999999999999</v>
      </c>
      <c r="C204" s="2">
        <f t="shared" si="27"/>
        <v>4.6999999999997044E-3</v>
      </c>
      <c r="D204" s="2">
        <f t="shared" si="28"/>
        <v>4.6999999999997044E-3</v>
      </c>
      <c r="E204" s="2">
        <f t="shared" si="29"/>
        <v>0</v>
      </c>
      <c r="F204" s="2">
        <f t="shared" si="26"/>
        <v>1.8597077145436101E-2</v>
      </c>
      <c r="G204" s="2">
        <f t="shared" si="26"/>
        <v>2.1142069046199096E-2</v>
      </c>
      <c r="H204" s="2">
        <f t="shared" si="22"/>
        <v>0.87962427446425673</v>
      </c>
      <c r="I204" s="2">
        <f t="shared" si="23"/>
        <v>46.797877980958361</v>
      </c>
    </row>
    <row r="205" spans="1:9" ht="13.5" x14ac:dyDescent="0.25">
      <c r="A205" s="3">
        <f>TITRES_STAT!B208</f>
        <v>42604</v>
      </c>
      <c r="B205" s="5">
        <f>TITRES_STAT!D208</f>
        <v>3.8841999999999999</v>
      </c>
      <c r="C205" s="2">
        <f t="shared" si="27"/>
        <v>2.8399999999999981E-2</v>
      </c>
      <c r="D205" s="2">
        <f t="shared" si="28"/>
        <v>2.8399999999999981E-2</v>
      </c>
      <c r="E205" s="2">
        <f t="shared" si="29"/>
        <v>0</v>
      </c>
      <c r="F205" s="2">
        <f t="shared" ref="F205:G220" si="30">((F204*13)+D205)/14</f>
        <v>1.9297285920762092E-2</v>
      </c>
      <c r="G205" s="2">
        <f t="shared" si="30"/>
        <v>1.9631921257184874E-2</v>
      </c>
      <c r="H205" s="2">
        <f t="shared" si="22"/>
        <v>0.98295452940958017</v>
      </c>
      <c r="I205" s="2">
        <f t="shared" si="23"/>
        <v>49.570200165016011</v>
      </c>
    </row>
    <row r="206" spans="1:9" ht="13.5" x14ac:dyDescent="0.25">
      <c r="A206" s="3">
        <f>TITRES_STAT!B209</f>
        <v>42605</v>
      </c>
      <c r="B206" s="5">
        <f>TITRES_STAT!D209</f>
        <v>3.8841999999999999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1.7918908354993372E-2</v>
      </c>
      <c r="G206" s="2">
        <f t="shared" si="30"/>
        <v>1.8229641167385954E-2</v>
      </c>
      <c r="H206" s="2">
        <f t="shared" si="22"/>
        <v>0.98295452940958028</v>
      </c>
      <c r="I206" s="2">
        <f t="shared" si="23"/>
        <v>49.570200165016011</v>
      </c>
    </row>
    <row r="207" spans="1:9" ht="13.5" x14ac:dyDescent="0.25">
      <c r="A207" s="3">
        <f>TITRES_STAT!B210</f>
        <v>42606</v>
      </c>
      <c r="B207" s="5">
        <f>TITRES_STAT!D210</f>
        <v>3.8369</v>
      </c>
      <c r="C207" s="2">
        <f t="shared" si="27"/>
        <v>-4.7299999999999898E-2</v>
      </c>
      <c r="D207" s="2">
        <f t="shared" si="28"/>
        <v>0</v>
      </c>
      <c r="E207" s="2">
        <f t="shared" si="29"/>
        <v>4.7299999999999898E-2</v>
      </c>
      <c r="F207" s="2">
        <f t="shared" si="30"/>
        <v>1.6638986329636705E-2</v>
      </c>
      <c r="G207" s="2">
        <f t="shared" si="30"/>
        <v>2.0306095369715522E-2</v>
      </c>
      <c r="H207" s="2">
        <f t="shared" si="22"/>
        <v>0.819408459710677</v>
      </c>
      <c r="I207" s="2">
        <f t="shared" si="23"/>
        <v>45.037080889520524</v>
      </c>
    </row>
    <row r="208" spans="1:9" ht="13.5" x14ac:dyDescent="0.25">
      <c r="A208" s="3">
        <f>TITRES_STAT!B211</f>
        <v>42607</v>
      </c>
      <c r="B208" s="5">
        <f>TITRES_STAT!D211</f>
        <v>3.8132000000000001</v>
      </c>
      <c r="C208" s="2">
        <f t="shared" si="27"/>
        <v>-2.3699999999999832E-2</v>
      </c>
      <c r="D208" s="2">
        <f t="shared" si="28"/>
        <v>0</v>
      </c>
      <c r="E208" s="2">
        <f t="shared" si="29"/>
        <v>2.3699999999999832E-2</v>
      </c>
      <c r="F208" s="2">
        <f t="shared" si="30"/>
        <v>1.5450487306091226E-2</v>
      </c>
      <c r="G208" s="2">
        <f t="shared" si="30"/>
        <v>2.0548517129021542E-2</v>
      </c>
      <c r="H208" s="2">
        <f t="shared" si="22"/>
        <v>0.75190278739237326</v>
      </c>
      <c r="I208" s="2">
        <f t="shared" si="23"/>
        <v>42.919207207355726</v>
      </c>
    </row>
    <row r="209" spans="1:9" ht="13.5" x14ac:dyDescent="0.25">
      <c r="A209" s="3">
        <f>TITRES_STAT!B212</f>
        <v>42608</v>
      </c>
      <c r="B209" s="5">
        <f>TITRES_STAT!D212</f>
        <v>3.8132000000000001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1.4346881069941851E-2</v>
      </c>
      <c r="G209" s="2">
        <f t="shared" si="30"/>
        <v>1.9080765905520002E-2</v>
      </c>
      <c r="H209" s="2">
        <f t="shared" ref="H209:H272" si="31">F209/G209</f>
        <v>0.75190278739237326</v>
      </c>
      <c r="I209" s="2">
        <f t="shared" ref="I209:I272" si="32">IF(G209=0,100,100-(100/(1+H209)))</f>
        <v>42.919207207355726</v>
      </c>
    </row>
    <row r="210" spans="1:9" ht="13.5" x14ac:dyDescent="0.25">
      <c r="A210" s="3">
        <f>TITRES_STAT!B213</f>
        <v>42611</v>
      </c>
      <c r="B210" s="5">
        <f>TITRES_STAT!D213</f>
        <v>3.8132000000000001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1.3322103850660291E-2</v>
      </c>
      <c r="G210" s="2">
        <f t="shared" si="30"/>
        <v>1.7717854055125718E-2</v>
      </c>
      <c r="H210" s="2">
        <f t="shared" si="31"/>
        <v>0.75190278739237326</v>
      </c>
      <c r="I210" s="2">
        <f t="shared" si="32"/>
        <v>42.919207207355726</v>
      </c>
    </row>
    <row r="211" spans="1:9" ht="13.5" x14ac:dyDescent="0.25">
      <c r="A211" s="3">
        <f>TITRES_STAT!B214</f>
        <v>42612</v>
      </c>
      <c r="B211" s="5">
        <f>TITRES_STAT!D214</f>
        <v>3.8226</v>
      </c>
      <c r="C211" s="2">
        <f t="shared" si="27"/>
        <v>9.3999999999998529E-3</v>
      </c>
      <c r="D211" s="2">
        <f t="shared" si="28"/>
        <v>9.3999999999998529E-3</v>
      </c>
      <c r="E211" s="2">
        <f t="shared" si="29"/>
        <v>0</v>
      </c>
      <c r="F211" s="2">
        <f t="shared" si="30"/>
        <v>1.3041953575613116E-2</v>
      </c>
      <c r="G211" s="2">
        <f t="shared" si="30"/>
        <v>1.6452293051188168E-2</v>
      </c>
      <c r="H211" s="2">
        <f t="shared" si="31"/>
        <v>0.7927134251156096</v>
      </c>
      <c r="I211" s="2">
        <f t="shared" si="32"/>
        <v>44.218636063624537</v>
      </c>
    </row>
    <row r="212" spans="1:9" ht="13.5" x14ac:dyDescent="0.25">
      <c r="A212" s="3">
        <f>TITRES_STAT!B215</f>
        <v>42613</v>
      </c>
      <c r="B212" s="5">
        <f>TITRES_STAT!D215</f>
        <v>3.8369</v>
      </c>
      <c r="C212" s="2">
        <f t="shared" si="27"/>
        <v>1.4299999999999979E-2</v>
      </c>
      <c r="D212" s="2">
        <f t="shared" si="28"/>
        <v>1.4299999999999979E-2</v>
      </c>
      <c r="E212" s="2">
        <f t="shared" si="29"/>
        <v>0</v>
      </c>
      <c r="F212" s="2">
        <f t="shared" si="30"/>
        <v>1.3131814034497893E-2</v>
      </c>
      <c r="G212" s="2">
        <f t="shared" si="30"/>
        <v>1.5277129261817584E-2</v>
      </c>
      <c r="H212" s="2">
        <f t="shared" si="31"/>
        <v>0.85957340606644483</v>
      </c>
      <c r="I212" s="2">
        <f t="shared" si="32"/>
        <v>46.224225581107888</v>
      </c>
    </row>
    <row r="213" spans="1:9" ht="13.5" x14ac:dyDescent="0.25">
      <c r="A213" s="3">
        <f>TITRES_STAT!B216</f>
        <v>42614</v>
      </c>
      <c r="B213" s="5">
        <f>TITRES_STAT!D216</f>
        <v>3.7326000000000001</v>
      </c>
      <c r="C213" s="2">
        <f t="shared" si="27"/>
        <v>-0.10429999999999984</v>
      </c>
      <c r="D213" s="2">
        <f t="shared" si="28"/>
        <v>0</v>
      </c>
      <c r="E213" s="2">
        <f t="shared" si="29"/>
        <v>0.10429999999999984</v>
      </c>
      <c r="F213" s="2">
        <f t="shared" si="30"/>
        <v>1.2193827317748042E-2</v>
      </c>
      <c r="G213" s="2">
        <f t="shared" si="30"/>
        <v>2.1635905743116319E-2</v>
      </c>
      <c r="H213" s="2">
        <f t="shared" si="31"/>
        <v>0.56359218155808577</v>
      </c>
      <c r="I213" s="2">
        <f t="shared" si="32"/>
        <v>36.044704508337865</v>
      </c>
    </row>
    <row r="214" spans="1:9" ht="13.5" x14ac:dyDescent="0.25">
      <c r="A214" s="3">
        <f>TITRES_STAT!B217</f>
        <v>42615</v>
      </c>
      <c r="B214" s="5">
        <f>TITRES_STAT!D217</f>
        <v>3.6474000000000002</v>
      </c>
      <c r="C214" s="2">
        <f t="shared" si="27"/>
        <v>-8.5199999999999942E-2</v>
      </c>
      <c r="D214" s="2">
        <f t="shared" si="28"/>
        <v>0</v>
      </c>
      <c r="E214" s="2">
        <f t="shared" si="29"/>
        <v>8.5199999999999942E-2</v>
      </c>
      <c r="F214" s="2">
        <f t="shared" si="30"/>
        <v>1.132283965219461E-2</v>
      </c>
      <c r="G214" s="2">
        <f t="shared" si="30"/>
        <v>2.6176198190036578E-2</v>
      </c>
      <c r="H214" s="2">
        <f t="shared" si="31"/>
        <v>0.43256242063847195</v>
      </c>
      <c r="I214" s="2">
        <f t="shared" si="32"/>
        <v>30.195013802308537</v>
      </c>
    </row>
    <row r="215" spans="1:9" ht="13.5" x14ac:dyDescent="0.25">
      <c r="A215" s="3">
        <f>TITRES_STAT!B218</f>
        <v>42618</v>
      </c>
      <c r="B215" s="5">
        <f>TITRES_STAT!D218</f>
        <v>3.6474000000000002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1.0514065391323565E-2</v>
      </c>
      <c r="G215" s="2">
        <f t="shared" si="30"/>
        <v>2.4306469747891107E-2</v>
      </c>
      <c r="H215" s="2">
        <f t="shared" si="31"/>
        <v>0.43256242063847189</v>
      </c>
      <c r="I215" s="2">
        <f t="shared" si="32"/>
        <v>30.195013802308537</v>
      </c>
    </row>
    <row r="216" spans="1:9" ht="13.5" x14ac:dyDescent="0.25">
      <c r="A216" s="3">
        <f>TITRES_STAT!B219</f>
        <v>42619</v>
      </c>
      <c r="B216" s="5">
        <f>TITRES_STAT!D219</f>
        <v>3.6474000000000002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9.7630607205147386E-3</v>
      </c>
      <c r="G216" s="2">
        <f t="shared" si="30"/>
        <v>2.2570293337327456E-2</v>
      </c>
      <c r="H216" s="2">
        <f t="shared" si="31"/>
        <v>0.43256242063847189</v>
      </c>
      <c r="I216" s="2">
        <f t="shared" si="32"/>
        <v>30.195013802308537</v>
      </c>
    </row>
    <row r="217" spans="1:9" ht="13.5" x14ac:dyDescent="0.25">
      <c r="A217" s="3">
        <f>TITRES_STAT!B220</f>
        <v>42620</v>
      </c>
      <c r="B217" s="5">
        <f>TITRES_STAT!D220</f>
        <v>3.6474000000000002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9.0656992404779708E-3</v>
      </c>
      <c r="G217" s="2">
        <f t="shared" si="30"/>
        <v>2.0958129527518351E-2</v>
      </c>
      <c r="H217" s="2">
        <f t="shared" si="31"/>
        <v>0.43256242063847189</v>
      </c>
      <c r="I217" s="2">
        <f t="shared" si="32"/>
        <v>30.195013802308537</v>
      </c>
    </row>
    <row r="218" spans="1:9" ht="13.5" x14ac:dyDescent="0.25">
      <c r="A218" s="3">
        <f>TITRES_STAT!B221</f>
        <v>42621</v>
      </c>
      <c r="B218" s="5">
        <f>TITRES_STAT!D221</f>
        <v>3.7563</v>
      </c>
      <c r="C218" s="2">
        <f t="shared" si="27"/>
        <v>0.10889999999999977</v>
      </c>
      <c r="D218" s="2">
        <f t="shared" si="28"/>
        <v>0.10889999999999977</v>
      </c>
      <c r="E218" s="2">
        <f t="shared" si="29"/>
        <v>0</v>
      </c>
      <c r="F218" s="2">
        <f t="shared" si="30"/>
        <v>1.6196720723300955E-2</v>
      </c>
      <c r="G218" s="2">
        <f t="shared" si="30"/>
        <v>1.9461120275552753E-2</v>
      </c>
      <c r="H218" s="2">
        <f t="shared" si="31"/>
        <v>0.83226045027055473</v>
      </c>
      <c r="I218" s="2">
        <f t="shared" si="32"/>
        <v>45.422606275634109</v>
      </c>
    </row>
    <row r="219" spans="1:9" ht="13.5" x14ac:dyDescent="0.25">
      <c r="A219" s="3">
        <f>TITRES_STAT!B222</f>
        <v>42622</v>
      </c>
      <c r="B219" s="5">
        <f>TITRES_STAT!D222</f>
        <v>3.8369</v>
      </c>
      <c r="C219" s="2">
        <f t="shared" si="27"/>
        <v>8.0600000000000005E-2</v>
      </c>
      <c r="D219" s="2">
        <f t="shared" si="28"/>
        <v>8.0600000000000005E-2</v>
      </c>
      <c r="E219" s="2">
        <f t="shared" si="29"/>
        <v>0</v>
      </c>
      <c r="F219" s="2">
        <f t="shared" si="30"/>
        <v>2.0796954957350889E-2</v>
      </c>
      <c r="G219" s="2">
        <f t="shared" si="30"/>
        <v>1.8071040255870415E-2</v>
      </c>
      <c r="H219" s="2">
        <f t="shared" si="31"/>
        <v>1.1508443710425003</v>
      </c>
      <c r="I219" s="2">
        <f t="shared" si="32"/>
        <v>53.506631467003508</v>
      </c>
    </row>
    <row r="220" spans="1:9" ht="13.5" x14ac:dyDescent="0.25">
      <c r="A220" s="3">
        <f>TITRES_STAT!B223</f>
        <v>42627</v>
      </c>
      <c r="B220" s="5">
        <f>TITRES_STAT!D223</f>
        <v>3.8369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1.931145817468297E-2</v>
      </c>
      <c r="G220" s="2">
        <f t="shared" si="30"/>
        <v>1.6780251666165386E-2</v>
      </c>
      <c r="H220" s="2">
        <f t="shared" si="31"/>
        <v>1.1508443710425003</v>
      </c>
      <c r="I220" s="2">
        <f t="shared" si="32"/>
        <v>53.506631467003508</v>
      </c>
    </row>
    <row r="221" spans="1:9" ht="13.5" x14ac:dyDescent="0.25">
      <c r="A221" s="3">
        <f>TITRES_STAT!B224</f>
        <v>42628</v>
      </c>
      <c r="B221" s="5">
        <f>TITRES_STAT!D224</f>
        <v>3.7421000000000002</v>
      </c>
      <c r="C221" s="2">
        <f t="shared" si="27"/>
        <v>-9.4799999999999773E-2</v>
      </c>
      <c r="D221" s="2">
        <f t="shared" si="28"/>
        <v>0</v>
      </c>
      <c r="E221" s="2">
        <f t="shared" si="29"/>
        <v>9.4799999999999773E-2</v>
      </c>
      <c r="F221" s="2">
        <f t="shared" ref="F221:G236" si="33">((F220*13)+D221)/14</f>
        <v>1.7932068305062755E-2</v>
      </c>
      <c r="G221" s="2">
        <f t="shared" si="33"/>
        <v>2.2353090832867843E-2</v>
      </c>
      <c r="H221" s="2">
        <f t="shared" si="31"/>
        <v>0.80221873740590521</v>
      </c>
      <c r="I221" s="2">
        <f t="shared" si="32"/>
        <v>44.51283968785112</v>
      </c>
    </row>
    <row r="222" spans="1:9" ht="13.5" x14ac:dyDescent="0.25">
      <c r="A222" s="3">
        <f>TITRES_STAT!B225</f>
        <v>42629</v>
      </c>
      <c r="B222" s="5">
        <f>TITRES_STAT!D225</f>
        <v>3.6474000000000002</v>
      </c>
      <c r="C222" s="2">
        <f t="shared" si="27"/>
        <v>-9.4700000000000006E-2</v>
      </c>
      <c r="D222" s="2">
        <f t="shared" si="28"/>
        <v>0</v>
      </c>
      <c r="E222" s="2">
        <f t="shared" si="29"/>
        <v>9.4700000000000006E-2</v>
      </c>
      <c r="F222" s="2">
        <f t="shared" si="33"/>
        <v>1.6651206283272556E-2</v>
      </c>
      <c r="G222" s="2">
        <f t="shared" si="33"/>
        <v>2.752072720194871E-2</v>
      </c>
      <c r="H222" s="2">
        <f t="shared" si="31"/>
        <v>0.6050423799155098</v>
      </c>
      <c r="I222" s="2">
        <f t="shared" si="32"/>
        <v>37.69634917349407</v>
      </c>
    </row>
    <row r="223" spans="1:9" ht="13.5" x14ac:dyDescent="0.25">
      <c r="A223" s="3">
        <f>TITRES_STAT!B226</f>
        <v>42632</v>
      </c>
      <c r="B223" s="5">
        <f>TITRES_STAT!D226</f>
        <v>3.6474000000000002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1.5461834405895946E-2</v>
      </c>
      <c r="G223" s="2">
        <f t="shared" si="33"/>
        <v>2.5554960973238089E-2</v>
      </c>
      <c r="H223" s="2">
        <f t="shared" si="31"/>
        <v>0.6050423799155098</v>
      </c>
      <c r="I223" s="2">
        <f t="shared" si="32"/>
        <v>37.69634917349407</v>
      </c>
    </row>
    <row r="224" spans="1:9" ht="13.5" x14ac:dyDescent="0.25">
      <c r="A224" s="3">
        <f>TITRES_STAT!B227</f>
        <v>42633</v>
      </c>
      <c r="B224" s="5">
        <f>TITRES_STAT!D227</f>
        <v>3.6474000000000002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1.4357417662617665E-2</v>
      </c>
      <c r="G224" s="2">
        <f t="shared" si="33"/>
        <v>2.3729606618006795E-2</v>
      </c>
      <c r="H224" s="2">
        <f t="shared" si="31"/>
        <v>0.60504237991550991</v>
      </c>
      <c r="I224" s="2">
        <f t="shared" si="32"/>
        <v>37.69634917349407</v>
      </c>
    </row>
    <row r="225" spans="1:9" ht="13.5" x14ac:dyDescent="0.25">
      <c r="A225" s="3">
        <f>TITRES_STAT!B228</f>
        <v>42634</v>
      </c>
      <c r="B225" s="5">
        <f>TITRES_STAT!D228</f>
        <v>3.5384000000000002</v>
      </c>
      <c r="C225" s="2">
        <f t="shared" si="27"/>
        <v>-0.10899999999999999</v>
      </c>
      <c r="D225" s="2">
        <f t="shared" si="28"/>
        <v>0</v>
      </c>
      <c r="E225" s="2">
        <f t="shared" si="29"/>
        <v>0.10899999999999999</v>
      </c>
      <c r="F225" s="2">
        <f t="shared" si="33"/>
        <v>1.3331887829573546E-2</v>
      </c>
      <c r="G225" s="2">
        <f t="shared" si="33"/>
        <v>2.9820349002434882E-2</v>
      </c>
      <c r="H225" s="2">
        <f t="shared" si="31"/>
        <v>0.44707350100044019</v>
      </c>
      <c r="I225" s="2">
        <f t="shared" si="32"/>
        <v>30.895009872778004</v>
      </c>
    </row>
    <row r="226" spans="1:9" ht="13.5" x14ac:dyDescent="0.25">
      <c r="A226" s="3">
        <f>TITRES_STAT!B229</f>
        <v>42635</v>
      </c>
      <c r="B226" s="5">
        <f>TITRES_STAT!D229</f>
        <v>3.6474000000000002</v>
      </c>
      <c r="C226" s="2">
        <f t="shared" si="27"/>
        <v>0.10899999999999999</v>
      </c>
      <c r="D226" s="2">
        <f t="shared" si="28"/>
        <v>0.10899999999999999</v>
      </c>
      <c r="E226" s="2">
        <f t="shared" si="29"/>
        <v>0</v>
      </c>
      <c r="F226" s="2">
        <f t="shared" si="33"/>
        <v>2.0165324413175433E-2</v>
      </c>
      <c r="G226" s="2">
        <f t="shared" si="33"/>
        <v>2.7690324073689536E-2</v>
      </c>
      <c r="H226" s="2">
        <f t="shared" si="31"/>
        <v>0.72824443511428172</v>
      </c>
      <c r="I226" s="2">
        <f t="shared" si="32"/>
        <v>42.137814554347216</v>
      </c>
    </row>
    <row r="227" spans="1:9" ht="13.5" x14ac:dyDescent="0.25">
      <c r="A227" s="3">
        <f>TITRES_STAT!B230</f>
        <v>42636</v>
      </c>
      <c r="B227" s="5">
        <f>TITRES_STAT!D230</f>
        <v>3.6474000000000002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1.8724944097948615E-2</v>
      </c>
      <c r="G227" s="2">
        <f t="shared" si="33"/>
        <v>2.5712443782711709E-2</v>
      </c>
      <c r="H227" s="2">
        <f t="shared" si="31"/>
        <v>0.72824443511428172</v>
      </c>
      <c r="I227" s="2">
        <f t="shared" si="32"/>
        <v>42.137814554347216</v>
      </c>
    </row>
    <row r="228" spans="1:9" ht="13.5" x14ac:dyDescent="0.25">
      <c r="A228" s="3">
        <f>TITRES_STAT!B231</f>
        <v>42639</v>
      </c>
      <c r="B228" s="5">
        <f>TITRES_STAT!D231</f>
        <v>3.5762999999999998</v>
      </c>
      <c r="C228" s="2">
        <f t="shared" si="27"/>
        <v>-7.1100000000000385E-2</v>
      </c>
      <c r="D228" s="2">
        <f t="shared" si="28"/>
        <v>0</v>
      </c>
      <c r="E228" s="2">
        <f t="shared" si="29"/>
        <v>7.1100000000000385E-2</v>
      </c>
      <c r="F228" s="2">
        <f t="shared" si="33"/>
        <v>1.7387448090952284E-2</v>
      </c>
      <c r="G228" s="2">
        <f t="shared" si="33"/>
        <v>2.8954412083946616E-2</v>
      </c>
      <c r="H228" s="2">
        <f t="shared" si="31"/>
        <v>0.60051117738261794</v>
      </c>
      <c r="I228" s="2">
        <f t="shared" si="32"/>
        <v>37.519961489094918</v>
      </c>
    </row>
    <row r="229" spans="1:9" ht="13.5" x14ac:dyDescent="0.25">
      <c r="A229" s="3">
        <f>TITRES_STAT!B232</f>
        <v>42640</v>
      </c>
      <c r="B229" s="5">
        <f>TITRES_STAT!D232</f>
        <v>3.5762999999999998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1.6145487513027121E-2</v>
      </c>
      <c r="G229" s="2">
        <f t="shared" si="33"/>
        <v>2.6886239792236144E-2</v>
      </c>
      <c r="H229" s="2">
        <f t="shared" si="31"/>
        <v>0.60051117738261794</v>
      </c>
      <c r="I229" s="2">
        <f t="shared" si="32"/>
        <v>37.519961489094918</v>
      </c>
    </row>
    <row r="230" spans="1:9" ht="13.5" x14ac:dyDescent="0.25">
      <c r="A230" s="3">
        <f>TITRES_STAT!B233</f>
        <v>42641</v>
      </c>
      <c r="B230" s="5">
        <f>TITRES_STAT!D233</f>
        <v>3.5857999999999999</v>
      </c>
      <c r="C230" s="2">
        <f t="shared" si="27"/>
        <v>9.5000000000000639E-3</v>
      </c>
      <c r="D230" s="2">
        <f t="shared" si="28"/>
        <v>9.5000000000000639E-3</v>
      </c>
      <c r="E230" s="2">
        <f t="shared" si="29"/>
        <v>0</v>
      </c>
      <c r="F230" s="2">
        <f t="shared" si="33"/>
        <v>1.5670809833525191E-2</v>
      </c>
      <c r="G230" s="2">
        <f t="shared" si="33"/>
        <v>2.4965794092790705E-2</v>
      </c>
      <c r="H230" s="2">
        <f t="shared" si="31"/>
        <v>0.62769122325055149</v>
      </c>
      <c r="I230" s="2">
        <f t="shared" si="32"/>
        <v>38.563286100236624</v>
      </c>
    </row>
    <row r="231" spans="1:9" ht="13.5" x14ac:dyDescent="0.25">
      <c r="A231" s="3">
        <f>TITRES_STAT!B234</f>
        <v>42642</v>
      </c>
      <c r="B231" s="5">
        <f>TITRES_STAT!D234</f>
        <v>3.5526</v>
      </c>
      <c r="C231" s="2">
        <f t="shared" si="27"/>
        <v>-3.3199999999999896E-2</v>
      </c>
      <c r="D231" s="2">
        <f t="shared" si="28"/>
        <v>0</v>
      </c>
      <c r="E231" s="2">
        <f t="shared" si="29"/>
        <v>3.3199999999999896E-2</v>
      </c>
      <c r="F231" s="2">
        <f t="shared" si="33"/>
        <v>1.4551466273987677E-2</v>
      </c>
      <c r="G231" s="2">
        <f t="shared" si="33"/>
        <v>2.5553951657591362E-2</v>
      </c>
      <c r="H231" s="2">
        <f t="shared" si="31"/>
        <v>0.56944094083643793</v>
      </c>
      <c r="I231" s="2">
        <f t="shared" si="32"/>
        <v>36.283043599777173</v>
      </c>
    </row>
    <row r="232" spans="1:9" ht="13.5" x14ac:dyDescent="0.25">
      <c r="A232" s="3">
        <f>TITRES_STAT!B235</f>
        <v>42643</v>
      </c>
      <c r="B232" s="5">
        <f>TITRES_STAT!D235</f>
        <v>3.6</v>
      </c>
      <c r="C232" s="2">
        <f t="shared" si="27"/>
        <v>4.7400000000000109E-2</v>
      </c>
      <c r="D232" s="2">
        <f t="shared" si="28"/>
        <v>4.7400000000000109E-2</v>
      </c>
      <c r="E232" s="2">
        <f t="shared" si="29"/>
        <v>0</v>
      </c>
      <c r="F232" s="2">
        <f t="shared" si="33"/>
        <v>1.6897790111559993E-2</v>
      </c>
      <c r="G232" s="2">
        <f t="shared" si="33"/>
        <v>2.3728669396334834E-2</v>
      </c>
      <c r="H232" s="2">
        <f t="shared" si="31"/>
        <v>0.71212548117721475</v>
      </c>
      <c r="I232" s="2">
        <f t="shared" si="32"/>
        <v>41.59306598763866</v>
      </c>
    </row>
    <row r="233" spans="1:9" ht="13.5" x14ac:dyDescent="0.25">
      <c r="A233" s="3">
        <f>TITRES_STAT!B236</f>
        <v>42647</v>
      </c>
      <c r="B233" s="5">
        <f>TITRES_STAT!D236</f>
        <v>3.6947000000000001</v>
      </c>
      <c r="C233" s="2">
        <f t="shared" si="27"/>
        <v>9.4700000000000006E-2</v>
      </c>
      <c r="D233" s="2">
        <f t="shared" si="28"/>
        <v>9.4700000000000006E-2</v>
      </c>
      <c r="E233" s="2">
        <f t="shared" si="29"/>
        <v>0</v>
      </c>
      <c r="F233" s="2">
        <f t="shared" si="33"/>
        <v>2.2455090817877138E-2</v>
      </c>
      <c r="G233" s="2">
        <f t="shared" si="33"/>
        <v>2.2033764439453773E-2</v>
      </c>
      <c r="H233" s="2">
        <f t="shared" si="31"/>
        <v>1.019121851809804</v>
      </c>
      <c r="I233" s="2">
        <f t="shared" si="32"/>
        <v>50.473519015027861</v>
      </c>
    </row>
    <row r="234" spans="1:9" ht="13.5" x14ac:dyDescent="0.25">
      <c r="A234" s="3">
        <f>TITRES_STAT!B237</f>
        <v>42648</v>
      </c>
      <c r="B234" s="5">
        <f>TITRES_STAT!D237</f>
        <v>3.6947000000000001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2.085115575945734E-2</v>
      </c>
      <c r="G234" s="2">
        <f t="shared" si="33"/>
        <v>2.045992412234993E-2</v>
      </c>
      <c r="H234" s="2">
        <f t="shared" si="31"/>
        <v>1.019121851809804</v>
      </c>
      <c r="I234" s="2">
        <f t="shared" si="32"/>
        <v>50.473519015027861</v>
      </c>
    </row>
    <row r="235" spans="1:9" ht="13.5" x14ac:dyDescent="0.25">
      <c r="A235" s="3">
        <f>TITRES_STAT!B238</f>
        <v>42649</v>
      </c>
      <c r="B235" s="5">
        <f>TITRES_STAT!D238</f>
        <v>3.6995</v>
      </c>
      <c r="C235" s="2">
        <f t="shared" si="27"/>
        <v>4.7999999999999154E-3</v>
      </c>
      <c r="D235" s="2">
        <f t="shared" si="28"/>
        <v>4.7999999999999154E-3</v>
      </c>
      <c r="E235" s="2">
        <f t="shared" si="29"/>
        <v>0</v>
      </c>
      <c r="F235" s="2">
        <f t="shared" si="33"/>
        <v>1.9704644633781809E-2</v>
      </c>
      <c r="G235" s="2">
        <f t="shared" si="33"/>
        <v>1.8998500970753507E-2</v>
      </c>
      <c r="H235" s="2">
        <f t="shared" si="31"/>
        <v>1.0371683883962923</v>
      </c>
      <c r="I235" s="2">
        <f t="shared" si="32"/>
        <v>50.912256164193479</v>
      </c>
    </row>
    <row r="236" spans="1:9" ht="13.5" x14ac:dyDescent="0.25">
      <c r="A236" s="3">
        <f>TITRES_STAT!B239</f>
        <v>42650</v>
      </c>
      <c r="B236" s="5">
        <f>TITRES_STAT!D239</f>
        <v>3.6236999999999999</v>
      </c>
      <c r="C236" s="2">
        <f t="shared" si="27"/>
        <v>-7.580000000000009E-2</v>
      </c>
      <c r="D236" s="2">
        <f t="shared" si="28"/>
        <v>0</v>
      </c>
      <c r="E236" s="2">
        <f t="shared" si="29"/>
        <v>7.580000000000009E-2</v>
      </c>
      <c r="F236" s="2">
        <f t="shared" si="33"/>
        <v>1.8297170017083107E-2</v>
      </c>
      <c r="G236" s="2">
        <f t="shared" si="33"/>
        <v>2.3055750901413978E-2</v>
      </c>
      <c r="H236" s="2">
        <f t="shared" si="31"/>
        <v>0.79360546942589349</v>
      </c>
      <c r="I236" s="2">
        <f t="shared" si="32"/>
        <v>44.246378757972614</v>
      </c>
    </row>
    <row r="237" spans="1:9" ht="13.5" x14ac:dyDescent="0.25">
      <c r="A237" s="3">
        <f>TITRES_STAT!B240</f>
        <v>42653</v>
      </c>
      <c r="B237" s="5">
        <f>TITRES_STAT!D240</f>
        <v>3.6236999999999999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1.6990229301577172E-2</v>
      </c>
      <c r="G237" s="2">
        <f t="shared" si="34"/>
        <v>2.1408911551312977E-2</v>
      </c>
      <c r="H237" s="2">
        <f t="shared" si="31"/>
        <v>0.79360546942589361</v>
      </c>
      <c r="I237" s="2">
        <f t="shared" si="32"/>
        <v>44.246378757972614</v>
      </c>
    </row>
    <row r="238" spans="1:9" ht="13.5" x14ac:dyDescent="0.25">
      <c r="A238" s="3">
        <f>TITRES_STAT!B241</f>
        <v>42654</v>
      </c>
      <c r="B238" s="5">
        <f>TITRES_STAT!D241</f>
        <v>3.69</v>
      </c>
      <c r="C238" s="2">
        <f t="shared" si="27"/>
        <v>6.6300000000000026E-2</v>
      </c>
      <c r="D238" s="2">
        <f t="shared" si="28"/>
        <v>6.6300000000000026E-2</v>
      </c>
      <c r="E238" s="2">
        <f t="shared" si="29"/>
        <v>0</v>
      </c>
      <c r="F238" s="2">
        <f t="shared" si="34"/>
        <v>2.0512355780035945E-2</v>
      </c>
      <c r="G238" s="2">
        <f t="shared" si="34"/>
        <v>1.9879703583362052E-2</v>
      </c>
      <c r="H238" s="2">
        <f t="shared" si="31"/>
        <v>1.0318240256461058</v>
      </c>
      <c r="I238" s="2">
        <f t="shared" si="32"/>
        <v>50.783139318277975</v>
      </c>
    </row>
    <row r="239" spans="1:9" ht="13.5" x14ac:dyDescent="0.25">
      <c r="A239" s="3">
        <f>TITRES_STAT!B242</f>
        <v>42655</v>
      </c>
      <c r="B239" s="5">
        <f>TITRES_STAT!D242</f>
        <v>3.6947000000000001</v>
      </c>
      <c r="C239" s="2">
        <f t="shared" si="27"/>
        <v>4.7000000000001485E-3</v>
      </c>
      <c r="D239" s="2">
        <f t="shared" si="28"/>
        <v>4.7000000000001485E-3</v>
      </c>
      <c r="E239" s="2">
        <f t="shared" si="29"/>
        <v>0</v>
      </c>
      <c r="F239" s="2">
        <f t="shared" si="34"/>
        <v>1.9382901795747674E-2</v>
      </c>
      <c r="G239" s="2">
        <f t="shared" si="34"/>
        <v>1.8459724755979047E-2</v>
      </c>
      <c r="H239" s="2">
        <f t="shared" si="31"/>
        <v>1.050010336122136</v>
      </c>
      <c r="I239" s="2">
        <f t="shared" si="32"/>
        <v>51.219758145628106</v>
      </c>
    </row>
    <row r="240" spans="1:9" ht="13.5" x14ac:dyDescent="0.25">
      <c r="A240" s="3">
        <f>TITRES_STAT!B243</f>
        <v>42656</v>
      </c>
      <c r="B240" s="5">
        <f>TITRES_STAT!D243</f>
        <v>3.6947000000000001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1.7998408810337124E-2</v>
      </c>
      <c r="G240" s="2">
        <f t="shared" si="34"/>
        <v>1.7141172987694828E-2</v>
      </c>
      <c r="H240" s="2">
        <f t="shared" si="31"/>
        <v>1.050010336122136</v>
      </c>
      <c r="I240" s="2">
        <f t="shared" si="32"/>
        <v>51.219758145628106</v>
      </c>
    </row>
    <row r="241" spans="1:9" ht="13.5" x14ac:dyDescent="0.25">
      <c r="A241" s="3">
        <f>TITRES_STAT!B244</f>
        <v>42657</v>
      </c>
      <c r="B241" s="5">
        <f>TITRES_STAT!D244</f>
        <v>3.6520999999999999</v>
      </c>
      <c r="C241" s="2">
        <f t="shared" si="27"/>
        <v>-4.2600000000000193E-2</v>
      </c>
      <c r="D241" s="2">
        <f t="shared" si="28"/>
        <v>0</v>
      </c>
      <c r="E241" s="2">
        <f t="shared" si="29"/>
        <v>4.2600000000000193E-2</v>
      </c>
      <c r="F241" s="2">
        <f t="shared" si="34"/>
        <v>1.6712808181027331E-2</v>
      </c>
      <c r="G241" s="2">
        <f t="shared" si="34"/>
        <v>1.8959660631430928E-2</v>
      </c>
      <c r="H241" s="2">
        <f t="shared" si="31"/>
        <v>0.88149300274505904</v>
      </c>
      <c r="I241" s="2">
        <f t="shared" si="32"/>
        <v>46.850719160739857</v>
      </c>
    </row>
    <row r="242" spans="1:9" ht="13.5" x14ac:dyDescent="0.25">
      <c r="A242" s="3">
        <f>TITRES_STAT!B245</f>
        <v>42660</v>
      </c>
      <c r="B242" s="5">
        <f>TITRES_STAT!D245</f>
        <v>3.6520999999999999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1.5519036168096809E-2</v>
      </c>
      <c r="G242" s="2">
        <f t="shared" si="34"/>
        <v>1.7605399157757291E-2</v>
      </c>
      <c r="H242" s="2">
        <f t="shared" si="31"/>
        <v>0.88149300274505915</v>
      </c>
      <c r="I242" s="2">
        <f t="shared" si="32"/>
        <v>46.850719160739857</v>
      </c>
    </row>
    <row r="243" spans="1:9" ht="13.5" x14ac:dyDescent="0.25">
      <c r="A243" s="3">
        <f>TITRES_STAT!B246</f>
        <v>42661</v>
      </c>
      <c r="B243" s="5">
        <f>TITRES_STAT!D246</f>
        <v>3.7374000000000001</v>
      </c>
      <c r="C243" s="2">
        <f t="shared" si="27"/>
        <v>8.5300000000000153E-2</v>
      </c>
      <c r="D243" s="2">
        <f t="shared" si="28"/>
        <v>8.5300000000000153E-2</v>
      </c>
      <c r="E243" s="2">
        <f t="shared" si="29"/>
        <v>0</v>
      </c>
      <c r="F243" s="2">
        <f t="shared" si="34"/>
        <v>2.0503390727518476E-2</v>
      </c>
      <c r="G243" s="2">
        <f t="shared" si="34"/>
        <v>1.6347870646488911E-2</v>
      </c>
      <c r="H243" s="2">
        <f t="shared" si="31"/>
        <v>1.2541933546508737</v>
      </c>
      <c r="I243" s="2">
        <f t="shared" si="32"/>
        <v>55.638233165012657</v>
      </c>
    </row>
    <row r="244" spans="1:9" ht="13.5" x14ac:dyDescent="0.25">
      <c r="A244" s="3">
        <f>TITRES_STAT!B247</f>
        <v>42662</v>
      </c>
      <c r="B244" s="5">
        <f>TITRES_STAT!D247</f>
        <v>3.6711</v>
      </c>
      <c r="C244" s="2">
        <f t="shared" si="27"/>
        <v>-6.6300000000000026E-2</v>
      </c>
      <c r="D244" s="2">
        <f t="shared" si="28"/>
        <v>0</v>
      </c>
      <c r="E244" s="2">
        <f t="shared" si="29"/>
        <v>6.6300000000000026E-2</v>
      </c>
      <c r="F244" s="2">
        <f t="shared" si="34"/>
        <v>1.9038862818410014E-2</v>
      </c>
      <c r="G244" s="2">
        <f t="shared" si="34"/>
        <v>1.9915879886025421E-2</v>
      </c>
      <c r="H244" s="2">
        <f t="shared" si="31"/>
        <v>0.95596393066063867</v>
      </c>
      <c r="I244" s="2">
        <f t="shared" si="32"/>
        <v>48.874312847770973</v>
      </c>
    </row>
    <row r="245" spans="1:9" ht="13.5" x14ac:dyDescent="0.25">
      <c r="A245" s="3">
        <f>TITRES_STAT!B248</f>
        <v>42663</v>
      </c>
      <c r="B245" s="5">
        <f>TITRES_STAT!D248</f>
        <v>3.6804999999999999</v>
      </c>
      <c r="C245" s="2">
        <f t="shared" si="27"/>
        <v>9.3999999999998529E-3</v>
      </c>
      <c r="D245" s="2">
        <f t="shared" si="28"/>
        <v>9.3999999999998529E-3</v>
      </c>
      <c r="E245" s="2">
        <f t="shared" si="29"/>
        <v>0</v>
      </c>
      <c r="F245" s="2">
        <f t="shared" si="34"/>
        <v>1.8350372617095E-2</v>
      </c>
      <c r="G245" s="2">
        <f t="shared" si="34"/>
        <v>1.8493317037023605E-2</v>
      </c>
      <c r="H245" s="2">
        <f t="shared" si="31"/>
        <v>0.99227048237790816</v>
      </c>
      <c r="I245" s="2">
        <f t="shared" si="32"/>
        <v>49.80601234394473</v>
      </c>
    </row>
    <row r="246" spans="1:9" ht="13.5" x14ac:dyDescent="0.25">
      <c r="A246" s="3">
        <f>TITRES_STAT!B249</f>
        <v>42664</v>
      </c>
      <c r="B246" s="5">
        <f>TITRES_STAT!D249</f>
        <v>3.6804999999999999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1.7039631715873929E-2</v>
      </c>
      <c r="G246" s="2">
        <f t="shared" si="34"/>
        <v>1.7172365820093346E-2</v>
      </c>
      <c r="H246" s="2">
        <f t="shared" si="31"/>
        <v>0.99227048237790827</v>
      </c>
      <c r="I246" s="2">
        <f t="shared" si="32"/>
        <v>49.80601234394473</v>
      </c>
    </row>
    <row r="247" spans="1:9" ht="13.5" x14ac:dyDescent="0.25">
      <c r="A247" s="3">
        <f>TITRES_STAT!B250</f>
        <v>42667</v>
      </c>
      <c r="B247" s="5">
        <f>TITRES_STAT!D250</f>
        <v>3.7894999999999999</v>
      </c>
      <c r="C247" s="2">
        <f t="shared" si="27"/>
        <v>0.10899999999999999</v>
      </c>
      <c r="D247" s="2">
        <f t="shared" si="28"/>
        <v>0.10899999999999999</v>
      </c>
      <c r="E247" s="2">
        <f t="shared" si="29"/>
        <v>0</v>
      </c>
      <c r="F247" s="2">
        <f t="shared" si="34"/>
        <v>2.3608229450454359E-2</v>
      </c>
      <c r="G247" s="2">
        <f t="shared" si="34"/>
        <v>1.5945768261515249E-2</v>
      </c>
      <c r="H247" s="2">
        <f t="shared" si="31"/>
        <v>1.4805325816400008</v>
      </c>
      <c r="I247" s="2">
        <f t="shared" si="32"/>
        <v>59.68607679650588</v>
      </c>
    </row>
    <row r="248" spans="1:9" ht="13.5" x14ac:dyDescent="0.25">
      <c r="A248" s="3">
        <f>TITRES_STAT!B251</f>
        <v>42668</v>
      </c>
      <c r="B248" s="5">
        <f>TITRES_STAT!D251</f>
        <v>3.8605</v>
      </c>
      <c r="C248" s="2">
        <f t="shared" si="27"/>
        <v>7.1000000000000174E-2</v>
      </c>
      <c r="D248" s="2">
        <f t="shared" si="28"/>
        <v>7.1000000000000174E-2</v>
      </c>
      <c r="E248" s="2">
        <f t="shared" si="29"/>
        <v>0</v>
      </c>
      <c r="F248" s="2">
        <f t="shared" si="34"/>
        <v>2.6993355918279061E-2</v>
      </c>
      <c r="G248" s="2">
        <f t="shared" si="34"/>
        <v>1.4806784814264159E-2</v>
      </c>
      <c r="H248" s="2">
        <f t="shared" si="31"/>
        <v>1.8230396576220202</v>
      </c>
      <c r="I248" s="2">
        <f t="shared" si="32"/>
        <v>64.577189084111296</v>
      </c>
    </row>
    <row r="249" spans="1:9" ht="13.5" x14ac:dyDescent="0.25">
      <c r="A249" s="3">
        <f>TITRES_STAT!B252</f>
        <v>42669</v>
      </c>
      <c r="B249" s="5">
        <f>TITRES_STAT!D252</f>
        <v>3.8605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2.5065259066973412E-2</v>
      </c>
      <c r="G249" s="2">
        <f t="shared" si="34"/>
        <v>1.3749157327531005E-2</v>
      </c>
      <c r="H249" s="2">
        <f t="shared" si="31"/>
        <v>1.82303965762202</v>
      </c>
      <c r="I249" s="2">
        <f t="shared" si="32"/>
        <v>64.577189084111296</v>
      </c>
    </row>
    <row r="250" spans="1:9" ht="13.5" x14ac:dyDescent="0.25">
      <c r="A250" s="3">
        <f>TITRES_STAT!B253</f>
        <v>42670</v>
      </c>
      <c r="B250" s="5">
        <f>TITRES_STAT!D253</f>
        <v>3.9316</v>
      </c>
      <c r="C250" s="2">
        <f t="shared" si="27"/>
        <v>7.1099999999999941E-2</v>
      </c>
      <c r="D250" s="2">
        <f t="shared" si="28"/>
        <v>7.1099999999999941E-2</v>
      </c>
      <c r="E250" s="2">
        <f t="shared" si="29"/>
        <v>0</v>
      </c>
      <c r="F250" s="2">
        <f t="shared" si="34"/>
        <v>2.8353454847903879E-2</v>
      </c>
      <c r="G250" s="2">
        <f t="shared" si="34"/>
        <v>1.276707466127879E-2</v>
      </c>
      <c r="H250" s="2">
        <f t="shared" si="31"/>
        <v>2.2208262738446232</v>
      </c>
      <c r="I250" s="2">
        <f t="shared" si="32"/>
        <v>68.952066489251408</v>
      </c>
    </row>
    <row r="251" spans="1:9" ht="13.5" x14ac:dyDescent="0.25">
      <c r="A251" s="3">
        <f>TITRES_STAT!B254</f>
        <v>42671</v>
      </c>
      <c r="B251" s="5">
        <f>TITRES_STAT!D254</f>
        <v>3.8369</v>
      </c>
      <c r="C251" s="2">
        <f t="shared" si="27"/>
        <v>-9.4700000000000006E-2</v>
      </c>
      <c r="D251" s="2">
        <f t="shared" si="28"/>
        <v>0</v>
      </c>
      <c r="E251" s="2">
        <f t="shared" si="29"/>
        <v>9.4700000000000006E-2</v>
      </c>
      <c r="F251" s="2">
        <f t="shared" si="34"/>
        <v>2.6328208073053604E-2</v>
      </c>
      <c r="G251" s="2">
        <f t="shared" si="34"/>
        <v>1.8619426471187448E-2</v>
      </c>
      <c r="H251" s="2">
        <f t="shared" si="31"/>
        <v>1.4140182090890434</v>
      </c>
      <c r="I251" s="2">
        <f t="shared" si="32"/>
        <v>58.575291758989628</v>
      </c>
    </row>
    <row r="252" spans="1:9" ht="13.5" x14ac:dyDescent="0.25">
      <c r="A252" s="3">
        <f>TITRES_STAT!B255</f>
        <v>42674</v>
      </c>
      <c r="B252" s="5">
        <f>TITRES_STAT!D255</f>
        <v>3.9316</v>
      </c>
      <c r="C252" s="2">
        <f t="shared" si="27"/>
        <v>9.4700000000000006E-2</v>
      </c>
      <c r="D252" s="2">
        <f t="shared" si="28"/>
        <v>9.4700000000000006E-2</v>
      </c>
      <c r="E252" s="2">
        <f t="shared" si="29"/>
        <v>0</v>
      </c>
      <c r="F252" s="2">
        <f t="shared" si="34"/>
        <v>3.121190749640692E-2</v>
      </c>
      <c r="G252" s="2">
        <f t="shared" si="34"/>
        <v>1.7289467437531202E-2</v>
      </c>
      <c r="H252" s="2">
        <f t="shared" si="31"/>
        <v>1.805255575926735</v>
      </c>
      <c r="I252" s="2">
        <f t="shared" si="32"/>
        <v>64.352624103789793</v>
      </c>
    </row>
    <row r="253" spans="1:9" ht="13.5" x14ac:dyDescent="0.25">
      <c r="A253" s="3">
        <f>TITRES_STAT!B256</f>
        <v>42675</v>
      </c>
      <c r="B253" s="5">
        <f>TITRES_STAT!D256</f>
        <v>4.069</v>
      </c>
      <c r="C253" s="2">
        <f t="shared" si="27"/>
        <v>0.13739999999999997</v>
      </c>
      <c r="D253" s="2">
        <f t="shared" si="28"/>
        <v>0.13739999999999997</v>
      </c>
      <c r="E253" s="2">
        <f t="shared" si="29"/>
        <v>0</v>
      </c>
      <c r="F253" s="2">
        <f t="shared" ref="F253:G268" si="35">((F252*13)+D253)/14</f>
        <v>3.8796771246663572E-2</v>
      </c>
      <c r="G253" s="2">
        <f t="shared" si="35"/>
        <v>1.6054505477707544E-2</v>
      </c>
      <c r="H253" s="2">
        <f t="shared" si="31"/>
        <v>2.4165659478290853</v>
      </c>
      <c r="I253" s="2">
        <f t="shared" si="32"/>
        <v>70.730844500882284</v>
      </c>
    </row>
    <row r="254" spans="1:9" ht="13.5" x14ac:dyDescent="0.25">
      <c r="A254" s="3">
        <f>TITRES_STAT!B257</f>
        <v>42676</v>
      </c>
      <c r="B254" s="5">
        <f>TITRES_STAT!D257</f>
        <v>4.1684000000000001</v>
      </c>
      <c r="C254" s="2">
        <f t="shared" si="27"/>
        <v>9.9400000000000155E-2</v>
      </c>
      <c r="D254" s="2">
        <f t="shared" si="28"/>
        <v>9.9400000000000155E-2</v>
      </c>
      <c r="E254" s="2">
        <f t="shared" si="29"/>
        <v>0</v>
      </c>
      <c r="F254" s="2">
        <f t="shared" si="35"/>
        <v>4.3125573300473327E-2</v>
      </c>
      <c r="G254" s="2">
        <f t="shared" si="35"/>
        <v>1.4907755086442719E-2</v>
      </c>
      <c r="H254" s="2">
        <f t="shared" si="31"/>
        <v>2.8928281320969789</v>
      </c>
      <c r="I254" s="2">
        <f t="shared" si="32"/>
        <v>74.311735168710811</v>
      </c>
    </row>
    <row r="255" spans="1:9" ht="13.5" x14ac:dyDescent="0.25">
      <c r="A255" s="3">
        <f>TITRES_STAT!B258</f>
        <v>42677</v>
      </c>
      <c r="B255" s="5">
        <f>TITRES_STAT!D258</f>
        <v>4.2157999999999998</v>
      </c>
      <c r="C255" s="2">
        <f t="shared" si="27"/>
        <v>4.7399999999999665E-2</v>
      </c>
      <c r="D255" s="2">
        <f t="shared" si="28"/>
        <v>4.7399999999999665E-2</v>
      </c>
      <c r="E255" s="2">
        <f t="shared" si="29"/>
        <v>0</v>
      </c>
      <c r="F255" s="2">
        <f t="shared" si="35"/>
        <v>4.343088949329664E-2</v>
      </c>
      <c r="G255" s="2">
        <f t="shared" si="35"/>
        <v>1.3842915437411096E-2</v>
      </c>
      <c r="H255" s="2">
        <f t="shared" si="31"/>
        <v>3.1374091454696549</v>
      </c>
      <c r="I255" s="2">
        <f t="shared" si="32"/>
        <v>75.830284972058621</v>
      </c>
    </row>
    <row r="256" spans="1:9" ht="13.5" x14ac:dyDescent="0.25">
      <c r="A256" s="3">
        <f>TITRES_STAT!B259</f>
        <v>42678</v>
      </c>
      <c r="B256" s="5">
        <f>TITRES_STAT!D259</f>
        <v>4.2632000000000003</v>
      </c>
      <c r="C256" s="2">
        <f t="shared" si="27"/>
        <v>4.7400000000000553E-2</v>
      </c>
      <c r="D256" s="2">
        <f t="shared" si="28"/>
        <v>4.7400000000000553E-2</v>
      </c>
      <c r="E256" s="2">
        <f t="shared" si="29"/>
        <v>0</v>
      </c>
      <c r="F256" s="2">
        <f t="shared" si="35"/>
        <v>4.3714397386632631E-2</v>
      </c>
      <c r="G256" s="2">
        <f t="shared" si="35"/>
        <v>1.2854135763310303E-2</v>
      </c>
      <c r="H256" s="2">
        <f t="shared" si="31"/>
        <v>3.4008040829479258</v>
      </c>
      <c r="I256" s="2">
        <f t="shared" si="32"/>
        <v>77.276879834874649</v>
      </c>
    </row>
    <row r="257" spans="1:9" ht="13.5" x14ac:dyDescent="0.25">
      <c r="A257" s="3">
        <f>TITRES_STAT!B260</f>
        <v>42681</v>
      </c>
      <c r="B257" s="5">
        <f>TITRES_STAT!D260</f>
        <v>4.3910999999999998</v>
      </c>
      <c r="C257" s="2">
        <f t="shared" si="27"/>
        <v>0.12789999999999946</v>
      </c>
      <c r="D257" s="2">
        <f t="shared" si="28"/>
        <v>0.12789999999999946</v>
      </c>
      <c r="E257" s="2">
        <f t="shared" si="29"/>
        <v>0</v>
      </c>
      <c r="F257" s="2">
        <f t="shared" si="35"/>
        <v>4.972765471615883E-2</v>
      </c>
      <c r="G257" s="2">
        <f t="shared" si="35"/>
        <v>1.1935983208788139E-2</v>
      </c>
      <c r="H257" s="2">
        <f t="shared" si="31"/>
        <v>4.1661967720887638</v>
      </c>
      <c r="I257" s="2">
        <f t="shared" si="32"/>
        <v>80.643400859164601</v>
      </c>
    </row>
    <row r="258" spans="1:9" ht="13.5" x14ac:dyDescent="0.25">
      <c r="A258" s="3">
        <f>TITRES_STAT!B261</f>
        <v>42682</v>
      </c>
      <c r="B258" s="5">
        <f>TITRES_STAT!D261</f>
        <v>4.3910999999999998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4.6175679379290339E-2</v>
      </c>
      <c r="G258" s="2">
        <f t="shared" si="35"/>
        <v>1.1083412979588985E-2</v>
      </c>
      <c r="H258" s="2">
        <f t="shared" si="31"/>
        <v>4.1661967720887638</v>
      </c>
      <c r="I258" s="2">
        <f t="shared" si="32"/>
        <v>80.643400859164601</v>
      </c>
    </row>
    <row r="259" spans="1:9" ht="13.5" x14ac:dyDescent="0.25">
      <c r="A259" s="3">
        <f>TITRES_STAT!B262</f>
        <v>42683</v>
      </c>
      <c r="B259" s="5">
        <f>TITRES_STAT!D262</f>
        <v>4.41</v>
      </c>
      <c r="C259" s="2">
        <f t="shared" ref="C259:C322" si="36">B259-B258</f>
        <v>1.8900000000000361E-2</v>
      </c>
      <c r="D259" s="2">
        <f t="shared" ref="D259:D322" si="37">IF(C259&gt;0,C259,0)</f>
        <v>1.8900000000000361E-2</v>
      </c>
      <c r="E259" s="2">
        <f t="shared" ref="E259:E322" si="38">IF(C259&lt;0,-C259,0)</f>
        <v>0</v>
      </c>
      <c r="F259" s="2">
        <f t="shared" si="35"/>
        <v>4.4227416566483914E-2</v>
      </c>
      <c r="G259" s="2">
        <f t="shared" si="35"/>
        <v>1.0291740623904058E-2</v>
      </c>
      <c r="H259" s="2">
        <f t="shared" si="31"/>
        <v>4.2973699185305287</v>
      </c>
      <c r="I259" s="2">
        <f t="shared" si="32"/>
        <v>81.122707770474221</v>
      </c>
    </row>
    <row r="260" spans="1:9" ht="13.5" x14ac:dyDescent="0.25">
      <c r="A260" s="3">
        <f>TITRES_STAT!B263</f>
        <v>42684</v>
      </c>
      <c r="B260" s="5">
        <f>TITRES_STAT!D263</f>
        <v>4.41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4.1068315383163634E-2</v>
      </c>
      <c r="G260" s="2">
        <f t="shared" si="35"/>
        <v>9.5566162936251958E-3</v>
      </c>
      <c r="H260" s="2">
        <f t="shared" si="31"/>
        <v>4.2973699185305287</v>
      </c>
      <c r="I260" s="2">
        <f t="shared" si="32"/>
        <v>81.122707770474221</v>
      </c>
    </row>
    <row r="261" spans="1:9" ht="13.5" x14ac:dyDescent="0.25">
      <c r="A261" s="3">
        <f>TITRES_STAT!B264</f>
        <v>42685</v>
      </c>
      <c r="B261" s="5">
        <f>TITRES_STAT!D264</f>
        <v>4.4053000000000004</v>
      </c>
      <c r="C261" s="2">
        <f t="shared" si="36"/>
        <v>-4.6999999999997044E-3</v>
      </c>
      <c r="D261" s="2">
        <f t="shared" si="37"/>
        <v>0</v>
      </c>
      <c r="E261" s="2">
        <f t="shared" si="38"/>
        <v>4.6999999999997044E-3</v>
      </c>
      <c r="F261" s="2">
        <f t="shared" si="35"/>
        <v>3.8134864284366236E-2</v>
      </c>
      <c r="G261" s="2">
        <f t="shared" si="35"/>
        <v>9.2097151297948036E-3</v>
      </c>
      <c r="H261" s="2">
        <f t="shared" si="31"/>
        <v>4.1407213737799831</v>
      </c>
      <c r="I261" s="2">
        <f t="shared" si="32"/>
        <v>80.547477147848269</v>
      </c>
    </row>
    <row r="262" spans="1:9" ht="13.5" x14ac:dyDescent="0.25">
      <c r="A262" s="3">
        <f>TITRES_STAT!B265</f>
        <v>42688</v>
      </c>
      <c r="B262" s="5">
        <f>TITRES_STAT!D265</f>
        <v>4.4053000000000004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3.5410945406911504E-2</v>
      </c>
      <c r="G262" s="2">
        <f t="shared" si="35"/>
        <v>8.5518783348094603E-3</v>
      </c>
      <c r="H262" s="2">
        <f t="shared" si="31"/>
        <v>4.1407213737799831</v>
      </c>
      <c r="I262" s="2">
        <f t="shared" si="32"/>
        <v>80.547477147848269</v>
      </c>
    </row>
    <row r="263" spans="1:9" ht="13.5" x14ac:dyDescent="0.25">
      <c r="A263" s="3">
        <f>TITRES_STAT!B266</f>
        <v>42689</v>
      </c>
      <c r="B263" s="5">
        <f>TITRES_STAT!D266</f>
        <v>4.4053000000000004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3.288159216356068E-2</v>
      </c>
      <c r="G263" s="2">
        <f t="shared" si="35"/>
        <v>7.9410298823230693E-3</v>
      </c>
      <c r="H263" s="2">
        <f t="shared" si="31"/>
        <v>4.1407213737799831</v>
      </c>
      <c r="I263" s="2">
        <f t="shared" si="32"/>
        <v>80.547477147848269</v>
      </c>
    </row>
    <row r="264" spans="1:9" ht="13.5" x14ac:dyDescent="0.25">
      <c r="A264" s="3">
        <f>TITRES_STAT!B267</f>
        <v>42690</v>
      </c>
      <c r="B264" s="5">
        <f>TITRES_STAT!D267</f>
        <v>4.4053000000000004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3.0532907009020633E-2</v>
      </c>
      <c r="G264" s="2">
        <f t="shared" si="35"/>
        <v>7.3738134621571362E-3</v>
      </c>
      <c r="H264" s="2">
        <f t="shared" si="31"/>
        <v>4.1407213737799831</v>
      </c>
      <c r="I264" s="2">
        <f t="shared" si="32"/>
        <v>80.547477147848269</v>
      </c>
    </row>
    <row r="265" spans="1:9" ht="13.5" x14ac:dyDescent="0.25">
      <c r="A265" s="3">
        <f>TITRES_STAT!B268</f>
        <v>42691</v>
      </c>
      <c r="B265" s="5">
        <f>TITRES_STAT!D268</f>
        <v>4.3769</v>
      </c>
      <c r="C265" s="2">
        <f t="shared" si="36"/>
        <v>-2.8400000000000425E-2</v>
      </c>
      <c r="D265" s="2">
        <f t="shared" si="37"/>
        <v>0</v>
      </c>
      <c r="E265" s="2">
        <f t="shared" si="38"/>
        <v>2.8400000000000425E-2</v>
      </c>
      <c r="F265" s="2">
        <f t="shared" si="35"/>
        <v>2.8351985079804874E-2</v>
      </c>
      <c r="G265" s="2">
        <f t="shared" si="35"/>
        <v>8.875683929145943E-3</v>
      </c>
      <c r="H265" s="2">
        <f t="shared" si="31"/>
        <v>3.1943437042302412</v>
      </c>
      <c r="I265" s="2">
        <f t="shared" si="32"/>
        <v>76.158367780126326</v>
      </c>
    </row>
    <row r="266" spans="1:9" ht="13.5" x14ac:dyDescent="0.25">
      <c r="A266" s="3">
        <f>TITRES_STAT!B269</f>
        <v>42692</v>
      </c>
      <c r="B266" s="5">
        <f>TITRES_STAT!D269</f>
        <v>4.4432</v>
      </c>
      <c r="C266" s="2">
        <f t="shared" si="36"/>
        <v>6.6300000000000026E-2</v>
      </c>
      <c r="D266" s="2">
        <f t="shared" si="37"/>
        <v>6.6300000000000026E-2</v>
      </c>
      <c r="E266" s="2">
        <f t="shared" si="38"/>
        <v>0</v>
      </c>
      <c r="F266" s="2">
        <f t="shared" si="35"/>
        <v>3.1062557574104529E-2</v>
      </c>
      <c r="G266" s="2">
        <f t="shared" si="35"/>
        <v>8.2417065056355193E-3</v>
      </c>
      <c r="H266" s="2">
        <f t="shared" si="31"/>
        <v>3.7689473111987857</v>
      </c>
      <c r="I266" s="2">
        <f t="shared" si="32"/>
        <v>79.031011777971884</v>
      </c>
    </row>
    <row r="267" spans="1:9" ht="13.5" x14ac:dyDescent="0.25">
      <c r="A267" s="3">
        <f>TITRES_STAT!B270</f>
        <v>42695</v>
      </c>
      <c r="B267" s="5">
        <f>TITRES_STAT!D270</f>
        <v>4.4432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2.8843803461668489E-2</v>
      </c>
      <c r="G267" s="2">
        <f t="shared" si="35"/>
        <v>7.6530131838044102E-3</v>
      </c>
      <c r="H267" s="2">
        <f t="shared" si="31"/>
        <v>3.7689473111987857</v>
      </c>
      <c r="I267" s="2">
        <f t="shared" si="32"/>
        <v>79.031011777971884</v>
      </c>
    </row>
    <row r="268" spans="1:9" ht="13.5" x14ac:dyDescent="0.25">
      <c r="A268" s="3">
        <f>TITRES_STAT!B271</f>
        <v>42696</v>
      </c>
      <c r="B268" s="5">
        <f>TITRES_STAT!D271</f>
        <v>4.3437000000000001</v>
      </c>
      <c r="C268" s="2">
        <f t="shared" si="36"/>
        <v>-9.9499999999999922E-2</v>
      </c>
      <c r="D268" s="2">
        <f t="shared" si="37"/>
        <v>0</v>
      </c>
      <c r="E268" s="2">
        <f t="shared" si="38"/>
        <v>9.9499999999999922E-2</v>
      </c>
      <c r="F268" s="2">
        <f t="shared" si="35"/>
        <v>2.6783531785835028E-2</v>
      </c>
      <c r="G268" s="2">
        <f t="shared" si="35"/>
        <v>1.421351224210409E-2</v>
      </c>
      <c r="H268" s="2">
        <f t="shared" si="31"/>
        <v>1.8843711061433006</v>
      </c>
      <c r="I268" s="2">
        <f t="shared" si="32"/>
        <v>65.330397400315718</v>
      </c>
    </row>
    <row r="269" spans="1:9" ht="13.5" x14ac:dyDescent="0.25">
      <c r="A269" s="3">
        <f>TITRES_STAT!B272</f>
        <v>42697</v>
      </c>
      <c r="B269" s="5">
        <f>TITRES_STAT!D272</f>
        <v>4.3295000000000003</v>
      </c>
      <c r="C269" s="2">
        <f t="shared" si="36"/>
        <v>-1.4199999999999768E-2</v>
      </c>
      <c r="D269" s="2">
        <f t="shared" si="37"/>
        <v>0</v>
      </c>
      <c r="E269" s="2">
        <f t="shared" si="38"/>
        <v>1.4199999999999768E-2</v>
      </c>
      <c r="F269" s="2">
        <f t="shared" ref="F269:G284" si="39">((F268*13)+D269)/14</f>
        <v>2.4870422372561096E-2</v>
      </c>
      <c r="G269" s="2">
        <f t="shared" si="39"/>
        <v>1.4212547081953781E-2</v>
      </c>
      <c r="H269" s="2">
        <f t="shared" si="31"/>
        <v>1.7498919953721757</v>
      </c>
      <c r="I269" s="2">
        <f t="shared" si="32"/>
        <v>63.63493541990335</v>
      </c>
    </row>
    <row r="270" spans="1:9" ht="13.5" x14ac:dyDescent="0.25">
      <c r="A270" s="3">
        <f>TITRES_STAT!B273</f>
        <v>42698</v>
      </c>
      <c r="B270" s="5">
        <f>TITRES_STAT!D273</f>
        <v>4.3295000000000003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2.3093963631663876E-2</v>
      </c>
      <c r="G270" s="2">
        <f t="shared" si="39"/>
        <v>1.3197365147528511E-2</v>
      </c>
      <c r="H270" s="2">
        <f t="shared" si="31"/>
        <v>1.7498919953721759</v>
      </c>
      <c r="I270" s="2">
        <f t="shared" si="32"/>
        <v>63.63493541990335</v>
      </c>
    </row>
    <row r="271" spans="1:9" ht="13.5" x14ac:dyDescent="0.25">
      <c r="A271" s="3">
        <f>TITRES_STAT!B274</f>
        <v>42699</v>
      </c>
      <c r="B271" s="5">
        <f>TITRES_STAT!D274</f>
        <v>4.3247</v>
      </c>
      <c r="C271" s="2">
        <f t="shared" si="36"/>
        <v>-4.8000000000003595E-3</v>
      </c>
      <c r="D271" s="2">
        <f t="shared" si="37"/>
        <v>0</v>
      </c>
      <c r="E271" s="2">
        <f t="shared" si="38"/>
        <v>4.8000000000003595E-3</v>
      </c>
      <c r="F271" s="2">
        <f t="shared" si="39"/>
        <v>2.1444394800830741E-2</v>
      </c>
      <c r="G271" s="2">
        <f t="shared" si="39"/>
        <v>1.25975533512765E-2</v>
      </c>
      <c r="H271" s="2">
        <f t="shared" si="31"/>
        <v>1.7022666388356908</v>
      </c>
      <c r="I271" s="2">
        <f t="shared" si="32"/>
        <v>62.994029322329794</v>
      </c>
    </row>
    <row r="272" spans="1:9" ht="13.5" x14ac:dyDescent="0.25">
      <c r="A272" s="3">
        <f>TITRES_STAT!B275</f>
        <v>42702</v>
      </c>
      <c r="B272" s="5">
        <f>TITRES_STAT!D275</f>
        <v>4.2157999999999998</v>
      </c>
      <c r="C272" s="2">
        <f t="shared" si="36"/>
        <v>-0.10890000000000022</v>
      </c>
      <c r="D272" s="2">
        <f t="shared" si="37"/>
        <v>0</v>
      </c>
      <c r="E272" s="2">
        <f t="shared" si="38"/>
        <v>0.10890000000000022</v>
      </c>
      <c r="F272" s="2">
        <f t="shared" si="39"/>
        <v>1.9912652315057115E-2</v>
      </c>
      <c r="G272" s="2">
        <f t="shared" si="39"/>
        <v>1.9476299540471052E-2</v>
      </c>
      <c r="H272" s="2">
        <f t="shared" si="31"/>
        <v>1.0224042957277042</v>
      </c>
      <c r="I272" s="2">
        <f t="shared" si="32"/>
        <v>50.553902495535468</v>
      </c>
    </row>
    <row r="273" spans="1:9" ht="13.5" x14ac:dyDescent="0.25">
      <c r="A273" s="3">
        <f>TITRES_STAT!B276</f>
        <v>42703</v>
      </c>
      <c r="B273" s="5">
        <f>TITRES_STAT!D276</f>
        <v>4.3342000000000001</v>
      </c>
      <c r="C273" s="2">
        <f t="shared" si="36"/>
        <v>0.11840000000000028</v>
      </c>
      <c r="D273" s="2">
        <f t="shared" si="37"/>
        <v>0.11840000000000028</v>
      </c>
      <c r="E273" s="2">
        <f t="shared" si="38"/>
        <v>0</v>
      </c>
      <c r="F273" s="2">
        <f t="shared" si="39"/>
        <v>2.6947462863981624E-2</v>
      </c>
      <c r="G273" s="2">
        <f t="shared" si="39"/>
        <v>1.8085135287580264E-2</v>
      </c>
      <c r="H273" s="2">
        <f t="shared" ref="H273:H336" si="40">F273/G273</f>
        <v>1.4900338004376141</v>
      </c>
      <c r="I273" s="2">
        <f t="shared" ref="I273:I336" si="41">IF(G273=0,100,100-(100/(1+H273)))</f>
        <v>59.839902581874448</v>
      </c>
    </row>
    <row r="274" spans="1:9" ht="13.5" x14ac:dyDescent="0.25">
      <c r="A274" s="3">
        <f>TITRES_STAT!B277</f>
        <v>42704</v>
      </c>
      <c r="B274" s="5">
        <f>TITRES_STAT!D277</f>
        <v>4.2252999999999998</v>
      </c>
      <c r="C274" s="2">
        <f t="shared" si="36"/>
        <v>-0.10890000000000022</v>
      </c>
      <c r="D274" s="2">
        <f t="shared" si="37"/>
        <v>0</v>
      </c>
      <c r="E274" s="2">
        <f t="shared" si="38"/>
        <v>0.10890000000000022</v>
      </c>
      <c r="F274" s="2">
        <f t="shared" si="39"/>
        <v>2.5022644087982937E-2</v>
      </c>
      <c r="G274" s="2">
        <f t="shared" si="39"/>
        <v>2.4571911338467402E-2</v>
      </c>
      <c r="H274" s="2">
        <f t="shared" si="40"/>
        <v>1.0183434142874312</v>
      </c>
      <c r="I274" s="2">
        <f t="shared" si="41"/>
        <v>50.45441757229176</v>
      </c>
    </row>
    <row r="275" spans="1:9" ht="13.5" x14ac:dyDescent="0.25">
      <c r="A275" s="3">
        <f>TITRES_STAT!B278</f>
        <v>42705</v>
      </c>
      <c r="B275" s="5">
        <f>TITRES_STAT!D278</f>
        <v>4.2632000000000003</v>
      </c>
      <c r="C275" s="2">
        <f t="shared" si="36"/>
        <v>3.7900000000000489E-2</v>
      </c>
      <c r="D275" s="2">
        <f t="shared" si="37"/>
        <v>3.7900000000000489E-2</v>
      </c>
      <c r="E275" s="2">
        <f t="shared" si="38"/>
        <v>0</v>
      </c>
      <c r="F275" s="2">
        <f t="shared" si="39"/>
        <v>2.594245522455562E-2</v>
      </c>
      <c r="G275" s="2">
        <f t="shared" si="39"/>
        <v>2.2816774814291157E-2</v>
      </c>
      <c r="H275" s="2">
        <f t="shared" si="40"/>
        <v>1.1369904570520946</v>
      </c>
      <c r="I275" s="2">
        <f t="shared" si="41"/>
        <v>53.205219204419578</v>
      </c>
    </row>
    <row r="276" spans="1:9" ht="13.5" x14ac:dyDescent="0.25">
      <c r="A276" s="3">
        <f>TITRES_STAT!B279</f>
        <v>42706</v>
      </c>
      <c r="B276" s="5">
        <f>TITRES_STAT!D279</f>
        <v>4.2632000000000003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2.4089422708515933E-2</v>
      </c>
      <c r="G276" s="2">
        <f t="shared" si="39"/>
        <v>2.1187005184698932E-2</v>
      </c>
      <c r="H276" s="2">
        <f t="shared" si="40"/>
        <v>1.1369904570520943</v>
      </c>
      <c r="I276" s="2">
        <f t="shared" si="41"/>
        <v>53.205219204419564</v>
      </c>
    </row>
    <row r="277" spans="1:9" ht="13.5" x14ac:dyDescent="0.25">
      <c r="A277" s="3">
        <f>TITRES_STAT!B280</f>
        <v>42709</v>
      </c>
      <c r="B277" s="5">
        <f>TITRES_STAT!D280</f>
        <v>4.1920999999999999</v>
      </c>
      <c r="C277" s="2">
        <f t="shared" si="36"/>
        <v>-7.1100000000000385E-2</v>
      </c>
      <c r="D277" s="2">
        <f t="shared" si="37"/>
        <v>0</v>
      </c>
      <c r="E277" s="2">
        <f t="shared" si="38"/>
        <v>7.1100000000000385E-2</v>
      </c>
      <c r="F277" s="2">
        <f t="shared" si="39"/>
        <v>2.2368749657907649E-2</v>
      </c>
      <c r="G277" s="2">
        <f t="shared" si="39"/>
        <v>2.4752219100077608E-2</v>
      </c>
      <c r="H277" s="2">
        <f t="shared" si="40"/>
        <v>0.90370683806033025</v>
      </c>
      <c r="I277" s="2">
        <f t="shared" si="41"/>
        <v>47.470903607254414</v>
      </c>
    </row>
    <row r="278" spans="1:9" ht="13.5" x14ac:dyDescent="0.25">
      <c r="A278" s="3">
        <f>TITRES_STAT!B281</f>
        <v>42710</v>
      </c>
      <c r="B278" s="5">
        <f>TITRES_STAT!D281</f>
        <v>4.1920999999999999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2.0770981825199958E-2</v>
      </c>
      <c r="G278" s="2">
        <f t="shared" si="39"/>
        <v>2.2984203450072065E-2</v>
      </c>
      <c r="H278" s="2">
        <f t="shared" si="40"/>
        <v>0.90370683806033014</v>
      </c>
      <c r="I278" s="2">
        <f t="shared" si="41"/>
        <v>47.470903607254414</v>
      </c>
    </row>
    <row r="279" spans="1:9" ht="13.5" x14ac:dyDescent="0.25">
      <c r="A279" s="3">
        <f>TITRES_STAT!B282</f>
        <v>42711</v>
      </c>
      <c r="B279" s="5">
        <f>TITRES_STAT!D282</f>
        <v>4.1920999999999999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1.9287340266257107E-2</v>
      </c>
      <c r="G279" s="2">
        <f t="shared" si="39"/>
        <v>2.1342474632209774E-2</v>
      </c>
      <c r="H279" s="2">
        <f t="shared" si="40"/>
        <v>0.90370683806033036</v>
      </c>
      <c r="I279" s="2">
        <f t="shared" si="41"/>
        <v>47.470903607254414</v>
      </c>
    </row>
    <row r="280" spans="1:9" ht="13.5" x14ac:dyDescent="0.25">
      <c r="A280" s="3">
        <f>TITRES_STAT!B283</f>
        <v>42712</v>
      </c>
      <c r="B280" s="5">
        <f>TITRES_STAT!D283</f>
        <v>4.1779000000000002</v>
      </c>
      <c r="C280" s="2">
        <f t="shared" si="36"/>
        <v>-1.4199999999999768E-2</v>
      </c>
      <c r="D280" s="2">
        <f t="shared" si="37"/>
        <v>0</v>
      </c>
      <c r="E280" s="2">
        <f t="shared" si="38"/>
        <v>1.4199999999999768E-2</v>
      </c>
      <c r="F280" s="2">
        <f t="shared" si="39"/>
        <v>1.7909673104381598E-2</v>
      </c>
      <c r="G280" s="2">
        <f t="shared" si="39"/>
        <v>2.0832297872766203E-2</v>
      </c>
      <c r="H280" s="2">
        <f t="shared" si="40"/>
        <v>0.85970703826171213</v>
      </c>
      <c r="I280" s="2">
        <f t="shared" si="41"/>
        <v>46.22808972456702</v>
      </c>
    </row>
    <row r="281" spans="1:9" ht="13.5" x14ac:dyDescent="0.25">
      <c r="A281" s="3">
        <f>TITRES_STAT!B284</f>
        <v>42713</v>
      </c>
      <c r="B281" s="5">
        <f>TITRES_STAT!D284</f>
        <v>4.1825999999999999</v>
      </c>
      <c r="C281" s="2">
        <f t="shared" si="36"/>
        <v>4.6999999999997044E-3</v>
      </c>
      <c r="D281" s="2">
        <f t="shared" si="37"/>
        <v>4.6999999999997044E-3</v>
      </c>
      <c r="E281" s="2">
        <f t="shared" si="38"/>
        <v>0</v>
      </c>
      <c r="F281" s="2">
        <f t="shared" si="39"/>
        <v>1.6966125025497176E-2</v>
      </c>
      <c r="G281" s="2">
        <f t="shared" si="39"/>
        <v>1.9344276596140044E-2</v>
      </c>
      <c r="H281" s="2">
        <f t="shared" si="40"/>
        <v>0.8770617469811508</v>
      </c>
      <c r="I281" s="2">
        <f t="shared" si="41"/>
        <v>46.725247498741879</v>
      </c>
    </row>
    <row r="282" spans="1:9" ht="13.5" x14ac:dyDescent="0.25">
      <c r="A282" s="3">
        <f>TITRES_STAT!B285</f>
        <v>42717</v>
      </c>
      <c r="B282" s="5">
        <f>TITRES_STAT!D285</f>
        <v>4.1920999999999999</v>
      </c>
      <c r="C282" s="2">
        <f t="shared" si="36"/>
        <v>9.5000000000000639E-3</v>
      </c>
      <c r="D282" s="2">
        <f t="shared" si="37"/>
        <v>9.5000000000000639E-3</v>
      </c>
      <c r="E282" s="2">
        <f t="shared" si="38"/>
        <v>0</v>
      </c>
      <c r="F282" s="2">
        <f t="shared" si="39"/>
        <v>1.6432830380818809E-2</v>
      </c>
      <c r="G282" s="2">
        <f t="shared" si="39"/>
        <v>1.7962542553558614E-2</v>
      </c>
      <c r="H282" s="2">
        <f t="shared" si="40"/>
        <v>0.91483877250791823</v>
      </c>
      <c r="I282" s="2">
        <f t="shared" si="41"/>
        <v>47.776282037036886</v>
      </c>
    </row>
    <row r="283" spans="1:9" ht="13.5" x14ac:dyDescent="0.25">
      <c r="A283" s="3">
        <f>TITRES_STAT!B286</f>
        <v>42718</v>
      </c>
      <c r="B283" s="5">
        <f>TITRES_STAT!D286</f>
        <v>4.2584</v>
      </c>
      <c r="C283" s="2">
        <f t="shared" si="36"/>
        <v>6.6300000000000026E-2</v>
      </c>
      <c r="D283" s="2">
        <f t="shared" si="37"/>
        <v>6.6300000000000026E-2</v>
      </c>
      <c r="E283" s="2">
        <f t="shared" si="38"/>
        <v>0</v>
      </c>
      <c r="F283" s="2">
        <f t="shared" si="39"/>
        <v>1.9994771067903181E-2</v>
      </c>
      <c r="G283" s="2">
        <f t="shared" si="39"/>
        <v>1.6679503799732997E-2</v>
      </c>
      <c r="H283" s="2">
        <f t="shared" si="40"/>
        <v>1.1987629433090963</v>
      </c>
      <c r="I283" s="2">
        <f t="shared" si="41"/>
        <v>54.519881143029487</v>
      </c>
    </row>
    <row r="284" spans="1:9" ht="13.5" x14ac:dyDescent="0.25">
      <c r="A284" s="3">
        <f>TITRES_STAT!B287</f>
        <v>42719</v>
      </c>
      <c r="B284" s="5">
        <f>TITRES_STAT!D287</f>
        <v>4.1920999999999999</v>
      </c>
      <c r="C284" s="2">
        <f t="shared" si="36"/>
        <v>-6.6300000000000026E-2</v>
      </c>
      <c r="D284" s="2">
        <f t="shared" si="37"/>
        <v>0</v>
      </c>
      <c r="E284" s="2">
        <f t="shared" si="38"/>
        <v>6.6300000000000026E-2</v>
      </c>
      <c r="F284" s="2">
        <f t="shared" si="39"/>
        <v>1.8566573134481523E-2</v>
      </c>
      <c r="G284" s="2">
        <f t="shared" si="39"/>
        <v>2.0223824956894929E-2</v>
      </c>
      <c r="H284" s="2">
        <f t="shared" si="40"/>
        <v>0.91805448148677737</v>
      </c>
      <c r="I284" s="2">
        <f t="shared" si="41"/>
        <v>47.863837568114782</v>
      </c>
    </row>
    <row r="285" spans="1:9" ht="13.5" x14ac:dyDescent="0.25">
      <c r="A285" s="3">
        <f>TITRES_STAT!B288</f>
        <v>42720</v>
      </c>
      <c r="B285" s="5">
        <f>TITRES_STAT!D288</f>
        <v>4.2632000000000003</v>
      </c>
      <c r="C285" s="2">
        <f t="shared" si="36"/>
        <v>7.1100000000000385E-2</v>
      </c>
      <c r="D285" s="2">
        <f t="shared" si="37"/>
        <v>7.1100000000000385E-2</v>
      </c>
      <c r="E285" s="2">
        <f t="shared" si="38"/>
        <v>0</v>
      </c>
      <c r="F285" s="2">
        <f t="shared" ref="F285:G300" si="42">((F284*13)+D285)/14</f>
        <v>2.2318960767732869E-2</v>
      </c>
      <c r="G285" s="2">
        <f t="shared" si="42"/>
        <v>1.8779266031402432E-2</v>
      </c>
      <c r="H285" s="2">
        <f t="shared" si="40"/>
        <v>1.1884895144683187</v>
      </c>
      <c r="I285" s="2">
        <f t="shared" si="41"/>
        <v>54.306383768855099</v>
      </c>
    </row>
    <row r="286" spans="1:9" ht="13.5" x14ac:dyDescent="0.25">
      <c r="A286" s="3">
        <f>TITRES_STAT!B289</f>
        <v>42723</v>
      </c>
      <c r="B286" s="5">
        <f>TITRES_STAT!D289</f>
        <v>4.1779000000000002</v>
      </c>
      <c r="C286" s="2">
        <f t="shared" si="36"/>
        <v>-8.5300000000000153E-2</v>
      </c>
      <c r="D286" s="2">
        <f t="shared" si="37"/>
        <v>0</v>
      </c>
      <c r="E286" s="2">
        <f t="shared" si="38"/>
        <v>8.5300000000000153E-2</v>
      </c>
      <c r="F286" s="2">
        <f t="shared" si="42"/>
        <v>2.0724749284323378E-2</v>
      </c>
      <c r="G286" s="2">
        <f t="shared" si="42"/>
        <v>2.3530747029159412E-2</v>
      </c>
      <c r="H286" s="2">
        <f t="shared" si="40"/>
        <v>0.88075186302590269</v>
      </c>
      <c r="I286" s="2">
        <f t="shared" si="41"/>
        <v>46.82977485444993</v>
      </c>
    </row>
    <row r="287" spans="1:9" ht="13.5" x14ac:dyDescent="0.25">
      <c r="A287" s="3">
        <f>TITRES_STAT!B290</f>
        <v>42724</v>
      </c>
      <c r="B287" s="5">
        <f>TITRES_STAT!D290</f>
        <v>4.1779000000000002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1.9244410049728849E-2</v>
      </c>
      <c r="G287" s="2">
        <f t="shared" si="42"/>
        <v>2.1849979384219453E-2</v>
      </c>
      <c r="H287" s="2">
        <f t="shared" si="40"/>
        <v>0.88075186302590269</v>
      </c>
      <c r="I287" s="2">
        <f t="shared" si="41"/>
        <v>46.82977485444993</v>
      </c>
    </row>
    <row r="288" spans="1:9" ht="13.5" x14ac:dyDescent="0.25">
      <c r="A288" s="3">
        <f>TITRES_STAT!B291</f>
        <v>42725</v>
      </c>
      <c r="B288" s="5">
        <f>TITRES_STAT!D291</f>
        <v>4.2537000000000003</v>
      </c>
      <c r="C288" s="2">
        <f t="shared" si="36"/>
        <v>7.580000000000009E-2</v>
      </c>
      <c r="D288" s="2">
        <f t="shared" si="37"/>
        <v>7.580000000000009E-2</v>
      </c>
      <c r="E288" s="2">
        <f t="shared" si="38"/>
        <v>0</v>
      </c>
      <c r="F288" s="2">
        <f t="shared" si="42"/>
        <v>2.3284095046176796E-2</v>
      </c>
      <c r="G288" s="2">
        <f t="shared" si="42"/>
        <v>2.0289266571060921E-2</v>
      </c>
      <c r="H288" s="2">
        <f t="shared" si="40"/>
        <v>1.1476065418445176</v>
      </c>
      <c r="I288" s="2">
        <f t="shared" si="41"/>
        <v>53.436535952198732</v>
      </c>
    </row>
    <row r="289" spans="1:9" ht="13.5" x14ac:dyDescent="0.25">
      <c r="A289" s="3">
        <f>TITRES_STAT!B292</f>
        <v>42726</v>
      </c>
      <c r="B289" s="5">
        <f>TITRES_STAT!D292</f>
        <v>4.1684000000000001</v>
      </c>
      <c r="C289" s="2">
        <f t="shared" si="36"/>
        <v>-8.5300000000000153E-2</v>
      </c>
      <c r="D289" s="2">
        <f t="shared" si="37"/>
        <v>0</v>
      </c>
      <c r="E289" s="2">
        <f t="shared" si="38"/>
        <v>8.5300000000000153E-2</v>
      </c>
      <c r="F289" s="2">
        <f t="shared" si="42"/>
        <v>2.1620945400021314E-2</v>
      </c>
      <c r="G289" s="2">
        <f t="shared" si="42"/>
        <v>2.4932890387413722E-2</v>
      </c>
      <c r="H289" s="2">
        <f t="shared" si="40"/>
        <v>0.86716562195836311</v>
      </c>
      <c r="I289" s="2">
        <f t="shared" si="41"/>
        <v>46.442887109759589</v>
      </c>
    </row>
    <row r="290" spans="1:9" ht="13.5" x14ac:dyDescent="0.25">
      <c r="A290" s="3">
        <f>TITRES_STAT!B293</f>
        <v>42727</v>
      </c>
      <c r="B290" s="5">
        <f>TITRES_STAT!D293</f>
        <v>4.1447000000000003</v>
      </c>
      <c r="C290" s="2">
        <f t="shared" si="36"/>
        <v>-2.3699999999999832E-2</v>
      </c>
      <c r="D290" s="2">
        <f t="shared" si="37"/>
        <v>0</v>
      </c>
      <c r="E290" s="2">
        <f t="shared" si="38"/>
        <v>2.3699999999999832E-2</v>
      </c>
      <c r="F290" s="2">
        <f t="shared" si="42"/>
        <v>2.0076592157162648E-2</v>
      </c>
      <c r="G290" s="2">
        <f t="shared" si="42"/>
        <v>2.4844826788312731E-2</v>
      </c>
      <c r="H290" s="2">
        <f t="shared" si="40"/>
        <v>0.8080793771766962</v>
      </c>
      <c r="I290" s="2">
        <f t="shared" si="41"/>
        <v>44.692693660303057</v>
      </c>
    </row>
    <row r="291" spans="1:9" ht="13.5" x14ac:dyDescent="0.25">
      <c r="A291" s="3">
        <f>TITRES_STAT!B294</f>
        <v>42730</v>
      </c>
      <c r="B291" s="5">
        <f>TITRES_STAT!D294</f>
        <v>4.2111000000000001</v>
      </c>
      <c r="C291" s="2">
        <f t="shared" si="36"/>
        <v>6.6399999999999793E-2</v>
      </c>
      <c r="D291" s="2">
        <f t="shared" si="37"/>
        <v>6.6399999999999793E-2</v>
      </c>
      <c r="E291" s="2">
        <f t="shared" si="38"/>
        <v>0</v>
      </c>
      <c r="F291" s="2">
        <f t="shared" si="42"/>
        <v>2.3385407003079586E-2</v>
      </c>
      <c r="G291" s="2">
        <f t="shared" si="42"/>
        <v>2.3070196303433248E-2</v>
      </c>
      <c r="H291" s="2">
        <f t="shared" si="40"/>
        <v>1.0136631130268896</v>
      </c>
      <c r="I291" s="2">
        <f t="shared" si="41"/>
        <v>50.339260150779424</v>
      </c>
    </row>
    <row r="292" spans="1:9" ht="13.5" x14ac:dyDescent="0.25">
      <c r="A292" s="3">
        <f>TITRES_STAT!B295</f>
        <v>42731</v>
      </c>
      <c r="B292" s="5">
        <f>TITRES_STAT!D295</f>
        <v>4.2584</v>
      </c>
      <c r="C292" s="2">
        <f t="shared" si="36"/>
        <v>4.7299999999999898E-2</v>
      </c>
      <c r="D292" s="2">
        <f t="shared" si="37"/>
        <v>4.7299999999999898E-2</v>
      </c>
      <c r="E292" s="2">
        <f t="shared" si="38"/>
        <v>0</v>
      </c>
      <c r="F292" s="2">
        <f t="shared" si="42"/>
        <v>2.5093592217145324E-2</v>
      </c>
      <c r="G292" s="2">
        <f t="shared" si="42"/>
        <v>2.1422325138902302E-2</v>
      </c>
      <c r="H292" s="2">
        <f t="shared" si="40"/>
        <v>1.1713757519054788</v>
      </c>
      <c r="I292" s="2">
        <f t="shared" si="41"/>
        <v>53.946248173654162</v>
      </c>
    </row>
    <row r="293" spans="1:9" ht="13.5" x14ac:dyDescent="0.25">
      <c r="A293" s="3">
        <f>TITRES_STAT!B296</f>
        <v>42732</v>
      </c>
      <c r="B293" s="5">
        <f>TITRES_STAT!D296</f>
        <v>4.1494999999999997</v>
      </c>
      <c r="C293" s="2">
        <f t="shared" si="36"/>
        <v>-0.10890000000000022</v>
      </c>
      <c r="D293" s="2">
        <f t="shared" si="37"/>
        <v>0</v>
      </c>
      <c r="E293" s="2">
        <f t="shared" si="38"/>
        <v>0.10890000000000022</v>
      </c>
      <c r="F293" s="2">
        <f t="shared" si="42"/>
        <v>2.3301192773063518E-2</v>
      </c>
      <c r="G293" s="2">
        <f t="shared" si="42"/>
        <v>2.7670730486123583E-2</v>
      </c>
      <c r="H293" s="2">
        <f t="shared" si="40"/>
        <v>0.84208809683389763</v>
      </c>
      <c r="I293" s="2">
        <f t="shared" si="41"/>
        <v>45.713779828513239</v>
      </c>
    </row>
    <row r="294" spans="1:9" ht="13.5" x14ac:dyDescent="0.25">
      <c r="A294" s="3">
        <f>TITRES_STAT!B297</f>
        <v>42733</v>
      </c>
      <c r="B294" s="5">
        <f>TITRES_STAT!D297</f>
        <v>4.1494999999999997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2.163682186070184E-2</v>
      </c>
      <c r="G294" s="2">
        <f t="shared" si="42"/>
        <v>2.5694249737114757E-2</v>
      </c>
      <c r="H294" s="2">
        <f t="shared" si="40"/>
        <v>0.84208809683389763</v>
      </c>
      <c r="I294" s="2">
        <f t="shared" si="41"/>
        <v>45.713779828513239</v>
      </c>
    </row>
    <row r="295" spans="1:9" ht="13.5" x14ac:dyDescent="0.25">
      <c r="A295" s="3">
        <f>TITRES_STAT!B298</f>
        <v>42734</v>
      </c>
      <c r="B295" s="5">
        <f>TITRES_STAT!D298</f>
        <v>4.1874000000000002</v>
      </c>
      <c r="C295" s="2">
        <f t="shared" si="36"/>
        <v>3.7900000000000489E-2</v>
      </c>
      <c r="D295" s="2">
        <f t="shared" si="37"/>
        <v>3.7900000000000489E-2</v>
      </c>
      <c r="E295" s="2">
        <f t="shared" si="38"/>
        <v>0</v>
      </c>
      <c r="F295" s="2">
        <f t="shared" si="42"/>
        <v>2.2798477442080318E-2</v>
      </c>
      <c r="G295" s="2">
        <f t="shared" si="42"/>
        <v>2.3858946184463704E-2</v>
      </c>
      <c r="H295" s="2">
        <f t="shared" si="40"/>
        <v>0.95555257410849381</v>
      </c>
      <c r="I295" s="2">
        <f t="shared" si="41"/>
        <v>48.863558400832844</v>
      </c>
    </row>
    <row r="296" spans="1:9" ht="13.5" x14ac:dyDescent="0.25">
      <c r="A296" s="3">
        <f>TITRES_STAT!B299</f>
        <v>42737</v>
      </c>
      <c r="B296" s="5">
        <f>TITRES_STAT!D299</f>
        <v>4.1542000000000003</v>
      </c>
      <c r="C296" s="2">
        <f t="shared" si="36"/>
        <v>-3.3199999999999896E-2</v>
      </c>
      <c r="D296" s="2">
        <f t="shared" si="37"/>
        <v>0</v>
      </c>
      <c r="E296" s="2">
        <f t="shared" si="38"/>
        <v>3.3199999999999896E-2</v>
      </c>
      <c r="F296" s="2">
        <f t="shared" si="42"/>
        <v>2.117001476764601E-2</v>
      </c>
      <c r="G296" s="2">
        <f t="shared" si="42"/>
        <v>2.4526164314144863E-2</v>
      </c>
      <c r="H296" s="2">
        <f t="shared" si="40"/>
        <v>0.8631604394592074</v>
      </c>
      <c r="I296" s="2">
        <f t="shared" si="41"/>
        <v>46.327756921982761</v>
      </c>
    </row>
    <row r="297" spans="1:9" ht="13.5" x14ac:dyDescent="0.25">
      <c r="A297" s="3">
        <f>TITRES_STAT!B300</f>
        <v>42738</v>
      </c>
      <c r="B297" s="5">
        <f>TITRES_STAT!D300</f>
        <v>4.2252999999999998</v>
      </c>
      <c r="C297" s="2">
        <f t="shared" si="36"/>
        <v>7.1099999999999497E-2</v>
      </c>
      <c r="D297" s="2">
        <f t="shared" si="37"/>
        <v>7.1099999999999497E-2</v>
      </c>
      <c r="E297" s="2">
        <f t="shared" si="38"/>
        <v>0</v>
      </c>
      <c r="F297" s="2">
        <f t="shared" si="42"/>
        <v>2.4736442284242686E-2</v>
      </c>
      <c r="G297" s="2">
        <f t="shared" si="42"/>
        <v>2.2774295434563087E-2</v>
      </c>
      <c r="H297" s="2">
        <f t="shared" si="40"/>
        <v>1.0861562042750079</v>
      </c>
      <c r="I297" s="2">
        <f t="shared" si="41"/>
        <v>52.064950939398841</v>
      </c>
    </row>
    <row r="298" spans="1:9" ht="13.5" x14ac:dyDescent="0.25">
      <c r="A298" s="3">
        <f>TITRES_STAT!B301</f>
        <v>42739</v>
      </c>
      <c r="B298" s="5">
        <f>TITRES_STAT!D301</f>
        <v>4.2062999999999997</v>
      </c>
      <c r="C298" s="2">
        <f t="shared" si="36"/>
        <v>-1.9000000000000128E-2</v>
      </c>
      <c r="D298" s="2">
        <f t="shared" si="37"/>
        <v>0</v>
      </c>
      <c r="E298" s="2">
        <f t="shared" si="38"/>
        <v>1.9000000000000128E-2</v>
      </c>
      <c r="F298" s="2">
        <f t="shared" si="42"/>
        <v>2.296955354965392E-2</v>
      </c>
      <c r="G298" s="2">
        <f t="shared" si="42"/>
        <v>2.2504702903522876E-2</v>
      </c>
      <c r="H298" s="2">
        <f t="shared" si="40"/>
        <v>1.0206557113028263</v>
      </c>
      <c r="I298" s="2">
        <f t="shared" si="41"/>
        <v>50.511114070231891</v>
      </c>
    </row>
    <row r="299" spans="1:9" ht="13.5" x14ac:dyDescent="0.25">
      <c r="A299" s="3">
        <f>TITRES_STAT!B302</f>
        <v>42740</v>
      </c>
      <c r="B299" s="5">
        <f>TITRES_STAT!D302</f>
        <v>4.1399999999999997</v>
      </c>
      <c r="C299" s="2">
        <f t="shared" si="36"/>
        <v>-6.6300000000000026E-2</v>
      </c>
      <c r="D299" s="2">
        <f t="shared" si="37"/>
        <v>0</v>
      </c>
      <c r="E299" s="2">
        <f t="shared" si="38"/>
        <v>6.6300000000000026E-2</v>
      </c>
      <c r="F299" s="2">
        <f t="shared" si="42"/>
        <v>2.1328871153250068E-2</v>
      </c>
      <c r="G299" s="2">
        <f t="shared" si="42"/>
        <v>2.5632938410414103E-2</v>
      </c>
      <c r="H299" s="2">
        <f t="shared" si="40"/>
        <v>0.83208841732263572</v>
      </c>
      <c r="I299" s="2">
        <f t="shared" si="41"/>
        <v>45.417481462964936</v>
      </c>
    </row>
    <row r="300" spans="1:9" ht="13.5" x14ac:dyDescent="0.25">
      <c r="A300" s="3">
        <f>TITRES_STAT!B303</f>
        <v>42741</v>
      </c>
      <c r="B300" s="5">
        <f>TITRES_STAT!D303</f>
        <v>4.1353</v>
      </c>
      <c r="C300" s="2">
        <f t="shared" si="36"/>
        <v>-4.6999999999997044E-3</v>
      </c>
      <c r="D300" s="2">
        <f t="shared" si="37"/>
        <v>0</v>
      </c>
      <c r="E300" s="2">
        <f t="shared" si="38"/>
        <v>4.6999999999997044E-3</v>
      </c>
      <c r="F300" s="2">
        <f t="shared" si="42"/>
        <v>1.9805380356589349E-2</v>
      </c>
      <c r="G300" s="2">
        <f t="shared" si="42"/>
        <v>2.4137728523955931E-2</v>
      </c>
      <c r="H300" s="2">
        <f t="shared" si="40"/>
        <v>0.8205154986697748</v>
      </c>
      <c r="I300" s="2">
        <f t="shared" si="41"/>
        <v>45.070503342010213</v>
      </c>
    </row>
    <row r="301" spans="1:9" ht="13.5" x14ac:dyDescent="0.25">
      <c r="A301" s="3">
        <f>TITRES_STAT!B304</f>
        <v>42744</v>
      </c>
      <c r="B301" s="5">
        <f>TITRES_STAT!D304</f>
        <v>4.1211000000000002</v>
      </c>
      <c r="C301" s="2">
        <f t="shared" si="36"/>
        <v>-1.4199999999999768E-2</v>
      </c>
      <c r="D301" s="2">
        <f t="shared" si="37"/>
        <v>0</v>
      </c>
      <c r="E301" s="2">
        <f t="shared" si="38"/>
        <v>1.4199999999999768E-2</v>
      </c>
      <c r="F301" s="2">
        <f t="shared" ref="F301:G316" si="43">((F300*13)+D301)/14</f>
        <v>1.8390710331118682E-2</v>
      </c>
      <c r="G301" s="2">
        <f t="shared" si="43"/>
        <v>2.3427890772244775E-2</v>
      </c>
      <c r="H301" s="2">
        <f t="shared" si="40"/>
        <v>0.78499214931061212</v>
      </c>
      <c r="I301" s="2">
        <f t="shared" si="41"/>
        <v>43.977344640635344</v>
      </c>
    </row>
    <row r="302" spans="1:9" ht="13.5" x14ac:dyDescent="0.25">
      <c r="A302" s="3">
        <f>TITRES_STAT!B305</f>
        <v>42745</v>
      </c>
      <c r="B302" s="5">
        <f>TITRES_STAT!D305</f>
        <v>4.1211000000000002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1.7077088164610205E-2</v>
      </c>
      <c r="G302" s="2">
        <f t="shared" si="43"/>
        <v>2.1754470002798721E-2</v>
      </c>
      <c r="H302" s="2">
        <f t="shared" si="40"/>
        <v>0.78499214931061201</v>
      </c>
      <c r="I302" s="2">
        <f t="shared" si="41"/>
        <v>43.977344640635337</v>
      </c>
    </row>
    <row r="303" spans="1:9" ht="13.5" x14ac:dyDescent="0.25">
      <c r="A303" s="3">
        <f>TITRES_STAT!B306</f>
        <v>42746</v>
      </c>
      <c r="B303" s="5">
        <f>TITRES_STAT!D306</f>
        <v>4.1211000000000002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1.5857296152852331E-2</v>
      </c>
      <c r="G303" s="2">
        <f t="shared" si="43"/>
        <v>2.0200579288313099E-2</v>
      </c>
      <c r="H303" s="2">
        <f t="shared" si="40"/>
        <v>0.7849921493106119</v>
      </c>
      <c r="I303" s="2">
        <f t="shared" si="41"/>
        <v>43.977344640635337</v>
      </c>
    </row>
    <row r="304" spans="1:9" ht="13.5" x14ac:dyDescent="0.25">
      <c r="A304" s="3">
        <f>TITRES_STAT!B307</f>
        <v>42747</v>
      </c>
      <c r="B304" s="5">
        <f>TITRES_STAT!D307</f>
        <v>4.0736999999999997</v>
      </c>
      <c r="C304" s="2">
        <f t="shared" si="36"/>
        <v>-4.7400000000000553E-2</v>
      </c>
      <c r="D304" s="2">
        <f t="shared" si="37"/>
        <v>0</v>
      </c>
      <c r="E304" s="2">
        <f t="shared" si="38"/>
        <v>4.7400000000000553E-2</v>
      </c>
      <c r="F304" s="2">
        <f t="shared" si="43"/>
        <v>1.4724632141934308E-2</v>
      </c>
      <c r="G304" s="2">
        <f t="shared" si="43"/>
        <v>2.2143395053433632E-2</v>
      </c>
      <c r="H304" s="2">
        <f t="shared" si="40"/>
        <v>0.6649672331818447</v>
      </c>
      <c r="I304" s="2">
        <f t="shared" si="41"/>
        <v>39.938757948470581</v>
      </c>
    </row>
    <row r="305" spans="1:9" ht="13.5" x14ac:dyDescent="0.25">
      <c r="A305" s="3">
        <f>TITRES_STAT!B308</f>
        <v>42748</v>
      </c>
      <c r="B305" s="5">
        <f>TITRES_STAT!D308</f>
        <v>4.1447000000000003</v>
      </c>
      <c r="C305" s="2">
        <f t="shared" si="36"/>
        <v>7.1000000000000618E-2</v>
      </c>
      <c r="D305" s="2">
        <f t="shared" si="37"/>
        <v>7.1000000000000618E-2</v>
      </c>
      <c r="E305" s="2">
        <f t="shared" si="38"/>
        <v>0</v>
      </c>
      <c r="F305" s="2">
        <f t="shared" si="43"/>
        <v>1.8744301274653329E-2</v>
      </c>
      <c r="G305" s="2">
        <f t="shared" si="43"/>
        <v>2.0561723978188371E-2</v>
      </c>
      <c r="H305" s="2">
        <f t="shared" si="40"/>
        <v>0.91161136559060219</v>
      </c>
      <c r="I305" s="2">
        <f t="shared" si="41"/>
        <v>47.688111820205421</v>
      </c>
    </row>
    <row r="306" spans="1:9" ht="13.5" x14ac:dyDescent="0.25">
      <c r="A306" s="3">
        <f>TITRES_STAT!B309</f>
        <v>42751</v>
      </c>
      <c r="B306" s="5">
        <f>TITRES_STAT!D309</f>
        <v>4.1447000000000003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1.7405422612178093E-2</v>
      </c>
      <c r="G306" s="2">
        <f t="shared" si="43"/>
        <v>1.9093029408317773E-2</v>
      </c>
      <c r="H306" s="2">
        <f t="shared" si="40"/>
        <v>0.91161136559060219</v>
      </c>
      <c r="I306" s="2">
        <f t="shared" si="41"/>
        <v>47.688111820205421</v>
      </c>
    </row>
    <row r="307" spans="1:9" ht="13.5" x14ac:dyDescent="0.25">
      <c r="A307" s="3">
        <f>TITRES_STAT!B310</f>
        <v>42752</v>
      </c>
      <c r="B307" s="5">
        <f>TITRES_STAT!D310</f>
        <v>4.1447000000000003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1.6162178139879659E-2</v>
      </c>
      <c r="G307" s="2">
        <f t="shared" si="43"/>
        <v>1.7729241593437934E-2</v>
      </c>
      <c r="H307" s="2">
        <f t="shared" si="40"/>
        <v>0.91161136559060219</v>
      </c>
      <c r="I307" s="2">
        <f t="shared" si="41"/>
        <v>47.688111820205421</v>
      </c>
    </row>
    <row r="308" spans="1:9" ht="13.5" x14ac:dyDescent="0.25">
      <c r="A308" s="3">
        <f>TITRES_STAT!B311</f>
        <v>42753</v>
      </c>
      <c r="B308" s="5">
        <f>TITRES_STAT!D311</f>
        <v>4.1447000000000003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1.5007736844173969E-2</v>
      </c>
      <c r="G308" s="2">
        <f t="shared" si="43"/>
        <v>1.6462867193906654E-2</v>
      </c>
      <c r="H308" s="2">
        <f t="shared" si="40"/>
        <v>0.91161136559060219</v>
      </c>
      <c r="I308" s="2">
        <f t="shared" si="41"/>
        <v>47.688111820205421</v>
      </c>
    </row>
    <row r="309" spans="1:9" ht="13.5" x14ac:dyDescent="0.25">
      <c r="A309" s="3">
        <f>TITRES_STAT!B312</f>
        <v>42754</v>
      </c>
      <c r="B309" s="5">
        <f>TITRES_STAT!D312</f>
        <v>4.0263</v>
      </c>
      <c r="C309" s="2">
        <f t="shared" si="36"/>
        <v>-0.11840000000000028</v>
      </c>
      <c r="D309" s="2">
        <f t="shared" si="37"/>
        <v>0</v>
      </c>
      <c r="E309" s="2">
        <f t="shared" si="38"/>
        <v>0.11840000000000028</v>
      </c>
      <c r="F309" s="2">
        <f t="shared" si="43"/>
        <v>1.3935755641018687E-2</v>
      </c>
      <c r="G309" s="2">
        <f t="shared" si="43"/>
        <v>2.3744090965770483E-2</v>
      </c>
      <c r="H309" s="2">
        <f t="shared" si="40"/>
        <v>0.58691468378842104</v>
      </c>
      <c r="I309" s="2">
        <f t="shared" si="41"/>
        <v>36.984640055588066</v>
      </c>
    </row>
    <row r="310" spans="1:9" ht="13.5" x14ac:dyDescent="0.25">
      <c r="A310" s="3">
        <f>TITRES_STAT!B313</f>
        <v>42755</v>
      </c>
      <c r="B310" s="5">
        <f>TITRES_STAT!D313</f>
        <v>4.1399999999999997</v>
      </c>
      <c r="C310" s="2">
        <f t="shared" si="36"/>
        <v>0.11369999999999969</v>
      </c>
      <c r="D310" s="2">
        <f t="shared" si="37"/>
        <v>0.11369999999999969</v>
      </c>
      <c r="E310" s="2">
        <f t="shared" si="38"/>
        <v>0</v>
      </c>
      <c r="F310" s="2">
        <f t="shared" si="43"/>
        <v>2.1061773095231613E-2</v>
      </c>
      <c r="G310" s="2">
        <f t="shared" si="43"/>
        <v>2.2048084468215452E-2</v>
      </c>
      <c r="H310" s="2">
        <f t="shared" si="40"/>
        <v>0.95526543929901453</v>
      </c>
      <c r="I310" s="2">
        <f t="shared" si="41"/>
        <v>48.856048907686329</v>
      </c>
    </row>
    <row r="311" spans="1:9" ht="13.5" x14ac:dyDescent="0.25">
      <c r="A311" s="3">
        <f>TITRES_STAT!B314</f>
        <v>42758</v>
      </c>
      <c r="B311" s="5">
        <f>TITRES_STAT!D314</f>
        <v>4.1211000000000002</v>
      </c>
      <c r="C311" s="2">
        <f t="shared" si="36"/>
        <v>-1.8899999999999473E-2</v>
      </c>
      <c r="D311" s="2">
        <f t="shared" si="37"/>
        <v>0</v>
      </c>
      <c r="E311" s="2">
        <f t="shared" si="38"/>
        <v>1.8899999999999473E-2</v>
      </c>
      <c r="F311" s="2">
        <f t="shared" si="43"/>
        <v>1.9557360731286499E-2</v>
      </c>
      <c r="G311" s="2">
        <f t="shared" si="43"/>
        <v>2.1823221291914309E-2</v>
      </c>
      <c r="H311" s="2">
        <f t="shared" si="40"/>
        <v>0.89617203939240031</v>
      </c>
      <c r="I311" s="2">
        <f t="shared" si="41"/>
        <v>47.262169295543728</v>
      </c>
    </row>
    <row r="312" spans="1:9" ht="13.5" x14ac:dyDescent="0.25">
      <c r="A312" s="3">
        <f>TITRES_STAT!B315</f>
        <v>42759</v>
      </c>
      <c r="B312" s="5">
        <f>TITRES_STAT!D315</f>
        <v>4.1304999999999996</v>
      </c>
      <c r="C312" s="2">
        <f t="shared" si="36"/>
        <v>9.3999999999994088E-3</v>
      </c>
      <c r="D312" s="2">
        <f t="shared" si="37"/>
        <v>9.3999999999994088E-3</v>
      </c>
      <c r="E312" s="2">
        <f t="shared" si="38"/>
        <v>0</v>
      </c>
      <c r="F312" s="2">
        <f t="shared" si="43"/>
        <v>1.8831834964765991E-2</v>
      </c>
      <c r="G312" s="2">
        <f t="shared" si="43"/>
        <v>2.0264419771063285E-2</v>
      </c>
      <c r="H312" s="2">
        <f t="shared" si="40"/>
        <v>0.92930541202354278</v>
      </c>
      <c r="I312" s="2">
        <f t="shared" si="41"/>
        <v>48.167874626384069</v>
      </c>
    </row>
    <row r="313" spans="1:9" ht="13.5" x14ac:dyDescent="0.25">
      <c r="A313" s="3">
        <f>TITRES_STAT!B316</f>
        <v>42760</v>
      </c>
      <c r="B313" s="5">
        <f>TITRES_STAT!D316</f>
        <v>4.1211000000000002</v>
      </c>
      <c r="C313" s="2">
        <f t="shared" si="36"/>
        <v>-9.3999999999994088E-3</v>
      </c>
      <c r="D313" s="2">
        <f t="shared" si="37"/>
        <v>0</v>
      </c>
      <c r="E313" s="2">
        <f t="shared" si="38"/>
        <v>9.3999999999994088E-3</v>
      </c>
      <c r="F313" s="2">
        <f t="shared" si="43"/>
        <v>1.7486703895854137E-2</v>
      </c>
      <c r="G313" s="2">
        <f t="shared" si="43"/>
        <v>1.9488389787415867E-2</v>
      </c>
      <c r="H313" s="2">
        <f t="shared" si="40"/>
        <v>0.89728828736511268</v>
      </c>
      <c r="I313" s="2">
        <f t="shared" si="41"/>
        <v>47.293196998081676</v>
      </c>
    </row>
    <row r="314" spans="1:9" ht="13.5" x14ac:dyDescent="0.25">
      <c r="A314" s="3">
        <f>TITRES_STAT!B317</f>
        <v>42761</v>
      </c>
      <c r="B314" s="5">
        <f>TITRES_STAT!D317</f>
        <v>4.1211000000000002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1.6237653617578843E-2</v>
      </c>
      <c r="G314" s="2">
        <f t="shared" si="43"/>
        <v>1.8096361945457589E-2</v>
      </c>
      <c r="H314" s="2">
        <f t="shared" si="40"/>
        <v>0.8972882873651129</v>
      </c>
      <c r="I314" s="2">
        <f t="shared" si="41"/>
        <v>47.293196998081683</v>
      </c>
    </row>
    <row r="315" spans="1:9" ht="13.5" x14ac:dyDescent="0.25">
      <c r="A315" s="3">
        <f>TITRES_STAT!B318</f>
        <v>42762</v>
      </c>
      <c r="B315" s="5">
        <f>TITRES_STAT!D318</f>
        <v>4.05</v>
      </c>
      <c r="C315" s="2">
        <f t="shared" si="36"/>
        <v>-7.1100000000000385E-2</v>
      </c>
      <c r="D315" s="2">
        <f t="shared" si="37"/>
        <v>0</v>
      </c>
      <c r="E315" s="2">
        <f t="shared" si="38"/>
        <v>7.1100000000000385E-2</v>
      </c>
      <c r="F315" s="2">
        <f t="shared" si="43"/>
        <v>1.5077821216323213E-2</v>
      </c>
      <c r="G315" s="2">
        <f t="shared" si="43"/>
        <v>2.1882336092210648E-2</v>
      </c>
      <c r="H315" s="2">
        <f t="shared" si="40"/>
        <v>0.68904074742231902</v>
      </c>
      <c r="I315" s="2">
        <f t="shared" si="41"/>
        <v>40.794797193251775</v>
      </c>
    </row>
    <row r="316" spans="1:9" ht="13.5" x14ac:dyDescent="0.25">
      <c r="A316" s="3">
        <f>TITRES_STAT!B319</f>
        <v>42765</v>
      </c>
      <c r="B316" s="5">
        <f>TITRES_STAT!D319</f>
        <v>4.05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1.4000833986585842E-2</v>
      </c>
      <c r="G316" s="2">
        <f t="shared" si="43"/>
        <v>2.0319312085624174E-2</v>
      </c>
      <c r="H316" s="2">
        <f t="shared" si="40"/>
        <v>0.68904074742231902</v>
      </c>
      <c r="I316" s="2">
        <f t="shared" si="41"/>
        <v>40.794797193251775</v>
      </c>
    </row>
    <row r="317" spans="1:9" ht="13.5" x14ac:dyDescent="0.25">
      <c r="A317" s="3">
        <f>TITRES_STAT!B320</f>
        <v>42766</v>
      </c>
      <c r="B317" s="5">
        <f>TITRES_STAT!D320</f>
        <v>4.0026000000000002</v>
      </c>
      <c r="C317" s="2">
        <f t="shared" si="36"/>
        <v>-4.7399999999999665E-2</v>
      </c>
      <c r="D317" s="2">
        <f t="shared" si="37"/>
        <v>0</v>
      </c>
      <c r="E317" s="2">
        <f t="shared" si="38"/>
        <v>4.7399999999999665E-2</v>
      </c>
      <c r="F317" s="2">
        <f t="shared" ref="F317:G332" si="44">((F316*13)+D317)/14</f>
        <v>1.3000774416115425E-2</v>
      </c>
      <c r="G317" s="2">
        <f t="shared" si="44"/>
        <v>2.2253646936650995E-2</v>
      </c>
      <c r="H317" s="2">
        <f t="shared" si="40"/>
        <v>0.58420871208770708</v>
      </c>
      <c r="I317" s="2">
        <f t="shared" si="41"/>
        <v>36.877004123896228</v>
      </c>
    </row>
    <row r="318" spans="1:9" ht="13.5" x14ac:dyDescent="0.25">
      <c r="A318" s="3">
        <f>TITRES_STAT!B321</f>
        <v>42767</v>
      </c>
      <c r="B318" s="5">
        <f>TITRES_STAT!D321</f>
        <v>3.96</v>
      </c>
      <c r="C318" s="2">
        <f t="shared" si="36"/>
        <v>-4.2600000000000193E-2</v>
      </c>
      <c r="D318" s="2">
        <f t="shared" si="37"/>
        <v>0</v>
      </c>
      <c r="E318" s="2">
        <f t="shared" si="38"/>
        <v>4.2600000000000193E-2</v>
      </c>
      <c r="F318" s="2">
        <f t="shared" si="44"/>
        <v>1.2072147672107181E-2</v>
      </c>
      <c r="G318" s="2">
        <f t="shared" si="44"/>
        <v>2.3706957869747365E-2</v>
      </c>
      <c r="H318" s="2">
        <f t="shared" si="40"/>
        <v>0.50922382105856534</v>
      </c>
      <c r="I318" s="2">
        <f t="shared" si="41"/>
        <v>33.740775486925273</v>
      </c>
    </row>
    <row r="319" spans="1:9" ht="13.5" x14ac:dyDescent="0.25">
      <c r="A319" s="3">
        <f>TITRES_STAT!B322</f>
        <v>42768</v>
      </c>
      <c r="B319" s="5">
        <f>TITRES_STAT!D322</f>
        <v>3.9647000000000001</v>
      </c>
      <c r="C319" s="2">
        <f t="shared" si="36"/>
        <v>4.7000000000001485E-3</v>
      </c>
      <c r="D319" s="2">
        <f t="shared" si="37"/>
        <v>4.7000000000001485E-3</v>
      </c>
      <c r="E319" s="2">
        <f t="shared" si="38"/>
        <v>0</v>
      </c>
      <c r="F319" s="2">
        <f t="shared" si="44"/>
        <v>1.1545565695528106E-2</v>
      </c>
      <c r="G319" s="2">
        <f t="shared" si="44"/>
        <v>2.2013603736193984E-2</v>
      </c>
      <c r="H319" s="2">
        <f t="shared" si="40"/>
        <v>0.52447413126390108</v>
      </c>
      <c r="I319" s="2">
        <f t="shared" si="41"/>
        <v>34.403609776511828</v>
      </c>
    </row>
    <row r="320" spans="1:9" ht="13.5" x14ac:dyDescent="0.25">
      <c r="A320" s="3">
        <f>TITRES_STAT!B323</f>
        <v>42769</v>
      </c>
      <c r="B320" s="5">
        <f>TITRES_STAT!D323</f>
        <v>3.9790000000000001</v>
      </c>
      <c r="C320" s="2">
        <f t="shared" si="36"/>
        <v>1.4299999999999979E-2</v>
      </c>
      <c r="D320" s="2">
        <f t="shared" si="37"/>
        <v>1.4299999999999979E-2</v>
      </c>
      <c r="E320" s="2">
        <f t="shared" si="38"/>
        <v>0</v>
      </c>
      <c r="F320" s="2">
        <f t="shared" si="44"/>
        <v>1.1742311002990382E-2</v>
      </c>
      <c r="G320" s="2">
        <f t="shared" si="44"/>
        <v>2.0441203469322985E-2</v>
      </c>
      <c r="H320" s="2">
        <f t="shared" si="40"/>
        <v>0.57444323278776543</v>
      </c>
      <c r="I320" s="2">
        <f t="shared" si="41"/>
        <v>36.485483936479298</v>
      </c>
    </row>
    <row r="321" spans="1:9" ht="13.5" x14ac:dyDescent="0.25">
      <c r="A321" s="3">
        <f>TITRES_STAT!B324</f>
        <v>42772</v>
      </c>
      <c r="B321" s="5">
        <f>TITRES_STAT!D324</f>
        <v>4.0974000000000004</v>
      </c>
      <c r="C321" s="2">
        <f t="shared" si="36"/>
        <v>0.11840000000000028</v>
      </c>
      <c r="D321" s="2">
        <f t="shared" si="37"/>
        <v>0.11840000000000028</v>
      </c>
      <c r="E321" s="2">
        <f t="shared" si="38"/>
        <v>0</v>
      </c>
      <c r="F321" s="2">
        <f t="shared" si="44"/>
        <v>1.936071735991966E-2</v>
      </c>
      <c r="G321" s="2">
        <f t="shared" si="44"/>
        <v>1.8981117507228484E-2</v>
      </c>
      <c r="H321" s="2">
        <f t="shared" si="40"/>
        <v>1.0199988147455814</v>
      </c>
      <c r="I321" s="2">
        <f t="shared" si="41"/>
        <v>50.495020457427849</v>
      </c>
    </row>
    <row r="322" spans="1:9" ht="13.5" x14ac:dyDescent="0.25">
      <c r="A322" s="3">
        <f>TITRES_STAT!B325</f>
        <v>42773</v>
      </c>
      <c r="B322" s="5">
        <f>TITRES_STAT!D325</f>
        <v>3.9790000000000001</v>
      </c>
      <c r="C322" s="2">
        <f t="shared" si="36"/>
        <v>-0.11840000000000028</v>
      </c>
      <c r="D322" s="2">
        <f t="shared" si="37"/>
        <v>0</v>
      </c>
      <c r="E322" s="2">
        <f t="shared" si="38"/>
        <v>0.11840000000000028</v>
      </c>
      <c r="F322" s="2">
        <f t="shared" si="44"/>
        <v>1.7977808977068254E-2</v>
      </c>
      <c r="G322" s="2">
        <f t="shared" si="44"/>
        <v>2.6082466256712185E-2</v>
      </c>
      <c r="H322" s="2">
        <f t="shared" si="40"/>
        <v>0.68926798563160263</v>
      </c>
      <c r="I322" s="2">
        <f t="shared" si="41"/>
        <v>40.802761402826874</v>
      </c>
    </row>
    <row r="323" spans="1:9" ht="13.5" x14ac:dyDescent="0.25">
      <c r="A323" s="3">
        <f>TITRES_STAT!B326</f>
        <v>42774</v>
      </c>
      <c r="B323" s="5">
        <f>TITRES_STAT!D326</f>
        <v>4.0736999999999997</v>
      </c>
      <c r="C323" s="2">
        <f t="shared" ref="C323:C386" si="45">B323-B322</f>
        <v>9.4699999999999562E-2</v>
      </c>
      <c r="D323" s="2">
        <f t="shared" ref="D323:D386" si="46">IF(C323&gt;0,C323,0)</f>
        <v>9.4699999999999562E-2</v>
      </c>
      <c r="E323" s="2">
        <f t="shared" ref="E323:E386" si="47">IF(C323&lt;0,-C323,0)</f>
        <v>0</v>
      </c>
      <c r="F323" s="2">
        <f t="shared" si="44"/>
        <v>2.3457965478706204E-2</v>
      </c>
      <c r="G323" s="2">
        <f t="shared" si="44"/>
        <v>2.4219432952661317E-2</v>
      </c>
      <c r="H323" s="2">
        <f t="shared" si="40"/>
        <v>0.96855964896273761</v>
      </c>
      <c r="I323" s="2">
        <f t="shared" si="41"/>
        <v>49.201437684303123</v>
      </c>
    </row>
    <row r="324" spans="1:9" ht="13.5" x14ac:dyDescent="0.25">
      <c r="A324" s="3">
        <f>TITRES_STAT!B327</f>
        <v>42775</v>
      </c>
      <c r="B324" s="5">
        <f>TITRES_STAT!D327</f>
        <v>3.9790000000000001</v>
      </c>
      <c r="C324" s="2">
        <f t="shared" si="45"/>
        <v>-9.4699999999999562E-2</v>
      </c>
      <c r="D324" s="2">
        <f t="shared" si="46"/>
        <v>0</v>
      </c>
      <c r="E324" s="2">
        <f t="shared" si="47"/>
        <v>9.4699999999999562E-2</v>
      </c>
      <c r="F324" s="2">
        <f t="shared" si="44"/>
        <v>2.1782396515941473E-2</v>
      </c>
      <c r="G324" s="2">
        <f t="shared" si="44"/>
        <v>2.9253759170328332E-2</v>
      </c>
      <c r="H324" s="2">
        <f t="shared" si="40"/>
        <v>0.74460162159381704</v>
      </c>
      <c r="I324" s="2">
        <f t="shared" si="41"/>
        <v>42.680323827371595</v>
      </c>
    </row>
    <row r="325" spans="1:9" ht="13.5" x14ac:dyDescent="0.25">
      <c r="A325" s="3">
        <f>TITRES_STAT!B328</f>
        <v>42776</v>
      </c>
      <c r="B325" s="5">
        <f>TITRES_STAT!D328</f>
        <v>3.9695</v>
      </c>
      <c r="C325" s="2">
        <f t="shared" si="45"/>
        <v>-9.5000000000000639E-3</v>
      </c>
      <c r="D325" s="2">
        <f t="shared" si="46"/>
        <v>0</v>
      </c>
      <c r="E325" s="2">
        <f t="shared" si="47"/>
        <v>9.5000000000000639E-3</v>
      </c>
      <c r="F325" s="2">
        <f t="shared" si="44"/>
        <v>2.0226511050517083E-2</v>
      </c>
      <c r="G325" s="2">
        <f t="shared" si="44"/>
        <v>2.7842776372447742E-2</v>
      </c>
      <c r="H325" s="2">
        <f t="shared" si="40"/>
        <v>0.72645453096884927</v>
      </c>
      <c r="I325" s="2">
        <f t="shared" si="41"/>
        <v>42.077825852800103</v>
      </c>
    </row>
    <row r="326" spans="1:9" ht="13.5" x14ac:dyDescent="0.25">
      <c r="A326" s="3">
        <f>TITRES_STAT!B329</f>
        <v>42779</v>
      </c>
      <c r="B326" s="5">
        <f>TITRES_STAT!D329</f>
        <v>4.0263</v>
      </c>
      <c r="C326" s="2">
        <f t="shared" si="45"/>
        <v>5.6799999999999962E-2</v>
      </c>
      <c r="D326" s="2">
        <f t="shared" si="46"/>
        <v>5.6799999999999962E-2</v>
      </c>
      <c r="E326" s="2">
        <f t="shared" si="47"/>
        <v>0</v>
      </c>
      <c r="F326" s="2">
        <f t="shared" si="44"/>
        <v>2.2838903118337289E-2</v>
      </c>
      <c r="G326" s="2">
        <f t="shared" si="44"/>
        <v>2.585400663155862E-2</v>
      </c>
      <c r="H326" s="2">
        <f t="shared" si="40"/>
        <v>0.88337964184085283</v>
      </c>
      <c r="I326" s="2">
        <f t="shared" si="41"/>
        <v>46.903960423901573</v>
      </c>
    </row>
    <row r="327" spans="1:9" ht="13.5" x14ac:dyDescent="0.25">
      <c r="A327" s="3">
        <f>TITRES_STAT!B330</f>
        <v>42780</v>
      </c>
      <c r="B327" s="5">
        <f>TITRES_STAT!D330</f>
        <v>4.0263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2.1207552895598912E-2</v>
      </c>
      <c r="G327" s="2">
        <f t="shared" si="44"/>
        <v>2.4007291872161576E-2</v>
      </c>
      <c r="H327" s="2">
        <f t="shared" si="40"/>
        <v>0.88337964184085294</v>
      </c>
      <c r="I327" s="2">
        <f t="shared" si="41"/>
        <v>46.90396042390158</v>
      </c>
    </row>
    <row r="328" spans="1:9" ht="13.5" x14ac:dyDescent="0.25">
      <c r="A328" s="3">
        <f>TITRES_STAT!B331</f>
        <v>42781</v>
      </c>
      <c r="B328" s="5">
        <f>TITRES_STAT!D331</f>
        <v>3.9125999999999999</v>
      </c>
      <c r="C328" s="2">
        <f t="shared" si="45"/>
        <v>-0.11370000000000013</v>
      </c>
      <c r="D328" s="2">
        <f t="shared" si="46"/>
        <v>0</v>
      </c>
      <c r="E328" s="2">
        <f t="shared" si="47"/>
        <v>0.11370000000000013</v>
      </c>
      <c r="F328" s="2">
        <f t="shared" si="44"/>
        <v>1.9692727688770419E-2</v>
      </c>
      <c r="G328" s="2">
        <f t="shared" si="44"/>
        <v>3.0413913881292904E-2</v>
      </c>
      <c r="H328" s="2">
        <f t="shared" si="40"/>
        <v>0.64749074274465845</v>
      </c>
      <c r="I328" s="2">
        <f t="shared" si="41"/>
        <v>39.30163162349325</v>
      </c>
    </row>
    <row r="329" spans="1:9" ht="13.5" x14ac:dyDescent="0.25">
      <c r="A329" s="3">
        <f>TITRES_STAT!B332</f>
        <v>42782</v>
      </c>
      <c r="B329" s="5">
        <f>TITRES_STAT!D332</f>
        <v>3.9125999999999999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1.8286104282429678E-2</v>
      </c>
      <c r="G329" s="2">
        <f t="shared" si="44"/>
        <v>2.8241491461200554E-2</v>
      </c>
      <c r="H329" s="2">
        <f t="shared" si="40"/>
        <v>0.64749074274465845</v>
      </c>
      <c r="I329" s="2">
        <f t="shared" si="41"/>
        <v>39.30163162349325</v>
      </c>
    </row>
    <row r="330" spans="1:9" ht="13.5" x14ac:dyDescent="0.25">
      <c r="A330" s="3">
        <f>TITRES_STAT!B333</f>
        <v>42783</v>
      </c>
      <c r="B330" s="5">
        <f>TITRES_STAT!D333</f>
        <v>3.8889999999999998</v>
      </c>
      <c r="C330" s="2">
        <f t="shared" si="45"/>
        <v>-2.3600000000000065E-2</v>
      </c>
      <c r="D330" s="2">
        <f t="shared" si="46"/>
        <v>0</v>
      </c>
      <c r="E330" s="2">
        <f t="shared" si="47"/>
        <v>2.3600000000000065E-2</v>
      </c>
      <c r="F330" s="2">
        <f t="shared" si="44"/>
        <v>1.6979953976541843E-2</v>
      </c>
      <c r="G330" s="2">
        <f t="shared" si="44"/>
        <v>2.790995635682909E-2</v>
      </c>
      <c r="H330" s="2">
        <f t="shared" si="40"/>
        <v>0.60838339406385844</v>
      </c>
      <c r="I330" s="2">
        <f t="shared" si="41"/>
        <v>37.825769422219203</v>
      </c>
    </row>
    <row r="331" spans="1:9" ht="13.5" x14ac:dyDescent="0.25">
      <c r="A331" s="3">
        <f>TITRES_STAT!B334</f>
        <v>42786</v>
      </c>
      <c r="B331" s="5">
        <f>TITRES_STAT!D334</f>
        <v>3.7894999999999999</v>
      </c>
      <c r="C331" s="2">
        <f t="shared" si="45"/>
        <v>-9.9499999999999922E-2</v>
      </c>
      <c r="D331" s="2">
        <f t="shared" si="46"/>
        <v>0</v>
      </c>
      <c r="E331" s="2">
        <f t="shared" si="47"/>
        <v>9.9499999999999922E-2</v>
      </c>
      <c r="F331" s="2">
        <f t="shared" si="44"/>
        <v>1.576710012107457E-2</v>
      </c>
      <c r="G331" s="2">
        <f t="shared" si="44"/>
        <v>3.3023530902769861E-2</v>
      </c>
      <c r="H331" s="2">
        <f t="shared" si="40"/>
        <v>0.47745046305003375</v>
      </c>
      <c r="I331" s="2">
        <f t="shared" si="41"/>
        <v>32.315835622968365</v>
      </c>
    </row>
    <row r="332" spans="1:9" ht="13.5" x14ac:dyDescent="0.25">
      <c r="A332" s="3">
        <f>TITRES_STAT!B335</f>
        <v>42787</v>
      </c>
      <c r="B332" s="5">
        <f>TITRES_STAT!D335</f>
        <v>3.8841999999999999</v>
      </c>
      <c r="C332" s="2">
        <f t="shared" si="45"/>
        <v>9.4700000000000006E-2</v>
      </c>
      <c r="D332" s="2">
        <f t="shared" si="46"/>
        <v>9.4700000000000006E-2</v>
      </c>
      <c r="E332" s="2">
        <f t="shared" si="47"/>
        <v>0</v>
      </c>
      <c r="F332" s="2">
        <f t="shared" si="44"/>
        <v>2.1405164398140671E-2</v>
      </c>
      <c r="G332" s="2">
        <f t="shared" si="44"/>
        <v>3.0664707266857726E-2</v>
      </c>
      <c r="H332" s="2">
        <f t="shared" si="40"/>
        <v>0.69803909138487918</v>
      </c>
      <c r="I332" s="2">
        <f t="shared" si="41"/>
        <v>41.108540723616414</v>
      </c>
    </row>
    <row r="333" spans="1:9" ht="13.5" x14ac:dyDescent="0.25">
      <c r="A333" s="3">
        <f>TITRES_STAT!B336</f>
        <v>42788</v>
      </c>
      <c r="B333" s="5">
        <f>TITRES_STAT!D336</f>
        <v>3.9316</v>
      </c>
      <c r="C333" s="2">
        <f t="shared" si="45"/>
        <v>4.7400000000000109E-2</v>
      </c>
      <c r="D333" s="2">
        <f t="shared" si="46"/>
        <v>4.7400000000000109E-2</v>
      </c>
      <c r="E333" s="2">
        <f t="shared" si="47"/>
        <v>0</v>
      </c>
      <c r="F333" s="2">
        <f t="shared" ref="F333:G348" si="48">((F332*13)+D333)/14</f>
        <v>2.326193836970206E-2</v>
      </c>
      <c r="G333" s="2">
        <f t="shared" si="48"/>
        <v>2.8474371033510745E-2</v>
      </c>
      <c r="H333" s="2">
        <f t="shared" si="40"/>
        <v>0.81694300963928901</v>
      </c>
      <c r="I333" s="2">
        <f t="shared" si="41"/>
        <v>44.962500491497188</v>
      </c>
    </row>
    <row r="334" spans="1:9" ht="13.5" x14ac:dyDescent="0.25">
      <c r="A334" s="3">
        <f>TITRES_STAT!B337</f>
        <v>42789</v>
      </c>
      <c r="B334" s="5">
        <f>TITRES_STAT!D337</f>
        <v>3.8605</v>
      </c>
      <c r="C334" s="2">
        <f t="shared" si="45"/>
        <v>-7.1099999999999941E-2</v>
      </c>
      <c r="D334" s="2">
        <f t="shared" si="46"/>
        <v>0</v>
      </c>
      <c r="E334" s="2">
        <f t="shared" si="47"/>
        <v>7.1099999999999941E-2</v>
      </c>
      <c r="F334" s="2">
        <f t="shared" si="48"/>
        <v>2.1600371343294768E-2</v>
      </c>
      <c r="G334" s="2">
        <f t="shared" si="48"/>
        <v>3.1519058816831404E-2</v>
      </c>
      <c r="H334" s="2">
        <f t="shared" si="40"/>
        <v>0.6853114323248769</v>
      </c>
      <c r="I334" s="2">
        <f t="shared" si="41"/>
        <v>40.663785884339127</v>
      </c>
    </row>
    <row r="335" spans="1:9" ht="13.5" x14ac:dyDescent="0.25">
      <c r="A335" s="3">
        <f>TITRES_STAT!B338</f>
        <v>42790</v>
      </c>
      <c r="B335" s="5">
        <f>TITRES_STAT!D338</f>
        <v>3.8605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2.0057487675916568E-2</v>
      </c>
      <c r="G335" s="2">
        <f t="shared" si="48"/>
        <v>2.9267697472772018E-2</v>
      </c>
      <c r="H335" s="2">
        <f t="shared" si="40"/>
        <v>0.68531143232487679</v>
      </c>
      <c r="I335" s="2">
        <f t="shared" si="41"/>
        <v>40.663785884339127</v>
      </c>
    </row>
    <row r="336" spans="1:9" ht="13.5" x14ac:dyDescent="0.25">
      <c r="A336" s="3">
        <f>TITRES_STAT!B339</f>
        <v>42793</v>
      </c>
      <c r="B336" s="5">
        <f>TITRES_STAT!D339</f>
        <v>3.8557999999999999</v>
      </c>
      <c r="C336" s="2">
        <f t="shared" si="45"/>
        <v>-4.7000000000001485E-3</v>
      </c>
      <c r="D336" s="2">
        <f t="shared" si="46"/>
        <v>0</v>
      </c>
      <c r="E336" s="2">
        <f t="shared" si="47"/>
        <v>4.7000000000001485E-3</v>
      </c>
      <c r="F336" s="2">
        <f t="shared" si="48"/>
        <v>1.862480998477967E-2</v>
      </c>
      <c r="G336" s="2">
        <f t="shared" si="48"/>
        <v>2.7512861939002597E-2</v>
      </c>
      <c r="H336" s="2">
        <f t="shared" si="40"/>
        <v>0.6769492038331677</v>
      </c>
      <c r="I336" s="2">
        <f t="shared" si="41"/>
        <v>40.36790156110861</v>
      </c>
    </row>
    <row r="337" spans="1:9" ht="13.5" x14ac:dyDescent="0.25">
      <c r="A337" s="3">
        <f>TITRES_STAT!B340</f>
        <v>42794</v>
      </c>
      <c r="B337" s="5">
        <f>TITRES_STAT!D340</f>
        <v>3.8369</v>
      </c>
      <c r="C337" s="2">
        <f t="shared" si="45"/>
        <v>-1.8899999999999917E-2</v>
      </c>
      <c r="D337" s="2">
        <f t="shared" si="46"/>
        <v>0</v>
      </c>
      <c r="E337" s="2">
        <f t="shared" si="47"/>
        <v>1.8899999999999917E-2</v>
      </c>
      <c r="F337" s="2">
        <f t="shared" si="48"/>
        <v>1.7294466414438266E-2</v>
      </c>
      <c r="G337" s="2">
        <f t="shared" si="48"/>
        <v>2.689765751478812E-2</v>
      </c>
      <c r="H337" s="2">
        <f t="shared" ref="H337:H400" si="49">F337/G337</f>
        <v>0.64297295795851017</v>
      </c>
      <c r="I337" s="2">
        <f t="shared" ref="I337:I400" si="50">IF(G337=0,100,100-(100/(1+H337)))</f>
        <v>39.13472555004445</v>
      </c>
    </row>
    <row r="338" spans="1:9" ht="13.5" x14ac:dyDescent="0.25">
      <c r="A338" s="3">
        <f>TITRES_STAT!B341</f>
        <v>42795</v>
      </c>
      <c r="B338" s="5">
        <f>TITRES_STAT!D341</f>
        <v>3.8369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1.6059147384835531E-2</v>
      </c>
      <c r="G338" s="2">
        <f t="shared" si="48"/>
        <v>2.4976396263731826E-2</v>
      </c>
      <c r="H338" s="2">
        <f t="shared" si="49"/>
        <v>0.64297295795851006</v>
      </c>
      <c r="I338" s="2">
        <f t="shared" si="50"/>
        <v>39.13472555004445</v>
      </c>
    </row>
    <row r="339" spans="1:9" ht="13.5" x14ac:dyDescent="0.25">
      <c r="A339" s="3">
        <f>TITRES_STAT!B342</f>
        <v>42796</v>
      </c>
      <c r="B339" s="5">
        <f>TITRES_STAT!D342</f>
        <v>3.8132000000000001</v>
      </c>
      <c r="C339" s="2">
        <f t="shared" si="45"/>
        <v>-2.3699999999999832E-2</v>
      </c>
      <c r="D339" s="2">
        <f t="shared" si="46"/>
        <v>0</v>
      </c>
      <c r="E339" s="2">
        <f t="shared" si="47"/>
        <v>2.3699999999999832E-2</v>
      </c>
      <c r="F339" s="2">
        <f t="shared" si="48"/>
        <v>1.491206542877585E-2</v>
      </c>
      <c r="G339" s="2">
        <f t="shared" si="48"/>
        <v>2.4885225102036685E-2</v>
      </c>
      <c r="H339" s="2">
        <f t="shared" si="49"/>
        <v>0.59923369660640124</v>
      </c>
      <c r="I339" s="2">
        <f t="shared" si="50"/>
        <v>37.470051930370438</v>
      </c>
    </row>
    <row r="340" spans="1:9" ht="13.5" x14ac:dyDescent="0.25">
      <c r="A340" s="3">
        <f>TITRES_STAT!B343</f>
        <v>42797</v>
      </c>
      <c r="B340" s="5">
        <f>TITRES_STAT!D343</f>
        <v>3.8132000000000001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1.3846917898149003E-2</v>
      </c>
      <c r="G340" s="2">
        <f t="shared" si="48"/>
        <v>2.3107709023319777E-2</v>
      </c>
      <c r="H340" s="2">
        <f t="shared" si="49"/>
        <v>0.59923369660640124</v>
      </c>
      <c r="I340" s="2">
        <f t="shared" si="50"/>
        <v>37.470051930370438</v>
      </c>
    </row>
    <row r="341" spans="1:9" ht="13.5" x14ac:dyDescent="0.25">
      <c r="A341" s="3">
        <f>TITRES_STAT!B344</f>
        <v>42800</v>
      </c>
      <c r="B341" s="5">
        <f>TITRES_STAT!D344</f>
        <v>3.8841999999999999</v>
      </c>
      <c r="C341" s="2">
        <f t="shared" si="45"/>
        <v>7.099999999999973E-2</v>
      </c>
      <c r="D341" s="2">
        <f t="shared" si="46"/>
        <v>7.099999999999973E-2</v>
      </c>
      <c r="E341" s="2">
        <f t="shared" si="47"/>
        <v>0</v>
      </c>
      <c r="F341" s="2">
        <f t="shared" si="48"/>
        <v>1.7929280905424054E-2</v>
      </c>
      <c r="G341" s="2">
        <f t="shared" si="48"/>
        <v>2.1457158378796935E-2</v>
      </c>
      <c r="H341" s="2">
        <f t="shared" si="49"/>
        <v>0.83558505692631779</v>
      </c>
      <c r="I341" s="2">
        <f t="shared" si="50"/>
        <v>45.521456702502405</v>
      </c>
    </row>
    <row r="342" spans="1:9" ht="13.5" x14ac:dyDescent="0.25">
      <c r="A342" s="3">
        <f>TITRES_STAT!B345</f>
        <v>42801</v>
      </c>
      <c r="B342" s="5">
        <f>TITRES_STAT!D345</f>
        <v>3.7894999999999999</v>
      </c>
      <c r="C342" s="2">
        <f t="shared" si="45"/>
        <v>-9.4700000000000006E-2</v>
      </c>
      <c r="D342" s="2">
        <f t="shared" si="46"/>
        <v>0</v>
      </c>
      <c r="E342" s="2">
        <f t="shared" si="47"/>
        <v>9.4700000000000006E-2</v>
      </c>
      <c r="F342" s="2">
        <f t="shared" si="48"/>
        <v>1.664861798360805E-2</v>
      </c>
      <c r="G342" s="2">
        <f t="shared" si="48"/>
        <v>2.6688789923168584E-2</v>
      </c>
      <c r="H342" s="2">
        <f t="shared" si="49"/>
        <v>0.62380565141903854</v>
      </c>
      <c r="I342" s="2">
        <f t="shared" si="50"/>
        <v>38.416275425196169</v>
      </c>
    </row>
    <row r="343" spans="1:9" ht="13.5" x14ac:dyDescent="0.25">
      <c r="A343" s="3">
        <f>TITRES_STAT!B346</f>
        <v>42802</v>
      </c>
      <c r="B343" s="5">
        <f>TITRES_STAT!D346</f>
        <v>3.8841999999999999</v>
      </c>
      <c r="C343" s="2">
        <f t="shared" si="45"/>
        <v>9.4700000000000006E-2</v>
      </c>
      <c r="D343" s="2">
        <f t="shared" si="46"/>
        <v>9.4700000000000006E-2</v>
      </c>
      <c r="E343" s="2">
        <f t="shared" si="47"/>
        <v>0</v>
      </c>
      <c r="F343" s="2">
        <f t="shared" si="48"/>
        <v>2.222371669906462E-2</v>
      </c>
      <c r="G343" s="2">
        <f t="shared" si="48"/>
        <v>2.47824477857994E-2</v>
      </c>
      <c r="H343" s="2">
        <f t="shared" si="49"/>
        <v>0.89675228577699417</v>
      </c>
      <c r="I343" s="2">
        <f t="shared" si="50"/>
        <v>47.278302628202425</v>
      </c>
    </row>
    <row r="344" spans="1:9" ht="13.5" x14ac:dyDescent="0.25">
      <c r="A344" s="3">
        <f>TITRES_STAT!B347</f>
        <v>42803</v>
      </c>
      <c r="B344" s="5">
        <f>TITRES_STAT!D347</f>
        <v>3.8841999999999999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2.0636308363417146E-2</v>
      </c>
      <c r="G344" s="2">
        <f t="shared" si="48"/>
        <v>2.3012272943956587E-2</v>
      </c>
      <c r="H344" s="2">
        <f t="shared" si="49"/>
        <v>0.89675228577699406</v>
      </c>
      <c r="I344" s="2">
        <f t="shared" si="50"/>
        <v>47.278302628202418</v>
      </c>
    </row>
    <row r="345" spans="1:9" ht="13.5" x14ac:dyDescent="0.25">
      <c r="A345" s="3">
        <f>TITRES_STAT!B348</f>
        <v>42804</v>
      </c>
      <c r="B345" s="5">
        <f>TITRES_STAT!D348</f>
        <v>3.8841999999999999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1.916228633745878E-2</v>
      </c>
      <c r="G345" s="2">
        <f t="shared" si="48"/>
        <v>2.1368539162245404E-2</v>
      </c>
      <c r="H345" s="2">
        <f t="shared" si="49"/>
        <v>0.89675228577699406</v>
      </c>
      <c r="I345" s="2">
        <f t="shared" si="50"/>
        <v>47.278302628202418</v>
      </c>
    </row>
    <row r="346" spans="1:9" ht="13.5" x14ac:dyDescent="0.25">
      <c r="A346" s="3">
        <f>TITRES_STAT!B349</f>
        <v>42807</v>
      </c>
      <c r="B346" s="5">
        <f>TITRES_STAT!D349</f>
        <v>3.8841999999999999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1.7793551599068865E-2</v>
      </c>
      <c r="G346" s="2">
        <f t="shared" si="48"/>
        <v>1.9842214936370731E-2</v>
      </c>
      <c r="H346" s="2">
        <f t="shared" si="49"/>
        <v>0.89675228577699406</v>
      </c>
      <c r="I346" s="2">
        <f t="shared" si="50"/>
        <v>47.278302628202418</v>
      </c>
    </row>
    <row r="347" spans="1:9" ht="13.5" x14ac:dyDescent="0.25">
      <c r="A347" s="3">
        <f>TITRES_STAT!B350</f>
        <v>42808</v>
      </c>
      <c r="B347" s="5">
        <f>TITRES_STAT!D350</f>
        <v>3.8795000000000002</v>
      </c>
      <c r="C347" s="2">
        <f t="shared" si="45"/>
        <v>-4.6999999999997044E-3</v>
      </c>
      <c r="D347" s="2">
        <f t="shared" si="46"/>
        <v>0</v>
      </c>
      <c r="E347" s="2">
        <f t="shared" si="47"/>
        <v>4.6999999999997044E-3</v>
      </c>
      <c r="F347" s="2">
        <f t="shared" si="48"/>
        <v>1.6522583627706804E-2</v>
      </c>
      <c r="G347" s="2">
        <f t="shared" si="48"/>
        <v>1.8760628155201374E-2</v>
      </c>
      <c r="H347" s="2">
        <f t="shared" si="49"/>
        <v>0.88070524563570785</v>
      </c>
      <c r="I347" s="2">
        <f t="shared" si="50"/>
        <v>46.828456914204843</v>
      </c>
    </row>
    <row r="348" spans="1:9" ht="13.5" x14ac:dyDescent="0.25">
      <c r="A348" s="3">
        <f>TITRES_STAT!B351</f>
        <v>42809</v>
      </c>
      <c r="B348" s="5">
        <f>TITRES_STAT!D351</f>
        <v>3.7894999999999999</v>
      </c>
      <c r="C348" s="2">
        <f t="shared" si="45"/>
        <v>-9.0000000000000302E-2</v>
      </c>
      <c r="D348" s="2">
        <f t="shared" si="46"/>
        <v>0</v>
      </c>
      <c r="E348" s="2">
        <f t="shared" si="47"/>
        <v>9.0000000000000302E-2</v>
      </c>
      <c r="F348" s="2">
        <f t="shared" si="48"/>
        <v>1.5342399082870604E-2</v>
      </c>
      <c r="G348" s="2">
        <f t="shared" si="48"/>
        <v>2.3849154715544156E-2</v>
      </c>
      <c r="H348" s="2">
        <f t="shared" si="49"/>
        <v>0.64330997328265449</v>
      </c>
      <c r="I348" s="2">
        <f t="shared" si="50"/>
        <v>39.147207997380242</v>
      </c>
    </row>
    <row r="349" spans="1:9" ht="13.5" x14ac:dyDescent="0.25">
      <c r="A349" s="3">
        <f>TITRES_STAT!B352</f>
        <v>42810</v>
      </c>
      <c r="B349" s="5">
        <f>TITRES_STAT!D352</f>
        <v>3.7894999999999999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1.4246513434094133E-2</v>
      </c>
      <c r="G349" s="2">
        <f t="shared" si="51"/>
        <v>2.2145643664433858E-2</v>
      </c>
      <c r="H349" s="2">
        <f t="shared" si="49"/>
        <v>0.64330997328265449</v>
      </c>
      <c r="I349" s="2">
        <f t="shared" si="50"/>
        <v>39.147207997380242</v>
      </c>
    </row>
    <row r="350" spans="1:9" ht="13.5" x14ac:dyDescent="0.25">
      <c r="A350" s="3">
        <f>TITRES_STAT!B353</f>
        <v>42811</v>
      </c>
      <c r="B350" s="5">
        <f>TITRES_STAT!D353</f>
        <v>3.7894999999999999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1.3228905331658838E-2</v>
      </c>
      <c r="G350" s="2">
        <f t="shared" si="51"/>
        <v>2.0563811974117156E-2</v>
      </c>
      <c r="H350" s="2">
        <f t="shared" si="49"/>
        <v>0.64330997328265449</v>
      </c>
      <c r="I350" s="2">
        <f t="shared" si="50"/>
        <v>39.147207997380242</v>
      </c>
    </row>
    <row r="351" spans="1:9" ht="13.5" x14ac:dyDescent="0.25">
      <c r="A351" s="3">
        <f>TITRES_STAT!B354</f>
        <v>42815</v>
      </c>
      <c r="B351" s="5">
        <f>TITRES_STAT!D354</f>
        <v>3.7894999999999999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1.2283983522254635E-2</v>
      </c>
      <c r="G351" s="2">
        <f t="shared" si="51"/>
        <v>1.9094968261680216E-2</v>
      </c>
      <c r="H351" s="2">
        <f t="shared" si="49"/>
        <v>0.64330997328265449</v>
      </c>
      <c r="I351" s="2">
        <f t="shared" si="50"/>
        <v>39.147207997380242</v>
      </c>
    </row>
    <row r="352" spans="1:9" ht="13.5" x14ac:dyDescent="0.25">
      <c r="A352" s="3">
        <f>TITRES_STAT!B355</f>
        <v>42816</v>
      </c>
      <c r="B352" s="5">
        <f>TITRES_STAT!D355</f>
        <v>3.7894999999999999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1.1406556127807875E-2</v>
      </c>
      <c r="G352" s="2">
        <f t="shared" si="51"/>
        <v>1.7731041957274488E-2</v>
      </c>
      <c r="H352" s="2">
        <f t="shared" si="49"/>
        <v>0.64330997328265438</v>
      </c>
      <c r="I352" s="2">
        <f t="shared" si="50"/>
        <v>39.147207997380242</v>
      </c>
    </row>
    <row r="353" spans="1:9" ht="13.5" x14ac:dyDescent="0.25">
      <c r="A353" s="3">
        <f>TITRES_STAT!B356</f>
        <v>42817</v>
      </c>
      <c r="B353" s="5">
        <f>TITRES_STAT!D356</f>
        <v>3.7090000000000001</v>
      </c>
      <c r="C353" s="2">
        <f t="shared" si="45"/>
        <v>-8.0499999999999794E-2</v>
      </c>
      <c r="D353" s="2">
        <f t="shared" si="46"/>
        <v>0</v>
      </c>
      <c r="E353" s="2">
        <f t="shared" si="47"/>
        <v>8.0499999999999794E-2</v>
      </c>
      <c r="F353" s="2">
        <f t="shared" si="51"/>
        <v>1.0591802118678741E-2</v>
      </c>
      <c r="G353" s="2">
        <f t="shared" si="51"/>
        <v>2.2214538960326297E-2</v>
      </c>
      <c r="H353" s="2">
        <f t="shared" si="49"/>
        <v>0.47679594600612701</v>
      </c>
      <c r="I353" s="2">
        <f t="shared" si="50"/>
        <v>32.285837951788963</v>
      </c>
    </row>
    <row r="354" spans="1:9" ht="13.5" x14ac:dyDescent="0.25">
      <c r="A354" s="3">
        <f>TITRES_STAT!B357</f>
        <v>42818</v>
      </c>
      <c r="B354" s="5">
        <f>TITRES_STAT!D357</f>
        <v>3.7183999999999999</v>
      </c>
      <c r="C354" s="2">
        <f t="shared" si="45"/>
        <v>9.3999999999998529E-3</v>
      </c>
      <c r="D354" s="2">
        <f t="shared" si="46"/>
        <v>9.3999999999998529E-3</v>
      </c>
      <c r="E354" s="2">
        <f t="shared" si="47"/>
        <v>0</v>
      </c>
      <c r="F354" s="2">
        <f t="shared" si="51"/>
        <v>1.0506673395915963E-2</v>
      </c>
      <c r="G354" s="2">
        <f t="shared" si="51"/>
        <v>2.0627786177445848E-2</v>
      </c>
      <c r="H354" s="2">
        <f t="shared" si="49"/>
        <v>0.50934566150408433</v>
      </c>
      <c r="I354" s="2">
        <f t="shared" si="50"/>
        <v>33.746124197721159</v>
      </c>
    </row>
    <row r="355" spans="1:9" ht="13.5" x14ac:dyDescent="0.25">
      <c r="A355" s="3">
        <f>TITRES_STAT!B358</f>
        <v>42821</v>
      </c>
      <c r="B355" s="5">
        <f>TITRES_STAT!D358</f>
        <v>3.69</v>
      </c>
      <c r="C355" s="2">
        <f t="shared" si="45"/>
        <v>-2.8399999999999981E-2</v>
      </c>
      <c r="D355" s="2">
        <f t="shared" si="46"/>
        <v>0</v>
      </c>
      <c r="E355" s="2">
        <f t="shared" si="47"/>
        <v>2.8399999999999981E-2</v>
      </c>
      <c r="F355" s="2">
        <f t="shared" si="51"/>
        <v>9.7561967247791082E-3</v>
      </c>
      <c r="G355" s="2">
        <f t="shared" si="51"/>
        <v>2.1182944307628286E-2</v>
      </c>
      <c r="H355" s="2">
        <f t="shared" si="49"/>
        <v>0.46056849241990216</v>
      </c>
      <c r="I355" s="2">
        <f t="shared" si="50"/>
        <v>31.533508685842051</v>
      </c>
    </row>
    <row r="356" spans="1:9" ht="13.5" x14ac:dyDescent="0.25">
      <c r="A356" s="3">
        <f>TITRES_STAT!B359</f>
        <v>42822</v>
      </c>
      <c r="B356" s="5">
        <f>TITRES_STAT!D359</f>
        <v>3.7989999999999999</v>
      </c>
      <c r="C356" s="2">
        <f t="shared" si="45"/>
        <v>0.10899999999999999</v>
      </c>
      <c r="D356" s="2">
        <f t="shared" si="46"/>
        <v>0.10899999999999999</v>
      </c>
      <c r="E356" s="2">
        <f t="shared" si="47"/>
        <v>0</v>
      </c>
      <c r="F356" s="2">
        <f t="shared" si="51"/>
        <v>1.6845039815866315E-2</v>
      </c>
      <c r="G356" s="2">
        <f t="shared" si="51"/>
        <v>1.9669876857083407E-2</v>
      </c>
      <c r="H356" s="2">
        <f t="shared" si="49"/>
        <v>0.85638766008848566</v>
      </c>
      <c r="I356" s="2">
        <f t="shared" si="50"/>
        <v>46.131941000279298</v>
      </c>
    </row>
    <row r="357" spans="1:9" ht="13.5" x14ac:dyDescent="0.25">
      <c r="A357" s="3">
        <f>TITRES_STAT!B360</f>
        <v>42823</v>
      </c>
      <c r="B357" s="5">
        <f>TITRES_STAT!D360</f>
        <v>3.6947000000000001</v>
      </c>
      <c r="C357" s="2">
        <f t="shared" si="45"/>
        <v>-0.10429999999999984</v>
      </c>
      <c r="D357" s="2">
        <f t="shared" si="46"/>
        <v>0</v>
      </c>
      <c r="E357" s="2">
        <f t="shared" si="47"/>
        <v>0.10429999999999984</v>
      </c>
      <c r="F357" s="2">
        <f t="shared" si="51"/>
        <v>1.5641822686161579E-2</v>
      </c>
      <c r="G357" s="2">
        <f t="shared" si="51"/>
        <v>2.571488565300601E-2</v>
      </c>
      <c r="H357" s="2">
        <f t="shared" si="49"/>
        <v>0.60827891273679791</v>
      </c>
      <c r="I357" s="2">
        <f t="shared" si="50"/>
        <v>37.8217302931426</v>
      </c>
    </row>
    <row r="358" spans="1:9" ht="13.5" x14ac:dyDescent="0.25">
      <c r="A358" s="3">
        <f>TITRES_STAT!B361</f>
        <v>42824</v>
      </c>
      <c r="B358" s="5">
        <f>TITRES_STAT!D361</f>
        <v>3.6095000000000002</v>
      </c>
      <c r="C358" s="2">
        <f t="shared" si="45"/>
        <v>-8.5199999999999942E-2</v>
      </c>
      <c r="D358" s="2">
        <f t="shared" si="46"/>
        <v>0</v>
      </c>
      <c r="E358" s="2">
        <f t="shared" si="47"/>
        <v>8.5199999999999942E-2</v>
      </c>
      <c r="F358" s="2">
        <f t="shared" si="51"/>
        <v>1.4524549637150037E-2</v>
      </c>
      <c r="G358" s="2">
        <f t="shared" si="51"/>
        <v>2.9963822392077007E-2</v>
      </c>
      <c r="H358" s="2">
        <f t="shared" si="49"/>
        <v>0.48473620778738158</v>
      </c>
      <c r="I358" s="2">
        <f t="shared" si="50"/>
        <v>32.647968389600777</v>
      </c>
    </row>
    <row r="359" spans="1:9" ht="13.5" x14ac:dyDescent="0.25">
      <c r="A359" s="3">
        <f>TITRES_STAT!B362</f>
        <v>42825</v>
      </c>
      <c r="B359" s="5">
        <f>TITRES_STAT!D362</f>
        <v>3.7042000000000002</v>
      </c>
      <c r="C359" s="2">
        <f t="shared" si="45"/>
        <v>9.4700000000000006E-2</v>
      </c>
      <c r="D359" s="2">
        <f t="shared" si="46"/>
        <v>9.4700000000000006E-2</v>
      </c>
      <c r="E359" s="2">
        <f t="shared" si="47"/>
        <v>0</v>
      </c>
      <c r="F359" s="2">
        <f t="shared" si="51"/>
        <v>2.0251367520210752E-2</v>
      </c>
      <c r="G359" s="2">
        <f t="shared" si="51"/>
        <v>2.7823549364071505E-2</v>
      </c>
      <c r="H359" s="2">
        <f t="shared" si="49"/>
        <v>0.72784989633138986</v>
      </c>
      <c r="I359" s="2">
        <f t="shared" si="50"/>
        <v>42.124602251432684</v>
      </c>
    </row>
    <row r="360" spans="1:9" ht="13.5" x14ac:dyDescent="0.25">
      <c r="A360" s="3">
        <f>TITRES_STAT!B363</f>
        <v>42828</v>
      </c>
      <c r="B360" s="5">
        <f>TITRES_STAT!D363</f>
        <v>3.6</v>
      </c>
      <c r="C360" s="2">
        <f t="shared" si="45"/>
        <v>-0.10420000000000007</v>
      </c>
      <c r="D360" s="2">
        <f t="shared" si="46"/>
        <v>0</v>
      </c>
      <c r="E360" s="2">
        <f t="shared" si="47"/>
        <v>0.10420000000000007</v>
      </c>
      <c r="F360" s="2">
        <f t="shared" si="51"/>
        <v>1.8804841268767129E-2</v>
      </c>
      <c r="G360" s="2">
        <f t="shared" si="51"/>
        <v>3.3279010123780692E-2</v>
      </c>
      <c r="H360" s="2">
        <f t="shared" si="49"/>
        <v>0.56506612422733893</v>
      </c>
      <c r="I360" s="2">
        <f t="shared" si="50"/>
        <v>36.104936109731959</v>
      </c>
    </row>
    <row r="361" spans="1:9" ht="13.5" x14ac:dyDescent="0.25">
      <c r="A361" s="3">
        <f>TITRES_STAT!B364</f>
        <v>42829</v>
      </c>
      <c r="B361" s="5">
        <f>TITRES_STAT!D364</f>
        <v>3.7042000000000002</v>
      </c>
      <c r="C361" s="2">
        <f t="shared" si="45"/>
        <v>0.10420000000000007</v>
      </c>
      <c r="D361" s="2">
        <f t="shared" si="46"/>
        <v>0.10420000000000007</v>
      </c>
      <c r="E361" s="2">
        <f t="shared" si="47"/>
        <v>0</v>
      </c>
      <c r="F361" s="2">
        <f t="shared" si="51"/>
        <v>2.4904495463855196E-2</v>
      </c>
      <c r="G361" s="2">
        <f t="shared" si="51"/>
        <v>3.0901937972082072E-2</v>
      </c>
      <c r="H361" s="2">
        <f t="shared" si="49"/>
        <v>0.80592018165186974</v>
      </c>
      <c r="I361" s="2">
        <f t="shared" si="50"/>
        <v>44.626567100806028</v>
      </c>
    </row>
    <row r="362" spans="1:9" ht="13.5" x14ac:dyDescent="0.25">
      <c r="A362" s="3">
        <f>TITRES_STAT!B365</f>
        <v>42830</v>
      </c>
      <c r="B362" s="5">
        <f>TITRES_STAT!D365</f>
        <v>3.8132000000000001</v>
      </c>
      <c r="C362" s="2">
        <f t="shared" si="45"/>
        <v>0.10899999999999999</v>
      </c>
      <c r="D362" s="2">
        <f t="shared" si="46"/>
        <v>0.10899999999999999</v>
      </c>
      <c r="E362" s="2">
        <f t="shared" si="47"/>
        <v>0</v>
      </c>
      <c r="F362" s="2">
        <f t="shared" si="51"/>
        <v>3.0911317216436966E-2</v>
      </c>
      <c r="G362" s="2">
        <f t="shared" si="51"/>
        <v>2.8694656688361925E-2</v>
      </c>
      <c r="H362" s="2">
        <f t="shared" si="49"/>
        <v>1.0772499407171539</v>
      </c>
      <c r="I362" s="2">
        <f t="shared" si="50"/>
        <v>51.859428160351378</v>
      </c>
    </row>
    <row r="363" spans="1:9" ht="13.5" x14ac:dyDescent="0.25">
      <c r="A363" s="3">
        <f>TITRES_STAT!B366</f>
        <v>42831</v>
      </c>
      <c r="B363" s="5">
        <f>TITRES_STAT!D366</f>
        <v>3.8605</v>
      </c>
      <c r="C363" s="2">
        <f t="shared" si="45"/>
        <v>4.7299999999999898E-2</v>
      </c>
      <c r="D363" s="2">
        <f t="shared" si="46"/>
        <v>4.7299999999999898E-2</v>
      </c>
      <c r="E363" s="2">
        <f t="shared" si="47"/>
        <v>0</v>
      </c>
      <c r="F363" s="2">
        <f t="shared" si="51"/>
        <v>3.2081937415262891E-2</v>
      </c>
      <c r="G363" s="2">
        <f t="shared" si="51"/>
        <v>2.664503835347893E-2</v>
      </c>
      <c r="H363" s="2">
        <f t="shared" si="49"/>
        <v>1.2040492113262089</v>
      </c>
      <c r="I363" s="2">
        <f t="shared" si="50"/>
        <v>54.628962236361083</v>
      </c>
    </row>
    <row r="364" spans="1:9" ht="13.5" x14ac:dyDescent="0.25">
      <c r="A364" s="3">
        <f>TITRES_STAT!B367</f>
        <v>42832</v>
      </c>
      <c r="B364" s="5">
        <f>TITRES_STAT!D367</f>
        <v>3.8605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2.9790370457029831E-2</v>
      </c>
      <c r="G364" s="2">
        <f t="shared" si="51"/>
        <v>2.4741821328230437E-2</v>
      </c>
      <c r="H364" s="2">
        <f t="shared" si="49"/>
        <v>1.2040492113262089</v>
      </c>
      <c r="I364" s="2">
        <f t="shared" si="50"/>
        <v>54.628962236361083</v>
      </c>
    </row>
    <row r="365" spans="1:9" ht="13.5" x14ac:dyDescent="0.25">
      <c r="A365" s="3">
        <f>TITRES_STAT!B368</f>
        <v>42835</v>
      </c>
      <c r="B365" s="5">
        <f>TITRES_STAT!D368</f>
        <v>3.8653</v>
      </c>
      <c r="C365" s="2">
        <f t="shared" si="45"/>
        <v>4.7999999999999154E-3</v>
      </c>
      <c r="D365" s="2">
        <f t="shared" si="46"/>
        <v>4.7999999999999154E-3</v>
      </c>
      <c r="E365" s="2">
        <f t="shared" si="47"/>
        <v>0</v>
      </c>
      <c r="F365" s="2">
        <f t="shared" ref="F365:G380" si="52">((F364*13)+D365)/14</f>
        <v>2.8005343995813409E-2</v>
      </c>
      <c r="G365" s="2">
        <f t="shared" si="52"/>
        <v>2.2974548376213978E-2</v>
      </c>
      <c r="H365" s="2">
        <f t="shared" si="49"/>
        <v>1.2189725576850912</v>
      </c>
      <c r="I365" s="2">
        <f t="shared" si="50"/>
        <v>54.934097921281428</v>
      </c>
    </row>
    <row r="366" spans="1:9" ht="13.5" x14ac:dyDescent="0.25">
      <c r="A366" s="3">
        <f>TITRES_STAT!B369</f>
        <v>42836</v>
      </c>
      <c r="B366" s="5">
        <f>TITRES_STAT!D369</f>
        <v>3.8653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2.6004962281826739E-2</v>
      </c>
      <c r="G366" s="2">
        <f t="shared" si="52"/>
        <v>2.133350920648441E-2</v>
      </c>
      <c r="H366" s="2">
        <f t="shared" si="49"/>
        <v>1.2189725576850912</v>
      </c>
      <c r="I366" s="2">
        <f t="shared" si="50"/>
        <v>54.934097921281428</v>
      </c>
    </row>
    <row r="367" spans="1:9" ht="13.5" x14ac:dyDescent="0.25">
      <c r="A367" s="3">
        <f>TITRES_STAT!B370</f>
        <v>42837</v>
      </c>
      <c r="B367" s="5">
        <f>TITRES_STAT!D370</f>
        <v>3.8653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2.4147464975981973E-2</v>
      </c>
      <c r="G367" s="2">
        <f t="shared" si="52"/>
        <v>1.9809687120306951E-2</v>
      </c>
      <c r="H367" s="2">
        <f t="shared" si="49"/>
        <v>1.2189725576850912</v>
      </c>
      <c r="I367" s="2">
        <f t="shared" si="50"/>
        <v>54.934097921281428</v>
      </c>
    </row>
    <row r="368" spans="1:9" ht="13.5" x14ac:dyDescent="0.25">
      <c r="A368" s="3">
        <f>TITRES_STAT!B371</f>
        <v>42838</v>
      </c>
      <c r="B368" s="5">
        <f>TITRES_STAT!D371</f>
        <v>3.8369</v>
      </c>
      <c r="C368" s="2">
        <f t="shared" si="45"/>
        <v>-2.8399999999999981E-2</v>
      </c>
      <c r="D368" s="2">
        <f t="shared" si="46"/>
        <v>0</v>
      </c>
      <c r="E368" s="2">
        <f t="shared" si="47"/>
        <v>2.8399999999999981E-2</v>
      </c>
      <c r="F368" s="2">
        <f t="shared" si="52"/>
        <v>2.2422646049126117E-2</v>
      </c>
      <c r="G368" s="2">
        <f t="shared" si="52"/>
        <v>2.0423280897427881E-2</v>
      </c>
      <c r="H368" s="2">
        <f t="shared" si="49"/>
        <v>1.0978963743259311</v>
      </c>
      <c r="I368" s="2">
        <f t="shared" si="50"/>
        <v>52.333203286968498</v>
      </c>
    </row>
    <row r="369" spans="1:9" ht="13.5" x14ac:dyDescent="0.25">
      <c r="A369" s="3">
        <f>TITRES_STAT!B372</f>
        <v>42839</v>
      </c>
      <c r="B369" s="5">
        <f>TITRES_STAT!D372</f>
        <v>3.8841999999999999</v>
      </c>
      <c r="C369" s="2">
        <f t="shared" si="45"/>
        <v>4.7299999999999898E-2</v>
      </c>
      <c r="D369" s="2">
        <f t="shared" si="46"/>
        <v>4.7299999999999898E-2</v>
      </c>
      <c r="E369" s="2">
        <f t="shared" si="47"/>
        <v>0</v>
      </c>
      <c r="F369" s="2">
        <f t="shared" si="52"/>
        <v>2.4199599902759959E-2</v>
      </c>
      <c r="G369" s="2">
        <f t="shared" si="52"/>
        <v>1.8964475119040175E-2</v>
      </c>
      <c r="H369" s="2">
        <f t="shared" si="49"/>
        <v>1.2760490206482837</v>
      </c>
      <c r="I369" s="2">
        <f t="shared" si="50"/>
        <v>56.064215184821833</v>
      </c>
    </row>
    <row r="370" spans="1:9" ht="13.5" x14ac:dyDescent="0.25">
      <c r="A370" s="3">
        <f>TITRES_STAT!B373</f>
        <v>42842</v>
      </c>
      <c r="B370" s="5">
        <f>TITRES_STAT!D373</f>
        <v>3.8841999999999999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2.2471057052562821E-2</v>
      </c>
      <c r="G370" s="2">
        <f t="shared" si="52"/>
        <v>1.7609869753394448E-2</v>
      </c>
      <c r="H370" s="2">
        <f t="shared" si="49"/>
        <v>1.276049020648284</v>
      </c>
      <c r="I370" s="2">
        <f t="shared" si="50"/>
        <v>56.06421518482184</v>
      </c>
    </row>
    <row r="371" spans="1:9" ht="13.5" x14ac:dyDescent="0.25">
      <c r="A371" s="3">
        <f>TITRES_STAT!B374</f>
        <v>42843</v>
      </c>
      <c r="B371" s="5">
        <f>TITRES_STAT!D374</f>
        <v>3.8841999999999999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2.0865981548808334E-2</v>
      </c>
      <c r="G371" s="2">
        <f t="shared" si="52"/>
        <v>1.6352021913866272E-2</v>
      </c>
      <c r="H371" s="2">
        <f t="shared" si="49"/>
        <v>1.276049020648284</v>
      </c>
      <c r="I371" s="2">
        <f t="shared" si="50"/>
        <v>56.06421518482184</v>
      </c>
    </row>
    <row r="372" spans="1:9" ht="13.5" x14ac:dyDescent="0.25">
      <c r="A372" s="3">
        <f>TITRES_STAT!B375</f>
        <v>42844</v>
      </c>
      <c r="B372" s="5">
        <f>TITRES_STAT!D375</f>
        <v>3.9504999999999999</v>
      </c>
      <c r="C372" s="2">
        <f t="shared" si="45"/>
        <v>6.6300000000000026E-2</v>
      </c>
      <c r="D372" s="2">
        <f t="shared" si="46"/>
        <v>6.6300000000000026E-2</v>
      </c>
      <c r="E372" s="2">
        <f t="shared" si="47"/>
        <v>0</v>
      </c>
      <c r="F372" s="2">
        <f t="shared" si="52"/>
        <v>2.4111268581036314E-2</v>
      </c>
      <c r="G372" s="2">
        <f t="shared" si="52"/>
        <v>1.5184020348590109E-2</v>
      </c>
      <c r="H372" s="2">
        <f t="shared" si="49"/>
        <v>1.5879370566883579</v>
      </c>
      <c r="I372" s="2">
        <f t="shared" si="50"/>
        <v>61.359183855899282</v>
      </c>
    </row>
    <row r="373" spans="1:9" ht="13.5" x14ac:dyDescent="0.25">
      <c r="A373" s="3">
        <f>TITRES_STAT!B376</f>
        <v>42845</v>
      </c>
      <c r="B373" s="5">
        <f>TITRES_STAT!D376</f>
        <v>3.9504999999999999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2.2389035110962293E-2</v>
      </c>
      <c r="G373" s="2">
        <f t="shared" si="52"/>
        <v>1.4099447466547958E-2</v>
      </c>
      <c r="H373" s="2">
        <f t="shared" si="49"/>
        <v>1.5879370566883582</v>
      </c>
      <c r="I373" s="2">
        <f t="shared" si="50"/>
        <v>61.359183855899282</v>
      </c>
    </row>
    <row r="374" spans="1:9" ht="13.5" x14ac:dyDescent="0.25">
      <c r="A374" s="3">
        <f>TITRES_STAT!B377</f>
        <v>42846</v>
      </c>
      <c r="B374" s="5">
        <f>TITRES_STAT!D377</f>
        <v>3.9504999999999999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2.0789818317322128E-2</v>
      </c>
      <c r="G374" s="2">
        <f t="shared" si="52"/>
        <v>1.3092344076080247E-2</v>
      </c>
      <c r="H374" s="2">
        <f t="shared" si="49"/>
        <v>1.5879370566883582</v>
      </c>
      <c r="I374" s="2">
        <f t="shared" si="50"/>
        <v>61.359183855899282</v>
      </c>
    </row>
    <row r="375" spans="1:9" ht="13.5" x14ac:dyDescent="0.25">
      <c r="A375" s="3">
        <f>TITRES_STAT!B378</f>
        <v>42849</v>
      </c>
      <c r="B375" s="5">
        <f>TITRES_STAT!D378</f>
        <v>3.9504999999999999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1.9304831294656263E-2</v>
      </c>
      <c r="G375" s="2">
        <f t="shared" si="52"/>
        <v>1.2157176642074514E-2</v>
      </c>
      <c r="H375" s="2">
        <f t="shared" si="49"/>
        <v>1.5879370566883584</v>
      </c>
      <c r="I375" s="2">
        <f t="shared" si="50"/>
        <v>61.359183855899282</v>
      </c>
    </row>
    <row r="376" spans="1:9" ht="13.5" x14ac:dyDescent="0.25">
      <c r="A376" s="3">
        <f>TITRES_STAT!B379</f>
        <v>42850</v>
      </c>
      <c r="B376" s="5">
        <f>TITRES_STAT!D379</f>
        <v>3.8321000000000001</v>
      </c>
      <c r="C376" s="2">
        <f t="shared" si="45"/>
        <v>-0.11839999999999984</v>
      </c>
      <c r="D376" s="2">
        <f t="shared" si="46"/>
        <v>0</v>
      </c>
      <c r="E376" s="2">
        <f t="shared" si="47"/>
        <v>0.11839999999999984</v>
      </c>
      <c r="F376" s="2">
        <f t="shared" si="52"/>
        <v>1.7925914773609386E-2</v>
      </c>
      <c r="G376" s="2">
        <f t="shared" si="52"/>
        <v>1.974594973906918E-2</v>
      </c>
      <c r="H376" s="2">
        <f t="shared" si="49"/>
        <v>0.90782742843416198</v>
      </c>
      <c r="I376" s="2">
        <f t="shared" si="50"/>
        <v>47.584357730890574</v>
      </c>
    </row>
    <row r="377" spans="1:9" ht="13.5" x14ac:dyDescent="0.25">
      <c r="A377" s="3">
        <f>TITRES_STAT!B380</f>
        <v>42851</v>
      </c>
      <c r="B377" s="5">
        <f>TITRES_STAT!D380</f>
        <v>3.9458000000000002</v>
      </c>
      <c r="C377" s="2">
        <f t="shared" si="45"/>
        <v>0.11370000000000013</v>
      </c>
      <c r="D377" s="2">
        <f t="shared" si="46"/>
        <v>0.11370000000000013</v>
      </c>
      <c r="E377" s="2">
        <f t="shared" si="47"/>
        <v>0</v>
      </c>
      <c r="F377" s="2">
        <f t="shared" si="52"/>
        <v>2.4766920861208724E-2</v>
      </c>
      <c r="G377" s="2">
        <f t="shared" si="52"/>
        <v>1.8335524757707094E-2</v>
      </c>
      <c r="H377" s="2">
        <f t="shared" si="49"/>
        <v>1.3507614965204788</v>
      </c>
      <c r="I377" s="2">
        <f t="shared" si="50"/>
        <v>57.460593025699644</v>
      </c>
    </row>
    <row r="378" spans="1:9" ht="13.5" x14ac:dyDescent="0.25">
      <c r="A378" s="3">
        <f>TITRES_STAT!B381</f>
        <v>42852</v>
      </c>
      <c r="B378" s="5">
        <f>TITRES_STAT!D381</f>
        <v>4.0121000000000002</v>
      </c>
      <c r="C378" s="2">
        <f t="shared" si="45"/>
        <v>6.6300000000000026E-2</v>
      </c>
      <c r="D378" s="2">
        <f t="shared" si="46"/>
        <v>6.6300000000000026E-2</v>
      </c>
      <c r="E378" s="2">
        <f t="shared" si="47"/>
        <v>0</v>
      </c>
      <c r="F378" s="2">
        <f t="shared" si="52"/>
        <v>2.7733569371122389E-2</v>
      </c>
      <c r="G378" s="2">
        <f t="shared" si="52"/>
        <v>1.7025844417870872E-2</v>
      </c>
      <c r="H378" s="2">
        <f t="shared" si="49"/>
        <v>1.6289100669810155</v>
      </c>
      <c r="I378" s="2">
        <f t="shared" si="50"/>
        <v>61.961422242626249</v>
      </c>
    </row>
    <row r="379" spans="1:9" ht="13.5" x14ac:dyDescent="0.25">
      <c r="A379" s="3">
        <f>TITRES_STAT!B382</f>
        <v>42853</v>
      </c>
      <c r="B379" s="5">
        <f>TITRES_STAT!D382</f>
        <v>4.0453000000000001</v>
      </c>
      <c r="C379" s="2">
        <f t="shared" si="45"/>
        <v>3.3199999999999896E-2</v>
      </c>
      <c r="D379" s="2">
        <f t="shared" si="46"/>
        <v>3.3199999999999896E-2</v>
      </c>
      <c r="E379" s="2">
        <f t="shared" si="47"/>
        <v>0</v>
      </c>
      <c r="F379" s="2">
        <f t="shared" si="52"/>
        <v>2.8124028701756499E-2</v>
      </c>
      <c r="G379" s="2">
        <f t="shared" si="52"/>
        <v>1.580971267373724E-2</v>
      </c>
      <c r="H379" s="2">
        <f t="shared" si="49"/>
        <v>1.7789082750678664</v>
      </c>
      <c r="I379" s="2">
        <f t="shared" si="50"/>
        <v>64.014645284555939</v>
      </c>
    </row>
    <row r="380" spans="1:9" ht="13.5" x14ac:dyDescent="0.25">
      <c r="A380" s="3">
        <f>TITRES_STAT!B383</f>
        <v>42857</v>
      </c>
      <c r="B380" s="5">
        <f>TITRES_STAT!D383</f>
        <v>4.0453000000000001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2.6115169508773895E-2</v>
      </c>
      <c r="G380" s="2">
        <f t="shared" si="52"/>
        <v>1.468044748275601E-2</v>
      </c>
      <c r="H380" s="2">
        <f t="shared" si="49"/>
        <v>1.7789082750678664</v>
      </c>
      <c r="I380" s="2">
        <f t="shared" si="50"/>
        <v>64.014645284555939</v>
      </c>
    </row>
    <row r="381" spans="1:9" ht="13.5" x14ac:dyDescent="0.25">
      <c r="A381" s="3">
        <f>TITRES_STAT!B384</f>
        <v>42858</v>
      </c>
      <c r="B381" s="5">
        <f>TITRES_STAT!D384</f>
        <v>3.9268999999999998</v>
      </c>
      <c r="C381" s="2">
        <f t="shared" si="45"/>
        <v>-0.11840000000000028</v>
      </c>
      <c r="D381" s="2">
        <f t="shared" si="46"/>
        <v>0</v>
      </c>
      <c r="E381" s="2">
        <f t="shared" si="47"/>
        <v>0.11840000000000028</v>
      </c>
      <c r="F381" s="2">
        <f t="shared" ref="F381:G396" si="53">((F380*13)+D381)/14</f>
        <v>2.424980025814719E-2</v>
      </c>
      <c r="G381" s="2">
        <f t="shared" si="53"/>
        <v>2.2088986948273461E-2</v>
      </c>
      <c r="H381" s="2">
        <f t="shared" si="49"/>
        <v>1.0978231059185186</v>
      </c>
      <c r="I381" s="2">
        <f t="shared" si="50"/>
        <v>52.331538480116208</v>
      </c>
    </row>
    <row r="382" spans="1:9" ht="13.5" x14ac:dyDescent="0.25">
      <c r="A382" s="3">
        <f>TITRES_STAT!B385</f>
        <v>42859</v>
      </c>
      <c r="B382" s="5">
        <f>TITRES_STAT!D385</f>
        <v>3.9079000000000002</v>
      </c>
      <c r="C382" s="2">
        <f t="shared" si="45"/>
        <v>-1.8999999999999684E-2</v>
      </c>
      <c r="D382" s="2">
        <f t="shared" si="46"/>
        <v>0</v>
      </c>
      <c r="E382" s="2">
        <f t="shared" si="47"/>
        <v>1.8999999999999684E-2</v>
      </c>
      <c r="F382" s="2">
        <f t="shared" si="53"/>
        <v>2.2517671668279532E-2</v>
      </c>
      <c r="G382" s="2">
        <f t="shared" si="53"/>
        <v>2.1868345023396765E-2</v>
      </c>
      <c r="H382" s="2">
        <f t="shared" si="49"/>
        <v>1.0296925370524408</v>
      </c>
      <c r="I382" s="2">
        <f t="shared" si="50"/>
        <v>50.731454062878917</v>
      </c>
    </row>
    <row r="383" spans="1:9" ht="13.5" x14ac:dyDescent="0.25">
      <c r="A383" s="3">
        <f>TITRES_STAT!B386</f>
        <v>42860</v>
      </c>
      <c r="B383" s="5">
        <f>TITRES_STAT!D386</f>
        <v>4.1399999999999997</v>
      </c>
      <c r="C383" s="2">
        <f t="shared" si="45"/>
        <v>0.23209999999999953</v>
      </c>
      <c r="D383" s="2">
        <f t="shared" si="46"/>
        <v>0.23209999999999953</v>
      </c>
      <c r="E383" s="2">
        <f t="shared" si="47"/>
        <v>0</v>
      </c>
      <c r="F383" s="2">
        <f t="shared" si="53"/>
        <v>3.7487837977688107E-2</v>
      </c>
      <c r="G383" s="2">
        <f t="shared" si="53"/>
        <v>2.0306320378868425E-2</v>
      </c>
      <c r="H383" s="2">
        <f t="shared" si="49"/>
        <v>1.8461167399239629</v>
      </c>
      <c r="I383" s="2">
        <f t="shared" si="50"/>
        <v>64.864406790751815</v>
      </c>
    </row>
    <row r="384" spans="1:9" ht="13.5" x14ac:dyDescent="0.25">
      <c r="A384" s="3">
        <f>TITRES_STAT!B387</f>
        <v>42863</v>
      </c>
      <c r="B384" s="5">
        <f>TITRES_STAT!D387</f>
        <v>4.1399999999999997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3.48101352649961E-2</v>
      </c>
      <c r="G384" s="2">
        <f t="shared" si="53"/>
        <v>1.8855868923234965E-2</v>
      </c>
      <c r="H384" s="2">
        <f t="shared" si="49"/>
        <v>1.8461167399239629</v>
      </c>
      <c r="I384" s="2">
        <f t="shared" si="50"/>
        <v>64.864406790751815</v>
      </c>
    </row>
    <row r="385" spans="1:9" ht="13.5" x14ac:dyDescent="0.25">
      <c r="A385" s="3">
        <f>TITRES_STAT!B388</f>
        <v>42864</v>
      </c>
      <c r="B385" s="5">
        <f>TITRES_STAT!D388</f>
        <v>4.2157999999999998</v>
      </c>
      <c r="C385" s="2">
        <f t="shared" si="45"/>
        <v>7.580000000000009E-2</v>
      </c>
      <c r="D385" s="2">
        <f t="shared" si="46"/>
        <v>7.580000000000009E-2</v>
      </c>
      <c r="E385" s="2">
        <f t="shared" si="47"/>
        <v>0</v>
      </c>
      <c r="F385" s="2">
        <f t="shared" si="53"/>
        <v>3.7737982746067815E-2</v>
      </c>
      <c r="G385" s="2">
        <f t="shared" si="53"/>
        <v>1.7509021143003897E-2</v>
      </c>
      <c r="H385" s="2">
        <f t="shared" si="49"/>
        <v>2.155345089702335</v>
      </c>
      <c r="I385" s="2">
        <f t="shared" si="50"/>
        <v>68.307745378990006</v>
      </c>
    </row>
    <row r="386" spans="1:9" ht="13.5" x14ac:dyDescent="0.25">
      <c r="A386" s="3">
        <f>TITRES_STAT!B389</f>
        <v>42865</v>
      </c>
      <c r="B386" s="5">
        <f>TITRES_STAT!D389</f>
        <v>4.3390000000000004</v>
      </c>
      <c r="C386" s="2">
        <f t="shared" si="45"/>
        <v>0.12320000000000064</v>
      </c>
      <c r="D386" s="2">
        <f t="shared" si="46"/>
        <v>0.12320000000000064</v>
      </c>
      <c r="E386" s="2">
        <f t="shared" si="47"/>
        <v>0</v>
      </c>
      <c r="F386" s="2">
        <f t="shared" si="53"/>
        <v>4.3842412549920162E-2</v>
      </c>
      <c r="G386" s="2">
        <f t="shared" si="53"/>
        <v>1.6258376775646476E-2</v>
      </c>
      <c r="H386" s="2">
        <f t="shared" si="49"/>
        <v>2.6966045353058852</v>
      </c>
      <c r="I386" s="2">
        <f t="shared" si="50"/>
        <v>72.948147673111791</v>
      </c>
    </row>
    <row r="387" spans="1:9" ht="13.5" x14ac:dyDescent="0.25">
      <c r="A387" s="3">
        <f>TITRES_STAT!B390</f>
        <v>42866</v>
      </c>
      <c r="B387" s="5">
        <f>TITRES_STAT!D390</f>
        <v>4.3390000000000004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4.0710811653497291E-2</v>
      </c>
      <c r="G387" s="2">
        <f t="shared" si="53"/>
        <v>1.5097064148814584E-2</v>
      </c>
      <c r="H387" s="2">
        <f t="shared" si="49"/>
        <v>2.6966045353058852</v>
      </c>
      <c r="I387" s="2">
        <f t="shared" si="50"/>
        <v>72.948147673111791</v>
      </c>
    </row>
    <row r="388" spans="1:9" ht="13.5" x14ac:dyDescent="0.25">
      <c r="A388" s="3">
        <f>TITRES_STAT!B391</f>
        <v>42867</v>
      </c>
      <c r="B388" s="5">
        <f>TITRES_STAT!D391</f>
        <v>4.3910999999999998</v>
      </c>
      <c r="C388" s="2">
        <f t="shared" si="54"/>
        <v>5.2099999999999369E-2</v>
      </c>
      <c r="D388" s="2">
        <f t="shared" si="55"/>
        <v>5.2099999999999369E-2</v>
      </c>
      <c r="E388" s="2">
        <f t="shared" si="56"/>
        <v>0</v>
      </c>
      <c r="F388" s="2">
        <f t="shared" si="53"/>
        <v>4.1524325106818867E-2</v>
      </c>
      <c r="G388" s="2">
        <f t="shared" si="53"/>
        <v>1.4018702423899257E-2</v>
      </c>
      <c r="H388" s="2">
        <f t="shared" si="49"/>
        <v>2.9620662348911613</v>
      </c>
      <c r="I388" s="2">
        <f t="shared" si="50"/>
        <v>74.760644049973337</v>
      </c>
    </row>
    <row r="389" spans="1:9" ht="13.5" x14ac:dyDescent="0.25">
      <c r="A389" s="3">
        <f>TITRES_STAT!B392</f>
        <v>42870</v>
      </c>
      <c r="B389" s="5">
        <f>TITRES_STAT!D392</f>
        <v>4.3910999999999998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3.855830188490323E-2</v>
      </c>
      <c r="G389" s="2">
        <f t="shared" si="53"/>
        <v>1.301736653647788E-2</v>
      </c>
      <c r="H389" s="2">
        <f t="shared" si="49"/>
        <v>2.9620662348911613</v>
      </c>
      <c r="I389" s="2">
        <f t="shared" si="50"/>
        <v>74.760644049973337</v>
      </c>
    </row>
    <row r="390" spans="1:9" ht="13.5" x14ac:dyDescent="0.25">
      <c r="A390" s="3">
        <f>TITRES_STAT!B393</f>
        <v>42871</v>
      </c>
      <c r="B390" s="5">
        <f>TITRES_STAT!D393</f>
        <v>4.3910999999999998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3.5804137464553E-2</v>
      </c>
      <c r="G390" s="2">
        <f t="shared" si="53"/>
        <v>1.2087554641015174E-2</v>
      </c>
      <c r="H390" s="2">
        <f t="shared" si="49"/>
        <v>2.9620662348911613</v>
      </c>
      <c r="I390" s="2">
        <f t="shared" si="50"/>
        <v>74.760644049973337</v>
      </c>
    </row>
    <row r="391" spans="1:9" ht="13.5" x14ac:dyDescent="0.25">
      <c r="A391" s="3">
        <f>TITRES_STAT!B394</f>
        <v>42872</v>
      </c>
      <c r="B391" s="5">
        <f>TITRES_STAT!D394</f>
        <v>4.3152999999999997</v>
      </c>
      <c r="C391" s="2">
        <f t="shared" si="54"/>
        <v>-7.580000000000009E-2</v>
      </c>
      <c r="D391" s="2">
        <f t="shared" si="55"/>
        <v>0</v>
      </c>
      <c r="E391" s="2">
        <f t="shared" si="56"/>
        <v>7.580000000000009E-2</v>
      </c>
      <c r="F391" s="2">
        <f t="shared" si="53"/>
        <v>3.3246699074227788E-2</v>
      </c>
      <c r="G391" s="2">
        <f t="shared" si="53"/>
        <v>1.663844359522838E-2</v>
      </c>
      <c r="H391" s="2">
        <f t="shared" si="49"/>
        <v>1.9981856406185956</v>
      </c>
      <c r="I391" s="2">
        <f t="shared" si="50"/>
        <v>66.64649491838415</v>
      </c>
    </row>
    <row r="392" spans="1:9" ht="13.5" x14ac:dyDescent="0.25">
      <c r="A392" s="3">
        <f>TITRES_STAT!B395</f>
        <v>42873</v>
      </c>
      <c r="B392" s="5">
        <f>TITRES_STAT!D395</f>
        <v>4.32</v>
      </c>
      <c r="C392" s="2">
        <f t="shared" si="54"/>
        <v>4.7000000000005926E-3</v>
      </c>
      <c r="D392" s="2">
        <f t="shared" si="55"/>
        <v>4.7000000000005926E-3</v>
      </c>
      <c r="E392" s="2">
        <f t="shared" si="56"/>
        <v>0</v>
      </c>
      <c r="F392" s="2">
        <f t="shared" si="53"/>
        <v>3.120764914035442E-2</v>
      </c>
      <c r="G392" s="2">
        <f t="shared" si="53"/>
        <v>1.5449983338426353E-2</v>
      </c>
      <c r="H392" s="2">
        <f t="shared" si="49"/>
        <v>2.0199147440331835</v>
      </c>
      <c r="I392" s="2">
        <f t="shared" si="50"/>
        <v>66.886482408954663</v>
      </c>
    </row>
    <row r="393" spans="1:9" ht="13.5" x14ac:dyDescent="0.25">
      <c r="A393" s="3">
        <f>TITRES_STAT!B396</f>
        <v>42874</v>
      </c>
      <c r="B393" s="5">
        <f>TITRES_STAT!D396</f>
        <v>4.3342000000000001</v>
      </c>
      <c r="C393" s="2">
        <f t="shared" si="54"/>
        <v>1.4199999999999768E-2</v>
      </c>
      <c r="D393" s="2">
        <f t="shared" si="55"/>
        <v>1.4199999999999768E-2</v>
      </c>
      <c r="E393" s="2">
        <f t="shared" si="56"/>
        <v>0</v>
      </c>
      <c r="F393" s="2">
        <f t="shared" si="53"/>
        <v>2.9992817058900518E-2</v>
      </c>
      <c r="G393" s="2">
        <f t="shared" si="53"/>
        <v>1.4346413099967328E-2</v>
      </c>
      <c r="H393" s="2">
        <f t="shared" si="49"/>
        <v>2.0906143472871852</v>
      </c>
      <c r="I393" s="2">
        <f t="shared" si="50"/>
        <v>67.643973410084016</v>
      </c>
    </row>
    <row r="394" spans="1:9" ht="13.5" x14ac:dyDescent="0.25">
      <c r="A394" s="3">
        <f>TITRES_STAT!B397</f>
        <v>42877</v>
      </c>
      <c r="B394" s="5">
        <f>TITRES_STAT!D397</f>
        <v>4.3342000000000001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2.7850472983264766E-2</v>
      </c>
      <c r="G394" s="2">
        <f t="shared" si="53"/>
        <v>1.3321669307112519E-2</v>
      </c>
      <c r="H394" s="2">
        <f t="shared" si="49"/>
        <v>2.0906143472871852</v>
      </c>
      <c r="I394" s="2">
        <f t="shared" si="50"/>
        <v>67.643973410084016</v>
      </c>
    </row>
    <row r="395" spans="1:9" ht="13.5" x14ac:dyDescent="0.25">
      <c r="A395" s="3">
        <f>TITRES_STAT!B398</f>
        <v>42878</v>
      </c>
      <c r="B395" s="5">
        <f>TITRES_STAT!D398</f>
        <v>4.3342000000000001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2.586115348446014E-2</v>
      </c>
      <c r="G395" s="2">
        <f t="shared" si="53"/>
        <v>1.2370121499461624E-2</v>
      </c>
      <c r="H395" s="2">
        <f t="shared" si="49"/>
        <v>2.0906143472871852</v>
      </c>
      <c r="I395" s="2">
        <f t="shared" si="50"/>
        <v>67.643973410084016</v>
      </c>
    </row>
    <row r="396" spans="1:9" ht="13.5" x14ac:dyDescent="0.25">
      <c r="A396" s="3">
        <f>TITRES_STAT!B399</f>
        <v>42879</v>
      </c>
      <c r="B396" s="5">
        <f>TITRES_STAT!D399</f>
        <v>4.3105000000000002</v>
      </c>
      <c r="C396" s="2">
        <f t="shared" si="54"/>
        <v>-2.3699999999999832E-2</v>
      </c>
      <c r="D396" s="2">
        <f t="shared" si="55"/>
        <v>0</v>
      </c>
      <c r="E396" s="2">
        <f t="shared" si="56"/>
        <v>2.3699999999999832E-2</v>
      </c>
      <c r="F396" s="2">
        <f t="shared" si="53"/>
        <v>2.401392823557013E-2</v>
      </c>
      <c r="G396" s="2">
        <f t="shared" si="53"/>
        <v>1.3179398535214354E-2</v>
      </c>
      <c r="H396" s="2">
        <f t="shared" si="49"/>
        <v>1.8220807399826884</v>
      </c>
      <c r="I396" s="2">
        <f t="shared" si="50"/>
        <v>64.565152731734585</v>
      </c>
    </row>
    <row r="397" spans="1:9" ht="13.5" x14ac:dyDescent="0.25">
      <c r="A397" s="3">
        <f>TITRES_STAT!B400</f>
        <v>42880</v>
      </c>
      <c r="B397" s="5">
        <f>TITRES_STAT!D400</f>
        <v>4.2725999999999997</v>
      </c>
      <c r="C397" s="2">
        <f t="shared" si="54"/>
        <v>-3.7900000000000489E-2</v>
      </c>
      <c r="D397" s="2">
        <f t="shared" si="55"/>
        <v>0</v>
      </c>
      <c r="E397" s="2">
        <f t="shared" si="56"/>
        <v>3.7900000000000489E-2</v>
      </c>
      <c r="F397" s="2">
        <f t="shared" ref="F397:G412" si="57">((F396*13)+D397)/14</f>
        <v>2.2298647647315119E-2</v>
      </c>
      <c r="G397" s="2">
        <f t="shared" si="57"/>
        <v>1.4945155782699077E-2</v>
      </c>
      <c r="H397" s="2">
        <f t="shared" si="49"/>
        <v>1.4920317975627022</v>
      </c>
      <c r="I397" s="2">
        <f t="shared" si="50"/>
        <v>59.872101111308595</v>
      </c>
    </row>
    <row r="398" spans="1:9" ht="13.5" x14ac:dyDescent="0.25">
      <c r="A398" s="3">
        <f>TITRES_STAT!B401</f>
        <v>42881</v>
      </c>
      <c r="B398" s="5">
        <f>TITRES_STAT!D401</f>
        <v>4.3720999999999997</v>
      </c>
      <c r="C398" s="2">
        <f t="shared" si="54"/>
        <v>9.9499999999999922E-2</v>
      </c>
      <c r="D398" s="2">
        <f t="shared" si="55"/>
        <v>9.9499999999999922E-2</v>
      </c>
      <c r="E398" s="2">
        <f t="shared" si="56"/>
        <v>0</v>
      </c>
      <c r="F398" s="2">
        <f t="shared" si="57"/>
        <v>2.7813029958221179E-2</v>
      </c>
      <c r="G398" s="2">
        <f t="shared" si="57"/>
        <v>1.3877644655363428E-2</v>
      </c>
      <c r="H398" s="2">
        <f t="shared" si="49"/>
        <v>2.004160695055123</v>
      </c>
      <c r="I398" s="2">
        <f t="shared" si="50"/>
        <v>66.712832584288535</v>
      </c>
    </row>
    <row r="399" spans="1:9" ht="13.5" x14ac:dyDescent="0.25">
      <c r="A399" s="3">
        <f>TITRES_STAT!B402</f>
        <v>42884</v>
      </c>
      <c r="B399" s="5">
        <f>TITRES_STAT!D402</f>
        <v>4.3578999999999999</v>
      </c>
      <c r="C399" s="2">
        <f t="shared" si="54"/>
        <v>-1.4199999999999768E-2</v>
      </c>
      <c r="D399" s="2">
        <f t="shared" si="55"/>
        <v>0</v>
      </c>
      <c r="E399" s="2">
        <f t="shared" si="56"/>
        <v>1.4199999999999768E-2</v>
      </c>
      <c r="F399" s="2">
        <f t="shared" si="57"/>
        <v>2.582638496120538E-2</v>
      </c>
      <c r="G399" s="2">
        <f t="shared" si="57"/>
        <v>1.3900670037123168E-2</v>
      </c>
      <c r="H399" s="2">
        <f t="shared" si="49"/>
        <v>1.8579237470016456</v>
      </c>
      <c r="I399" s="2">
        <f t="shared" si="50"/>
        <v>65.009563287014316</v>
      </c>
    </row>
    <row r="400" spans="1:9" ht="13.5" x14ac:dyDescent="0.25">
      <c r="A400" s="3">
        <f>TITRES_STAT!B403</f>
        <v>42885</v>
      </c>
      <c r="B400" s="5">
        <f>TITRES_STAT!D403</f>
        <v>4.3483999999999998</v>
      </c>
      <c r="C400" s="2">
        <f t="shared" si="54"/>
        <v>-9.5000000000000639E-3</v>
      </c>
      <c r="D400" s="2">
        <f t="shared" si="55"/>
        <v>0</v>
      </c>
      <c r="E400" s="2">
        <f t="shared" si="56"/>
        <v>9.5000000000000639E-3</v>
      </c>
      <c r="F400" s="2">
        <f t="shared" si="57"/>
        <v>2.3981643178262142E-2</v>
      </c>
      <c r="G400" s="2">
        <f t="shared" si="57"/>
        <v>1.3586336463042945E-2</v>
      </c>
      <c r="H400" s="2">
        <f t="shared" si="49"/>
        <v>1.7651294919344982</v>
      </c>
      <c r="I400" s="2">
        <f t="shared" si="50"/>
        <v>63.83532840263495</v>
      </c>
    </row>
    <row r="401" spans="1:9" ht="13.5" x14ac:dyDescent="0.25">
      <c r="A401" s="3">
        <f>TITRES_STAT!B404</f>
        <v>42886</v>
      </c>
      <c r="B401" s="5">
        <f>TITRES_STAT!D404</f>
        <v>4.3105000000000002</v>
      </c>
      <c r="C401" s="2">
        <f t="shared" si="54"/>
        <v>-3.7899999999999601E-2</v>
      </c>
      <c r="D401" s="2">
        <f t="shared" si="55"/>
        <v>0</v>
      </c>
      <c r="E401" s="2">
        <f t="shared" si="56"/>
        <v>3.7899999999999601E-2</v>
      </c>
      <c r="F401" s="2">
        <f t="shared" si="57"/>
        <v>2.226866866552913E-2</v>
      </c>
      <c r="G401" s="2">
        <f t="shared" si="57"/>
        <v>1.5323026715682708E-2</v>
      </c>
      <c r="H401" s="2">
        <f t="shared" ref="H401:H464" si="58">F401/G401</f>
        <v>1.4532813313402204</v>
      </c>
      <c r="I401" s="2">
        <f t="shared" ref="I401:I464" si="59">IF(G401=0,100,100-(100/(1+H401)))</f>
        <v>59.238266430140612</v>
      </c>
    </row>
    <row r="402" spans="1:9" ht="13.5" x14ac:dyDescent="0.25">
      <c r="A402" s="3">
        <f>TITRES_STAT!B405</f>
        <v>42887</v>
      </c>
      <c r="B402" s="5">
        <f>TITRES_STAT!D405</f>
        <v>4.3105000000000002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2.0678049475134193E-2</v>
      </c>
      <c r="G402" s="2">
        <f t="shared" si="57"/>
        <v>1.4228524807419657E-2</v>
      </c>
      <c r="H402" s="2">
        <f t="shared" si="58"/>
        <v>1.4532813313402204</v>
      </c>
      <c r="I402" s="2">
        <f t="shared" si="59"/>
        <v>59.238266430140612</v>
      </c>
    </row>
    <row r="403" spans="1:9" ht="13.5" x14ac:dyDescent="0.25">
      <c r="A403" s="3">
        <f>TITRES_STAT!B406</f>
        <v>42888</v>
      </c>
      <c r="B403" s="5">
        <f>TITRES_STAT!D406</f>
        <v>4.3057999999999996</v>
      </c>
      <c r="C403" s="2">
        <f t="shared" si="54"/>
        <v>-4.7000000000005926E-3</v>
      </c>
      <c r="D403" s="2">
        <f t="shared" si="55"/>
        <v>0</v>
      </c>
      <c r="E403" s="2">
        <f t="shared" si="56"/>
        <v>4.7000000000005926E-3</v>
      </c>
      <c r="F403" s="2">
        <f t="shared" si="57"/>
        <v>1.9201045941196038E-2</v>
      </c>
      <c r="G403" s="2">
        <f t="shared" si="57"/>
        <v>1.3547915892604009E-2</v>
      </c>
      <c r="H403" s="2">
        <f t="shared" si="58"/>
        <v>1.4172693492788917</v>
      </c>
      <c r="I403" s="2">
        <f t="shared" si="59"/>
        <v>58.63100649920063</v>
      </c>
    </row>
    <row r="404" spans="1:9" ht="13.5" x14ac:dyDescent="0.25">
      <c r="A404" s="3">
        <f>TITRES_STAT!B407</f>
        <v>42891</v>
      </c>
      <c r="B404" s="5">
        <f>TITRES_STAT!D407</f>
        <v>4.2915999999999999</v>
      </c>
      <c r="C404" s="2">
        <f t="shared" si="54"/>
        <v>-1.4199999999999768E-2</v>
      </c>
      <c r="D404" s="2">
        <f t="shared" si="55"/>
        <v>0</v>
      </c>
      <c r="E404" s="2">
        <f t="shared" si="56"/>
        <v>1.4199999999999768E-2</v>
      </c>
      <c r="F404" s="2">
        <f t="shared" si="57"/>
        <v>1.7829542659682035E-2</v>
      </c>
      <c r="G404" s="2">
        <f t="shared" si="57"/>
        <v>1.3594493328846562E-2</v>
      </c>
      <c r="H404" s="2">
        <f t="shared" si="58"/>
        <v>1.3115268240155</v>
      </c>
      <c r="I404" s="2">
        <f t="shared" si="59"/>
        <v>56.738550917491125</v>
      </c>
    </row>
    <row r="405" spans="1:9" ht="13.5" x14ac:dyDescent="0.25">
      <c r="A405" s="3">
        <f>TITRES_STAT!B408</f>
        <v>42892</v>
      </c>
      <c r="B405" s="5">
        <f>TITRES_STAT!D408</f>
        <v>4.3105000000000002</v>
      </c>
      <c r="C405" s="2">
        <f t="shared" si="54"/>
        <v>1.8900000000000361E-2</v>
      </c>
      <c r="D405" s="2">
        <f t="shared" si="55"/>
        <v>1.8900000000000361E-2</v>
      </c>
      <c r="E405" s="2">
        <f t="shared" si="56"/>
        <v>0</v>
      </c>
      <c r="F405" s="2">
        <f t="shared" si="57"/>
        <v>1.7906003898276204E-2</v>
      </c>
      <c r="G405" s="2">
        <f t="shared" si="57"/>
        <v>1.2623458091071807E-2</v>
      </c>
      <c r="H405" s="2">
        <f t="shared" si="58"/>
        <v>1.4184705782752653</v>
      </c>
      <c r="I405" s="2">
        <f t="shared" si="59"/>
        <v>58.651554044823193</v>
      </c>
    </row>
    <row r="406" spans="1:9" ht="13.5" x14ac:dyDescent="0.25">
      <c r="A406" s="3">
        <f>TITRES_STAT!B409</f>
        <v>42893</v>
      </c>
      <c r="B406" s="5">
        <f>TITRES_STAT!D409</f>
        <v>4.3105000000000002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1.6627003619827902E-2</v>
      </c>
      <c r="G406" s="2">
        <f t="shared" si="57"/>
        <v>1.1721782513138105E-2</v>
      </c>
      <c r="H406" s="2">
        <f t="shared" si="58"/>
        <v>1.4184705782752653</v>
      </c>
      <c r="I406" s="2">
        <f t="shared" si="59"/>
        <v>58.651554044823193</v>
      </c>
    </row>
    <row r="407" spans="1:9" ht="13.5" x14ac:dyDescent="0.25">
      <c r="A407" s="3">
        <f>TITRES_STAT!B410</f>
        <v>42894</v>
      </c>
      <c r="B407" s="5">
        <f>TITRES_STAT!D410</f>
        <v>4.3105000000000002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1.5439360504125909E-2</v>
      </c>
      <c r="G407" s="2">
        <f t="shared" si="57"/>
        <v>1.088451233362824E-2</v>
      </c>
      <c r="H407" s="2">
        <f t="shared" si="58"/>
        <v>1.4184705782752653</v>
      </c>
      <c r="I407" s="2">
        <f t="shared" si="59"/>
        <v>58.651554044823193</v>
      </c>
    </row>
    <row r="408" spans="1:9" ht="13.5" x14ac:dyDescent="0.25">
      <c r="A408" s="3">
        <f>TITRES_STAT!B411</f>
        <v>42895</v>
      </c>
      <c r="B408" s="5">
        <f>TITRES_STAT!D411</f>
        <v>4.3105000000000002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1.4336549039545485E-2</v>
      </c>
      <c r="G408" s="2">
        <f t="shared" si="57"/>
        <v>1.0107047166940509E-2</v>
      </c>
      <c r="H408" s="2">
        <f t="shared" si="58"/>
        <v>1.4184705782752653</v>
      </c>
      <c r="I408" s="2">
        <f t="shared" si="59"/>
        <v>58.651554044823193</v>
      </c>
    </row>
    <row r="409" spans="1:9" ht="13.5" x14ac:dyDescent="0.25">
      <c r="A409" s="3">
        <f>TITRES_STAT!B412</f>
        <v>42898</v>
      </c>
      <c r="B409" s="5">
        <f>TITRES_STAT!D412</f>
        <v>4.3105000000000002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1.3312509822435094E-2</v>
      </c>
      <c r="G409" s="2">
        <f t="shared" si="57"/>
        <v>9.3851152264447599E-3</v>
      </c>
      <c r="H409" s="2">
        <f t="shared" si="58"/>
        <v>1.4184705782752651</v>
      </c>
      <c r="I409" s="2">
        <f t="shared" si="59"/>
        <v>58.651554044823193</v>
      </c>
    </row>
    <row r="410" spans="1:9" ht="13.5" x14ac:dyDescent="0.25">
      <c r="A410" s="3">
        <f>TITRES_STAT!B413</f>
        <v>42899</v>
      </c>
      <c r="B410" s="5">
        <f>TITRES_STAT!D413</f>
        <v>4.3105000000000002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1.236161626368973E-2</v>
      </c>
      <c r="G410" s="2">
        <f t="shared" si="57"/>
        <v>8.7147498531272762E-3</v>
      </c>
      <c r="H410" s="2">
        <f t="shared" si="58"/>
        <v>1.4184705782752653</v>
      </c>
      <c r="I410" s="2">
        <f t="shared" si="59"/>
        <v>58.651554044823193</v>
      </c>
    </row>
    <row r="411" spans="1:9" ht="13.5" x14ac:dyDescent="0.25">
      <c r="A411" s="3">
        <f>TITRES_STAT!B414</f>
        <v>42900</v>
      </c>
      <c r="B411" s="5">
        <f>TITRES_STAT!D414</f>
        <v>4.2915999999999999</v>
      </c>
      <c r="C411" s="2">
        <f t="shared" si="54"/>
        <v>-1.8900000000000361E-2</v>
      </c>
      <c r="D411" s="2">
        <f t="shared" si="55"/>
        <v>0</v>
      </c>
      <c r="E411" s="2">
        <f t="shared" si="56"/>
        <v>1.8900000000000361E-2</v>
      </c>
      <c r="F411" s="2">
        <f t="shared" si="57"/>
        <v>1.1478643673426178E-2</v>
      </c>
      <c r="G411" s="2">
        <f t="shared" si="57"/>
        <v>9.4422677207610679E-3</v>
      </c>
      <c r="H411" s="2">
        <f t="shared" si="58"/>
        <v>1.2156659833090364</v>
      </c>
      <c r="I411" s="2">
        <f t="shared" si="59"/>
        <v>54.866843308821871</v>
      </c>
    </row>
    <row r="412" spans="1:9" ht="13.5" x14ac:dyDescent="0.25">
      <c r="A412" s="3">
        <f>TITRES_STAT!B415</f>
        <v>42901</v>
      </c>
      <c r="B412" s="5">
        <f>TITRES_STAT!D415</f>
        <v>4.2915999999999999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1.0658740553895736E-2</v>
      </c>
      <c r="G412" s="2">
        <f t="shared" si="57"/>
        <v>8.7678200264209912E-3</v>
      </c>
      <c r="H412" s="2">
        <f t="shared" si="58"/>
        <v>1.2156659833090364</v>
      </c>
      <c r="I412" s="2">
        <f t="shared" si="59"/>
        <v>54.866843308821871</v>
      </c>
    </row>
    <row r="413" spans="1:9" ht="13.5" x14ac:dyDescent="0.25">
      <c r="A413" s="3">
        <f>TITRES_STAT!B416</f>
        <v>42902</v>
      </c>
      <c r="B413" s="5">
        <f>TITRES_STAT!D416</f>
        <v>4.3057999999999996</v>
      </c>
      <c r="C413" s="2">
        <f t="shared" si="54"/>
        <v>1.4199999999999768E-2</v>
      </c>
      <c r="D413" s="2">
        <f t="shared" si="55"/>
        <v>1.4199999999999768E-2</v>
      </c>
      <c r="E413" s="2">
        <f t="shared" si="56"/>
        <v>0</v>
      </c>
      <c r="F413" s="2">
        <f t="shared" ref="F413:G428" si="60">((F412*13)+D413)/14</f>
        <v>1.0911687657188881E-2</v>
      </c>
      <c r="G413" s="2">
        <f t="shared" si="60"/>
        <v>8.1415471673909213E-3</v>
      </c>
      <c r="H413" s="2">
        <f t="shared" si="58"/>
        <v>1.3402474287556934</v>
      </c>
      <c r="I413" s="2">
        <f t="shared" si="59"/>
        <v>57.269475538674186</v>
      </c>
    </row>
    <row r="414" spans="1:9" ht="13.5" x14ac:dyDescent="0.25">
      <c r="A414" s="3">
        <f>TITRES_STAT!B417</f>
        <v>42905</v>
      </c>
      <c r="B414" s="5">
        <f>TITRES_STAT!D417</f>
        <v>4.2915999999999999</v>
      </c>
      <c r="C414" s="2">
        <f t="shared" si="54"/>
        <v>-1.4199999999999768E-2</v>
      </c>
      <c r="D414" s="2">
        <f t="shared" si="55"/>
        <v>0</v>
      </c>
      <c r="E414" s="2">
        <f t="shared" si="56"/>
        <v>1.4199999999999768E-2</v>
      </c>
      <c r="F414" s="2">
        <f t="shared" si="60"/>
        <v>1.0132281395961104E-2</v>
      </c>
      <c r="G414" s="2">
        <f t="shared" si="60"/>
        <v>8.5742937982915528E-3</v>
      </c>
      <c r="H414" s="2">
        <f t="shared" si="58"/>
        <v>1.181704480196373</v>
      </c>
      <c r="I414" s="2">
        <f t="shared" si="59"/>
        <v>54.164278018533885</v>
      </c>
    </row>
    <row r="415" spans="1:9" ht="13.5" x14ac:dyDescent="0.25">
      <c r="A415" s="3">
        <f>TITRES_STAT!B418</f>
        <v>42906</v>
      </c>
      <c r="B415" s="5">
        <f>TITRES_STAT!D418</f>
        <v>4.2679</v>
      </c>
      <c r="C415" s="2">
        <f t="shared" si="54"/>
        <v>-2.3699999999999832E-2</v>
      </c>
      <c r="D415" s="2">
        <f t="shared" si="55"/>
        <v>0</v>
      </c>
      <c r="E415" s="2">
        <f t="shared" si="56"/>
        <v>2.3699999999999832E-2</v>
      </c>
      <c r="F415" s="2">
        <f t="shared" si="60"/>
        <v>9.4085470105353119E-3</v>
      </c>
      <c r="G415" s="2">
        <f t="shared" si="60"/>
        <v>9.6547013841278579E-3</v>
      </c>
      <c r="H415" s="2">
        <f t="shared" si="58"/>
        <v>0.97450419605962968</v>
      </c>
      <c r="I415" s="2">
        <f t="shared" si="59"/>
        <v>49.354374531306384</v>
      </c>
    </row>
    <row r="416" spans="1:9" ht="13.5" x14ac:dyDescent="0.25">
      <c r="A416" s="3">
        <f>TITRES_STAT!B419</f>
        <v>42907</v>
      </c>
      <c r="B416" s="5">
        <f>TITRES_STAT!D419</f>
        <v>4.2774000000000001</v>
      </c>
      <c r="C416" s="2">
        <f t="shared" si="54"/>
        <v>9.5000000000000639E-3</v>
      </c>
      <c r="D416" s="2">
        <f t="shared" si="55"/>
        <v>9.5000000000000639E-3</v>
      </c>
      <c r="E416" s="2">
        <f t="shared" si="56"/>
        <v>0</v>
      </c>
      <c r="F416" s="2">
        <f t="shared" si="60"/>
        <v>9.4150793669256511E-3</v>
      </c>
      <c r="G416" s="2">
        <f t="shared" si="60"/>
        <v>8.9650798566901536E-3</v>
      </c>
      <c r="H416" s="2">
        <f t="shared" si="58"/>
        <v>1.0501947018240654</v>
      </c>
      <c r="I416" s="2">
        <f t="shared" si="59"/>
        <v>51.224144755115383</v>
      </c>
    </row>
    <row r="417" spans="1:9" ht="13.5" x14ac:dyDescent="0.25">
      <c r="A417" s="3">
        <f>TITRES_STAT!B420</f>
        <v>42908</v>
      </c>
      <c r="B417" s="5">
        <f>TITRES_STAT!D420</f>
        <v>4.2157999999999998</v>
      </c>
      <c r="C417" s="2">
        <f t="shared" si="54"/>
        <v>-6.1600000000000321E-2</v>
      </c>
      <c r="D417" s="2">
        <f t="shared" si="55"/>
        <v>0</v>
      </c>
      <c r="E417" s="2">
        <f t="shared" si="56"/>
        <v>6.1600000000000321E-2</v>
      </c>
      <c r="F417" s="2">
        <f t="shared" si="60"/>
        <v>8.7425736978595341E-3</v>
      </c>
      <c r="G417" s="2">
        <f t="shared" si="60"/>
        <v>1.2724717009783738E-2</v>
      </c>
      <c r="H417" s="2">
        <f t="shared" si="58"/>
        <v>0.68705446974872397</v>
      </c>
      <c r="I417" s="2">
        <f t="shared" si="59"/>
        <v>40.725091102189268</v>
      </c>
    </row>
    <row r="418" spans="1:9" ht="13.5" x14ac:dyDescent="0.25">
      <c r="A418" s="3">
        <f>TITRES_STAT!B421</f>
        <v>42909</v>
      </c>
      <c r="B418" s="5">
        <f>TITRES_STAT!D421</f>
        <v>4.2632000000000003</v>
      </c>
      <c r="C418" s="2">
        <f t="shared" si="54"/>
        <v>4.7400000000000553E-2</v>
      </c>
      <c r="D418" s="2">
        <f t="shared" si="55"/>
        <v>4.7400000000000553E-2</v>
      </c>
      <c r="E418" s="2">
        <f t="shared" si="56"/>
        <v>0</v>
      </c>
      <c r="F418" s="2">
        <f t="shared" si="60"/>
        <v>1.150381843372675E-2</v>
      </c>
      <c r="G418" s="2">
        <f t="shared" si="60"/>
        <v>1.1815808651942043E-2</v>
      </c>
      <c r="H418" s="2">
        <f t="shared" si="58"/>
        <v>0.97359552550269046</v>
      </c>
      <c r="I418" s="2">
        <f t="shared" si="59"/>
        <v>49.331056587935258</v>
      </c>
    </row>
    <row r="419" spans="1:9" ht="13.5" x14ac:dyDescent="0.25">
      <c r="A419" s="3">
        <f>TITRES_STAT!B422</f>
        <v>42914</v>
      </c>
      <c r="B419" s="5">
        <f>TITRES_STAT!D422</f>
        <v>4.2394999999999996</v>
      </c>
      <c r="C419" s="2">
        <f t="shared" si="54"/>
        <v>-2.370000000000072E-2</v>
      </c>
      <c r="D419" s="2">
        <f t="shared" si="55"/>
        <v>0</v>
      </c>
      <c r="E419" s="2">
        <f t="shared" si="56"/>
        <v>2.370000000000072E-2</v>
      </c>
      <c r="F419" s="2">
        <f t="shared" si="60"/>
        <v>1.0682117117031983E-2</v>
      </c>
      <c r="G419" s="2">
        <f t="shared" si="60"/>
        <v>1.2664679462517663E-2</v>
      </c>
      <c r="H419" s="2">
        <f t="shared" si="58"/>
        <v>0.84345736097362245</v>
      </c>
      <c r="I419" s="2">
        <f t="shared" si="59"/>
        <v>45.754101984119139</v>
      </c>
    </row>
    <row r="420" spans="1:9" ht="13.5" x14ac:dyDescent="0.25">
      <c r="A420" s="3">
        <f>TITRES_STAT!B423</f>
        <v>42915</v>
      </c>
      <c r="B420" s="5">
        <f>TITRES_STAT!D423</f>
        <v>4.3105000000000002</v>
      </c>
      <c r="C420" s="2">
        <f t="shared" si="54"/>
        <v>7.1000000000000618E-2</v>
      </c>
      <c r="D420" s="2">
        <f t="shared" si="55"/>
        <v>7.1000000000000618E-2</v>
      </c>
      <c r="E420" s="2">
        <f t="shared" si="56"/>
        <v>0</v>
      </c>
      <c r="F420" s="2">
        <f t="shared" si="60"/>
        <v>1.4990537322958313E-2</v>
      </c>
      <c r="G420" s="2">
        <f t="shared" si="60"/>
        <v>1.1760059500909258E-2</v>
      </c>
      <c r="H420" s="2">
        <f t="shared" si="58"/>
        <v>1.2746991052042962</v>
      </c>
      <c r="I420" s="2">
        <f t="shared" si="59"/>
        <v>56.038141584876222</v>
      </c>
    </row>
    <row r="421" spans="1:9" ht="13.5" x14ac:dyDescent="0.25">
      <c r="A421" s="3">
        <f>TITRES_STAT!B424</f>
        <v>42916</v>
      </c>
      <c r="B421" s="5">
        <f>TITRES_STAT!D424</f>
        <v>4.1428000000000003</v>
      </c>
      <c r="C421" s="2">
        <f t="shared" si="54"/>
        <v>-0.16769999999999996</v>
      </c>
      <c r="D421" s="2">
        <f t="shared" si="55"/>
        <v>0</v>
      </c>
      <c r="E421" s="2">
        <f t="shared" si="56"/>
        <v>0.16769999999999996</v>
      </c>
      <c r="F421" s="2">
        <f t="shared" si="60"/>
        <v>1.3919784657032719E-2</v>
      </c>
      <c r="G421" s="2">
        <f t="shared" si="60"/>
        <v>2.2898626679415741E-2</v>
      </c>
      <c r="H421" s="2">
        <f t="shared" si="58"/>
        <v>0.60788731358923065</v>
      </c>
      <c r="I421" s="2">
        <f t="shared" si="59"/>
        <v>37.80658684545903</v>
      </c>
    </row>
    <row r="422" spans="1:9" ht="13.5" x14ac:dyDescent="0.25">
      <c r="A422" s="3">
        <f>TITRES_STAT!B425</f>
        <v>42919</v>
      </c>
      <c r="B422" s="5">
        <f>TITRES_STAT!D425</f>
        <v>4.2226999999999997</v>
      </c>
      <c r="C422" s="2">
        <f t="shared" si="54"/>
        <v>7.9899999999999416E-2</v>
      </c>
      <c r="D422" s="2">
        <f t="shared" si="55"/>
        <v>7.9899999999999416E-2</v>
      </c>
      <c r="E422" s="2">
        <f t="shared" si="56"/>
        <v>0</v>
      </c>
      <c r="F422" s="2">
        <f t="shared" si="60"/>
        <v>1.8632657181530343E-2</v>
      </c>
      <c r="G422" s="2">
        <f t="shared" si="60"/>
        <v>2.1263010488028901E-2</v>
      </c>
      <c r="H422" s="2">
        <f t="shared" si="58"/>
        <v>0.87629440770019607</v>
      </c>
      <c r="I422" s="2">
        <f t="shared" si="59"/>
        <v>46.703459974294972</v>
      </c>
    </row>
    <row r="423" spans="1:9" ht="13.5" x14ac:dyDescent="0.25">
      <c r="A423" s="3">
        <f>TITRES_STAT!B426</f>
        <v>42920</v>
      </c>
      <c r="B423" s="5">
        <f>TITRES_STAT!D426</f>
        <v>4.2226999999999997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1.730175309713532E-2</v>
      </c>
      <c r="G423" s="2">
        <f t="shared" si="60"/>
        <v>1.9744224024598266E-2</v>
      </c>
      <c r="H423" s="2">
        <f t="shared" si="58"/>
        <v>0.87629440770019618</v>
      </c>
      <c r="I423" s="2">
        <f t="shared" si="59"/>
        <v>46.703459974294979</v>
      </c>
    </row>
    <row r="424" spans="1:9" ht="13.5" x14ac:dyDescent="0.25">
      <c r="A424" s="3">
        <f>TITRES_STAT!B427</f>
        <v>42921</v>
      </c>
      <c r="B424" s="5">
        <f>TITRES_STAT!D427</f>
        <v>4.3472999999999997</v>
      </c>
      <c r="C424" s="2">
        <f t="shared" si="54"/>
        <v>0.12460000000000004</v>
      </c>
      <c r="D424" s="2">
        <f t="shared" si="55"/>
        <v>0.12460000000000004</v>
      </c>
      <c r="E424" s="2">
        <f t="shared" si="56"/>
        <v>0</v>
      </c>
      <c r="F424" s="2">
        <f t="shared" si="60"/>
        <v>2.4965913590197088E-2</v>
      </c>
      <c r="G424" s="2">
        <f t="shared" si="60"/>
        <v>1.8333922308555534E-2</v>
      </c>
      <c r="H424" s="2">
        <f t="shared" si="58"/>
        <v>1.3617333579812723</v>
      </c>
      <c r="I424" s="2">
        <f t="shared" si="59"/>
        <v>57.658217570557362</v>
      </c>
    </row>
    <row r="425" spans="1:9" ht="13.5" x14ac:dyDescent="0.25">
      <c r="A425" s="3">
        <f>TITRES_STAT!B428</f>
        <v>42922</v>
      </c>
      <c r="B425" s="5">
        <f>TITRES_STAT!D428</f>
        <v>4.3316999999999997</v>
      </c>
      <c r="C425" s="2">
        <f t="shared" si="54"/>
        <v>-1.5600000000000058E-2</v>
      </c>
      <c r="D425" s="2">
        <f t="shared" si="55"/>
        <v>0</v>
      </c>
      <c r="E425" s="2">
        <f t="shared" si="56"/>
        <v>1.5600000000000058E-2</v>
      </c>
      <c r="F425" s="2">
        <f t="shared" si="60"/>
        <v>2.3182634048040156E-2</v>
      </c>
      <c r="G425" s="2">
        <f t="shared" si="60"/>
        <v>1.8138642143658713E-2</v>
      </c>
      <c r="H425" s="2">
        <f t="shared" si="58"/>
        <v>1.278079906116061</v>
      </c>
      <c r="I425" s="2">
        <f t="shared" si="59"/>
        <v>56.10338349786344</v>
      </c>
    </row>
    <row r="426" spans="1:9" ht="13.5" x14ac:dyDescent="0.25">
      <c r="A426" s="3">
        <f>TITRES_STAT!B429</f>
        <v>42923</v>
      </c>
      <c r="B426" s="5">
        <f>TITRES_STAT!D429</f>
        <v>4.3109999999999999</v>
      </c>
      <c r="C426" s="2">
        <f t="shared" si="54"/>
        <v>-2.0699999999999719E-2</v>
      </c>
      <c r="D426" s="2">
        <f t="shared" si="55"/>
        <v>0</v>
      </c>
      <c r="E426" s="2">
        <f t="shared" si="56"/>
        <v>2.0699999999999719E-2</v>
      </c>
      <c r="F426" s="2">
        <f t="shared" si="60"/>
        <v>2.1526731616037287E-2</v>
      </c>
      <c r="G426" s="2">
        <f t="shared" si="60"/>
        <v>1.8321596276254497E-2</v>
      </c>
      <c r="H426" s="2">
        <f t="shared" si="58"/>
        <v>1.1749375595584306</v>
      </c>
      <c r="I426" s="2">
        <f t="shared" si="59"/>
        <v>54.02166854835933</v>
      </c>
    </row>
    <row r="427" spans="1:9" ht="13.5" x14ac:dyDescent="0.25">
      <c r="A427" s="3">
        <f>TITRES_STAT!B430</f>
        <v>42926</v>
      </c>
      <c r="B427" s="5">
        <f>TITRES_STAT!D430</f>
        <v>4.4356</v>
      </c>
      <c r="C427" s="2">
        <f t="shared" si="54"/>
        <v>0.12460000000000004</v>
      </c>
      <c r="D427" s="2">
        <f t="shared" si="55"/>
        <v>0.12460000000000004</v>
      </c>
      <c r="E427" s="2">
        <f t="shared" si="56"/>
        <v>0</v>
      </c>
      <c r="F427" s="2">
        <f t="shared" si="60"/>
        <v>2.8889107929177486E-2</v>
      </c>
      <c r="G427" s="2">
        <f t="shared" si="60"/>
        <v>1.7012910827950607E-2</v>
      </c>
      <c r="H427" s="2">
        <f t="shared" si="58"/>
        <v>1.6980696731634781</v>
      </c>
      <c r="I427" s="2">
        <f t="shared" si="59"/>
        <v>62.936464912431148</v>
      </c>
    </row>
    <row r="428" spans="1:9" ht="13.5" x14ac:dyDescent="0.25">
      <c r="A428" s="3">
        <f>TITRES_STAT!B431</f>
        <v>42927</v>
      </c>
      <c r="B428" s="5">
        <f>TITRES_STAT!D431</f>
        <v>4.4927000000000001</v>
      </c>
      <c r="C428" s="2">
        <f t="shared" si="54"/>
        <v>5.7100000000000151E-2</v>
      </c>
      <c r="D428" s="2">
        <f t="shared" si="55"/>
        <v>5.7100000000000151E-2</v>
      </c>
      <c r="E428" s="2">
        <f t="shared" si="56"/>
        <v>0</v>
      </c>
      <c r="F428" s="2">
        <f t="shared" si="60"/>
        <v>3.0904171648521963E-2</v>
      </c>
      <c r="G428" s="2">
        <f t="shared" si="60"/>
        <v>1.5797702911668422E-2</v>
      </c>
      <c r="H428" s="2">
        <f t="shared" si="58"/>
        <v>1.9562446402062463</v>
      </c>
      <c r="I428" s="2">
        <f t="shared" si="59"/>
        <v>66.173300193104666</v>
      </c>
    </row>
    <row r="429" spans="1:9" ht="13.5" x14ac:dyDescent="0.25">
      <c r="A429" s="3">
        <f>TITRES_STAT!B432</f>
        <v>42928</v>
      </c>
      <c r="B429" s="5">
        <f>TITRES_STAT!D432</f>
        <v>4.4927000000000001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2.8696730816484682E-2</v>
      </c>
      <c r="G429" s="2">
        <f t="shared" si="61"/>
        <v>1.4669295560834962E-2</v>
      </c>
      <c r="H429" s="2">
        <f t="shared" si="58"/>
        <v>1.9562446402062466</v>
      </c>
      <c r="I429" s="2">
        <f t="shared" si="59"/>
        <v>66.173300193104666</v>
      </c>
    </row>
    <row r="430" spans="1:9" ht="13.5" x14ac:dyDescent="0.25">
      <c r="A430" s="3">
        <f>TITRES_STAT!B433</f>
        <v>42929</v>
      </c>
      <c r="B430" s="5">
        <f>TITRES_STAT!D433</f>
        <v>4.5602999999999998</v>
      </c>
      <c r="C430" s="2">
        <f t="shared" si="54"/>
        <v>6.759999999999966E-2</v>
      </c>
      <c r="D430" s="2">
        <f t="shared" si="55"/>
        <v>6.759999999999966E-2</v>
      </c>
      <c r="E430" s="2">
        <f t="shared" si="56"/>
        <v>0</v>
      </c>
      <c r="F430" s="2">
        <f t="shared" si="61"/>
        <v>3.1475535758164322E-2</v>
      </c>
      <c r="G430" s="2">
        <f t="shared" si="61"/>
        <v>1.3621488735061037E-2</v>
      </c>
      <c r="H430" s="2">
        <f t="shared" si="58"/>
        <v>2.3107265564260868</v>
      </c>
      <c r="I430" s="2">
        <f t="shared" si="59"/>
        <v>69.795149706368534</v>
      </c>
    </row>
    <row r="431" spans="1:9" ht="13.5" x14ac:dyDescent="0.25">
      <c r="A431" s="3">
        <f>TITRES_STAT!B434</f>
        <v>42930</v>
      </c>
      <c r="B431" s="5">
        <f>TITRES_STAT!D434</f>
        <v>4.5655000000000001</v>
      </c>
      <c r="C431" s="2">
        <f t="shared" si="54"/>
        <v>5.2000000000003155E-3</v>
      </c>
      <c r="D431" s="2">
        <f t="shared" si="55"/>
        <v>5.2000000000003155E-3</v>
      </c>
      <c r="E431" s="2">
        <f t="shared" si="56"/>
        <v>0</v>
      </c>
      <c r="F431" s="2">
        <f t="shared" si="61"/>
        <v>2.9598711775438321E-2</v>
      </c>
      <c r="G431" s="2">
        <f t="shared" si="61"/>
        <v>1.2648525253985249E-2</v>
      </c>
      <c r="H431" s="2">
        <f t="shared" si="58"/>
        <v>2.3400919222667853</v>
      </c>
      <c r="I431" s="2">
        <f t="shared" si="59"/>
        <v>70.060704217944391</v>
      </c>
    </row>
    <row r="432" spans="1:9" ht="13.5" x14ac:dyDescent="0.25">
      <c r="A432" s="3">
        <f>TITRES_STAT!B435</f>
        <v>42933</v>
      </c>
      <c r="B432" s="5">
        <f>TITRES_STAT!D435</f>
        <v>4.6226000000000003</v>
      </c>
      <c r="C432" s="2">
        <f t="shared" si="54"/>
        <v>5.7100000000000151E-2</v>
      </c>
      <c r="D432" s="2">
        <f t="shared" si="55"/>
        <v>5.7100000000000151E-2</v>
      </c>
      <c r="E432" s="2">
        <f t="shared" si="56"/>
        <v>0</v>
      </c>
      <c r="F432" s="2">
        <f t="shared" si="61"/>
        <v>3.1563089505764162E-2</v>
      </c>
      <c r="G432" s="2">
        <f t="shared" si="61"/>
        <v>1.1745059164414873E-2</v>
      </c>
      <c r="H432" s="2">
        <f t="shared" si="58"/>
        <v>2.6873504053001169</v>
      </c>
      <c r="I432" s="2">
        <f t="shared" si="59"/>
        <v>72.880255736948087</v>
      </c>
    </row>
    <row r="433" spans="1:9" ht="13.5" x14ac:dyDescent="0.25">
      <c r="A433" s="3">
        <f>TITRES_STAT!B436</f>
        <v>42934</v>
      </c>
      <c r="B433" s="5">
        <f>TITRES_STAT!D436</f>
        <v>4.6226000000000003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2.9308583112495293E-2</v>
      </c>
      <c r="G433" s="2">
        <f t="shared" si="61"/>
        <v>1.0906126366956667E-2</v>
      </c>
      <c r="H433" s="2">
        <f t="shared" si="58"/>
        <v>2.6873504053001174</v>
      </c>
      <c r="I433" s="2">
        <f t="shared" si="59"/>
        <v>72.880255736948087</v>
      </c>
    </row>
    <row r="434" spans="1:9" ht="13.5" x14ac:dyDescent="0.25">
      <c r="A434" s="3">
        <f>TITRES_STAT!B437</f>
        <v>42935</v>
      </c>
      <c r="B434" s="5">
        <f>TITRES_STAT!D437</f>
        <v>4.6121999999999996</v>
      </c>
      <c r="C434" s="2">
        <f t="shared" si="54"/>
        <v>-1.0400000000000631E-2</v>
      </c>
      <c r="D434" s="2">
        <f t="shared" si="55"/>
        <v>0</v>
      </c>
      <c r="E434" s="2">
        <f t="shared" si="56"/>
        <v>1.0400000000000631E-2</v>
      </c>
      <c r="F434" s="2">
        <f t="shared" si="61"/>
        <v>2.7215112890174201E-2</v>
      </c>
      <c r="G434" s="2">
        <f t="shared" si="61"/>
        <v>1.0869974483602664E-2</v>
      </c>
      <c r="H434" s="2">
        <f t="shared" si="58"/>
        <v>2.5036961154994564</v>
      </c>
      <c r="I434" s="2">
        <f t="shared" si="59"/>
        <v>71.458711970588553</v>
      </c>
    </row>
    <row r="435" spans="1:9" ht="13.5" x14ac:dyDescent="0.25">
      <c r="A435" s="3">
        <f>TITRES_STAT!B438</f>
        <v>42936</v>
      </c>
      <c r="B435" s="5">
        <f>TITRES_STAT!D438</f>
        <v>4.6070000000000002</v>
      </c>
      <c r="C435" s="2">
        <f t="shared" si="54"/>
        <v>-5.1999999999994273E-3</v>
      </c>
      <c r="D435" s="2">
        <f t="shared" si="55"/>
        <v>0</v>
      </c>
      <c r="E435" s="2">
        <f t="shared" si="56"/>
        <v>5.1999999999994273E-3</v>
      </c>
      <c r="F435" s="2">
        <f t="shared" si="61"/>
        <v>2.5271176255161759E-2</v>
      </c>
      <c r="G435" s="2">
        <f t="shared" si="61"/>
        <v>1.0464976306202434E-2</v>
      </c>
      <c r="H435" s="2">
        <f t="shared" si="58"/>
        <v>2.4148335854505389</v>
      </c>
      <c r="I435" s="2">
        <f t="shared" si="59"/>
        <v>70.715996110010607</v>
      </c>
    </row>
    <row r="436" spans="1:9" ht="13.5" x14ac:dyDescent="0.25">
      <c r="A436" s="3">
        <f>TITRES_STAT!B439</f>
        <v>42937</v>
      </c>
      <c r="B436" s="5">
        <f>TITRES_STAT!D439</f>
        <v>4.6070000000000002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2.3466092236935916E-2</v>
      </c>
      <c r="G436" s="2">
        <f t="shared" si="61"/>
        <v>9.7174779986165475E-3</v>
      </c>
      <c r="H436" s="2">
        <f t="shared" si="58"/>
        <v>2.4148335854505381</v>
      </c>
      <c r="I436" s="2">
        <f t="shared" si="59"/>
        <v>70.715996110010593</v>
      </c>
    </row>
    <row r="437" spans="1:9" ht="13.5" x14ac:dyDescent="0.25">
      <c r="A437" s="3">
        <f>TITRES_STAT!B440</f>
        <v>42940</v>
      </c>
      <c r="B437" s="5">
        <f>TITRES_STAT!D440</f>
        <v>4.6070000000000002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2.1789942791440496E-2</v>
      </c>
      <c r="G437" s="2">
        <f t="shared" si="61"/>
        <v>9.0233724272867945E-3</v>
      </c>
      <c r="H437" s="2">
        <f t="shared" si="58"/>
        <v>2.4148335854505381</v>
      </c>
      <c r="I437" s="2">
        <f t="shared" si="59"/>
        <v>70.715996110010593</v>
      </c>
    </row>
    <row r="438" spans="1:9" ht="13.5" x14ac:dyDescent="0.25">
      <c r="A438" s="3">
        <f>TITRES_STAT!B441</f>
        <v>42942</v>
      </c>
      <c r="B438" s="5">
        <f>TITRES_STAT!D441</f>
        <v>4.6070000000000002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2.0233518306337604E-2</v>
      </c>
      <c r="G438" s="2">
        <f t="shared" si="61"/>
        <v>8.3788458253377367E-3</v>
      </c>
      <c r="H438" s="2">
        <f t="shared" si="58"/>
        <v>2.4148335854505385</v>
      </c>
      <c r="I438" s="2">
        <f t="shared" si="59"/>
        <v>70.715996110010607</v>
      </c>
    </row>
    <row r="439" spans="1:9" ht="13.5" x14ac:dyDescent="0.25">
      <c r="A439" s="3">
        <f>TITRES_STAT!B442</f>
        <v>42943</v>
      </c>
      <c r="B439" s="5">
        <f>TITRES_STAT!D442</f>
        <v>4.6070000000000002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1.8788266998742059E-2</v>
      </c>
      <c r="G439" s="2">
        <f t="shared" si="61"/>
        <v>7.7803568378136123E-3</v>
      </c>
      <c r="H439" s="2">
        <f t="shared" si="58"/>
        <v>2.4148335854505385</v>
      </c>
      <c r="I439" s="2">
        <f t="shared" si="59"/>
        <v>70.715996110010607</v>
      </c>
    </row>
    <row r="440" spans="1:9" ht="13.5" x14ac:dyDescent="0.25">
      <c r="A440" s="3">
        <f>TITRES_STAT!B443</f>
        <v>42944</v>
      </c>
      <c r="B440" s="5">
        <f>TITRES_STAT!D443</f>
        <v>4.6070000000000002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1.744624792740334E-2</v>
      </c>
      <c r="G440" s="2">
        <f t="shared" si="61"/>
        <v>7.2246170636840685E-3</v>
      </c>
      <c r="H440" s="2">
        <f t="shared" si="58"/>
        <v>2.4148335854505385</v>
      </c>
      <c r="I440" s="2">
        <f t="shared" si="59"/>
        <v>70.715996110010607</v>
      </c>
    </row>
    <row r="441" spans="1:9" ht="13.5" x14ac:dyDescent="0.25">
      <c r="A441" s="3">
        <f>TITRES_STAT!B444</f>
        <v>42947</v>
      </c>
      <c r="B441" s="5">
        <f>TITRES_STAT!D444</f>
        <v>4.6070000000000002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1.6200087361160246E-2</v>
      </c>
      <c r="G441" s="2">
        <f t="shared" si="61"/>
        <v>6.7085729877066347E-3</v>
      </c>
      <c r="H441" s="2">
        <f t="shared" si="58"/>
        <v>2.4148335854505389</v>
      </c>
      <c r="I441" s="2">
        <f t="shared" si="59"/>
        <v>70.715996110010607</v>
      </c>
    </row>
    <row r="442" spans="1:9" ht="13.5" x14ac:dyDescent="0.25">
      <c r="A442" s="3">
        <f>TITRES_STAT!B445</f>
        <v>42948</v>
      </c>
      <c r="B442" s="5">
        <f>TITRES_STAT!D445</f>
        <v>4.5446999999999997</v>
      </c>
      <c r="C442" s="2">
        <f t="shared" si="54"/>
        <v>-6.2300000000000466E-2</v>
      </c>
      <c r="D442" s="2">
        <f t="shared" si="55"/>
        <v>0</v>
      </c>
      <c r="E442" s="2">
        <f t="shared" si="56"/>
        <v>6.2300000000000466E-2</v>
      </c>
      <c r="F442" s="2">
        <f t="shared" si="61"/>
        <v>1.5042938263934515E-2</v>
      </c>
      <c r="G442" s="2">
        <f t="shared" si="61"/>
        <v>1.067938920287048E-2</v>
      </c>
      <c r="H442" s="2">
        <f t="shared" si="58"/>
        <v>1.4085953773359221</v>
      </c>
      <c r="I442" s="2">
        <f t="shared" si="59"/>
        <v>58.482026104937923</v>
      </c>
    </row>
    <row r="443" spans="1:9" ht="13.5" x14ac:dyDescent="0.25">
      <c r="A443" s="3">
        <f>TITRES_STAT!B446</f>
        <v>42949</v>
      </c>
      <c r="B443" s="5">
        <f>TITRES_STAT!D446</f>
        <v>4.5446999999999997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1.3968442673653478E-2</v>
      </c>
      <c r="G443" s="2">
        <f t="shared" si="61"/>
        <v>9.9165756883797303E-3</v>
      </c>
      <c r="H443" s="2">
        <f t="shared" si="58"/>
        <v>1.4085953773359221</v>
      </c>
      <c r="I443" s="2">
        <f t="shared" si="59"/>
        <v>58.482026104937923</v>
      </c>
    </row>
    <row r="444" spans="1:9" ht="13.5" x14ac:dyDescent="0.25">
      <c r="A444" s="3">
        <f>TITRES_STAT!B447</f>
        <v>42950</v>
      </c>
      <c r="B444" s="5">
        <f>TITRES_STAT!D447</f>
        <v>4.5446999999999997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1.2970696768392517E-2</v>
      </c>
      <c r="G444" s="2">
        <f t="shared" si="61"/>
        <v>9.2082488534954623E-3</v>
      </c>
      <c r="H444" s="2">
        <f t="shared" si="58"/>
        <v>1.4085953773359225</v>
      </c>
      <c r="I444" s="2">
        <f t="shared" si="59"/>
        <v>58.482026104937937</v>
      </c>
    </row>
    <row r="445" spans="1:9" ht="13.5" x14ac:dyDescent="0.25">
      <c r="A445" s="3">
        <f>TITRES_STAT!B448</f>
        <v>42951</v>
      </c>
      <c r="B445" s="5">
        <f>TITRES_STAT!D448</f>
        <v>4.4512</v>
      </c>
      <c r="C445" s="2">
        <f t="shared" si="54"/>
        <v>-9.3499999999999694E-2</v>
      </c>
      <c r="D445" s="2">
        <f t="shared" si="55"/>
        <v>0</v>
      </c>
      <c r="E445" s="2">
        <f t="shared" si="56"/>
        <v>9.3499999999999694E-2</v>
      </c>
      <c r="F445" s="2">
        <f t="shared" ref="F445:G460" si="62">((F444*13)+D445)/14</f>
        <v>1.204421842779305E-2</v>
      </c>
      <c r="G445" s="2">
        <f t="shared" si="62"/>
        <v>1.5229088221102907E-2</v>
      </c>
      <c r="H445" s="2">
        <f t="shared" si="58"/>
        <v>0.79086930569509795</v>
      </c>
      <c r="I445" s="2">
        <f t="shared" si="59"/>
        <v>44.161196083939494</v>
      </c>
    </row>
    <row r="446" spans="1:9" ht="13.5" x14ac:dyDescent="0.25">
      <c r="A446" s="3">
        <f>TITRES_STAT!B449</f>
        <v>42954</v>
      </c>
      <c r="B446" s="5">
        <f>TITRES_STAT!D449</f>
        <v>4.4512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1.1183917111522118E-2</v>
      </c>
      <c r="G446" s="2">
        <f t="shared" si="62"/>
        <v>1.4141296205309841E-2</v>
      </c>
      <c r="H446" s="2">
        <f t="shared" si="58"/>
        <v>0.79086930569509795</v>
      </c>
      <c r="I446" s="2">
        <f t="shared" si="59"/>
        <v>44.161196083939494</v>
      </c>
    </row>
    <row r="447" spans="1:9" ht="13.5" x14ac:dyDescent="0.25">
      <c r="A447" s="3">
        <f>TITRES_STAT!B450</f>
        <v>42955</v>
      </c>
      <c r="B447" s="5">
        <f>TITRES_STAT!D450</f>
        <v>4.4147999999999996</v>
      </c>
      <c r="C447" s="2">
        <f t="shared" si="54"/>
        <v>-3.6400000000000432E-2</v>
      </c>
      <c r="D447" s="2">
        <f t="shared" si="55"/>
        <v>0</v>
      </c>
      <c r="E447" s="2">
        <f t="shared" si="56"/>
        <v>3.6400000000000432E-2</v>
      </c>
      <c r="F447" s="2">
        <f t="shared" si="62"/>
        <v>1.0385065889270536E-2</v>
      </c>
      <c r="G447" s="2">
        <f t="shared" si="62"/>
        <v>1.5731203619216313E-2</v>
      </c>
      <c r="H447" s="2">
        <f t="shared" si="58"/>
        <v>0.66015710816842721</v>
      </c>
      <c r="I447" s="2">
        <f t="shared" si="59"/>
        <v>39.764737019181716</v>
      </c>
    </row>
    <row r="448" spans="1:9" ht="13.5" x14ac:dyDescent="0.25">
      <c r="A448" s="3">
        <f>TITRES_STAT!B451</f>
        <v>42956</v>
      </c>
      <c r="B448" s="5">
        <f>TITRES_STAT!D451</f>
        <v>4.5446999999999997</v>
      </c>
      <c r="C448" s="2">
        <f t="shared" si="54"/>
        <v>0.12990000000000013</v>
      </c>
      <c r="D448" s="2">
        <f t="shared" si="55"/>
        <v>0.12990000000000013</v>
      </c>
      <c r="E448" s="2">
        <f t="shared" si="56"/>
        <v>0</v>
      </c>
      <c r="F448" s="2">
        <f t="shared" si="62"/>
        <v>1.8921846897179795E-2</v>
      </c>
      <c r="G448" s="2">
        <f t="shared" si="62"/>
        <v>1.4607546217843718E-2</v>
      </c>
      <c r="H448" s="2">
        <f t="shared" si="58"/>
        <v>1.2953473920257723</v>
      </c>
      <c r="I448" s="2">
        <f t="shared" si="59"/>
        <v>56.433609854696371</v>
      </c>
    </row>
    <row r="449" spans="1:9" ht="13.5" x14ac:dyDescent="0.25">
      <c r="A449" s="3">
        <f>TITRES_STAT!B452</f>
        <v>42957</v>
      </c>
      <c r="B449" s="5">
        <f>TITRES_STAT!D452</f>
        <v>4.5446999999999997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1.7570286404524096E-2</v>
      </c>
      <c r="G449" s="2">
        <f t="shared" si="62"/>
        <v>1.356415005942631E-2</v>
      </c>
      <c r="H449" s="2">
        <f t="shared" si="58"/>
        <v>1.2953473920257723</v>
      </c>
      <c r="I449" s="2">
        <f t="shared" si="59"/>
        <v>56.433609854696371</v>
      </c>
    </row>
    <row r="450" spans="1:9" ht="13.5" x14ac:dyDescent="0.25">
      <c r="A450" s="3">
        <f>TITRES_STAT!B453</f>
        <v>42958</v>
      </c>
      <c r="B450" s="5">
        <f>TITRES_STAT!D453</f>
        <v>4.4147999999999996</v>
      </c>
      <c r="C450" s="2">
        <f t="shared" si="54"/>
        <v>-0.12990000000000013</v>
      </c>
      <c r="D450" s="2">
        <f t="shared" si="55"/>
        <v>0</v>
      </c>
      <c r="E450" s="2">
        <f t="shared" si="56"/>
        <v>0.12990000000000013</v>
      </c>
      <c r="F450" s="2">
        <f t="shared" si="62"/>
        <v>1.6315265947058087E-2</v>
      </c>
      <c r="G450" s="2">
        <f t="shared" si="62"/>
        <v>2.1873853626610151E-2</v>
      </c>
      <c r="H450" s="2">
        <f t="shared" si="58"/>
        <v>0.74587981731806563</v>
      </c>
      <c r="I450" s="2">
        <f t="shared" si="59"/>
        <v>42.722288780670446</v>
      </c>
    </row>
    <row r="451" spans="1:9" ht="13.5" x14ac:dyDescent="0.25">
      <c r="A451" s="3">
        <f>TITRES_STAT!B454</f>
        <v>42961</v>
      </c>
      <c r="B451" s="5">
        <f>TITRES_STAT!D454</f>
        <v>4.5395000000000003</v>
      </c>
      <c r="C451" s="2">
        <f t="shared" ref="C451:C514" si="63">B451-B450</f>
        <v>0.1247000000000007</v>
      </c>
      <c r="D451" s="2">
        <f t="shared" ref="D451:D514" si="64">IF(C451&gt;0,C451,0)</f>
        <v>0.1247000000000007</v>
      </c>
      <c r="E451" s="2">
        <f t="shared" ref="E451:E514" si="65">IF(C451&lt;0,-C451,0)</f>
        <v>0</v>
      </c>
      <c r="F451" s="2">
        <f t="shared" si="62"/>
        <v>2.4057032665125416E-2</v>
      </c>
      <c r="G451" s="2">
        <f t="shared" si="62"/>
        <v>2.0311435510423713E-2</v>
      </c>
      <c r="H451" s="2">
        <f t="shared" si="58"/>
        <v>1.1844082931892965</v>
      </c>
      <c r="I451" s="2">
        <f t="shared" si="59"/>
        <v>54.221012476565335</v>
      </c>
    </row>
    <row r="452" spans="1:9" ht="13.5" x14ac:dyDescent="0.25">
      <c r="A452" s="3">
        <f>TITRES_STAT!B455</f>
        <v>42962</v>
      </c>
      <c r="B452" s="5">
        <f>TITRES_STAT!D455</f>
        <v>4.5395000000000003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2.2338673189045029E-2</v>
      </c>
      <c r="G452" s="2">
        <f t="shared" si="62"/>
        <v>1.8860618688250591E-2</v>
      </c>
      <c r="H452" s="2">
        <f t="shared" si="58"/>
        <v>1.1844082931892965</v>
      </c>
      <c r="I452" s="2">
        <f t="shared" si="59"/>
        <v>54.221012476565335</v>
      </c>
    </row>
    <row r="453" spans="1:9" ht="13.5" x14ac:dyDescent="0.25">
      <c r="A453" s="3">
        <f>TITRES_STAT!B456</f>
        <v>42963</v>
      </c>
      <c r="B453" s="5">
        <f>TITRES_STAT!D456</f>
        <v>4.4147999999999996</v>
      </c>
      <c r="C453" s="2">
        <f t="shared" si="63"/>
        <v>-0.1247000000000007</v>
      </c>
      <c r="D453" s="2">
        <f t="shared" si="64"/>
        <v>0</v>
      </c>
      <c r="E453" s="2">
        <f t="shared" si="65"/>
        <v>0.1247000000000007</v>
      </c>
      <c r="F453" s="2">
        <f t="shared" si="62"/>
        <v>2.0743053675541811E-2</v>
      </c>
      <c r="G453" s="2">
        <f t="shared" si="62"/>
        <v>2.6420574496232745E-2</v>
      </c>
      <c r="H453" s="2">
        <f t="shared" si="58"/>
        <v>0.78510986498418189</v>
      </c>
      <c r="I453" s="2">
        <f t="shared" si="59"/>
        <v>43.98103894805034</v>
      </c>
    </row>
    <row r="454" spans="1:9" ht="13.5" x14ac:dyDescent="0.25">
      <c r="A454" s="3">
        <f>TITRES_STAT!B457</f>
        <v>42964</v>
      </c>
      <c r="B454" s="5">
        <f>TITRES_STAT!D457</f>
        <v>4.5446999999999997</v>
      </c>
      <c r="C454" s="2">
        <f t="shared" si="63"/>
        <v>0.12990000000000013</v>
      </c>
      <c r="D454" s="2">
        <f t="shared" si="64"/>
        <v>0.12990000000000013</v>
      </c>
      <c r="E454" s="2">
        <f t="shared" si="65"/>
        <v>0</v>
      </c>
      <c r="F454" s="2">
        <f t="shared" si="62"/>
        <v>2.8539978413003118E-2</v>
      </c>
      <c r="G454" s="2">
        <f t="shared" si="62"/>
        <v>2.4533390603644688E-2</v>
      </c>
      <c r="H454" s="2">
        <f t="shared" si="58"/>
        <v>1.1633116218662092</v>
      </c>
      <c r="I454" s="2">
        <f t="shared" si="59"/>
        <v>53.774574597008971</v>
      </c>
    </row>
    <row r="455" spans="1:9" ht="13.5" x14ac:dyDescent="0.25">
      <c r="A455" s="3">
        <f>TITRES_STAT!B458</f>
        <v>42965</v>
      </c>
      <c r="B455" s="5">
        <f>TITRES_STAT!D458</f>
        <v>4.5446999999999997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2.6501408526360039E-2</v>
      </c>
      <c r="G455" s="2">
        <f t="shared" si="62"/>
        <v>2.2781005560527208E-2</v>
      </c>
      <c r="H455" s="2">
        <f t="shared" si="58"/>
        <v>1.1633116218662094</v>
      </c>
      <c r="I455" s="2">
        <f t="shared" si="59"/>
        <v>53.774574597008971</v>
      </c>
    </row>
    <row r="456" spans="1:9" ht="13.5" x14ac:dyDescent="0.25">
      <c r="A456" s="3">
        <f>TITRES_STAT!B459</f>
        <v>42968</v>
      </c>
      <c r="B456" s="5">
        <f>TITRES_STAT!D459</f>
        <v>4.4147999999999996</v>
      </c>
      <c r="C456" s="2">
        <f t="shared" si="63"/>
        <v>-0.12990000000000013</v>
      </c>
      <c r="D456" s="2">
        <f t="shared" si="64"/>
        <v>0</v>
      </c>
      <c r="E456" s="2">
        <f t="shared" si="65"/>
        <v>0.12990000000000013</v>
      </c>
      <c r="F456" s="2">
        <f t="shared" si="62"/>
        <v>2.4608450774477181E-2</v>
      </c>
      <c r="G456" s="2">
        <f t="shared" si="62"/>
        <v>3.0432362306203848E-2</v>
      </c>
      <c r="H456" s="2">
        <f t="shared" si="58"/>
        <v>0.80862768807995489</v>
      </c>
      <c r="I456" s="2">
        <f t="shared" si="59"/>
        <v>44.709460847544399</v>
      </c>
    </row>
    <row r="457" spans="1:9" ht="13.5" x14ac:dyDescent="0.25">
      <c r="A457" s="3">
        <f>TITRES_STAT!B460</f>
        <v>42969</v>
      </c>
      <c r="B457" s="5">
        <f>TITRES_STAT!D460</f>
        <v>4.4147999999999996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2.2850704290585951E-2</v>
      </c>
      <c r="G457" s="2">
        <f t="shared" si="62"/>
        <v>2.8258622141475002E-2</v>
      </c>
      <c r="H457" s="2">
        <f t="shared" si="58"/>
        <v>0.80862768807995478</v>
      </c>
      <c r="I457" s="2">
        <f t="shared" si="59"/>
        <v>44.709460847544399</v>
      </c>
    </row>
    <row r="458" spans="1:9" ht="13.5" x14ac:dyDescent="0.25">
      <c r="A458" s="3">
        <f>TITRES_STAT!B461</f>
        <v>42970</v>
      </c>
      <c r="B458" s="5">
        <f>TITRES_STAT!D461</f>
        <v>4.5395000000000003</v>
      </c>
      <c r="C458" s="2">
        <f t="shared" si="63"/>
        <v>0.1247000000000007</v>
      </c>
      <c r="D458" s="2">
        <f t="shared" si="64"/>
        <v>0.1247000000000007</v>
      </c>
      <c r="E458" s="2">
        <f t="shared" si="65"/>
        <v>0</v>
      </c>
      <c r="F458" s="2">
        <f t="shared" si="62"/>
        <v>3.0125653984115576E-2</v>
      </c>
      <c r="G458" s="2">
        <f t="shared" si="62"/>
        <v>2.6240149131369645E-2</v>
      </c>
      <c r="H458" s="2">
        <f t="shared" si="58"/>
        <v>1.1480748006916195</v>
      </c>
      <c r="I458" s="2">
        <f t="shared" si="59"/>
        <v>53.446686322188214</v>
      </c>
    </row>
    <row r="459" spans="1:9" ht="13.5" x14ac:dyDescent="0.25">
      <c r="A459" s="3">
        <f>TITRES_STAT!B462</f>
        <v>42971</v>
      </c>
      <c r="B459" s="5">
        <f>TITRES_STAT!D462</f>
        <v>4.5446999999999997</v>
      </c>
      <c r="C459" s="2">
        <f t="shared" si="63"/>
        <v>5.1999999999994273E-3</v>
      </c>
      <c r="D459" s="2">
        <f t="shared" si="64"/>
        <v>5.1999999999994273E-3</v>
      </c>
      <c r="E459" s="2">
        <f t="shared" si="65"/>
        <v>0</v>
      </c>
      <c r="F459" s="2">
        <f t="shared" si="62"/>
        <v>2.8345250128107281E-2</v>
      </c>
      <c r="G459" s="2">
        <f t="shared" si="62"/>
        <v>2.4365852764843241E-2</v>
      </c>
      <c r="H459" s="2">
        <f t="shared" si="58"/>
        <v>1.1633186164945473</v>
      </c>
      <c r="I459" s="2">
        <f t="shared" si="59"/>
        <v>53.774724057041347</v>
      </c>
    </row>
    <row r="460" spans="1:9" ht="13.5" x14ac:dyDescent="0.25">
      <c r="A460" s="3">
        <f>TITRES_STAT!B463</f>
        <v>42972</v>
      </c>
      <c r="B460" s="5">
        <f>TITRES_STAT!D463</f>
        <v>4.6121999999999996</v>
      </c>
      <c r="C460" s="2">
        <f t="shared" si="63"/>
        <v>6.7499999999999893E-2</v>
      </c>
      <c r="D460" s="2">
        <f t="shared" si="64"/>
        <v>6.7499999999999893E-2</v>
      </c>
      <c r="E460" s="2">
        <f t="shared" si="65"/>
        <v>0</v>
      </c>
      <c r="F460" s="2">
        <f t="shared" si="62"/>
        <v>3.1142017976099612E-2</v>
      </c>
      <c r="G460" s="2">
        <f t="shared" si="62"/>
        <v>2.262543471021158E-2</v>
      </c>
      <c r="H460" s="2">
        <f t="shared" si="58"/>
        <v>1.376416337408281</v>
      </c>
      <c r="I460" s="2">
        <f t="shared" si="59"/>
        <v>57.91983145972646</v>
      </c>
    </row>
    <row r="461" spans="1:9" ht="13.5" x14ac:dyDescent="0.25">
      <c r="A461" s="3">
        <f>TITRES_STAT!B464</f>
        <v>42975</v>
      </c>
      <c r="B461" s="5">
        <f>TITRES_STAT!D464</f>
        <v>4.5965999999999996</v>
      </c>
      <c r="C461" s="2">
        <f t="shared" si="63"/>
        <v>-1.5600000000000058E-2</v>
      </c>
      <c r="D461" s="2">
        <f t="shared" si="64"/>
        <v>0</v>
      </c>
      <c r="E461" s="2">
        <f t="shared" si="65"/>
        <v>1.5600000000000058E-2</v>
      </c>
      <c r="F461" s="2">
        <f t="shared" ref="F461:G476" si="66">((F460*13)+D461)/14</f>
        <v>2.8917588120663924E-2</v>
      </c>
      <c r="G461" s="2">
        <f t="shared" si="66"/>
        <v>2.2123617945196471E-2</v>
      </c>
      <c r="H461" s="2">
        <f t="shared" si="58"/>
        <v>1.3070912810145763</v>
      </c>
      <c r="I461" s="2">
        <f t="shared" si="59"/>
        <v>56.655377781141119</v>
      </c>
    </row>
    <row r="462" spans="1:9" ht="13.5" x14ac:dyDescent="0.25">
      <c r="A462" s="3">
        <f>TITRES_STAT!B465</f>
        <v>42976</v>
      </c>
      <c r="B462" s="5">
        <f>TITRES_STAT!D465</f>
        <v>4.5861999999999998</v>
      </c>
      <c r="C462" s="2">
        <f t="shared" si="63"/>
        <v>-1.0399999999999743E-2</v>
      </c>
      <c r="D462" s="2">
        <f t="shared" si="64"/>
        <v>0</v>
      </c>
      <c r="E462" s="2">
        <f t="shared" si="65"/>
        <v>1.0399999999999743E-2</v>
      </c>
      <c r="F462" s="2">
        <f t="shared" si="66"/>
        <v>2.6852046112045076E-2</v>
      </c>
      <c r="G462" s="2">
        <f t="shared" si="66"/>
        <v>2.1286216663396702E-2</v>
      </c>
      <c r="H462" s="2">
        <f t="shared" si="58"/>
        <v>1.2614757491508224</v>
      </c>
      <c r="I462" s="2">
        <f t="shared" si="59"/>
        <v>55.781086736150179</v>
      </c>
    </row>
    <row r="463" spans="1:9" ht="13.5" x14ac:dyDescent="0.25">
      <c r="A463" s="3">
        <f>TITRES_STAT!B466</f>
        <v>42977</v>
      </c>
      <c r="B463" s="5">
        <f>TITRES_STAT!D466</f>
        <v>4.6433999999999997</v>
      </c>
      <c r="C463" s="2">
        <f t="shared" si="63"/>
        <v>5.7199999999999918E-2</v>
      </c>
      <c r="D463" s="2">
        <f t="shared" si="64"/>
        <v>5.7199999999999918E-2</v>
      </c>
      <c r="E463" s="2">
        <f t="shared" si="65"/>
        <v>0</v>
      </c>
      <c r="F463" s="2">
        <f t="shared" si="66"/>
        <v>2.9019757104041848E-2</v>
      </c>
      <c r="G463" s="2">
        <f t="shared" si="66"/>
        <v>1.9765772616011226E-2</v>
      </c>
      <c r="H463" s="2">
        <f t="shared" si="58"/>
        <v>1.4681822799344788</v>
      </c>
      <c r="I463" s="2">
        <f t="shared" si="59"/>
        <v>59.484353804430263</v>
      </c>
    </row>
    <row r="464" spans="1:9" ht="13.5" x14ac:dyDescent="0.25">
      <c r="A464" s="3">
        <f>TITRES_STAT!B467</f>
        <v>42978</v>
      </c>
      <c r="B464" s="5">
        <f>TITRES_STAT!D467</f>
        <v>4.7888000000000002</v>
      </c>
      <c r="C464" s="2">
        <f t="shared" si="63"/>
        <v>0.14540000000000042</v>
      </c>
      <c r="D464" s="2">
        <f t="shared" si="64"/>
        <v>0.14540000000000042</v>
      </c>
      <c r="E464" s="2">
        <f t="shared" si="65"/>
        <v>0</v>
      </c>
      <c r="F464" s="2">
        <f t="shared" si="66"/>
        <v>3.7332631596610315E-2</v>
      </c>
      <c r="G464" s="2">
        <f t="shared" si="66"/>
        <v>1.8353931714867568E-2</v>
      </c>
      <c r="H464" s="2">
        <f t="shared" si="58"/>
        <v>2.0340400180506877</v>
      </c>
      <c r="I464" s="2">
        <f t="shared" si="59"/>
        <v>67.040645672087066</v>
      </c>
    </row>
    <row r="465" spans="1:9" ht="13.5" x14ac:dyDescent="0.25">
      <c r="A465" s="3">
        <f>TITRES_STAT!B468</f>
        <v>42982</v>
      </c>
      <c r="B465" s="5">
        <f>TITRES_STAT!D468</f>
        <v>4.8044000000000002</v>
      </c>
      <c r="C465" s="2">
        <f t="shared" si="63"/>
        <v>1.5600000000000058E-2</v>
      </c>
      <c r="D465" s="2">
        <f t="shared" si="64"/>
        <v>1.5600000000000058E-2</v>
      </c>
      <c r="E465" s="2">
        <f t="shared" si="65"/>
        <v>0</v>
      </c>
      <c r="F465" s="2">
        <f t="shared" si="66"/>
        <v>3.5780300768281016E-2</v>
      </c>
      <c r="G465" s="2">
        <f t="shared" si="66"/>
        <v>1.7042936592377027E-2</v>
      </c>
      <c r="H465" s="2">
        <f t="shared" ref="H465:H528" si="67">F465/G465</f>
        <v>2.0994211047106077</v>
      </c>
      <c r="I465" s="2">
        <f t="shared" ref="I465:I528" si="68">IF(G465=0,100,100-(100/(1+H465)))</f>
        <v>67.735910474373256</v>
      </c>
    </row>
    <row r="466" spans="1:9" ht="13.5" x14ac:dyDescent="0.25">
      <c r="A466" s="3">
        <f>TITRES_STAT!B469</f>
        <v>42983</v>
      </c>
      <c r="B466" s="5">
        <f>TITRES_STAT!D469</f>
        <v>4.8251999999999997</v>
      </c>
      <c r="C466" s="2">
        <f t="shared" si="63"/>
        <v>2.0799999999999486E-2</v>
      </c>
      <c r="D466" s="2">
        <f t="shared" si="64"/>
        <v>2.0799999999999486E-2</v>
      </c>
      <c r="E466" s="2">
        <f t="shared" si="65"/>
        <v>0</v>
      </c>
      <c r="F466" s="2">
        <f t="shared" si="66"/>
        <v>3.4710279284832335E-2</v>
      </c>
      <c r="G466" s="2">
        <f t="shared" si="66"/>
        <v>1.5825583978635812E-2</v>
      </c>
      <c r="H466" s="2">
        <f t="shared" si="67"/>
        <v>2.1933016394017715</v>
      </c>
      <c r="I466" s="2">
        <f t="shared" si="68"/>
        <v>68.684449108686806</v>
      </c>
    </row>
    <row r="467" spans="1:9" ht="13.5" x14ac:dyDescent="0.25">
      <c r="A467" s="3">
        <f>TITRES_STAT!B470</f>
        <v>42984</v>
      </c>
      <c r="B467" s="5">
        <f>TITRES_STAT!D470</f>
        <v>4.7888000000000002</v>
      </c>
      <c r="C467" s="2">
        <f t="shared" si="63"/>
        <v>-3.6399999999999544E-2</v>
      </c>
      <c r="D467" s="2">
        <f t="shared" si="64"/>
        <v>0</v>
      </c>
      <c r="E467" s="2">
        <f t="shared" si="65"/>
        <v>3.6399999999999544E-2</v>
      </c>
      <c r="F467" s="2">
        <f t="shared" si="66"/>
        <v>3.2230973621630028E-2</v>
      </c>
      <c r="G467" s="2">
        <f t="shared" si="66"/>
        <v>1.7295185123018936E-2</v>
      </c>
      <c r="H467" s="2">
        <f t="shared" si="67"/>
        <v>1.8635807244833928</v>
      </c>
      <c r="I467" s="2">
        <f t="shared" si="68"/>
        <v>65.078686574117597</v>
      </c>
    </row>
    <row r="468" spans="1:9" ht="13.5" x14ac:dyDescent="0.25">
      <c r="A468" s="3">
        <f>TITRES_STAT!B471</f>
        <v>42985</v>
      </c>
      <c r="B468" s="5">
        <f>TITRES_STAT!D471</f>
        <v>4.8044000000000002</v>
      </c>
      <c r="C468" s="2">
        <f t="shared" si="63"/>
        <v>1.5600000000000058E-2</v>
      </c>
      <c r="D468" s="2">
        <f t="shared" si="64"/>
        <v>1.5600000000000058E-2</v>
      </c>
      <c r="E468" s="2">
        <f t="shared" si="65"/>
        <v>0</v>
      </c>
      <c r="F468" s="2">
        <f t="shared" si="66"/>
        <v>3.1043046934370745E-2</v>
      </c>
      <c r="G468" s="2">
        <f t="shared" si="66"/>
        <v>1.6059814757089012E-2</v>
      </c>
      <c r="H468" s="2">
        <f t="shared" si="67"/>
        <v>1.9329641969044469</v>
      </c>
      <c r="I468" s="2">
        <f t="shared" si="68"/>
        <v>65.904800302184555</v>
      </c>
    </row>
    <row r="469" spans="1:9" ht="13.5" x14ac:dyDescent="0.25">
      <c r="A469" s="3">
        <f>TITRES_STAT!B472</f>
        <v>42986</v>
      </c>
      <c r="B469" s="5">
        <f>TITRES_STAT!D472</f>
        <v>4.7784000000000004</v>
      </c>
      <c r="C469" s="2">
        <f t="shared" si="63"/>
        <v>-2.5999999999999801E-2</v>
      </c>
      <c r="D469" s="2">
        <f t="shared" si="64"/>
        <v>0</v>
      </c>
      <c r="E469" s="2">
        <f t="shared" si="65"/>
        <v>2.5999999999999801E-2</v>
      </c>
      <c r="F469" s="2">
        <f t="shared" si="66"/>
        <v>2.882568643905855E-2</v>
      </c>
      <c r="G469" s="2">
        <f t="shared" si="66"/>
        <v>1.6769827988725498E-2</v>
      </c>
      <c r="H469" s="2">
        <f t="shared" si="67"/>
        <v>1.718901735810189</v>
      </c>
      <c r="I469" s="2">
        <f t="shared" si="68"/>
        <v>63.220443503743759</v>
      </c>
    </row>
    <row r="470" spans="1:9" ht="13.5" x14ac:dyDescent="0.25">
      <c r="A470" s="3">
        <f>TITRES_STAT!B473</f>
        <v>42989</v>
      </c>
      <c r="B470" s="5">
        <f>TITRES_STAT!D473</f>
        <v>4.7784000000000004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2.6766708836268655E-2</v>
      </c>
      <c r="G470" s="2">
        <f t="shared" si="66"/>
        <v>1.5571983132387963E-2</v>
      </c>
      <c r="H470" s="2">
        <f t="shared" si="67"/>
        <v>1.718901735810189</v>
      </c>
      <c r="I470" s="2">
        <f t="shared" si="68"/>
        <v>63.220443503743759</v>
      </c>
    </row>
    <row r="471" spans="1:9" ht="13.5" x14ac:dyDescent="0.25">
      <c r="A471" s="3">
        <f>TITRES_STAT!B474</f>
        <v>42990</v>
      </c>
      <c r="B471" s="5">
        <f>TITRES_STAT!D474</f>
        <v>4.7888000000000002</v>
      </c>
      <c r="C471" s="2">
        <f t="shared" si="63"/>
        <v>1.0399999999999743E-2</v>
      </c>
      <c r="D471" s="2">
        <f t="shared" si="64"/>
        <v>1.0399999999999743E-2</v>
      </c>
      <c r="E471" s="2">
        <f t="shared" si="65"/>
        <v>0</v>
      </c>
      <c r="F471" s="2">
        <f t="shared" si="66"/>
        <v>2.559765820510659E-2</v>
      </c>
      <c r="G471" s="2">
        <f t="shared" si="66"/>
        <v>1.445969862293168E-2</v>
      </c>
      <c r="H471" s="2">
        <f t="shared" si="67"/>
        <v>1.7702760529539106</v>
      </c>
      <c r="I471" s="2">
        <f t="shared" si="68"/>
        <v>63.902514374561605</v>
      </c>
    </row>
    <row r="472" spans="1:9" ht="13.5" x14ac:dyDescent="0.25">
      <c r="A472" s="3">
        <f>TITRES_STAT!B475</f>
        <v>42991</v>
      </c>
      <c r="B472" s="5">
        <f>TITRES_STAT!D475</f>
        <v>4.7888000000000002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2.3769254047598977E-2</v>
      </c>
      <c r="G472" s="2">
        <f t="shared" si="66"/>
        <v>1.3426863007007989E-2</v>
      </c>
      <c r="H472" s="2">
        <f t="shared" si="67"/>
        <v>1.7702760529539106</v>
      </c>
      <c r="I472" s="2">
        <f t="shared" si="68"/>
        <v>63.902514374561605</v>
      </c>
    </row>
    <row r="473" spans="1:9" ht="13.5" x14ac:dyDescent="0.25">
      <c r="A473" s="3">
        <f>TITRES_STAT!B476</f>
        <v>42992</v>
      </c>
      <c r="B473" s="5">
        <f>TITRES_STAT!D476</f>
        <v>4.7888000000000002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2.2071450187056193E-2</v>
      </c>
      <c r="G473" s="2">
        <f t="shared" si="66"/>
        <v>1.2467801363650275E-2</v>
      </c>
      <c r="H473" s="2">
        <f t="shared" si="67"/>
        <v>1.7702760529539106</v>
      </c>
      <c r="I473" s="2">
        <f t="shared" si="68"/>
        <v>63.902514374561605</v>
      </c>
    </row>
    <row r="474" spans="1:9" ht="13.5" x14ac:dyDescent="0.25">
      <c r="A474" s="3">
        <f>TITRES_STAT!B477</f>
        <v>42993</v>
      </c>
      <c r="B474" s="5">
        <f>TITRES_STAT!D477</f>
        <v>4.7264999999999997</v>
      </c>
      <c r="C474" s="2">
        <f t="shared" si="63"/>
        <v>-6.2300000000000466E-2</v>
      </c>
      <c r="D474" s="2">
        <f t="shared" si="64"/>
        <v>0</v>
      </c>
      <c r="E474" s="2">
        <f t="shared" si="65"/>
        <v>6.2300000000000466E-2</v>
      </c>
      <c r="F474" s="2">
        <f t="shared" si="66"/>
        <v>2.0494918030837892E-2</v>
      </c>
      <c r="G474" s="2">
        <f t="shared" si="66"/>
        <v>1.6027244123389576E-2</v>
      </c>
      <c r="H474" s="2">
        <f t="shared" si="67"/>
        <v>1.2787549670456666</v>
      </c>
      <c r="I474" s="2">
        <f t="shared" si="68"/>
        <v>56.116387480815099</v>
      </c>
    </row>
    <row r="475" spans="1:9" ht="13.5" x14ac:dyDescent="0.25">
      <c r="A475" s="3">
        <f>TITRES_STAT!B478</f>
        <v>42996</v>
      </c>
      <c r="B475" s="5">
        <f>TITRES_STAT!D478</f>
        <v>4.7784000000000004</v>
      </c>
      <c r="C475" s="2">
        <f t="shared" si="63"/>
        <v>5.1900000000000723E-2</v>
      </c>
      <c r="D475" s="2">
        <f t="shared" si="64"/>
        <v>5.1900000000000723E-2</v>
      </c>
      <c r="E475" s="2">
        <f t="shared" si="65"/>
        <v>0</v>
      </c>
      <c r="F475" s="2">
        <f t="shared" si="66"/>
        <v>2.2738138171492377E-2</v>
      </c>
      <c r="G475" s="2">
        <f t="shared" si="66"/>
        <v>1.4882440971718893E-2</v>
      </c>
      <c r="H475" s="2">
        <f t="shared" si="67"/>
        <v>1.5278500492427061</v>
      </c>
      <c r="I475" s="2">
        <f t="shared" si="68"/>
        <v>60.440691476158548</v>
      </c>
    </row>
    <row r="476" spans="1:9" ht="13.5" x14ac:dyDescent="0.25">
      <c r="A476" s="3">
        <f>TITRES_STAT!B479</f>
        <v>42997</v>
      </c>
      <c r="B476" s="5">
        <f>TITRES_STAT!D479</f>
        <v>4.7784000000000004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2.1113985444957208E-2</v>
      </c>
      <c r="G476" s="2">
        <f t="shared" si="66"/>
        <v>1.3819409473738971E-2</v>
      </c>
      <c r="H476" s="2">
        <f t="shared" si="67"/>
        <v>1.5278500492427063</v>
      </c>
      <c r="I476" s="2">
        <f t="shared" si="68"/>
        <v>60.440691476158555</v>
      </c>
    </row>
    <row r="477" spans="1:9" ht="13.5" x14ac:dyDescent="0.25">
      <c r="A477" s="3">
        <f>TITRES_STAT!B480</f>
        <v>42998</v>
      </c>
      <c r="B477" s="5">
        <f>TITRES_STAT!D480</f>
        <v>4.7317</v>
      </c>
      <c r="C477" s="2">
        <f t="shared" si="63"/>
        <v>-4.6700000000000408E-2</v>
      </c>
      <c r="D477" s="2">
        <f t="shared" si="64"/>
        <v>0</v>
      </c>
      <c r="E477" s="2">
        <f t="shared" si="65"/>
        <v>4.6700000000000408E-2</v>
      </c>
      <c r="F477" s="2">
        <f t="shared" ref="F477:G492" si="69">((F476*13)+D477)/14</f>
        <v>1.9605843627460266E-2</v>
      </c>
      <c r="G477" s="2">
        <f t="shared" si="69"/>
        <v>1.6168023082757645E-2</v>
      </c>
      <c r="H477" s="2">
        <f t="shared" si="67"/>
        <v>1.2126308533273236</v>
      </c>
      <c r="I477" s="2">
        <f t="shared" si="68"/>
        <v>54.804932847419444</v>
      </c>
    </row>
    <row r="478" spans="1:9" ht="13.5" x14ac:dyDescent="0.25">
      <c r="A478" s="3">
        <f>TITRES_STAT!B481</f>
        <v>43000</v>
      </c>
      <c r="B478" s="5">
        <f>TITRES_STAT!D481</f>
        <v>4.7784000000000004</v>
      </c>
      <c r="C478" s="2">
        <f t="shared" si="63"/>
        <v>4.6700000000000408E-2</v>
      </c>
      <c r="D478" s="2">
        <f t="shared" si="64"/>
        <v>4.6700000000000408E-2</v>
      </c>
      <c r="E478" s="2">
        <f t="shared" si="65"/>
        <v>0</v>
      </c>
      <c r="F478" s="2">
        <f t="shared" si="69"/>
        <v>2.1541140511213135E-2</v>
      </c>
      <c r="G478" s="2">
        <f t="shared" si="69"/>
        <v>1.5013164291132098E-2</v>
      </c>
      <c r="H478" s="2">
        <f t="shared" si="67"/>
        <v>1.4348168109994606</v>
      </c>
      <c r="I478" s="2">
        <f t="shared" si="68"/>
        <v>58.929148366216801</v>
      </c>
    </row>
    <row r="479" spans="1:9" ht="13.5" x14ac:dyDescent="0.25">
      <c r="A479" s="3">
        <f>TITRES_STAT!B482</f>
        <v>43003</v>
      </c>
      <c r="B479" s="5">
        <f>TITRES_STAT!D482</f>
        <v>4.8044000000000002</v>
      </c>
      <c r="C479" s="2">
        <f t="shared" si="63"/>
        <v>2.5999999999999801E-2</v>
      </c>
      <c r="D479" s="2">
        <f t="shared" si="64"/>
        <v>2.5999999999999801E-2</v>
      </c>
      <c r="E479" s="2">
        <f t="shared" si="65"/>
        <v>0</v>
      </c>
      <c r="F479" s="2">
        <f t="shared" si="69"/>
        <v>2.1859630474697894E-2</v>
      </c>
      <c r="G479" s="2">
        <f t="shared" si="69"/>
        <v>1.3940795413194092E-2</v>
      </c>
      <c r="H479" s="2">
        <f t="shared" si="67"/>
        <v>1.5680332310170135</v>
      </c>
      <c r="I479" s="2">
        <f t="shared" si="68"/>
        <v>61.059693935347873</v>
      </c>
    </row>
    <row r="480" spans="1:9" ht="13.5" x14ac:dyDescent="0.25">
      <c r="A480" s="3">
        <f>TITRES_STAT!B483</f>
        <v>43004</v>
      </c>
      <c r="B480" s="5">
        <f>TITRES_STAT!D483</f>
        <v>4.8044000000000002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2.0298228297933759E-2</v>
      </c>
      <c r="G480" s="2">
        <f t="shared" si="69"/>
        <v>1.2945024312251656E-2</v>
      </c>
      <c r="H480" s="2">
        <f t="shared" si="67"/>
        <v>1.5680332310170135</v>
      </c>
      <c r="I480" s="2">
        <f t="shared" si="68"/>
        <v>61.059693935347873</v>
      </c>
    </row>
    <row r="481" spans="1:9" ht="13.5" x14ac:dyDescent="0.25">
      <c r="A481" s="3">
        <f>TITRES_STAT!B484</f>
        <v>43005</v>
      </c>
      <c r="B481" s="5">
        <f>TITRES_STAT!D484</f>
        <v>4.8095999999999997</v>
      </c>
      <c r="C481" s="2">
        <f t="shared" si="63"/>
        <v>5.1999999999994273E-3</v>
      </c>
      <c r="D481" s="2">
        <f t="shared" si="64"/>
        <v>5.1999999999994273E-3</v>
      </c>
      <c r="E481" s="2">
        <f t="shared" si="65"/>
        <v>0</v>
      </c>
      <c r="F481" s="2">
        <f t="shared" si="69"/>
        <v>1.9219783419509879E-2</v>
      </c>
      <c r="G481" s="2">
        <f t="shared" si="69"/>
        <v>1.2020379718519394E-2</v>
      </c>
      <c r="H481" s="2">
        <f t="shared" si="67"/>
        <v>1.5989331343583602</v>
      </c>
      <c r="I481" s="2">
        <f t="shared" si="68"/>
        <v>61.522673023794979</v>
      </c>
    </row>
    <row r="482" spans="1:9" ht="13.5" x14ac:dyDescent="0.25">
      <c r="A482" s="3">
        <f>TITRES_STAT!B485</f>
        <v>43006</v>
      </c>
      <c r="B482" s="5">
        <f>TITRES_STAT!D485</f>
        <v>4.8044000000000002</v>
      </c>
      <c r="C482" s="2">
        <f t="shared" si="63"/>
        <v>-5.1999999999994273E-3</v>
      </c>
      <c r="D482" s="2">
        <f t="shared" si="64"/>
        <v>0</v>
      </c>
      <c r="E482" s="2">
        <f t="shared" si="65"/>
        <v>5.1999999999994273E-3</v>
      </c>
      <c r="F482" s="2">
        <f t="shared" si="69"/>
        <v>1.7846941746687744E-2</v>
      </c>
      <c r="G482" s="2">
        <f t="shared" si="69"/>
        <v>1.153320973862511E-2</v>
      </c>
      <c r="H482" s="2">
        <f t="shared" si="67"/>
        <v>1.5474392776295165</v>
      </c>
      <c r="I482" s="2">
        <f t="shared" si="68"/>
        <v>60.74489355716711</v>
      </c>
    </row>
    <row r="483" spans="1:9" ht="13.5" x14ac:dyDescent="0.25">
      <c r="A483" s="3">
        <f>TITRES_STAT!B486</f>
        <v>43007</v>
      </c>
      <c r="B483" s="5">
        <f>TITRES_STAT!D486</f>
        <v>4.8044000000000002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1.6572160193352906E-2</v>
      </c>
      <c r="G483" s="2">
        <f t="shared" si="69"/>
        <v>1.070940904300903E-2</v>
      </c>
      <c r="H483" s="2">
        <f t="shared" si="67"/>
        <v>1.5474392776295165</v>
      </c>
      <c r="I483" s="2">
        <f t="shared" si="68"/>
        <v>60.74489355716711</v>
      </c>
    </row>
    <row r="484" spans="1:9" ht="13.5" x14ac:dyDescent="0.25">
      <c r="A484" s="3">
        <f>TITRES_STAT!B487</f>
        <v>43010</v>
      </c>
      <c r="B484" s="5">
        <f>TITRES_STAT!D487</f>
        <v>4.9082999999999997</v>
      </c>
      <c r="C484" s="2">
        <f t="shared" si="63"/>
        <v>0.10389999999999944</v>
      </c>
      <c r="D484" s="2">
        <f t="shared" si="64"/>
        <v>0.10389999999999944</v>
      </c>
      <c r="E484" s="2">
        <f t="shared" si="65"/>
        <v>0</v>
      </c>
      <c r="F484" s="2">
        <f t="shared" si="69"/>
        <v>2.2809863036684801E-2</v>
      </c>
      <c r="G484" s="2">
        <f t="shared" si="69"/>
        <v>9.9444512542226724E-3</v>
      </c>
      <c r="H484" s="2">
        <f t="shared" si="67"/>
        <v>2.2937276732086289</v>
      </c>
      <c r="I484" s="2">
        <f t="shared" si="68"/>
        <v>69.639262889459332</v>
      </c>
    </row>
    <row r="485" spans="1:9" ht="13.5" x14ac:dyDescent="0.25">
      <c r="A485" s="3">
        <f>TITRES_STAT!B488</f>
        <v>43011</v>
      </c>
      <c r="B485" s="5">
        <f>TITRES_STAT!D488</f>
        <v>4.8044000000000002</v>
      </c>
      <c r="C485" s="2">
        <f t="shared" si="63"/>
        <v>-0.10389999999999944</v>
      </c>
      <c r="D485" s="2">
        <f t="shared" si="64"/>
        <v>0</v>
      </c>
      <c r="E485" s="2">
        <f t="shared" si="65"/>
        <v>0.10389999999999944</v>
      </c>
      <c r="F485" s="2">
        <f t="shared" si="69"/>
        <v>2.1180587105493028E-2</v>
      </c>
      <c r="G485" s="2">
        <f t="shared" si="69"/>
        <v>1.6655561878921012E-2</v>
      </c>
      <c r="H485" s="2">
        <f t="shared" si="67"/>
        <v>1.2716825322055818</v>
      </c>
      <c r="I485" s="2">
        <f t="shared" si="68"/>
        <v>55.979764521537362</v>
      </c>
    </row>
    <row r="486" spans="1:9" ht="13.5" x14ac:dyDescent="0.25">
      <c r="A486" s="3">
        <f>TITRES_STAT!B489</f>
        <v>43012</v>
      </c>
      <c r="B486" s="5">
        <f>TITRES_STAT!D489</f>
        <v>4.8044000000000002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1.966768802652924E-2</v>
      </c>
      <c r="G486" s="2">
        <f t="shared" si="69"/>
        <v>1.546587888756951E-2</v>
      </c>
      <c r="H486" s="2">
        <f t="shared" si="67"/>
        <v>1.2716825322055818</v>
      </c>
      <c r="I486" s="2">
        <f t="shared" si="68"/>
        <v>55.979764521537362</v>
      </c>
    </row>
    <row r="487" spans="1:9" ht="13.5" x14ac:dyDescent="0.25">
      <c r="A487" s="3">
        <f>TITRES_STAT!B490</f>
        <v>43013</v>
      </c>
      <c r="B487" s="5">
        <f>TITRES_STAT!D490</f>
        <v>4.8044000000000002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1.8262853167491436E-2</v>
      </c>
      <c r="G487" s="2">
        <f t="shared" si="69"/>
        <v>1.4361173252743118E-2</v>
      </c>
      <c r="H487" s="2">
        <f t="shared" si="67"/>
        <v>1.2716825322055816</v>
      </c>
      <c r="I487" s="2">
        <f t="shared" si="68"/>
        <v>55.979764521537355</v>
      </c>
    </row>
    <row r="488" spans="1:9" ht="13.5" x14ac:dyDescent="0.25">
      <c r="A488" s="3">
        <f>TITRES_STAT!B491</f>
        <v>43014</v>
      </c>
      <c r="B488" s="5">
        <f>TITRES_STAT!D491</f>
        <v>4.8044000000000002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1.6958363655527765E-2</v>
      </c>
      <c r="G488" s="2">
        <f t="shared" si="69"/>
        <v>1.3335375163261467E-2</v>
      </c>
      <c r="H488" s="2">
        <f t="shared" si="67"/>
        <v>1.2716825322055818</v>
      </c>
      <c r="I488" s="2">
        <f t="shared" si="68"/>
        <v>55.979764521537362</v>
      </c>
    </row>
    <row r="489" spans="1:9" ht="13.5" x14ac:dyDescent="0.25">
      <c r="A489" s="3">
        <f>TITRES_STAT!B492</f>
        <v>43017</v>
      </c>
      <c r="B489" s="5">
        <f>TITRES_STAT!D492</f>
        <v>4.8303000000000003</v>
      </c>
      <c r="C489" s="2">
        <f t="shared" si="63"/>
        <v>2.5900000000000034E-2</v>
      </c>
      <c r="D489" s="2">
        <f t="shared" si="64"/>
        <v>2.5900000000000034E-2</v>
      </c>
      <c r="E489" s="2">
        <f t="shared" si="65"/>
        <v>0</v>
      </c>
      <c r="F489" s="2">
        <f t="shared" si="69"/>
        <v>1.7597051965847214E-2</v>
      </c>
      <c r="G489" s="2">
        <f t="shared" si="69"/>
        <v>1.2382848365885647E-2</v>
      </c>
      <c r="H489" s="2">
        <f t="shared" si="67"/>
        <v>1.4210827303939644</v>
      </c>
      <c r="I489" s="2">
        <f t="shared" si="68"/>
        <v>58.696165668106779</v>
      </c>
    </row>
    <row r="490" spans="1:9" ht="13.5" x14ac:dyDescent="0.25">
      <c r="A490" s="3">
        <f>TITRES_STAT!B493</f>
        <v>43018</v>
      </c>
      <c r="B490" s="5">
        <f>TITRES_STAT!D493</f>
        <v>4.8303000000000003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1.6340119682572412E-2</v>
      </c>
      <c r="G490" s="2">
        <f t="shared" si="69"/>
        <v>1.1498359196893815E-2</v>
      </c>
      <c r="H490" s="2">
        <f t="shared" si="67"/>
        <v>1.4210827303939642</v>
      </c>
      <c r="I490" s="2">
        <f t="shared" si="68"/>
        <v>58.696165668106779</v>
      </c>
    </row>
    <row r="491" spans="1:9" ht="13.5" x14ac:dyDescent="0.25">
      <c r="A491" s="3">
        <f>TITRES_STAT!B494</f>
        <v>43019</v>
      </c>
      <c r="B491" s="5">
        <f>TITRES_STAT!D494</f>
        <v>4.6901000000000002</v>
      </c>
      <c r="C491" s="2">
        <f t="shared" si="63"/>
        <v>-0.1402000000000001</v>
      </c>
      <c r="D491" s="2">
        <f t="shared" si="64"/>
        <v>0</v>
      </c>
      <c r="E491" s="2">
        <f t="shared" si="65"/>
        <v>0.1402000000000001</v>
      </c>
      <c r="F491" s="2">
        <f t="shared" si="69"/>
        <v>1.5172968276674383E-2</v>
      </c>
      <c r="G491" s="2">
        <f t="shared" si="69"/>
        <v>2.069133353997284E-2</v>
      </c>
      <c r="H491" s="2">
        <f t="shared" si="67"/>
        <v>0.73330064721842469</v>
      </c>
      <c r="I491" s="2">
        <f t="shared" si="68"/>
        <v>42.306604361754246</v>
      </c>
    </row>
    <row r="492" spans="1:9" ht="13.5" x14ac:dyDescent="0.25">
      <c r="A492" s="3">
        <f>TITRES_STAT!B495</f>
        <v>43020</v>
      </c>
      <c r="B492" s="5">
        <f>TITRES_STAT!D495</f>
        <v>4.8044000000000002</v>
      </c>
      <c r="C492" s="2">
        <f t="shared" si="63"/>
        <v>0.11430000000000007</v>
      </c>
      <c r="D492" s="2">
        <f t="shared" si="64"/>
        <v>0.11430000000000007</v>
      </c>
      <c r="E492" s="2">
        <f t="shared" si="65"/>
        <v>0</v>
      </c>
      <c r="F492" s="2">
        <f t="shared" si="69"/>
        <v>2.2253470542626219E-2</v>
      </c>
      <c r="G492" s="2">
        <f t="shared" si="69"/>
        <v>1.9213381144260494E-2</v>
      </c>
      <c r="H492" s="2">
        <f t="shared" si="67"/>
        <v>1.1582277151293527</v>
      </c>
      <c r="I492" s="2">
        <f t="shared" si="68"/>
        <v>53.665686294828006</v>
      </c>
    </row>
    <row r="493" spans="1:9" ht="13.5" x14ac:dyDescent="0.25">
      <c r="A493" s="3">
        <f>TITRES_STAT!B496</f>
        <v>43021</v>
      </c>
      <c r="B493" s="5">
        <f>TITRES_STAT!D496</f>
        <v>4.8044000000000002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2.0663936932438631E-2</v>
      </c>
      <c r="G493" s="2">
        <f t="shared" si="70"/>
        <v>1.7840996776813316E-2</v>
      </c>
      <c r="H493" s="2">
        <f t="shared" si="67"/>
        <v>1.1582277151293525</v>
      </c>
      <c r="I493" s="2">
        <f t="shared" si="68"/>
        <v>53.665686294827999</v>
      </c>
    </row>
    <row r="494" spans="1:9" ht="13.5" x14ac:dyDescent="0.25">
      <c r="A494" s="3">
        <f>TITRES_STAT!B497</f>
        <v>43024</v>
      </c>
      <c r="B494" s="5">
        <f>TITRES_STAT!D497</f>
        <v>4.8044000000000002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1.918794143726444E-2</v>
      </c>
      <c r="G494" s="2">
        <f t="shared" si="70"/>
        <v>1.6566639864183795E-2</v>
      </c>
      <c r="H494" s="2">
        <f t="shared" si="67"/>
        <v>1.1582277151293523</v>
      </c>
      <c r="I494" s="2">
        <f t="shared" si="68"/>
        <v>53.665686294827999</v>
      </c>
    </row>
    <row r="495" spans="1:9" ht="13.5" x14ac:dyDescent="0.25">
      <c r="A495" s="3">
        <f>TITRES_STAT!B498</f>
        <v>43025</v>
      </c>
      <c r="B495" s="5">
        <f>TITRES_STAT!D498</f>
        <v>4.6848999999999998</v>
      </c>
      <c r="C495" s="2">
        <f t="shared" si="63"/>
        <v>-0.11950000000000038</v>
      </c>
      <c r="D495" s="2">
        <f t="shared" si="64"/>
        <v>0</v>
      </c>
      <c r="E495" s="2">
        <f t="shared" si="65"/>
        <v>0.11950000000000038</v>
      </c>
      <c r="F495" s="2">
        <f t="shared" si="70"/>
        <v>1.781737419174555E-2</v>
      </c>
      <c r="G495" s="2">
        <f t="shared" si="70"/>
        <v>2.3919022731027837E-2</v>
      </c>
      <c r="H495" s="2">
        <f t="shared" si="67"/>
        <v>0.74490393659071996</v>
      </c>
      <c r="I495" s="2">
        <f t="shared" si="68"/>
        <v>42.690254802573847</v>
      </c>
    </row>
    <row r="496" spans="1:9" ht="13.5" x14ac:dyDescent="0.25">
      <c r="A496" s="3">
        <f>TITRES_STAT!B499</f>
        <v>43026</v>
      </c>
      <c r="B496" s="5">
        <f>TITRES_STAT!D499</f>
        <v>4.7472000000000003</v>
      </c>
      <c r="C496" s="2">
        <f t="shared" si="63"/>
        <v>6.2300000000000466E-2</v>
      </c>
      <c r="D496" s="2">
        <f t="shared" si="64"/>
        <v>6.2300000000000466E-2</v>
      </c>
      <c r="E496" s="2">
        <f t="shared" si="65"/>
        <v>0</v>
      </c>
      <c r="F496" s="2">
        <f t="shared" si="70"/>
        <v>2.0994704606620902E-2</v>
      </c>
      <c r="G496" s="2">
        <f t="shared" si="70"/>
        <v>2.2210521107382992E-2</v>
      </c>
      <c r="H496" s="2">
        <f t="shared" si="67"/>
        <v>0.94525943381139577</v>
      </c>
      <c r="I496" s="2">
        <f t="shared" si="68"/>
        <v>48.592975177574395</v>
      </c>
    </row>
    <row r="497" spans="1:9" ht="13.5" x14ac:dyDescent="0.25">
      <c r="A497" s="3">
        <f>TITRES_STAT!B500</f>
        <v>43027</v>
      </c>
      <c r="B497" s="5">
        <f>TITRES_STAT!D500</f>
        <v>4.7369000000000003</v>
      </c>
      <c r="C497" s="2">
        <f t="shared" si="63"/>
        <v>-1.0299999999999976E-2</v>
      </c>
      <c r="D497" s="2">
        <f t="shared" si="64"/>
        <v>0</v>
      </c>
      <c r="E497" s="2">
        <f t="shared" si="65"/>
        <v>1.0299999999999976E-2</v>
      </c>
      <c r="F497" s="2">
        <f t="shared" si="70"/>
        <v>1.9495082849005124E-2</v>
      </c>
      <c r="G497" s="2">
        <f t="shared" si="70"/>
        <v>2.1359769599712777E-2</v>
      </c>
      <c r="H497" s="2">
        <f t="shared" si="67"/>
        <v>0.91270098949322342</v>
      </c>
      <c r="I497" s="2">
        <f t="shared" si="68"/>
        <v>47.717912758284641</v>
      </c>
    </row>
    <row r="498" spans="1:9" ht="13.5" x14ac:dyDescent="0.25">
      <c r="A498" s="3">
        <f>TITRES_STAT!B501</f>
        <v>43028</v>
      </c>
      <c r="B498" s="5">
        <f>TITRES_STAT!D501</f>
        <v>4.7264999999999997</v>
      </c>
      <c r="C498" s="2">
        <f t="shared" si="63"/>
        <v>-1.0400000000000631E-2</v>
      </c>
      <c r="D498" s="2">
        <f t="shared" si="64"/>
        <v>0</v>
      </c>
      <c r="E498" s="2">
        <f t="shared" si="65"/>
        <v>1.0400000000000631E-2</v>
      </c>
      <c r="F498" s="2">
        <f t="shared" si="70"/>
        <v>1.8102576931219045E-2</v>
      </c>
      <c r="G498" s="2">
        <f t="shared" si="70"/>
        <v>2.0576928914019053E-2</v>
      </c>
      <c r="H498" s="2">
        <f t="shared" si="67"/>
        <v>0.8797511527041223</v>
      </c>
      <c r="I498" s="2">
        <f t="shared" si="68"/>
        <v>46.801468983729755</v>
      </c>
    </row>
    <row r="499" spans="1:9" ht="13.5" x14ac:dyDescent="0.25">
      <c r="A499" s="3">
        <f>TITRES_STAT!B502</f>
        <v>43031</v>
      </c>
      <c r="B499" s="5">
        <f>TITRES_STAT!D502</f>
        <v>4.6745000000000001</v>
      </c>
      <c r="C499" s="2">
        <f t="shared" si="63"/>
        <v>-5.1999999999999602E-2</v>
      </c>
      <c r="D499" s="2">
        <f t="shared" si="64"/>
        <v>0</v>
      </c>
      <c r="E499" s="2">
        <f t="shared" si="65"/>
        <v>5.1999999999999602E-2</v>
      </c>
      <c r="F499" s="2">
        <f t="shared" si="70"/>
        <v>1.6809535721846257E-2</v>
      </c>
      <c r="G499" s="2">
        <f t="shared" si="70"/>
        <v>2.2821433991589091E-2</v>
      </c>
      <c r="H499" s="2">
        <f t="shared" si="67"/>
        <v>0.73656790051148679</v>
      </c>
      <c r="I499" s="2">
        <f t="shared" si="68"/>
        <v>42.41515118956989</v>
      </c>
    </row>
    <row r="500" spans="1:9" ht="13.5" x14ac:dyDescent="0.25">
      <c r="A500" s="3">
        <f>TITRES_STAT!B503</f>
        <v>43032</v>
      </c>
      <c r="B500" s="5">
        <f>TITRES_STAT!D503</f>
        <v>4.6745000000000001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1.5608854598857238E-2</v>
      </c>
      <c r="G500" s="2">
        <f t="shared" si="70"/>
        <v>2.1191331563618441E-2</v>
      </c>
      <c r="H500" s="2">
        <f t="shared" si="67"/>
        <v>0.73656790051148679</v>
      </c>
      <c r="I500" s="2">
        <f t="shared" si="68"/>
        <v>42.41515118956989</v>
      </c>
    </row>
    <row r="501" spans="1:9" ht="13.5" x14ac:dyDescent="0.25">
      <c r="A501" s="3">
        <f>TITRES_STAT!B504</f>
        <v>43033</v>
      </c>
      <c r="B501" s="5">
        <f>TITRES_STAT!D504</f>
        <v>4.7317</v>
      </c>
      <c r="C501" s="2">
        <f t="shared" si="63"/>
        <v>5.7199999999999918E-2</v>
      </c>
      <c r="D501" s="2">
        <f t="shared" si="64"/>
        <v>5.7199999999999918E-2</v>
      </c>
      <c r="E501" s="2">
        <f t="shared" si="65"/>
        <v>0</v>
      </c>
      <c r="F501" s="2">
        <f t="shared" si="70"/>
        <v>1.8579650698938858E-2</v>
      </c>
      <c r="G501" s="2">
        <f t="shared" si="70"/>
        <v>1.9677665023359981E-2</v>
      </c>
      <c r="H501" s="2">
        <f t="shared" si="67"/>
        <v>0.94419996868949463</v>
      </c>
      <c r="I501" s="2">
        <f t="shared" si="68"/>
        <v>48.564961624083402</v>
      </c>
    </row>
    <row r="502" spans="1:9" ht="13.5" x14ac:dyDescent="0.25">
      <c r="A502" s="3">
        <f>TITRES_STAT!B505</f>
        <v>43034</v>
      </c>
      <c r="B502" s="5">
        <f>TITRES_STAT!D505</f>
        <v>4.7369000000000003</v>
      </c>
      <c r="C502" s="2">
        <f t="shared" si="63"/>
        <v>5.2000000000003155E-3</v>
      </c>
      <c r="D502" s="2">
        <f t="shared" si="64"/>
        <v>5.2000000000003155E-3</v>
      </c>
      <c r="E502" s="2">
        <f t="shared" si="65"/>
        <v>0</v>
      </c>
      <c r="F502" s="2">
        <f t="shared" si="70"/>
        <v>1.762396136330039E-2</v>
      </c>
      <c r="G502" s="2">
        <f t="shared" si="70"/>
        <v>1.8272117521691413E-2</v>
      </c>
      <c r="H502" s="2">
        <f t="shared" si="67"/>
        <v>0.96452758375587411</v>
      </c>
      <c r="I502" s="2">
        <f t="shared" si="68"/>
        <v>49.097176936138816</v>
      </c>
    </row>
    <row r="503" spans="1:9" ht="13.5" x14ac:dyDescent="0.25">
      <c r="A503" s="3">
        <f>TITRES_STAT!B506</f>
        <v>43035</v>
      </c>
      <c r="B503" s="5">
        <f>TITRES_STAT!D506</f>
        <v>4.7369000000000003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1.6365106980207506E-2</v>
      </c>
      <c r="G503" s="2">
        <f t="shared" si="70"/>
        <v>1.6966966270142027E-2</v>
      </c>
      <c r="H503" s="2">
        <f t="shared" si="67"/>
        <v>0.96452758375587422</v>
      </c>
      <c r="I503" s="2">
        <f t="shared" si="68"/>
        <v>49.097176936138816</v>
      </c>
    </row>
    <row r="504" spans="1:9" ht="13.5" x14ac:dyDescent="0.25">
      <c r="A504" s="3">
        <f>TITRES_STAT!B507</f>
        <v>43038</v>
      </c>
      <c r="B504" s="5">
        <f>TITRES_STAT!D507</f>
        <v>4.7369000000000003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1.5196170767335541E-2</v>
      </c>
      <c r="G504" s="2">
        <f t="shared" si="70"/>
        <v>1.5755040107989025E-2</v>
      </c>
      <c r="H504" s="2">
        <f t="shared" si="67"/>
        <v>0.96452758375587411</v>
      </c>
      <c r="I504" s="2">
        <f t="shared" si="68"/>
        <v>49.097176936138816</v>
      </c>
    </row>
    <row r="505" spans="1:9" ht="13.5" x14ac:dyDescent="0.25">
      <c r="A505" s="3">
        <f>TITRES_STAT!B508</f>
        <v>43039</v>
      </c>
      <c r="B505" s="5">
        <f>TITRES_STAT!D508</f>
        <v>4.7472000000000003</v>
      </c>
      <c r="C505" s="2">
        <f t="shared" si="63"/>
        <v>1.0299999999999976E-2</v>
      </c>
      <c r="D505" s="2">
        <f t="shared" si="64"/>
        <v>1.0299999999999976E-2</v>
      </c>
      <c r="E505" s="2">
        <f t="shared" si="65"/>
        <v>0</v>
      </c>
      <c r="F505" s="2">
        <f t="shared" si="70"/>
        <v>1.484644428395443E-2</v>
      </c>
      <c r="G505" s="2">
        <f t="shared" si="70"/>
        <v>1.4629680100275525E-2</v>
      </c>
      <c r="H505" s="2">
        <f t="shared" si="67"/>
        <v>1.0148167411859417</v>
      </c>
      <c r="I505" s="2">
        <f t="shared" si="68"/>
        <v>50.367694512435421</v>
      </c>
    </row>
    <row r="506" spans="1:9" ht="13.5" x14ac:dyDescent="0.25">
      <c r="A506" s="3">
        <f>TITRES_STAT!B509</f>
        <v>43040</v>
      </c>
      <c r="B506" s="5">
        <f>TITRES_STAT!D509</f>
        <v>4.7472000000000003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1.3785983977957685E-2</v>
      </c>
      <c r="G506" s="2">
        <f t="shared" si="70"/>
        <v>1.3584702950255845E-2</v>
      </c>
      <c r="H506" s="2">
        <f t="shared" si="67"/>
        <v>1.0148167411859417</v>
      </c>
      <c r="I506" s="2">
        <f t="shared" si="68"/>
        <v>50.367694512435421</v>
      </c>
    </row>
    <row r="507" spans="1:9" ht="13.5" x14ac:dyDescent="0.25">
      <c r="A507" s="3">
        <f>TITRES_STAT!B510</f>
        <v>43041</v>
      </c>
      <c r="B507" s="5">
        <f>TITRES_STAT!D510</f>
        <v>4.7784000000000004</v>
      </c>
      <c r="C507" s="2">
        <f t="shared" si="63"/>
        <v>3.1200000000000117E-2</v>
      </c>
      <c r="D507" s="2">
        <f t="shared" si="64"/>
        <v>3.1200000000000117E-2</v>
      </c>
      <c r="E507" s="2">
        <f t="shared" si="65"/>
        <v>0</v>
      </c>
      <c r="F507" s="2">
        <f t="shared" si="70"/>
        <v>1.5029842265246429E-2</v>
      </c>
      <c r="G507" s="2">
        <f t="shared" si="70"/>
        <v>1.2614367025237572E-2</v>
      </c>
      <c r="H507" s="2">
        <f t="shared" si="67"/>
        <v>1.1914860440619981</v>
      </c>
      <c r="I507" s="2">
        <f t="shared" si="68"/>
        <v>54.368862959014599</v>
      </c>
    </row>
    <row r="508" spans="1:9" ht="13.5" x14ac:dyDescent="0.25">
      <c r="A508" s="3">
        <f>TITRES_STAT!B511</f>
        <v>43042</v>
      </c>
      <c r="B508" s="5">
        <f>TITRES_STAT!D511</f>
        <v>4.7784000000000004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1.3956282103443112E-2</v>
      </c>
      <c r="G508" s="2">
        <f t="shared" si="70"/>
        <v>1.1713340809149176E-2</v>
      </c>
      <c r="H508" s="2">
        <f t="shared" si="67"/>
        <v>1.1914860440619979</v>
      </c>
      <c r="I508" s="2">
        <f t="shared" si="68"/>
        <v>54.368862959014599</v>
      </c>
    </row>
    <row r="509" spans="1:9" ht="13.5" x14ac:dyDescent="0.25">
      <c r="A509" s="3">
        <f>TITRES_STAT!B512</f>
        <v>43045</v>
      </c>
      <c r="B509" s="5">
        <f>TITRES_STAT!D512</f>
        <v>4.7784000000000004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1.2959404810340034E-2</v>
      </c>
      <c r="G509" s="2">
        <f t="shared" si="71"/>
        <v>1.0876673608495663E-2</v>
      </c>
      <c r="H509" s="2">
        <f t="shared" si="67"/>
        <v>1.1914860440619979</v>
      </c>
      <c r="I509" s="2">
        <f t="shared" si="68"/>
        <v>54.368862959014599</v>
      </c>
    </row>
    <row r="510" spans="1:9" ht="13.5" x14ac:dyDescent="0.25">
      <c r="A510" s="3">
        <f>TITRES_STAT!B513</f>
        <v>43046</v>
      </c>
      <c r="B510" s="5">
        <f>TITRES_STAT!D513</f>
        <v>4.7784000000000004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1.2033733038172888E-2</v>
      </c>
      <c r="G510" s="2">
        <f t="shared" si="71"/>
        <v>1.0099768350745972E-2</v>
      </c>
      <c r="H510" s="2">
        <f t="shared" si="67"/>
        <v>1.1914860440619979</v>
      </c>
      <c r="I510" s="2">
        <f t="shared" si="68"/>
        <v>54.368862959014599</v>
      </c>
    </row>
    <row r="511" spans="1:9" ht="13.5" x14ac:dyDescent="0.25">
      <c r="A511" s="3">
        <f>TITRES_STAT!B514</f>
        <v>43047</v>
      </c>
      <c r="B511" s="5">
        <f>TITRES_STAT!D514</f>
        <v>4.7939999999999996</v>
      </c>
      <c r="C511" s="2">
        <f t="shared" si="63"/>
        <v>1.559999999999917E-2</v>
      </c>
      <c r="D511" s="2">
        <f t="shared" si="64"/>
        <v>1.559999999999917E-2</v>
      </c>
      <c r="E511" s="2">
        <f t="shared" si="65"/>
        <v>0</v>
      </c>
      <c r="F511" s="2">
        <f t="shared" si="71"/>
        <v>1.2288466392589051E-2</v>
      </c>
      <c r="G511" s="2">
        <f t="shared" si="71"/>
        <v>9.378356325692689E-3</v>
      </c>
      <c r="H511" s="2">
        <f t="shared" si="67"/>
        <v>1.3103006503307946</v>
      </c>
      <c r="I511" s="2">
        <f t="shared" si="68"/>
        <v>56.715590247666789</v>
      </c>
    </row>
    <row r="512" spans="1:9" ht="13.5" x14ac:dyDescent="0.25">
      <c r="A512" s="3">
        <f>TITRES_STAT!B515</f>
        <v>43048</v>
      </c>
      <c r="B512" s="5">
        <f>TITRES_STAT!D515</f>
        <v>4.7939999999999996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1.1410718793118405E-2</v>
      </c>
      <c r="G512" s="2">
        <f t="shared" si="71"/>
        <v>8.7084737310003536E-3</v>
      </c>
      <c r="H512" s="2">
        <f t="shared" si="67"/>
        <v>1.3103006503307946</v>
      </c>
      <c r="I512" s="2">
        <f t="shared" si="68"/>
        <v>56.715590247666789</v>
      </c>
    </row>
    <row r="513" spans="1:9" ht="13.5" x14ac:dyDescent="0.25">
      <c r="A513" s="3">
        <f>TITRES_STAT!B516</f>
        <v>43049</v>
      </c>
      <c r="B513" s="5">
        <f>TITRES_STAT!D516</f>
        <v>4.7991999999999999</v>
      </c>
      <c r="C513" s="2">
        <f t="shared" si="63"/>
        <v>5.2000000000003155E-3</v>
      </c>
      <c r="D513" s="2">
        <f t="shared" si="64"/>
        <v>5.2000000000003155E-3</v>
      </c>
      <c r="E513" s="2">
        <f t="shared" si="65"/>
        <v>0</v>
      </c>
      <c r="F513" s="2">
        <f t="shared" si="71"/>
        <v>1.0967096022181396E-2</v>
      </c>
      <c r="G513" s="2">
        <f t="shared" si="71"/>
        <v>8.086439893071758E-3</v>
      </c>
      <c r="H513" s="2">
        <f t="shared" si="67"/>
        <v>1.356232924154634</v>
      </c>
      <c r="I513" s="2">
        <f t="shared" si="68"/>
        <v>57.559374128566745</v>
      </c>
    </row>
    <row r="514" spans="1:9" ht="13.5" x14ac:dyDescent="0.25">
      <c r="A514" s="3">
        <f>TITRES_STAT!B517</f>
        <v>43052</v>
      </c>
      <c r="B514" s="5">
        <f>TITRES_STAT!D517</f>
        <v>4.7991999999999999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1.0183732020597011E-2</v>
      </c>
      <c r="G514" s="2">
        <f t="shared" si="71"/>
        <v>7.5088370435666329E-3</v>
      </c>
      <c r="H514" s="2">
        <f t="shared" si="67"/>
        <v>1.356232924154634</v>
      </c>
      <c r="I514" s="2">
        <f t="shared" si="68"/>
        <v>57.559374128566745</v>
      </c>
    </row>
    <row r="515" spans="1:9" ht="13.5" x14ac:dyDescent="0.25">
      <c r="A515" s="3">
        <f>TITRES_STAT!B518</f>
        <v>43053</v>
      </c>
      <c r="B515" s="5">
        <f>TITRES_STAT!D518</f>
        <v>4.7835999999999999</v>
      </c>
      <c r="C515" s="2">
        <f t="shared" ref="C515:C578" si="72">B515-B514</f>
        <v>-1.5600000000000058E-2</v>
      </c>
      <c r="D515" s="2">
        <f t="shared" ref="D515:D578" si="73">IF(C515&gt;0,C515,0)</f>
        <v>0</v>
      </c>
      <c r="E515" s="2">
        <f t="shared" ref="E515:E578" si="74">IF(C515&lt;0,-C515,0)</f>
        <v>1.5600000000000058E-2</v>
      </c>
      <c r="F515" s="2">
        <f t="shared" si="71"/>
        <v>9.4563225905543689E-3</v>
      </c>
      <c r="G515" s="2">
        <f t="shared" si="71"/>
        <v>8.0867772547404491E-3</v>
      </c>
      <c r="H515" s="2">
        <f t="shared" si="67"/>
        <v>1.1693561344243897</v>
      </c>
      <c r="I515" s="2">
        <f t="shared" si="68"/>
        <v>53.903373257552431</v>
      </c>
    </row>
    <row r="516" spans="1:9" ht="13.5" x14ac:dyDescent="0.25">
      <c r="A516" s="3">
        <f>TITRES_STAT!B519</f>
        <v>43054</v>
      </c>
      <c r="B516" s="5">
        <f>TITRES_STAT!D519</f>
        <v>4.8303000000000003</v>
      </c>
      <c r="C516" s="2">
        <f t="shared" si="72"/>
        <v>4.6700000000000408E-2</v>
      </c>
      <c r="D516" s="2">
        <f t="shared" si="73"/>
        <v>4.6700000000000408E-2</v>
      </c>
      <c r="E516" s="2">
        <f t="shared" si="74"/>
        <v>0</v>
      </c>
      <c r="F516" s="2">
        <f t="shared" si="71"/>
        <v>1.2116585262657659E-2</v>
      </c>
      <c r="G516" s="2">
        <f t="shared" si="71"/>
        <v>7.5091503079732736E-3</v>
      </c>
      <c r="H516" s="2">
        <f t="shared" si="67"/>
        <v>1.6135760726206498</v>
      </c>
      <c r="I516" s="2">
        <f t="shared" si="68"/>
        <v>61.73824781777661</v>
      </c>
    </row>
    <row r="517" spans="1:9" ht="13.5" x14ac:dyDescent="0.25">
      <c r="A517" s="3">
        <f>TITRES_STAT!B520</f>
        <v>43055</v>
      </c>
      <c r="B517" s="5">
        <f>TITRES_STAT!D520</f>
        <v>4.8303000000000003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1.125111488675354E-2</v>
      </c>
      <c r="G517" s="2">
        <f t="shared" si="71"/>
        <v>6.9727824288323258E-3</v>
      </c>
      <c r="H517" s="2">
        <f t="shared" si="67"/>
        <v>1.6135760726206498</v>
      </c>
      <c r="I517" s="2">
        <f t="shared" si="68"/>
        <v>61.73824781777661</v>
      </c>
    </row>
    <row r="518" spans="1:9" ht="13.5" x14ac:dyDescent="0.25">
      <c r="A518" s="3">
        <f>TITRES_STAT!B521</f>
        <v>43056</v>
      </c>
      <c r="B518" s="5">
        <f>TITRES_STAT!D521</f>
        <v>4.8303000000000003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1.0447463823414002E-2</v>
      </c>
      <c r="G518" s="2">
        <f t="shared" si="71"/>
        <v>6.4747265410585878E-3</v>
      </c>
      <c r="H518" s="2">
        <f t="shared" si="67"/>
        <v>1.6135760726206501</v>
      </c>
      <c r="I518" s="2">
        <f t="shared" si="68"/>
        <v>61.73824781777661</v>
      </c>
    </row>
    <row r="519" spans="1:9" ht="13.5" x14ac:dyDescent="0.25">
      <c r="A519" s="3">
        <f>TITRES_STAT!B522</f>
        <v>43059</v>
      </c>
      <c r="B519" s="5">
        <f>TITRES_STAT!D522</f>
        <v>4.8303000000000003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9.7012164074558593E-3</v>
      </c>
      <c r="G519" s="2">
        <f t="shared" si="71"/>
        <v>6.0122460738401178E-3</v>
      </c>
      <c r="H519" s="2">
        <f t="shared" si="67"/>
        <v>1.6135760726206498</v>
      </c>
      <c r="I519" s="2">
        <f t="shared" si="68"/>
        <v>61.73824781777661</v>
      </c>
    </row>
    <row r="520" spans="1:9" ht="13.5" x14ac:dyDescent="0.25">
      <c r="A520" s="3">
        <f>TITRES_STAT!B523</f>
        <v>43060</v>
      </c>
      <c r="B520" s="5">
        <f>TITRES_STAT!D523</f>
        <v>4.8303000000000003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9.0082723783518701E-3</v>
      </c>
      <c r="G520" s="2">
        <f t="shared" si="71"/>
        <v>5.582799925708681E-3</v>
      </c>
      <c r="H520" s="2">
        <f t="shared" si="67"/>
        <v>1.6135760726206501</v>
      </c>
      <c r="I520" s="2">
        <f t="shared" si="68"/>
        <v>61.73824781777661</v>
      </c>
    </row>
    <row r="521" spans="1:9" ht="13.5" x14ac:dyDescent="0.25">
      <c r="A521" s="3">
        <f>TITRES_STAT!B524</f>
        <v>43061</v>
      </c>
      <c r="B521" s="5">
        <f>TITRES_STAT!D524</f>
        <v>4.8303000000000003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8.3648243513267367E-3</v>
      </c>
      <c r="G521" s="2">
        <f t="shared" si="71"/>
        <v>5.1840285024437752E-3</v>
      </c>
      <c r="H521" s="2">
        <f t="shared" si="67"/>
        <v>1.6135760726206501</v>
      </c>
      <c r="I521" s="2">
        <f t="shared" si="68"/>
        <v>61.73824781777661</v>
      </c>
    </row>
    <row r="522" spans="1:9" ht="13.5" x14ac:dyDescent="0.25">
      <c r="A522" s="3">
        <f>TITRES_STAT!B525</f>
        <v>43062</v>
      </c>
      <c r="B522" s="5">
        <f>TITRES_STAT!D525</f>
        <v>4.8303000000000003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7.7673368976605411E-3</v>
      </c>
      <c r="G522" s="2">
        <f t="shared" si="71"/>
        <v>4.8137407522692204E-3</v>
      </c>
      <c r="H522" s="2">
        <f t="shared" si="67"/>
        <v>1.6135760726206498</v>
      </c>
      <c r="I522" s="2">
        <f t="shared" si="68"/>
        <v>61.73824781777661</v>
      </c>
    </row>
    <row r="523" spans="1:9" ht="13.5" x14ac:dyDescent="0.25">
      <c r="A523" s="3">
        <f>TITRES_STAT!B526</f>
        <v>43063</v>
      </c>
      <c r="B523" s="5">
        <f>TITRES_STAT!D526</f>
        <v>4.8978999999999999</v>
      </c>
      <c r="C523" s="2">
        <f t="shared" si="72"/>
        <v>6.759999999999966E-2</v>
      </c>
      <c r="D523" s="2">
        <f t="shared" si="73"/>
        <v>6.759999999999966E-2</v>
      </c>
      <c r="E523" s="2">
        <f t="shared" si="74"/>
        <v>0</v>
      </c>
      <c r="F523" s="2">
        <f t="shared" si="71"/>
        <v>1.204109854782762E-2</v>
      </c>
      <c r="G523" s="2">
        <f t="shared" si="71"/>
        <v>4.4699021271071334E-3</v>
      </c>
      <c r="H523" s="2">
        <f t="shared" si="67"/>
        <v>2.6938170468668567</v>
      </c>
      <c r="I523" s="2">
        <f t="shared" si="68"/>
        <v>72.927733363291154</v>
      </c>
    </row>
    <row r="524" spans="1:9" ht="13.5" x14ac:dyDescent="0.25">
      <c r="A524" s="3">
        <f>TITRES_STAT!B527</f>
        <v>43066</v>
      </c>
      <c r="B524" s="5">
        <f>TITRES_STAT!D527</f>
        <v>4.8978999999999999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1.1181020080125647E-2</v>
      </c>
      <c r="G524" s="2">
        <f t="shared" si="71"/>
        <v>4.1506234037423382E-3</v>
      </c>
      <c r="H524" s="2">
        <f t="shared" si="67"/>
        <v>2.6938170468668567</v>
      </c>
      <c r="I524" s="2">
        <f t="shared" si="68"/>
        <v>72.927733363291154</v>
      </c>
    </row>
    <row r="525" spans="1:9" ht="13.5" x14ac:dyDescent="0.25">
      <c r="A525" s="3">
        <f>TITRES_STAT!B528</f>
        <v>43067</v>
      </c>
      <c r="B525" s="5">
        <f>TITRES_STAT!D528</f>
        <v>4.8978999999999999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1.03823757886881E-2</v>
      </c>
      <c r="G525" s="2">
        <f t="shared" si="75"/>
        <v>3.8541503034750283E-3</v>
      </c>
      <c r="H525" s="2">
        <f t="shared" si="67"/>
        <v>2.6938170468668567</v>
      </c>
      <c r="I525" s="2">
        <f t="shared" si="68"/>
        <v>72.927733363291154</v>
      </c>
    </row>
    <row r="526" spans="1:9" ht="13.5" x14ac:dyDescent="0.25">
      <c r="A526" s="3">
        <f>TITRES_STAT!B529</f>
        <v>43068</v>
      </c>
      <c r="B526" s="5">
        <f>TITRES_STAT!D529</f>
        <v>4.9082999999999997</v>
      </c>
      <c r="C526" s="2">
        <f t="shared" si="72"/>
        <v>1.0399999999999743E-2</v>
      </c>
      <c r="D526" s="2">
        <f t="shared" si="73"/>
        <v>1.0399999999999743E-2</v>
      </c>
      <c r="E526" s="2">
        <f t="shared" si="74"/>
        <v>0</v>
      </c>
      <c r="F526" s="2">
        <f t="shared" si="75"/>
        <v>1.0383634660924648E-2</v>
      </c>
      <c r="G526" s="2">
        <f t="shared" si="75"/>
        <v>3.578853853226812E-3</v>
      </c>
      <c r="H526" s="2">
        <f t="shared" si="67"/>
        <v>2.9013854956838827</v>
      </c>
      <c r="I526" s="2">
        <f t="shared" si="68"/>
        <v>74.368080234411508</v>
      </c>
    </row>
    <row r="527" spans="1:9" ht="13.5" x14ac:dyDescent="0.25">
      <c r="A527" s="3">
        <f>TITRES_STAT!B530</f>
        <v>43069</v>
      </c>
      <c r="B527" s="5">
        <f>TITRES_STAT!D530</f>
        <v>4.9082999999999997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9.6419464708586006E-3</v>
      </c>
      <c r="G527" s="2">
        <f t="shared" si="75"/>
        <v>3.3232214351391828E-3</v>
      </c>
      <c r="H527" s="2">
        <f t="shared" si="67"/>
        <v>2.9013854956838823</v>
      </c>
      <c r="I527" s="2">
        <f t="shared" si="68"/>
        <v>74.368080234411494</v>
      </c>
    </row>
    <row r="528" spans="1:9" ht="13.5" x14ac:dyDescent="0.25">
      <c r="A528" s="3">
        <f>TITRES_STAT!B531</f>
        <v>43073</v>
      </c>
      <c r="B528" s="5">
        <f>TITRES_STAT!D531</f>
        <v>4.9341999999999997</v>
      </c>
      <c r="C528" s="2">
        <f t="shared" si="72"/>
        <v>2.5900000000000034E-2</v>
      </c>
      <c r="D528" s="2">
        <f t="shared" si="73"/>
        <v>2.5900000000000034E-2</v>
      </c>
      <c r="E528" s="2">
        <f t="shared" si="74"/>
        <v>0</v>
      </c>
      <c r="F528" s="2">
        <f t="shared" si="75"/>
        <v>1.0803236008654417E-2</v>
      </c>
      <c r="G528" s="2">
        <f t="shared" si="75"/>
        <v>3.0858484754863842E-3</v>
      </c>
      <c r="H528" s="2">
        <f t="shared" si="67"/>
        <v>3.5008964615320703</v>
      </c>
      <c r="I528" s="2">
        <f t="shared" si="68"/>
        <v>77.78220386656912</v>
      </c>
    </row>
    <row r="529" spans="1:9" ht="13.5" x14ac:dyDescent="0.25">
      <c r="A529" s="3">
        <f>TITRES_STAT!B532</f>
        <v>43074</v>
      </c>
      <c r="B529" s="5">
        <f>TITRES_STAT!D532</f>
        <v>4.9757999999999996</v>
      </c>
      <c r="C529" s="2">
        <f t="shared" si="72"/>
        <v>4.1599999999999859E-2</v>
      </c>
      <c r="D529" s="2">
        <f t="shared" si="73"/>
        <v>4.1599999999999859E-2</v>
      </c>
      <c r="E529" s="2">
        <f t="shared" si="74"/>
        <v>0</v>
      </c>
      <c r="F529" s="2">
        <f t="shared" si="75"/>
        <v>1.3003004865179092E-2</v>
      </c>
      <c r="G529" s="2">
        <f t="shared" si="75"/>
        <v>2.8654307272373567E-3</v>
      </c>
      <c r="H529" s="2">
        <f t="shared" ref="H529:H592" si="76">F529/G529</f>
        <v>4.5378884024586625</v>
      </c>
      <c r="I529" s="2">
        <f t="shared" ref="I529:I592" si="77">IF(G529=0,100,100-(100/(1+H529)))</f>
        <v>81.942575810013992</v>
      </c>
    </row>
    <row r="530" spans="1:9" ht="13.5" x14ac:dyDescent="0.25">
      <c r="A530" s="3">
        <f>TITRES_STAT!B533</f>
        <v>43075</v>
      </c>
      <c r="B530" s="5">
        <f>TITRES_STAT!D533</f>
        <v>4.9653999999999998</v>
      </c>
      <c r="C530" s="2">
        <f t="shared" si="72"/>
        <v>-1.0399999999999743E-2</v>
      </c>
      <c r="D530" s="2">
        <f t="shared" si="73"/>
        <v>0</v>
      </c>
      <c r="E530" s="2">
        <f t="shared" si="74"/>
        <v>1.0399999999999743E-2</v>
      </c>
      <c r="F530" s="2">
        <f t="shared" si="75"/>
        <v>1.2074218803380585E-2</v>
      </c>
      <c r="G530" s="2">
        <f t="shared" si="75"/>
        <v>3.4036142467203843E-3</v>
      </c>
      <c r="H530" s="2">
        <f t="shared" si="76"/>
        <v>3.547469815363161</v>
      </c>
      <c r="I530" s="2">
        <f t="shared" si="77"/>
        <v>78.009749583788278</v>
      </c>
    </row>
    <row r="531" spans="1:9" ht="13.5" x14ac:dyDescent="0.25">
      <c r="A531" s="3">
        <f>TITRES_STAT!B534</f>
        <v>43076</v>
      </c>
      <c r="B531" s="5">
        <f>TITRES_STAT!D534</f>
        <v>4.9653999999999998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1.1211774603139116E-2</v>
      </c>
      <c r="G531" s="2">
        <f t="shared" si="75"/>
        <v>3.1604989433832139E-3</v>
      </c>
      <c r="H531" s="2">
        <f t="shared" si="76"/>
        <v>3.5474698153631614</v>
      </c>
      <c r="I531" s="2">
        <f t="shared" si="77"/>
        <v>78.009749583788278</v>
      </c>
    </row>
    <row r="532" spans="1:9" ht="13.5" x14ac:dyDescent="0.25">
      <c r="A532" s="3">
        <f>TITRES_STAT!B535</f>
        <v>43077</v>
      </c>
      <c r="B532" s="5">
        <f>TITRES_STAT!D535</f>
        <v>4.9653999999999998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1.0410933560057749E-2</v>
      </c>
      <c r="G532" s="2">
        <f t="shared" si="75"/>
        <v>2.9347490188558413E-3</v>
      </c>
      <c r="H532" s="2">
        <f t="shared" si="76"/>
        <v>3.547469815363161</v>
      </c>
      <c r="I532" s="2">
        <f t="shared" si="77"/>
        <v>78.009749583788278</v>
      </c>
    </row>
    <row r="533" spans="1:9" ht="13.5" x14ac:dyDescent="0.25">
      <c r="A533" s="3">
        <f>TITRES_STAT!B536</f>
        <v>43080</v>
      </c>
      <c r="B533" s="5">
        <f>TITRES_STAT!D536</f>
        <v>4.9757999999999996</v>
      </c>
      <c r="C533" s="2">
        <f t="shared" si="72"/>
        <v>1.0399999999999743E-2</v>
      </c>
      <c r="D533" s="2">
        <f t="shared" si="73"/>
        <v>1.0399999999999743E-2</v>
      </c>
      <c r="E533" s="2">
        <f t="shared" si="74"/>
        <v>0</v>
      </c>
      <c r="F533" s="2">
        <f t="shared" si="75"/>
        <v>1.0410152591482176E-2</v>
      </c>
      <c r="G533" s="2">
        <f t="shared" si="75"/>
        <v>2.7251240889375672E-3</v>
      </c>
      <c r="H533" s="2">
        <f t="shared" si="76"/>
        <v>3.8200655279300473</v>
      </c>
      <c r="I533" s="2">
        <f t="shared" si="77"/>
        <v>79.253394083431786</v>
      </c>
    </row>
    <row r="534" spans="1:9" ht="13.5" x14ac:dyDescent="0.25">
      <c r="A534" s="3">
        <f>TITRES_STAT!B537</f>
        <v>43081</v>
      </c>
      <c r="B534" s="5">
        <f>TITRES_STAT!D537</f>
        <v>5.0068999999999999</v>
      </c>
      <c r="C534" s="2">
        <f t="shared" si="72"/>
        <v>3.110000000000035E-2</v>
      </c>
      <c r="D534" s="2">
        <f t="shared" si="73"/>
        <v>3.110000000000035E-2</v>
      </c>
      <c r="E534" s="2">
        <f t="shared" si="74"/>
        <v>0</v>
      </c>
      <c r="F534" s="2">
        <f t="shared" si="75"/>
        <v>1.1887998834947761E-2</v>
      </c>
      <c r="G534" s="2">
        <f t="shared" si="75"/>
        <v>2.5304723682991691E-3</v>
      </c>
      <c r="H534" s="2">
        <f t="shared" si="76"/>
        <v>4.6979366318621993</v>
      </c>
      <c r="I534" s="2">
        <f t="shared" si="77"/>
        <v>82.449787271972866</v>
      </c>
    </row>
    <row r="535" spans="1:9" ht="13.5" x14ac:dyDescent="0.25">
      <c r="A535" s="3">
        <f>TITRES_STAT!B538</f>
        <v>43082</v>
      </c>
      <c r="B535" s="5">
        <f>TITRES_STAT!D538</f>
        <v>4.9341999999999997</v>
      </c>
      <c r="C535" s="2">
        <f t="shared" si="72"/>
        <v>-7.2700000000000209E-2</v>
      </c>
      <c r="D535" s="2">
        <f t="shared" si="73"/>
        <v>0</v>
      </c>
      <c r="E535" s="2">
        <f t="shared" si="74"/>
        <v>7.2700000000000209E-2</v>
      </c>
      <c r="F535" s="2">
        <f t="shared" si="75"/>
        <v>1.1038856061022921E-2</v>
      </c>
      <c r="G535" s="2">
        <f t="shared" si="75"/>
        <v>7.5425814848492428E-3</v>
      </c>
      <c r="H535" s="2">
        <f t="shared" si="76"/>
        <v>1.4635381908961318</v>
      </c>
      <c r="I535" s="2">
        <f t="shared" si="77"/>
        <v>59.407976556018312</v>
      </c>
    </row>
    <row r="536" spans="1:9" ht="13.5" x14ac:dyDescent="0.25">
      <c r="A536" s="3">
        <f>TITRES_STAT!B539</f>
        <v>43083</v>
      </c>
      <c r="B536" s="5">
        <f>TITRES_STAT!D539</f>
        <v>5.0121000000000002</v>
      </c>
      <c r="C536" s="2">
        <f t="shared" si="72"/>
        <v>7.7900000000000524E-2</v>
      </c>
      <c r="D536" s="2">
        <f t="shared" si="73"/>
        <v>7.7900000000000524E-2</v>
      </c>
      <c r="E536" s="2">
        <f t="shared" si="74"/>
        <v>0</v>
      </c>
      <c r="F536" s="2">
        <f t="shared" si="75"/>
        <v>1.5814652056664179E-2</v>
      </c>
      <c r="G536" s="2">
        <f t="shared" si="75"/>
        <v>7.0038256645028685E-3</v>
      </c>
      <c r="H536" s="2">
        <f t="shared" si="76"/>
        <v>2.258001956961432</v>
      </c>
      <c r="I536" s="2">
        <f t="shared" si="77"/>
        <v>69.306341334041193</v>
      </c>
    </row>
    <row r="537" spans="1:9" ht="13.5" x14ac:dyDescent="0.25">
      <c r="A537" s="3">
        <f>TITRES_STAT!B540</f>
        <v>43084</v>
      </c>
      <c r="B537" s="5">
        <f>TITRES_STAT!D540</f>
        <v>4.9341999999999997</v>
      </c>
      <c r="C537" s="2">
        <f t="shared" si="72"/>
        <v>-7.7900000000000524E-2</v>
      </c>
      <c r="D537" s="2">
        <f t="shared" si="73"/>
        <v>0</v>
      </c>
      <c r="E537" s="2">
        <f t="shared" si="74"/>
        <v>7.7900000000000524E-2</v>
      </c>
      <c r="F537" s="2">
        <f t="shared" si="75"/>
        <v>1.4685034052616739E-2</v>
      </c>
      <c r="G537" s="2">
        <f t="shared" si="75"/>
        <v>1.2067838117038416E-2</v>
      </c>
      <c r="H537" s="2">
        <f t="shared" si="76"/>
        <v>1.2168736363709702</v>
      </c>
      <c r="I537" s="2">
        <f t="shared" si="77"/>
        <v>54.891429822901252</v>
      </c>
    </row>
    <row r="538" spans="1:9" ht="13.5" x14ac:dyDescent="0.25">
      <c r="A538" s="3">
        <f>TITRES_STAT!B541</f>
        <v>43087</v>
      </c>
      <c r="B538" s="5">
        <f>TITRES_STAT!D541</f>
        <v>5.0121000000000002</v>
      </c>
      <c r="C538" s="2">
        <f t="shared" si="72"/>
        <v>7.7900000000000524E-2</v>
      </c>
      <c r="D538" s="2">
        <f t="shared" si="73"/>
        <v>7.7900000000000524E-2</v>
      </c>
      <c r="E538" s="2">
        <f t="shared" si="74"/>
        <v>0</v>
      </c>
      <c r="F538" s="2">
        <f t="shared" si="75"/>
        <v>1.9200388763144151E-2</v>
      </c>
      <c r="G538" s="2">
        <f t="shared" si="75"/>
        <v>1.1205849680107101E-2</v>
      </c>
      <c r="H538" s="2">
        <f t="shared" si="76"/>
        <v>1.713425515356426</v>
      </c>
      <c r="I538" s="2">
        <f t="shared" si="77"/>
        <v>63.146215205076544</v>
      </c>
    </row>
    <row r="539" spans="1:9" ht="13.5" x14ac:dyDescent="0.25">
      <c r="A539" s="3">
        <f>TITRES_STAT!B542</f>
        <v>43088</v>
      </c>
      <c r="B539" s="5">
        <f>TITRES_STAT!D542</f>
        <v>5.0381</v>
      </c>
      <c r="C539" s="2">
        <f t="shared" si="72"/>
        <v>2.5999999999999801E-2</v>
      </c>
      <c r="D539" s="2">
        <f t="shared" si="73"/>
        <v>2.5999999999999801E-2</v>
      </c>
      <c r="E539" s="2">
        <f t="shared" si="74"/>
        <v>0</v>
      </c>
      <c r="F539" s="2">
        <f t="shared" si="75"/>
        <v>1.9686075280062412E-2</v>
      </c>
      <c r="G539" s="2">
        <f t="shared" si="75"/>
        <v>1.0405431845813736E-2</v>
      </c>
      <c r="H539" s="2">
        <f t="shared" si="76"/>
        <v>1.8919037260315552</v>
      </c>
      <c r="I539" s="2">
        <f t="shared" si="77"/>
        <v>65.420702252344327</v>
      </c>
    </row>
    <row r="540" spans="1:9" ht="13.5" x14ac:dyDescent="0.25">
      <c r="A540" s="3">
        <f>TITRES_STAT!B543</f>
        <v>43089</v>
      </c>
      <c r="B540" s="5">
        <f>TITRES_STAT!D543</f>
        <v>5.0640999999999998</v>
      </c>
      <c r="C540" s="2">
        <f t="shared" si="72"/>
        <v>2.5999999999999801E-2</v>
      </c>
      <c r="D540" s="2">
        <f t="shared" si="73"/>
        <v>2.5999999999999801E-2</v>
      </c>
      <c r="E540" s="2">
        <f t="shared" si="74"/>
        <v>0</v>
      </c>
      <c r="F540" s="2">
        <f t="shared" si="75"/>
        <v>2.0137069902915083E-2</v>
      </c>
      <c r="G540" s="2">
        <f t="shared" si="75"/>
        <v>9.6621867139698985E-3</v>
      </c>
      <c r="H540" s="2">
        <f t="shared" si="76"/>
        <v>2.0841110298355408</v>
      </c>
      <c r="I540" s="2">
        <f t="shared" si="77"/>
        <v>67.57574580402428</v>
      </c>
    </row>
    <row r="541" spans="1:9" ht="13.5" x14ac:dyDescent="0.25">
      <c r="A541" s="3">
        <f>TITRES_STAT!B544</f>
        <v>43090</v>
      </c>
      <c r="B541" s="5">
        <f>TITRES_STAT!D544</f>
        <v>5.09</v>
      </c>
      <c r="C541" s="2">
        <f t="shared" si="72"/>
        <v>2.5900000000000034E-2</v>
      </c>
      <c r="D541" s="2">
        <f t="shared" si="73"/>
        <v>2.5900000000000034E-2</v>
      </c>
      <c r="E541" s="2">
        <f t="shared" si="74"/>
        <v>0</v>
      </c>
      <c r="F541" s="2">
        <f t="shared" ref="F541:G556" si="78">((F540*13)+D541)/14</f>
        <v>2.054870776699258E-2</v>
      </c>
      <c r="G541" s="2">
        <f t="shared" si="78"/>
        <v>8.9720305201149049E-3</v>
      </c>
      <c r="H541" s="2">
        <f t="shared" si="76"/>
        <v>2.2903073859282204</v>
      </c>
      <c r="I541" s="2">
        <f t="shared" si="77"/>
        <v>69.607702785559269</v>
      </c>
    </row>
    <row r="542" spans="1:9" ht="13.5" x14ac:dyDescent="0.25">
      <c r="A542" s="3">
        <f>TITRES_STAT!B545</f>
        <v>43091</v>
      </c>
      <c r="B542" s="5">
        <f>TITRES_STAT!D545</f>
        <v>5.1003999999999996</v>
      </c>
      <c r="C542" s="2">
        <f t="shared" si="72"/>
        <v>1.0399999999999743E-2</v>
      </c>
      <c r="D542" s="2">
        <f t="shared" si="73"/>
        <v>1.0399999999999743E-2</v>
      </c>
      <c r="E542" s="2">
        <f t="shared" si="74"/>
        <v>0</v>
      </c>
      <c r="F542" s="2">
        <f t="shared" si="78"/>
        <v>1.9823800069350233E-2</v>
      </c>
      <c r="G542" s="2">
        <f t="shared" si="78"/>
        <v>8.3311711972495536E-3</v>
      </c>
      <c r="H542" s="2">
        <f t="shared" si="76"/>
        <v>2.3794733777520798</v>
      </c>
      <c r="I542" s="2">
        <f t="shared" si="77"/>
        <v>70.409590837932015</v>
      </c>
    </row>
    <row r="543" spans="1:9" ht="13.5" x14ac:dyDescent="0.25">
      <c r="A543" s="3">
        <f>TITRES_STAT!B546</f>
        <v>43094</v>
      </c>
      <c r="B543" s="5">
        <f>TITRES_STAT!D546</f>
        <v>5.2458999999999998</v>
      </c>
      <c r="C543" s="2">
        <f t="shared" si="72"/>
        <v>0.14550000000000018</v>
      </c>
      <c r="D543" s="2">
        <f t="shared" si="73"/>
        <v>0.14550000000000018</v>
      </c>
      <c r="E543" s="2">
        <f t="shared" si="74"/>
        <v>0</v>
      </c>
      <c r="F543" s="2">
        <f t="shared" si="78"/>
        <v>2.8800671492968086E-2</v>
      </c>
      <c r="G543" s="2">
        <f t="shared" si="78"/>
        <v>7.7360875403031572E-3</v>
      </c>
      <c r="H543" s="2">
        <f t="shared" si="76"/>
        <v>3.7228988610746074</v>
      </c>
      <c r="I543" s="2">
        <f t="shared" si="77"/>
        <v>78.826563315978603</v>
      </c>
    </row>
    <row r="544" spans="1:9" ht="13.5" x14ac:dyDescent="0.25">
      <c r="A544" s="3">
        <f>TITRES_STAT!B547</f>
        <v>43095</v>
      </c>
      <c r="B544" s="5">
        <f>TITRES_STAT!D547</f>
        <v>5.2977999999999996</v>
      </c>
      <c r="C544" s="2">
        <f t="shared" si="72"/>
        <v>5.1899999999999835E-2</v>
      </c>
      <c r="D544" s="2">
        <f t="shared" si="73"/>
        <v>5.1899999999999835E-2</v>
      </c>
      <c r="E544" s="2">
        <f t="shared" si="74"/>
        <v>0</v>
      </c>
      <c r="F544" s="2">
        <f t="shared" si="78"/>
        <v>3.045062352918464E-2</v>
      </c>
      <c r="G544" s="2">
        <f t="shared" si="78"/>
        <v>7.1835098588529317E-3</v>
      </c>
      <c r="H544" s="2">
        <f t="shared" si="76"/>
        <v>4.2389617509409279</v>
      </c>
      <c r="I544" s="2">
        <f t="shared" si="77"/>
        <v>80.912248503810929</v>
      </c>
    </row>
    <row r="545" spans="1:9" ht="13.5" x14ac:dyDescent="0.25">
      <c r="A545" s="3">
        <f>TITRES_STAT!B548</f>
        <v>43096</v>
      </c>
      <c r="B545" s="5">
        <f>TITRES_STAT!D548</f>
        <v>5.2977999999999996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2.827557899138574E-2</v>
      </c>
      <c r="G545" s="2">
        <f t="shared" si="78"/>
        <v>6.6704020117920081E-3</v>
      </c>
      <c r="H545" s="2">
        <f t="shared" si="76"/>
        <v>4.2389617509409279</v>
      </c>
      <c r="I545" s="2">
        <f t="shared" si="77"/>
        <v>80.912248503810929</v>
      </c>
    </row>
    <row r="546" spans="1:9" ht="13.5" x14ac:dyDescent="0.25">
      <c r="A546" s="3">
        <f>TITRES_STAT!B549</f>
        <v>43097</v>
      </c>
      <c r="B546" s="5">
        <f>TITRES_STAT!D549</f>
        <v>5.4225000000000003</v>
      </c>
      <c r="C546" s="2">
        <f t="shared" si="72"/>
        <v>0.1247000000000007</v>
      </c>
      <c r="D546" s="2">
        <f t="shared" si="73"/>
        <v>0.1247000000000007</v>
      </c>
      <c r="E546" s="2">
        <f t="shared" si="74"/>
        <v>0</v>
      </c>
      <c r="F546" s="2">
        <f t="shared" si="78"/>
        <v>3.5163037634858237E-2</v>
      </c>
      <c r="G546" s="2">
        <f t="shared" si="78"/>
        <v>6.1939447252354358E-3</v>
      </c>
      <c r="H546" s="2">
        <f t="shared" si="76"/>
        <v>5.6770021681976939</v>
      </c>
      <c r="I546" s="2">
        <f t="shared" si="77"/>
        <v>85.023218881626818</v>
      </c>
    </row>
    <row r="547" spans="1:9" ht="13.5" x14ac:dyDescent="0.25">
      <c r="A547" s="3">
        <f>TITRES_STAT!B550</f>
        <v>43098</v>
      </c>
      <c r="B547" s="5">
        <f>TITRES_STAT!D550</f>
        <v>5.4795999999999996</v>
      </c>
      <c r="C547" s="2">
        <f t="shared" si="72"/>
        <v>5.7099999999999262E-2</v>
      </c>
      <c r="D547" s="2">
        <f t="shared" si="73"/>
        <v>5.7099999999999262E-2</v>
      </c>
      <c r="E547" s="2">
        <f t="shared" si="74"/>
        <v>0</v>
      </c>
      <c r="F547" s="2">
        <f t="shared" si="78"/>
        <v>3.6729963518082602E-2</v>
      </c>
      <c r="G547" s="2">
        <f t="shared" si="78"/>
        <v>5.7515201020043333E-3</v>
      </c>
      <c r="H547" s="2">
        <f t="shared" si="76"/>
        <v>6.3861314690150639</v>
      </c>
      <c r="I547" s="2">
        <f t="shared" si="77"/>
        <v>86.461112908766708</v>
      </c>
    </row>
    <row r="548" spans="1:9" ht="13.5" x14ac:dyDescent="0.25">
      <c r="A548" s="3">
        <f>TITRES_STAT!B551</f>
        <v>43102</v>
      </c>
      <c r="B548" s="5">
        <f>TITRES_STAT!D551</f>
        <v>5.5575000000000001</v>
      </c>
      <c r="C548" s="2">
        <f t="shared" si="72"/>
        <v>7.7900000000000524E-2</v>
      </c>
      <c r="D548" s="2">
        <f t="shared" si="73"/>
        <v>7.7900000000000524E-2</v>
      </c>
      <c r="E548" s="2">
        <f t="shared" si="74"/>
        <v>0</v>
      </c>
      <c r="F548" s="2">
        <f t="shared" si="78"/>
        <v>3.9670680409648162E-2</v>
      </c>
      <c r="G548" s="2">
        <f t="shared" si="78"/>
        <v>5.3406972375754525E-3</v>
      </c>
      <c r="H548" s="2">
        <f t="shared" si="76"/>
        <v>7.4279965040028539</v>
      </c>
      <c r="I548" s="2">
        <f t="shared" si="77"/>
        <v>88.134783877460649</v>
      </c>
    </row>
    <row r="549" spans="1:9" ht="13.5" x14ac:dyDescent="0.25">
      <c r="A549" s="3">
        <f>TITRES_STAT!B552</f>
        <v>43103</v>
      </c>
      <c r="B549" s="5">
        <f>TITRES_STAT!D552</f>
        <v>5.5627000000000004</v>
      </c>
      <c r="C549" s="2">
        <f t="shared" si="72"/>
        <v>5.2000000000003155E-3</v>
      </c>
      <c r="D549" s="2">
        <f t="shared" si="73"/>
        <v>5.2000000000003155E-3</v>
      </c>
      <c r="E549" s="2">
        <f t="shared" si="74"/>
        <v>0</v>
      </c>
      <c r="F549" s="2">
        <f t="shared" si="78"/>
        <v>3.7208488951816172E-2</v>
      </c>
      <c r="G549" s="2">
        <f t="shared" si="78"/>
        <v>4.9592188634629206E-3</v>
      </c>
      <c r="H549" s="2">
        <f t="shared" si="76"/>
        <v>7.5028930918838794</v>
      </c>
      <c r="I549" s="2">
        <f t="shared" si="77"/>
        <v>88.239297034623277</v>
      </c>
    </row>
    <row r="550" spans="1:9" ht="13.5" x14ac:dyDescent="0.25">
      <c r="A550" s="3">
        <f>TITRES_STAT!B553</f>
        <v>43104</v>
      </c>
      <c r="B550" s="5">
        <f>TITRES_STAT!D553</f>
        <v>5.6614000000000004</v>
      </c>
      <c r="C550" s="2">
        <f t="shared" si="72"/>
        <v>9.870000000000001E-2</v>
      </c>
      <c r="D550" s="2">
        <f t="shared" si="73"/>
        <v>9.870000000000001E-2</v>
      </c>
      <c r="E550" s="2">
        <f t="shared" si="74"/>
        <v>0</v>
      </c>
      <c r="F550" s="2">
        <f t="shared" si="78"/>
        <v>4.1600739740972163E-2</v>
      </c>
      <c r="G550" s="2">
        <f t="shared" si="78"/>
        <v>4.6049889446441407E-3</v>
      </c>
      <c r="H550" s="2">
        <f t="shared" si="76"/>
        <v>9.0338413926826355</v>
      </c>
      <c r="I550" s="2">
        <f t="shared" si="77"/>
        <v>90.033727254954727</v>
      </c>
    </row>
    <row r="551" spans="1:9" ht="13.5" x14ac:dyDescent="0.25">
      <c r="A551" s="3">
        <f>TITRES_STAT!B554</f>
        <v>43105</v>
      </c>
      <c r="B551" s="5">
        <f>TITRES_STAT!D554</f>
        <v>5.7081</v>
      </c>
      <c r="C551" s="2">
        <f t="shared" si="72"/>
        <v>4.669999999999952E-2</v>
      </c>
      <c r="D551" s="2">
        <f t="shared" si="73"/>
        <v>4.669999999999952E-2</v>
      </c>
      <c r="E551" s="2">
        <f t="shared" si="74"/>
        <v>0</v>
      </c>
      <c r="F551" s="2">
        <f t="shared" si="78"/>
        <v>4.1964972616616976E-2</v>
      </c>
      <c r="G551" s="2">
        <f t="shared" si="78"/>
        <v>4.2760611628838447E-3</v>
      </c>
      <c r="H551" s="2">
        <f t="shared" si="76"/>
        <v>9.813931797999615</v>
      </c>
      <c r="I551" s="2">
        <f t="shared" si="77"/>
        <v>90.75266962396617</v>
      </c>
    </row>
    <row r="552" spans="1:9" ht="13.5" x14ac:dyDescent="0.25">
      <c r="A552" s="3">
        <f>TITRES_STAT!B555</f>
        <v>43108</v>
      </c>
      <c r="B552" s="5">
        <f>TITRES_STAT!D555</f>
        <v>5.7081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3.8967474572572901E-2</v>
      </c>
      <c r="G552" s="2">
        <f t="shared" si="78"/>
        <v>3.9706282226778557E-3</v>
      </c>
      <c r="H552" s="2">
        <f t="shared" si="76"/>
        <v>9.813931797999615</v>
      </c>
      <c r="I552" s="2">
        <f t="shared" si="77"/>
        <v>90.75266962396617</v>
      </c>
    </row>
    <row r="553" spans="1:9" ht="13.5" x14ac:dyDescent="0.25">
      <c r="A553" s="3">
        <f>TITRES_STAT!B556</f>
        <v>43109</v>
      </c>
      <c r="B553" s="5">
        <f>TITRES_STAT!D556</f>
        <v>5.7081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3.6184083531674835E-2</v>
      </c>
      <c r="G553" s="2">
        <f t="shared" si="78"/>
        <v>3.6870119210580085E-3</v>
      </c>
      <c r="H553" s="2">
        <f t="shared" si="76"/>
        <v>9.813931797999615</v>
      </c>
      <c r="I553" s="2">
        <f t="shared" si="77"/>
        <v>90.75266962396617</v>
      </c>
    </row>
    <row r="554" spans="1:9" ht="13.5" x14ac:dyDescent="0.25">
      <c r="A554" s="3">
        <f>TITRES_STAT!B557</f>
        <v>43110</v>
      </c>
      <c r="B554" s="5">
        <f>TITRES_STAT!D557</f>
        <v>5.7081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3.3599506136555206E-2</v>
      </c>
      <c r="G554" s="2">
        <f t="shared" si="78"/>
        <v>3.423653926696722E-3</v>
      </c>
      <c r="H554" s="2">
        <f t="shared" si="76"/>
        <v>9.813931797999615</v>
      </c>
      <c r="I554" s="2">
        <f t="shared" si="77"/>
        <v>90.75266962396617</v>
      </c>
    </row>
    <row r="555" spans="1:9" ht="13.5" x14ac:dyDescent="0.25">
      <c r="A555" s="3">
        <f>TITRES_STAT!B558</f>
        <v>43111</v>
      </c>
      <c r="B555" s="5">
        <f>TITRES_STAT!D558</f>
        <v>5.6614000000000004</v>
      </c>
      <c r="C555" s="2">
        <f t="shared" si="72"/>
        <v>-4.669999999999952E-2</v>
      </c>
      <c r="D555" s="2">
        <f t="shared" si="73"/>
        <v>0</v>
      </c>
      <c r="E555" s="2">
        <f t="shared" si="74"/>
        <v>4.669999999999952E-2</v>
      </c>
      <c r="F555" s="2">
        <f t="shared" si="78"/>
        <v>3.1199541412515547E-2</v>
      </c>
      <c r="G555" s="2">
        <f t="shared" si="78"/>
        <v>6.5148215033612083E-3</v>
      </c>
      <c r="H555" s="2">
        <f t="shared" si="76"/>
        <v>4.7890093990171012</v>
      </c>
      <c r="I555" s="2">
        <f t="shared" si="77"/>
        <v>82.725887434734744</v>
      </c>
    </row>
    <row r="556" spans="1:9" ht="13.5" x14ac:dyDescent="0.25">
      <c r="A556" s="3">
        <f>TITRES_STAT!B559</f>
        <v>43112</v>
      </c>
      <c r="B556" s="5">
        <f>TITRES_STAT!D559</f>
        <v>5.6614000000000004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2.897100274019301E-2</v>
      </c>
      <c r="G556" s="2">
        <f t="shared" si="78"/>
        <v>6.0494771102639787E-3</v>
      </c>
      <c r="H556" s="2">
        <f t="shared" si="76"/>
        <v>4.7890093990171021</v>
      </c>
      <c r="I556" s="2">
        <f t="shared" si="77"/>
        <v>82.725887434734744</v>
      </c>
    </row>
    <row r="557" spans="1:9" ht="13.5" x14ac:dyDescent="0.25">
      <c r="A557" s="3">
        <f>TITRES_STAT!B560</f>
        <v>43115</v>
      </c>
      <c r="B557" s="5">
        <f>TITRES_STAT!D560</f>
        <v>5.6872999999999996</v>
      </c>
      <c r="C557" s="2">
        <f t="shared" si="72"/>
        <v>2.5899999999999146E-2</v>
      </c>
      <c r="D557" s="2">
        <f t="shared" si="73"/>
        <v>2.5899999999999146E-2</v>
      </c>
      <c r="E557" s="2">
        <f t="shared" si="74"/>
        <v>0</v>
      </c>
      <c r="F557" s="2">
        <f t="shared" ref="F557:G572" si="79">((F556*13)+D557)/14</f>
        <v>2.8751645401607736E-2</v>
      </c>
      <c r="G557" s="2">
        <f t="shared" si="79"/>
        <v>5.6173716023879801E-3</v>
      </c>
      <c r="H557" s="2">
        <f t="shared" si="76"/>
        <v>5.1183449194255246</v>
      </c>
      <c r="I557" s="2">
        <f t="shared" si="77"/>
        <v>83.655710601979365</v>
      </c>
    </row>
    <row r="558" spans="1:9" ht="13.5" x14ac:dyDescent="0.25">
      <c r="A558" s="3">
        <f>TITRES_STAT!B561</f>
        <v>43116</v>
      </c>
      <c r="B558" s="5">
        <f>TITRES_STAT!D561</f>
        <v>5.6872999999999996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2.6697956444350041E-2</v>
      </c>
      <c r="G558" s="2">
        <f t="shared" si="79"/>
        <v>5.2161307736459817E-3</v>
      </c>
      <c r="H558" s="2">
        <f t="shared" si="76"/>
        <v>5.1183449194255246</v>
      </c>
      <c r="I558" s="2">
        <f t="shared" si="77"/>
        <v>83.655710601979365</v>
      </c>
    </row>
    <row r="559" spans="1:9" ht="13.5" x14ac:dyDescent="0.25">
      <c r="A559" s="3">
        <f>TITRES_STAT!B562</f>
        <v>43117</v>
      </c>
      <c r="B559" s="5">
        <f>TITRES_STAT!D562</f>
        <v>5.7652999999999999</v>
      </c>
      <c r="C559" s="2">
        <f t="shared" si="72"/>
        <v>7.8000000000000291E-2</v>
      </c>
      <c r="D559" s="2">
        <f t="shared" si="73"/>
        <v>7.8000000000000291E-2</v>
      </c>
      <c r="E559" s="2">
        <f t="shared" si="74"/>
        <v>0</v>
      </c>
      <c r="F559" s="2">
        <f t="shared" si="79"/>
        <v>3.0362388126896487E-2</v>
      </c>
      <c r="G559" s="2">
        <f t="shared" si="79"/>
        <v>4.8435500040998405E-3</v>
      </c>
      <c r="H559" s="2">
        <f t="shared" si="76"/>
        <v>6.2686228285443804</v>
      </c>
      <c r="I559" s="2">
        <f t="shared" si="77"/>
        <v>86.242235653321686</v>
      </c>
    </row>
    <row r="560" spans="1:9" ht="13.5" x14ac:dyDescent="0.25">
      <c r="A560" s="3">
        <f>TITRES_STAT!B563</f>
        <v>43118</v>
      </c>
      <c r="B560" s="5">
        <f>TITRES_STAT!D563</f>
        <v>5.8068</v>
      </c>
      <c r="C560" s="2">
        <f t="shared" si="72"/>
        <v>4.1500000000000092E-2</v>
      </c>
      <c r="D560" s="2">
        <f t="shared" si="73"/>
        <v>4.1500000000000092E-2</v>
      </c>
      <c r="E560" s="2">
        <f t="shared" si="74"/>
        <v>0</v>
      </c>
      <c r="F560" s="2">
        <f t="shared" si="79"/>
        <v>3.1157931832118173E-2</v>
      </c>
      <c r="G560" s="2">
        <f t="shared" si="79"/>
        <v>4.4975821466641374E-3</v>
      </c>
      <c r="H560" s="2">
        <f t="shared" si="76"/>
        <v>6.9277071137495625</v>
      </c>
      <c r="I560" s="2">
        <f t="shared" si="77"/>
        <v>87.38601230278006</v>
      </c>
    </row>
    <row r="561" spans="1:9" ht="13.5" x14ac:dyDescent="0.25">
      <c r="A561" s="3">
        <f>TITRES_STAT!B564</f>
        <v>43119</v>
      </c>
      <c r="B561" s="5">
        <f>TITRES_STAT!D564</f>
        <v>6.0664999999999996</v>
      </c>
      <c r="C561" s="2">
        <f t="shared" si="72"/>
        <v>0.2596999999999996</v>
      </c>
      <c r="D561" s="2">
        <f t="shared" si="73"/>
        <v>0.2596999999999996</v>
      </c>
      <c r="E561" s="2">
        <f t="shared" si="74"/>
        <v>0</v>
      </c>
      <c r="F561" s="2">
        <f t="shared" si="79"/>
        <v>4.7482365272681126E-2</v>
      </c>
      <c r="G561" s="2">
        <f t="shared" si="79"/>
        <v>4.1763262790452706E-3</v>
      </c>
      <c r="H561" s="2">
        <f t="shared" si="76"/>
        <v>11.369409883256496</v>
      </c>
      <c r="I561" s="2">
        <f t="shared" si="77"/>
        <v>91.915539953497529</v>
      </c>
    </row>
    <row r="562" spans="1:9" ht="13.5" x14ac:dyDescent="0.25">
      <c r="A562" s="3">
        <f>TITRES_STAT!B565</f>
        <v>43122</v>
      </c>
      <c r="B562" s="5">
        <f>TITRES_STAT!D565</f>
        <v>6.4301000000000004</v>
      </c>
      <c r="C562" s="2">
        <f t="shared" si="72"/>
        <v>0.36360000000000081</v>
      </c>
      <c r="D562" s="2">
        <f t="shared" si="73"/>
        <v>0.36360000000000081</v>
      </c>
      <c r="E562" s="2">
        <f t="shared" si="74"/>
        <v>0</v>
      </c>
      <c r="F562" s="2">
        <f t="shared" si="79"/>
        <v>7.0062196324632536E-2</v>
      </c>
      <c r="G562" s="2">
        <f t="shared" si="79"/>
        <v>3.8780172591134652E-3</v>
      </c>
      <c r="H562" s="2">
        <f t="shared" si="76"/>
        <v>18.066499358656571</v>
      </c>
      <c r="I562" s="2">
        <f t="shared" si="77"/>
        <v>94.755198732661015</v>
      </c>
    </row>
    <row r="563" spans="1:9" ht="13.5" x14ac:dyDescent="0.25">
      <c r="A563" s="3">
        <f>TITRES_STAT!B566</f>
        <v>43123</v>
      </c>
      <c r="B563" s="5">
        <f>TITRES_STAT!D566</f>
        <v>6.8196000000000003</v>
      </c>
      <c r="C563" s="2">
        <f t="shared" si="72"/>
        <v>0.38949999999999996</v>
      </c>
      <c r="D563" s="2">
        <f t="shared" si="73"/>
        <v>0.38949999999999996</v>
      </c>
      <c r="E563" s="2">
        <f t="shared" si="74"/>
        <v>0</v>
      </c>
      <c r="F563" s="2">
        <f t="shared" si="79"/>
        <v>9.2879182301444499E-2</v>
      </c>
      <c r="G563" s="2">
        <f t="shared" si="79"/>
        <v>3.6010160263196464E-3</v>
      </c>
      <c r="H563" s="2">
        <f t="shared" si="76"/>
        <v>25.792493458122706</v>
      </c>
      <c r="I563" s="2">
        <f t="shared" si="77"/>
        <v>96.267611293577346</v>
      </c>
    </row>
    <row r="564" spans="1:9" ht="13.5" x14ac:dyDescent="0.25">
      <c r="A564" s="3">
        <f>TITRES_STAT!B567</f>
        <v>43124</v>
      </c>
      <c r="B564" s="5">
        <f>TITRES_STAT!D567</f>
        <v>6.7001999999999997</v>
      </c>
      <c r="C564" s="2">
        <f t="shared" si="72"/>
        <v>-0.11940000000000062</v>
      </c>
      <c r="D564" s="2">
        <f t="shared" si="73"/>
        <v>0</v>
      </c>
      <c r="E564" s="2">
        <f t="shared" si="74"/>
        <v>0.11940000000000062</v>
      </c>
      <c r="F564" s="2">
        <f t="shared" si="79"/>
        <v>8.6244954994198472E-2</v>
      </c>
      <c r="G564" s="2">
        <f t="shared" si="79"/>
        <v>1.1872372024439717E-2</v>
      </c>
      <c r="H564" s="2">
        <f t="shared" si="76"/>
        <v>7.2643406740169567</v>
      </c>
      <c r="I564" s="2">
        <f t="shared" si="77"/>
        <v>87.899821178185519</v>
      </c>
    </row>
    <row r="565" spans="1:9" ht="13.5" x14ac:dyDescent="0.25">
      <c r="A565" s="3">
        <f>TITRES_STAT!B568</f>
        <v>43125</v>
      </c>
      <c r="B565" s="5">
        <f>TITRES_STAT!D568</f>
        <v>6.7001999999999997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8.0084601066041441E-2</v>
      </c>
      <c r="G565" s="2">
        <f t="shared" si="79"/>
        <v>1.102434545126545E-2</v>
      </c>
      <c r="H565" s="2">
        <f t="shared" si="76"/>
        <v>7.2643406740169576</v>
      </c>
      <c r="I565" s="2">
        <f t="shared" si="77"/>
        <v>87.899821178185519</v>
      </c>
    </row>
    <row r="566" spans="1:9" ht="13.5" x14ac:dyDescent="0.25">
      <c r="A566" s="3">
        <f>TITRES_STAT!B569</f>
        <v>43126</v>
      </c>
      <c r="B566" s="5">
        <f>TITRES_STAT!D569</f>
        <v>6.6741999999999999</v>
      </c>
      <c r="C566" s="2">
        <f t="shared" si="72"/>
        <v>-2.5999999999999801E-2</v>
      </c>
      <c r="D566" s="2">
        <f t="shared" si="73"/>
        <v>0</v>
      </c>
      <c r="E566" s="2">
        <f t="shared" si="74"/>
        <v>2.5999999999999801E-2</v>
      </c>
      <c r="F566" s="2">
        <f t="shared" si="79"/>
        <v>7.4364272418467062E-2</v>
      </c>
      <c r="G566" s="2">
        <f t="shared" si="79"/>
        <v>1.2094035061889332E-2</v>
      </c>
      <c r="H566" s="2">
        <f t="shared" si="76"/>
        <v>6.1488388315330269</v>
      </c>
      <c r="I566" s="2">
        <f t="shared" si="77"/>
        <v>86.011714299823495</v>
      </c>
    </row>
    <row r="567" spans="1:9" ht="13.5" x14ac:dyDescent="0.25">
      <c r="A567" s="3">
        <f>TITRES_STAT!B570</f>
        <v>43129</v>
      </c>
      <c r="B567" s="5">
        <f>TITRES_STAT!D570</f>
        <v>6.6741999999999999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6.9052538674290842E-2</v>
      </c>
      <c r="G567" s="2">
        <f t="shared" si="79"/>
        <v>1.1230175414611522E-2</v>
      </c>
      <c r="H567" s="2">
        <f t="shared" si="76"/>
        <v>6.1488388315330269</v>
      </c>
      <c r="I567" s="2">
        <f t="shared" si="77"/>
        <v>86.011714299823495</v>
      </c>
    </row>
    <row r="568" spans="1:9" ht="13.5" x14ac:dyDescent="0.25">
      <c r="A568" s="3">
        <f>TITRES_STAT!B571</f>
        <v>43130</v>
      </c>
      <c r="B568" s="5">
        <f>TITRES_STAT!D571</f>
        <v>6.6326000000000001</v>
      </c>
      <c r="C568" s="2">
        <f t="shared" si="72"/>
        <v>-4.1599999999999859E-2</v>
      </c>
      <c r="D568" s="2">
        <f t="shared" si="73"/>
        <v>0</v>
      </c>
      <c r="E568" s="2">
        <f t="shared" si="74"/>
        <v>4.1599999999999859E-2</v>
      </c>
      <c r="F568" s="2">
        <f t="shared" si="79"/>
        <v>6.4120214483270072E-2</v>
      </c>
      <c r="G568" s="2">
        <f t="shared" si="79"/>
        <v>1.3399448599282118E-2</v>
      </c>
      <c r="H568" s="2">
        <f t="shared" si="76"/>
        <v>4.7852875443475593</v>
      </c>
      <c r="I568" s="2">
        <f t="shared" si="77"/>
        <v>82.714774463076822</v>
      </c>
    </row>
    <row r="569" spans="1:9" ht="13.5" x14ac:dyDescent="0.25">
      <c r="A569" s="3">
        <f>TITRES_STAT!B572</f>
        <v>43131</v>
      </c>
      <c r="B569" s="5">
        <f>TITRES_STAT!D572</f>
        <v>6.4352999999999998</v>
      </c>
      <c r="C569" s="2">
        <f t="shared" si="72"/>
        <v>-0.19730000000000025</v>
      </c>
      <c r="D569" s="2">
        <f t="shared" si="73"/>
        <v>0</v>
      </c>
      <c r="E569" s="2">
        <f t="shared" si="74"/>
        <v>0.19730000000000025</v>
      </c>
      <c r="F569" s="2">
        <f t="shared" si="79"/>
        <v>5.9540199163036496E-2</v>
      </c>
      <c r="G569" s="2">
        <f t="shared" si="79"/>
        <v>2.6535202270761983E-2</v>
      </c>
      <c r="H569" s="2">
        <f t="shared" si="76"/>
        <v>2.2438193067267975</v>
      </c>
      <c r="I569" s="2">
        <f t="shared" si="77"/>
        <v>69.172142297622059</v>
      </c>
    </row>
    <row r="570" spans="1:9" ht="13.5" x14ac:dyDescent="0.25">
      <c r="A570" s="3">
        <f>TITRES_STAT!B573</f>
        <v>43132</v>
      </c>
      <c r="B570" s="5">
        <f>TITRES_STAT!D573</f>
        <v>6.3833000000000002</v>
      </c>
      <c r="C570" s="2">
        <f t="shared" si="72"/>
        <v>-5.1999999999999602E-2</v>
      </c>
      <c r="D570" s="2">
        <f t="shared" si="73"/>
        <v>0</v>
      </c>
      <c r="E570" s="2">
        <f t="shared" si="74"/>
        <v>5.1999999999999602E-2</v>
      </c>
      <c r="F570" s="2">
        <f t="shared" si="79"/>
        <v>5.5287327794248171E-2</v>
      </c>
      <c r="G570" s="2">
        <f t="shared" si="79"/>
        <v>2.8354116394278955E-2</v>
      </c>
      <c r="H570" s="2">
        <f t="shared" si="76"/>
        <v>1.9498871707179548</v>
      </c>
      <c r="I570" s="2">
        <f t="shared" si="77"/>
        <v>66.100398349926849</v>
      </c>
    </row>
    <row r="571" spans="1:9" ht="13.5" x14ac:dyDescent="0.25">
      <c r="A571" s="3">
        <f>TITRES_STAT!B574</f>
        <v>43133</v>
      </c>
      <c r="B571" s="5">
        <f>TITRES_STAT!D574</f>
        <v>6.4923999999999999</v>
      </c>
      <c r="C571" s="2">
        <f t="shared" si="72"/>
        <v>0.10909999999999975</v>
      </c>
      <c r="D571" s="2">
        <f t="shared" si="73"/>
        <v>0.10909999999999975</v>
      </c>
      <c r="E571" s="2">
        <f t="shared" si="74"/>
        <v>0</v>
      </c>
      <c r="F571" s="2">
        <f t="shared" si="79"/>
        <v>5.9131090094659E-2</v>
      </c>
      <c r="G571" s="2">
        <f t="shared" si="79"/>
        <v>2.6328822366116174E-2</v>
      </c>
      <c r="H571" s="2">
        <f t="shared" si="76"/>
        <v>2.2458691570936966</v>
      </c>
      <c r="I571" s="2">
        <f t="shared" si="77"/>
        <v>69.19161088750154</v>
      </c>
    </row>
    <row r="572" spans="1:9" ht="13.5" x14ac:dyDescent="0.25">
      <c r="A572" s="3">
        <f>TITRES_STAT!B575</f>
        <v>43136</v>
      </c>
      <c r="B572" s="5">
        <f>TITRES_STAT!D575</f>
        <v>6.4923999999999999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5.4907440802183356E-2</v>
      </c>
      <c r="G572" s="2">
        <f t="shared" si="79"/>
        <v>2.4448192197107876E-2</v>
      </c>
      <c r="H572" s="2">
        <f t="shared" si="76"/>
        <v>2.2458691570936966</v>
      </c>
      <c r="I572" s="2">
        <f t="shared" si="77"/>
        <v>69.19161088750154</v>
      </c>
    </row>
    <row r="573" spans="1:9" ht="13.5" x14ac:dyDescent="0.25">
      <c r="A573" s="3">
        <f>TITRES_STAT!B576</f>
        <v>43137</v>
      </c>
      <c r="B573" s="5">
        <f>TITRES_STAT!D576</f>
        <v>6.5702999999999996</v>
      </c>
      <c r="C573" s="2">
        <f t="shared" si="72"/>
        <v>7.7899999999999636E-2</v>
      </c>
      <c r="D573" s="2">
        <f t="shared" si="73"/>
        <v>7.7899999999999636E-2</v>
      </c>
      <c r="E573" s="2">
        <f t="shared" si="74"/>
        <v>0</v>
      </c>
      <c r="F573" s="2">
        <f t="shared" ref="F573:G588" si="80">((F572*13)+D573)/14</f>
        <v>5.6549766459170238E-2</v>
      </c>
      <c r="G573" s="2">
        <f t="shared" si="80"/>
        <v>2.270189275445731E-2</v>
      </c>
      <c r="H573" s="2">
        <f t="shared" si="76"/>
        <v>2.490971438849177</v>
      </c>
      <c r="I573" s="2">
        <f t="shared" si="77"/>
        <v>71.354678274604936</v>
      </c>
    </row>
    <row r="574" spans="1:9" ht="13.5" x14ac:dyDescent="0.25">
      <c r="A574" s="3">
        <f>TITRES_STAT!B577</f>
        <v>43138</v>
      </c>
      <c r="B574" s="5">
        <f>TITRES_STAT!D577</f>
        <v>6.4508999999999999</v>
      </c>
      <c r="C574" s="2">
        <f t="shared" si="72"/>
        <v>-0.11939999999999973</v>
      </c>
      <c r="D574" s="2">
        <f t="shared" si="73"/>
        <v>0</v>
      </c>
      <c r="E574" s="2">
        <f t="shared" si="74"/>
        <v>0.11939999999999973</v>
      </c>
      <c r="F574" s="2">
        <f t="shared" si="80"/>
        <v>5.2510497426372364E-2</v>
      </c>
      <c r="G574" s="2">
        <f t="shared" si="80"/>
        <v>2.9608900414853197E-2</v>
      </c>
      <c r="H574" s="2">
        <f t="shared" si="76"/>
        <v>1.7734700272770232</v>
      </c>
      <c r="I574" s="2">
        <f t="shared" si="77"/>
        <v>63.944084840830449</v>
      </c>
    </row>
    <row r="575" spans="1:9" ht="13.5" x14ac:dyDescent="0.25">
      <c r="A575" s="3">
        <f>TITRES_STAT!B578</f>
        <v>43139</v>
      </c>
      <c r="B575" s="5">
        <f>TITRES_STAT!D578</f>
        <v>6.6223000000000001</v>
      </c>
      <c r="C575" s="2">
        <f t="shared" si="72"/>
        <v>0.17140000000000022</v>
      </c>
      <c r="D575" s="2">
        <f t="shared" si="73"/>
        <v>0.17140000000000022</v>
      </c>
      <c r="E575" s="2">
        <f t="shared" si="74"/>
        <v>0</v>
      </c>
      <c r="F575" s="2">
        <f t="shared" si="80"/>
        <v>6.1002604753060068E-2</v>
      </c>
      <c r="G575" s="2">
        <f t="shared" si="80"/>
        <v>2.7493978956649397E-2</v>
      </c>
      <c r="H575" s="2">
        <f t="shared" si="76"/>
        <v>2.2187623278989466</v>
      </c>
      <c r="I575" s="2">
        <f t="shared" si="77"/>
        <v>68.932157825621374</v>
      </c>
    </row>
    <row r="576" spans="1:9" ht="13.5" x14ac:dyDescent="0.25">
      <c r="A576" s="3">
        <f>TITRES_STAT!B579</f>
        <v>43140</v>
      </c>
      <c r="B576" s="5">
        <f>TITRES_STAT!D579</f>
        <v>6.4405000000000001</v>
      </c>
      <c r="C576" s="2">
        <f t="shared" si="72"/>
        <v>-0.18179999999999996</v>
      </c>
      <c r="D576" s="2">
        <f t="shared" si="73"/>
        <v>0</v>
      </c>
      <c r="E576" s="2">
        <f t="shared" si="74"/>
        <v>0.18179999999999996</v>
      </c>
      <c r="F576" s="2">
        <f t="shared" si="80"/>
        <v>5.6645275842127203E-2</v>
      </c>
      <c r="G576" s="2">
        <f t="shared" si="80"/>
        <v>3.8515837602603006E-2</v>
      </c>
      <c r="H576" s="2">
        <f t="shared" si="76"/>
        <v>1.4707008692522621</v>
      </c>
      <c r="I576" s="2">
        <f t="shared" si="77"/>
        <v>59.52565474659658</v>
      </c>
    </row>
    <row r="577" spans="1:9" ht="13.5" x14ac:dyDescent="0.25">
      <c r="A577" s="3">
        <f>TITRES_STAT!B580</f>
        <v>43143</v>
      </c>
      <c r="B577" s="5">
        <f>TITRES_STAT!D580</f>
        <v>6.5702999999999996</v>
      </c>
      <c r="C577" s="2">
        <f t="shared" si="72"/>
        <v>0.12979999999999947</v>
      </c>
      <c r="D577" s="2">
        <f t="shared" si="73"/>
        <v>0.12979999999999947</v>
      </c>
      <c r="E577" s="2">
        <f t="shared" si="74"/>
        <v>0</v>
      </c>
      <c r="F577" s="2">
        <f t="shared" si="80"/>
        <v>6.1870613281975226E-2</v>
      </c>
      <c r="G577" s="2">
        <f t="shared" si="80"/>
        <v>3.5764706345274219E-2</v>
      </c>
      <c r="H577" s="2">
        <f t="shared" si="76"/>
        <v>1.7299348884532508</v>
      </c>
      <c r="I577" s="2">
        <f t="shared" si="77"/>
        <v>63.369089708707726</v>
      </c>
    </row>
    <row r="578" spans="1:9" ht="13.5" x14ac:dyDescent="0.25">
      <c r="A578" s="3">
        <f>TITRES_STAT!B581</f>
        <v>43144</v>
      </c>
      <c r="B578" s="5">
        <f>TITRES_STAT!D581</f>
        <v>6.5911</v>
      </c>
      <c r="C578" s="2">
        <f t="shared" si="72"/>
        <v>2.0800000000000374E-2</v>
      </c>
      <c r="D578" s="2">
        <f t="shared" si="73"/>
        <v>2.0800000000000374E-2</v>
      </c>
      <c r="E578" s="2">
        <f t="shared" si="74"/>
        <v>0</v>
      </c>
      <c r="F578" s="2">
        <f t="shared" si="80"/>
        <v>5.8936998047548449E-2</v>
      </c>
      <c r="G578" s="2">
        <f t="shared" si="80"/>
        <v>3.3210084463468917E-2</v>
      </c>
      <c r="H578" s="2">
        <f t="shared" si="76"/>
        <v>1.7746717299794623</v>
      </c>
      <c r="I578" s="2">
        <f t="shared" si="77"/>
        <v>63.959700558617008</v>
      </c>
    </row>
    <row r="579" spans="1:9" ht="13.5" x14ac:dyDescent="0.25">
      <c r="A579" s="3">
        <f>TITRES_STAT!B582</f>
        <v>43145</v>
      </c>
      <c r="B579" s="5">
        <f>TITRES_STAT!D582</f>
        <v>6.4923999999999999</v>
      </c>
      <c r="C579" s="2">
        <f t="shared" ref="C579:C642" si="81">B579-B578</f>
        <v>-9.870000000000001E-2</v>
      </c>
      <c r="D579" s="2">
        <f t="shared" ref="D579:D642" si="82">IF(C579&gt;0,C579,0)</f>
        <v>0</v>
      </c>
      <c r="E579" s="2">
        <f t="shared" ref="E579:E642" si="83">IF(C579&lt;0,-C579,0)</f>
        <v>9.870000000000001E-2</v>
      </c>
      <c r="F579" s="2">
        <f t="shared" si="80"/>
        <v>5.4727212472723559E-2</v>
      </c>
      <c r="G579" s="2">
        <f t="shared" si="80"/>
        <v>3.7887935573221135E-2</v>
      </c>
      <c r="H579" s="2">
        <f t="shared" si="76"/>
        <v>1.4444495759595906</v>
      </c>
      <c r="I579" s="2">
        <f t="shared" si="77"/>
        <v>59.090994969391382</v>
      </c>
    </row>
    <row r="580" spans="1:9" ht="13.5" x14ac:dyDescent="0.25">
      <c r="A580" s="3">
        <f>TITRES_STAT!B583</f>
        <v>43146</v>
      </c>
      <c r="B580" s="5">
        <f>TITRES_STAT!D583</f>
        <v>6.5858999999999996</v>
      </c>
      <c r="C580" s="2">
        <f t="shared" si="81"/>
        <v>9.3499999999999694E-2</v>
      </c>
      <c r="D580" s="2">
        <f t="shared" si="82"/>
        <v>9.3499999999999694E-2</v>
      </c>
      <c r="E580" s="2">
        <f t="shared" si="83"/>
        <v>0</v>
      </c>
      <c r="F580" s="2">
        <f t="shared" si="80"/>
        <v>5.7496697296100421E-2</v>
      </c>
      <c r="G580" s="2">
        <f t="shared" si="80"/>
        <v>3.5181654460848193E-2</v>
      </c>
      <c r="H580" s="2">
        <f t="shared" si="76"/>
        <v>1.6342806549955025</v>
      </c>
      <c r="I580" s="2">
        <f t="shared" si="77"/>
        <v>62.038972646910047</v>
      </c>
    </row>
    <row r="581" spans="1:9" ht="13.5" x14ac:dyDescent="0.25">
      <c r="A581" s="3">
        <f>TITRES_STAT!B584</f>
        <v>43147</v>
      </c>
      <c r="B581" s="5">
        <f>TITRES_STAT!D584</f>
        <v>6.5442999999999998</v>
      </c>
      <c r="C581" s="2">
        <f t="shared" si="81"/>
        <v>-4.1599999999999859E-2</v>
      </c>
      <c r="D581" s="2">
        <f t="shared" si="82"/>
        <v>0</v>
      </c>
      <c r="E581" s="2">
        <f t="shared" si="83"/>
        <v>4.1599999999999859E-2</v>
      </c>
      <c r="F581" s="2">
        <f t="shared" si="80"/>
        <v>5.3389790346378967E-2</v>
      </c>
      <c r="G581" s="2">
        <f t="shared" si="80"/>
        <v>3.5640107713644738E-2</v>
      </c>
      <c r="H581" s="2">
        <f t="shared" si="76"/>
        <v>1.4980255047304136</v>
      </c>
      <c r="I581" s="2">
        <f t="shared" si="77"/>
        <v>59.968383104722555</v>
      </c>
    </row>
    <row r="582" spans="1:9" ht="13.5" x14ac:dyDescent="0.25">
      <c r="A582" s="3">
        <f>TITRES_STAT!B585</f>
        <v>43150</v>
      </c>
      <c r="B582" s="5">
        <f>TITRES_STAT!D585</f>
        <v>6.5442999999999998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4.9576233893066188E-2</v>
      </c>
      <c r="G582" s="2">
        <f t="shared" si="80"/>
        <v>3.3094385734098689E-2</v>
      </c>
      <c r="H582" s="2">
        <f t="shared" si="76"/>
        <v>1.4980255047304136</v>
      </c>
      <c r="I582" s="2">
        <f t="shared" si="77"/>
        <v>59.968383104722555</v>
      </c>
    </row>
    <row r="583" spans="1:9" ht="13.5" x14ac:dyDescent="0.25">
      <c r="A583" s="3">
        <f>TITRES_STAT!B586</f>
        <v>43151</v>
      </c>
      <c r="B583" s="5">
        <f>TITRES_STAT!D586</f>
        <v>6.5702999999999996</v>
      </c>
      <c r="C583" s="2">
        <f t="shared" si="81"/>
        <v>2.5999999999999801E-2</v>
      </c>
      <c r="D583" s="2">
        <f t="shared" si="82"/>
        <v>2.5999999999999801E-2</v>
      </c>
      <c r="E583" s="2">
        <f t="shared" si="83"/>
        <v>0</v>
      </c>
      <c r="F583" s="2">
        <f t="shared" si="80"/>
        <v>4.7892217186418583E-2</v>
      </c>
      <c r="G583" s="2">
        <f t="shared" si="80"/>
        <v>3.0730501038805924E-2</v>
      </c>
      <c r="H583" s="2">
        <f t="shared" si="76"/>
        <v>1.5584587158517575</v>
      </c>
      <c r="I583" s="2">
        <f t="shared" si="77"/>
        <v>60.9139677023445</v>
      </c>
    </row>
    <row r="584" spans="1:9" ht="13.5" x14ac:dyDescent="0.25">
      <c r="A584" s="3">
        <f>TITRES_STAT!B587</f>
        <v>43152</v>
      </c>
      <c r="B584" s="5">
        <f>TITRES_STAT!D587</f>
        <v>6.5442999999999998</v>
      </c>
      <c r="C584" s="2">
        <f t="shared" si="81"/>
        <v>-2.5999999999999801E-2</v>
      </c>
      <c r="D584" s="2">
        <f t="shared" si="82"/>
        <v>0</v>
      </c>
      <c r="E584" s="2">
        <f t="shared" si="83"/>
        <v>2.5999999999999801E-2</v>
      </c>
      <c r="F584" s="2">
        <f t="shared" si="80"/>
        <v>4.4471344530245822E-2</v>
      </c>
      <c r="G584" s="2">
        <f t="shared" si="80"/>
        <v>3.0392608107462631E-2</v>
      </c>
      <c r="H584" s="2">
        <f t="shared" si="76"/>
        <v>1.4632289658394366</v>
      </c>
      <c r="I584" s="2">
        <f t="shared" si="77"/>
        <v>59.402880776890633</v>
      </c>
    </row>
    <row r="585" spans="1:9" ht="13.5" x14ac:dyDescent="0.25">
      <c r="A585" s="3">
        <f>TITRES_STAT!B588</f>
        <v>43153</v>
      </c>
      <c r="B585" s="5">
        <f>TITRES_STAT!D588</f>
        <v>6.4923999999999999</v>
      </c>
      <c r="C585" s="2">
        <f t="shared" si="81"/>
        <v>-5.1899999999999835E-2</v>
      </c>
      <c r="D585" s="2">
        <f t="shared" si="82"/>
        <v>0</v>
      </c>
      <c r="E585" s="2">
        <f t="shared" si="83"/>
        <v>5.1899999999999835E-2</v>
      </c>
      <c r="F585" s="2">
        <f t="shared" si="80"/>
        <v>4.1294819920942548E-2</v>
      </c>
      <c r="G585" s="2">
        <f t="shared" si="80"/>
        <v>3.1928850385501001E-2</v>
      </c>
      <c r="H585" s="2">
        <f t="shared" si="76"/>
        <v>1.2933387648587142</v>
      </c>
      <c r="I585" s="2">
        <f t="shared" si="77"/>
        <v>56.395452110120026</v>
      </c>
    </row>
    <row r="586" spans="1:9" ht="13.5" x14ac:dyDescent="0.25">
      <c r="A586" s="3">
        <f>TITRES_STAT!B589</f>
        <v>43154</v>
      </c>
      <c r="B586" s="5">
        <f>TITRES_STAT!D589</f>
        <v>6.6638000000000002</v>
      </c>
      <c r="C586" s="2">
        <f t="shared" si="81"/>
        <v>0.17140000000000022</v>
      </c>
      <c r="D586" s="2">
        <f t="shared" si="82"/>
        <v>0.17140000000000022</v>
      </c>
      <c r="E586" s="2">
        <f t="shared" si="83"/>
        <v>0</v>
      </c>
      <c r="F586" s="2">
        <f t="shared" si="80"/>
        <v>5.0588047069446661E-2</v>
      </c>
      <c r="G586" s="2">
        <f t="shared" si="80"/>
        <v>2.9648218215108071E-2</v>
      </c>
      <c r="H586" s="2">
        <f t="shared" si="76"/>
        <v>1.7062761310785322</v>
      </c>
      <c r="I586" s="2">
        <f t="shared" si="77"/>
        <v>63.048855639078113</v>
      </c>
    </row>
    <row r="587" spans="1:9" ht="13.5" x14ac:dyDescent="0.25">
      <c r="A587" s="3">
        <f>TITRES_STAT!B590</f>
        <v>43157</v>
      </c>
      <c r="B587" s="5">
        <f>TITRES_STAT!D590</f>
        <v>6.7001999999999997</v>
      </c>
      <c r="C587" s="2">
        <f t="shared" si="81"/>
        <v>3.6399999999999544E-2</v>
      </c>
      <c r="D587" s="2">
        <f t="shared" si="82"/>
        <v>3.6399999999999544E-2</v>
      </c>
      <c r="E587" s="2">
        <f t="shared" si="83"/>
        <v>0</v>
      </c>
      <c r="F587" s="2">
        <f t="shared" si="80"/>
        <v>4.9574615135914719E-2</v>
      </c>
      <c r="G587" s="2">
        <f t="shared" si="80"/>
        <v>2.7530488342600353E-2</v>
      </c>
      <c r="H587" s="2">
        <f t="shared" si="76"/>
        <v>1.8007168822793289</v>
      </c>
      <c r="I587" s="2">
        <f t="shared" si="77"/>
        <v>64.294855851828828</v>
      </c>
    </row>
    <row r="588" spans="1:9" ht="13.5" x14ac:dyDescent="0.25">
      <c r="A588" s="3">
        <f>TITRES_STAT!B591</f>
        <v>43158</v>
      </c>
      <c r="B588" s="5">
        <f>TITRES_STAT!D591</f>
        <v>6.7001999999999997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4.6033571197635091E-2</v>
      </c>
      <c r="G588" s="2">
        <f t="shared" si="80"/>
        <v>2.5564024889557471E-2</v>
      </c>
      <c r="H588" s="2">
        <f t="shared" si="76"/>
        <v>1.8007168822793289</v>
      </c>
      <c r="I588" s="2">
        <f t="shared" si="77"/>
        <v>64.294855851828828</v>
      </c>
    </row>
    <row r="589" spans="1:9" ht="13.5" x14ac:dyDescent="0.25">
      <c r="A589" s="3">
        <f>TITRES_STAT!B592</f>
        <v>43159</v>
      </c>
      <c r="B589" s="5">
        <f>TITRES_STAT!D592</f>
        <v>6.7572999999999999</v>
      </c>
      <c r="C589" s="2">
        <f t="shared" si="81"/>
        <v>5.7100000000000151E-2</v>
      </c>
      <c r="D589" s="2">
        <f t="shared" si="82"/>
        <v>5.7100000000000151E-2</v>
      </c>
      <c r="E589" s="2">
        <f t="shared" si="83"/>
        <v>0</v>
      </c>
      <c r="F589" s="2">
        <f t="shared" ref="F589:G604" si="84">((F588*13)+D589)/14</f>
        <v>4.6824030397804021E-2</v>
      </c>
      <c r="G589" s="2">
        <f t="shared" si="84"/>
        <v>2.3738023111731937E-2</v>
      </c>
      <c r="H589" s="2">
        <f t="shared" si="76"/>
        <v>1.972532850667855</v>
      </c>
      <c r="I589" s="2">
        <f t="shared" si="77"/>
        <v>66.3586560607623</v>
      </c>
    </row>
    <row r="590" spans="1:9" ht="13.5" x14ac:dyDescent="0.25">
      <c r="A590" s="3">
        <f>TITRES_STAT!B593</f>
        <v>43160</v>
      </c>
      <c r="B590" s="5">
        <f>TITRES_STAT!D593</f>
        <v>6.7521000000000004</v>
      </c>
      <c r="C590" s="2">
        <f t="shared" si="81"/>
        <v>-5.1999999999994273E-3</v>
      </c>
      <c r="D590" s="2">
        <f t="shared" si="82"/>
        <v>0</v>
      </c>
      <c r="E590" s="2">
        <f t="shared" si="83"/>
        <v>5.1999999999994273E-3</v>
      </c>
      <c r="F590" s="2">
        <f t="shared" si="84"/>
        <v>4.3479456797960878E-2</v>
      </c>
      <c r="G590" s="2">
        <f t="shared" si="84"/>
        <v>2.2413878603751044E-2</v>
      </c>
      <c r="H590" s="2">
        <f t="shared" si="76"/>
        <v>1.9398452881191404</v>
      </c>
      <c r="I590" s="2">
        <f t="shared" si="77"/>
        <v>65.984604562650915</v>
      </c>
    </row>
    <row r="591" spans="1:9" ht="13.5" x14ac:dyDescent="0.25">
      <c r="A591" s="3">
        <f>TITRES_STAT!B594</f>
        <v>43161</v>
      </c>
      <c r="B591" s="5">
        <f>TITRES_STAT!D594</f>
        <v>6.6223000000000001</v>
      </c>
      <c r="C591" s="2">
        <f t="shared" si="81"/>
        <v>-0.12980000000000036</v>
      </c>
      <c r="D591" s="2">
        <f t="shared" si="82"/>
        <v>0</v>
      </c>
      <c r="E591" s="2">
        <f t="shared" si="83"/>
        <v>0.12980000000000036</v>
      </c>
      <c r="F591" s="2">
        <f t="shared" si="84"/>
        <v>4.0373781312392241E-2</v>
      </c>
      <c r="G591" s="2">
        <f t="shared" si="84"/>
        <v>3.0084315846340279E-2</v>
      </c>
      <c r="H591" s="2">
        <f t="shared" si="76"/>
        <v>1.3420209227494753</v>
      </c>
      <c r="I591" s="2">
        <f t="shared" si="77"/>
        <v>57.301833203692112</v>
      </c>
    </row>
    <row r="592" spans="1:9" ht="13.5" x14ac:dyDescent="0.25">
      <c r="A592" s="3">
        <f>TITRES_STAT!B595</f>
        <v>43164</v>
      </c>
      <c r="B592" s="5">
        <f>TITRES_STAT!D595</f>
        <v>6.6223000000000001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3.7489939790078509E-2</v>
      </c>
      <c r="G592" s="2">
        <f t="shared" si="84"/>
        <v>2.7935436143030259E-2</v>
      </c>
      <c r="H592" s="2">
        <f t="shared" si="76"/>
        <v>1.3420209227494753</v>
      </c>
      <c r="I592" s="2">
        <f t="shared" si="77"/>
        <v>57.301833203692112</v>
      </c>
    </row>
    <row r="593" spans="1:9" ht="13.5" x14ac:dyDescent="0.25">
      <c r="A593" s="3">
        <f>TITRES_STAT!B596</f>
        <v>43165</v>
      </c>
      <c r="B593" s="5">
        <f>TITRES_STAT!D596</f>
        <v>6.6014999999999997</v>
      </c>
      <c r="C593" s="2">
        <f t="shared" si="81"/>
        <v>-2.0800000000000374E-2</v>
      </c>
      <c r="D593" s="2">
        <f t="shared" si="82"/>
        <v>0</v>
      </c>
      <c r="E593" s="2">
        <f t="shared" si="83"/>
        <v>2.0800000000000374E-2</v>
      </c>
      <c r="F593" s="2">
        <f t="shared" si="84"/>
        <v>3.4812086947930046E-2</v>
      </c>
      <c r="G593" s="2">
        <f t="shared" si="84"/>
        <v>2.7425762132813839E-2</v>
      </c>
      <c r="H593" s="2">
        <f t="shared" ref="H593:H656" si="85">F593/G593</f>
        <v>1.2693206766450718</v>
      </c>
      <c r="I593" s="2">
        <f t="shared" ref="I593:I656" si="86">IF(G593=0,100,100-(100/(1+H593)))</f>
        <v>55.933949296298472</v>
      </c>
    </row>
    <row r="594" spans="1:9" ht="13.5" x14ac:dyDescent="0.25">
      <c r="A594" s="3">
        <f>TITRES_STAT!B597</f>
        <v>43166</v>
      </c>
      <c r="B594" s="5">
        <f>TITRES_STAT!D597</f>
        <v>6.6014999999999997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3.2325509308792182E-2</v>
      </c>
      <c r="G594" s="2">
        <f t="shared" si="84"/>
        <v>2.5466779123327139E-2</v>
      </c>
      <c r="H594" s="2">
        <f t="shared" si="85"/>
        <v>1.2693206766450713</v>
      </c>
      <c r="I594" s="2">
        <f t="shared" si="86"/>
        <v>55.933949296298458</v>
      </c>
    </row>
    <row r="595" spans="1:9" ht="13.5" x14ac:dyDescent="0.25">
      <c r="A595" s="3">
        <f>TITRES_STAT!B598</f>
        <v>43167</v>
      </c>
      <c r="B595" s="5">
        <f>TITRES_STAT!D598</f>
        <v>6.7001999999999997</v>
      </c>
      <c r="C595" s="2">
        <f t="shared" si="81"/>
        <v>9.870000000000001E-2</v>
      </c>
      <c r="D595" s="2">
        <f t="shared" si="82"/>
        <v>9.870000000000001E-2</v>
      </c>
      <c r="E595" s="2">
        <f t="shared" si="83"/>
        <v>0</v>
      </c>
      <c r="F595" s="2">
        <f t="shared" si="84"/>
        <v>3.7066544358164165E-2</v>
      </c>
      <c r="G595" s="2">
        <f t="shared" si="84"/>
        <v>2.3647723471660914E-2</v>
      </c>
      <c r="H595" s="2">
        <f t="shared" si="85"/>
        <v>1.5674466255740926</v>
      </c>
      <c r="I595" s="2">
        <f t="shared" si="86"/>
        <v>61.050796926444555</v>
      </c>
    </row>
    <row r="596" spans="1:9" ht="13.5" x14ac:dyDescent="0.25">
      <c r="A596" s="3">
        <f>TITRES_STAT!B599</f>
        <v>43168</v>
      </c>
      <c r="B596" s="5">
        <f>TITRES_STAT!D599</f>
        <v>6.7521000000000004</v>
      </c>
      <c r="C596" s="2">
        <f t="shared" si="81"/>
        <v>5.1900000000000723E-2</v>
      </c>
      <c r="D596" s="2">
        <f t="shared" si="82"/>
        <v>5.1900000000000723E-2</v>
      </c>
      <c r="E596" s="2">
        <f t="shared" si="83"/>
        <v>0</v>
      </c>
      <c r="F596" s="2">
        <f t="shared" si="84"/>
        <v>3.8126076904009633E-2</v>
      </c>
      <c r="G596" s="2">
        <f t="shared" si="84"/>
        <v>2.1958600366542274E-2</v>
      </c>
      <c r="H596" s="2">
        <f t="shared" si="85"/>
        <v>1.7362708126926572</v>
      </c>
      <c r="I596" s="2">
        <f t="shared" si="86"/>
        <v>63.453909775255795</v>
      </c>
    </row>
    <row r="597" spans="1:9" ht="13.5" x14ac:dyDescent="0.25">
      <c r="A597" s="3">
        <f>TITRES_STAT!B600</f>
        <v>43171</v>
      </c>
      <c r="B597" s="5">
        <f>TITRES_STAT!D600</f>
        <v>6.6482000000000001</v>
      </c>
      <c r="C597" s="2">
        <f t="shared" si="81"/>
        <v>-0.10390000000000033</v>
      </c>
      <c r="D597" s="2">
        <f t="shared" si="82"/>
        <v>0</v>
      </c>
      <c r="E597" s="2">
        <f t="shared" si="83"/>
        <v>0.10390000000000033</v>
      </c>
      <c r="F597" s="2">
        <f t="shared" si="84"/>
        <v>3.5402785696580376E-2</v>
      </c>
      <c r="G597" s="2">
        <f t="shared" si="84"/>
        <v>2.7811557483217848E-2</v>
      </c>
      <c r="H597" s="2">
        <f t="shared" si="85"/>
        <v>1.2729522867585987</v>
      </c>
      <c r="I597" s="2">
        <f t="shared" si="86"/>
        <v>56.004355840391383</v>
      </c>
    </row>
    <row r="598" spans="1:9" ht="13.5" x14ac:dyDescent="0.25">
      <c r="A598" s="3">
        <f>TITRES_STAT!B601</f>
        <v>43172</v>
      </c>
      <c r="B598" s="5">
        <f>TITRES_STAT!D601</f>
        <v>6.7521000000000004</v>
      </c>
      <c r="C598" s="2">
        <f t="shared" si="81"/>
        <v>0.10390000000000033</v>
      </c>
      <c r="D598" s="2">
        <f t="shared" si="82"/>
        <v>0.10390000000000033</v>
      </c>
      <c r="E598" s="2">
        <f t="shared" si="83"/>
        <v>0</v>
      </c>
      <c r="F598" s="2">
        <f t="shared" si="84"/>
        <v>4.0295443861110378E-2</v>
      </c>
      <c r="G598" s="2">
        <f t="shared" si="84"/>
        <v>2.5825017662988003E-2</v>
      </c>
      <c r="H598" s="2">
        <f t="shared" si="85"/>
        <v>1.5603258974285681</v>
      </c>
      <c r="I598" s="2">
        <f t="shared" si="86"/>
        <v>60.942472167143343</v>
      </c>
    </row>
    <row r="599" spans="1:9" ht="13.5" x14ac:dyDescent="0.25">
      <c r="A599" s="3">
        <f>TITRES_STAT!B602</f>
        <v>43173</v>
      </c>
      <c r="B599" s="5">
        <f>TITRES_STAT!D602</f>
        <v>6.7521000000000004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3.7417197871031059E-2</v>
      </c>
      <c r="G599" s="2">
        <f t="shared" si="84"/>
        <v>2.3980373544203147E-2</v>
      </c>
      <c r="H599" s="2">
        <f t="shared" si="85"/>
        <v>1.5603258974285676</v>
      </c>
      <c r="I599" s="2">
        <f t="shared" si="86"/>
        <v>60.942472167143336</v>
      </c>
    </row>
    <row r="600" spans="1:9" ht="13.5" x14ac:dyDescent="0.25">
      <c r="A600" s="3">
        <f>TITRES_STAT!B603</f>
        <v>43174</v>
      </c>
      <c r="B600" s="5">
        <f>TITRES_STAT!D603</f>
        <v>6.7521000000000004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3.4744540880243126E-2</v>
      </c>
      <c r="G600" s="2">
        <f t="shared" si="84"/>
        <v>2.2267489719617208E-2</v>
      </c>
      <c r="H600" s="2">
        <f t="shared" si="85"/>
        <v>1.5603258974285676</v>
      </c>
      <c r="I600" s="2">
        <f t="shared" si="86"/>
        <v>60.942472167143336</v>
      </c>
    </row>
    <row r="601" spans="1:9" ht="13.5" x14ac:dyDescent="0.25">
      <c r="A601" s="3">
        <f>TITRES_STAT!B604</f>
        <v>43175</v>
      </c>
      <c r="B601" s="5">
        <f>TITRES_STAT!D604</f>
        <v>6.9494999999999996</v>
      </c>
      <c r="C601" s="2">
        <f t="shared" si="81"/>
        <v>0.19739999999999913</v>
      </c>
      <c r="D601" s="2">
        <f t="shared" si="82"/>
        <v>0.19739999999999913</v>
      </c>
      <c r="E601" s="2">
        <f t="shared" si="83"/>
        <v>0</v>
      </c>
      <c r="F601" s="2">
        <f t="shared" si="84"/>
        <v>4.63627879602257E-2</v>
      </c>
      <c r="G601" s="2">
        <f t="shared" si="84"/>
        <v>2.0676954739644548E-2</v>
      </c>
      <c r="H601" s="2">
        <f t="shared" si="85"/>
        <v>2.2422444960588384</v>
      </c>
      <c r="I601" s="2">
        <f t="shared" si="86"/>
        <v>69.157168707802086</v>
      </c>
    </row>
    <row r="602" spans="1:9" ht="13.5" x14ac:dyDescent="0.25">
      <c r="A602" s="3">
        <f>TITRES_STAT!B605</f>
        <v>43178</v>
      </c>
      <c r="B602" s="5">
        <f>TITRES_STAT!D605</f>
        <v>7.2454999999999998</v>
      </c>
      <c r="C602" s="2">
        <f t="shared" si="81"/>
        <v>0.29600000000000026</v>
      </c>
      <c r="D602" s="2">
        <f t="shared" si="82"/>
        <v>0.29600000000000026</v>
      </c>
      <c r="E602" s="2">
        <f t="shared" si="83"/>
        <v>0</v>
      </c>
      <c r="F602" s="2">
        <f t="shared" si="84"/>
        <v>6.4194017391638172E-2</v>
      </c>
      <c r="G602" s="2">
        <f t="shared" si="84"/>
        <v>1.9200029401098506E-2</v>
      </c>
      <c r="H602" s="2">
        <f t="shared" si="85"/>
        <v>3.3434332859909786</v>
      </c>
      <c r="I602" s="2">
        <f t="shared" si="86"/>
        <v>76.976738580851844</v>
      </c>
    </row>
    <row r="603" spans="1:9" ht="13.5" x14ac:dyDescent="0.25">
      <c r="A603" s="3">
        <f>TITRES_STAT!B606</f>
        <v>43180</v>
      </c>
      <c r="B603" s="5">
        <f>TITRES_STAT!D606</f>
        <v>7.4428999999999998</v>
      </c>
      <c r="C603" s="2">
        <f t="shared" si="81"/>
        <v>0.19740000000000002</v>
      </c>
      <c r="D603" s="2">
        <f t="shared" si="82"/>
        <v>0.19740000000000002</v>
      </c>
      <c r="E603" s="2">
        <f t="shared" si="83"/>
        <v>0</v>
      </c>
      <c r="F603" s="2">
        <f t="shared" si="84"/>
        <v>7.3708730435092587E-2</v>
      </c>
      <c r="G603" s="2">
        <f t="shared" si="84"/>
        <v>1.7828598729591468E-2</v>
      </c>
      <c r="H603" s="2">
        <f t="shared" si="85"/>
        <v>4.134297459550349</v>
      </c>
      <c r="I603" s="2">
        <f t="shared" si="86"/>
        <v>80.523138601175276</v>
      </c>
    </row>
    <row r="604" spans="1:9" ht="13.5" x14ac:dyDescent="0.25">
      <c r="A604" s="3">
        <f>TITRES_STAT!B607</f>
        <v>43181</v>
      </c>
      <c r="B604" s="5">
        <f>TITRES_STAT!D607</f>
        <v>7.4272999999999998</v>
      </c>
      <c r="C604" s="2">
        <f t="shared" si="81"/>
        <v>-1.5600000000000058E-2</v>
      </c>
      <c r="D604" s="2">
        <f t="shared" si="82"/>
        <v>0</v>
      </c>
      <c r="E604" s="2">
        <f t="shared" si="83"/>
        <v>1.5600000000000058E-2</v>
      </c>
      <c r="F604" s="2">
        <f t="shared" si="84"/>
        <v>6.844382111830026E-2</v>
      </c>
      <c r="G604" s="2">
        <f t="shared" si="84"/>
        <v>1.7669413106049223E-2</v>
      </c>
      <c r="H604" s="2">
        <f t="shared" si="85"/>
        <v>3.8735763722037904</v>
      </c>
      <c r="I604" s="2">
        <f t="shared" si="86"/>
        <v>79.481187456024031</v>
      </c>
    </row>
    <row r="605" spans="1:9" ht="13.5" x14ac:dyDescent="0.25">
      <c r="A605" s="3">
        <f>TITRES_STAT!B608</f>
        <v>43182</v>
      </c>
      <c r="B605" s="5">
        <f>TITRES_STAT!D608</f>
        <v>7.2663000000000002</v>
      </c>
      <c r="C605" s="2">
        <f t="shared" si="81"/>
        <v>-0.16099999999999959</v>
      </c>
      <c r="D605" s="2">
        <f t="shared" si="82"/>
        <v>0</v>
      </c>
      <c r="E605" s="2">
        <f t="shared" si="83"/>
        <v>0.16099999999999959</v>
      </c>
      <c r="F605" s="2">
        <f t="shared" ref="F605:G620" si="87">((F604*13)+D605)/14</f>
        <v>6.3554976752707382E-2</v>
      </c>
      <c r="G605" s="2">
        <f t="shared" si="87"/>
        <v>2.7907312169902825E-2</v>
      </c>
      <c r="H605" s="2">
        <f t="shared" si="85"/>
        <v>2.2773592944307071</v>
      </c>
      <c r="I605" s="2">
        <f t="shared" si="86"/>
        <v>69.487629821383223</v>
      </c>
    </row>
    <row r="606" spans="1:9" ht="13.5" x14ac:dyDescent="0.25">
      <c r="A606" s="3">
        <f>TITRES_STAT!B609</f>
        <v>43185</v>
      </c>
      <c r="B606" s="5">
        <f>TITRES_STAT!D609</f>
        <v>7.4272999999999998</v>
      </c>
      <c r="C606" s="2">
        <f t="shared" si="81"/>
        <v>0.16099999999999959</v>
      </c>
      <c r="D606" s="2">
        <f t="shared" si="82"/>
        <v>0.16099999999999959</v>
      </c>
      <c r="E606" s="2">
        <f t="shared" si="83"/>
        <v>0</v>
      </c>
      <c r="F606" s="2">
        <f t="shared" si="87"/>
        <v>7.0515335556085398E-2</v>
      </c>
      <c r="G606" s="2">
        <f t="shared" si="87"/>
        <v>2.5913932729195479E-2</v>
      </c>
      <c r="H606" s="2">
        <f t="shared" si="85"/>
        <v>2.7211360117733316</v>
      </c>
      <c r="I606" s="2">
        <f t="shared" si="86"/>
        <v>73.126486190343698</v>
      </c>
    </row>
    <row r="607" spans="1:9" ht="13.5" x14ac:dyDescent="0.25">
      <c r="A607" s="3">
        <f>TITRES_STAT!B610</f>
        <v>43186</v>
      </c>
      <c r="B607" s="5">
        <f>TITRES_STAT!D610</f>
        <v>7.4272999999999998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6.5478525873507873E-2</v>
      </c>
      <c r="G607" s="2">
        <f t="shared" si="87"/>
        <v>2.4062937534252947E-2</v>
      </c>
      <c r="H607" s="2">
        <f t="shared" si="85"/>
        <v>2.7211360117733316</v>
      </c>
      <c r="I607" s="2">
        <f t="shared" si="86"/>
        <v>73.126486190343698</v>
      </c>
    </row>
    <row r="608" spans="1:9" ht="13.5" x14ac:dyDescent="0.25">
      <c r="A608" s="3">
        <f>TITRES_STAT!B611</f>
        <v>43187</v>
      </c>
      <c r="B608" s="5">
        <f>TITRES_STAT!D611</f>
        <v>7.4272999999999998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6.0801488311114447E-2</v>
      </c>
      <c r="G608" s="2">
        <f t="shared" si="87"/>
        <v>2.2344156281806308E-2</v>
      </c>
      <c r="H608" s="2">
        <f t="shared" si="85"/>
        <v>2.7211360117733316</v>
      </c>
      <c r="I608" s="2">
        <f t="shared" si="86"/>
        <v>73.126486190343698</v>
      </c>
    </row>
    <row r="609" spans="1:9" ht="13.5" x14ac:dyDescent="0.25">
      <c r="A609" s="3">
        <f>TITRES_STAT!B612</f>
        <v>43188</v>
      </c>
      <c r="B609" s="5">
        <f>TITRES_STAT!D612</f>
        <v>7.5259999999999998</v>
      </c>
      <c r="C609" s="2">
        <f t="shared" si="81"/>
        <v>9.870000000000001E-2</v>
      </c>
      <c r="D609" s="2">
        <f t="shared" si="82"/>
        <v>9.870000000000001E-2</v>
      </c>
      <c r="E609" s="2">
        <f t="shared" si="83"/>
        <v>0</v>
      </c>
      <c r="F609" s="2">
        <f t="shared" si="87"/>
        <v>6.3508524860320562E-2</v>
      </c>
      <c r="G609" s="2">
        <f t="shared" si="87"/>
        <v>2.0748145118820144E-2</v>
      </c>
      <c r="H609" s="2">
        <f t="shared" si="85"/>
        <v>3.0609254223267173</v>
      </c>
      <c r="I609" s="2">
        <f t="shared" si="86"/>
        <v>75.375071049025877</v>
      </c>
    </row>
    <row r="610" spans="1:9" ht="13.5" x14ac:dyDescent="0.25">
      <c r="A610" s="3">
        <f>TITRES_STAT!B613</f>
        <v>43189</v>
      </c>
      <c r="B610" s="5">
        <f>TITRES_STAT!D613</f>
        <v>7.3079000000000001</v>
      </c>
      <c r="C610" s="2">
        <f t="shared" si="81"/>
        <v>-0.21809999999999974</v>
      </c>
      <c r="D610" s="2">
        <f t="shared" si="82"/>
        <v>0</v>
      </c>
      <c r="E610" s="2">
        <f t="shared" si="83"/>
        <v>0.21809999999999974</v>
      </c>
      <c r="F610" s="2">
        <f t="shared" si="87"/>
        <v>5.8972201656011955E-2</v>
      </c>
      <c r="G610" s="2">
        <f t="shared" si="87"/>
        <v>3.4844706181761546E-2</v>
      </c>
      <c r="H610" s="2">
        <f t="shared" si="85"/>
        <v>1.6924292989699321</v>
      </c>
      <c r="I610" s="2">
        <f t="shared" si="86"/>
        <v>62.8588204569539</v>
      </c>
    </row>
    <row r="611" spans="1:9" ht="13.5" x14ac:dyDescent="0.25">
      <c r="A611" s="3">
        <f>TITRES_STAT!B614</f>
        <v>43192</v>
      </c>
      <c r="B611" s="5">
        <f>TITRES_STAT!D614</f>
        <v>7.4272999999999998</v>
      </c>
      <c r="C611" s="2">
        <f t="shared" si="81"/>
        <v>0.11939999999999973</v>
      </c>
      <c r="D611" s="2">
        <f t="shared" si="82"/>
        <v>0.11939999999999973</v>
      </c>
      <c r="E611" s="2">
        <f t="shared" si="83"/>
        <v>0</v>
      </c>
      <c r="F611" s="2">
        <f t="shared" si="87"/>
        <v>6.3288472966296791E-2</v>
      </c>
      <c r="G611" s="2">
        <f t="shared" si="87"/>
        <v>3.2355798597350008E-2</v>
      </c>
      <c r="H611" s="2">
        <f t="shared" si="85"/>
        <v>1.9560164084925482</v>
      </c>
      <c r="I611" s="2">
        <f t="shared" si="86"/>
        <v>66.170688460083326</v>
      </c>
    </row>
    <row r="612" spans="1:9" ht="13.5" x14ac:dyDescent="0.25">
      <c r="A612" s="3">
        <f>TITRES_STAT!B615</f>
        <v>43193</v>
      </c>
      <c r="B612" s="5">
        <f>TITRES_STAT!D615</f>
        <v>7.4272999999999998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5.8767867754418446E-2</v>
      </c>
      <c r="G612" s="2">
        <f t="shared" si="87"/>
        <v>3.0044670126110722E-2</v>
      </c>
      <c r="H612" s="2">
        <f t="shared" si="85"/>
        <v>1.9560164084925482</v>
      </c>
      <c r="I612" s="2">
        <f t="shared" si="86"/>
        <v>66.170688460083326</v>
      </c>
    </row>
    <row r="613" spans="1:9" ht="13.5" x14ac:dyDescent="0.25">
      <c r="A613" s="3">
        <f>TITRES_STAT!B616</f>
        <v>43194</v>
      </c>
      <c r="B613" s="5">
        <f>TITRES_STAT!D616</f>
        <v>7.5156000000000001</v>
      </c>
      <c r="C613" s="2">
        <f t="shared" si="81"/>
        <v>8.8300000000000267E-2</v>
      </c>
      <c r="D613" s="2">
        <f t="shared" si="82"/>
        <v>8.8300000000000267E-2</v>
      </c>
      <c r="E613" s="2">
        <f t="shared" si="83"/>
        <v>0</v>
      </c>
      <c r="F613" s="2">
        <f t="shared" si="87"/>
        <v>6.0877305771960002E-2</v>
      </c>
      <c r="G613" s="2">
        <f t="shared" si="87"/>
        <v>2.7898622259959954E-2</v>
      </c>
      <c r="H613" s="2">
        <f t="shared" si="85"/>
        <v>2.1820900403146783</v>
      </c>
      <c r="I613" s="2">
        <f t="shared" si="86"/>
        <v>68.57411363818261</v>
      </c>
    </row>
    <row r="614" spans="1:9" ht="13.5" x14ac:dyDescent="0.25">
      <c r="A614" s="3">
        <f>TITRES_STAT!B617</f>
        <v>43195</v>
      </c>
      <c r="B614" s="5">
        <f>TITRES_STAT!D617</f>
        <v>7.4791999999999996</v>
      </c>
      <c r="C614" s="2">
        <f t="shared" si="81"/>
        <v>-3.6400000000000432E-2</v>
      </c>
      <c r="D614" s="2">
        <f t="shared" si="82"/>
        <v>0</v>
      </c>
      <c r="E614" s="2">
        <f t="shared" si="83"/>
        <v>3.6400000000000432E-2</v>
      </c>
      <c r="F614" s="2">
        <f t="shared" si="87"/>
        <v>5.6528926788248571E-2</v>
      </c>
      <c r="G614" s="2">
        <f t="shared" si="87"/>
        <v>2.8505863527105706E-2</v>
      </c>
      <c r="H614" s="2">
        <f t="shared" si="85"/>
        <v>1.983063124346198</v>
      </c>
      <c r="I614" s="2">
        <f t="shared" si="86"/>
        <v>66.477410691093866</v>
      </c>
    </row>
    <row r="615" spans="1:9" ht="13.5" x14ac:dyDescent="0.25">
      <c r="A615" s="3">
        <f>TITRES_STAT!B618</f>
        <v>43196</v>
      </c>
      <c r="B615" s="5">
        <f>TITRES_STAT!D618</f>
        <v>7.4741</v>
      </c>
      <c r="C615" s="2">
        <f t="shared" si="81"/>
        <v>-5.0999999999996604E-3</v>
      </c>
      <c r="D615" s="2">
        <f t="shared" si="82"/>
        <v>0</v>
      </c>
      <c r="E615" s="2">
        <f t="shared" si="83"/>
        <v>5.0999999999996604E-3</v>
      </c>
      <c r="F615" s="2">
        <f t="shared" si="87"/>
        <v>5.2491146303373669E-2</v>
      </c>
      <c r="G615" s="2">
        <f t="shared" si="87"/>
        <v>2.6834016132312417E-2</v>
      </c>
      <c r="H615" s="2">
        <f t="shared" si="85"/>
        <v>1.9561420118610569</v>
      </c>
      <c r="I615" s="2">
        <f t="shared" si="86"/>
        <v>66.172125831991281</v>
      </c>
    </row>
    <row r="616" spans="1:9" ht="13.5" x14ac:dyDescent="0.25">
      <c r="A616" s="3">
        <f>TITRES_STAT!B619</f>
        <v>43200</v>
      </c>
      <c r="B616" s="5">
        <f>TITRES_STAT!D619</f>
        <v>7.4741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4.8741778710275553E-2</v>
      </c>
      <c r="G616" s="2">
        <f t="shared" si="87"/>
        <v>2.4917300694290101E-2</v>
      </c>
      <c r="H616" s="2">
        <f t="shared" si="85"/>
        <v>1.9561420118610571</v>
      </c>
      <c r="I616" s="2">
        <f t="shared" si="86"/>
        <v>66.172125831991281</v>
      </c>
    </row>
    <row r="617" spans="1:9" ht="13.5" x14ac:dyDescent="0.25">
      <c r="A617" s="3">
        <f>TITRES_STAT!B620</f>
        <v>43201</v>
      </c>
      <c r="B617" s="5">
        <f>TITRES_STAT!D620</f>
        <v>7.4741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4.5260223088113012E-2</v>
      </c>
      <c r="G617" s="2">
        <f t="shared" si="87"/>
        <v>2.3137493501840807E-2</v>
      </c>
      <c r="H617" s="2">
        <f t="shared" si="85"/>
        <v>1.9561420118610571</v>
      </c>
      <c r="I617" s="2">
        <f t="shared" si="86"/>
        <v>66.172125831991281</v>
      </c>
    </row>
    <row r="618" spans="1:9" ht="13.5" x14ac:dyDescent="0.25">
      <c r="A618" s="3">
        <f>TITRES_STAT!B621</f>
        <v>43202</v>
      </c>
      <c r="B618" s="5">
        <f>TITRES_STAT!D621</f>
        <v>7.4741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4.2027350010390652E-2</v>
      </c>
      <c r="G618" s="2">
        <f t="shared" si="87"/>
        <v>2.1484815394566464E-2</v>
      </c>
      <c r="H618" s="2">
        <f t="shared" si="85"/>
        <v>1.9561420118610571</v>
      </c>
      <c r="I618" s="2">
        <f t="shared" si="86"/>
        <v>66.172125831991281</v>
      </c>
    </row>
    <row r="619" spans="1:9" ht="13.5" x14ac:dyDescent="0.25">
      <c r="A619" s="3">
        <f>TITRES_STAT!B622</f>
        <v>43203</v>
      </c>
      <c r="B619" s="5">
        <f>TITRES_STAT!D622</f>
        <v>7.5312000000000001</v>
      </c>
      <c r="C619" s="2">
        <f t="shared" si="81"/>
        <v>5.7100000000000151E-2</v>
      </c>
      <c r="D619" s="2">
        <f t="shared" si="82"/>
        <v>5.7100000000000151E-2</v>
      </c>
      <c r="E619" s="2">
        <f t="shared" si="83"/>
        <v>0</v>
      </c>
      <c r="F619" s="2">
        <f t="shared" si="87"/>
        <v>4.3103967866791333E-2</v>
      </c>
      <c r="G619" s="2">
        <f t="shared" si="87"/>
        <v>1.9950185723526002E-2</v>
      </c>
      <c r="H619" s="2">
        <f t="shared" si="85"/>
        <v>2.1605797792629833</v>
      </c>
      <c r="I619" s="2">
        <f t="shared" si="86"/>
        <v>68.360235468152297</v>
      </c>
    </row>
    <row r="620" spans="1:9" ht="13.5" x14ac:dyDescent="0.25">
      <c r="A620" s="3">
        <f>TITRES_STAT!B623</f>
        <v>43206</v>
      </c>
      <c r="B620" s="5">
        <f>TITRES_STAT!D623</f>
        <v>7.3234000000000004</v>
      </c>
      <c r="C620" s="2">
        <f t="shared" si="81"/>
        <v>-0.20779999999999976</v>
      </c>
      <c r="D620" s="2">
        <f t="shared" si="82"/>
        <v>0</v>
      </c>
      <c r="E620" s="2">
        <f t="shared" si="83"/>
        <v>0.20779999999999976</v>
      </c>
      <c r="F620" s="2">
        <f t="shared" si="87"/>
        <v>4.002511301916338E-2</v>
      </c>
      <c r="G620" s="2">
        <f t="shared" si="87"/>
        <v>3.336802960041698E-2</v>
      </c>
      <c r="H620" s="2">
        <f t="shared" si="85"/>
        <v>1.1995048403656179</v>
      </c>
      <c r="I620" s="2">
        <f t="shared" si="86"/>
        <v>54.535221671357064</v>
      </c>
    </row>
    <row r="621" spans="1:9" ht="13.5" x14ac:dyDescent="0.25">
      <c r="A621" s="3">
        <f>TITRES_STAT!B624</f>
        <v>43207</v>
      </c>
      <c r="B621" s="5">
        <f>TITRES_STAT!D624</f>
        <v>7.3338000000000001</v>
      </c>
      <c r="C621" s="2">
        <f t="shared" si="81"/>
        <v>1.0399999999999743E-2</v>
      </c>
      <c r="D621" s="2">
        <f t="shared" si="82"/>
        <v>1.0399999999999743E-2</v>
      </c>
      <c r="E621" s="2">
        <f t="shared" si="83"/>
        <v>0</v>
      </c>
      <c r="F621" s="2">
        <f t="shared" ref="F621:G636" si="88">((F620*13)+D621)/14</f>
        <v>3.7909033517794552E-2</v>
      </c>
      <c r="G621" s="2">
        <f t="shared" si="88"/>
        <v>3.0984598914672912E-2</v>
      </c>
      <c r="H621" s="2">
        <f t="shared" si="85"/>
        <v>1.2234798850290278</v>
      </c>
      <c r="I621" s="2">
        <f t="shared" si="86"/>
        <v>55.025453266605794</v>
      </c>
    </row>
    <row r="622" spans="1:9" ht="13.5" x14ac:dyDescent="0.25">
      <c r="A622" s="3">
        <f>TITRES_STAT!B625</f>
        <v>43208</v>
      </c>
      <c r="B622" s="5">
        <f>TITRES_STAT!D625</f>
        <v>7.5156000000000001</v>
      </c>
      <c r="C622" s="2">
        <f t="shared" si="81"/>
        <v>0.18179999999999996</v>
      </c>
      <c r="D622" s="2">
        <f t="shared" si="82"/>
        <v>0.18179999999999996</v>
      </c>
      <c r="E622" s="2">
        <f t="shared" si="83"/>
        <v>0</v>
      </c>
      <c r="F622" s="2">
        <f t="shared" si="88"/>
        <v>4.8186959695094941E-2</v>
      </c>
      <c r="G622" s="2">
        <f t="shared" si="88"/>
        <v>2.8771413277910562E-2</v>
      </c>
      <c r="H622" s="2">
        <f t="shared" si="85"/>
        <v>1.6748207406304503</v>
      </c>
      <c r="I622" s="2">
        <f t="shared" si="86"/>
        <v>62.614317108805508</v>
      </c>
    </row>
    <row r="623" spans="1:9" ht="13.5" x14ac:dyDescent="0.25">
      <c r="A623" s="3">
        <f>TITRES_STAT!B626</f>
        <v>43209</v>
      </c>
      <c r="B623" s="5">
        <f>TITRES_STAT!D626</f>
        <v>7.7389000000000001</v>
      </c>
      <c r="C623" s="2">
        <f t="shared" si="81"/>
        <v>0.22330000000000005</v>
      </c>
      <c r="D623" s="2">
        <f t="shared" si="82"/>
        <v>0.22330000000000005</v>
      </c>
      <c r="E623" s="2">
        <f t="shared" si="83"/>
        <v>0</v>
      </c>
      <c r="F623" s="2">
        <f t="shared" si="88"/>
        <v>6.0695034002588168E-2</v>
      </c>
      <c r="G623" s="2">
        <f t="shared" si="88"/>
        <v>2.6716312329488377E-2</v>
      </c>
      <c r="H623" s="2">
        <f t="shared" si="85"/>
        <v>2.2718342731603518</v>
      </c>
      <c r="I623" s="2">
        <f t="shared" si="86"/>
        <v>69.436104750071181</v>
      </c>
    </row>
    <row r="624" spans="1:9" ht="13.5" x14ac:dyDescent="0.25">
      <c r="A624" s="3">
        <f>TITRES_STAT!B627</f>
        <v>43210</v>
      </c>
      <c r="B624" s="5">
        <f>TITRES_STAT!D627</f>
        <v>7.9985999999999997</v>
      </c>
      <c r="C624" s="2">
        <f t="shared" si="81"/>
        <v>0.2596999999999996</v>
      </c>
      <c r="D624" s="2">
        <f t="shared" si="82"/>
        <v>0.2596999999999996</v>
      </c>
      <c r="E624" s="2">
        <f t="shared" si="83"/>
        <v>0</v>
      </c>
      <c r="F624" s="2">
        <f t="shared" si="88"/>
        <v>7.490967443097471E-2</v>
      </c>
      <c r="G624" s="2">
        <f t="shared" si="88"/>
        <v>2.480800430595349E-2</v>
      </c>
      <c r="H624" s="2">
        <f t="shared" si="85"/>
        <v>3.0195768070306923</v>
      </c>
      <c r="I624" s="2">
        <f t="shared" si="86"/>
        <v>75.121759130192828</v>
      </c>
    </row>
    <row r="625" spans="1:9" ht="13.5" x14ac:dyDescent="0.25">
      <c r="A625" s="3">
        <f>TITRES_STAT!B628</f>
        <v>43213</v>
      </c>
      <c r="B625" s="5">
        <f>TITRES_STAT!D628</f>
        <v>7.9985999999999997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6.9558983400190802E-2</v>
      </c>
      <c r="G625" s="2">
        <f t="shared" si="88"/>
        <v>2.3036003998385381E-2</v>
      </c>
      <c r="H625" s="2">
        <f t="shared" si="85"/>
        <v>3.0195768070306928</v>
      </c>
      <c r="I625" s="2">
        <f t="shared" si="86"/>
        <v>75.121759130192828</v>
      </c>
    </row>
    <row r="626" spans="1:9" ht="13.5" x14ac:dyDescent="0.25">
      <c r="A626" s="3">
        <f>TITRES_STAT!B629</f>
        <v>43214</v>
      </c>
      <c r="B626" s="5">
        <f>TITRES_STAT!D629</f>
        <v>7.9675000000000002</v>
      </c>
      <c r="C626" s="2">
        <f t="shared" si="81"/>
        <v>-3.1099999999999461E-2</v>
      </c>
      <c r="D626" s="2">
        <f t="shared" si="82"/>
        <v>0</v>
      </c>
      <c r="E626" s="2">
        <f t="shared" si="83"/>
        <v>3.1099999999999461E-2</v>
      </c>
      <c r="F626" s="2">
        <f t="shared" si="88"/>
        <v>6.4590484585891464E-2</v>
      </c>
      <c r="G626" s="2">
        <f t="shared" si="88"/>
        <v>2.3612003712786385E-2</v>
      </c>
      <c r="H626" s="2">
        <f t="shared" si="85"/>
        <v>2.7354935807889267</v>
      </c>
      <c r="I626" s="2">
        <f t="shared" si="86"/>
        <v>73.229775975446799</v>
      </c>
    </row>
    <row r="627" spans="1:9" ht="13.5" x14ac:dyDescent="0.25">
      <c r="A627" s="3">
        <f>TITRES_STAT!B630</f>
        <v>43215</v>
      </c>
      <c r="B627" s="5">
        <f>TITRES_STAT!D630</f>
        <v>7.7908999999999997</v>
      </c>
      <c r="C627" s="2">
        <f t="shared" si="81"/>
        <v>-0.17660000000000053</v>
      </c>
      <c r="D627" s="2">
        <f t="shared" si="82"/>
        <v>0</v>
      </c>
      <c r="E627" s="2">
        <f t="shared" si="83"/>
        <v>0.17660000000000053</v>
      </c>
      <c r="F627" s="2">
        <f t="shared" si="88"/>
        <v>5.997687854404208E-2</v>
      </c>
      <c r="G627" s="2">
        <f t="shared" si="88"/>
        <v>3.4539717733301681E-2</v>
      </c>
      <c r="H627" s="2">
        <f t="shared" si="85"/>
        <v>1.7364611664505585</v>
      </c>
      <c r="I627" s="2">
        <f t="shared" si="86"/>
        <v>63.456451995001565</v>
      </c>
    </row>
    <row r="628" spans="1:9" ht="13.5" x14ac:dyDescent="0.25">
      <c r="A628" s="3">
        <f>TITRES_STAT!B631</f>
        <v>43216</v>
      </c>
      <c r="B628" s="5">
        <f>TITRES_STAT!D631</f>
        <v>7.7130000000000001</v>
      </c>
      <c r="C628" s="2">
        <f t="shared" si="81"/>
        <v>-7.7899999999999636E-2</v>
      </c>
      <c r="D628" s="2">
        <f t="shared" si="82"/>
        <v>0</v>
      </c>
      <c r="E628" s="2">
        <f t="shared" si="83"/>
        <v>7.7899999999999636E-2</v>
      </c>
      <c r="F628" s="2">
        <f t="shared" si="88"/>
        <v>5.5692815790896223E-2</v>
      </c>
      <c r="G628" s="2">
        <f t="shared" si="88"/>
        <v>3.7636880752351533E-2</v>
      </c>
      <c r="H628" s="2">
        <f t="shared" si="85"/>
        <v>1.4797404747048961</v>
      </c>
      <c r="I628" s="2">
        <f t="shared" si="86"/>
        <v>59.67319926416873</v>
      </c>
    </row>
    <row r="629" spans="1:9" ht="13.5" x14ac:dyDescent="0.25">
      <c r="A629" s="3">
        <f>TITRES_STAT!B632</f>
        <v>43217</v>
      </c>
      <c r="B629" s="5">
        <f>TITRES_STAT!D632</f>
        <v>7.7857000000000003</v>
      </c>
      <c r="C629" s="2">
        <f t="shared" si="81"/>
        <v>7.2700000000000209E-2</v>
      </c>
      <c r="D629" s="2">
        <f t="shared" si="82"/>
        <v>7.2700000000000209E-2</v>
      </c>
      <c r="E629" s="2">
        <f t="shared" si="83"/>
        <v>0</v>
      </c>
      <c r="F629" s="2">
        <f t="shared" si="88"/>
        <v>5.690761466297508E-2</v>
      </c>
      <c r="G629" s="2">
        <f t="shared" si="88"/>
        <v>3.4948532127183567E-2</v>
      </c>
      <c r="H629" s="2">
        <f t="shared" si="85"/>
        <v>1.6283263187100028</v>
      </c>
      <c r="I629" s="2">
        <f t="shared" si="86"/>
        <v>61.952973917987265</v>
      </c>
    </row>
    <row r="630" spans="1:9" ht="13.5" x14ac:dyDescent="0.25">
      <c r="A630" s="3">
        <f>TITRES_STAT!B633</f>
        <v>43220</v>
      </c>
      <c r="B630" s="5">
        <f>TITRES_STAT!D633</f>
        <v>7.7648999999999999</v>
      </c>
      <c r="C630" s="2">
        <f t="shared" si="81"/>
        <v>-2.0800000000000374E-2</v>
      </c>
      <c r="D630" s="2">
        <f t="shared" si="82"/>
        <v>0</v>
      </c>
      <c r="E630" s="2">
        <f t="shared" si="83"/>
        <v>2.0800000000000374E-2</v>
      </c>
      <c r="F630" s="2">
        <f t="shared" si="88"/>
        <v>5.2842785044191147E-2</v>
      </c>
      <c r="G630" s="2">
        <f t="shared" si="88"/>
        <v>3.3937922689527625E-2</v>
      </c>
      <c r="H630" s="2">
        <f t="shared" si="85"/>
        <v>1.5570424132204497</v>
      </c>
      <c r="I630" s="2">
        <f t="shared" si="86"/>
        <v>60.892318608804118</v>
      </c>
    </row>
    <row r="631" spans="1:9" ht="13.5" x14ac:dyDescent="0.25">
      <c r="A631" s="3">
        <f>TITRES_STAT!B634</f>
        <v>43222</v>
      </c>
      <c r="B631" s="5">
        <f>TITRES_STAT!D634</f>
        <v>7.7857000000000003</v>
      </c>
      <c r="C631" s="2">
        <f t="shared" si="81"/>
        <v>2.0800000000000374E-2</v>
      </c>
      <c r="D631" s="2">
        <f t="shared" si="82"/>
        <v>2.0800000000000374E-2</v>
      </c>
      <c r="E631" s="2">
        <f t="shared" si="83"/>
        <v>0</v>
      </c>
      <c r="F631" s="2">
        <f t="shared" si="88"/>
        <v>5.0554014683891806E-2</v>
      </c>
      <c r="G631" s="2">
        <f t="shared" si="88"/>
        <v>3.1513785354561362E-2</v>
      </c>
      <c r="H631" s="2">
        <f t="shared" si="85"/>
        <v>1.6041873140630034</v>
      </c>
      <c r="I631" s="2">
        <f t="shared" si="86"/>
        <v>61.600304455833516</v>
      </c>
    </row>
    <row r="632" spans="1:9" ht="13.5" x14ac:dyDescent="0.25">
      <c r="A632" s="3">
        <f>TITRES_STAT!B635</f>
        <v>43223</v>
      </c>
      <c r="B632" s="5">
        <f>TITRES_STAT!D635</f>
        <v>7.5571999999999999</v>
      </c>
      <c r="C632" s="2">
        <f t="shared" si="81"/>
        <v>-0.22850000000000037</v>
      </c>
      <c r="D632" s="2">
        <f t="shared" si="82"/>
        <v>0</v>
      </c>
      <c r="E632" s="2">
        <f t="shared" si="83"/>
        <v>0.22850000000000037</v>
      </c>
      <c r="F632" s="2">
        <f t="shared" si="88"/>
        <v>4.6943013635042392E-2</v>
      </c>
      <c r="G632" s="2">
        <f t="shared" si="88"/>
        <v>4.5584229257807009E-2</v>
      </c>
      <c r="H632" s="2">
        <f t="shared" si="85"/>
        <v>1.029808212168086</v>
      </c>
      <c r="I632" s="2">
        <f t="shared" si="86"/>
        <v>50.734261788611228</v>
      </c>
    </row>
    <row r="633" spans="1:9" ht="13.5" x14ac:dyDescent="0.25">
      <c r="A633" s="3">
        <f>TITRES_STAT!B636</f>
        <v>43224</v>
      </c>
      <c r="B633" s="5">
        <f>TITRES_STAT!D636</f>
        <v>7.3338000000000001</v>
      </c>
      <c r="C633" s="2">
        <f t="shared" si="81"/>
        <v>-0.22339999999999982</v>
      </c>
      <c r="D633" s="2">
        <f t="shared" si="82"/>
        <v>0</v>
      </c>
      <c r="E633" s="2">
        <f t="shared" si="83"/>
        <v>0.22339999999999982</v>
      </c>
      <c r="F633" s="2">
        <f t="shared" si="88"/>
        <v>4.3589941232539363E-2</v>
      </c>
      <c r="G633" s="2">
        <f t="shared" si="88"/>
        <v>5.8285355739392211E-2</v>
      </c>
      <c r="H633" s="2">
        <f t="shared" si="85"/>
        <v>0.74787123934595912</v>
      </c>
      <c r="I633" s="2">
        <f t="shared" si="86"/>
        <v>42.7875476471486</v>
      </c>
    </row>
    <row r="634" spans="1:9" ht="13.5" x14ac:dyDescent="0.25">
      <c r="A634" s="3">
        <f>TITRES_STAT!B637</f>
        <v>43227</v>
      </c>
      <c r="B634" s="5">
        <f>TITRES_STAT!D637</f>
        <v>7.3701999999999996</v>
      </c>
      <c r="C634" s="2">
        <f t="shared" si="81"/>
        <v>3.6399999999999544E-2</v>
      </c>
      <c r="D634" s="2">
        <f t="shared" si="82"/>
        <v>3.6399999999999544E-2</v>
      </c>
      <c r="E634" s="2">
        <f t="shared" si="83"/>
        <v>0</v>
      </c>
      <c r="F634" s="2">
        <f t="shared" si="88"/>
        <v>4.3076374001643658E-2</v>
      </c>
      <c r="G634" s="2">
        <f t="shared" si="88"/>
        <v>5.4122116043721344E-2</v>
      </c>
      <c r="H634" s="2">
        <f t="shared" si="85"/>
        <v>0.79591075054872895</v>
      </c>
      <c r="I634" s="2">
        <f t="shared" si="86"/>
        <v>44.317945661027068</v>
      </c>
    </row>
    <row r="635" spans="1:9" ht="13.5" x14ac:dyDescent="0.25">
      <c r="A635" s="3">
        <f>TITRES_STAT!B638</f>
        <v>43228</v>
      </c>
      <c r="B635" s="5">
        <f>TITRES_STAT!D638</f>
        <v>7.4791999999999996</v>
      </c>
      <c r="C635" s="2">
        <f t="shared" si="81"/>
        <v>0.10899999999999999</v>
      </c>
      <c r="D635" s="2">
        <f t="shared" si="82"/>
        <v>0.10899999999999999</v>
      </c>
      <c r="E635" s="2">
        <f t="shared" si="83"/>
        <v>0</v>
      </c>
      <c r="F635" s="2">
        <f t="shared" si="88"/>
        <v>4.7785204430097684E-2</v>
      </c>
      <c r="G635" s="2">
        <f t="shared" si="88"/>
        <v>5.0256250612026966E-2</v>
      </c>
      <c r="H635" s="2">
        <f t="shared" si="85"/>
        <v>0.95083106774109549</v>
      </c>
      <c r="I635" s="2">
        <f t="shared" si="86"/>
        <v>48.739795232094643</v>
      </c>
    </row>
    <row r="636" spans="1:9" ht="13.5" x14ac:dyDescent="0.25">
      <c r="A636" s="3">
        <f>TITRES_STAT!B639</f>
        <v>43229</v>
      </c>
      <c r="B636" s="5">
        <f>TITRES_STAT!D639</f>
        <v>7.4791999999999996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4.4371975542233565E-2</v>
      </c>
      <c r="G636" s="2">
        <f t="shared" si="88"/>
        <v>4.6666518425453614E-2</v>
      </c>
      <c r="H636" s="2">
        <f t="shared" si="85"/>
        <v>0.95083106774109549</v>
      </c>
      <c r="I636" s="2">
        <f t="shared" si="86"/>
        <v>48.739795232094643</v>
      </c>
    </row>
    <row r="637" spans="1:9" ht="13.5" x14ac:dyDescent="0.25">
      <c r="A637" s="3">
        <f>TITRES_STAT!B640</f>
        <v>43230</v>
      </c>
      <c r="B637" s="5">
        <f>TITRES_STAT!D640</f>
        <v>7.4791999999999996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4.1202548717788313E-2</v>
      </c>
      <c r="G637" s="2">
        <f t="shared" si="89"/>
        <v>4.3333195680778355E-2</v>
      </c>
      <c r="H637" s="2">
        <f t="shared" si="85"/>
        <v>0.9508310677410956</v>
      </c>
      <c r="I637" s="2">
        <f t="shared" si="86"/>
        <v>48.73979523209465</v>
      </c>
    </row>
    <row r="638" spans="1:9" ht="13.5" x14ac:dyDescent="0.25">
      <c r="A638" s="3">
        <f>TITRES_STAT!B641</f>
        <v>43231</v>
      </c>
      <c r="B638" s="5">
        <f>TITRES_STAT!D641</f>
        <v>7.5</v>
      </c>
      <c r="C638" s="2">
        <f t="shared" si="81"/>
        <v>2.0800000000000374E-2</v>
      </c>
      <c r="D638" s="2">
        <f t="shared" si="82"/>
        <v>2.0800000000000374E-2</v>
      </c>
      <c r="E638" s="2">
        <f t="shared" si="83"/>
        <v>0</v>
      </c>
      <c r="F638" s="2">
        <f t="shared" si="89"/>
        <v>3.974522380937489E-2</v>
      </c>
      <c r="G638" s="2">
        <f t="shared" si="89"/>
        <v>4.0237967417865617E-2</v>
      </c>
      <c r="H638" s="2">
        <f t="shared" si="85"/>
        <v>0.98775426195429672</v>
      </c>
      <c r="I638" s="2">
        <f t="shared" si="86"/>
        <v>49.691970524725136</v>
      </c>
    </row>
    <row r="639" spans="1:9" ht="13.5" x14ac:dyDescent="0.25">
      <c r="A639" s="3">
        <f>TITRES_STAT!B642</f>
        <v>43234</v>
      </c>
      <c r="B639" s="5">
        <f>TITRES_STAT!D642</f>
        <v>7.6974</v>
      </c>
      <c r="C639" s="2">
        <f t="shared" si="81"/>
        <v>0.19740000000000002</v>
      </c>
      <c r="D639" s="2">
        <f t="shared" si="82"/>
        <v>0.19740000000000002</v>
      </c>
      <c r="E639" s="2">
        <f t="shared" si="83"/>
        <v>0</v>
      </c>
      <c r="F639" s="2">
        <f t="shared" si="89"/>
        <v>5.1006279251562404E-2</v>
      </c>
      <c r="G639" s="2">
        <f t="shared" si="89"/>
        <v>3.7363826888018078E-2</v>
      </c>
      <c r="H639" s="2">
        <f t="shared" si="85"/>
        <v>1.3651246004439448</v>
      </c>
      <c r="I639" s="2">
        <f t="shared" si="86"/>
        <v>57.718929488438143</v>
      </c>
    </row>
    <row r="640" spans="1:9" ht="13.5" x14ac:dyDescent="0.25">
      <c r="A640" s="3">
        <f>TITRES_STAT!B643</f>
        <v>43235</v>
      </c>
      <c r="B640" s="5">
        <f>TITRES_STAT!D643</f>
        <v>7.6714000000000002</v>
      </c>
      <c r="C640" s="2">
        <f t="shared" si="81"/>
        <v>-2.5999999999999801E-2</v>
      </c>
      <c r="D640" s="2">
        <f t="shared" si="82"/>
        <v>0</v>
      </c>
      <c r="E640" s="2">
        <f t="shared" si="83"/>
        <v>2.5999999999999801E-2</v>
      </c>
      <c r="F640" s="2">
        <f t="shared" si="89"/>
        <v>4.7362973590736525E-2</v>
      </c>
      <c r="G640" s="2">
        <f t="shared" si="89"/>
        <v>3.6552124967445344E-2</v>
      </c>
      <c r="H640" s="2">
        <f t="shared" si="85"/>
        <v>1.2957652566826066</v>
      </c>
      <c r="I640" s="2">
        <f t="shared" si="86"/>
        <v>56.441539609105966</v>
      </c>
    </row>
    <row r="641" spans="1:9" ht="13.5" x14ac:dyDescent="0.25">
      <c r="A641" s="3">
        <f>TITRES_STAT!B644</f>
        <v>43236</v>
      </c>
      <c r="B641" s="5">
        <f>TITRES_STAT!D644</f>
        <v>7.6870000000000003</v>
      </c>
      <c r="C641" s="2">
        <f t="shared" si="81"/>
        <v>1.5600000000000058E-2</v>
      </c>
      <c r="D641" s="2">
        <f t="shared" si="82"/>
        <v>1.5600000000000058E-2</v>
      </c>
      <c r="E641" s="2">
        <f t="shared" si="83"/>
        <v>0</v>
      </c>
      <c r="F641" s="2">
        <f t="shared" si="89"/>
        <v>4.5094189762826774E-2</v>
      </c>
      <c r="G641" s="2">
        <f t="shared" si="89"/>
        <v>3.3941258898342104E-2</v>
      </c>
      <c r="H641" s="2">
        <f t="shared" si="85"/>
        <v>1.3285950853469801</v>
      </c>
      <c r="I641" s="2">
        <f t="shared" si="86"/>
        <v>57.055651010661151</v>
      </c>
    </row>
    <row r="642" spans="1:9" ht="13.5" x14ac:dyDescent="0.25">
      <c r="A642" s="3">
        <f>TITRES_STAT!B645</f>
        <v>43237</v>
      </c>
      <c r="B642" s="5">
        <f>TITRES_STAT!D645</f>
        <v>7.4843999999999999</v>
      </c>
      <c r="C642" s="2">
        <f t="shared" si="81"/>
        <v>-0.20260000000000034</v>
      </c>
      <c r="D642" s="2">
        <f t="shared" si="82"/>
        <v>0</v>
      </c>
      <c r="E642" s="2">
        <f t="shared" si="83"/>
        <v>0.20260000000000034</v>
      </c>
      <c r="F642" s="2">
        <f t="shared" si="89"/>
        <v>4.1873176208339143E-2</v>
      </c>
      <c r="G642" s="2">
        <f t="shared" si="89"/>
        <v>4.5988311834174837E-2</v>
      </c>
      <c r="H642" s="2">
        <f t="shared" si="85"/>
        <v>0.91051779328899707</v>
      </c>
      <c r="I642" s="2">
        <f t="shared" si="86"/>
        <v>47.658168716739418</v>
      </c>
    </row>
    <row r="643" spans="1:9" ht="13.5" x14ac:dyDescent="0.25">
      <c r="A643" s="3">
        <f>TITRES_STAT!B646</f>
        <v>43238</v>
      </c>
      <c r="B643" s="5">
        <f>TITRES_STAT!D646</f>
        <v>7.5831</v>
      </c>
      <c r="C643" s="2">
        <f t="shared" ref="C643:C706" si="90">B643-B642</f>
        <v>9.870000000000001E-2</v>
      </c>
      <c r="D643" s="2">
        <f t="shared" ref="D643:D706" si="91">IF(C643&gt;0,C643,0)</f>
        <v>9.870000000000001E-2</v>
      </c>
      <c r="E643" s="2">
        <f t="shared" ref="E643:E706" si="92">IF(C643&lt;0,-C643,0)</f>
        <v>0</v>
      </c>
      <c r="F643" s="2">
        <f t="shared" si="89"/>
        <v>4.593223505060063E-2</v>
      </c>
      <c r="G643" s="2">
        <f t="shared" si="89"/>
        <v>4.2703432417448062E-2</v>
      </c>
      <c r="H643" s="2">
        <f t="shared" si="85"/>
        <v>1.0756099088614086</v>
      </c>
      <c r="I643" s="2">
        <f t="shared" si="86"/>
        <v>51.821390149917065</v>
      </c>
    </row>
    <row r="644" spans="1:9" ht="13.5" x14ac:dyDescent="0.25">
      <c r="A644" s="3">
        <f>TITRES_STAT!B647</f>
        <v>43241</v>
      </c>
      <c r="B644" s="5">
        <f>TITRES_STAT!D647</f>
        <v>7.7337999999999996</v>
      </c>
      <c r="C644" s="2">
        <f t="shared" si="90"/>
        <v>0.15069999999999961</v>
      </c>
      <c r="D644" s="2">
        <f t="shared" si="91"/>
        <v>0.15069999999999961</v>
      </c>
      <c r="E644" s="2">
        <f t="shared" si="92"/>
        <v>0</v>
      </c>
      <c r="F644" s="2">
        <f t="shared" si="89"/>
        <v>5.3415646832700558E-2</v>
      </c>
      <c r="G644" s="2">
        <f t="shared" si="89"/>
        <v>3.9653187244773194E-2</v>
      </c>
      <c r="H644" s="2">
        <f t="shared" si="85"/>
        <v>1.3470707033705451</v>
      </c>
      <c r="I644" s="2">
        <f t="shared" si="86"/>
        <v>57.393699364747071</v>
      </c>
    </row>
    <row r="645" spans="1:9" ht="13.5" x14ac:dyDescent="0.25">
      <c r="A645" s="3">
        <f>TITRES_STAT!B648</f>
        <v>43242</v>
      </c>
      <c r="B645" s="5">
        <f>TITRES_STAT!D648</f>
        <v>7.7337999999999996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4.9600243487507654E-2</v>
      </c>
      <c r="G645" s="2">
        <f t="shared" si="89"/>
        <v>3.6820816727289395E-2</v>
      </c>
      <c r="H645" s="2">
        <f t="shared" si="85"/>
        <v>1.3470707033705451</v>
      </c>
      <c r="I645" s="2">
        <f t="shared" si="86"/>
        <v>57.393699364747071</v>
      </c>
    </row>
    <row r="646" spans="1:9" ht="13.5" x14ac:dyDescent="0.25">
      <c r="A646" s="3">
        <f>TITRES_STAT!B649</f>
        <v>43243</v>
      </c>
      <c r="B646" s="5">
        <f>TITRES_STAT!D649</f>
        <v>7.7130000000000001</v>
      </c>
      <c r="C646" s="2">
        <f t="shared" si="90"/>
        <v>-2.0799999999999486E-2</v>
      </c>
      <c r="D646" s="2">
        <f t="shared" si="91"/>
        <v>0</v>
      </c>
      <c r="E646" s="2">
        <f t="shared" si="92"/>
        <v>2.0799999999999486E-2</v>
      </c>
      <c r="F646" s="2">
        <f t="shared" si="89"/>
        <v>4.6057368952685682E-2</v>
      </c>
      <c r="G646" s="2">
        <f t="shared" si="89"/>
        <v>3.5676472675340118E-2</v>
      </c>
      <c r="H646" s="2">
        <f t="shared" si="85"/>
        <v>1.2909731679982177</v>
      </c>
      <c r="I646" s="2">
        <f t="shared" si="86"/>
        <v>56.350427234651143</v>
      </c>
    </row>
    <row r="647" spans="1:9" ht="13.5" x14ac:dyDescent="0.25">
      <c r="A647" s="3">
        <f>TITRES_STAT!B650</f>
        <v>43244</v>
      </c>
      <c r="B647" s="5">
        <f>TITRES_STAT!D650</f>
        <v>7.5831</v>
      </c>
      <c r="C647" s="2">
        <f t="shared" si="90"/>
        <v>-0.12990000000000013</v>
      </c>
      <c r="D647" s="2">
        <f t="shared" si="91"/>
        <v>0</v>
      </c>
      <c r="E647" s="2">
        <f t="shared" si="92"/>
        <v>0.12990000000000013</v>
      </c>
      <c r="F647" s="2">
        <f t="shared" si="89"/>
        <v>4.2767556884636702E-2</v>
      </c>
      <c r="G647" s="2">
        <f t="shared" si="89"/>
        <v>4.2406724627101551E-2</v>
      </c>
      <c r="H647" s="2">
        <f t="shared" si="85"/>
        <v>1.008508845252919</v>
      </c>
      <c r="I647" s="2">
        <f t="shared" si="86"/>
        <v>50.21181995969372</v>
      </c>
    </row>
    <row r="648" spans="1:9" ht="13.5" x14ac:dyDescent="0.25">
      <c r="A648" s="3">
        <f>TITRES_STAT!B651</f>
        <v>43245</v>
      </c>
      <c r="B648" s="5">
        <f>TITRES_STAT!D651</f>
        <v>7.5831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3.971273139287694E-2</v>
      </c>
      <c r="G648" s="2">
        <f t="shared" si="89"/>
        <v>3.9377672868022864E-2</v>
      </c>
      <c r="H648" s="2">
        <f t="shared" si="85"/>
        <v>1.008508845252919</v>
      </c>
      <c r="I648" s="2">
        <f t="shared" si="86"/>
        <v>50.21181995969372</v>
      </c>
    </row>
    <row r="649" spans="1:9" ht="13.5" x14ac:dyDescent="0.25">
      <c r="A649" s="3">
        <f>TITRES_STAT!B652</f>
        <v>43248</v>
      </c>
      <c r="B649" s="5">
        <f>TITRES_STAT!D652</f>
        <v>7.7596999999999996</v>
      </c>
      <c r="C649" s="2">
        <f t="shared" si="90"/>
        <v>0.17659999999999965</v>
      </c>
      <c r="D649" s="2">
        <f t="shared" si="91"/>
        <v>0.17659999999999965</v>
      </c>
      <c r="E649" s="2">
        <f t="shared" si="92"/>
        <v>0</v>
      </c>
      <c r="F649" s="2">
        <f t="shared" si="89"/>
        <v>4.9490393436242848E-2</v>
      </c>
      <c r="G649" s="2">
        <f t="shared" si="89"/>
        <v>3.6564981948878375E-2</v>
      </c>
      <c r="H649" s="2">
        <f t="shared" si="85"/>
        <v>1.3534915320192291</v>
      </c>
      <c r="I649" s="2">
        <f t="shared" si="86"/>
        <v>57.5099384724776</v>
      </c>
    </row>
    <row r="650" spans="1:9" ht="13.5" x14ac:dyDescent="0.25">
      <c r="A650" s="3">
        <f>TITRES_STAT!B653</f>
        <v>43249</v>
      </c>
      <c r="B650" s="5">
        <f>TITRES_STAT!D653</f>
        <v>7.6090999999999998</v>
      </c>
      <c r="C650" s="2">
        <f t="shared" si="90"/>
        <v>-0.15059999999999985</v>
      </c>
      <c r="D650" s="2">
        <f t="shared" si="91"/>
        <v>0</v>
      </c>
      <c r="E650" s="2">
        <f t="shared" si="92"/>
        <v>0.15059999999999985</v>
      </c>
      <c r="F650" s="2">
        <f t="shared" si="89"/>
        <v>4.5955365333654075E-2</v>
      </c>
      <c r="G650" s="2">
        <f t="shared" si="89"/>
        <v>4.4710340381101332E-2</v>
      </c>
      <c r="H650" s="2">
        <f t="shared" si="85"/>
        <v>1.0278464655366168</v>
      </c>
      <c r="I650" s="2">
        <f t="shared" si="86"/>
        <v>50.686601920063211</v>
      </c>
    </row>
    <row r="651" spans="1:9" ht="13.5" x14ac:dyDescent="0.25">
      <c r="A651" s="3">
        <f>TITRES_STAT!B654</f>
        <v>43250</v>
      </c>
      <c r="B651" s="5">
        <f>TITRES_STAT!D654</f>
        <v>7.6090999999999998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4.2672839238393066E-2</v>
      </c>
      <c r="G651" s="2">
        <f t="shared" si="89"/>
        <v>4.1516744639594094E-2</v>
      </c>
      <c r="H651" s="2">
        <f t="shared" si="85"/>
        <v>1.0278464655366166</v>
      </c>
      <c r="I651" s="2">
        <f t="shared" si="86"/>
        <v>50.686601920063211</v>
      </c>
    </row>
    <row r="652" spans="1:9" ht="13.5" x14ac:dyDescent="0.25">
      <c r="A652" s="3">
        <f>TITRES_STAT!B655</f>
        <v>43251</v>
      </c>
      <c r="B652" s="5">
        <f>TITRES_STAT!D655</f>
        <v>7.7130000000000001</v>
      </c>
      <c r="C652" s="2">
        <f t="shared" si="90"/>
        <v>0.10390000000000033</v>
      </c>
      <c r="D652" s="2">
        <f t="shared" si="91"/>
        <v>0.10390000000000033</v>
      </c>
      <c r="E652" s="2">
        <f t="shared" si="92"/>
        <v>0</v>
      </c>
      <c r="F652" s="2">
        <f t="shared" si="89"/>
        <v>4.7046207864222152E-2</v>
      </c>
      <c r="G652" s="2">
        <f t="shared" si="89"/>
        <v>3.8551262879623086E-2</v>
      </c>
      <c r="H652" s="2">
        <f t="shared" si="85"/>
        <v>1.2203545188940934</v>
      </c>
      <c r="I652" s="2">
        <f t="shared" si="86"/>
        <v>54.962147193589765</v>
      </c>
    </row>
    <row r="653" spans="1:9" ht="13.5" x14ac:dyDescent="0.25">
      <c r="A653" s="3">
        <f>TITRES_STAT!B656</f>
        <v>43252</v>
      </c>
      <c r="B653" s="5">
        <f>TITRES_STAT!D656</f>
        <v>7.7648999999999999</v>
      </c>
      <c r="C653" s="2">
        <f t="shared" si="90"/>
        <v>5.1899999999999835E-2</v>
      </c>
      <c r="D653" s="2">
        <f t="shared" si="91"/>
        <v>5.1899999999999835E-2</v>
      </c>
      <c r="E653" s="2">
        <f t="shared" si="92"/>
        <v>0</v>
      </c>
      <c r="F653" s="2">
        <f t="shared" ref="F653:G668" si="93">((F652*13)+D653)/14</f>
        <v>4.7392907302491981E-2</v>
      </c>
      <c r="G653" s="2">
        <f t="shared" si="93"/>
        <v>3.5797601245364297E-2</v>
      </c>
      <c r="H653" s="2">
        <f t="shared" si="85"/>
        <v>1.3239129342117371</v>
      </c>
      <c r="I653" s="2">
        <f t="shared" si="86"/>
        <v>56.969128004823624</v>
      </c>
    </row>
    <row r="654" spans="1:9" ht="13.5" x14ac:dyDescent="0.25">
      <c r="A654" s="3">
        <f>TITRES_STAT!B657</f>
        <v>43255</v>
      </c>
      <c r="B654" s="5">
        <f>TITRES_STAT!D657</f>
        <v>7.7701000000000002</v>
      </c>
      <c r="C654" s="2">
        <f t="shared" si="90"/>
        <v>5.2000000000003155E-3</v>
      </c>
      <c r="D654" s="2">
        <f t="shared" si="91"/>
        <v>5.2000000000003155E-3</v>
      </c>
      <c r="E654" s="2">
        <f t="shared" si="92"/>
        <v>0</v>
      </c>
      <c r="F654" s="2">
        <f t="shared" si="93"/>
        <v>4.4379128209456865E-2</v>
      </c>
      <c r="G654" s="2">
        <f t="shared" si="93"/>
        <v>3.3240629727838276E-2</v>
      </c>
      <c r="H654" s="2">
        <f t="shared" si="85"/>
        <v>1.3350868672710599</v>
      </c>
      <c r="I654" s="2">
        <f t="shared" si="86"/>
        <v>57.175040722631984</v>
      </c>
    </row>
    <row r="655" spans="1:9" ht="13.5" x14ac:dyDescent="0.25">
      <c r="A655" s="3">
        <f>TITRES_STAT!B658</f>
        <v>43256</v>
      </c>
      <c r="B655" s="5">
        <f>TITRES_STAT!D658</f>
        <v>7.7908999999999997</v>
      </c>
      <c r="C655" s="2">
        <f t="shared" si="90"/>
        <v>2.0799999999999486E-2</v>
      </c>
      <c r="D655" s="2">
        <f t="shared" si="91"/>
        <v>2.0799999999999486E-2</v>
      </c>
      <c r="E655" s="2">
        <f t="shared" si="92"/>
        <v>0</v>
      </c>
      <c r="F655" s="2">
        <f t="shared" si="93"/>
        <v>4.2694904765924198E-2</v>
      </c>
      <c r="G655" s="2">
        <f t="shared" si="93"/>
        <v>3.0866299032992685E-2</v>
      </c>
      <c r="H655" s="2">
        <f t="shared" si="85"/>
        <v>1.3832207327573685</v>
      </c>
      <c r="I655" s="2">
        <f t="shared" si="86"/>
        <v>58.039975640736913</v>
      </c>
    </row>
    <row r="656" spans="1:9" ht="13.5" x14ac:dyDescent="0.25">
      <c r="A656" s="3">
        <f>TITRES_STAT!B659</f>
        <v>43257</v>
      </c>
      <c r="B656" s="5">
        <f>TITRES_STAT!D659</f>
        <v>7.8428000000000004</v>
      </c>
      <c r="C656" s="2">
        <f t="shared" si="90"/>
        <v>5.1900000000000723E-2</v>
      </c>
      <c r="D656" s="2">
        <f t="shared" si="91"/>
        <v>5.1900000000000723E-2</v>
      </c>
      <c r="E656" s="2">
        <f t="shared" si="92"/>
        <v>0</v>
      </c>
      <c r="F656" s="2">
        <f t="shared" si="93"/>
        <v>4.3352411568358236E-2</v>
      </c>
      <c r="G656" s="2">
        <f t="shared" si="93"/>
        <v>2.8661563387778921E-2</v>
      </c>
      <c r="H656" s="2">
        <f t="shared" si="85"/>
        <v>1.5125626952660713</v>
      </c>
      <c r="I656" s="2">
        <f t="shared" si="86"/>
        <v>60.199998118092587</v>
      </c>
    </row>
    <row r="657" spans="1:9" ht="13.5" x14ac:dyDescent="0.25">
      <c r="A657" s="3">
        <f>TITRES_STAT!B660</f>
        <v>43258</v>
      </c>
      <c r="B657" s="5">
        <f>TITRES_STAT!D660</f>
        <v>7.7908999999999997</v>
      </c>
      <c r="C657" s="2">
        <f t="shared" si="90"/>
        <v>-5.1900000000000723E-2</v>
      </c>
      <c r="D657" s="2">
        <f t="shared" si="91"/>
        <v>0</v>
      </c>
      <c r="E657" s="2">
        <f t="shared" si="92"/>
        <v>5.1900000000000723E-2</v>
      </c>
      <c r="F657" s="2">
        <f t="shared" si="93"/>
        <v>4.0255810742046934E-2</v>
      </c>
      <c r="G657" s="2">
        <f t="shared" si="93"/>
        <v>3.0321451717223336E-2</v>
      </c>
      <c r="H657" s="2">
        <f t="shared" ref="H657:H720" si="94">F657/G657</f>
        <v>1.3276346765145364</v>
      </c>
      <c r="I657" s="2">
        <f t="shared" ref="I657:I720" si="95">IF(G657=0,100,100-(100/(1+H657)))</f>
        <v>57.037931678461362</v>
      </c>
    </row>
    <row r="658" spans="1:9" ht="13.5" x14ac:dyDescent="0.25">
      <c r="A658" s="3">
        <f>TITRES_STAT!B661</f>
        <v>43259</v>
      </c>
      <c r="B658" s="5">
        <f>TITRES_STAT!D661</f>
        <v>7.7908999999999997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3.7380395689043576E-2</v>
      </c>
      <c r="G658" s="2">
        <f t="shared" si="93"/>
        <v>2.8155633737421668E-2</v>
      </c>
      <c r="H658" s="2">
        <f t="shared" si="94"/>
        <v>1.3276346765145361</v>
      </c>
      <c r="I658" s="2">
        <f t="shared" si="95"/>
        <v>57.037931678461355</v>
      </c>
    </row>
    <row r="659" spans="1:9" ht="13.5" x14ac:dyDescent="0.25">
      <c r="A659" s="3">
        <f>TITRES_STAT!B662</f>
        <v>43262</v>
      </c>
      <c r="B659" s="5">
        <f>TITRES_STAT!D662</f>
        <v>7.7908999999999997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3.4710367425540463E-2</v>
      </c>
      <c r="G659" s="2">
        <f t="shared" si="93"/>
        <v>2.6144517041891548E-2</v>
      </c>
      <c r="H659" s="2">
        <f t="shared" si="94"/>
        <v>1.3276346765145361</v>
      </c>
      <c r="I659" s="2">
        <f t="shared" si="95"/>
        <v>57.037931678461355</v>
      </c>
    </row>
    <row r="660" spans="1:9" ht="13.5" x14ac:dyDescent="0.25">
      <c r="A660" s="3">
        <f>TITRES_STAT!B663</f>
        <v>43263</v>
      </c>
      <c r="B660" s="5">
        <f>TITRES_STAT!D663</f>
        <v>7.7908999999999997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3.2231055466573288E-2</v>
      </c>
      <c r="G660" s="2">
        <f t="shared" si="93"/>
        <v>2.4277051538899298E-2</v>
      </c>
      <c r="H660" s="2">
        <f t="shared" si="94"/>
        <v>1.3276346765145361</v>
      </c>
      <c r="I660" s="2">
        <f t="shared" si="95"/>
        <v>57.037931678461355</v>
      </c>
    </row>
    <row r="661" spans="1:9" ht="13.5" x14ac:dyDescent="0.25">
      <c r="A661" s="3">
        <f>TITRES_STAT!B664</f>
        <v>43264</v>
      </c>
      <c r="B661" s="5">
        <f>TITRES_STAT!D664</f>
        <v>7.7908999999999997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2.9928837218960912E-2</v>
      </c>
      <c r="G661" s="2">
        <f t="shared" si="93"/>
        <v>2.2542976428977922E-2</v>
      </c>
      <c r="H661" s="2">
        <f t="shared" si="94"/>
        <v>1.3276346765145359</v>
      </c>
      <c r="I661" s="2">
        <f t="shared" si="95"/>
        <v>57.037931678461348</v>
      </c>
    </row>
    <row r="662" spans="1:9" ht="13.5" x14ac:dyDescent="0.25">
      <c r="A662" s="3">
        <f>TITRES_STAT!B665</f>
        <v>43265</v>
      </c>
      <c r="B662" s="5">
        <f>TITRES_STAT!D665</f>
        <v>7.7701000000000002</v>
      </c>
      <c r="C662" s="2">
        <f t="shared" si="90"/>
        <v>-2.0799999999999486E-2</v>
      </c>
      <c r="D662" s="2">
        <f t="shared" si="91"/>
        <v>0</v>
      </c>
      <c r="E662" s="2">
        <f t="shared" si="92"/>
        <v>2.0799999999999486E-2</v>
      </c>
      <c r="F662" s="2">
        <f t="shared" si="93"/>
        <v>2.7791063131892276E-2</v>
      </c>
      <c r="G662" s="2">
        <f t="shared" si="93"/>
        <v>2.241847811262232E-2</v>
      </c>
      <c r="H662" s="2">
        <f t="shared" si="94"/>
        <v>1.2396498545655077</v>
      </c>
      <c r="I662" s="2">
        <f t="shared" si="95"/>
        <v>55.350163421237106</v>
      </c>
    </row>
    <row r="663" spans="1:9" ht="13.5" x14ac:dyDescent="0.25">
      <c r="A663" s="3">
        <f>TITRES_STAT!B666</f>
        <v>43269</v>
      </c>
      <c r="B663" s="5">
        <f>TITRES_STAT!D666</f>
        <v>7.7908999999999997</v>
      </c>
      <c r="C663" s="2">
        <f t="shared" si="90"/>
        <v>2.0799999999999486E-2</v>
      </c>
      <c r="D663" s="2">
        <f t="shared" si="91"/>
        <v>2.0799999999999486E-2</v>
      </c>
      <c r="E663" s="2">
        <f t="shared" si="92"/>
        <v>0</v>
      </c>
      <c r="F663" s="2">
        <f t="shared" si="93"/>
        <v>2.7291701479614218E-2</v>
      </c>
      <c r="G663" s="2">
        <f t="shared" si="93"/>
        <v>2.0817158247435012E-2</v>
      </c>
      <c r="H663" s="2">
        <f t="shared" si="94"/>
        <v>1.311019552007151</v>
      </c>
      <c r="I663" s="2">
        <f t="shared" si="95"/>
        <v>56.729054969202366</v>
      </c>
    </row>
    <row r="664" spans="1:9" ht="13.5" x14ac:dyDescent="0.25">
      <c r="A664" s="3">
        <f>TITRES_STAT!B667</f>
        <v>43270</v>
      </c>
      <c r="B664" s="5">
        <f>TITRES_STAT!D667</f>
        <v>7.8323999999999998</v>
      </c>
      <c r="C664" s="2">
        <f t="shared" si="90"/>
        <v>4.1500000000000092E-2</v>
      </c>
      <c r="D664" s="2">
        <f t="shared" si="91"/>
        <v>4.1500000000000092E-2</v>
      </c>
      <c r="E664" s="2">
        <f t="shared" si="92"/>
        <v>0</v>
      </c>
      <c r="F664" s="2">
        <f t="shared" si="93"/>
        <v>2.8306579945356066E-2</v>
      </c>
      <c r="G664" s="2">
        <f t="shared" si="93"/>
        <v>1.9330218372618224E-2</v>
      </c>
      <c r="H664" s="2">
        <f t="shared" si="94"/>
        <v>1.4643693826787338</v>
      </c>
      <c r="I664" s="2">
        <f t="shared" si="95"/>
        <v>59.421667586495715</v>
      </c>
    </row>
    <row r="665" spans="1:9" ht="13.5" x14ac:dyDescent="0.25">
      <c r="A665" s="3">
        <f>TITRES_STAT!B668</f>
        <v>43271</v>
      </c>
      <c r="B665" s="5">
        <f>TITRES_STAT!D668</f>
        <v>7.8635999999999999</v>
      </c>
      <c r="C665" s="2">
        <f t="shared" si="90"/>
        <v>3.1200000000000117E-2</v>
      </c>
      <c r="D665" s="2">
        <f t="shared" si="91"/>
        <v>3.1200000000000117E-2</v>
      </c>
      <c r="E665" s="2">
        <f t="shared" si="92"/>
        <v>0</v>
      </c>
      <c r="F665" s="2">
        <f t="shared" si="93"/>
        <v>2.8513252806402069E-2</v>
      </c>
      <c r="G665" s="2">
        <f t="shared" si="93"/>
        <v>1.7949488488859779E-2</v>
      </c>
      <c r="H665" s="2">
        <f t="shared" si="94"/>
        <v>1.5885273178730757</v>
      </c>
      <c r="I665" s="2">
        <f t="shared" si="95"/>
        <v>61.367995110761527</v>
      </c>
    </row>
    <row r="666" spans="1:9" ht="13.5" x14ac:dyDescent="0.25">
      <c r="A666" s="3">
        <f>TITRES_STAT!B669</f>
        <v>43272</v>
      </c>
      <c r="B666" s="5">
        <f>TITRES_STAT!D669</f>
        <v>7.7805</v>
      </c>
      <c r="C666" s="2">
        <f t="shared" si="90"/>
        <v>-8.3099999999999952E-2</v>
      </c>
      <c r="D666" s="2">
        <f t="shared" si="91"/>
        <v>0</v>
      </c>
      <c r="E666" s="2">
        <f t="shared" si="92"/>
        <v>8.3099999999999952E-2</v>
      </c>
      <c r="F666" s="2">
        <f t="shared" si="93"/>
        <v>2.6476591891659067E-2</v>
      </c>
      <c r="G666" s="2">
        <f t="shared" si="93"/>
        <v>2.2603096453941218E-2</v>
      </c>
      <c r="H666" s="2">
        <f t="shared" si="94"/>
        <v>1.171370123806309</v>
      </c>
      <c r="I666" s="2">
        <f t="shared" si="95"/>
        <v>53.946128804284761</v>
      </c>
    </row>
    <row r="667" spans="1:9" ht="13.5" x14ac:dyDescent="0.25">
      <c r="A667" s="3">
        <f>TITRES_STAT!B670</f>
        <v>43273</v>
      </c>
      <c r="B667" s="5">
        <f>TITRES_STAT!D670</f>
        <v>7.7805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2.458540675654056E-2</v>
      </c>
      <c r="G667" s="2">
        <f t="shared" si="93"/>
        <v>2.0988589564373987E-2</v>
      </c>
      <c r="H667" s="2">
        <f t="shared" si="94"/>
        <v>1.1713701238063088</v>
      </c>
      <c r="I667" s="2">
        <f t="shared" si="95"/>
        <v>53.946128804284761</v>
      </c>
    </row>
    <row r="668" spans="1:9" ht="13.5" x14ac:dyDescent="0.25">
      <c r="A668" s="3">
        <f>TITRES_STAT!B671</f>
        <v>43276</v>
      </c>
      <c r="B668" s="5">
        <f>TITRES_STAT!D671</f>
        <v>7.6870000000000003</v>
      </c>
      <c r="C668" s="2">
        <f t="shared" si="90"/>
        <v>-9.3499999999999694E-2</v>
      </c>
      <c r="D668" s="2">
        <f t="shared" si="91"/>
        <v>0</v>
      </c>
      <c r="E668" s="2">
        <f t="shared" si="92"/>
        <v>9.3499999999999694E-2</v>
      </c>
      <c r="F668" s="2">
        <f t="shared" si="93"/>
        <v>2.2829306273930518E-2</v>
      </c>
      <c r="G668" s="2">
        <f t="shared" si="93"/>
        <v>2.6167976024061537E-2</v>
      </c>
      <c r="H668" s="2">
        <f t="shared" si="94"/>
        <v>0.87241390977043465</v>
      </c>
      <c r="I668" s="2">
        <f t="shared" si="95"/>
        <v>46.593005169321565</v>
      </c>
    </row>
    <row r="669" spans="1:9" ht="13.5" x14ac:dyDescent="0.25">
      <c r="A669" s="3">
        <f>TITRES_STAT!B672</f>
        <v>43277</v>
      </c>
      <c r="B669" s="5">
        <f>TITRES_STAT!D672</f>
        <v>7.6870000000000003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2.1198641540078337E-2</v>
      </c>
      <c r="G669" s="2">
        <f t="shared" si="96"/>
        <v>2.4298834879485715E-2</v>
      </c>
      <c r="H669" s="2">
        <f t="shared" si="94"/>
        <v>0.87241390977043443</v>
      </c>
      <c r="I669" s="2">
        <f t="shared" si="95"/>
        <v>46.593005169321557</v>
      </c>
    </row>
    <row r="670" spans="1:9" ht="13.5" x14ac:dyDescent="0.25">
      <c r="A670" s="3">
        <f>TITRES_STAT!B673</f>
        <v>43278</v>
      </c>
      <c r="B670" s="5">
        <f>TITRES_STAT!D673</f>
        <v>7.7130000000000001</v>
      </c>
      <c r="C670" s="2">
        <f t="shared" si="90"/>
        <v>2.5999999999999801E-2</v>
      </c>
      <c r="D670" s="2">
        <f t="shared" si="91"/>
        <v>2.5999999999999801E-2</v>
      </c>
      <c r="E670" s="2">
        <f t="shared" si="92"/>
        <v>0</v>
      </c>
      <c r="F670" s="2">
        <f t="shared" si="96"/>
        <v>2.1541595715787013E-2</v>
      </c>
      <c r="G670" s="2">
        <f t="shared" si="96"/>
        <v>2.2563203816665305E-2</v>
      </c>
      <c r="H670" s="2">
        <f t="shared" si="94"/>
        <v>0.95472238299227141</v>
      </c>
      <c r="I670" s="2">
        <f t="shared" si="95"/>
        <v>48.841840217268654</v>
      </c>
    </row>
    <row r="671" spans="1:9" ht="13.5" x14ac:dyDescent="0.25">
      <c r="A671" s="3">
        <f>TITRES_STAT!B674</f>
        <v>43279</v>
      </c>
      <c r="B671" s="5">
        <f>TITRES_STAT!D674</f>
        <v>7.6351000000000004</v>
      </c>
      <c r="C671" s="2">
        <f t="shared" si="90"/>
        <v>-7.7899999999999636E-2</v>
      </c>
      <c r="D671" s="2">
        <f t="shared" si="91"/>
        <v>0</v>
      </c>
      <c r="E671" s="2">
        <f t="shared" si="92"/>
        <v>7.7899999999999636E-2</v>
      </c>
      <c r="F671" s="2">
        <f t="shared" si="96"/>
        <v>2.0002910307516514E-2</v>
      </c>
      <c r="G671" s="2">
        <f t="shared" si="96"/>
        <v>2.65158321154749E-2</v>
      </c>
      <c r="H671" s="2">
        <f t="shared" si="94"/>
        <v>0.75437611086105116</v>
      </c>
      <c r="I671" s="2">
        <f t="shared" si="95"/>
        <v>42.999679840077278</v>
      </c>
    </row>
    <row r="672" spans="1:9" ht="13.5" x14ac:dyDescent="0.25">
      <c r="A672" s="3">
        <f>TITRES_STAT!B675</f>
        <v>43280</v>
      </c>
      <c r="B672" s="5">
        <f>TITRES_STAT!D675</f>
        <v>7.6582999999999997</v>
      </c>
      <c r="C672" s="2">
        <f t="shared" si="90"/>
        <v>2.3199999999999221E-2</v>
      </c>
      <c r="D672" s="2">
        <f t="shared" si="91"/>
        <v>2.3199999999999221E-2</v>
      </c>
      <c r="E672" s="2">
        <f t="shared" si="92"/>
        <v>0</v>
      </c>
      <c r="F672" s="2">
        <f t="shared" si="96"/>
        <v>2.0231273856979565E-2</v>
      </c>
      <c r="G672" s="2">
        <f t="shared" si="96"/>
        <v>2.4621844107226693E-2</v>
      </c>
      <c r="H672" s="2">
        <f t="shared" si="94"/>
        <v>0.82167987778955742</v>
      </c>
      <c r="I672" s="2">
        <f t="shared" si="95"/>
        <v>45.105613110608168</v>
      </c>
    </row>
    <row r="673" spans="1:9" ht="13.5" x14ac:dyDescent="0.25">
      <c r="A673" s="3">
        <f>TITRES_STAT!B676</f>
        <v>43283</v>
      </c>
      <c r="B673" s="5">
        <f>TITRES_STAT!D676</f>
        <v>7.8177000000000003</v>
      </c>
      <c r="C673" s="2">
        <f t="shared" si="90"/>
        <v>0.15940000000000065</v>
      </c>
      <c r="D673" s="2">
        <f t="shared" si="91"/>
        <v>0.15940000000000065</v>
      </c>
      <c r="E673" s="2">
        <f t="shared" si="92"/>
        <v>0</v>
      </c>
      <c r="F673" s="2">
        <f t="shared" si="96"/>
        <v>3.0171897152909639E-2</v>
      </c>
      <c r="G673" s="2">
        <f t="shared" si="96"/>
        <v>2.28631409567105E-2</v>
      </c>
      <c r="H673" s="2">
        <f t="shared" si="94"/>
        <v>1.3196741956863092</v>
      </c>
      <c r="I673" s="2">
        <f t="shared" si="95"/>
        <v>56.890497731982762</v>
      </c>
    </row>
    <row r="674" spans="1:9" ht="13.5" x14ac:dyDescent="0.25">
      <c r="A674" s="3">
        <f>TITRES_STAT!B677</f>
        <v>43284</v>
      </c>
      <c r="B674" s="5">
        <f>TITRES_STAT!D677</f>
        <v>7.8177000000000003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2.8016761641987523E-2</v>
      </c>
      <c r="G674" s="2">
        <f t="shared" si="96"/>
        <v>2.1230059459802608E-2</v>
      </c>
      <c r="H674" s="2">
        <f t="shared" si="94"/>
        <v>1.3196741956863089</v>
      </c>
      <c r="I674" s="2">
        <f t="shared" si="95"/>
        <v>56.890497731982762</v>
      </c>
    </row>
    <row r="675" spans="1:9" ht="13.5" x14ac:dyDescent="0.25">
      <c r="A675" s="3">
        <f>TITRES_STAT!B678</f>
        <v>43285</v>
      </c>
      <c r="B675" s="5">
        <f>TITRES_STAT!D678</f>
        <v>7.8627000000000002</v>
      </c>
      <c r="C675" s="2">
        <f t="shared" si="90"/>
        <v>4.4999999999999929E-2</v>
      </c>
      <c r="D675" s="2">
        <f t="shared" si="91"/>
        <v>4.4999999999999929E-2</v>
      </c>
      <c r="E675" s="2">
        <f t="shared" si="92"/>
        <v>0</v>
      </c>
      <c r="F675" s="2">
        <f t="shared" si="96"/>
        <v>2.9229850096131268E-2</v>
      </c>
      <c r="G675" s="2">
        <f t="shared" si="96"/>
        <v>1.9713626641245281E-2</v>
      </c>
      <c r="H675" s="2">
        <f t="shared" si="94"/>
        <v>1.4827231248752544</v>
      </c>
      <c r="I675" s="2">
        <f t="shared" si="95"/>
        <v>59.721646365611328</v>
      </c>
    </row>
    <row r="676" spans="1:9" ht="13.5" x14ac:dyDescent="0.25">
      <c r="A676" s="3">
        <f>TITRES_STAT!B679</f>
        <v>43286</v>
      </c>
      <c r="B676" s="5">
        <f>TITRES_STAT!D679</f>
        <v>7.9020999999999999</v>
      </c>
      <c r="C676" s="2">
        <f t="shared" si="90"/>
        <v>3.9399999999999658E-2</v>
      </c>
      <c r="D676" s="2">
        <f t="shared" si="91"/>
        <v>3.9399999999999658E-2</v>
      </c>
      <c r="E676" s="2">
        <f t="shared" si="92"/>
        <v>0</v>
      </c>
      <c r="F676" s="2">
        <f t="shared" si="96"/>
        <v>2.995628937497901E-2</v>
      </c>
      <c r="G676" s="2">
        <f t="shared" si="96"/>
        <v>1.8305510452584904E-2</v>
      </c>
      <c r="H676" s="2">
        <f t="shared" si="94"/>
        <v>1.6364629357139238</v>
      </c>
      <c r="I676" s="2">
        <f t="shared" si="95"/>
        <v>62.070394146117152</v>
      </c>
    </row>
    <row r="677" spans="1:9" ht="13.5" x14ac:dyDescent="0.25">
      <c r="A677" s="3">
        <f>TITRES_STAT!B680</f>
        <v>43287</v>
      </c>
      <c r="B677" s="5">
        <f>TITRES_STAT!D680</f>
        <v>7.9020999999999999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2.7816554419623364E-2</v>
      </c>
      <c r="G677" s="2">
        <f t="shared" si="96"/>
        <v>1.6997973991685983E-2</v>
      </c>
      <c r="H677" s="2">
        <f t="shared" si="94"/>
        <v>1.6364629357139235</v>
      </c>
      <c r="I677" s="2">
        <f t="shared" si="95"/>
        <v>62.070394146117152</v>
      </c>
    </row>
    <row r="678" spans="1:9" ht="13.5" x14ac:dyDescent="0.25">
      <c r="A678" s="3">
        <f>TITRES_STAT!B681</f>
        <v>43290</v>
      </c>
      <c r="B678" s="5">
        <f>TITRES_STAT!D681</f>
        <v>8.0989000000000004</v>
      </c>
      <c r="C678" s="2">
        <f t="shared" si="90"/>
        <v>0.19680000000000053</v>
      </c>
      <c r="D678" s="2">
        <f t="shared" si="91"/>
        <v>0.19680000000000053</v>
      </c>
      <c r="E678" s="2">
        <f t="shared" si="92"/>
        <v>0</v>
      </c>
      <c r="F678" s="2">
        <f t="shared" si="96"/>
        <v>3.9886800532507448E-2</v>
      </c>
      <c r="G678" s="2">
        <f t="shared" si="96"/>
        <v>1.5783832992279843E-2</v>
      </c>
      <c r="H678" s="2">
        <f t="shared" si="94"/>
        <v>2.5270668127328006</v>
      </c>
      <c r="I678" s="2">
        <f t="shared" si="95"/>
        <v>71.647829397788144</v>
      </c>
    </row>
    <row r="679" spans="1:9" ht="13.5" x14ac:dyDescent="0.25">
      <c r="A679" s="3">
        <f>TITRES_STAT!B682</f>
        <v>43291</v>
      </c>
      <c r="B679" s="5">
        <f>TITRES_STAT!D682</f>
        <v>8.3351000000000006</v>
      </c>
      <c r="C679" s="2">
        <f t="shared" si="90"/>
        <v>0.23620000000000019</v>
      </c>
      <c r="D679" s="2">
        <f t="shared" si="91"/>
        <v>0.23620000000000019</v>
      </c>
      <c r="E679" s="2">
        <f t="shared" si="92"/>
        <v>0</v>
      </c>
      <c r="F679" s="2">
        <f t="shared" si="96"/>
        <v>5.3909171923042641E-2</v>
      </c>
      <c r="G679" s="2">
        <f t="shared" si="96"/>
        <v>1.465641634997414E-2</v>
      </c>
      <c r="H679" s="2">
        <f t="shared" si="94"/>
        <v>3.6781959952398431</v>
      </c>
      <c r="I679" s="2">
        <f t="shared" si="95"/>
        <v>78.624238894276345</v>
      </c>
    </row>
    <row r="680" spans="1:9" ht="13.5" x14ac:dyDescent="0.25">
      <c r="A680" s="3">
        <f>TITRES_STAT!B683</f>
        <v>43292</v>
      </c>
      <c r="B680" s="5">
        <f>TITRES_STAT!D683</f>
        <v>8.3351000000000006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5.0058516785682454E-2</v>
      </c>
      <c r="G680" s="2">
        <f t="shared" si="96"/>
        <v>1.360952946783313E-2</v>
      </c>
      <c r="H680" s="2">
        <f t="shared" si="94"/>
        <v>3.6781959952398431</v>
      </c>
      <c r="I680" s="2">
        <f t="shared" si="95"/>
        <v>78.624238894276345</v>
      </c>
    </row>
    <row r="681" spans="1:9" ht="13.5" x14ac:dyDescent="0.25">
      <c r="A681" s="3">
        <f>TITRES_STAT!B684</f>
        <v>43293</v>
      </c>
      <c r="B681" s="5">
        <f>TITRES_STAT!D684</f>
        <v>8.3239000000000001</v>
      </c>
      <c r="C681" s="2">
        <f t="shared" si="90"/>
        <v>-1.1200000000000543E-2</v>
      </c>
      <c r="D681" s="2">
        <f t="shared" si="91"/>
        <v>0</v>
      </c>
      <c r="E681" s="2">
        <f t="shared" si="92"/>
        <v>1.1200000000000543E-2</v>
      </c>
      <c r="F681" s="2">
        <f t="shared" si="96"/>
        <v>4.6482908443847996E-2</v>
      </c>
      <c r="G681" s="2">
        <f t="shared" si="96"/>
        <v>1.3437420220130803E-2</v>
      </c>
      <c r="H681" s="2">
        <f t="shared" si="94"/>
        <v>3.4592137242393632</v>
      </c>
      <c r="I681" s="2">
        <f t="shared" si="95"/>
        <v>77.574521836345127</v>
      </c>
    </row>
    <row r="682" spans="1:9" ht="13.5" x14ac:dyDescent="0.25">
      <c r="A682" s="3">
        <f>TITRES_STAT!B685</f>
        <v>43294</v>
      </c>
      <c r="B682" s="5">
        <f>TITRES_STAT!D685</f>
        <v>8.5488999999999997</v>
      </c>
      <c r="C682" s="2">
        <f t="shared" si="90"/>
        <v>0.22499999999999964</v>
      </c>
      <c r="D682" s="2">
        <f t="shared" si="91"/>
        <v>0.22499999999999964</v>
      </c>
      <c r="E682" s="2">
        <f t="shared" si="92"/>
        <v>0</v>
      </c>
      <c r="F682" s="2">
        <f t="shared" si="96"/>
        <v>5.9234129269287401E-2</v>
      </c>
      <c r="G682" s="2">
        <f t="shared" si="96"/>
        <v>1.2477604490121461E-2</v>
      </c>
      <c r="H682" s="2">
        <f t="shared" si="94"/>
        <v>4.747235682633085</v>
      </c>
      <c r="I682" s="2">
        <f t="shared" si="95"/>
        <v>82.60033074645284</v>
      </c>
    </row>
    <row r="683" spans="1:9" ht="13.5" x14ac:dyDescent="0.25">
      <c r="A683" s="3">
        <f>TITRES_STAT!B686</f>
        <v>43297</v>
      </c>
      <c r="B683" s="5">
        <f>TITRES_STAT!D686</f>
        <v>8.4925999999999995</v>
      </c>
      <c r="C683" s="2">
        <f t="shared" si="90"/>
        <v>-5.6300000000000239E-2</v>
      </c>
      <c r="D683" s="2">
        <f t="shared" si="91"/>
        <v>0</v>
      </c>
      <c r="E683" s="2">
        <f t="shared" si="92"/>
        <v>5.6300000000000239E-2</v>
      </c>
      <c r="F683" s="2">
        <f t="shared" si="96"/>
        <v>5.5003120035766871E-2</v>
      </c>
      <c r="G683" s="2">
        <f t="shared" si="96"/>
        <v>1.5607775597969945E-2</v>
      </c>
      <c r="H683" s="2">
        <f t="shared" si="94"/>
        <v>3.5240844981728823</v>
      </c>
      <c r="I683" s="2">
        <f t="shared" si="95"/>
        <v>77.89608040248001</v>
      </c>
    </row>
    <row r="684" spans="1:9" ht="13.5" x14ac:dyDescent="0.25">
      <c r="A684" s="3">
        <f>TITRES_STAT!B687</f>
        <v>43298</v>
      </c>
      <c r="B684" s="5">
        <f>TITRES_STAT!D687</f>
        <v>8.4925999999999995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5.107432574749781E-2</v>
      </c>
      <c r="G684" s="2">
        <f t="shared" si="96"/>
        <v>1.4492934483829236E-2</v>
      </c>
      <c r="H684" s="2">
        <f t="shared" si="94"/>
        <v>3.5240844981728818</v>
      </c>
      <c r="I684" s="2">
        <f t="shared" si="95"/>
        <v>77.896080402479996</v>
      </c>
    </row>
    <row r="685" spans="1:9" ht="13.5" x14ac:dyDescent="0.25">
      <c r="A685" s="3">
        <f>TITRES_STAT!B688</f>
        <v>43299</v>
      </c>
      <c r="B685" s="5">
        <f>TITRES_STAT!D688</f>
        <v>8.3801000000000005</v>
      </c>
      <c r="C685" s="2">
        <f t="shared" si="90"/>
        <v>-0.11249999999999893</v>
      </c>
      <c r="D685" s="2">
        <f t="shared" si="91"/>
        <v>0</v>
      </c>
      <c r="E685" s="2">
        <f t="shared" si="92"/>
        <v>0.11249999999999893</v>
      </c>
      <c r="F685" s="2">
        <f t="shared" ref="F685:G700" si="97">((F684*13)+D685)/14</f>
        <v>4.7426159622676538E-2</v>
      </c>
      <c r="G685" s="2">
        <f t="shared" si="97"/>
        <v>2.1493439163555641E-2</v>
      </c>
      <c r="H685" s="2">
        <f t="shared" si="94"/>
        <v>2.2065412269197253</v>
      </c>
      <c r="I685" s="2">
        <f t="shared" si="95"/>
        <v>68.813748857967369</v>
      </c>
    </row>
    <row r="686" spans="1:9" ht="13.5" x14ac:dyDescent="0.25">
      <c r="A686" s="3">
        <f>TITRES_STAT!B689</f>
        <v>43300</v>
      </c>
      <c r="B686" s="5">
        <f>TITRES_STAT!D689</f>
        <v>8.5488999999999997</v>
      </c>
      <c r="C686" s="2">
        <f t="shared" si="90"/>
        <v>0.16879999999999917</v>
      </c>
      <c r="D686" s="2">
        <f t="shared" si="91"/>
        <v>0.16879999999999917</v>
      </c>
      <c r="E686" s="2">
        <f t="shared" si="92"/>
        <v>0</v>
      </c>
      <c r="F686" s="2">
        <f t="shared" si="97"/>
        <v>5.6095719649628159E-2</v>
      </c>
      <c r="G686" s="2">
        <f t="shared" si="97"/>
        <v>1.9958193509015953E-2</v>
      </c>
      <c r="H686" s="2">
        <f t="shared" si="94"/>
        <v>2.8106611765382157</v>
      </c>
      <c r="I686" s="2">
        <f t="shared" si="95"/>
        <v>73.75783483042575</v>
      </c>
    </row>
    <row r="687" spans="1:9" ht="13.5" x14ac:dyDescent="0.25">
      <c r="A687" s="3">
        <f>TITRES_STAT!B690</f>
        <v>43301</v>
      </c>
      <c r="B687" s="5">
        <f>TITRES_STAT!D690</f>
        <v>8.7456999999999994</v>
      </c>
      <c r="C687" s="2">
        <f t="shared" si="90"/>
        <v>0.19679999999999964</v>
      </c>
      <c r="D687" s="2">
        <f t="shared" si="91"/>
        <v>0.19679999999999964</v>
      </c>
      <c r="E687" s="2">
        <f t="shared" si="92"/>
        <v>0</v>
      </c>
      <c r="F687" s="2">
        <f t="shared" si="97"/>
        <v>6.6146025388940405E-2</v>
      </c>
      <c r="G687" s="2">
        <f t="shared" si="97"/>
        <v>1.8532608258371958E-2</v>
      </c>
      <c r="H687" s="2">
        <f t="shared" si="94"/>
        <v>3.5691697826213677</v>
      </c>
      <c r="I687" s="2">
        <f t="shared" si="95"/>
        <v>78.114185999315339</v>
      </c>
    </row>
    <row r="688" spans="1:9" ht="13.5" x14ac:dyDescent="0.25">
      <c r="A688" s="3">
        <f>TITRES_STAT!B691</f>
        <v>43304</v>
      </c>
      <c r="B688" s="5">
        <f>TITRES_STAT!D691</f>
        <v>8.9987999999999992</v>
      </c>
      <c r="C688" s="2">
        <f t="shared" si="90"/>
        <v>0.25309999999999988</v>
      </c>
      <c r="D688" s="2">
        <f t="shared" si="91"/>
        <v>0.25309999999999988</v>
      </c>
      <c r="E688" s="2">
        <f t="shared" si="92"/>
        <v>0</v>
      </c>
      <c r="F688" s="2">
        <f t="shared" si="97"/>
        <v>7.9499880718301802E-2</v>
      </c>
      <c r="G688" s="2">
        <f t="shared" si="97"/>
        <v>1.7208850525631102E-2</v>
      </c>
      <c r="H688" s="2">
        <f t="shared" si="94"/>
        <v>4.6197089456901015</v>
      </c>
      <c r="I688" s="2">
        <f t="shared" si="95"/>
        <v>82.205484133356663</v>
      </c>
    </row>
    <row r="689" spans="1:9" ht="13.5" x14ac:dyDescent="0.25">
      <c r="A689" s="3">
        <f>TITRES_STAT!B692</f>
        <v>43305</v>
      </c>
      <c r="B689" s="5">
        <f>TITRES_STAT!D692</f>
        <v>9.2688000000000006</v>
      </c>
      <c r="C689" s="2">
        <f t="shared" si="90"/>
        <v>0.27000000000000135</v>
      </c>
      <c r="D689" s="2">
        <f t="shared" si="91"/>
        <v>0.27000000000000135</v>
      </c>
      <c r="E689" s="2">
        <f t="shared" si="92"/>
        <v>0</v>
      </c>
      <c r="F689" s="2">
        <f t="shared" si="97"/>
        <v>9.3107032095566047E-2</v>
      </c>
      <c r="G689" s="2">
        <f t="shared" si="97"/>
        <v>1.5979646916657451E-2</v>
      </c>
      <c r="H689" s="2">
        <f t="shared" si="94"/>
        <v>5.8266013373868555</v>
      </c>
      <c r="I689" s="2">
        <f t="shared" si="95"/>
        <v>85.351422317231894</v>
      </c>
    </row>
    <row r="690" spans="1:9" ht="13.5" x14ac:dyDescent="0.25">
      <c r="A690" s="3">
        <f>TITRES_STAT!B693</f>
        <v>43307</v>
      </c>
      <c r="B690" s="5">
        <f>TITRES_STAT!D693</f>
        <v>9.2238000000000007</v>
      </c>
      <c r="C690" s="2">
        <f t="shared" si="90"/>
        <v>-4.4999999999999929E-2</v>
      </c>
      <c r="D690" s="2">
        <f t="shared" si="91"/>
        <v>0</v>
      </c>
      <c r="E690" s="2">
        <f t="shared" si="92"/>
        <v>4.4999999999999929E-2</v>
      </c>
      <c r="F690" s="2">
        <f t="shared" si="97"/>
        <v>8.6456529803025622E-2</v>
      </c>
      <c r="G690" s="2">
        <f t="shared" si="97"/>
        <v>1.8052529279753343E-2</v>
      </c>
      <c r="H690" s="2">
        <f t="shared" si="94"/>
        <v>4.7891643582592156</v>
      </c>
      <c r="I690" s="2">
        <f t="shared" si="95"/>
        <v>82.726349812934018</v>
      </c>
    </row>
    <row r="691" spans="1:9" ht="13.5" x14ac:dyDescent="0.25">
      <c r="A691" s="3">
        <f>TITRES_STAT!B694</f>
        <v>43308</v>
      </c>
      <c r="B691" s="5">
        <f>TITRES_STAT!D694</f>
        <v>8.9707000000000008</v>
      </c>
      <c r="C691" s="2">
        <f t="shared" si="90"/>
        <v>-0.25309999999999988</v>
      </c>
      <c r="D691" s="2">
        <f t="shared" si="91"/>
        <v>0</v>
      </c>
      <c r="E691" s="2">
        <f t="shared" si="92"/>
        <v>0.25309999999999988</v>
      </c>
      <c r="F691" s="2">
        <f t="shared" si="97"/>
        <v>8.0281063388523796E-2</v>
      </c>
      <c r="G691" s="2">
        <f t="shared" si="97"/>
        <v>3.4841634331199522E-2</v>
      </c>
      <c r="H691" s="2">
        <f t="shared" si="94"/>
        <v>2.3041704251121993</v>
      </c>
      <c r="I691" s="2">
        <f t="shared" si="95"/>
        <v>69.735217275723812</v>
      </c>
    </row>
    <row r="692" spans="1:9" ht="13.5" x14ac:dyDescent="0.25">
      <c r="A692" s="3">
        <f>TITRES_STAT!B695</f>
        <v>43311</v>
      </c>
      <c r="B692" s="5">
        <f>TITRES_STAT!D695</f>
        <v>8.7063000000000006</v>
      </c>
      <c r="C692" s="2">
        <f t="shared" si="90"/>
        <v>-0.26440000000000019</v>
      </c>
      <c r="D692" s="2">
        <f t="shared" si="91"/>
        <v>0</v>
      </c>
      <c r="E692" s="2">
        <f t="shared" si="92"/>
        <v>0.26440000000000019</v>
      </c>
      <c r="F692" s="2">
        <f t="shared" si="97"/>
        <v>7.4546701717914957E-2</v>
      </c>
      <c r="G692" s="2">
        <f t="shared" si="97"/>
        <v>5.1238660450399563E-2</v>
      </c>
      <c r="H692" s="2">
        <f t="shared" si="94"/>
        <v>1.4548916982339579</v>
      </c>
      <c r="I692" s="2">
        <f t="shared" si="95"/>
        <v>59.265005428980949</v>
      </c>
    </row>
    <row r="693" spans="1:9" ht="13.5" x14ac:dyDescent="0.25">
      <c r="A693" s="3">
        <f>TITRES_STAT!B696</f>
        <v>43312</v>
      </c>
      <c r="B693" s="5">
        <f>TITRES_STAT!D696</f>
        <v>8.6782000000000004</v>
      </c>
      <c r="C693" s="2">
        <f t="shared" si="90"/>
        <v>-2.8100000000000236E-2</v>
      </c>
      <c r="D693" s="2">
        <f t="shared" si="91"/>
        <v>0</v>
      </c>
      <c r="E693" s="2">
        <f t="shared" si="92"/>
        <v>2.8100000000000236E-2</v>
      </c>
      <c r="F693" s="2">
        <f t="shared" si="97"/>
        <v>6.9221937309492457E-2</v>
      </c>
      <c r="G693" s="2">
        <f t="shared" si="97"/>
        <v>4.9585898989656756E-2</v>
      </c>
      <c r="H693" s="2">
        <f t="shared" si="94"/>
        <v>1.3960004501265901</v>
      </c>
      <c r="I693" s="2">
        <f t="shared" si="95"/>
        <v>58.263780795735407</v>
      </c>
    </row>
    <row r="694" spans="1:9" ht="13.5" x14ac:dyDescent="0.25">
      <c r="A694" s="3">
        <f>TITRES_STAT!B697</f>
        <v>43313</v>
      </c>
      <c r="B694" s="5">
        <f>TITRES_STAT!D697</f>
        <v>8.7456999999999994</v>
      </c>
      <c r="C694" s="2">
        <f t="shared" si="90"/>
        <v>6.7499999999999005E-2</v>
      </c>
      <c r="D694" s="2">
        <f t="shared" si="91"/>
        <v>6.7499999999999005E-2</v>
      </c>
      <c r="E694" s="2">
        <f t="shared" si="92"/>
        <v>0</v>
      </c>
      <c r="F694" s="2">
        <f t="shared" si="97"/>
        <v>6.9098941787385779E-2</v>
      </c>
      <c r="G694" s="2">
        <f t="shared" si="97"/>
        <v>4.6044049061824133E-2</v>
      </c>
      <c r="H694" s="2">
        <f t="shared" si="94"/>
        <v>1.5007138424035089</v>
      </c>
      <c r="I694" s="2">
        <f t="shared" si="95"/>
        <v>60.011418218132832</v>
      </c>
    </row>
    <row r="695" spans="1:9" ht="13.5" x14ac:dyDescent="0.25">
      <c r="A695" s="3">
        <f>TITRES_STAT!B698</f>
        <v>43314</v>
      </c>
      <c r="B695" s="5">
        <f>TITRES_STAT!D698</f>
        <v>8.5038999999999998</v>
      </c>
      <c r="C695" s="2">
        <f t="shared" si="90"/>
        <v>-0.24179999999999957</v>
      </c>
      <c r="D695" s="2">
        <f t="shared" si="91"/>
        <v>0</v>
      </c>
      <c r="E695" s="2">
        <f t="shared" si="92"/>
        <v>0.24179999999999957</v>
      </c>
      <c r="F695" s="2">
        <f t="shared" si="97"/>
        <v>6.4163303088286799E-2</v>
      </c>
      <c r="G695" s="2">
        <f t="shared" si="97"/>
        <v>6.0026616985979518E-2</v>
      </c>
      <c r="H695" s="2">
        <f t="shared" si="94"/>
        <v>1.0689141969015761</v>
      </c>
      <c r="I695" s="2">
        <f t="shared" si="95"/>
        <v>51.665467736767013</v>
      </c>
    </row>
    <row r="696" spans="1:9" ht="13.5" x14ac:dyDescent="0.25">
      <c r="A696" s="3">
        <f>TITRES_STAT!B699</f>
        <v>43315</v>
      </c>
      <c r="B696" s="5">
        <f>TITRES_STAT!D699</f>
        <v>9.0044000000000004</v>
      </c>
      <c r="C696" s="2">
        <f t="shared" si="90"/>
        <v>0.50050000000000061</v>
      </c>
      <c r="D696" s="2">
        <f t="shared" si="91"/>
        <v>0.50050000000000061</v>
      </c>
      <c r="E696" s="2">
        <f t="shared" si="92"/>
        <v>0</v>
      </c>
      <c r="F696" s="2">
        <f t="shared" si="97"/>
        <v>9.5330210010552072E-2</v>
      </c>
      <c r="G696" s="2">
        <f t="shared" si="97"/>
        <v>5.573900148698098E-2</v>
      </c>
      <c r="H696" s="2">
        <f t="shared" si="94"/>
        <v>1.7102963359115511</v>
      </c>
      <c r="I696" s="2">
        <f t="shared" si="95"/>
        <v>63.103665575237883</v>
      </c>
    </row>
    <row r="697" spans="1:9" ht="13.5" x14ac:dyDescent="0.25">
      <c r="A697" s="3">
        <f>TITRES_STAT!B700</f>
        <v>43318</v>
      </c>
      <c r="B697" s="5">
        <f>TITRES_STAT!D700</f>
        <v>9.0044000000000004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8.8520909295512637E-2</v>
      </c>
      <c r="G697" s="2">
        <f t="shared" si="97"/>
        <v>5.1757644237910912E-2</v>
      </c>
      <c r="H697" s="2">
        <f t="shared" si="94"/>
        <v>1.7102963359115511</v>
      </c>
      <c r="I697" s="2">
        <f t="shared" si="95"/>
        <v>63.103665575237883</v>
      </c>
    </row>
    <row r="698" spans="1:9" ht="13.5" x14ac:dyDescent="0.25">
      <c r="A698" s="3">
        <f>TITRES_STAT!B701</f>
        <v>43319</v>
      </c>
      <c r="B698" s="5">
        <f>TITRES_STAT!D701</f>
        <v>9.4656000000000002</v>
      </c>
      <c r="C698" s="2">
        <f t="shared" si="90"/>
        <v>0.46119999999999983</v>
      </c>
      <c r="D698" s="2">
        <f t="shared" si="91"/>
        <v>0.46119999999999983</v>
      </c>
      <c r="E698" s="2">
        <f t="shared" si="92"/>
        <v>0</v>
      </c>
      <c r="F698" s="2">
        <f t="shared" si="97"/>
        <v>0.11514084434583315</v>
      </c>
      <c r="G698" s="2">
        <f t="shared" si="97"/>
        <v>4.8060669649488699E-2</v>
      </c>
      <c r="H698" s="2">
        <f t="shared" si="94"/>
        <v>2.3957394931357991</v>
      </c>
      <c r="I698" s="2">
        <f t="shared" si="95"/>
        <v>70.551333457074207</v>
      </c>
    </row>
    <row r="699" spans="1:9" ht="13.5" x14ac:dyDescent="0.25">
      <c r="A699" s="3">
        <f>TITRES_STAT!B702</f>
        <v>43320</v>
      </c>
      <c r="B699" s="5">
        <f>TITRES_STAT!D702</f>
        <v>9.8368000000000002</v>
      </c>
      <c r="C699" s="2">
        <f t="shared" si="90"/>
        <v>0.37119999999999997</v>
      </c>
      <c r="D699" s="2">
        <f t="shared" si="91"/>
        <v>0.37119999999999997</v>
      </c>
      <c r="E699" s="2">
        <f t="shared" si="92"/>
        <v>0</v>
      </c>
      <c r="F699" s="2">
        <f t="shared" si="97"/>
        <v>0.1334307840354165</v>
      </c>
      <c r="G699" s="2">
        <f t="shared" si="97"/>
        <v>4.4627764674525221E-2</v>
      </c>
      <c r="H699" s="2">
        <f t="shared" si="94"/>
        <v>2.9898603483401116</v>
      </c>
      <c r="I699" s="2">
        <f t="shared" si="95"/>
        <v>74.936466124283612</v>
      </c>
    </row>
    <row r="700" spans="1:9" ht="13.5" x14ac:dyDescent="0.25">
      <c r="A700" s="3">
        <f>TITRES_STAT!B703</f>
        <v>43321</v>
      </c>
      <c r="B700" s="5">
        <f>TITRES_STAT!D703</f>
        <v>10.1236</v>
      </c>
      <c r="C700" s="2">
        <f t="shared" si="90"/>
        <v>0.2867999999999995</v>
      </c>
      <c r="D700" s="2">
        <f t="shared" si="91"/>
        <v>0.2867999999999995</v>
      </c>
      <c r="E700" s="2">
        <f t="shared" si="92"/>
        <v>0</v>
      </c>
      <c r="F700" s="2">
        <f t="shared" si="97"/>
        <v>0.14438572803288668</v>
      </c>
      <c r="G700" s="2">
        <f t="shared" si="97"/>
        <v>4.144006719777342E-2</v>
      </c>
      <c r="H700" s="2">
        <f t="shared" si="94"/>
        <v>3.484205933928711</v>
      </c>
      <c r="I700" s="2">
        <f t="shared" si="95"/>
        <v>77.699507677965229</v>
      </c>
    </row>
    <row r="701" spans="1:9" ht="13.5" x14ac:dyDescent="0.25">
      <c r="A701" s="3">
        <f>TITRES_STAT!B704</f>
        <v>43322</v>
      </c>
      <c r="B701" s="5">
        <f>TITRES_STAT!D704</f>
        <v>10.1236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0.13407246174482335</v>
      </c>
      <c r="G701" s="2">
        <f t="shared" si="98"/>
        <v>3.848006239793246E-2</v>
      </c>
      <c r="H701" s="2">
        <f t="shared" si="94"/>
        <v>3.484205933928711</v>
      </c>
      <c r="I701" s="2">
        <f t="shared" si="95"/>
        <v>77.699507677965229</v>
      </c>
    </row>
    <row r="702" spans="1:9" ht="13.5" x14ac:dyDescent="0.25">
      <c r="A702" s="3">
        <f>TITRES_STAT!B705</f>
        <v>43326</v>
      </c>
      <c r="B702" s="5">
        <f>TITRES_STAT!D705</f>
        <v>9.8199000000000005</v>
      </c>
      <c r="C702" s="2">
        <f t="shared" si="90"/>
        <v>-0.30369999999999919</v>
      </c>
      <c r="D702" s="2">
        <f t="shared" si="91"/>
        <v>0</v>
      </c>
      <c r="E702" s="2">
        <f t="shared" si="92"/>
        <v>0.30369999999999919</v>
      </c>
      <c r="F702" s="2">
        <f t="shared" si="98"/>
        <v>0.12449585733447883</v>
      </c>
      <c r="G702" s="2">
        <f t="shared" si="98"/>
        <v>5.7424343655222941E-2</v>
      </c>
      <c r="H702" s="2">
        <f t="shared" si="94"/>
        <v>2.1679979153432694</v>
      </c>
      <c r="I702" s="2">
        <f t="shared" si="95"/>
        <v>68.434322663004508</v>
      </c>
    </row>
    <row r="703" spans="1:9" ht="13.5" x14ac:dyDescent="0.25">
      <c r="A703" s="3">
        <f>TITRES_STAT!B706</f>
        <v>43327</v>
      </c>
      <c r="B703" s="5">
        <f>TITRES_STAT!D706</f>
        <v>9.8762000000000008</v>
      </c>
      <c r="C703" s="2">
        <f t="shared" si="90"/>
        <v>5.6300000000000239E-2</v>
      </c>
      <c r="D703" s="2">
        <f t="shared" si="91"/>
        <v>5.6300000000000239E-2</v>
      </c>
      <c r="E703" s="2">
        <f t="shared" si="92"/>
        <v>0</v>
      </c>
      <c r="F703" s="2">
        <f t="shared" si="98"/>
        <v>0.11962472466773036</v>
      </c>
      <c r="G703" s="2">
        <f t="shared" si="98"/>
        <v>5.3322604822707016E-2</v>
      </c>
      <c r="H703" s="2">
        <f t="shared" si="94"/>
        <v>2.243414871900427</v>
      </c>
      <c r="I703" s="2">
        <f t="shared" si="95"/>
        <v>69.168298244434396</v>
      </c>
    </row>
    <row r="704" spans="1:9" ht="13.5" x14ac:dyDescent="0.25">
      <c r="A704" s="3">
        <f>TITRES_STAT!B707</f>
        <v>43328</v>
      </c>
      <c r="B704" s="5">
        <f>TITRES_STAT!D707</f>
        <v>9.6006</v>
      </c>
      <c r="C704" s="2">
        <f t="shared" si="90"/>
        <v>-0.27560000000000073</v>
      </c>
      <c r="D704" s="2">
        <f t="shared" si="91"/>
        <v>0</v>
      </c>
      <c r="E704" s="2">
        <f t="shared" si="92"/>
        <v>0.27560000000000073</v>
      </c>
      <c r="F704" s="2">
        <f t="shared" si="98"/>
        <v>0.11108010147717819</v>
      </c>
      <c r="G704" s="2">
        <f t="shared" si="98"/>
        <v>6.9199561621085134E-2</v>
      </c>
      <c r="H704" s="2">
        <f t="shared" si="94"/>
        <v>1.6052139475307317</v>
      </c>
      <c r="I704" s="2">
        <f t="shared" si="95"/>
        <v>61.615436576799468</v>
      </c>
    </row>
    <row r="705" spans="1:9" ht="13.5" x14ac:dyDescent="0.25">
      <c r="A705" s="3">
        <f>TITRES_STAT!B708</f>
        <v>43329</v>
      </c>
      <c r="B705" s="5">
        <f>TITRES_STAT!D708</f>
        <v>10.1236</v>
      </c>
      <c r="C705" s="2">
        <f t="shared" si="90"/>
        <v>0.52299999999999969</v>
      </c>
      <c r="D705" s="2">
        <f t="shared" si="91"/>
        <v>0.52299999999999969</v>
      </c>
      <c r="E705" s="2">
        <f t="shared" si="92"/>
        <v>0</v>
      </c>
      <c r="F705" s="2">
        <f t="shared" si="98"/>
        <v>0.14050295137166544</v>
      </c>
      <c r="G705" s="2">
        <f t="shared" si="98"/>
        <v>6.425673579100763E-2</v>
      </c>
      <c r="H705" s="2">
        <f t="shared" si="94"/>
        <v>2.1865871280583793</v>
      </c>
      <c r="I705" s="2">
        <f t="shared" si="95"/>
        <v>68.618463584602807</v>
      </c>
    </row>
    <row r="706" spans="1:9" ht="13.5" x14ac:dyDescent="0.25">
      <c r="A706" s="3">
        <f>TITRES_STAT!B709</f>
        <v>43332</v>
      </c>
      <c r="B706" s="5">
        <f>TITRES_STAT!D709</f>
        <v>10.6861</v>
      </c>
      <c r="C706" s="2">
        <f t="shared" si="90"/>
        <v>0.5625</v>
      </c>
      <c r="D706" s="2">
        <f t="shared" si="91"/>
        <v>0.5625</v>
      </c>
      <c r="E706" s="2">
        <f t="shared" si="92"/>
        <v>0</v>
      </c>
      <c r="F706" s="2">
        <f t="shared" si="98"/>
        <v>0.17064559770226076</v>
      </c>
      <c r="G706" s="2">
        <f t="shared" si="98"/>
        <v>5.9666968948792802E-2</v>
      </c>
      <c r="H706" s="2">
        <f t="shared" si="94"/>
        <v>2.859967595282269</v>
      </c>
      <c r="I706" s="2">
        <f t="shared" si="95"/>
        <v>74.093046759713204</v>
      </c>
    </row>
    <row r="707" spans="1:9" ht="13.5" x14ac:dyDescent="0.25">
      <c r="A707" s="3">
        <f>TITRES_STAT!B710</f>
        <v>43335</v>
      </c>
      <c r="B707" s="5">
        <f>TITRES_STAT!D710</f>
        <v>10.4049</v>
      </c>
      <c r="C707" s="2">
        <f t="shared" ref="C707:C770" si="99">B707-B706</f>
        <v>-0.28120000000000012</v>
      </c>
      <c r="D707" s="2">
        <f t="shared" ref="D707:D770" si="100">IF(C707&gt;0,C707,0)</f>
        <v>0</v>
      </c>
      <c r="E707" s="2">
        <f t="shared" ref="E707:E770" si="101">IF(C707&lt;0,-C707,0)</f>
        <v>0.28120000000000012</v>
      </c>
      <c r="F707" s="2">
        <f t="shared" si="98"/>
        <v>0.15845662643781355</v>
      </c>
      <c r="G707" s="2">
        <f t="shared" si="98"/>
        <v>7.54907568810219E-2</v>
      </c>
      <c r="H707" s="2">
        <f t="shared" si="94"/>
        <v>2.0990202375047184</v>
      </c>
      <c r="I707" s="2">
        <f t="shared" si="95"/>
        <v>67.731737021337295</v>
      </c>
    </row>
    <row r="708" spans="1:9" ht="13.5" x14ac:dyDescent="0.25">
      <c r="A708" s="3">
        <f>TITRES_STAT!B711</f>
        <v>43336</v>
      </c>
      <c r="B708" s="5">
        <f>TITRES_STAT!D711</f>
        <v>10.4611</v>
      </c>
      <c r="C708" s="2">
        <f t="shared" si="99"/>
        <v>5.6200000000000472E-2</v>
      </c>
      <c r="D708" s="2">
        <f t="shared" si="100"/>
        <v>5.6200000000000472E-2</v>
      </c>
      <c r="E708" s="2">
        <f t="shared" si="101"/>
        <v>0</v>
      </c>
      <c r="F708" s="2">
        <f t="shared" si="98"/>
        <v>0.15115258169225548</v>
      </c>
      <c r="G708" s="2">
        <f t="shared" si="98"/>
        <v>7.0098559960948909E-2</v>
      </c>
      <c r="H708" s="2">
        <f t="shared" si="94"/>
        <v>2.1562865453507296</v>
      </c>
      <c r="I708" s="2">
        <f t="shared" si="95"/>
        <v>68.31719852961325</v>
      </c>
    </row>
    <row r="709" spans="1:9" ht="13.5" x14ac:dyDescent="0.25">
      <c r="A709" s="3">
        <f>TITRES_STAT!B712</f>
        <v>43339</v>
      </c>
      <c r="B709" s="5">
        <f>TITRES_STAT!D712</f>
        <v>10.6861</v>
      </c>
      <c r="C709" s="2">
        <f t="shared" si="99"/>
        <v>0.22499999999999964</v>
      </c>
      <c r="D709" s="2">
        <f t="shared" si="100"/>
        <v>0.22499999999999964</v>
      </c>
      <c r="E709" s="2">
        <f t="shared" si="101"/>
        <v>0</v>
      </c>
      <c r="F709" s="2">
        <f t="shared" si="98"/>
        <v>0.15642739728566576</v>
      </c>
      <c r="G709" s="2">
        <f t="shared" si="98"/>
        <v>6.509151996373827E-2</v>
      </c>
      <c r="H709" s="2">
        <f t="shared" si="94"/>
        <v>2.4031916503533739</v>
      </c>
      <c r="I709" s="2">
        <f t="shared" si="95"/>
        <v>70.615818833001541</v>
      </c>
    </row>
    <row r="710" spans="1:9" ht="13.5" x14ac:dyDescent="0.25">
      <c r="A710" s="3">
        <f>TITRES_STAT!B713</f>
        <v>43340</v>
      </c>
      <c r="B710" s="5">
        <f>TITRES_STAT!D713</f>
        <v>10.6861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0.14525401176526107</v>
      </c>
      <c r="G710" s="2">
        <f t="shared" si="98"/>
        <v>6.0442125680614113E-2</v>
      </c>
      <c r="H710" s="2">
        <f t="shared" si="94"/>
        <v>2.4031916503533739</v>
      </c>
      <c r="I710" s="2">
        <f t="shared" si="95"/>
        <v>70.615818833001541</v>
      </c>
    </row>
    <row r="711" spans="1:9" ht="13.5" x14ac:dyDescent="0.25">
      <c r="A711" s="3">
        <f>TITRES_STAT!B714</f>
        <v>43341</v>
      </c>
      <c r="B711" s="5">
        <f>TITRES_STAT!D714</f>
        <v>10.4049</v>
      </c>
      <c r="C711" s="2">
        <f t="shared" si="99"/>
        <v>-0.28120000000000012</v>
      </c>
      <c r="D711" s="2">
        <f t="shared" si="100"/>
        <v>0</v>
      </c>
      <c r="E711" s="2">
        <f t="shared" si="101"/>
        <v>0.28120000000000012</v>
      </c>
      <c r="F711" s="2">
        <f t="shared" si="98"/>
        <v>0.13487872521059957</v>
      </c>
      <c r="G711" s="2">
        <f t="shared" si="98"/>
        <v>7.6210545274855976E-2</v>
      </c>
      <c r="H711" s="2">
        <f t="shared" si="94"/>
        <v>1.7698170866532286</v>
      </c>
      <c r="I711" s="2">
        <f t="shared" si="95"/>
        <v>63.896532922024079</v>
      </c>
    </row>
    <row r="712" spans="1:9" ht="13.5" x14ac:dyDescent="0.25">
      <c r="A712" s="3">
        <f>TITRES_STAT!B715</f>
        <v>43342</v>
      </c>
      <c r="B712" s="5">
        <f>TITRES_STAT!D715</f>
        <v>10.663600000000001</v>
      </c>
      <c r="C712" s="2">
        <f t="shared" si="99"/>
        <v>0.25870000000000104</v>
      </c>
      <c r="D712" s="2">
        <f t="shared" si="100"/>
        <v>0.25870000000000104</v>
      </c>
      <c r="E712" s="2">
        <f t="shared" si="101"/>
        <v>0</v>
      </c>
      <c r="F712" s="2">
        <f t="shared" si="98"/>
        <v>0.14372310198127108</v>
      </c>
      <c r="G712" s="2">
        <f t="shared" si="98"/>
        <v>7.0766934898080544E-2</v>
      </c>
      <c r="H712" s="2">
        <f t="shared" si="94"/>
        <v>2.0309358062245164</v>
      </c>
      <c r="I712" s="2">
        <f t="shared" si="95"/>
        <v>67.006889491148627</v>
      </c>
    </row>
    <row r="713" spans="1:9" ht="13.5" x14ac:dyDescent="0.25">
      <c r="A713" s="3">
        <f>TITRES_STAT!B716</f>
        <v>43343</v>
      </c>
      <c r="B713" s="5">
        <f>TITRES_STAT!D716</f>
        <v>10.6692</v>
      </c>
      <c r="C713" s="2">
        <f t="shared" si="99"/>
        <v>5.5999999999993832E-3</v>
      </c>
      <c r="D713" s="2">
        <f t="shared" si="100"/>
        <v>5.5999999999993832E-3</v>
      </c>
      <c r="E713" s="2">
        <f t="shared" si="101"/>
        <v>0</v>
      </c>
      <c r="F713" s="2">
        <f t="shared" si="98"/>
        <v>0.13385716612546597</v>
      </c>
      <c r="G713" s="2">
        <f t="shared" si="98"/>
        <v>6.5712153833931933E-2</v>
      </c>
      <c r="H713" s="2">
        <f t="shared" si="94"/>
        <v>2.0370229602236205</v>
      </c>
      <c r="I713" s="2">
        <f t="shared" si="95"/>
        <v>67.073018113555236</v>
      </c>
    </row>
    <row r="714" spans="1:9" ht="13.5" x14ac:dyDescent="0.25">
      <c r="A714" s="3">
        <f>TITRES_STAT!B717</f>
        <v>43346</v>
      </c>
      <c r="B714" s="5">
        <f>TITRES_STAT!D717</f>
        <v>10.4049</v>
      </c>
      <c r="C714" s="2">
        <f t="shared" si="99"/>
        <v>-0.26430000000000042</v>
      </c>
      <c r="D714" s="2">
        <f t="shared" si="100"/>
        <v>0</v>
      </c>
      <c r="E714" s="2">
        <f t="shared" si="101"/>
        <v>0.26430000000000042</v>
      </c>
      <c r="F714" s="2">
        <f t="shared" si="98"/>
        <v>0.12429593997364698</v>
      </c>
      <c r="G714" s="2">
        <f t="shared" si="98"/>
        <v>7.9896999988651116E-2</v>
      </c>
      <c r="H714" s="2">
        <f t="shared" si="94"/>
        <v>1.5557022164950181</v>
      </c>
      <c r="I714" s="2">
        <f t="shared" si="95"/>
        <v>60.871810747519874</v>
      </c>
    </row>
    <row r="715" spans="1:9" ht="13.5" x14ac:dyDescent="0.25">
      <c r="A715" s="3">
        <f>TITRES_STAT!B718</f>
        <v>43347</v>
      </c>
      <c r="B715" s="5">
        <f>TITRES_STAT!D718</f>
        <v>10.348599999999999</v>
      </c>
      <c r="C715" s="2">
        <f t="shared" si="99"/>
        <v>-5.6300000000000239E-2</v>
      </c>
      <c r="D715" s="2">
        <f t="shared" si="100"/>
        <v>0</v>
      </c>
      <c r="E715" s="2">
        <f t="shared" si="101"/>
        <v>5.6300000000000239E-2</v>
      </c>
      <c r="F715" s="2">
        <f t="shared" si="98"/>
        <v>0.11541765854695792</v>
      </c>
      <c r="G715" s="2">
        <f t="shared" si="98"/>
        <v>7.8211499989461766E-2</v>
      </c>
      <c r="H715" s="2">
        <f t="shared" si="94"/>
        <v>1.4757121211395934</v>
      </c>
      <c r="I715" s="2">
        <f t="shared" si="95"/>
        <v>59.607581533361369</v>
      </c>
    </row>
    <row r="716" spans="1:9" ht="13.5" x14ac:dyDescent="0.25">
      <c r="A716" s="3">
        <f>TITRES_STAT!B719</f>
        <v>43348</v>
      </c>
      <c r="B716" s="5">
        <f>TITRES_STAT!D719</f>
        <v>10.1236</v>
      </c>
      <c r="C716" s="2">
        <f t="shared" si="99"/>
        <v>-0.22499999999999964</v>
      </c>
      <c r="D716" s="2">
        <f t="shared" si="100"/>
        <v>0</v>
      </c>
      <c r="E716" s="2">
        <f t="shared" si="101"/>
        <v>0.22499999999999964</v>
      </c>
      <c r="F716" s="2">
        <f t="shared" si="98"/>
        <v>0.10717354007931808</v>
      </c>
      <c r="G716" s="2">
        <f t="shared" si="98"/>
        <v>8.8696392847357322E-2</v>
      </c>
      <c r="H716" s="2">
        <f t="shared" si="94"/>
        <v>1.2083190379992017</v>
      </c>
      <c r="I716" s="2">
        <f t="shared" si="95"/>
        <v>54.71668799694686</v>
      </c>
    </row>
    <row r="717" spans="1:9" ht="13.5" x14ac:dyDescent="0.25">
      <c r="A717" s="3">
        <f>TITRES_STAT!B720</f>
        <v>43349</v>
      </c>
      <c r="B717" s="5">
        <f>TITRES_STAT!D720</f>
        <v>10.1236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9.9518287216509654E-2</v>
      </c>
      <c r="G717" s="2">
        <f t="shared" si="102"/>
        <v>8.2360936215403219E-2</v>
      </c>
      <c r="H717" s="2">
        <f t="shared" si="94"/>
        <v>1.2083190379992019</v>
      </c>
      <c r="I717" s="2">
        <f t="shared" si="95"/>
        <v>54.716687996946874</v>
      </c>
    </row>
    <row r="718" spans="1:9" ht="13.5" x14ac:dyDescent="0.25">
      <c r="A718" s="3">
        <f>TITRES_STAT!B721</f>
        <v>43350</v>
      </c>
      <c r="B718" s="5">
        <f>TITRES_STAT!D721</f>
        <v>10.1236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9.2409838129616104E-2</v>
      </c>
      <c r="G718" s="2">
        <f t="shared" si="102"/>
        <v>7.6478012200017279E-2</v>
      </c>
      <c r="H718" s="2">
        <f t="shared" si="94"/>
        <v>1.2083190379992019</v>
      </c>
      <c r="I718" s="2">
        <f t="shared" si="95"/>
        <v>54.716687996946874</v>
      </c>
    </row>
    <row r="719" spans="1:9" ht="13.5" x14ac:dyDescent="0.25">
      <c r="A719" s="3">
        <f>TITRES_STAT!B722</f>
        <v>43353</v>
      </c>
      <c r="B719" s="5">
        <f>TITRES_STAT!D722</f>
        <v>9.8423999999999996</v>
      </c>
      <c r="C719" s="2">
        <f t="shared" si="99"/>
        <v>-0.28120000000000012</v>
      </c>
      <c r="D719" s="2">
        <f t="shared" si="100"/>
        <v>0</v>
      </c>
      <c r="E719" s="2">
        <f t="shared" si="101"/>
        <v>0.28120000000000012</v>
      </c>
      <c r="F719" s="2">
        <f t="shared" si="102"/>
        <v>8.5809135406072087E-2</v>
      </c>
      <c r="G719" s="2">
        <f t="shared" si="102"/>
        <v>9.1101011328587486E-2</v>
      </c>
      <c r="H719" s="2">
        <f t="shared" si="94"/>
        <v>0.94191199586765939</v>
      </c>
      <c r="I719" s="2">
        <f t="shared" si="95"/>
        <v>48.504360541158654</v>
      </c>
    </row>
    <row r="720" spans="1:9" ht="13.5" x14ac:dyDescent="0.25">
      <c r="A720" s="3">
        <f>TITRES_STAT!B723</f>
        <v>43355</v>
      </c>
      <c r="B720" s="5">
        <f>TITRES_STAT!D723</f>
        <v>9.5611999999999995</v>
      </c>
      <c r="C720" s="2">
        <f t="shared" si="99"/>
        <v>-0.28120000000000012</v>
      </c>
      <c r="D720" s="2">
        <f t="shared" si="100"/>
        <v>0</v>
      </c>
      <c r="E720" s="2">
        <f t="shared" si="101"/>
        <v>0.28120000000000012</v>
      </c>
      <c r="F720" s="2">
        <f t="shared" si="102"/>
        <v>7.9679911448495511E-2</v>
      </c>
      <c r="G720" s="2">
        <f t="shared" si="102"/>
        <v>0.10467951051940268</v>
      </c>
      <c r="H720" s="2">
        <f t="shared" si="94"/>
        <v>0.76117963346539141</v>
      </c>
      <c r="I720" s="2">
        <f t="shared" si="95"/>
        <v>43.219874849884199</v>
      </c>
    </row>
    <row r="721" spans="1:9" ht="13.5" x14ac:dyDescent="0.25">
      <c r="A721" s="3">
        <f>TITRES_STAT!B724</f>
        <v>43356</v>
      </c>
      <c r="B721" s="5">
        <f>TITRES_STAT!D724</f>
        <v>9.5330999999999992</v>
      </c>
      <c r="C721" s="2">
        <f t="shared" si="99"/>
        <v>-2.8100000000000236E-2</v>
      </c>
      <c r="D721" s="2">
        <f t="shared" si="100"/>
        <v>0</v>
      </c>
      <c r="E721" s="2">
        <f t="shared" si="101"/>
        <v>2.8100000000000236E-2</v>
      </c>
      <c r="F721" s="2">
        <f t="shared" si="102"/>
        <v>7.3988489202174393E-2</v>
      </c>
      <c r="G721" s="2">
        <f t="shared" si="102"/>
        <v>9.9209545482302514E-2</v>
      </c>
      <c r="H721" s="2">
        <f t="shared" ref="H721:H784" si="103">F721/G721</f>
        <v>0.7457799432754465</v>
      </c>
      <c r="I721" s="2">
        <f t="shared" ref="I721:I784" si="104">IF(G721=0,100,100-(100/(1+H721)))</f>
        <v>42.719011989346612</v>
      </c>
    </row>
    <row r="722" spans="1:9" ht="13.5" x14ac:dyDescent="0.25">
      <c r="A722" s="3">
        <f>TITRES_STAT!B725</f>
        <v>43357</v>
      </c>
      <c r="B722" s="5">
        <f>TITRES_STAT!D725</f>
        <v>9.2518999999999991</v>
      </c>
      <c r="C722" s="2">
        <f t="shared" si="99"/>
        <v>-0.28120000000000012</v>
      </c>
      <c r="D722" s="2">
        <f t="shared" si="100"/>
        <v>0</v>
      </c>
      <c r="E722" s="2">
        <f t="shared" si="101"/>
        <v>0.28120000000000012</v>
      </c>
      <c r="F722" s="2">
        <f t="shared" si="102"/>
        <v>6.870359711630479E-2</v>
      </c>
      <c r="G722" s="2">
        <f t="shared" si="102"/>
        <v>0.11220886366213804</v>
      </c>
      <c r="H722" s="2">
        <f t="shared" si="103"/>
        <v>0.61228315548379475</v>
      </c>
      <c r="I722" s="2">
        <f t="shared" si="104"/>
        <v>37.976155329866245</v>
      </c>
    </row>
    <row r="723" spans="1:9" ht="13.5" x14ac:dyDescent="0.25">
      <c r="A723" s="3">
        <f>TITRES_STAT!B726</f>
        <v>43360</v>
      </c>
      <c r="B723" s="5">
        <f>TITRES_STAT!D726</f>
        <v>9.2462999999999997</v>
      </c>
      <c r="C723" s="2">
        <f t="shared" si="99"/>
        <v>-5.5999999999993832E-3</v>
      </c>
      <c r="D723" s="2">
        <f t="shared" si="100"/>
        <v>0</v>
      </c>
      <c r="E723" s="2">
        <f t="shared" si="101"/>
        <v>5.5999999999993832E-3</v>
      </c>
      <c r="F723" s="2">
        <f t="shared" si="102"/>
        <v>6.3796197322283019E-2</v>
      </c>
      <c r="G723" s="2">
        <f t="shared" si="102"/>
        <v>0.10459394482912814</v>
      </c>
      <c r="H723" s="2">
        <f t="shared" si="103"/>
        <v>0.6099415929526788</v>
      </c>
      <c r="I723" s="2">
        <f t="shared" si="104"/>
        <v>37.8859454046422</v>
      </c>
    </row>
    <row r="724" spans="1:9" ht="13.5" x14ac:dyDescent="0.25">
      <c r="A724" s="3">
        <f>TITRES_STAT!B727</f>
        <v>43361</v>
      </c>
      <c r="B724" s="5">
        <f>TITRES_STAT!D727</f>
        <v>9.2180999999999997</v>
      </c>
      <c r="C724" s="2">
        <f t="shared" si="99"/>
        <v>-2.8200000000000003E-2</v>
      </c>
      <c r="D724" s="2">
        <f t="shared" si="100"/>
        <v>0</v>
      </c>
      <c r="E724" s="2">
        <f t="shared" si="101"/>
        <v>2.8200000000000003E-2</v>
      </c>
      <c r="F724" s="2">
        <f t="shared" si="102"/>
        <v>5.9239326084977083E-2</v>
      </c>
      <c r="G724" s="2">
        <f t="shared" si="102"/>
        <v>9.9137234484190415E-2</v>
      </c>
      <c r="H724" s="2">
        <f t="shared" si="103"/>
        <v>0.59754870501682267</v>
      </c>
      <c r="I724" s="2">
        <f t="shared" si="104"/>
        <v>37.404099364252581</v>
      </c>
    </row>
    <row r="725" spans="1:9" ht="13.5" x14ac:dyDescent="0.25">
      <c r="A725" s="3">
        <f>TITRES_STAT!B728</f>
        <v>43362</v>
      </c>
      <c r="B725" s="5">
        <f>TITRES_STAT!D728</f>
        <v>9.0663</v>
      </c>
      <c r="C725" s="2">
        <f t="shared" si="99"/>
        <v>-0.15179999999999971</v>
      </c>
      <c r="D725" s="2">
        <f t="shared" si="100"/>
        <v>0</v>
      </c>
      <c r="E725" s="2">
        <f t="shared" si="101"/>
        <v>0.15179999999999971</v>
      </c>
      <c r="F725" s="2">
        <f t="shared" si="102"/>
        <v>5.5007945650335857E-2</v>
      </c>
      <c r="G725" s="2">
        <f t="shared" si="102"/>
        <v>0.10289886059246252</v>
      </c>
      <c r="H725" s="2">
        <f t="shared" si="103"/>
        <v>0.53458265070784727</v>
      </c>
      <c r="I725" s="2">
        <f t="shared" si="104"/>
        <v>34.835702753531308</v>
      </c>
    </row>
    <row r="726" spans="1:9" ht="13.5" x14ac:dyDescent="0.25">
      <c r="A726" s="3">
        <f>TITRES_STAT!B729</f>
        <v>43363</v>
      </c>
      <c r="B726" s="5">
        <f>TITRES_STAT!D729</f>
        <v>8.9987999999999992</v>
      </c>
      <c r="C726" s="2">
        <f t="shared" si="99"/>
        <v>-6.7500000000000782E-2</v>
      </c>
      <c r="D726" s="2">
        <f t="shared" si="100"/>
        <v>0</v>
      </c>
      <c r="E726" s="2">
        <f t="shared" si="101"/>
        <v>6.7500000000000782E-2</v>
      </c>
      <c r="F726" s="2">
        <f t="shared" si="102"/>
        <v>5.1078806675311873E-2</v>
      </c>
      <c r="G726" s="2">
        <f t="shared" si="102"/>
        <v>0.10037037055014383</v>
      </c>
      <c r="H726" s="2">
        <f t="shared" si="103"/>
        <v>0.50890323902703449</v>
      </c>
      <c r="I726" s="2">
        <f t="shared" si="104"/>
        <v>33.72669803235253</v>
      </c>
    </row>
    <row r="727" spans="1:9" ht="13.5" x14ac:dyDescent="0.25">
      <c r="A727" s="3">
        <f>TITRES_STAT!B730</f>
        <v>43364</v>
      </c>
      <c r="B727" s="5">
        <f>TITRES_STAT!D730</f>
        <v>8.7737999999999996</v>
      </c>
      <c r="C727" s="2">
        <f t="shared" si="99"/>
        <v>-0.22499999999999964</v>
      </c>
      <c r="D727" s="2">
        <f t="shared" si="100"/>
        <v>0</v>
      </c>
      <c r="E727" s="2">
        <f t="shared" si="101"/>
        <v>0.22499999999999964</v>
      </c>
      <c r="F727" s="2">
        <f t="shared" si="102"/>
        <v>4.7430320484218171E-2</v>
      </c>
      <c r="G727" s="2">
        <f t="shared" si="102"/>
        <v>0.10927248693941925</v>
      </c>
      <c r="H727" s="2">
        <f t="shared" si="103"/>
        <v>0.43405546823981023</v>
      </c>
      <c r="I727" s="2">
        <f t="shared" si="104"/>
        <v>30.267690326691408</v>
      </c>
    </row>
    <row r="728" spans="1:9" ht="13.5" x14ac:dyDescent="0.25">
      <c r="A728" s="3">
        <f>TITRES_STAT!B731</f>
        <v>43367</v>
      </c>
      <c r="B728" s="5">
        <f>TITRES_STAT!D731</f>
        <v>8.5488999999999997</v>
      </c>
      <c r="C728" s="2">
        <f t="shared" si="99"/>
        <v>-0.22489999999999988</v>
      </c>
      <c r="D728" s="2">
        <f t="shared" si="100"/>
        <v>0</v>
      </c>
      <c r="E728" s="2">
        <f t="shared" si="101"/>
        <v>0.22489999999999988</v>
      </c>
      <c r="F728" s="2">
        <f t="shared" si="102"/>
        <v>4.4042440449631161E-2</v>
      </c>
      <c r="G728" s="2">
        <f t="shared" si="102"/>
        <v>0.117531595015175</v>
      </c>
      <c r="H728" s="2">
        <f t="shared" si="103"/>
        <v>0.37472851826731912</v>
      </c>
      <c r="I728" s="2">
        <f t="shared" si="104"/>
        <v>27.258365072663182</v>
      </c>
    </row>
    <row r="729" spans="1:9" ht="13.5" x14ac:dyDescent="0.25">
      <c r="A729" s="3">
        <f>TITRES_STAT!B732</f>
        <v>43368</v>
      </c>
      <c r="B729" s="5">
        <f>TITRES_STAT!D732</f>
        <v>8.9313000000000002</v>
      </c>
      <c r="C729" s="2">
        <f t="shared" si="99"/>
        <v>0.38240000000000052</v>
      </c>
      <c r="D729" s="2">
        <f t="shared" si="100"/>
        <v>0.38240000000000052</v>
      </c>
      <c r="E729" s="2">
        <f t="shared" si="101"/>
        <v>0</v>
      </c>
      <c r="F729" s="2">
        <f t="shared" si="102"/>
        <v>6.8210837560371829E-2</v>
      </c>
      <c r="G729" s="2">
        <f t="shared" si="102"/>
        <v>0.10913648108551964</v>
      </c>
      <c r="H729" s="2">
        <f t="shared" si="103"/>
        <v>0.62500491936258817</v>
      </c>
      <c r="I729" s="2">
        <f t="shared" si="104"/>
        <v>38.461724756362443</v>
      </c>
    </row>
    <row r="730" spans="1:9" ht="13.5" x14ac:dyDescent="0.25">
      <c r="A730" s="3">
        <f>TITRES_STAT!B733</f>
        <v>43369</v>
      </c>
      <c r="B730" s="5">
        <f>TITRES_STAT!D733</f>
        <v>8.9425000000000008</v>
      </c>
      <c r="C730" s="2">
        <f t="shared" si="99"/>
        <v>1.1200000000000543E-2</v>
      </c>
      <c r="D730" s="2">
        <f t="shared" si="100"/>
        <v>1.1200000000000543E-2</v>
      </c>
      <c r="E730" s="2">
        <f t="shared" si="101"/>
        <v>0</v>
      </c>
      <c r="F730" s="2">
        <f t="shared" si="102"/>
        <v>6.4138634877488165E-2</v>
      </c>
      <c r="G730" s="2">
        <f t="shared" si="102"/>
        <v>0.10134101815083967</v>
      </c>
      <c r="H730" s="2">
        <f t="shared" si="103"/>
        <v>0.63289905753681974</v>
      </c>
      <c r="I730" s="2">
        <f t="shared" si="104"/>
        <v>38.759227315099899</v>
      </c>
    </row>
    <row r="731" spans="1:9" ht="13.5" x14ac:dyDescent="0.25">
      <c r="A731" s="3">
        <f>TITRES_STAT!B734</f>
        <v>43370</v>
      </c>
      <c r="B731" s="5">
        <f>TITRES_STAT!D734</f>
        <v>8.9368999999999996</v>
      </c>
      <c r="C731" s="2">
        <f t="shared" si="99"/>
        <v>-5.6000000000011596E-3</v>
      </c>
      <c r="D731" s="2">
        <f t="shared" si="100"/>
        <v>0</v>
      </c>
      <c r="E731" s="2">
        <f t="shared" si="101"/>
        <v>5.6000000000011596E-3</v>
      </c>
      <c r="F731" s="2">
        <f t="shared" si="102"/>
        <v>5.955730381481044E-2</v>
      </c>
      <c r="G731" s="2">
        <f t="shared" si="102"/>
        <v>9.450237399720833E-2</v>
      </c>
      <c r="H731" s="2">
        <f t="shared" si="103"/>
        <v>0.63022018702482341</v>
      </c>
      <c r="I731" s="2">
        <f t="shared" si="104"/>
        <v>38.658592995034908</v>
      </c>
    </row>
    <row r="732" spans="1:9" ht="13.5" x14ac:dyDescent="0.25">
      <c r="A732" s="3">
        <f>TITRES_STAT!B735</f>
        <v>43371</v>
      </c>
      <c r="B732" s="5">
        <f>TITRES_STAT!D735</f>
        <v>8.8750999999999998</v>
      </c>
      <c r="C732" s="2">
        <f t="shared" si="99"/>
        <v>-6.1799999999999855E-2</v>
      </c>
      <c r="D732" s="2">
        <f t="shared" si="100"/>
        <v>0</v>
      </c>
      <c r="E732" s="2">
        <f t="shared" si="101"/>
        <v>6.1799999999999855E-2</v>
      </c>
      <c r="F732" s="2">
        <f t="shared" si="102"/>
        <v>5.5303210685181126E-2</v>
      </c>
      <c r="G732" s="2">
        <f t="shared" si="102"/>
        <v>9.2166490140264873E-2</v>
      </c>
      <c r="H732" s="2">
        <f t="shared" si="103"/>
        <v>0.6000359848901391</v>
      </c>
      <c r="I732" s="2">
        <f t="shared" si="104"/>
        <v>37.501405628157698</v>
      </c>
    </row>
    <row r="733" spans="1:9" ht="13.5" x14ac:dyDescent="0.25">
      <c r="A733" s="3">
        <f>TITRES_STAT!B736</f>
        <v>43374</v>
      </c>
      <c r="B733" s="5">
        <f>TITRES_STAT!D736</f>
        <v>8.6106999999999996</v>
      </c>
      <c r="C733" s="2">
        <f t="shared" si="99"/>
        <v>-0.26440000000000019</v>
      </c>
      <c r="D733" s="2">
        <f t="shared" si="100"/>
        <v>0</v>
      </c>
      <c r="E733" s="2">
        <f t="shared" si="101"/>
        <v>0.26440000000000019</v>
      </c>
      <c r="F733" s="2">
        <f t="shared" ref="F733:G748" si="105">((F732*13)+D733)/14</f>
        <v>5.1352981350525337E-2</v>
      </c>
      <c r="G733" s="2">
        <f t="shared" si="105"/>
        <v>0.10446888370167454</v>
      </c>
      <c r="H733" s="2">
        <f t="shared" si="103"/>
        <v>0.49156245889609518</v>
      </c>
      <c r="I733" s="2">
        <f t="shared" si="104"/>
        <v>32.956210178412533</v>
      </c>
    </row>
    <row r="734" spans="1:9" ht="13.5" x14ac:dyDescent="0.25">
      <c r="A734" s="3">
        <f>TITRES_STAT!B737</f>
        <v>43375</v>
      </c>
      <c r="B734" s="5">
        <f>TITRES_STAT!D737</f>
        <v>8.4364000000000008</v>
      </c>
      <c r="C734" s="2">
        <f t="shared" si="99"/>
        <v>-0.17429999999999879</v>
      </c>
      <c r="D734" s="2">
        <f t="shared" si="100"/>
        <v>0</v>
      </c>
      <c r="E734" s="2">
        <f t="shared" si="101"/>
        <v>0.17429999999999879</v>
      </c>
      <c r="F734" s="2">
        <f t="shared" si="105"/>
        <v>4.7684911254059235E-2</v>
      </c>
      <c r="G734" s="2">
        <f t="shared" si="105"/>
        <v>0.10945682058012628</v>
      </c>
      <c r="H734" s="2">
        <f t="shared" si="103"/>
        <v>0.43565043275811388</v>
      </c>
      <c r="I734" s="2">
        <f t="shared" si="104"/>
        <v>30.345160828681657</v>
      </c>
    </row>
    <row r="735" spans="1:9" ht="13.5" x14ac:dyDescent="0.25">
      <c r="A735" s="3">
        <f>TITRES_STAT!B738</f>
        <v>43376</v>
      </c>
      <c r="B735" s="5">
        <f>TITRES_STAT!D738</f>
        <v>8.4364000000000008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4.4278846164483576E-2</v>
      </c>
      <c r="G735" s="2">
        <f t="shared" si="105"/>
        <v>0.1016384762529744</v>
      </c>
      <c r="H735" s="2">
        <f t="shared" si="103"/>
        <v>0.43565043275811388</v>
      </c>
      <c r="I735" s="2">
        <f t="shared" si="104"/>
        <v>30.345160828681657</v>
      </c>
    </row>
    <row r="736" spans="1:9" ht="13.5" x14ac:dyDescent="0.25">
      <c r="A736" s="3">
        <f>TITRES_STAT!B739</f>
        <v>43377</v>
      </c>
      <c r="B736" s="5">
        <f>TITRES_STAT!D739</f>
        <v>8.2113999999999994</v>
      </c>
      <c r="C736" s="2">
        <f t="shared" si="99"/>
        <v>-0.22500000000000142</v>
      </c>
      <c r="D736" s="2">
        <f t="shared" si="100"/>
        <v>0</v>
      </c>
      <c r="E736" s="2">
        <f t="shared" si="101"/>
        <v>0.22500000000000142</v>
      </c>
      <c r="F736" s="2">
        <f t="shared" si="105"/>
        <v>4.1116071438449038E-2</v>
      </c>
      <c r="G736" s="2">
        <f t="shared" si="105"/>
        <v>0.11045001366347632</v>
      </c>
      <c r="H736" s="2">
        <f t="shared" si="103"/>
        <v>0.37225954144037676</v>
      </c>
      <c r="I736" s="2">
        <f t="shared" si="104"/>
        <v>27.127487927658251</v>
      </c>
    </row>
    <row r="737" spans="1:9" ht="13.5" x14ac:dyDescent="0.25">
      <c r="A737" s="3">
        <f>TITRES_STAT!B740</f>
        <v>43378</v>
      </c>
      <c r="B737" s="5">
        <f>TITRES_STAT!D740</f>
        <v>8.5488999999999997</v>
      </c>
      <c r="C737" s="2">
        <f t="shared" si="99"/>
        <v>0.33750000000000036</v>
      </c>
      <c r="D737" s="2">
        <f t="shared" si="100"/>
        <v>0.33750000000000036</v>
      </c>
      <c r="E737" s="2">
        <f t="shared" si="101"/>
        <v>0</v>
      </c>
      <c r="F737" s="2">
        <f t="shared" si="105"/>
        <v>6.2286352049988412E-2</v>
      </c>
      <c r="G737" s="2">
        <f t="shared" si="105"/>
        <v>0.10256072697322802</v>
      </c>
      <c r="H737" s="2">
        <f t="shared" si="103"/>
        <v>0.60731192034400616</v>
      </c>
      <c r="I737" s="2">
        <f t="shared" si="104"/>
        <v>37.78432254854588</v>
      </c>
    </row>
    <row r="738" spans="1:9" ht="13.5" x14ac:dyDescent="0.25">
      <c r="A738" s="3">
        <f>TITRES_STAT!B741</f>
        <v>43381</v>
      </c>
      <c r="B738" s="5">
        <f>TITRES_STAT!D741</f>
        <v>8.7737999999999996</v>
      </c>
      <c r="C738" s="2">
        <f t="shared" si="99"/>
        <v>0.22489999999999988</v>
      </c>
      <c r="D738" s="2">
        <f t="shared" si="100"/>
        <v>0.22489999999999988</v>
      </c>
      <c r="E738" s="2">
        <f t="shared" si="101"/>
        <v>0</v>
      </c>
      <c r="F738" s="2">
        <f t="shared" si="105"/>
        <v>7.3901612617846377E-2</v>
      </c>
      <c r="G738" s="2">
        <f t="shared" si="105"/>
        <v>9.5234960760854581E-2</v>
      </c>
      <c r="H738" s="2">
        <f t="shared" si="103"/>
        <v>0.77599247196018095</v>
      </c>
      <c r="I738" s="2">
        <f t="shared" si="104"/>
        <v>43.69345502369783</v>
      </c>
    </row>
    <row r="739" spans="1:9" ht="13.5" x14ac:dyDescent="0.25">
      <c r="A739" s="3">
        <f>TITRES_STAT!B742</f>
        <v>43382</v>
      </c>
      <c r="B739" s="5">
        <f>TITRES_STAT!D742</f>
        <v>8.8018999999999998</v>
      </c>
      <c r="C739" s="2">
        <f t="shared" si="99"/>
        <v>2.8100000000000236E-2</v>
      </c>
      <c r="D739" s="2">
        <f t="shared" si="100"/>
        <v>2.8100000000000236E-2</v>
      </c>
      <c r="E739" s="2">
        <f t="shared" si="101"/>
        <v>0</v>
      </c>
      <c r="F739" s="2">
        <f t="shared" si="105"/>
        <v>7.0630068859428796E-2</v>
      </c>
      <c r="G739" s="2">
        <f t="shared" si="105"/>
        <v>8.8432463563650671E-2</v>
      </c>
      <c r="H739" s="2">
        <f t="shared" si="103"/>
        <v>0.79868937280698604</v>
      </c>
      <c r="I739" s="2">
        <f t="shared" si="104"/>
        <v>44.403963512642157</v>
      </c>
    </row>
    <row r="740" spans="1:9" ht="13.5" x14ac:dyDescent="0.25">
      <c r="A740" s="3">
        <f>TITRES_STAT!B743</f>
        <v>43383</v>
      </c>
      <c r="B740" s="5">
        <f>TITRES_STAT!D743</f>
        <v>8.7737999999999996</v>
      </c>
      <c r="C740" s="2">
        <f t="shared" si="99"/>
        <v>-2.8100000000000236E-2</v>
      </c>
      <c r="D740" s="2">
        <f t="shared" si="100"/>
        <v>0</v>
      </c>
      <c r="E740" s="2">
        <f t="shared" si="101"/>
        <v>2.8100000000000236E-2</v>
      </c>
      <c r="F740" s="2">
        <f t="shared" si="105"/>
        <v>6.5585063940898164E-2</v>
      </c>
      <c r="G740" s="2">
        <f t="shared" si="105"/>
        <v>8.4123001880532788E-2</v>
      </c>
      <c r="H740" s="2">
        <f t="shared" si="103"/>
        <v>0.77963294788313353</v>
      </c>
      <c r="I740" s="2">
        <f t="shared" si="104"/>
        <v>43.808637551384059</v>
      </c>
    </row>
    <row r="741" spans="1:9" ht="13.5" x14ac:dyDescent="0.25">
      <c r="A741" s="3">
        <f>TITRES_STAT!B744</f>
        <v>43384</v>
      </c>
      <c r="B741" s="5">
        <f>TITRES_STAT!D744</f>
        <v>8.7737999999999996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6.0900416516548296E-2</v>
      </c>
      <c r="G741" s="2">
        <f t="shared" si="105"/>
        <v>7.8114216031923298E-2</v>
      </c>
      <c r="H741" s="2">
        <f t="shared" si="103"/>
        <v>0.77963294788313364</v>
      </c>
      <c r="I741" s="2">
        <f t="shared" si="104"/>
        <v>43.808637551384059</v>
      </c>
    </row>
    <row r="742" spans="1:9" ht="13.5" x14ac:dyDescent="0.25">
      <c r="A742" s="3">
        <f>TITRES_STAT!B745</f>
        <v>43385</v>
      </c>
      <c r="B742" s="5">
        <f>TITRES_STAT!D745</f>
        <v>8.5488999999999997</v>
      </c>
      <c r="C742" s="2">
        <f t="shared" si="99"/>
        <v>-0.22489999999999988</v>
      </c>
      <c r="D742" s="2">
        <f t="shared" si="100"/>
        <v>0</v>
      </c>
      <c r="E742" s="2">
        <f t="shared" si="101"/>
        <v>0.22489999999999988</v>
      </c>
      <c r="F742" s="2">
        <f t="shared" si="105"/>
        <v>5.6550386765366278E-2</v>
      </c>
      <c r="G742" s="2">
        <f t="shared" si="105"/>
        <v>8.8598914886785909E-2</v>
      </c>
      <c r="H742" s="2">
        <f t="shared" si="103"/>
        <v>0.63827403346449441</v>
      </c>
      <c r="I742" s="2">
        <f t="shared" si="104"/>
        <v>38.96015077005903</v>
      </c>
    </row>
    <row r="743" spans="1:9" ht="13.5" x14ac:dyDescent="0.25">
      <c r="A743" s="3">
        <f>TITRES_STAT!B746</f>
        <v>43389</v>
      </c>
      <c r="B743" s="5">
        <f>TITRES_STAT!D746</f>
        <v>8.7175999999999991</v>
      </c>
      <c r="C743" s="2">
        <f t="shared" si="99"/>
        <v>0.16869999999999941</v>
      </c>
      <c r="D743" s="2">
        <f t="shared" si="100"/>
        <v>0.16869999999999941</v>
      </c>
      <c r="E743" s="2">
        <f t="shared" si="101"/>
        <v>0</v>
      </c>
      <c r="F743" s="2">
        <f t="shared" si="105"/>
        <v>6.4561073424982934E-2</v>
      </c>
      <c r="G743" s="2">
        <f t="shared" si="105"/>
        <v>8.2270420966301203E-2</v>
      </c>
      <c r="H743" s="2">
        <f t="shared" si="103"/>
        <v>0.78474222772517233</v>
      </c>
      <c r="I743" s="2">
        <f t="shared" si="104"/>
        <v>43.969499658525066</v>
      </c>
    </row>
    <row r="744" spans="1:9" ht="13.5" x14ac:dyDescent="0.25">
      <c r="A744" s="3">
        <f>TITRES_STAT!B747</f>
        <v>43390</v>
      </c>
      <c r="B744" s="5">
        <f>TITRES_STAT!D747</f>
        <v>8.4588999999999999</v>
      </c>
      <c r="C744" s="2">
        <f t="shared" si="99"/>
        <v>-0.25869999999999926</v>
      </c>
      <c r="D744" s="2">
        <f t="shared" si="100"/>
        <v>0</v>
      </c>
      <c r="E744" s="2">
        <f t="shared" si="101"/>
        <v>0.25869999999999926</v>
      </c>
      <c r="F744" s="2">
        <f t="shared" si="105"/>
        <v>5.9949568180341299E-2</v>
      </c>
      <c r="G744" s="2">
        <f t="shared" si="105"/>
        <v>9.4872533754422492E-2</v>
      </c>
      <c r="H744" s="2">
        <f t="shared" si="103"/>
        <v>0.63189593244679987</v>
      </c>
      <c r="I744" s="2">
        <f t="shared" si="104"/>
        <v>38.721582662404231</v>
      </c>
    </row>
    <row r="745" spans="1:9" ht="13.5" x14ac:dyDescent="0.25">
      <c r="A745" s="3">
        <f>TITRES_STAT!B748</f>
        <v>43391</v>
      </c>
      <c r="B745" s="5">
        <f>TITRES_STAT!D748</f>
        <v>8.6613000000000007</v>
      </c>
      <c r="C745" s="2">
        <f t="shared" si="99"/>
        <v>0.2024000000000008</v>
      </c>
      <c r="D745" s="2">
        <f t="shared" si="100"/>
        <v>0.2024000000000008</v>
      </c>
      <c r="E745" s="2">
        <f t="shared" si="101"/>
        <v>0</v>
      </c>
      <c r="F745" s="2">
        <f t="shared" si="105"/>
        <v>7.0124599024602691E-2</v>
      </c>
      <c r="G745" s="2">
        <f t="shared" si="105"/>
        <v>8.8095924200535164E-2</v>
      </c>
      <c r="H745" s="2">
        <f t="shared" si="103"/>
        <v>0.79600276245443713</v>
      </c>
      <c r="I745" s="2">
        <f t="shared" si="104"/>
        <v>44.320798335889577</v>
      </c>
    </row>
    <row r="746" spans="1:9" ht="13.5" x14ac:dyDescent="0.25">
      <c r="A746" s="3">
        <f>TITRES_STAT!B749</f>
        <v>43392</v>
      </c>
      <c r="B746" s="5">
        <f>TITRES_STAT!D749</f>
        <v>8.6613000000000007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6.5115699094273921E-2</v>
      </c>
      <c r="G746" s="2">
        <f t="shared" si="105"/>
        <v>8.180335818621122E-2</v>
      </c>
      <c r="H746" s="2">
        <f t="shared" si="103"/>
        <v>0.79600276245443713</v>
      </c>
      <c r="I746" s="2">
        <f t="shared" si="104"/>
        <v>44.320798335889577</v>
      </c>
    </row>
    <row r="747" spans="1:9" ht="13.5" x14ac:dyDescent="0.25">
      <c r="A747" s="3">
        <f>TITRES_STAT!B750</f>
        <v>43395</v>
      </c>
      <c r="B747" s="5">
        <f>TITRES_STAT!D750</f>
        <v>8.6613000000000007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6.0464577730397213E-2</v>
      </c>
      <c r="G747" s="2">
        <f t="shared" si="105"/>
        <v>7.5960261172910423E-2</v>
      </c>
      <c r="H747" s="2">
        <f t="shared" si="103"/>
        <v>0.79600276245443702</v>
      </c>
      <c r="I747" s="2">
        <f t="shared" si="104"/>
        <v>44.320798335889577</v>
      </c>
    </row>
    <row r="748" spans="1:9" ht="13.5" x14ac:dyDescent="0.25">
      <c r="A748" s="3">
        <f>TITRES_STAT!B751</f>
        <v>43396</v>
      </c>
      <c r="B748" s="5">
        <f>TITRES_STAT!D751</f>
        <v>8.4025999999999996</v>
      </c>
      <c r="C748" s="2">
        <f t="shared" si="99"/>
        <v>-0.25870000000000104</v>
      </c>
      <c r="D748" s="2">
        <f t="shared" si="100"/>
        <v>0</v>
      </c>
      <c r="E748" s="2">
        <f t="shared" si="101"/>
        <v>0.25870000000000104</v>
      </c>
      <c r="F748" s="2">
        <f t="shared" si="105"/>
        <v>5.6145679321083122E-2</v>
      </c>
      <c r="G748" s="2">
        <f t="shared" si="105"/>
        <v>8.9013099660559744E-2</v>
      </c>
      <c r="H748" s="2">
        <f t="shared" si="103"/>
        <v>0.63075749002323933</v>
      </c>
      <c r="I748" s="2">
        <f t="shared" si="104"/>
        <v>38.678803800205181</v>
      </c>
    </row>
    <row r="749" spans="1:9" ht="13.5" x14ac:dyDescent="0.25">
      <c r="A749" s="3">
        <f>TITRES_STAT!B752</f>
        <v>43397</v>
      </c>
      <c r="B749" s="5">
        <f>TITRES_STAT!D752</f>
        <v>8.5432000000000006</v>
      </c>
      <c r="C749" s="2">
        <f t="shared" si="99"/>
        <v>0.14060000000000095</v>
      </c>
      <c r="D749" s="2">
        <f t="shared" si="100"/>
        <v>0.14060000000000095</v>
      </c>
      <c r="E749" s="2">
        <f t="shared" si="101"/>
        <v>0</v>
      </c>
      <c r="F749" s="2">
        <f t="shared" ref="F749:G764" si="106">((F748*13)+D749)/14</f>
        <v>6.2178130798148677E-2</v>
      </c>
      <c r="G749" s="2">
        <f t="shared" si="106"/>
        <v>8.26550211133769E-2</v>
      </c>
      <c r="H749" s="2">
        <f t="shared" si="103"/>
        <v>0.75226078174802813</v>
      </c>
      <c r="I749" s="2">
        <f t="shared" si="104"/>
        <v>42.930869056921111</v>
      </c>
    </row>
    <row r="750" spans="1:9" ht="13.5" x14ac:dyDescent="0.25">
      <c r="A750" s="3">
        <f>TITRES_STAT!B753</f>
        <v>43398</v>
      </c>
      <c r="B750" s="5">
        <f>TITRES_STAT!D753</f>
        <v>8.4364000000000008</v>
      </c>
      <c r="C750" s="2">
        <f t="shared" si="99"/>
        <v>-0.10679999999999978</v>
      </c>
      <c r="D750" s="2">
        <f t="shared" si="100"/>
        <v>0</v>
      </c>
      <c r="E750" s="2">
        <f t="shared" si="101"/>
        <v>0.10679999999999978</v>
      </c>
      <c r="F750" s="2">
        <f t="shared" si="106"/>
        <v>5.7736835741138061E-2</v>
      </c>
      <c r="G750" s="2">
        <f t="shared" si="106"/>
        <v>8.4379662462421387E-2</v>
      </c>
      <c r="H750" s="2">
        <f t="shared" si="103"/>
        <v>0.68425061272141552</v>
      </c>
      <c r="I750" s="2">
        <f t="shared" si="104"/>
        <v>40.626413168750581</v>
      </c>
    </row>
    <row r="751" spans="1:9" ht="13.5" x14ac:dyDescent="0.25">
      <c r="A751" s="3">
        <f>TITRES_STAT!B754</f>
        <v>43399</v>
      </c>
      <c r="B751" s="5">
        <f>TITRES_STAT!D754</f>
        <v>8.2957999999999998</v>
      </c>
      <c r="C751" s="2">
        <f t="shared" si="99"/>
        <v>-0.14060000000000095</v>
      </c>
      <c r="D751" s="2">
        <f t="shared" si="100"/>
        <v>0</v>
      </c>
      <c r="E751" s="2">
        <f t="shared" si="101"/>
        <v>0.14060000000000095</v>
      </c>
      <c r="F751" s="2">
        <f t="shared" si="106"/>
        <v>5.3612776045342488E-2</v>
      </c>
      <c r="G751" s="2">
        <f t="shared" si="106"/>
        <v>8.8395400857962783E-2</v>
      </c>
      <c r="H751" s="2">
        <f t="shared" si="103"/>
        <v>0.60651092166536591</v>
      </c>
      <c r="I751" s="2">
        <f t="shared" si="104"/>
        <v>37.753302108686277</v>
      </c>
    </row>
    <row r="752" spans="1:9" ht="13.5" x14ac:dyDescent="0.25">
      <c r="A752" s="3">
        <f>TITRES_STAT!B755</f>
        <v>43402</v>
      </c>
      <c r="B752" s="5">
        <f>TITRES_STAT!D755</f>
        <v>8.4364000000000008</v>
      </c>
      <c r="C752" s="2">
        <f t="shared" si="99"/>
        <v>0.14060000000000095</v>
      </c>
      <c r="D752" s="2">
        <f t="shared" si="100"/>
        <v>0.14060000000000095</v>
      </c>
      <c r="E752" s="2">
        <f t="shared" si="101"/>
        <v>0</v>
      </c>
      <c r="F752" s="2">
        <f t="shared" si="106"/>
        <v>5.9826149184960944E-2</v>
      </c>
      <c r="G752" s="2">
        <f t="shared" si="106"/>
        <v>8.2081443653822597E-2</v>
      </c>
      <c r="H752" s="2">
        <f t="shared" si="103"/>
        <v>0.72886326704092752</v>
      </c>
      <c r="I752" s="2">
        <f t="shared" si="104"/>
        <v>42.158525832319228</v>
      </c>
    </row>
    <row r="753" spans="1:9" ht="13.5" x14ac:dyDescent="0.25">
      <c r="A753" s="3">
        <f>TITRES_STAT!B756</f>
        <v>43403</v>
      </c>
      <c r="B753" s="5">
        <f>TITRES_STAT!D756</f>
        <v>8.6895000000000007</v>
      </c>
      <c r="C753" s="2">
        <f t="shared" si="99"/>
        <v>0.25309999999999988</v>
      </c>
      <c r="D753" s="2">
        <f t="shared" si="100"/>
        <v>0.25309999999999988</v>
      </c>
      <c r="E753" s="2">
        <f t="shared" si="101"/>
        <v>0</v>
      </c>
      <c r="F753" s="2">
        <f t="shared" si="106"/>
        <v>7.363142424317802E-2</v>
      </c>
      <c r="G753" s="2">
        <f t="shared" si="106"/>
        <v>7.6218483392835282E-2</v>
      </c>
      <c r="H753" s="2">
        <f t="shared" si="103"/>
        <v>0.96605732580214987</v>
      </c>
      <c r="I753" s="2">
        <f t="shared" si="104"/>
        <v>49.136783201781732</v>
      </c>
    </row>
    <row r="754" spans="1:9" ht="13.5" x14ac:dyDescent="0.25">
      <c r="A754" s="3">
        <f>TITRES_STAT!B757</f>
        <v>43404</v>
      </c>
      <c r="B754" s="5">
        <f>TITRES_STAT!D757</f>
        <v>9.1675000000000004</v>
      </c>
      <c r="C754" s="2">
        <f t="shared" si="99"/>
        <v>0.47799999999999976</v>
      </c>
      <c r="D754" s="2">
        <f t="shared" si="100"/>
        <v>0.47799999999999976</v>
      </c>
      <c r="E754" s="2">
        <f t="shared" si="101"/>
        <v>0</v>
      </c>
      <c r="F754" s="2">
        <f t="shared" si="106"/>
        <v>0.10251489394009385</v>
      </c>
      <c r="G754" s="2">
        <f t="shared" si="106"/>
        <v>7.0774306007632765E-2</v>
      </c>
      <c r="H754" s="2">
        <f t="shared" si="103"/>
        <v>1.4484761451286852</v>
      </c>
      <c r="I754" s="2">
        <f t="shared" si="104"/>
        <v>59.158270666041446</v>
      </c>
    </row>
    <row r="755" spans="1:9" ht="13.5" x14ac:dyDescent="0.25">
      <c r="A755" s="3">
        <f>TITRES_STAT!B758</f>
        <v>43405</v>
      </c>
      <c r="B755" s="5">
        <f>TITRES_STAT!D758</f>
        <v>9.6737000000000002</v>
      </c>
      <c r="C755" s="2">
        <f t="shared" si="99"/>
        <v>0.50619999999999976</v>
      </c>
      <c r="D755" s="2">
        <f t="shared" si="100"/>
        <v>0.50619999999999976</v>
      </c>
      <c r="E755" s="2">
        <f t="shared" si="101"/>
        <v>0</v>
      </c>
      <c r="F755" s="2">
        <f t="shared" si="106"/>
        <v>0.13134954437294427</v>
      </c>
      <c r="G755" s="2">
        <f t="shared" si="106"/>
        <v>6.5718998435658996E-2</v>
      </c>
      <c r="H755" s="2">
        <f t="shared" si="103"/>
        <v>1.9986540802434729</v>
      </c>
      <c r="I755" s="2">
        <f t="shared" si="104"/>
        <v>66.651705290434634</v>
      </c>
    </row>
    <row r="756" spans="1:9" ht="13.5" x14ac:dyDescent="0.25">
      <c r="A756" s="3">
        <f>TITRES_STAT!B759</f>
        <v>43406</v>
      </c>
      <c r="B756" s="5">
        <f>TITRES_STAT!D759</f>
        <v>9.8087</v>
      </c>
      <c r="C756" s="2">
        <f t="shared" si="99"/>
        <v>0.13499999999999979</v>
      </c>
      <c r="D756" s="2">
        <f t="shared" si="100"/>
        <v>0.13499999999999979</v>
      </c>
      <c r="E756" s="2">
        <f t="shared" si="101"/>
        <v>0</v>
      </c>
      <c r="F756" s="2">
        <f t="shared" si="106"/>
        <v>0.13161029120344822</v>
      </c>
      <c r="G756" s="2">
        <f t="shared" si="106"/>
        <v>6.1024784261683354E-2</v>
      </c>
      <c r="H756" s="2">
        <f t="shared" si="103"/>
        <v>2.1566695039688089</v>
      </c>
      <c r="I756" s="2">
        <f t="shared" si="104"/>
        <v>68.321042201512611</v>
      </c>
    </row>
    <row r="757" spans="1:9" ht="13.5" x14ac:dyDescent="0.25">
      <c r="A757" s="3">
        <f>TITRES_STAT!B760</f>
        <v>43409</v>
      </c>
      <c r="B757" s="5">
        <f>TITRES_STAT!D760</f>
        <v>9.8087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0.12220955611748763</v>
      </c>
      <c r="G757" s="2">
        <f t="shared" si="106"/>
        <v>5.6665871100134546E-2</v>
      </c>
      <c r="H757" s="2">
        <f t="shared" si="103"/>
        <v>2.1566695039688089</v>
      </c>
      <c r="I757" s="2">
        <f t="shared" si="104"/>
        <v>68.321042201512611</v>
      </c>
    </row>
    <row r="758" spans="1:9" ht="13.5" x14ac:dyDescent="0.25">
      <c r="A758" s="3">
        <f>TITRES_STAT!B761</f>
        <v>43410</v>
      </c>
      <c r="B758" s="5">
        <f>TITRES_STAT!D761</f>
        <v>9.7299000000000007</v>
      </c>
      <c r="C758" s="2">
        <f t="shared" si="99"/>
        <v>-7.8799999999999315E-2</v>
      </c>
      <c r="D758" s="2">
        <f t="shared" si="100"/>
        <v>0</v>
      </c>
      <c r="E758" s="2">
        <f t="shared" si="101"/>
        <v>7.8799999999999315E-2</v>
      </c>
      <c r="F758" s="2">
        <f t="shared" si="106"/>
        <v>0.11348030210909565</v>
      </c>
      <c r="G758" s="2">
        <f t="shared" si="106"/>
        <v>5.8246880307267747E-2</v>
      </c>
      <c r="H758" s="2">
        <f t="shared" si="103"/>
        <v>1.9482640359527748</v>
      </c>
      <c r="I758" s="2">
        <f t="shared" si="104"/>
        <v>66.081735292177271</v>
      </c>
    </row>
    <row r="759" spans="1:9" ht="13.5" x14ac:dyDescent="0.25">
      <c r="A759" s="3">
        <f>TITRES_STAT!B762</f>
        <v>43411</v>
      </c>
      <c r="B759" s="5">
        <f>TITRES_STAT!D762</f>
        <v>9.4656000000000002</v>
      </c>
      <c r="C759" s="2">
        <f t="shared" si="99"/>
        <v>-0.26430000000000042</v>
      </c>
      <c r="D759" s="2">
        <f t="shared" si="100"/>
        <v>0</v>
      </c>
      <c r="E759" s="2">
        <f t="shared" si="101"/>
        <v>0.26430000000000042</v>
      </c>
      <c r="F759" s="2">
        <f t="shared" si="106"/>
        <v>0.10537456624416024</v>
      </c>
      <c r="G759" s="2">
        <f t="shared" si="106"/>
        <v>7.2964960285320082E-2</v>
      </c>
      <c r="H759" s="2">
        <f t="shared" si="103"/>
        <v>1.4441804097762345</v>
      </c>
      <c r="I759" s="2">
        <f t="shared" si="104"/>
        <v>59.086489851559264</v>
      </c>
    </row>
    <row r="760" spans="1:9" ht="13.5" x14ac:dyDescent="0.25">
      <c r="A760" s="3">
        <f>TITRES_STAT!B763</f>
        <v>43412</v>
      </c>
      <c r="B760" s="5">
        <f>TITRES_STAT!D763</f>
        <v>9.4656000000000002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9.7847811512434504E-2</v>
      </c>
      <c r="G760" s="2">
        <f t="shared" si="106"/>
        <v>6.7753177407797224E-2</v>
      </c>
      <c r="H760" s="2">
        <f t="shared" si="103"/>
        <v>1.4441804097762345</v>
      </c>
      <c r="I760" s="2">
        <f t="shared" si="104"/>
        <v>59.086489851559264</v>
      </c>
    </row>
    <row r="761" spans="1:9" ht="13.5" x14ac:dyDescent="0.25">
      <c r="A761" s="3">
        <f>TITRES_STAT!B764</f>
        <v>43413</v>
      </c>
      <c r="B761" s="5">
        <f>TITRES_STAT!D764</f>
        <v>9.1844000000000001</v>
      </c>
      <c r="C761" s="2">
        <f t="shared" si="99"/>
        <v>-0.28120000000000012</v>
      </c>
      <c r="D761" s="2">
        <f t="shared" si="100"/>
        <v>0</v>
      </c>
      <c r="E761" s="2">
        <f t="shared" si="101"/>
        <v>0.28120000000000012</v>
      </c>
      <c r="F761" s="2">
        <f t="shared" si="106"/>
        <v>9.085868211868918E-2</v>
      </c>
      <c r="G761" s="2">
        <f t="shared" si="106"/>
        <v>8.2999379021526001E-2</v>
      </c>
      <c r="H761" s="2">
        <f t="shared" si="103"/>
        <v>1.0946911072084631</v>
      </c>
      <c r="I761" s="2">
        <f t="shared" si="104"/>
        <v>52.260264219449887</v>
      </c>
    </row>
    <row r="762" spans="1:9" ht="13.5" x14ac:dyDescent="0.25">
      <c r="A762" s="3">
        <f>TITRES_STAT!B765</f>
        <v>43416</v>
      </c>
      <c r="B762" s="5">
        <f>TITRES_STAT!D765</f>
        <v>9.3193999999999999</v>
      </c>
      <c r="C762" s="2">
        <f t="shared" si="99"/>
        <v>0.13499999999999979</v>
      </c>
      <c r="D762" s="2">
        <f t="shared" si="100"/>
        <v>0.13499999999999979</v>
      </c>
      <c r="E762" s="2">
        <f t="shared" si="101"/>
        <v>0</v>
      </c>
      <c r="F762" s="2">
        <f t="shared" si="106"/>
        <v>9.4011633395925651E-2</v>
      </c>
      <c r="G762" s="2">
        <f t="shared" si="106"/>
        <v>7.7070851948559865E-2</v>
      </c>
      <c r="H762" s="2">
        <f t="shared" si="103"/>
        <v>1.219807891298162</v>
      </c>
      <c r="I762" s="2">
        <f t="shared" si="104"/>
        <v>54.951056624310318</v>
      </c>
    </row>
    <row r="763" spans="1:9" ht="13.5" x14ac:dyDescent="0.25">
      <c r="A763" s="3">
        <f>TITRES_STAT!B766</f>
        <v>43417</v>
      </c>
      <c r="B763" s="5">
        <f>TITRES_STAT!D766</f>
        <v>9.0437999999999992</v>
      </c>
      <c r="C763" s="2">
        <f t="shared" si="99"/>
        <v>-0.27560000000000073</v>
      </c>
      <c r="D763" s="2">
        <f t="shared" si="100"/>
        <v>0</v>
      </c>
      <c r="E763" s="2">
        <f t="shared" si="101"/>
        <v>0.27560000000000073</v>
      </c>
      <c r="F763" s="2">
        <f t="shared" si="106"/>
        <v>8.7296516724788109E-2</v>
      </c>
      <c r="G763" s="2">
        <f t="shared" si="106"/>
        <v>9.1251505380805634E-2</v>
      </c>
      <c r="H763" s="2">
        <f t="shared" si="103"/>
        <v>0.95665837358504069</v>
      </c>
      <c r="I763" s="2">
        <f t="shared" si="104"/>
        <v>48.892458003909297</v>
      </c>
    </row>
    <row r="764" spans="1:9" ht="13.5" x14ac:dyDescent="0.25">
      <c r="A764" s="3">
        <f>TITRES_STAT!B767</f>
        <v>43418</v>
      </c>
      <c r="B764" s="5">
        <f>TITRES_STAT!D767</f>
        <v>8.7737999999999996</v>
      </c>
      <c r="C764" s="2">
        <f t="shared" si="99"/>
        <v>-0.26999999999999957</v>
      </c>
      <c r="D764" s="2">
        <f t="shared" si="100"/>
        <v>0</v>
      </c>
      <c r="E764" s="2">
        <f t="shared" si="101"/>
        <v>0.26999999999999957</v>
      </c>
      <c r="F764" s="2">
        <f t="shared" si="106"/>
        <v>8.1061051244446097E-2</v>
      </c>
      <c r="G764" s="2">
        <f t="shared" si="106"/>
        <v>0.10401925499646235</v>
      </c>
      <c r="H764" s="2">
        <f t="shared" si="103"/>
        <v>0.77928890422453945</v>
      </c>
      <c r="I764" s="2">
        <f t="shared" si="104"/>
        <v>43.797772378295917</v>
      </c>
    </row>
    <row r="765" spans="1:9" ht="13.5" x14ac:dyDescent="0.25">
      <c r="A765" s="3">
        <f>TITRES_STAT!B768</f>
        <v>43419</v>
      </c>
      <c r="B765" s="5">
        <f>TITRES_STAT!D768</f>
        <v>8.7737999999999996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7.5270976155557098E-2</v>
      </c>
      <c r="G765" s="2">
        <f t="shared" si="107"/>
        <v>9.6589308211000757E-2</v>
      </c>
      <c r="H765" s="2">
        <f t="shared" si="103"/>
        <v>0.77928890422453956</v>
      </c>
      <c r="I765" s="2">
        <f t="shared" si="104"/>
        <v>43.797772378295917</v>
      </c>
    </row>
    <row r="766" spans="1:9" ht="13.5" x14ac:dyDescent="0.25">
      <c r="A766" s="3">
        <f>TITRES_STAT!B769</f>
        <v>43420</v>
      </c>
      <c r="B766" s="5">
        <f>TITRES_STAT!D769</f>
        <v>8.8750999999999998</v>
      </c>
      <c r="C766" s="2">
        <f t="shared" si="99"/>
        <v>0.10130000000000017</v>
      </c>
      <c r="D766" s="2">
        <f t="shared" si="100"/>
        <v>0.10130000000000017</v>
      </c>
      <c r="E766" s="2">
        <f t="shared" si="101"/>
        <v>0</v>
      </c>
      <c r="F766" s="2">
        <f t="shared" si="107"/>
        <v>7.71301921444459E-2</v>
      </c>
      <c r="G766" s="2">
        <f t="shared" si="107"/>
        <v>8.9690071910214983E-2</v>
      </c>
      <c r="H766" s="2">
        <f t="shared" si="103"/>
        <v>0.85996354447856549</v>
      </c>
      <c r="I766" s="2">
        <f t="shared" si="104"/>
        <v>46.23550536952343</v>
      </c>
    </row>
    <row r="767" spans="1:9" ht="13.5" x14ac:dyDescent="0.25">
      <c r="A767" s="3">
        <f>TITRES_STAT!B770</f>
        <v>43423</v>
      </c>
      <c r="B767" s="5">
        <f>TITRES_STAT!D770</f>
        <v>9.1394000000000002</v>
      </c>
      <c r="C767" s="2">
        <f t="shared" si="99"/>
        <v>0.26430000000000042</v>
      </c>
      <c r="D767" s="2">
        <f t="shared" si="100"/>
        <v>0.26430000000000042</v>
      </c>
      <c r="E767" s="2">
        <f t="shared" si="101"/>
        <v>0</v>
      </c>
      <c r="F767" s="2">
        <f t="shared" si="107"/>
        <v>9.0499464134128363E-2</v>
      </c>
      <c r="G767" s="2">
        <f t="shared" si="107"/>
        <v>8.3283638202342483E-2</v>
      </c>
      <c r="H767" s="2">
        <f t="shared" si="103"/>
        <v>1.0866415791569362</v>
      </c>
      <c r="I767" s="2">
        <f t="shared" si="104"/>
        <v>52.076101138364685</v>
      </c>
    </row>
    <row r="768" spans="1:9" ht="13.5" x14ac:dyDescent="0.25">
      <c r="A768" s="3">
        <f>TITRES_STAT!B771</f>
        <v>43425</v>
      </c>
      <c r="B768" s="5">
        <f>TITRES_STAT!D771</f>
        <v>9.4037000000000006</v>
      </c>
      <c r="C768" s="2">
        <f t="shared" si="99"/>
        <v>0.26430000000000042</v>
      </c>
      <c r="D768" s="2">
        <f t="shared" si="100"/>
        <v>0.26430000000000042</v>
      </c>
      <c r="E768" s="2">
        <f t="shared" si="101"/>
        <v>0</v>
      </c>
      <c r="F768" s="2">
        <f t="shared" si="107"/>
        <v>0.10291378812454779</v>
      </c>
      <c r="G768" s="2">
        <f t="shared" si="107"/>
        <v>7.7334806902175174E-2</v>
      </c>
      <c r="H768" s="2">
        <f t="shared" si="103"/>
        <v>1.3307563857336426</v>
      </c>
      <c r="I768" s="2">
        <f t="shared" si="104"/>
        <v>57.095473121047178</v>
      </c>
    </row>
    <row r="769" spans="1:9" ht="13.5" x14ac:dyDescent="0.25">
      <c r="A769" s="3">
        <f>TITRES_STAT!B772</f>
        <v>43426</v>
      </c>
      <c r="B769" s="5">
        <f>TITRES_STAT!D772</f>
        <v>9.3925000000000001</v>
      </c>
      <c r="C769" s="2">
        <f t="shared" si="99"/>
        <v>-1.1200000000000543E-2</v>
      </c>
      <c r="D769" s="2">
        <f t="shared" si="100"/>
        <v>0</v>
      </c>
      <c r="E769" s="2">
        <f t="shared" si="101"/>
        <v>1.1200000000000543E-2</v>
      </c>
      <c r="F769" s="2">
        <f t="shared" si="107"/>
        <v>9.5562803258508661E-2</v>
      </c>
      <c r="G769" s="2">
        <f t="shared" si="107"/>
        <v>7.2610892123448414E-2</v>
      </c>
      <c r="H769" s="2">
        <f t="shared" si="103"/>
        <v>1.3160946032179148</v>
      </c>
      <c r="I769" s="2">
        <f t="shared" si="104"/>
        <v>56.823870725719537</v>
      </c>
    </row>
    <row r="770" spans="1:9" ht="13.5" x14ac:dyDescent="0.25">
      <c r="A770" s="3">
        <f>TITRES_STAT!B773</f>
        <v>43427</v>
      </c>
      <c r="B770" s="5">
        <f>TITRES_STAT!D773</f>
        <v>9.3306000000000004</v>
      </c>
      <c r="C770" s="2">
        <f t="shared" si="99"/>
        <v>-6.1899999999999622E-2</v>
      </c>
      <c r="D770" s="2">
        <f t="shared" si="100"/>
        <v>0</v>
      </c>
      <c r="E770" s="2">
        <f t="shared" si="101"/>
        <v>6.1899999999999622E-2</v>
      </c>
      <c r="F770" s="2">
        <f t="shared" si="107"/>
        <v>8.8736888740043748E-2</v>
      </c>
      <c r="G770" s="2">
        <f t="shared" si="107"/>
        <v>7.1845828400344924E-2</v>
      </c>
      <c r="H770" s="2">
        <f t="shared" si="103"/>
        <v>1.2351014765335733</v>
      </c>
      <c r="I770" s="2">
        <f t="shared" si="104"/>
        <v>55.259302072006882</v>
      </c>
    </row>
    <row r="771" spans="1:9" ht="13.5" x14ac:dyDescent="0.25">
      <c r="A771" s="3">
        <f>TITRES_STAT!B774</f>
        <v>43430</v>
      </c>
      <c r="B771" s="5">
        <f>TITRES_STAT!D774</f>
        <v>9.2799999999999994</v>
      </c>
      <c r="C771" s="2">
        <f t="shared" ref="C771:C834" si="108">B771-B770</f>
        <v>-5.0600000000001089E-2</v>
      </c>
      <c r="D771" s="2">
        <f t="shared" ref="D771:D834" si="109">IF(C771&gt;0,C771,0)</f>
        <v>0</v>
      </c>
      <c r="E771" s="2">
        <f t="shared" ref="E771:E834" si="110">IF(C771&lt;0,-C771,0)</f>
        <v>5.0600000000001089E-2</v>
      </c>
      <c r="F771" s="2">
        <f t="shared" si="107"/>
        <v>8.2398539544326327E-2</v>
      </c>
      <c r="G771" s="2">
        <f t="shared" si="107"/>
        <v>7.0328269228891793E-2</v>
      </c>
      <c r="H771" s="2">
        <f t="shared" si="103"/>
        <v>1.1716275751952658</v>
      </c>
      <c r="I771" s="2">
        <f t="shared" si="104"/>
        <v>53.951588595476217</v>
      </c>
    </row>
    <row r="772" spans="1:9" ht="13.5" x14ac:dyDescent="0.25">
      <c r="A772" s="3">
        <f>TITRES_STAT!B775</f>
        <v>43431</v>
      </c>
      <c r="B772" s="5">
        <f>TITRES_STAT!D775</f>
        <v>9.2744</v>
      </c>
      <c r="C772" s="2">
        <f t="shared" si="108"/>
        <v>-5.5999999999993832E-3</v>
      </c>
      <c r="D772" s="2">
        <f t="shared" si="109"/>
        <v>0</v>
      </c>
      <c r="E772" s="2">
        <f t="shared" si="110"/>
        <v>5.5999999999993832E-3</v>
      </c>
      <c r="F772" s="2">
        <f t="shared" si="107"/>
        <v>7.6512929576874458E-2</v>
      </c>
      <c r="G772" s="2">
        <f t="shared" si="107"/>
        <v>6.5704821426828056E-2</v>
      </c>
      <c r="H772" s="2">
        <f t="shared" si="103"/>
        <v>1.16449490182517</v>
      </c>
      <c r="I772" s="2">
        <f t="shared" si="104"/>
        <v>53.799844981997019</v>
      </c>
    </row>
    <row r="773" spans="1:9" ht="13.5" x14ac:dyDescent="0.25">
      <c r="A773" s="3">
        <f>TITRES_STAT!B776</f>
        <v>43432</v>
      </c>
      <c r="B773" s="5">
        <f>TITRES_STAT!D776</f>
        <v>9.4711999999999996</v>
      </c>
      <c r="C773" s="2">
        <f t="shared" si="108"/>
        <v>0.19679999999999964</v>
      </c>
      <c r="D773" s="2">
        <f t="shared" si="109"/>
        <v>0.19679999999999964</v>
      </c>
      <c r="E773" s="2">
        <f t="shared" si="110"/>
        <v>0</v>
      </c>
      <c r="F773" s="2">
        <f t="shared" si="107"/>
        <v>8.5104863178526252E-2</v>
      </c>
      <c r="G773" s="2">
        <f t="shared" si="107"/>
        <v>6.1011619896340338E-2</v>
      </c>
      <c r="H773" s="2">
        <f t="shared" si="103"/>
        <v>1.3948959775714971</v>
      </c>
      <c r="I773" s="2">
        <f t="shared" si="104"/>
        <v>58.244532983264151</v>
      </c>
    </row>
    <row r="774" spans="1:9" ht="13.5" x14ac:dyDescent="0.25">
      <c r="A774" s="3">
        <f>TITRES_STAT!B777</f>
        <v>43433</v>
      </c>
      <c r="B774" s="5">
        <f>TITRES_STAT!D777</f>
        <v>9.4656000000000002</v>
      </c>
      <c r="C774" s="2">
        <f t="shared" si="108"/>
        <v>-5.5999999999993832E-3</v>
      </c>
      <c r="D774" s="2">
        <f t="shared" si="109"/>
        <v>0</v>
      </c>
      <c r="E774" s="2">
        <f t="shared" si="110"/>
        <v>5.5999999999993832E-3</v>
      </c>
      <c r="F774" s="2">
        <f t="shared" si="107"/>
        <v>7.9025944380060081E-2</v>
      </c>
      <c r="G774" s="2">
        <f t="shared" si="107"/>
        <v>5.7053647046601701E-2</v>
      </c>
      <c r="H774" s="2">
        <f t="shared" si="103"/>
        <v>1.3851164381395513</v>
      </c>
      <c r="I774" s="2">
        <f t="shared" si="104"/>
        <v>58.073325729119361</v>
      </c>
    </row>
    <row r="775" spans="1:9" ht="13.5" x14ac:dyDescent="0.25">
      <c r="A775" s="3">
        <f>TITRES_STAT!B778</f>
        <v>43434</v>
      </c>
      <c r="B775" s="5">
        <f>TITRES_STAT!D778</f>
        <v>9.4430999999999994</v>
      </c>
      <c r="C775" s="2">
        <f t="shared" si="108"/>
        <v>-2.2500000000000853E-2</v>
      </c>
      <c r="D775" s="2">
        <f t="shared" si="109"/>
        <v>0</v>
      </c>
      <c r="E775" s="2">
        <f t="shared" si="110"/>
        <v>2.2500000000000853E-2</v>
      </c>
      <c r="F775" s="2">
        <f t="shared" si="107"/>
        <v>7.3381234067198653E-2</v>
      </c>
      <c r="G775" s="2">
        <f t="shared" si="107"/>
        <v>5.458552940041593E-2</v>
      </c>
      <c r="H775" s="2">
        <f t="shared" si="103"/>
        <v>1.3443349340611048</v>
      </c>
      <c r="I775" s="2">
        <f t="shared" si="104"/>
        <v>57.343979076074497</v>
      </c>
    </row>
    <row r="776" spans="1:9" ht="13.5" x14ac:dyDescent="0.25">
      <c r="A776" s="3">
        <f>TITRES_STAT!B779</f>
        <v>43437</v>
      </c>
      <c r="B776" s="5">
        <f>TITRES_STAT!D779</f>
        <v>9.4430999999999994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6.8139717348113041E-2</v>
      </c>
      <c r="G776" s="2">
        <f t="shared" si="107"/>
        <v>5.0686563014671934E-2</v>
      </c>
      <c r="H776" s="2">
        <f t="shared" si="103"/>
        <v>1.344334934061105</v>
      </c>
      <c r="I776" s="2">
        <f t="shared" si="104"/>
        <v>57.343979076074497</v>
      </c>
    </row>
    <row r="777" spans="1:9" ht="13.5" x14ac:dyDescent="0.25">
      <c r="A777" s="3">
        <f>TITRES_STAT!B780</f>
        <v>43438</v>
      </c>
      <c r="B777" s="5">
        <f>TITRES_STAT!D780</f>
        <v>9.3811999999999998</v>
      </c>
      <c r="C777" s="2">
        <f t="shared" si="108"/>
        <v>-6.1899999999999622E-2</v>
      </c>
      <c r="D777" s="2">
        <f t="shared" si="109"/>
        <v>0</v>
      </c>
      <c r="E777" s="2">
        <f t="shared" si="110"/>
        <v>6.1899999999999622E-2</v>
      </c>
      <c r="F777" s="2">
        <f t="shared" si="107"/>
        <v>6.3272594680390676E-2</v>
      </c>
      <c r="G777" s="2">
        <f t="shared" si="107"/>
        <v>5.1487522799338201E-2</v>
      </c>
      <c r="H777" s="2">
        <f t="shared" si="103"/>
        <v>1.228891802135875</v>
      </c>
      <c r="I777" s="2">
        <f t="shared" si="104"/>
        <v>55.134654852167685</v>
      </c>
    </row>
    <row r="778" spans="1:9" ht="13.5" x14ac:dyDescent="0.25">
      <c r="A778" s="3">
        <f>TITRES_STAT!B781</f>
        <v>43439</v>
      </c>
      <c r="B778" s="5">
        <f>TITRES_STAT!D781</f>
        <v>9.2799999999999994</v>
      </c>
      <c r="C778" s="2">
        <f t="shared" si="108"/>
        <v>-0.1012000000000004</v>
      </c>
      <c r="D778" s="2">
        <f t="shared" si="109"/>
        <v>0</v>
      </c>
      <c r="E778" s="2">
        <f t="shared" si="110"/>
        <v>0.1012000000000004</v>
      </c>
      <c r="F778" s="2">
        <f t="shared" si="107"/>
        <v>5.8753123631791346E-2</v>
      </c>
      <c r="G778" s="2">
        <f t="shared" si="107"/>
        <v>5.5038414027956929E-2</v>
      </c>
      <c r="H778" s="2">
        <f t="shared" si="103"/>
        <v>1.0674930349909342</v>
      </c>
      <c r="I778" s="2">
        <f t="shared" si="104"/>
        <v>51.632243346136114</v>
      </c>
    </row>
    <row r="779" spans="1:9" ht="13.5" x14ac:dyDescent="0.25">
      <c r="A779" s="3">
        <f>TITRES_STAT!B782</f>
        <v>43440</v>
      </c>
      <c r="B779" s="5">
        <f>TITRES_STAT!D782</f>
        <v>9.2799999999999994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5.4556471943806251E-2</v>
      </c>
      <c r="G779" s="2">
        <f t="shared" si="107"/>
        <v>5.1107098740245722E-2</v>
      </c>
      <c r="H779" s="2">
        <f t="shared" si="103"/>
        <v>1.0674930349909342</v>
      </c>
      <c r="I779" s="2">
        <f t="shared" si="104"/>
        <v>51.632243346136114</v>
      </c>
    </row>
    <row r="780" spans="1:9" ht="13.5" x14ac:dyDescent="0.25">
      <c r="A780" s="3">
        <f>TITRES_STAT!B783</f>
        <v>43441</v>
      </c>
      <c r="B780" s="5">
        <f>TITRES_STAT!D783</f>
        <v>9.2462999999999997</v>
      </c>
      <c r="C780" s="2">
        <f t="shared" si="108"/>
        <v>-3.3699999999999619E-2</v>
      </c>
      <c r="D780" s="2">
        <f t="shared" si="109"/>
        <v>0</v>
      </c>
      <c r="E780" s="2">
        <f t="shared" si="110"/>
        <v>3.3699999999999619E-2</v>
      </c>
      <c r="F780" s="2">
        <f t="shared" si="107"/>
        <v>5.0659581090677239E-2</v>
      </c>
      <c r="G780" s="2">
        <f t="shared" si="107"/>
        <v>4.9863734544513857E-2</v>
      </c>
      <c r="H780" s="2">
        <f t="shared" si="103"/>
        <v>1.0159604280231542</v>
      </c>
      <c r="I780" s="2">
        <f t="shared" si="104"/>
        <v>50.395851719143245</v>
      </c>
    </row>
    <row r="781" spans="1:9" ht="13.5" x14ac:dyDescent="0.25">
      <c r="A781" s="3">
        <f>TITRES_STAT!B784</f>
        <v>43444</v>
      </c>
      <c r="B781" s="5">
        <f>TITRES_STAT!D784</f>
        <v>9.2238000000000007</v>
      </c>
      <c r="C781" s="2">
        <f t="shared" si="108"/>
        <v>-2.2499999999999076E-2</v>
      </c>
      <c r="D781" s="2">
        <f t="shared" si="109"/>
        <v>0</v>
      </c>
      <c r="E781" s="2">
        <f t="shared" si="110"/>
        <v>2.2499999999999076E-2</v>
      </c>
      <c r="F781" s="2">
        <f t="shared" ref="F781:G796" si="111">((F780*13)+D781)/14</f>
        <v>4.7041039584200292E-2</v>
      </c>
      <c r="G781" s="2">
        <f t="shared" si="111"/>
        <v>4.7909182077048515E-2</v>
      </c>
      <c r="H781" s="2">
        <f t="shared" si="103"/>
        <v>0.9818794131894788</v>
      </c>
      <c r="I781" s="2">
        <f t="shared" si="104"/>
        <v>49.542843356413918</v>
      </c>
    </row>
    <row r="782" spans="1:9" ht="13.5" x14ac:dyDescent="0.25">
      <c r="A782" s="3">
        <f>TITRES_STAT!B785</f>
        <v>43445</v>
      </c>
      <c r="B782" s="5">
        <f>TITRES_STAT!D785</f>
        <v>9.1675000000000004</v>
      </c>
      <c r="C782" s="2">
        <f t="shared" si="108"/>
        <v>-5.6300000000000239E-2</v>
      </c>
      <c r="D782" s="2">
        <f t="shared" si="109"/>
        <v>0</v>
      </c>
      <c r="E782" s="2">
        <f t="shared" si="110"/>
        <v>5.6300000000000239E-2</v>
      </c>
      <c r="F782" s="2">
        <f t="shared" si="111"/>
        <v>4.3680965328185987E-2</v>
      </c>
      <c r="G782" s="2">
        <f t="shared" si="111"/>
        <v>4.8508526214402208E-2</v>
      </c>
      <c r="H782" s="2">
        <f t="shared" si="103"/>
        <v>0.90048015755253119</v>
      </c>
      <c r="I782" s="2">
        <f t="shared" si="104"/>
        <v>47.381718455413079</v>
      </c>
    </row>
    <row r="783" spans="1:9" ht="13.5" x14ac:dyDescent="0.25">
      <c r="A783" s="3">
        <f>TITRES_STAT!B786</f>
        <v>43446</v>
      </c>
      <c r="B783" s="5">
        <f>TITRES_STAT!D786</f>
        <v>8.9425000000000008</v>
      </c>
      <c r="C783" s="2">
        <f t="shared" si="108"/>
        <v>-0.22499999999999964</v>
      </c>
      <c r="D783" s="2">
        <f t="shared" si="109"/>
        <v>0</v>
      </c>
      <c r="E783" s="2">
        <f t="shared" si="110"/>
        <v>0.22499999999999964</v>
      </c>
      <c r="F783" s="2">
        <f t="shared" si="111"/>
        <v>4.0560896376172703E-2</v>
      </c>
      <c r="G783" s="2">
        <f t="shared" si="111"/>
        <v>6.1115060056230595E-2</v>
      </c>
      <c r="H783" s="2">
        <f t="shared" si="103"/>
        <v>0.66368087242086538</v>
      </c>
      <c r="I783" s="2">
        <f t="shared" si="104"/>
        <v>39.892318498266199</v>
      </c>
    </row>
    <row r="784" spans="1:9" ht="13.5" x14ac:dyDescent="0.25">
      <c r="A784" s="3">
        <f>TITRES_STAT!B787</f>
        <v>43447</v>
      </c>
      <c r="B784" s="5">
        <f>TITRES_STAT!D787</f>
        <v>8.9987999999999992</v>
      </c>
      <c r="C784" s="2">
        <f t="shared" si="108"/>
        <v>5.6299999999998462E-2</v>
      </c>
      <c r="D784" s="2">
        <f t="shared" si="109"/>
        <v>5.6299999999998462E-2</v>
      </c>
      <c r="E784" s="2">
        <f t="shared" si="110"/>
        <v>0</v>
      </c>
      <c r="F784" s="2">
        <f t="shared" si="111"/>
        <v>4.1685118063588829E-2</v>
      </c>
      <c r="G784" s="2">
        <f t="shared" si="111"/>
        <v>5.6749698623642694E-2</v>
      </c>
      <c r="H784" s="2">
        <f t="shared" si="103"/>
        <v>0.73454342621340796</v>
      </c>
      <c r="I784" s="2">
        <f t="shared" si="104"/>
        <v>42.34794096893566</v>
      </c>
    </row>
    <row r="785" spans="1:9" ht="13.5" x14ac:dyDescent="0.25">
      <c r="A785" s="3">
        <f>TITRES_STAT!B788</f>
        <v>43448</v>
      </c>
      <c r="B785" s="5">
        <f>TITRES_STAT!D788</f>
        <v>9.1618999999999993</v>
      </c>
      <c r="C785" s="2">
        <f t="shared" si="108"/>
        <v>0.16310000000000002</v>
      </c>
      <c r="D785" s="2">
        <f t="shared" si="109"/>
        <v>0.16310000000000002</v>
      </c>
      <c r="E785" s="2">
        <f t="shared" si="110"/>
        <v>0</v>
      </c>
      <c r="F785" s="2">
        <f t="shared" si="111"/>
        <v>5.0357609630475343E-2</v>
      </c>
      <c r="G785" s="2">
        <f t="shared" si="111"/>
        <v>5.2696148721953932E-2</v>
      </c>
      <c r="H785" s="2">
        <f t="shared" ref="H785:H848" si="112">F785/G785</f>
        <v>0.95562220108688278</v>
      </c>
      <c r="I785" s="2">
        <f t="shared" ref="I785:I848" si="113">IF(G785=0,100,100-(100/(1+H785)))</f>
        <v>48.865379036696012</v>
      </c>
    </row>
    <row r="786" spans="1:9" ht="13.5" x14ac:dyDescent="0.25">
      <c r="A786" s="3">
        <f>TITRES_STAT!B789</f>
        <v>43451</v>
      </c>
      <c r="B786" s="5">
        <f>TITRES_STAT!D789</f>
        <v>9.1113</v>
      </c>
      <c r="C786" s="2">
        <f t="shared" si="108"/>
        <v>-5.0599999999999312E-2</v>
      </c>
      <c r="D786" s="2">
        <f t="shared" si="109"/>
        <v>0</v>
      </c>
      <c r="E786" s="2">
        <f t="shared" si="110"/>
        <v>5.0599999999999312E-2</v>
      </c>
      <c r="F786" s="2">
        <f t="shared" si="111"/>
        <v>4.6760637514012819E-2</v>
      </c>
      <c r="G786" s="2">
        <f t="shared" si="111"/>
        <v>5.2546423813242885E-2</v>
      </c>
      <c r="H786" s="2">
        <f t="shared" si="112"/>
        <v>0.88989191120230116</v>
      </c>
      <c r="I786" s="2">
        <f t="shared" si="113"/>
        <v>47.086920999422375</v>
      </c>
    </row>
    <row r="787" spans="1:9" ht="13.5" x14ac:dyDescent="0.25">
      <c r="A787" s="3">
        <f>TITRES_STAT!B790</f>
        <v>43452</v>
      </c>
      <c r="B787" s="5">
        <f>TITRES_STAT!D790</f>
        <v>8.9987999999999992</v>
      </c>
      <c r="C787" s="2">
        <f t="shared" si="108"/>
        <v>-0.11250000000000071</v>
      </c>
      <c r="D787" s="2">
        <f t="shared" si="109"/>
        <v>0</v>
      </c>
      <c r="E787" s="2">
        <f t="shared" si="110"/>
        <v>0.11250000000000071</v>
      </c>
      <c r="F787" s="2">
        <f t="shared" si="111"/>
        <v>4.3420591977297619E-2</v>
      </c>
      <c r="G787" s="2">
        <f t="shared" si="111"/>
        <v>5.6828822112297013E-2</v>
      </c>
      <c r="H787" s="2">
        <f t="shared" si="112"/>
        <v>0.76405933403821102</v>
      </c>
      <c r="I787" s="2">
        <f t="shared" si="113"/>
        <v>43.312564339270736</v>
      </c>
    </row>
    <row r="788" spans="1:9" ht="13.5" x14ac:dyDescent="0.25">
      <c r="A788" s="3">
        <f>TITRES_STAT!B791</f>
        <v>43453</v>
      </c>
      <c r="B788" s="5">
        <f>TITRES_STAT!D791</f>
        <v>8.9707000000000008</v>
      </c>
      <c r="C788" s="2">
        <f t="shared" si="108"/>
        <v>-2.809999999999846E-2</v>
      </c>
      <c r="D788" s="2">
        <f t="shared" si="109"/>
        <v>0</v>
      </c>
      <c r="E788" s="2">
        <f t="shared" si="110"/>
        <v>2.809999999999846E-2</v>
      </c>
      <c r="F788" s="2">
        <f t="shared" si="111"/>
        <v>4.0319121121776366E-2</v>
      </c>
      <c r="G788" s="2">
        <f t="shared" si="111"/>
        <v>5.4776763389989977E-2</v>
      </c>
      <c r="H788" s="2">
        <f t="shared" si="112"/>
        <v>0.73606249487066933</v>
      </c>
      <c r="I788" s="2">
        <f t="shared" si="113"/>
        <v>42.398386984651921</v>
      </c>
    </row>
    <row r="789" spans="1:9" ht="13.5" x14ac:dyDescent="0.25">
      <c r="A789" s="3">
        <f>TITRES_STAT!B792</f>
        <v>43454</v>
      </c>
      <c r="B789" s="5">
        <f>TITRES_STAT!D792</f>
        <v>8.9987999999999992</v>
      </c>
      <c r="C789" s="2">
        <f t="shared" si="108"/>
        <v>2.809999999999846E-2</v>
      </c>
      <c r="D789" s="2">
        <f t="shared" si="109"/>
        <v>2.809999999999846E-2</v>
      </c>
      <c r="E789" s="2">
        <f t="shared" si="110"/>
        <v>0</v>
      </c>
      <c r="F789" s="2">
        <f t="shared" si="111"/>
        <v>3.9446326755935082E-2</v>
      </c>
      <c r="G789" s="2">
        <f t="shared" si="111"/>
        <v>5.086413743356212E-2</v>
      </c>
      <c r="H789" s="2">
        <f t="shared" si="112"/>
        <v>0.7755233598025566</v>
      </c>
      <c r="I789" s="2">
        <f t="shared" si="113"/>
        <v>43.678578235591168</v>
      </c>
    </row>
    <row r="790" spans="1:9" ht="13.5" x14ac:dyDescent="0.25">
      <c r="A790" s="3">
        <f>TITRES_STAT!B793</f>
        <v>43455</v>
      </c>
      <c r="B790" s="5">
        <f>TITRES_STAT!D793</f>
        <v>9.1618999999999993</v>
      </c>
      <c r="C790" s="2">
        <f t="shared" si="108"/>
        <v>0.16310000000000002</v>
      </c>
      <c r="D790" s="2">
        <f t="shared" si="109"/>
        <v>0.16310000000000002</v>
      </c>
      <c r="E790" s="2">
        <f t="shared" si="110"/>
        <v>0</v>
      </c>
      <c r="F790" s="2">
        <f t="shared" si="111"/>
        <v>4.8278731987654012E-2</v>
      </c>
      <c r="G790" s="2">
        <f t="shared" si="111"/>
        <v>4.7230984759736257E-2</v>
      </c>
      <c r="H790" s="2">
        <f t="shared" si="112"/>
        <v>1.0221834719993166</v>
      </c>
      <c r="I790" s="2">
        <f t="shared" si="113"/>
        <v>50.548502950065753</v>
      </c>
    </row>
    <row r="791" spans="1:9" ht="13.5" x14ac:dyDescent="0.25">
      <c r="A791" s="3">
        <f>TITRES_STAT!B794</f>
        <v>43458</v>
      </c>
      <c r="B791" s="5">
        <f>TITRES_STAT!D794</f>
        <v>9.1618999999999993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4.4830251131393009E-2</v>
      </c>
      <c r="G791" s="2">
        <f t="shared" si="111"/>
        <v>4.3857342991183663E-2</v>
      </c>
      <c r="H791" s="2">
        <f t="shared" si="112"/>
        <v>1.0221834719993166</v>
      </c>
      <c r="I791" s="2">
        <f t="shared" si="113"/>
        <v>50.548502950065753</v>
      </c>
    </row>
    <row r="792" spans="1:9" ht="13.5" x14ac:dyDescent="0.25">
      <c r="A792" s="3">
        <f>TITRES_STAT!B795</f>
        <v>43459</v>
      </c>
      <c r="B792" s="5">
        <f>TITRES_STAT!D795</f>
        <v>9.1675000000000004</v>
      </c>
      <c r="C792" s="2">
        <f t="shared" si="108"/>
        <v>5.6000000000011596E-3</v>
      </c>
      <c r="D792" s="2">
        <f t="shared" si="109"/>
        <v>5.6000000000011596E-3</v>
      </c>
      <c r="E792" s="2">
        <f t="shared" si="110"/>
        <v>0</v>
      </c>
      <c r="F792" s="2">
        <f t="shared" si="111"/>
        <v>4.2028090336293587E-2</v>
      </c>
      <c r="G792" s="2">
        <f t="shared" si="111"/>
        <v>4.072467563467054E-2</v>
      </c>
      <c r="H792" s="2">
        <f t="shared" si="112"/>
        <v>1.0320055269025494</v>
      </c>
      <c r="I792" s="2">
        <f t="shared" si="113"/>
        <v>50.787535429377904</v>
      </c>
    </row>
    <row r="793" spans="1:9" ht="13.5" x14ac:dyDescent="0.25">
      <c r="A793" s="3">
        <f>TITRES_STAT!B796</f>
        <v>43460</v>
      </c>
      <c r="B793" s="5">
        <f>TITRES_STAT!D796</f>
        <v>9.4375</v>
      </c>
      <c r="C793" s="2">
        <f t="shared" si="108"/>
        <v>0.26999999999999957</v>
      </c>
      <c r="D793" s="2">
        <f t="shared" si="109"/>
        <v>0.26999999999999957</v>
      </c>
      <c r="E793" s="2">
        <f t="shared" si="110"/>
        <v>0</v>
      </c>
      <c r="F793" s="2">
        <f t="shared" si="111"/>
        <v>5.8311798169415445E-2</v>
      </c>
      <c r="G793" s="2">
        <f t="shared" si="111"/>
        <v>3.7815770232194075E-2</v>
      </c>
      <c r="H793" s="2">
        <f t="shared" si="112"/>
        <v>1.5419968391856866</v>
      </c>
      <c r="I793" s="2">
        <f t="shared" si="113"/>
        <v>60.660848015832151</v>
      </c>
    </row>
    <row r="794" spans="1:9" ht="13.5" x14ac:dyDescent="0.25">
      <c r="A794" s="3">
        <f>TITRES_STAT!B797</f>
        <v>43461</v>
      </c>
      <c r="B794" s="5">
        <f>TITRES_STAT!D797</f>
        <v>9.4319000000000006</v>
      </c>
      <c r="C794" s="2">
        <f t="shared" si="108"/>
        <v>-5.5999999999993832E-3</v>
      </c>
      <c r="D794" s="2">
        <f t="shared" si="109"/>
        <v>0</v>
      </c>
      <c r="E794" s="2">
        <f t="shared" si="110"/>
        <v>5.5999999999993832E-3</v>
      </c>
      <c r="F794" s="2">
        <f t="shared" si="111"/>
        <v>5.4146669728742915E-2</v>
      </c>
      <c r="G794" s="2">
        <f t="shared" si="111"/>
        <v>3.5514643787037316E-2</v>
      </c>
      <c r="H794" s="2">
        <f t="shared" si="112"/>
        <v>1.5246293910036683</v>
      </c>
      <c r="I794" s="2">
        <f t="shared" si="113"/>
        <v>60.390225846081542</v>
      </c>
    </row>
    <row r="795" spans="1:9" ht="13.5" x14ac:dyDescent="0.25">
      <c r="A795" s="3">
        <f>TITRES_STAT!B798</f>
        <v>43462</v>
      </c>
      <c r="B795" s="5">
        <f>TITRES_STAT!D798</f>
        <v>9.2799999999999994</v>
      </c>
      <c r="C795" s="2">
        <f t="shared" si="108"/>
        <v>-0.15190000000000126</v>
      </c>
      <c r="D795" s="2">
        <f t="shared" si="109"/>
        <v>0</v>
      </c>
      <c r="E795" s="2">
        <f t="shared" si="110"/>
        <v>0.15190000000000126</v>
      </c>
      <c r="F795" s="2">
        <f t="shared" si="111"/>
        <v>5.0279050462404141E-2</v>
      </c>
      <c r="G795" s="2">
        <f t="shared" si="111"/>
        <v>4.3827883516534737E-2</v>
      </c>
      <c r="H795" s="2">
        <f t="shared" si="112"/>
        <v>1.147193211906653</v>
      </c>
      <c r="I795" s="2">
        <f t="shared" si="113"/>
        <v>53.427572588494471</v>
      </c>
    </row>
    <row r="796" spans="1:9" ht="13.5" x14ac:dyDescent="0.25">
      <c r="A796" s="3">
        <f>TITRES_STAT!B799</f>
        <v>43465</v>
      </c>
      <c r="B796" s="5">
        <f>TITRES_STAT!D799</f>
        <v>9.2799999999999994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4.6687689715089561E-2</v>
      </c>
      <c r="G796" s="2">
        <f t="shared" si="111"/>
        <v>4.0697320408210828E-2</v>
      </c>
      <c r="H796" s="2">
        <f t="shared" si="112"/>
        <v>1.147193211906653</v>
      </c>
      <c r="I796" s="2">
        <f t="shared" si="113"/>
        <v>53.427572588494471</v>
      </c>
    </row>
    <row r="797" spans="1:9" ht="13.5" x14ac:dyDescent="0.25">
      <c r="A797" s="3">
        <f>TITRES_STAT!B800</f>
        <v>43467</v>
      </c>
      <c r="B797" s="5">
        <f>TITRES_STAT!D800</f>
        <v>9.4487000000000005</v>
      </c>
      <c r="C797" s="2">
        <f t="shared" si="108"/>
        <v>0.16870000000000118</v>
      </c>
      <c r="D797" s="2">
        <f t="shared" si="109"/>
        <v>0.16870000000000118</v>
      </c>
      <c r="E797" s="2">
        <f t="shared" si="110"/>
        <v>0</v>
      </c>
      <c r="F797" s="2">
        <f t="shared" ref="F797:G812" si="114">((F796*13)+D797)/14</f>
        <v>5.5402854735440391E-2</v>
      </c>
      <c r="G797" s="2">
        <f t="shared" si="114"/>
        <v>3.7790368950481483E-2</v>
      </c>
      <c r="H797" s="2">
        <f t="shared" si="112"/>
        <v>1.4660575240225198</v>
      </c>
      <c r="I797" s="2">
        <f t="shared" si="113"/>
        <v>59.449445511358313</v>
      </c>
    </row>
    <row r="798" spans="1:9" ht="13.5" x14ac:dyDescent="0.25">
      <c r="A798" s="3">
        <f>TITRES_STAT!B801</f>
        <v>43468</v>
      </c>
      <c r="B798" s="5">
        <f>TITRES_STAT!D801</f>
        <v>9.3925000000000001</v>
      </c>
      <c r="C798" s="2">
        <f t="shared" si="108"/>
        <v>-5.6200000000000472E-2</v>
      </c>
      <c r="D798" s="2">
        <f t="shared" si="109"/>
        <v>0</v>
      </c>
      <c r="E798" s="2">
        <f t="shared" si="110"/>
        <v>5.6200000000000472E-2</v>
      </c>
      <c r="F798" s="2">
        <f t="shared" si="114"/>
        <v>5.1445507968623225E-2</v>
      </c>
      <c r="G798" s="2">
        <f t="shared" si="114"/>
        <v>3.9105342596875696E-2</v>
      </c>
      <c r="H798" s="2">
        <f t="shared" si="112"/>
        <v>1.3155621342832435</v>
      </c>
      <c r="I798" s="2">
        <f t="shared" si="113"/>
        <v>56.813942273695936</v>
      </c>
    </row>
    <row r="799" spans="1:9" ht="13.5" x14ac:dyDescent="0.25">
      <c r="A799" s="3">
        <f>TITRES_STAT!B802</f>
        <v>43469</v>
      </c>
      <c r="B799" s="5">
        <f>TITRES_STAT!D802</f>
        <v>9.3475000000000001</v>
      </c>
      <c r="C799" s="2">
        <f t="shared" si="108"/>
        <v>-4.4999999999999929E-2</v>
      </c>
      <c r="D799" s="2">
        <f t="shared" si="109"/>
        <v>0</v>
      </c>
      <c r="E799" s="2">
        <f t="shared" si="110"/>
        <v>4.4999999999999929E-2</v>
      </c>
      <c r="F799" s="2">
        <f t="shared" si="114"/>
        <v>4.7770828828007275E-2</v>
      </c>
      <c r="G799" s="2">
        <f t="shared" si="114"/>
        <v>3.952638955424171E-2</v>
      </c>
      <c r="H799" s="2">
        <f t="shared" si="112"/>
        <v>1.2085806309845677</v>
      </c>
      <c r="I799" s="2">
        <f t="shared" si="113"/>
        <v>54.72205153070604</v>
      </c>
    </row>
    <row r="800" spans="1:9" ht="13.5" x14ac:dyDescent="0.25">
      <c r="A800" s="3">
        <f>TITRES_STAT!B803</f>
        <v>43472</v>
      </c>
      <c r="B800" s="5">
        <f>TITRES_STAT!D803</f>
        <v>9.5050000000000008</v>
      </c>
      <c r="C800" s="2">
        <f t="shared" si="108"/>
        <v>0.15750000000000064</v>
      </c>
      <c r="D800" s="2">
        <f t="shared" si="109"/>
        <v>0.15750000000000064</v>
      </c>
      <c r="E800" s="2">
        <f t="shared" si="110"/>
        <v>0</v>
      </c>
      <c r="F800" s="2">
        <f t="shared" si="114"/>
        <v>5.5608626768863946E-2</v>
      </c>
      <c r="G800" s="2">
        <f t="shared" si="114"/>
        <v>3.6703076014653016E-2</v>
      </c>
      <c r="H800" s="2">
        <f t="shared" si="112"/>
        <v>1.5150944500309249</v>
      </c>
      <c r="I800" s="2">
        <f t="shared" si="113"/>
        <v>60.240061760396145</v>
      </c>
    </row>
    <row r="801" spans="1:9" ht="13.5" x14ac:dyDescent="0.25">
      <c r="A801" s="3">
        <f>TITRES_STAT!B804</f>
        <v>43473</v>
      </c>
      <c r="B801" s="5">
        <f>TITRES_STAT!D804</f>
        <v>9.5556000000000001</v>
      </c>
      <c r="C801" s="2">
        <f t="shared" si="108"/>
        <v>5.0599999999999312E-2</v>
      </c>
      <c r="D801" s="2">
        <f t="shared" si="109"/>
        <v>5.0599999999999312E-2</v>
      </c>
      <c r="E801" s="2">
        <f t="shared" si="110"/>
        <v>0</v>
      </c>
      <c r="F801" s="2">
        <f t="shared" si="114"/>
        <v>5.5250867713945044E-2</v>
      </c>
      <c r="G801" s="2">
        <f t="shared" si="114"/>
        <v>3.4081427727892084E-2</v>
      </c>
      <c r="H801" s="2">
        <f t="shared" si="112"/>
        <v>1.6211429918685005</v>
      </c>
      <c r="I801" s="2">
        <f t="shared" si="113"/>
        <v>61.848704816857669</v>
      </c>
    </row>
    <row r="802" spans="1:9" ht="13.5" x14ac:dyDescent="0.25">
      <c r="A802" s="3">
        <f>TITRES_STAT!B805</f>
        <v>43474</v>
      </c>
      <c r="B802" s="5">
        <f>TITRES_STAT!D805</f>
        <v>9.3361999999999998</v>
      </c>
      <c r="C802" s="2">
        <f t="shared" si="108"/>
        <v>-0.21940000000000026</v>
      </c>
      <c r="D802" s="2">
        <f t="shared" si="109"/>
        <v>0</v>
      </c>
      <c r="E802" s="2">
        <f t="shared" si="110"/>
        <v>0.21940000000000026</v>
      </c>
      <c r="F802" s="2">
        <f t="shared" si="114"/>
        <v>5.1304377162948965E-2</v>
      </c>
      <c r="G802" s="2">
        <f t="shared" si="114"/>
        <v>4.7318468604471246E-2</v>
      </c>
      <c r="H802" s="2">
        <f t="shared" si="112"/>
        <v>1.0842357894503178</v>
      </c>
      <c r="I802" s="2">
        <f t="shared" si="113"/>
        <v>52.020783585923688</v>
      </c>
    </row>
    <row r="803" spans="1:9" ht="13.5" x14ac:dyDescent="0.25">
      <c r="A803" s="3">
        <f>TITRES_STAT!B806</f>
        <v>43475</v>
      </c>
      <c r="B803" s="5">
        <f>TITRES_STAT!D806</f>
        <v>9.5611999999999995</v>
      </c>
      <c r="C803" s="2">
        <f t="shared" si="108"/>
        <v>0.22499999999999964</v>
      </c>
      <c r="D803" s="2">
        <f t="shared" si="109"/>
        <v>0.22499999999999964</v>
      </c>
      <c r="E803" s="2">
        <f t="shared" si="110"/>
        <v>0</v>
      </c>
      <c r="F803" s="2">
        <f t="shared" si="114"/>
        <v>6.3711207365595449E-2</v>
      </c>
      <c r="G803" s="2">
        <f t="shared" si="114"/>
        <v>4.3938577989866161E-2</v>
      </c>
      <c r="H803" s="2">
        <f t="shared" si="112"/>
        <v>1.4500061285617749</v>
      </c>
      <c r="I803" s="2">
        <f t="shared" si="113"/>
        <v>59.183775569286873</v>
      </c>
    </row>
    <row r="804" spans="1:9" ht="13.5" x14ac:dyDescent="0.25">
      <c r="A804" s="3">
        <f>TITRES_STAT!B807</f>
        <v>43476</v>
      </c>
      <c r="B804" s="5">
        <f>TITRES_STAT!D807</f>
        <v>9.3587000000000007</v>
      </c>
      <c r="C804" s="2">
        <f t="shared" si="108"/>
        <v>-0.20249999999999879</v>
      </c>
      <c r="D804" s="2">
        <f t="shared" si="109"/>
        <v>0</v>
      </c>
      <c r="E804" s="2">
        <f t="shared" si="110"/>
        <v>0.20249999999999879</v>
      </c>
      <c r="F804" s="2">
        <f t="shared" si="114"/>
        <v>5.916040683948149E-2</v>
      </c>
      <c r="G804" s="2">
        <f t="shared" si="114"/>
        <v>5.5264393847732782E-2</v>
      </c>
      <c r="H804" s="2">
        <f t="shared" si="112"/>
        <v>1.0704977060362446</v>
      </c>
      <c r="I804" s="2">
        <f t="shared" si="113"/>
        <v>51.702433811704267</v>
      </c>
    </row>
    <row r="805" spans="1:9" ht="13.5" x14ac:dyDescent="0.25">
      <c r="A805" s="3">
        <f>TITRES_STAT!B808</f>
        <v>43480</v>
      </c>
      <c r="B805" s="5">
        <f>TITRES_STAT!D808</f>
        <v>9.3925000000000001</v>
      </c>
      <c r="C805" s="2">
        <f t="shared" si="108"/>
        <v>3.3799999999999386E-2</v>
      </c>
      <c r="D805" s="2">
        <f t="shared" si="109"/>
        <v>3.3799999999999386E-2</v>
      </c>
      <c r="E805" s="2">
        <f t="shared" si="110"/>
        <v>0</v>
      </c>
      <c r="F805" s="2">
        <f t="shared" si="114"/>
        <v>5.734894920808991E-2</v>
      </c>
      <c r="G805" s="2">
        <f t="shared" si="114"/>
        <v>5.1316937144323296E-2</v>
      </c>
      <c r="H805" s="2">
        <f t="shared" si="112"/>
        <v>1.1175442728938056</v>
      </c>
      <c r="I805" s="2">
        <f t="shared" si="113"/>
        <v>52.775485603735959</v>
      </c>
    </row>
    <row r="806" spans="1:9" ht="13.5" x14ac:dyDescent="0.25">
      <c r="A806" s="3">
        <f>TITRES_STAT!B809</f>
        <v>43481</v>
      </c>
      <c r="B806" s="5">
        <f>TITRES_STAT!D809</f>
        <v>9.5050000000000008</v>
      </c>
      <c r="C806" s="2">
        <f t="shared" si="108"/>
        <v>0.11250000000000071</v>
      </c>
      <c r="D806" s="2">
        <f t="shared" si="109"/>
        <v>0.11250000000000071</v>
      </c>
      <c r="E806" s="2">
        <f t="shared" si="110"/>
        <v>0</v>
      </c>
      <c r="F806" s="2">
        <f t="shared" si="114"/>
        <v>6.1288309978940685E-2</v>
      </c>
      <c r="G806" s="2">
        <f t="shared" si="114"/>
        <v>4.7651441634014489E-2</v>
      </c>
      <c r="H806" s="2">
        <f t="shared" si="112"/>
        <v>1.2861795546431474</v>
      </c>
      <c r="I806" s="2">
        <f t="shared" si="113"/>
        <v>56.258903725692214</v>
      </c>
    </row>
    <row r="807" spans="1:9" ht="13.5" x14ac:dyDescent="0.25">
      <c r="A807" s="3">
        <f>TITRES_STAT!B810</f>
        <v>43482</v>
      </c>
      <c r="B807" s="5">
        <f>TITRES_STAT!D810</f>
        <v>9.2799999999999994</v>
      </c>
      <c r="C807" s="2">
        <f t="shared" si="108"/>
        <v>-0.22500000000000142</v>
      </c>
      <c r="D807" s="2">
        <f t="shared" si="109"/>
        <v>0</v>
      </c>
      <c r="E807" s="2">
        <f t="shared" si="110"/>
        <v>0.22500000000000142</v>
      </c>
      <c r="F807" s="2">
        <f t="shared" si="114"/>
        <v>5.6910573551873497E-2</v>
      </c>
      <c r="G807" s="2">
        <f t="shared" si="114"/>
        <v>6.0319195803013551E-2</v>
      </c>
      <c r="H807" s="2">
        <f t="shared" si="112"/>
        <v>0.94349025702743605</v>
      </c>
      <c r="I807" s="2">
        <f t="shared" si="113"/>
        <v>48.546178897264049</v>
      </c>
    </row>
    <row r="808" spans="1:9" ht="13.5" x14ac:dyDescent="0.25">
      <c r="A808" s="3">
        <f>TITRES_STAT!B811</f>
        <v>43483</v>
      </c>
      <c r="B808" s="5">
        <f>TITRES_STAT!D811</f>
        <v>9.4487000000000005</v>
      </c>
      <c r="C808" s="2">
        <f t="shared" si="108"/>
        <v>0.16870000000000118</v>
      </c>
      <c r="D808" s="2">
        <f t="shared" si="109"/>
        <v>0.16870000000000118</v>
      </c>
      <c r="E808" s="2">
        <f t="shared" si="110"/>
        <v>0</v>
      </c>
      <c r="F808" s="2">
        <f t="shared" si="114"/>
        <v>6.4895532583882615E-2</v>
      </c>
      <c r="G808" s="2">
        <f t="shared" si="114"/>
        <v>5.6010681817084011E-2</v>
      </c>
      <c r="H808" s="2">
        <f t="shared" si="112"/>
        <v>1.1586277916739911</v>
      </c>
      <c r="I808" s="2">
        <f t="shared" si="113"/>
        <v>53.674273820753911</v>
      </c>
    </row>
    <row r="809" spans="1:9" ht="13.5" x14ac:dyDescent="0.25">
      <c r="A809" s="3">
        <f>TITRES_STAT!B812</f>
        <v>43486</v>
      </c>
      <c r="B809" s="5">
        <f>TITRES_STAT!D812</f>
        <v>9.4487000000000005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6.0260137399319569E-2</v>
      </c>
      <c r="G809" s="2">
        <f t="shared" si="114"/>
        <v>5.2009918830149438E-2</v>
      </c>
      <c r="H809" s="2">
        <f t="shared" si="112"/>
        <v>1.1586277916739911</v>
      </c>
      <c r="I809" s="2">
        <f t="shared" si="113"/>
        <v>53.674273820753911</v>
      </c>
    </row>
    <row r="810" spans="1:9" ht="13.5" x14ac:dyDescent="0.25">
      <c r="A810" s="3">
        <f>TITRES_STAT!B813</f>
        <v>43487</v>
      </c>
      <c r="B810" s="5">
        <f>TITRES_STAT!D813</f>
        <v>9.4487000000000005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5.5955841870796739E-2</v>
      </c>
      <c r="G810" s="2">
        <f t="shared" si="114"/>
        <v>4.8294924627995908E-2</v>
      </c>
      <c r="H810" s="2">
        <f t="shared" si="112"/>
        <v>1.1586277916739909</v>
      </c>
      <c r="I810" s="2">
        <f t="shared" si="113"/>
        <v>53.674273820753896</v>
      </c>
    </row>
    <row r="811" spans="1:9" ht="13.5" x14ac:dyDescent="0.25">
      <c r="A811" s="3">
        <f>TITRES_STAT!B814</f>
        <v>43488</v>
      </c>
      <c r="B811" s="5">
        <f>TITRES_STAT!D814</f>
        <v>9.5611999999999995</v>
      </c>
      <c r="C811" s="2">
        <f t="shared" si="108"/>
        <v>0.11249999999999893</v>
      </c>
      <c r="D811" s="2">
        <f t="shared" si="109"/>
        <v>0.11249999999999893</v>
      </c>
      <c r="E811" s="2">
        <f t="shared" si="110"/>
        <v>0</v>
      </c>
      <c r="F811" s="2">
        <f t="shared" si="114"/>
        <v>5.9994710308596891E-2</v>
      </c>
      <c r="G811" s="2">
        <f t="shared" si="114"/>
        <v>4.4845287154567634E-2</v>
      </c>
      <c r="H811" s="2">
        <f t="shared" si="112"/>
        <v>1.3378152781542896</v>
      </c>
      <c r="I811" s="2">
        <f t="shared" si="113"/>
        <v>57.225020755724458</v>
      </c>
    </row>
    <row r="812" spans="1:9" ht="13.5" x14ac:dyDescent="0.25">
      <c r="A812" s="3">
        <f>TITRES_STAT!B815</f>
        <v>43489</v>
      </c>
      <c r="B812" s="5">
        <f>TITRES_STAT!D815</f>
        <v>9.3361999999999998</v>
      </c>
      <c r="C812" s="2">
        <f t="shared" si="108"/>
        <v>-0.22499999999999964</v>
      </c>
      <c r="D812" s="2">
        <f t="shared" si="109"/>
        <v>0</v>
      </c>
      <c r="E812" s="2">
        <f t="shared" si="110"/>
        <v>0.22499999999999964</v>
      </c>
      <c r="F812" s="2">
        <f t="shared" si="114"/>
        <v>5.5709373857982823E-2</v>
      </c>
      <c r="G812" s="2">
        <f t="shared" si="114"/>
        <v>5.7713480929241348E-2</v>
      </c>
      <c r="H812" s="2">
        <f t="shared" si="112"/>
        <v>0.96527488831048625</v>
      </c>
      <c r="I812" s="2">
        <f t="shared" si="113"/>
        <v>49.116532961977491</v>
      </c>
    </row>
    <row r="813" spans="1:9" ht="13.5" x14ac:dyDescent="0.25">
      <c r="A813" s="3">
        <f>TITRES_STAT!B816</f>
        <v>43490</v>
      </c>
      <c r="B813" s="5">
        <f>TITRES_STAT!D816</f>
        <v>9.5330999999999992</v>
      </c>
      <c r="C813" s="2">
        <f t="shared" si="108"/>
        <v>0.19689999999999941</v>
      </c>
      <c r="D813" s="2">
        <f t="shared" si="109"/>
        <v>0.19689999999999941</v>
      </c>
      <c r="E813" s="2">
        <f t="shared" si="110"/>
        <v>0</v>
      </c>
      <c r="F813" s="2">
        <f t="shared" ref="F813:G828" si="115">((F812*13)+D813)/14</f>
        <v>6.579441858241257E-2</v>
      </c>
      <c r="G813" s="2">
        <f t="shared" si="115"/>
        <v>5.3591089434295539E-2</v>
      </c>
      <c r="H813" s="2">
        <f t="shared" si="112"/>
        <v>1.2277119065302586</v>
      </c>
      <c r="I813" s="2">
        <f t="shared" si="113"/>
        <v>55.110892163900317</v>
      </c>
    </row>
    <row r="814" spans="1:9" ht="13.5" x14ac:dyDescent="0.25">
      <c r="A814" s="3">
        <f>TITRES_STAT!B817</f>
        <v>43493</v>
      </c>
      <c r="B814" s="5">
        <f>TITRES_STAT!D817</f>
        <v>9.5330999999999992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6.109481725509739E-2</v>
      </c>
      <c r="G814" s="2">
        <f t="shared" si="115"/>
        <v>4.9763154474702996E-2</v>
      </c>
      <c r="H814" s="2">
        <f t="shared" si="112"/>
        <v>1.2277119065302586</v>
      </c>
      <c r="I814" s="2">
        <f t="shared" si="113"/>
        <v>55.110892163900317</v>
      </c>
    </row>
    <row r="815" spans="1:9" ht="13.5" x14ac:dyDescent="0.25">
      <c r="A815" s="3">
        <f>TITRES_STAT!B818</f>
        <v>43494</v>
      </c>
      <c r="B815" s="5">
        <f>TITRES_STAT!D818</f>
        <v>9.5330999999999992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5.6730901736876151E-2</v>
      </c>
      <c r="G815" s="2">
        <f t="shared" si="115"/>
        <v>4.6208643440795637E-2</v>
      </c>
      <c r="H815" s="2">
        <f t="shared" si="112"/>
        <v>1.2277119065302589</v>
      </c>
      <c r="I815" s="2">
        <f t="shared" si="113"/>
        <v>55.110892163900324</v>
      </c>
    </row>
    <row r="816" spans="1:9" ht="13.5" x14ac:dyDescent="0.25">
      <c r="A816" s="3">
        <f>TITRES_STAT!B819</f>
        <v>43495</v>
      </c>
      <c r="B816" s="5">
        <f>TITRES_STAT!D819</f>
        <v>9.5050000000000008</v>
      </c>
      <c r="C816" s="2">
        <f t="shared" si="108"/>
        <v>-2.809999999999846E-2</v>
      </c>
      <c r="D816" s="2">
        <f t="shared" si="109"/>
        <v>0</v>
      </c>
      <c r="E816" s="2">
        <f t="shared" si="110"/>
        <v>2.809999999999846E-2</v>
      </c>
      <c r="F816" s="2">
        <f t="shared" si="115"/>
        <v>5.2678694469956426E-2</v>
      </c>
      <c r="G816" s="2">
        <f t="shared" si="115"/>
        <v>4.4915168909310126E-2</v>
      </c>
      <c r="H816" s="2">
        <f t="shared" si="112"/>
        <v>1.1728486333051964</v>
      </c>
      <c r="I816" s="2">
        <f t="shared" si="113"/>
        <v>53.977466047468532</v>
      </c>
    </row>
    <row r="817" spans="1:9" ht="13.5" x14ac:dyDescent="0.25">
      <c r="A817" s="3">
        <f>TITRES_STAT!B820</f>
        <v>43496</v>
      </c>
      <c r="B817" s="5">
        <f>TITRES_STAT!D820</f>
        <v>9.5050000000000008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4.8915930579245252E-2</v>
      </c>
      <c r="G817" s="2">
        <f t="shared" si="115"/>
        <v>4.1706942558645113E-2</v>
      </c>
      <c r="H817" s="2">
        <f t="shared" si="112"/>
        <v>1.1728486333051964</v>
      </c>
      <c r="I817" s="2">
        <f t="shared" si="113"/>
        <v>53.977466047468532</v>
      </c>
    </row>
    <row r="818" spans="1:9" ht="13.5" x14ac:dyDescent="0.25">
      <c r="A818" s="3">
        <f>TITRES_STAT!B821</f>
        <v>43497</v>
      </c>
      <c r="B818" s="5">
        <f>TITRES_STAT!D821</f>
        <v>9.4992999999999999</v>
      </c>
      <c r="C818" s="2">
        <f t="shared" si="108"/>
        <v>-5.7000000000009265E-3</v>
      </c>
      <c r="D818" s="2">
        <f t="shared" si="109"/>
        <v>0</v>
      </c>
      <c r="E818" s="2">
        <f t="shared" si="110"/>
        <v>5.7000000000009265E-3</v>
      </c>
      <c r="F818" s="2">
        <f t="shared" si="115"/>
        <v>4.5421935537870592E-2</v>
      </c>
      <c r="G818" s="2">
        <f t="shared" si="115"/>
        <v>3.9135018090170524E-2</v>
      </c>
      <c r="H818" s="2">
        <f t="shared" si="112"/>
        <v>1.1606468517074517</v>
      </c>
      <c r="I818" s="2">
        <f t="shared" si="113"/>
        <v>53.71756383002851</v>
      </c>
    </row>
    <row r="819" spans="1:9" ht="13.5" x14ac:dyDescent="0.25">
      <c r="A819" s="3">
        <f>TITRES_STAT!B822</f>
        <v>43500</v>
      </c>
      <c r="B819" s="5">
        <f>TITRES_STAT!D822</f>
        <v>9.2238000000000007</v>
      </c>
      <c r="C819" s="2">
        <f t="shared" si="108"/>
        <v>-0.27549999999999919</v>
      </c>
      <c r="D819" s="2">
        <f t="shared" si="109"/>
        <v>0</v>
      </c>
      <c r="E819" s="2">
        <f t="shared" si="110"/>
        <v>0.27549999999999919</v>
      </c>
      <c r="F819" s="2">
        <f t="shared" si="115"/>
        <v>4.2177511570879837E-2</v>
      </c>
      <c r="G819" s="2">
        <f t="shared" si="115"/>
        <v>5.6018231083729712E-2</v>
      </c>
      <c r="H819" s="2">
        <f t="shared" si="112"/>
        <v>0.75292473101904389</v>
      </c>
      <c r="I819" s="2">
        <f t="shared" si="113"/>
        <v>42.952484935353681</v>
      </c>
    </row>
    <row r="820" spans="1:9" ht="13.5" x14ac:dyDescent="0.25">
      <c r="A820" s="3">
        <f>TITRES_STAT!B823</f>
        <v>43501</v>
      </c>
      <c r="B820" s="5">
        <f>TITRES_STAT!D823</f>
        <v>9.4711999999999996</v>
      </c>
      <c r="C820" s="2">
        <f t="shared" si="108"/>
        <v>0.24739999999999895</v>
      </c>
      <c r="D820" s="2">
        <f t="shared" si="109"/>
        <v>0.24739999999999895</v>
      </c>
      <c r="E820" s="2">
        <f t="shared" si="110"/>
        <v>0</v>
      </c>
      <c r="F820" s="2">
        <f t="shared" si="115"/>
        <v>5.6836260744388349E-2</v>
      </c>
      <c r="G820" s="2">
        <f t="shared" si="115"/>
        <v>5.2016928863463305E-2</v>
      </c>
      <c r="H820" s="2">
        <f t="shared" si="112"/>
        <v>1.0926492968005681</v>
      </c>
      <c r="I820" s="2">
        <f t="shared" si="113"/>
        <v>52.21368427433633</v>
      </c>
    </row>
    <row r="821" spans="1:9" ht="13.5" x14ac:dyDescent="0.25">
      <c r="A821" s="3">
        <f>TITRES_STAT!B824</f>
        <v>43502</v>
      </c>
      <c r="B821" s="5">
        <f>TITRES_STAT!D824</f>
        <v>9.2238000000000007</v>
      </c>
      <c r="C821" s="2">
        <f t="shared" si="108"/>
        <v>-0.24739999999999895</v>
      </c>
      <c r="D821" s="2">
        <f t="shared" si="109"/>
        <v>0</v>
      </c>
      <c r="E821" s="2">
        <f t="shared" si="110"/>
        <v>0.24739999999999895</v>
      </c>
      <c r="F821" s="2">
        <f t="shared" si="115"/>
        <v>5.2776527834074896E-2</v>
      </c>
      <c r="G821" s="2">
        <f t="shared" si="115"/>
        <v>6.5972862516072997E-2</v>
      </c>
      <c r="H821" s="2">
        <f t="shared" si="112"/>
        <v>0.79997328933873268</v>
      </c>
      <c r="I821" s="2">
        <f t="shared" si="113"/>
        <v>44.443620029085196</v>
      </c>
    </row>
    <row r="822" spans="1:9" ht="13.5" x14ac:dyDescent="0.25">
      <c r="A822" s="3">
        <f>TITRES_STAT!B825</f>
        <v>43503</v>
      </c>
      <c r="B822" s="5">
        <f>TITRES_STAT!D825</f>
        <v>9.3925000000000001</v>
      </c>
      <c r="C822" s="2">
        <f t="shared" si="108"/>
        <v>0.16869999999999941</v>
      </c>
      <c r="D822" s="2">
        <f t="shared" si="109"/>
        <v>0.16869999999999941</v>
      </c>
      <c r="E822" s="2">
        <f t="shared" si="110"/>
        <v>0</v>
      </c>
      <c r="F822" s="2">
        <f t="shared" si="115"/>
        <v>6.1056775845926649E-2</v>
      </c>
      <c r="G822" s="2">
        <f t="shared" si="115"/>
        <v>6.1260515193496352E-2</v>
      </c>
      <c r="H822" s="2">
        <f t="shared" si="112"/>
        <v>0.99667421426466662</v>
      </c>
      <c r="I822" s="2">
        <f t="shared" si="113"/>
        <v>49.916716865686617</v>
      </c>
    </row>
    <row r="823" spans="1:9" ht="13.5" x14ac:dyDescent="0.25">
      <c r="A823" s="3">
        <f>TITRES_STAT!B826</f>
        <v>43504</v>
      </c>
      <c r="B823" s="5">
        <f>TITRES_STAT!D826</f>
        <v>9.3643999999999998</v>
      </c>
      <c r="C823" s="2">
        <f t="shared" si="108"/>
        <v>-2.8100000000000236E-2</v>
      </c>
      <c r="D823" s="2">
        <f t="shared" si="109"/>
        <v>0</v>
      </c>
      <c r="E823" s="2">
        <f t="shared" si="110"/>
        <v>2.8100000000000236E-2</v>
      </c>
      <c r="F823" s="2">
        <f t="shared" si="115"/>
        <v>5.6695577571217605E-2</v>
      </c>
      <c r="G823" s="2">
        <f t="shared" si="115"/>
        <v>5.8891906965389484E-2</v>
      </c>
      <c r="H823" s="2">
        <f t="shared" si="112"/>
        <v>0.96270575181981022</v>
      </c>
      <c r="I823" s="2">
        <f t="shared" si="113"/>
        <v>49.04992767903159</v>
      </c>
    </row>
    <row r="824" spans="1:9" ht="13.5" x14ac:dyDescent="0.25">
      <c r="A824" s="3">
        <f>TITRES_STAT!B827</f>
        <v>43507</v>
      </c>
      <c r="B824" s="5">
        <f>TITRES_STAT!D827</f>
        <v>9.2294</v>
      </c>
      <c r="C824" s="2">
        <f t="shared" si="108"/>
        <v>-0.13499999999999979</v>
      </c>
      <c r="D824" s="2">
        <f t="shared" si="109"/>
        <v>0</v>
      </c>
      <c r="E824" s="2">
        <f t="shared" si="110"/>
        <v>0.13499999999999979</v>
      </c>
      <c r="F824" s="2">
        <f t="shared" si="115"/>
        <v>5.2645893458987778E-2</v>
      </c>
      <c r="G824" s="2">
        <f t="shared" si="115"/>
        <v>6.4328199325004512E-2</v>
      </c>
      <c r="H824" s="2">
        <f t="shared" si="112"/>
        <v>0.8183952607316991</v>
      </c>
      <c r="I824" s="2">
        <f t="shared" si="113"/>
        <v>45.006455879256265</v>
      </c>
    </row>
    <row r="825" spans="1:9" ht="13.5" x14ac:dyDescent="0.25">
      <c r="A825" s="3">
        <f>TITRES_STAT!B828</f>
        <v>43508</v>
      </c>
      <c r="B825" s="5">
        <f>TITRES_STAT!D828</f>
        <v>9.1675000000000004</v>
      </c>
      <c r="C825" s="2">
        <f t="shared" si="108"/>
        <v>-6.1899999999999622E-2</v>
      </c>
      <c r="D825" s="2">
        <f t="shared" si="109"/>
        <v>0</v>
      </c>
      <c r="E825" s="2">
        <f t="shared" si="110"/>
        <v>6.1899999999999622E-2</v>
      </c>
      <c r="F825" s="2">
        <f t="shared" si="115"/>
        <v>4.8885472497631512E-2</v>
      </c>
      <c r="G825" s="2">
        <f t="shared" si="115"/>
        <v>6.4154756516075592E-2</v>
      </c>
      <c r="H825" s="2">
        <f t="shared" si="112"/>
        <v>0.76199295504117492</v>
      </c>
      <c r="I825" s="2">
        <f t="shared" si="113"/>
        <v>43.246084092508092</v>
      </c>
    </row>
    <row r="826" spans="1:9" ht="13.5" x14ac:dyDescent="0.25">
      <c r="A826" s="3">
        <f>TITRES_STAT!B829</f>
        <v>43509</v>
      </c>
      <c r="B826" s="5">
        <f>TITRES_STAT!D829</f>
        <v>9.3361999999999998</v>
      </c>
      <c r="C826" s="2">
        <f t="shared" si="108"/>
        <v>0.16869999999999941</v>
      </c>
      <c r="D826" s="2">
        <f t="shared" si="109"/>
        <v>0.16869999999999941</v>
      </c>
      <c r="E826" s="2">
        <f t="shared" si="110"/>
        <v>0</v>
      </c>
      <c r="F826" s="2">
        <f t="shared" si="115"/>
        <v>5.7443653033514938E-2</v>
      </c>
      <c r="G826" s="2">
        <f t="shared" si="115"/>
        <v>5.9572273907784475E-2</v>
      </c>
      <c r="H826" s="2">
        <f t="shared" si="112"/>
        <v>0.96426826215221262</v>
      </c>
      <c r="I826" s="2">
        <f t="shared" si="113"/>
        <v>49.090456773744414</v>
      </c>
    </row>
    <row r="827" spans="1:9" ht="13.5" x14ac:dyDescent="0.25">
      <c r="A827" s="3">
        <f>TITRES_STAT!B830</f>
        <v>43510</v>
      </c>
      <c r="B827" s="5">
        <f>TITRES_STAT!D830</f>
        <v>9.1675000000000004</v>
      </c>
      <c r="C827" s="2">
        <f t="shared" si="108"/>
        <v>-0.16869999999999941</v>
      </c>
      <c r="D827" s="2">
        <f t="shared" si="109"/>
        <v>0</v>
      </c>
      <c r="E827" s="2">
        <f t="shared" si="110"/>
        <v>0.16869999999999941</v>
      </c>
      <c r="F827" s="2">
        <f t="shared" si="115"/>
        <v>5.3340534959692439E-2</v>
      </c>
      <c r="G827" s="2">
        <f t="shared" si="115"/>
        <v>6.7367111485799824E-2</v>
      </c>
      <c r="H827" s="2">
        <f t="shared" si="112"/>
        <v>0.7917889573005662</v>
      </c>
      <c r="I827" s="2">
        <f t="shared" si="113"/>
        <v>44.189855846273446</v>
      </c>
    </row>
    <row r="828" spans="1:9" ht="13.5" x14ac:dyDescent="0.25">
      <c r="A828" s="3">
        <f>TITRES_STAT!B831</f>
        <v>43511</v>
      </c>
      <c r="B828" s="5">
        <f>TITRES_STAT!D831</f>
        <v>9.3306000000000004</v>
      </c>
      <c r="C828" s="2">
        <f t="shared" si="108"/>
        <v>0.16310000000000002</v>
      </c>
      <c r="D828" s="2">
        <f t="shared" si="109"/>
        <v>0.16310000000000002</v>
      </c>
      <c r="E828" s="2">
        <f t="shared" si="110"/>
        <v>0</v>
      </c>
      <c r="F828" s="2">
        <f t="shared" si="115"/>
        <v>6.1180496748285837E-2</v>
      </c>
      <c r="G828" s="2">
        <f t="shared" si="115"/>
        <v>6.2555174951099843E-2</v>
      </c>
      <c r="H828" s="2">
        <f t="shared" si="112"/>
        <v>0.97802454866621968</v>
      </c>
      <c r="I828" s="2">
        <f t="shared" si="113"/>
        <v>49.444510146534874</v>
      </c>
    </row>
    <row r="829" spans="1:9" ht="13.5" x14ac:dyDescent="0.25">
      <c r="A829" s="3">
        <f>TITRES_STAT!B832</f>
        <v>43514</v>
      </c>
      <c r="B829" s="5">
        <f>TITRES_STAT!D832</f>
        <v>9.2799999999999994</v>
      </c>
      <c r="C829" s="2">
        <f t="shared" si="108"/>
        <v>-5.0600000000001089E-2</v>
      </c>
      <c r="D829" s="2">
        <f t="shared" si="109"/>
        <v>0</v>
      </c>
      <c r="E829" s="2">
        <f t="shared" si="110"/>
        <v>5.0600000000001089E-2</v>
      </c>
      <c r="F829" s="2">
        <f t="shared" ref="F829:G844" si="116">((F828*13)+D829)/14</f>
        <v>5.6810461266265419E-2</v>
      </c>
      <c r="G829" s="2">
        <f t="shared" si="116"/>
        <v>6.1701233883164217E-2</v>
      </c>
      <c r="H829" s="2">
        <f t="shared" si="112"/>
        <v>0.92073460595358869</v>
      </c>
      <c r="I829" s="2">
        <f t="shared" si="113"/>
        <v>47.936586507039621</v>
      </c>
    </row>
    <row r="830" spans="1:9" ht="13.5" x14ac:dyDescent="0.25">
      <c r="A830" s="3">
        <f>TITRES_STAT!B833</f>
        <v>43515</v>
      </c>
      <c r="B830" s="5">
        <f>TITRES_STAT!D833</f>
        <v>9.0549999999999997</v>
      </c>
      <c r="C830" s="2">
        <f t="shared" si="108"/>
        <v>-0.22499999999999964</v>
      </c>
      <c r="D830" s="2">
        <f t="shared" si="109"/>
        <v>0</v>
      </c>
      <c r="E830" s="2">
        <f t="shared" si="110"/>
        <v>0.22499999999999964</v>
      </c>
      <c r="F830" s="2">
        <f t="shared" si="116"/>
        <v>5.2752571175817886E-2</v>
      </c>
      <c r="G830" s="2">
        <f t="shared" si="116"/>
        <v>7.3365431462938169E-2</v>
      </c>
      <c r="H830" s="2">
        <f t="shared" si="112"/>
        <v>0.71903851887611092</v>
      </c>
      <c r="I830" s="2">
        <f t="shared" si="113"/>
        <v>41.827946900585488</v>
      </c>
    </row>
    <row r="831" spans="1:9" ht="13.5" x14ac:dyDescent="0.25">
      <c r="A831" s="3">
        <f>TITRES_STAT!B834</f>
        <v>43516</v>
      </c>
      <c r="B831" s="5">
        <f>TITRES_STAT!D834</f>
        <v>9.2125000000000004</v>
      </c>
      <c r="C831" s="2">
        <f t="shared" si="108"/>
        <v>0.15750000000000064</v>
      </c>
      <c r="D831" s="2">
        <f t="shared" si="109"/>
        <v>0.15750000000000064</v>
      </c>
      <c r="E831" s="2">
        <f t="shared" si="110"/>
        <v>0</v>
      </c>
      <c r="F831" s="2">
        <f t="shared" si="116"/>
        <v>6.0234530377545226E-2</v>
      </c>
      <c r="G831" s="2">
        <f t="shared" si="116"/>
        <v>6.8125043501299734E-2</v>
      </c>
      <c r="H831" s="2">
        <f t="shared" si="112"/>
        <v>0.88417602810625773</v>
      </c>
      <c r="I831" s="2">
        <f t="shared" si="113"/>
        <v>46.926402571575167</v>
      </c>
    </row>
    <row r="832" spans="1:9" ht="13.5" x14ac:dyDescent="0.25">
      <c r="A832" s="3">
        <f>TITRES_STAT!B835</f>
        <v>43517</v>
      </c>
      <c r="B832" s="5">
        <f>TITRES_STAT!D835</f>
        <v>9.0549999999999997</v>
      </c>
      <c r="C832" s="2">
        <f t="shared" si="108"/>
        <v>-0.15750000000000064</v>
      </c>
      <c r="D832" s="2">
        <f t="shared" si="109"/>
        <v>0</v>
      </c>
      <c r="E832" s="2">
        <f t="shared" si="110"/>
        <v>0.15750000000000064</v>
      </c>
      <c r="F832" s="2">
        <f t="shared" si="116"/>
        <v>5.5932063922006281E-2</v>
      </c>
      <c r="G832" s="2">
        <f t="shared" si="116"/>
        <v>7.4508968965492653E-2</v>
      </c>
      <c r="H832" s="2">
        <f t="shared" si="112"/>
        <v>0.7506755857527716</v>
      </c>
      <c r="I832" s="2">
        <f t="shared" si="113"/>
        <v>42.879194287157958</v>
      </c>
    </row>
    <row r="833" spans="1:9" ht="13.5" x14ac:dyDescent="0.25">
      <c r="A833" s="3">
        <f>TITRES_STAT!B836</f>
        <v>43518</v>
      </c>
      <c r="B833" s="5">
        <f>TITRES_STAT!D836</f>
        <v>9.0549999999999997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5.1936916499005829E-2</v>
      </c>
      <c r="G833" s="2">
        <f t="shared" si="116"/>
        <v>6.9186899753671746E-2</v>
      </c>
      <c r="H833" s="2">
        <f t="shared" si="112"/>
        <v>0.7506755857527716</v>
      </c>
      <c r="I833" s="2">
        <f t="shared" si="113"/>
        <v>42.879194287157958</v>
      </c>
    </row>
    <row r="834" spans="1:9" ht="13.5" x14ac:dyDescent="0.25">
      <c r="A834" s="3">
        <f>TITRES_STAT!B837</f>
        <v>43521</v>
      </c>
      <c r="B834" s="5">
        <f>TITRES_STAT!D837</f>
        <v>8.9987999999999992</v>
      </c>
      <c r="C834" s="2">
        <f t="shared" si="108"/>
        <v>-5.6200000000000472E-2</v>
      </c>
      <c r="D834" s="2">
        <f t="shared" si="109"/>
        <v>0</v>
      </c>
      <c r="E834" s="2">
        <f t="shared" si="110"/>
        <v>5.6200000000000472E-2</v>
      </c>
      <c r="F834" s="2">
        <f t="shared" si="116"/>
        <v>4.8227136749076846E-2</v>
      </c>
      <c r="G834" s="2">
        <f t="shared" si="116"/>
        <v>6.8259264056980934E-2</v>
      </c>
      <c r="H834" s="2">
        <f t="shared" si="112"/>
        <v>0.70652881210114094</v>
      </c>
      <c r="I834" s="2">
        <f t="shared" si="113"/>
        <v>41.401516756768778</v>
      </c>
    </row>
    <row r="835" spans="1:9" ht="13.5" x14ac:dyDescent="0.25">
      <c r="A835" s="3">
        <f>TITRES_STAT!B838</f>
        <v>43522</v>
      </c>
      <c r="B835" s="5">
        <f>TITRES_STAT!D838</f>
        <v>9.2688000000000006</v>
      </c>
      <c r="C835" s="2">
        <f t="shared" ref="C835:C898" si="117">B835-B834</f>
        <v>0.27000000000000135</v>
      </c>
      <c r="D835" s="2">
        <f t="shared" ref="D835:D898" si="118">IF(C835&gt;0,C835,0)</f>
        <v>0.27000000000000135</v>
      </c>
      <c r="E835" s="2">
        <f t="shared" ref="E835:E898" si="119">IF(C835&lt;0,-C835,0)</f>
        <v>0</v>
      </c>
      <c r="F835" s="2">
        <f t="shared" si="116"/>
        <v>6.4068055552714304E-2</v>
      </c>
      <c r="G835" s="2">
        <f t="shared" si="116"/>
        <v>6.3383602338625153E-2</v>
      </c>
      <c r="H835" s="2">
        <f t="shared" si="112"/>
        <v>1.0107985849468208</v>
      </c>
      <c r="I835" s="2">
        <f t="shared" si="113"/>
        <v>50.268514833550739</v>
      </c>
    </row>
    <row r="836" spans="1:9" ht="13.5" x14ac:dyDescent="0.25">
      <c r="A836" s="3">
        <f>TITRES_STAT!B839</f>
        <v>43523</v>
      </c>
      <c r="B836" s="5">
        <f>TITRES_STAT!D839</f>
        <v>8.9987999999999992</v>
      </c>
      <c r="C836" s="2">
        <f t="shared" si="117"/>
        <v>-0.27000000000000135</v>
      </c>
      <c r="D836" s="2">
        <f t="shared" si="118"/>
        <v>0</v>
      </c>
      <c r="E836" s="2">
        <f t="shared" si="119"/>
        <v>0.27000000000000135</v>
      </c>
      <c r="F836" s="2">
        <f t="shared" si="116"/>
        <v>5.9491765870377571E-2</v>
      </c>
      <c r="G836" s="2">
        <f t="shared" si="116"/>
        <v>7.8141916457294874E-2</v>
      </c>
      <c r="H836" s="2">
        <f t="shared" si="112"/>
        <v>0.76132975191221797</v>
      </c>
      <c r="I836" s="2">
        <f t="shared" si="113"/>
        <v>43.224714230011003</v>
      </c>
    </row>
    <row r="837" spans="1:9" ht="13.5" x14ac:dyDescent="0.25">
      <c r="A837" s="3">
        <f>TITRES_STAT!B840</f>
        <v>43524</v>
      </c>
      <c r="B837" s="5">
        <f>TITRES_STAT!D840</f>
        <v>8.8582000000000001</v>
      </c>
      <c r="C837" s="2">
        <f t="shared" si="117"/>
        <v>-0.14059999999999917</v>
      </c>
      <c r="D837" s="2">
        <f t="shared" si="118"/>
        <v>0</v>
      </c>
      <c r="E837" s="2">
        <f t="shared" si="119"/>
        <v>0.14059999999999917</v>
      </c>
      <c r="F837" s="2">
        <f t="shared" si="116"/>
        <v>5.5242354022493459E-2</v>
      </c>
      <c r="G837" s="2">
        <f t="shared" si="116"/>
        <v>8.2603208138916612E-2</v>
      </c>
      <c r="H837" s="2">
        <f t="shared" si="112"/>
        <v>0.66876765766276924</v>
      </c>
      <c r="I837" s="2">
        <f t="shared" si="113"/>
        <v>40.07554044997655</v>
      </c>
    </row>
    <row r="838" spans="1:9" ht="13.5" x14ac:dyDescent="0.25">
      <c r="A838" s="3">
        <f>TITRES_STAT!B841</f>
        <v>43525</v>
      </c>
      <c r="B838" s="5">
        <f>TITRES_STAT!D841</f>
        <v>9.1225000000000005</v>
      </c>
      <c r="C838" s="2">
        <f t="shared" si="117"/>
        <v>0.26430000000000042</v>
      </c>
      <c r="D838" s="2">
        <f t="shared" si="118"/>
        <v>0.26430000000000042</v>
      </c>
      <c r="E838" s="2">
        <f t="shared" si="119"/>
        <v>0</v>
      </c>
      <c r="F838" s="2">
        <f t="shared" si="116"/>
        <v>7.0175043020886813E-2</v>
      </c>
      <c r="G838" s="2">
        <f t="shared" si="116"/>
        <v>7.6702978986136858E-2</v>
      </c>
      <c r="H838" s="2">
        <f t="shared" si="112"/>
        <v>0.91489331898791193</v>
      </c>
      <c r="I838" s="2">
        <f t="shared" si="113"/>
        <v>47.777769649928331</v>
      </c>
    </row>
    <row r="839" spans="1:9" ht="13.5" x14ac:dyDescent="0.25">
      <c r="A839" s="3">
        <f>TITRES_STAT!B842</f>
        <v>43528</v>
      </c>
      <c r="B839" s="5">
        <f>TITRES_STAT!D842</f>
        <v>9.1338000000000008</v>
      </c>
      <c r="C839" s="2">
        <f t="shared" si="117"/>
        <v>1.130000000000031E-2</v>
      </c>
      <c r="D839" s="2">
        <f t="shared" si="118"/>
        <v>1.130000000000031E-2</v>
      </c>
      <c r="E839" s="2">
        <f t="shared" si="119"/>
        <v>0</v>
      </c>
      <c r="F839" s="2">
        <f t="shared" si="116"/>
        <v>6.5969682805109203E-2</v>
      </c>
      <c r="G839" s="2">
        <f t="shared" si="116"/>
        <v>7.1224194772841365E-2</v>
      </c>
      <c r="H839" s="2">
        <f t="shared" si="112"/>
        <v>0.92622574415210135</v>
      </c>
      <c r="I839" s="2">
        <f t="shared" si="113"/>
        <v>48.08500493589932</v>
      </c>
    </row>
    <row r="840" spans="1:9" ht="13.5" x14ac:dyDescent="0.25">
      <c r="A840" s="3">
        <f>TITRES_STAT!B843</f>
        <v>43529</v>
      </c>
      <c r="B840" s="5">
        <f>TITRES_STAT!D843</f>
        <v>9.1113</v>
      </c>
      <c r="C840" s="2">
        <f t="shared" si="117"/>
        <v>-2.2500000000000853E-2</v>
      </c>
      <c r="D840" s="2">
        <f t="shared" si="118"/>
        <v>0</v>
      </c>
      <c r="E840" s="2">
        <f t="shared" si="119"/>
        <v>2.2500000000000853E-2</v>
      </c>
      <c r="F840" s="2">
        <f t="shared" si="116"/>
        <v>6.1257562604744256E-2</v>
      </c>
      <c r="G840" s="2">
        <f t="shared" si="116"/>
        <v>6.7743895146209904E-2</v>
      </c>
      <c r="H840" s="2">
        <f t="shared" si="112"/>
        <v>0.90425214659614184</v>
      </c>
      <c r="I840" s="2">
        <f t="shared" si="113"/>
        <v>47.485946029389865</v>
      </c>
    </row>
    <row r="841" spans="1:9" ht="13.5" x14ac:dyDescent="0.25">
      <c r="A841" s="3">
        <f>TITRES_STAT!B844</f>
        <v>43530</v>
      </c>
      <c r="B841" s="5">
        <f>TITRES_STAT!D844</f>
        <v>9.1113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5.68820224186911E-2</v>
      </c>
      <c r="G841" s="2">
        <f t="shared" si="116"/>
        <v>6.2905045492909192E-2</v>
      </c>
      <c r="H841" s="2">
        <f t="shared" si="112"/>
        <v>0.90425214659614195</v>
      </c>
      <c r="I841" s="2">
        <f t="shared" si="113"/>
        <v>47.485946029389865</v>
      </c>
    </row>
    <row r="842" spans="1:9" ht="13.5" x14ac:dyDescent="0.25">
      <c r="A842" s="3">
        <f>TITRES_STAT!B845</f>
        <v>43531</v>
      </c>
      <c r="B842" s="5">
        <f>TITRES_STAT!D845</f>
        <v>8.9987999999999992</v>
      </c>
      <c r="C842" s="2">
        <f t="shared" si="117"/>
        <v>-0.11250000000000071</v>
      </c>
      <c r="D842" s="2">
        <f t="shared" si="118"/>
        <v>0</v>
      </c>
      <c r="E842" s="2">
        <f t="shared" si="119"/>
        <v>0.11250000000000071</v>
      </c>
      <c r="F842" s="2">
        <f t="shared" si="116"/>
        <v>5.2819020817356017E-2</v>
      </c>
      <c r="G842" s="2">
        <f t="shared" si="116"/>
        <v>6.644754224341573E-2</v>
      </c>
      <c r="H842" s="2">
        <f t="shared" si="112"/>
        <v>0.79489803586512398</v>
      </c>
      <c r="I842" s="2">
        <f t="shared" si="113"/>
        <v>44.286528815660027</v>
      </c>
    </row>
    <row r="843" spans="1:9" ht="13.5" x14ac:dyDescent="0.25">
      <c r="A843" s="3">
        <f>TITRES_STAT!B846</f>
        <v>43532</v>
      </c>
      <c r="B843" s="5">
        <f>TITRES_STAT!D846</f>
        <v>8.8582000000000001</v>
      </c>
      <c r="C843" s="2">
        <f t="shared" si="117"/>
        <v>-0.14059999999999917</v>
      </c>
      <c r="D843" s="2">
        <f t="shared" si="118"/>
        <v>0</v>
      </c>
      <c r="E843" s="2">
        <f t="shared" si="119"/>
        <v>0.14059999999999917</v>
      </c>
      <c r="F843" s="2">
        <f t="shared" si="116"/>
        <v>4.9046233616116305E-2</v>
      </c>
      <c r="G843" s="2">
        <f t="shared" si="116"/>
        <v>7.1744146368885972E-2</v>
      </c>
      <c r="H843" s="2">
        <f t="shared" si="112"/>
        <v>0.68362697304858722</v>
      </c>
      <c r="I843" s="2">
        <f t="shared" si="113"/>
        <v>40.604420337286832</v>
      </c>
    </row>
    <row r="844" spans="1:9" ht="13.5" x14ac:dyDescent="0.25">
      <c r="A844" s="3">
        <f>TITRES_STAT!B847</f>
        <v>43535</v>
      </c>
      <c r="B844" s="5">
        <f>TITRES_STAT!D847</f>
        <v>8.8582000000000001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4.5542931214965145E-2</v>
      </c>
      <c r="G844" s="2">
        <f t="shared" si="116"/>
        <v>6.661956448539412E-2</v>
      </c>
      <c r="H844" s="2">
        <f t="shared" si="112"/>
        <v>0.68362697304858722</v>
      </c>
      <c r="I844" s="2">
        <f t="shared" si="113"/>
        <v>40.604420337286832</v>
      </c>
    </row>
    <row r="845" spans="1:9" ht="13.5" x14ac:dyDescent="0.25">
      <c r="A845" s="3">
        <f>TITRES_STAT!B848</f>
        <v>43536</v>
      </c>
      <c r="B845" s="5">
        <f>TITRES_STAT!D848</f>
        <v>8.8582000000000001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4.2289864699610491E-2</v>
      </c>
      <c r="G845" s="2">
        <f t="shared" si="120"/>
        <v>6.1861024165008827E-2</v>
      </c>
      <c r="H845" s="2">
        <f t="shared" si="112"/>
        <v>0.68362697304858722</v>
      </c>
      <c r="I845" s="2">
        <f t="shared" si="113"/>
        <v>40.604420337286832</v>
      </c>
    </row>
    <row r="846" spans="1:9" ht="13.5" x14ac:dyDescent="0.25">
      <c r="A846" s="3">
        <f>TITRES_STAT!B849</f>
        <v>43537</v>
      </c>
      <c r="B846" s="5">
        <f>TITRES_STAT!D849</f>
        <v>8.9931999999999999</v>
      </c>
      <c r="C846" s="2">
        <f t="shared" si="117"/>
        <v>0.13499999999999979</v>
      </c>
      <c r="D846" s="2">
        <f t="shared" si="118"/>
        <v>0.13499999999999979</v>
      </c>
      <c r="E846" s="2">
        <f t="shared" si="119"/>
        <v>0</v>
      </c>
      <c r="F846" s="2">
        <f t="shared" si="120"/>
        <v>4.8912017221066868E-2</v>
      </c>
      <c r="G846" s="2">
        <f t="shared" si="120"/>
        <v>5.7442379581793913E-2</v>
      </c>
      <c r="H846" s="2">
        <f t="shared" si="112"/>
        <v>0.85149705804613463</v>
      </c>
      <c r="I846" s="2">
        <f t="shared" si="113"/>
        <v>45.989652230109975</v>
      </c>
    </row>
    <row r="847" spans="1:9" ht="13.5" x14ac:dyDescent="0.25">
      <c r="A847" s="3">
        <f>TITRES_STAT!B850</f>
        <v>43538</v>
      </c>
      <c r="B847" s="5">
        <f>TITRES_STAT!D850</f>
        <v>8.9931999999999999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4.541830170527638E-2</v>
      </c>
      <c r="G847" s="2">
        <f t="shared" si="120"/>
        <v>5.333935246880863E-2</v>
      </c>
      <c r="H847" s="2">
        <f t="shared" si="112"/>
        <v>0.85149705804613474</v>
      </c>
      <c r="I847" s="2">
        <f t="shared" si="113"/>
        <v>45.989652230109975</v>
      </c>
    </row>
    <row r="848" spans="1:9" ht="13.5" x14ac:dyDescent="0.25">
      <c r="A848" s="3">
        <f>TITRES_STAT!B851</f>
        <v>43539</v>
      </c>
      <c r="B848" s="5">
        <f>TITRES_STAT!D851</f>
        <v>8.9987999999999992</v>
      </c>
      <c r="C848" s="2">
        <f t="shared" si="117"/>
        <v>5.5999999999993832E-3</v>
      </c>
      <c r="D848" s="2">
        <f t="shared" si="118"/>
        <v>5.5999999999993832E-3</v>
      </c>
      <c r="E848" s="2">
        <f t="shared" si="119"/>
        <v>0</v>
      </c>
      <c r="F848" s="2">
        <f t="shared" si="120"/>
        <v>4.2574137297756595E-2</v>
      </c>
      <c r="G848" s="2">
        <f t="shared" si="120"/>
        <v>4.952939872103658E-2</v>
      </c>
      <c r="H848" s="2">
        <f t="shared" si="112"/>
        <v>0.85957306967415537</v>
      </c>
      <c r="I848" s="2">
        <f t="shared" si="113"/>
        <v>46.224215853199816</v>
      </c>
    </row>
    <row r="849" spans="1:9" ht="13.5" x14ac:dyDescent="0.25">
      <c r="A849" s="3">
        <f>TITRES_STAT!B852</f>
        <v>43542</v>
      </c>
      <c r="B849" s="5">
        <f>TITRES_STAT!D852</f>
        <v>9.1113</v>
      </c>
      <c r="C849" s="2">
        <f t="shared" si="117"/>
        <v>0.11250000000000071</v>
      </c>
      <c r="D849" s="2">
        <f t="shared" si="118"/>
        <v>0.11250000000000071</v>
      </c>
      <c r="E849" s="2">
        <f t="shared" si="119"/>
        <v>0</v>
      </c>
      <c r="F849" s="2">
        <f t="shared" si="120"/>
        <v>4.7568841776488312E-2</v>
      </c>
      <c r="G849" s="2">
        <f t="shared" si="120"/>
        <v>4.5991584526676829E-2</v>
      </c>
      <c r="H849" s="2">
        <f t="shared" ref="H849:H912" si="121">F849/G849</f>
        <v>1.0342944750880809</v>
      </c>
      <c r="I849" s="2">
        <f t="shared" ref="I849:I912" si="122">IF(G849=0,100,100-(100/(1+H849)))</f>
        <v>50.842908327876081</v>
      </c>
    </row>
    <row r="850" spans="1:9" ht="13.5" x14ac:dyDescent="0.25">
      <c r="A850" s="3">
        <f>TITRES_STAT!B853</f>
        <v>43543</v>
      </c>
      <c r="B850" s="5">
        <f>TITRES_STAT!D853</f>
        <v>9.1113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4.4171067363882002E-2</v>
      </c>
      <c r="G850" s="2">
        <f t="shared" si="120"/>
        <v>4.2706471346199912E-2</v>
      </c>
      <c r="H850" s="2">
        <f t="shared" si="121"/>
        <v>1.0342944750880809</v>
      </c>
      <c r="I850" s="2">
        <f t="shared" si="122"/>
        <v>50.842908327876081</v>
      </c>
    </row>
    <row r="851" spans="1:9" ht="13.5" x14ac:dyDescent="0.25">
      <c r="A851" s="3">
        <f>TITRES_STAT!B854</f>
        <v>43545</v>
      </c>
      <c r="B851" s="5">
        <f>TITRES_STAT!D854</f>
        <v>9.1113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4.1015991123604718E-2</v>
      </c>
      <c r="G851" s="2">
        <f t="shared" si="120"/>
        <v>3.9656009107185634E-2</v>
      </c>
      <c r="H851" s="2">
        <f t="shared" si="121"/>
        <v>1.0342944750880809</v>
      </c>
      <c r="I851" s="2">
        <f t="shared" si="122"/>
        <v>50.842908327876081</v>
      </c>
    </row>
    <row r="852" spans="1:9" ht="13.5" x14ac:dyDescent="0.25">
      <c r="A852" s="3">
        <f>TITRES_STAT!B855</f>
        <v>43546</v>
      </c>
      <c r="B852" s="5">
        <f>TITRES_STAT!D855</f>
        <v>9.1113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3.8086277471918666E-2</v>
      </c>
      <c r="G852" s="2">
        <f t="shared" si="120"/>
        <v>3.6823437028100946E-2</v>
      </c>
      <c r="H852" s="2">
        <f t="shared" si="121"/>
        <v>1.0342944750880807</v>
      </c>
      <c r="I852" s="2">
        <f t="shared" si="122"/>
        <v>50.842908327876081</v>
      </c>
    </row>
    <row r="853" spans="1:9" ht="13.5" x14ac:dyDescent="0.25">
      <c r="A853" s="3">
        <f>TITRES_STAT!B856</f>
        <v>43549</v>
      </c>
      <c r="B853" s="5">
        <f>TITRES_STAT!D856</f>
        <v>9.1280999999999999</v>
      </c>
      <c r="C853" s="2">
        <f t="shared" si="117"/>
        <v>1.6799999999999926E-2</v>
      </c>
      <c r="D853" s="2">
        <f t="shared" si="118"/>
        <v>1.6799999999999926E-2</v>
      </c>
      <c r="E853" s="2">
        <f t="shared" si="119"/>
        <v>0</v>
      </c>
      <c r="F853" s="2">
        <f t="shared" si="120"/>
        <v>3.6565829081067328E-2</v>
      </c>
      <c r="G853" s="2">
        <f t="shared" si="120"/>
        <v>3.4193191526093736E-2</v>
      </c>
      <c r="H853" s="2">
        <f t="shared" si="121"/>
        <v>1.0693891809766565</v>
      </c>
      <c r="I853" s="2">
        <f t="shared" si="122"/>
        <v>51.676561896006142</v>
      </c>
    </row>
    <row r="854" spans="1:9" ht="13.5" x14ac:dyDescent="0.25">
      <c r="A854" s="3">
        <f>TITRES_STAT!B857</f>
        <v>43550</v>
      </c>
      <c r="B854" s="5">
        <f>TITRES_STAT!D857</f>
        <v>9.1338000000000008</v>
      </c>
      <c r="C854" s="2">
        <f t="shared" si="117"/>
        <v>5.7000000000009265E-3</v>
      </c>
      <c r="D854" s="2">
        <f t="shared" si="118"/>
        <v>5.7000000000009265E-3</v>
      </c>
      <c r="E854" s="2">
        <f t="shared" si="119"/>
        <v>0</v>
      </c>
      <c r="F854" s="2">
        <f t="shared" si="120"/>
        <v>3.4361127003848295E-2</v>
      </c>
      <c r="G854" s="2">
        <f t="shared" si="120"/>
        <v>3.1750820702801323E-2</v>
      </c>
      <c r="H854" s="2">
        <f t="shared" si="121"/>
        <v>1.0822122465897919</v>
      </c>
      <c r="I854" s="2">
        <f t="shared" si="122"/>
        <v>51.974156254350092</v>
      </c>
    </row>
    <row r="855" spans="1:9" ht="13.5" x14ac:dyDescent="0.25">
      <c r="A855" s="3">
        <f>TITRES_STAT!B858</f>
        <v>43551</v>
      </c>
      <c r="B855" s="5">
        <f>TITRES_STAT!D858</f>
        <v>9.1338000000000008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3.1906760789287704E-2</v>
      </c>
      <c r="G855" s="2">
        <f t="shared" si="120"/>
        <v>2.9482904938315513E-2</v>
      </c>
      <c r="H855" s="2">
        <f t="shared" si="121"/>
        <v>1.0822122465897921</v>
      </c>
      <c r="I855" s="2">
        <f t="shared" si="122"/>
        <v>51.974156254350099</v>
      </c>
    </row>
    <row r="856" spans="1:9" ht="13.5" x14ac:dyDescent="0.25">
      <c r="A856" s="3">
        <f>TITRES_STAT!B859</f>
        <v>43552</v>
      </c>
      <c r="B856" s="5">
        <f>TITRES_STAT!D859</f>
        <v>9.2518999999999991</v>
      </c>
      <c r="C856" s="2">
        <f t="shared" si="117"/>
        <v>0.11809999999999832</v>
      </c>
      <c r="D856" s="2">
        <f t="shared" si="118"/>
        <v>0.11809999999999832</v>
      </c>
      <c r="E856" s="2">
        <f t="shared" si="119"/>
        <v>0</v>
      </c>
      <c r="F856" s="2">
        <f t="shared" si="120"/>
        <v>3.8063420732909893E-2</v>
      </c>
      <c r="G856" s="2">
        <f t="shared" si="120"/>
        <v>2.7376983157007262E-2</v>
      </c>
      <c r="H856" s="2">
        <f t="shared" si="121"/>
        <v>1.3903438707842939</v>
      </c>
      <c r="I856" s="2">
        <f t="shared" si="122"/>
        <v>58.165014991257692</v>
      </c>
    </row>
    <row r="857" spans="1:9" ht="13.5" x14ac:dyDescent="0.25">
      <c r="A857" s="3">
        <f>TITRES_STAT!B860</f>
        <v>43553</v>
      </c>
      <c r="B857" s="5">
        <f>TITRES_STAT!D860</f>
        <v>9.2799999999999994</v>
      </c>
      <c r="C857" s="2">
        <f t="shared" si="117"/>
        <v>2.8100000000000236E-2</v>
      </c>
      <c r="D857" s="2">
        <f t="shared" si="118"/>
        <v>2.8100000000000236E-2</v>
      </c>
      <c r="E857" s="2">
        <f t="shared" si="119"/>
        <v>0</v>
      </c>
      <c r="F857" s="2">
        <f t="shared" si="120"/>
        <v>3.735174782341634E-2</v>
      </c>
      <c r="G857" s="2">
        <f t="shared" si="120"/>
        <v>2.5421484360078173E-2</v>
      </c>
      <c r="H857" s="2">
        <f t="shared" si="121"/>
        <v>1.4692984600880905</v>
      </c>
      <c r="I857" s="2">
        <f t="shared" si="122"/>
        <v>59.502667815848973</v>
      </c>
    </row>
    <row r="858" spans="1:9" ht="13.5" x14ac:dyDescent="0.25">
      <c r="A858" s="3">
        <f>TITRES_STAT!B861</f>
        <v>43556</v>
      </c>
      <c r="B858" s="5">
        <f>TITRES_STAT!D861</f>
        <v>9.5050000000000008</v>
      </c>
      <c r="C858" s="2">
        <f t="shared" si="117"/>
        <v>0.22500000000000142</v>
      </c>
      <c r="D858" s="2">
        <f t="shared" si="118"/>
        <v>0.22500000000000142</v>
      </c>
      <c r="E858" s="2">
        <f t="shared" si="119"/>
        <v>0</v>
      </c>
      <c r="F858" s="2">
        <f t="shared" si="120"/>
        <v>5.0755194407458126E-2</v>
      </c>
      <c r="G858" s="2">
        <f t="shared" si="120"/>
        <v>2.3605664048644021E-2</v>
      </c>
      <c r="H858" s="2">
        <f t="shared" si="121"/>
        <v>2.1501277957217075</v>
      </c>
      <c r="I858" s="2">
        <f t="shared" si="122"/>
        <v>68.255256140460943</v>
      </c>
    </row>
    <row r="859" spans="1:9" ht="13.5" x14ac:dyDescent="0.25">
      <c r="A859" s="3">
        <f>TITRES_STAT!B862</f>
        <v>43557</v>
      </c>
      <c r="B859" s="5">
        <f>TITRES_STAT!D862</f>
        <v>9.5050000000000008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4.7129823378353974E-2</v>
      </c>
      <c r="G859" s="2">
        <f t="shared" si="120"/>
        <v>2.1919545188026589E-2</v>
      </c>
      <c r="H859" s="2">
        <f t="shared" si="121"/>
        <v>2.1501277957217075</v>
      </c>
      <c r="I859" s="2">
        <f t="shared" si="122"/>
        <v>68.255256140460943</v>
      </c>
    </row>
    <row r="860" spans="1:9" ht="13.5" x14ac:dyDescent="0.25">
      <c r="A860" s="3">
        <f>TITRES_STAT!B863</f>
        <v>43558</v>
      </c>
      <c r="B860" s="5">
        <f>TITRES_STAT!D863</f>
        <v>9.5050000000000008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4.3763407422757257E-2</v>
      </c>
      <c r="G860" s="2">
        <f t="shared" si="120"/>
        <v>2.0353863388881833E-2</v>
      </c>
      <c r="H860" s="2">
        <f t="shared" si="121"/>
        <v>2.1501277957217075</v>
      </c>
      <c r="I860" s="2">
        <f t="shared" si="122"/>
        <v>68.255256140460943</v>
      </c>
    </row>
    <row r="861" spans="1:9" ht="13.5" x14ac:dyDescent="0.25">
      <c r="A861" s="3">
        <f>TITRES_STAT!B864</f>
        <v>43559</v>
      </c>
      <c r="B861" s="5">
        <f>TITRES_STAT!D864</f>
        <v>9.4487000000000005</v>
      </c>
      <c r="C861" s="2">
        <f t="shared" si="117"/>
        <v>-5.6300000000000239E-2</v>
      </c>
      <c r="D861" s="2">
        <f t="shared" si="118"/>
        <v>0</v>
      </c>
      <c r="E861" s="2">
        <f t="shared" si="119"/>
        <v>5.6300000000000239E-2</v>
      </c>
      <c r="F861" s="2">
        <f t="shared" ref="F861:G876" si="123">((F860*13)+D861)/14</f>
        <v>4.0637449749703167E-2</v>
      </c>
      <c r="G861" s="2">
        <f t="shared" si="123"/>
        <v>2.2921444575390294E-2</v>
      </c>
      <c r="H861" s="2">
        <f t="shared" si="121"/>
        <v>1.7729009014263324</v>
      </c>
      <c r="I861" s="2">
        <f t="shared" si="122"/>
        <v>63.936684521050964</v>
      </c>
    </row>
    <row r="862" spans="1:9" ht="13.5" x14ac:dyDescent="0.25">
      <c r="A862" s="3">
        <f>TITRES_STAT!B865</f>
        <v>43560</v>
      </c>
      <c r="B862" s="5">
        <f>TITRES_STAT!D865</f>
        <v>9.4992999999999999</v>
      </c>
      <c r="C862" s="2">
        <f t="shared" si="117"/>
        <v>5.0599999999999312E-2</v>
      </c>
      <c r="D862" s="2">
        <f t="shared" si="118"/>
        <v>5.0599999999999312E-2</v>
      </c>
      <c r="E862" s="2">
        <f t="shared" si="119"/>
        <v>0</v>
      </c>
      <c r="F862" s="2">
        <f t="shared" si="123"/>
        <v>4.1349060481867171E-2</v>
      </c>
      <c r="G862" s="2">
        <f t="shared" si="123"/>
        <v>2.1284198534290987E-2</v>
      </c>
      <c r="H862" s="2">
        <f t="shared" si="121"/>
        <v>1.9427116513337193</v>
      </c>
      <c r="I862" s="2">
        <f t="shared" si="122"/>
        <v>66.017737431162445</v>
      </c>
    </row>
    <row r="863" spans="1:9" ht="13.5" x14ac:dyDescent="0.25">
      <c r="A863" s="3">
        <f>TITRES_STAT!B866</f>
        <v>43563</v>
      </c>
      <c r="B863" s="5">
        <f>TITRES_STAT!D866</f>
        <v>9.2799999999999994</v>
      </c>
      <c r="C863" s="2">
        <f t="shared" si="117"/>
        <v>-0.21930000000000049</v>
      </c>
      <c r="D863" s="2">
        <f t="shared" si="118"/>
        <v>0</v>
      </c>
      <c r="E863" s="2">
        <f t="shared" si="119"/>
        <v>0.21930000000000049</v>
      </c>
      <c r="F863" s="2">
        <f t="shared" si="123"/>
        <v>3.8395556161733797E-2</v>
      </c>
      <c r="G863" s="2">
        <f t="shared" si="123"/>
        <v>3.5428184353270234E-2</v>
      </c>
      <c r="H863" s="2">
        <f t="shared" si="121"/>
        <v>1.0837573774279419</v>
      </c>
      <c r="I863" s="2">
        <f t="shared" si="122"/>
        <v>52.009767987752163</v>
      </c>
    </row>
    <row r="864" spans="1:9" ht="13.5" x14ac:dyDescent="0.25">
      <c r="A864" s="3">
        <f>TITRES_STAT!B867</f>
        <v>43565</v>
      </c>
      <c r="B864" s="5">
        <f>TITRES_STAT!D867</f>
        <v>9.2799999999999994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3.5653016435895669E-2</v>
      </c>
      <c r="G864" s="2">
        <f t="shared" si="123"/>
        <v>3.2897599756608074E-2</v>
      </c>
      <c r="H864" s="2">
        <f t="shared" si="121"/>
        <v>1.0837573774279421</v>
      </c>
      <c r="I864" s="2">
        <f t="shared" si="122"/>
        <v>52.009767987752177</v>
      </c>
    </row>
    <row r="865" spans="1:9" ht="13.5" x14ac:dyDescent="0.25">
      <c r="A865" s="3">
        <f>TITRES_STAT!B868</f>
        <v>43566</v>
      </c>
      <c r="B865" s="5">
        <f>TITRES_STAT!D868</f>
        <v>9.5050000000000008</v>
      </c>
      <c r="C865" s="2">
        <f t="shared" si="117"/>
        <v>0.22500000000000142</v>
      </c>
      <c r="D865" s="2">
        <f t="shared" si="118"/>
        <v>0.22500000000000142</v>
      </c>
      <c r="E865" s="2">
        <f t="shared" si="119"/>
        <v>0</v>
      </c>
      <c r="F865" s="2">
        <f t="shared" si="123"/>
        <v>4.9177800976188943E-2</v>
      </c>
      <c r="G865" s="2">
        <f t="shared" si="123"/>
        <v>3.054777120256464E-2</v>
      </c>
      <c r="H865" s="2">
        <f t="shared" si="121"/>
        <v>1.6098654350291919</v>
      </c>
      <c r="I865" s="2">
        <f t="shared" si="122"/>
        <v>61.683848271326113</v>
      </c>
    </row>
    <row r="866" spans="1:9" ht="13.5" x14ac:dyDescent="0.25">
      <c r="A866" s="3">
        <f>TITRES_STAT!B869</f>
        <v>43567</v>
      </c>
      <c r="B866" s="5">
        <f>TITRES_STAT!D869</f>
        <v>9.4769000000000005</v>
      </c>
      <c r="C866" s="2">
        <f t="shared" si="117"/>
        <v>-2.8100000000000236E-2</v>
      </c>
      <c r="D866" s="2">
        <f t="shared" si="118"/>
        <v>0</v>
      </c>
      <c r="E866" s="2">
        <f t="shared" si="119"/>
        <v>2.8100000000000236E-2</v>
      </c>
      <c r="F866" s="2">
        <f t="shared" si="123"/>
        <v>4.5665100906461156E-2</v>
      </c>
      <c r="G866" s="2">
        <f t="shared" si="123"/>
        <v>3.0372930402381471E-2</v>
      </c>
      <c r="H866" s="2">
        <f t="shared" si="121"/>
        <v>1.5034802470979443</v>
      </c>
      <c r="I866" s="2">
        <f t="shared" si="122"/>
        <v>60.055606543762089</v>
      </c>
    </row>
    <row r="867" spans="1:9" ht="13.5" x14ac:dyDescent="0.25">
      <c r="A867" s="3">
        <f>TITRES_STAT!B870</f>
        <v>43570</v>
      </c>
      <c r="B867" s="5">
        <f>TITRES_STAT!D870</f>
        <v>9.4487000000000005</v>
      </c>
      <c r="C867" s="2">
        <f t="shared" si="117"/>
        <v>-2.8200000000000003E-2</v>
      </c>
      <c r="D867" s="2">
        <f t="shared" si="118"/>
        <v>0</v>
      </c>
      <c r="E867" s="2">
        <f t="shared" si="119"/>
        <v>2.8200000000000003E-2</v>
      </c>
      <c r="F867" s="2">
        <f t="shared" si="123"/>
        <v>4.2403307984571079E-2</v>
      </c>
      <c r="G867" s="2">
        <f t="shared" si="123"/>
        <v>3.0217721087925652E-2</v>
      </c>
      <c r="H867" s="2">
        <f t="shared" si="121"/>
        <v>1.4032596257404244</v>
      </c>
      <c r="I867" s="2">
        <f t="shared" si="122"/>
        <v>58.389847301998913</v>
      </c>
    </row>
    <row r="868" spans="1:9" ht="13.5" x14ac:dyDescent="0.25">
      <c r="A868" s="3">
        <f>TITRES_STAT!B871</f>
        <v>43571</v>
      </c>
      <c r="B868" s="5">
        <f>TITRES_STAT!D871</f>
        <v>9.4375</v>
      </c>
      <c r="C868" s="2">
        <f t="shared" si="117"/>
        <v>-1.1200000000000543E-2</v>
      </c>
      <c r="D868" s="2">
        <f t="shared" si="118"/>
        <v>0</v>
      </c>
      <c r="E868" s="2">
        <f t="shared" si="119"/>
        <v>1.1200000000000543E-2</v>
      </c>
      <c r="F868" s="2">
        <f t="shared" si="123"/>
        <v>3.9374500271387433E-2</v>
      </c>
      <c r="G868" s="2">
        <f t="shared" si="123"/>
        <v>2.8859312438788143E-2</v>
      </c>
      <c r="H868" s="2">
        <f t="shared" si="121"/>
        <v>1.3643603032782732</v>
      </c>
      <c r="I868" s="2">
        <f t="shared" si="122"/>
        <v>57.705261815914312</v>
      </c>
    </row>
    <row r="869" spans="1:9" ht="13.5" x14ac:dyDescent="0.25">
      <c r="A869" s="3">
        <f>TITRES_STAT!B872</f>
        <v>43572</v>
      </c>
      <c r="B869" s="5">
        <f>TITRES_STAT!D872</f>
        <v>9.4261999999999997</v>
      </c>
      <c r="C869" s="2">
        <f t="shared" si="117"/>
        <v>-1.130000000000031E-2</v>
      </c>
      <c r="D869" s="2">
        <f t="shared" si="118"/>
        <v>0</v>
      </c>
      <c r="E869" s="2">
        <f t="shared" si="119"/>
        <v>1.130000000000031E-2</v>
      </c>
      <c r="F869" s="2">
        <f t="shared" si="123"/>
        <v>3.6562035966288327E-2</v>
      </c>
      <c r="G869" s="2">
        <f t="shared" si="123"/>
        <v>2.7605075836017585E-2</v>
      </c>
      <c r="H869" s="2">
        <f t="shared" si="121"/>
        <v>1.3244678690063294</v>
      </c>
      <c r="I869" s="2">
        <f t="shared" si="122"/>
        <v>56.979401034806173</v>
      </c>
    </row>
    <row r="870" spans="1:9" ht="13.5" x14ac:dyDescent="0.25">
      <c r="A870" s="3">
        <f>TITRES_STAT!B873</f>
        <v>43573</v>
      </c>
      <c r="B870" s="5">
        <f>TITRES_STAT!D873</f>
        <v>9.3643999999999998</v>
      </c>
      <c r="C870" s="2">
        <f t="shared" si="117"/>
        <v>-6.1799999999999855E-2</v>
      </c>
      <c r="D870" s="2">
        <f t="shared" si="118"/>
        <v>0</v>
      </c>
      <c r="E870" s="2">
        <f t="shared" si="119"/>
        <v>6.1799999999999855E-2</v>
      </c>
      <c r="F870" s="2">
        <f t="shared" si="123"/>
        <v>3.3950461968696305E-2</v>
      </c>
      <c r="G870" s="2">
        <f t="shared" si="123"/>
        <v>3.0047570419159175E-2</v>
      </c>
      <c r="H870" s="2">
        <f t="shared" si="121"/>
        <v>1.12989042026002</v>
      </c>
      <c r="I870" s="2">
        <f t="shared" si="122"/>
        <v>53.049227768350704</v>
      </c>
    </row>
    <row r="871" spans="1:9" ht="13.5" x14ac:dyDescent="0.25">
      <c r="A871" s="3">
        <f>TITRES_STAT!B874</f>
        <v>43574</v>
      </c>
      <c r="B871" s="5">
        <f>TITRES_STAT!D874</f>
        <v>8.9425000000000008</v>
      </c>
      <c r="C871" s="2">
        <f t="shared" si="117"/>
        <v>-0.42189999999999905</v>
      </c>
      <c r="D871" s="2">
        <f t="shared" si="118"/>
        <v>0</v>
      </c>
      <c r="E871" s="2">
        <f t="shared" si="119"/>
        <v>0.42189999999999905</v>
      </c>
      <c r="F871" s="2">
        <f t="shared" si="123"/>
        <v>3.1525428970932287E-2</v>
      </c>
      <c r="G871" s="2">
        <f t="shared" si="123"/>
        <v>5.8037029674933453E-2</v>
      </c>
      <c r="H871" s="2">
        <f t="shared" si="121"/>
        <v>0.54319507989135274</v>
      </c>
      <c r="I871" s="2">
        <f t="shared" si="122"/>
        <v>35.19937867671247</v>
      </c>
    </row>
    <row r="872" spans="1:9" ht="13.5" x14ac:dyDescent="0.25">
      <c r="A872" s="3">
        <f>TITRES_STAT!B875</f>
        <v>43577</v>
      </c>
      <c r="B872" s="5">
        <f>TITRES_STAT!D875</f>
        <v>9.1675000000000004</v>
      </c>
      <c r="C872" s="2">
        <f t="shared" si="117"/>
        <v>0.22499999999999964</v>
      </c>
      <c r="D872" s="2">
        <f t="shared" si="118"/>
        <v>0.22499999999999964</v>
      </c>
      <c r="E872" s="2">
        <f t="shared" si="119"/>
        <v>0</v>
      </c>
      <c r="F872" s="2">
        <f t="shared" si="123"/>
        <v>4.5345041187294245E-2</v>
      </c>
      <c r="G872" s="2">
        <f t="shared" si="123"/>
        <v>5.3891527555295353E-2</v>
      </c>
      <c r="H872" s="2">
        <f t="shared" si="121"/>
        <v>0.84141317279915673</v>
      </c>
      <c r="I872" s="2">
        <f t="shared" si="122"/>
        <v>45.693882569554631</v>
      </c>
    </row>
    <row r="873" spans="1:9" ht="13.5" x14ac:dyDescent="0.25">
      <c r="A873" s="3">
        <f>TITRES_STAT!B876</f>
        <v>43578</v>
      </c>
      <c r="B873" s="5">
        <f>TITRES_STAT!D876</f>
        <v>8.8976000000000006</v>
      </c>
      <c r="C873" s="2">
        <f t="shared" si="117"/>
        <v>-0.26989999999999981</v>
      </c>
      <c r="D873" s="2">
        <f t="shared" si="118"/>
        <v>0</v>
      </c>
      <c r="E873" s="2">
        <f t="shared" si="119"/>
        <v>0.26989999999999981</v>
      </c>
      <c r="F873" s="2">
        <f t="shared" si="123"/>
        <v>4.2106109673916085E-2</v>
      </c>
      <c r="G873" s="2">
        <f t="shared" si="123"/>
        <v>6.9320704158488525E-2</v>
      </c>
      <c r="H873" s="2">
        <f t="shared" si="121"/>
        <v>0.60741029949217662</v>
      </c>
      <c r="I873" s="2">
        <f t="shared" si="122"/>
        <v>37.788130366221594</v>
      </c>
    </row>
    <row r="874" spans="1:9" ht="13.5" x14ac:dyDescent="0.25">
      <c r="A874" s="3">
        <f>TITRES_STAT!B877</f>
        <v>43579</v>
      </c>
      <c r="B874" s="5">
        <f>TITRES_STAT!D877</f>
        <v>8.9144000000000005</v>
      </c>
      <c r="C874" s="2">
        <f t="shared" si="117"/>
        <v>1.6799999999999926E-2</v>
      </c>
      <c r="D874" s="2">
        <f t="shared" si="118"/>
        <v>1.6799999999999926E-2</v>
      </c>
      <c r="E874" s="2">
        <f t="shared" si="119"/>
        <v>0</v>
      </c>
      <c r="F874" s="2">
        <f t="shared" si="123"/>
        <v>4.0298530411493505E-2</v>
      </c>
      <c r="G874" s="2">
        <f t="shared" si="123"/>
        <v>6.4369225290025062E-2</v>
      </c>
      <c r="H874" s="2">
        <f t="shared" si="121"/>
        <v>0.6260527484977878</v>
      </c>
      <c r="I874" s="2">
        <f t="shared" si="122"/>
        <v>38.50138004908883</v>
      </c>
    </row>
    <row r="875" spans="1:9" ht="13.5" x14ac:dyDescent="0.25">
      <c r="A875" s="3">
        <f>TITRES_STAT!B878</f>
        <v>43580</v>
      </c>
      <c r="B875" s="5">
        <f>TITRES_STAT!D878</f>
        <v>8.9144000000000005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3.7420063953529689E-2</v>
      </c>
      <c r="G875" s="2">
        <f t="shared" si="123"/>
        <v>5.9771423483594703E-2</v>
      </c>
      <c r="H875" s="2">
        <f t="shared" si="121"/>
        <v>0.62605274849778791</v>
      </c>
      <c r="I875" s="2">
        <f t="shared" si="122"/>
        <v>38.50138004908883</v>
      </c>
    </row>
    <row r="876" spans="1:9" ht="13.5" x14ac:dyDescent="0.25">
      <c r="A876" s="3">
        <f>TITRES_STAT!B879</f>
        <v>43581</v>
      </c>
      <c r="B876" s="5">
        <f>TITRES_STAT!D879</f>
        <v>8.9087999999999994</v>
      </c>
      <c r="C876" s="2">
        <f t="shared" si="117"/>
        <v>-5.6000000000011596E-3</v>
      </c>
      <c r="D876" s="2">
        <f t="shared" si="118"/>
        <v>0</v>
      </c>
      <c r="E876" s="2">
        <f t="shared" si="119"/>
        <v>5.6000000000011596E-3</v>
      </c>
      <c r="F876" s="2">
        <f t="shared" si="123"/>
        <v>3.4747202242563287E-2</v>
      </c>
      <c r="G876" s="2">
        <f t="shared" si="123"/>
        <v>5.5902036091909454E-2</v>
      </c>
      <c r="H876" s="2">
        <f t="shared" si="121"/>
        <v>0.62157310666528931</v>
      </c>
      <c r="I876" s="2">
        <f t="shared" si="122"/>
        <v>38.331488362157998</v>
      </c>
    </row>
    <row r="877" spans="1:9" ht="13.5" x14ac:dyDescent="0.25">
      <c r="A877" s="3">
        <f>TITRES_STAT!B880</f>
        <v>43584</v>
      </c>
      <c r="B877" s="5">
        <f>TITRES_STAT!D880</f>
        <v>8.6501000000000001</v>
      </c>
      <c r="C877" s="2">
        <f t="shared" si="117"/>
        <v>-0.25869999999999926</v>
      </c>
      <c r="D877" s="2">
        <f t="shared" si="118"/>
        <v>0</v>
      </c>
      <c r="E877" s="2">
        <f t="shared" si="119"/>
        <v>0.25869999999999926</v>
      </c>
      <c r="F877" s="2">
        <f t="shared" ref="F877:G892" si="124">((F876*13)+D877)/14</f>
        <v>3.226525922523734E-2</v>
      </c>
      <c r="G877" s="2">
        <f t="shared" si="124"/>
        <v>7.0387604942487289E-2</v>
      </c>
      <c r="H877" s="2">
        <f t="shared" si="121"/>
        <v>0.45839404894655567</v>
      </c>
      <c r="I877" s="2">
        <f t="shared" si="122"/>
        <v>31.431426182633444</v>
      </c>
    </row>
    <row r="878" spans="1:9" ht="13.5" x14ac:dyDescent="0.25">
      <c r="A878" s="3">
        <f>TITRES_STAT!B881</f>
        <v>43585</v>
      </c>
      <c r="B878" s="5">
        <f>TITRES_STAT!D881</f>
        <v>8.7682000000000002</v>
      </c>
      <c r="C878" s="2">
        <f t="shared" si="117"/>
        <v>0.11810000000000009</v>
      </c>
      <c r="D878" s="2">
        <f t="shared" si="118"/>
        <v>0.11810000000000009</v>
      </c>
      <c r="E878" s="2">
        <f t="shared" si="119"/>
        <v>0</v>
      </c>
      <c r="F878" s="2">
        <f t="shared" si="124"/>
        <v>3.8396312137720393E-2</v>
      </c>
      <c r="G878" s="2">
        <f t="shared" si="124"/>
        <v>6.5359918875166761E-2</v>
      </c>
      <c r="H878" s="2">
        <f t="shared" si="121"/>
        <v>0.58745960519098683</v>
      </c>
      <c r="I878" s="2">
        <f t="shared" si="122"/>
        <v>37.006271105733724</v>
      </c>
    </row>
    <row r="879" spans="1:9" ht="13.5" x14ac:dyDescent="0.25">
      <c r="A879" s="3">
        <f>TITRES_STAT!B882</f>
        <v>43587</v>
      </c>
      <c r="B879" s="5">
        <f>TITRES_STAT!D882</f>
        <v>8.7175999999999991</v>
      </c>
      <c r="C879" s="2">
        <f t="shared" si="117"/>
        <v>-5.0600000000001089E-2</v>
      </c>
      <c r="D879" s="2">
        <f t="shared" si="118"/>
        <v>0</v>
      </c>
      <c r="E879" s="2">
        <f t="shared" si="119"/>
        <v>5.0600000000001089E-2</v>
      </c>
      <c r="F879" s="2">
        <f t="shared" si="124"/>
        <v>3.5653718413597504E-2</v>
      </c>
      <c r="G879" s="2">
        <f t="shared" si="124"/>
        <v>6.4305638955512071E-2</v>
      </c>
      <c r="H879" s="2">
        <f t="shared" si="121"/>
        <v>0.55444155431319886</v>
      </c>
      <c r="I879" s="2">
        <f t="shared" si="122"/>
        <v>35.668214914530424</v>
      </c>
    </row>
    <row r="880" spans="1:9" ht="13.5" x14ac:dyDescent="0.25">
      <c r="A880" s="3">
        <f>TITRES_STAT!B883</f>
        <v>43588</v>
      </c>
      <c r="B880" s="5">
        <f>TITRES_STAT!D883</f>
        <v>8.4925999999999995</v>
      </c>
      <c r="C880" s="2">
        <f t="shared" si="117"/>
        <v>-0.22499999999999964</v>
      </c>
      <c r="D880" s="2">
        <f t="shared" si="118"/>
        <v>0</v>
      </c>
      <c r="E880" s="2">
        <f t="shared" si="119"/>
        <v>0.22499999999999964</v>
      </c>
      <c r="F880" s="2">
        <f t="shared" si="124"/>
        <v>3.3107024241197679E-2</v>
      </c>
      <c r="G880" s="2">
        <f t="shared" si="124"/>
        <v>7.5783807601546904E-2</v>
      </c>
      <c r="H880" s="2">
        <f t="shared" si="121"/>
        <v>0.43686145218865852</v>
      </c>
      <c r="I880" s="2">
        <f t="shared" si="122"/>
        <v>30.403867507421936</v>
      </c>
    </row>
    <row r="881" spans="1:9" ht="13.5" x14ac:dyDescent="0.25">
      <c r="A881" s="3">
        <f>TITRES_STAT!B884</f>
        <v>43591</v>
      </c>
      <c r="B881" s="5">
        <f>TITRES_STAT!D884</f>
        <v>8.7006999999999994</v>
      </c>
      <c r="C881" s="2">
        <f t="shared" si="117"/>
        <v>0.20809999999999995</v>
      </c>
      <c r="D881" s="2">
        <f t="shared" si="118"/>
        <v>0.20809999999999995</v>
      </c>
      <c r="E881" s="2">
        <f t="shared" si="119"/>
        <v>0</v>
      </c>
      <c r="F881" s="2">
        <f t="shared" si="124"/>
        <v>4.5606522509683556E-2</v>
      </c>
      <c r="G881" s="2">
        <f t="shared" si="124"/>
        <v>7.0370678487150701E-2</v>
      </c>
      <c r="H881" s="2">
        <f t="shared" si="121"/>
        <v>0.64808985063304536</v>
      </c>
      <c r="I881" s="2">
        <f t="shared" si="122"/>
        <v>39.323696483180733</v>
      </c>
    </row>
    <row r="882" spans="1:9" ht="13.5" x14ac:dyDescent="0.25">
      <c r="A882" s="3">
        <f>TITRES_STAT!B885</f>
        <v>43592</v>
      </c>
      <c r="B882" s="5">
        <f>TITRES_STAT!D885</f>
        <v>8.6895000000000007</v>
      </c>
      <c r="C882" s="2">
        <f t="shared" si="117"/>
        <v>-1.1199999999998766E-2</v>
      </c>
      <c r="D882" s="2">
        <f t="shared" si="118"/>
        <v>0</v>
      </c>
      <c r="E882" s="2">
        <f t="shared" si="119"/>
        <v>1.1199999999998766E-2</v>
      </c>
      <c r="F882" s="2">
        <f t="shared" si="124"/>
        <v>4.2348913758991871E-2</v>
      </c>
      <c r="G882" s="2">
        <f t="shared" si="124"/>
        <v>6.614420145235414E-2</v>
      </c>
      <c r="H882" s="2">
        <f t="shared" si="121"/>
        <v>0.64025134220566859</v>
      </c>
      <c r="I882" s="2">
        <f t="shared" si="122"/>
        <v>39.033733777941237</v>
      </c>
    </row>
    <row r="883" spans="1:9" ht="13.5" x14ac:dyDescent="0.25">
      <c r="A883" s="3">
        <f>TITRES_STAT!B886</f>
        <v>43593</v>
      </c>
      <c r="B883" s="5">
        <f>TITRES_STAT!D886</f>
        <v>8.4306999999999999</v>
      </c>
      <c r="C883" s="2">
        <f t="shared" si="117"/>
        <v>-0.25880000000000081</v>
      </c>
      <c r="D883" s="2">
        <f t="shared" si="118"/>
        <v>0</v>
      </c>
      <c r="E883" s="2">
        <f t="shared" si="119"/>
        <v>0.25880000000000081</v>
      </c>
      <c r="F883" s="2">
        <f t="shared" si="124"/>
        <v>3.9323991347635312E-2</v>
      </c>
      <c r="G883" s="2">
        <f t="shared" si="124"/>
        <v>7.9905329920043178E-2</v>
      </c>
      <c r="H883" s="2">
        <f t="shared" si="121"/>
        <v>0.49213226936156379</v>
      </c>
      <c r="I883" s="2">
        <f t="shared" si="122"/>
        <v>32.981812635962328</v>
      </c>
    </row>
    <row r="884" spans="1:9" ht="13.5" x14ac:dyDescent="0.25">
      <c r="A884" s="3">
        <f>TITRES_STAT!B887</f>
        <v>43594</v>
      </c>
      <c r="B884" s="5">
        <f>TITRES_STAT!D887</f>
        <v>8.2507999999999999</v>
      </c>
      <c r="C884" s="2">
        <f t="shared" si="117"/>
        <v>-0.17989999999999995</v>
      </c>
      <c r="D884" s="2">
        <f t="shared" si="118"/>
        <v>0</v>
      </c>
      <c r="E884" s="2">
        <f t="shared" si="119"/>
        <v>0.17989999999999995</v>
      </c>
      <c r="F884" s="2">
        <f t="shared" si="124"/>
        <v>3.6515134822804218E-2</v>
      </c>
      <c r="G884" s="2">
        <f t="shared" si="124"/>
        <v>8.704780635432581E-2</v>
      </c>
      <c r="H884" s="2">
        <f t="shared" si="121"/>
        <v>0.41948368778151995</v>
      </c>
      <c r="I884" s="2">
        <f t="shared" si="122"/>
        <v>29.551849830491662</v>
      </c>
    </row>
    <row r="885" spans="1:9" ht="13.5" x14ac:dyDescent="0.25">
      <c r="A885" s="3">
        <f>TITRES_STAT!B888</f>
        <v>43595</v>
      </c>
      <c r="B885" s="5">
        <f>TITRES_STAT!D888</f>
        <v>8.2394999999999996</v>
      </c>
      <c r="C885" s="2">
        <f t="shared" si="117"/>
        <v>-1.130000000000031E-2</v>
      </c>
      <c r="D885" s="2">
        <f t="shared" si="118"/>
        <v>0</v>
      </c>
      <c r="E885" s="2">
        <f t="shared" si="119"/>
        <v>1.130000000000031E-2</v>
      </c>
      <c r="F885" s="2">
        <f t="shared" si="124"/>
        <v>3.3906910906889631E-2</v>
      </c>
      <c r="G885" s="2">
        <f t="shared" si="124"/>
        <v>8.1637248757588279E-2</v>
      </c>
      <c r="H885" s="2">
        <f t="shared" si="121"/>
        <v>0.41533627630656705</v>
      </c>
      <c r="I885" s="2">
        <f t="shared" si="122"/>
        <v>29.345413048439639</v>
      </c>
    </row>
    <row r="886" spans="1:9" ht="13.5" x14ac:dyDescent="0.25">
      <c r="A886" s="3">
        <f>TITRES_STAT!B889</f>
        <v>43598</v>
      </c>
      <c r="B886" s="5">
        <f>TITRES_STAT!D889</f>
        <v>8.2339000000000002</v>
      </c>
      <c r="C886" s="2">
        <f t="shared" si="117"/>
        <v>-5.5999999999993832E-3</v>
      </c>
      <c r="D886" s="2">
        <f t="shared" si="118"/>
        <v>0</v>
      </c>
      <c r="E886" s="2">
        <f t="shared" si="119"/>
        <v>5.5999999999993832E-3</v>
      </c>
      <c r="F886" s="2">
        <f t="shared" si="124"/>
        <v>3.148498869925466E-2</v>
      </c>
      <c r="G886" s="2">
        <f t="shared" si="124"/>
        <v>7.6206016703474794E-2</v>
      </c>
      <c r="H886" s="2">
        <f t="shared" si="121"/>
        <v>0.41315620552332355</v>
      </c>
      <c r="I886" s="2">
        <f t="shared" si="122"/>
        <v>29.236414481888261</v>
      </c>
    </row>
    <row r="887" spans="1:9" ht="13.5" x14ac:dyDescent="0.25">
      <c r="A887" s="3">
        <f>TITRES_STAT!B890</f>
        <v>43599</v>
      </c>
      <c r="B887" s="5">
        <f>TITRES_STAT!D890</f>
        <v>7.9920999999999998</v>
      </c>
      <c r="C887" s="2">
        <f t="shared" si="117"/>
        <v>-0.24180000000000046</v>
      </c>
      <c r="D887" s="2">
        <f t="shared" si="118"/>
        <v>0</v>
      </c>
      <c r="E887" s="2">
        <f t="shared" si="119"/>
        <v>0.24180000000000046</v>
      </c>
      <c r="F887" s="2">
        <f t="shared" si="124"/>
        <v>2.9236060935022182E-2</v>
      </c>
      <c r="G887" s="2">
        <f t="shared" si="124"/>
        <v>8.8034158367512355E-2</v>
      </c>
      <c r="H887" s="2">
        <f t="shared" si="121"/>
        <v>0.33209905651590005</v>
      </c>
      <c r="I887" s="2">
        <f t="shared" si="122"/>
        <v>24.930507599375076</v>
      </c>
    </row>
    <row r="888" spans="1:9" ht="13.5" x14ac:dyDescent="0.25">
      <c r="A888" s="3">
        <f>TITRES_STAT!B891</f>
        <v>43600</v>
      </c>
      <c r="B888" s="5">
        <f>TITRES_STAT!D891</f>
        <v>8.1552000000000007</v>
      </c>
      <c r="C888" s="2">
        <f t="shared" si="117"/>
        <v>0.16310000000000091</v>
      </c>
      <c r="D888" s="2">
        <f t="shared" si="118"/>
        <v>0.16310000000000091</v>
      </c>
      <c r="E888" s="2">
        <f t="shared" si="119"/>
        <v>0</v>
      </c>
      <c r="F888" s="2">
        <f t="shared" si="124"/>
        <v>3.8797770868234945E-2</v>
      </c>
      <c r="G888" s="2">
        <f t="shared" si="124"/>
        <v>8.1746004198404318E-2</v>
      </c>
      <c r="H888" s="2">
        <f t="shared" si="121"/>
        <v>0.4746136676487519</v>
      </c>
      <c r="I888" s="2">
        <f t="shared" si="122"/>
        <v>32.185627874012312</v>
      </c>
    </row>
    <row r="889" spans="1:9" ht="13.5" x14ac:dyDescent="0.25">
      <c r="A889" s="3">
        <f>TITRES_STAT!B892</f>
        <v>43601</v>
      </c>
      <c r="B889" s="5">
        <f>TITRES_STAT!D892</f>
        <v>8.1382999999999992</v>
      </c>
      <c r="C889" s="2">
        <f t="shared" si="117"/>
        <v>-1.6900000000001469E-2</v>
      </c>
      <c r="D889" s="2">
        <f t="shared" si="118"/>
        <v>0</v>
      </c>
      <c r="E889" s="2">
        <f t="shared" si="119"/>
        <v>1.6900000000001469E-2</v>
      </c>
      <c r="F889" s="2">
        <f t="shared" si="124"/>
        <v>3.6026501520503872E-2</v>
      </c>
      <c r="G889" s="2">
        <f t="shared" si="124"/>
        <v>7.7114146755661264E-2</v>
      </c>
      <c r="H889" s="2">
        <f t="shared" si="121"/>
        <v>0.46718407758118674</v>
      </c>
      <c r="I889" s="2">
        <f t="shared" si="122"/>
        <v>31.842226529024956</v>
      </c>
    </row>
    <row r="890" spans="1:9" ht="13.5" x14ac:dyDescent="0.25">
      <c r="A890" s="3">
        <f>TITRES_STAT!B893</f>
        <v>43602</v>
      </c>
      <c r="B890" s="5">
        <f>TITRES_STAT!D893</f>
        <v>8.2113999999999994</v>
      </c>
      <c r="C890" s="2">
        <f t="shared" si="117"/>
        <v>7.3100000000000165E-2</v>
      </c>
      <c r="D890" s="2">
        <f t="shared" si="118"/>
        <v>7.3100000000000165E-2</v>
      </c>
      <c r="E890" s="2">
        <f t="shared" si="119"/>
        <v>0</v>
      </c>
      <c r="F890" s="2">
        <f t="shared" si="124"/>
        <v>3.867460855475361E-2</v>
      </c>
      <c r="G890" s="2">
        <f t="shared" si="124"/>
        <v>7.1605993415971181E-2</v>
      </c>
      <c r="H890" s="2">
        <f t="shared" si="121"/>
        <v>0.54010295381402429</v>
      </c>
      <c r="I890" s="2">
        <f t="shared" si="122"/>
        <v>35.069275886814808</v>
      </c>
    </row>
    <row r="891" spans="1:9" ht="13.5" x14ac:dyDescent="0.25">
      <c r="A891" s="3">
        <f>TITRES_STAT!B894</f>
        <v>43605</v>
      </c>
      <c r="B891" s="5">
        <f>TITRES_STAT!D894</f>
        <v>8.2394999999999996</v>
      </c>
      <c r="C891" s="2">
        <f t="shared" si="117"/>
        <v>2.8100000000000236E-2</v>
      </c>
      <c r="D891" s="2">
        <f t="shared" si="118"/>
        <v>2.8100000000000236E-2</v>
      </c>
      <c r="E891" s="2">
        <f t="shared" si="119"/>
        <v>0</v>
      </c>
      <c r="F891" s="2">
        <f t="shared" si="124"/>
        <v>3.7919279372271228E-2</v>
      </c>
      <c r="G891" s="2">
        <f t="shared" si="124"/>
        <v>6.649127960054467E-2</v>
      </c>
      <c r="H891" s="2">
        <f t="shared" si="121"/>
        <v>0.57028951164839081</v>
      </c>
      <c r="I891" s="2">
        <f t="shared" si="122"/>
        <v>36.317475689545738</v>
      </c>
    </row>
    <row r="892" spans="1:9" ht="13.5" x14ac:dyDescent="0.25">
      <c r="A892" s="3">
        <f>TITRES_STAT!B895</f>
        <v>43606</v>
      </c>
      <c r="B892" s="5">
        <f>TITRES_STAT!D895</f>
        <v>8.3520000000000003</v>
      </c>
      <c r="C892" s="2">
        <f t="shared" si="117"/>
        <v>0.11250000000000071</v>
      </c>
      <c r="D892" s="2">
        <f t="shared" si="118"/>
        <v>0.11250000000000071</v>
      </c>
      <c r="E892" s="2">
        <f t="shared" si="119"/>
        <v>0</v>
      </c>
      <c r="F892" s="2">
        <f t="shared" si="124"/>
        <v>4.3246473702823342E-2</v>
      </c>
      <c r="G892" s="2">
        <f t="shared" si="124"/>
        <v>6.1741902486220045E-2</v>
      </c>
      <c r="H892" s="2">
        <f t="shared" si="121"/>
        <v>0.70043960359782187</v>
      </c>
      <c r="I892" s="2">
        <f t="shared" si="122"/>
        <v>41.191677852939826</v>
      </c>
    </row>
    <row r="893" spans="1:9" ht="13.5" x14ac:dyDescent="0.25">
      <c r="A893" s="3">
        <f>TITRES_STAT!B896</f>
        <v>43607</v>
      </c>
      <c r="B893" s="5">
        <f>TITRES_STAT!D896</f>
        <v>8.0989000000000004</v>
      </c>
      <c r="C893" s="2">
        <f t="shared" si="117"/>
        <v>-0.25309999999999988</v>
      </c>
      <c r="D893" s="2">
        <f t="shared" si="118"/>
        <v>0</v>
      </c>
      <c r="E893" s="2">
        <f t="shared" si="119"/>
        <v>0.25309999999999988</v>
      </c>
      <c r="F893" s="2">
        <f t="shared" ref="F893:G908" si="125">((F892*13)+D893)/14</f>
        <v>4.0157439866907389E-2</v>
      </c>
      <c r="G893" s="2">
        <f t="shared" si="125"/>
        <v>7.5410338022918605E-2</v>
      </c>
      <c r="H893" s="2">
        <f t="shared" si="121"/>
        <v>0.53251902749332325</v>
      </c>
      <c r="I893" s="2">
        <f t="shared" si="122"/>
        <v>34.747955355852397</v>
      </c>
    </row>
    <row r="894" spans="1:9" ht="13.5" x14ac:dyDescent="0.25">
      <c r="A894" s="3">
        <f>TITRES_STAT!B897</f>
        <v>43608</v>
      </c>
      <c r="B894" s="5">
        <f>TITRES_STAT!D897</f>
        <v>8.0989000000000004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3.7289051304985436E-2</v>
      </c>
      <c r="G894" s="2">
        <f t="shared" si="125"/>
        <v>7.0023885306995853E-2</v>
      </c>
      <c r="H894" s="2">
        <f t="shared" si="121"/>
        <v>0.53251902749332325</v>
      </c>
      <c r="I894" s="2">
        <f t="shared" si="122"/>
        <v>34.747955355852397</v>
      </c>
    </row>
    <row r="895" spans="1:9" ht="13.5" x14ac:dyDescent="0.25">
      <c r="A895" s="3">
        <f>TITRES_STAT!B898</f>
        <v>43609</v>
      </c>
      <c r="B895" s="5">
        <f>TITRES_STAT!D898</f>
        <v>8.0989000000000004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3.4625547640343618E-2</v>
      </c>
      <c r="G895" s="2">
        <f t="shared" si="125"/>
        <v>6.5022179213639009E-2</v>
      </c>
      <c r="H895" s="2">
        <f t="shared" si="121"/>
        <v>0.53251902749332314</v>
      </c>
      <c r="I895" s="2">
        <f t="shared" si="122"/>
        <v>34.747955355852383</v>
      </c>
    </row>
    <row r="896" spans="1:9" ht="13.5" x14ac:dyDescent="0.25">
      <c r="A896" s="3">
        <f>TITRES_STAT!B899</f>
        <v>43612</v>
      </c>
      <c r="B896" s="5">
        <f>TITRES_STAT!D899</f>
        <v>8.4532000000000007</v>
      </c>
      <c r="C896" s="2">
        <f t="shared" si="117"/>
        <v>0.35430000000000028</v>
      </c>
      <c r="D896" s="2">
        <f t="shared" si="118"/>
        <v>0.35430000000000028</v>
      </c>
      <c r="E896" s="2">
        <f t="shared" si="119"/>
        <v>0</v>
      </c>
      <c r="F896" s="2">
        <f t="shared" si="125"/>
        <v>5.7459437094604812E-2</v>
      </c>
      <c r="G896" s="2">
        <f t="shared" si="125"/>
        <v>6.037773784123622E-2</v>
      </c>
      <c r="H896" s="2">
        <f t="shared" si="121"/>
        <v>0.95166594756654999</v>
      </c>
      <c r="I896" s="2">
        <f t="shared" si="122"/>
        <v>48.761723221801461</v>
      </c>
    </row>
    <row r="897" spans="1:9" ht="13.5" x14ac:dyDescent="0.25">
      <c r="A897" s="3">
        <f>TITRES_STAT!B900</f>
        <v>43613</v>
      </c>
      <c r="B897" s="5">
        <f>TITRES_STAT!D900</f>
        <v>8.7063000000000006</v>
      </c>
      <c r="C897" s="2">
        <f t="shared" si="117"/>
        <v>0.25309999999999988</v>
      </c>
      <c r="D897" s="2">
        <f t="shared" si="118"/>
        <v>0.25309999999999988</v>
      </c>
      <c r="E897" s="2">
        <f t="shared" si="119"/>
        <v>0</v>
      </c>
      <c r="F897" s="2">
        <f t="shared" si="125"/>
        <v>7.1433763016418753E-2</v>
      </c>
      <c r="G897" s="2">
        <f t="shared" si="125"/>
        <v>5.6065042281147913E-2</v>
      </c>
      <c r="H897" s="2">
        <f t="shared" si="121"/>
        <v>1.2741230561853805</v>
      </c>
      <c r="I897" s="2">
        <f t="shared" si="122"/>
        <v>56.027005782290317</v>
      </c>
    </row>
    <row r="898" spans="1:9" ht="13.5" x14ac:dyDescent="0.25">
      <c r="A898" s="3">
        <f>TITRES_STAT!B901</f>
        <v>43614</v>
      </c>
      <c r="B898" s="5">
        <f>TITRES_STAT!D901</f>
        <v>8.7682000000000002</v>
      </c>
      <c r="C898" s="2">
        <f t="shared" si="117"/>
        <v>6.1899999999999622E-2</v>
      </c>
      <c r="D898" s="2">
        <f t="shared" si="118"/>
        <v>6.1899999999999622E-2</v>
      </c>
      <c r="E898" s="2">
        <f t="shared" si="119"/>
        <v>0</v>
      </c>
      <c r="F898" s="2">
        <f t="shared" si="125"/>
        <v>7.0752779943817387E-2</v>
      </c>
      <c r="G898" s="2">
        <f t="shared" si="125"/>
        <v>5.2060396403923064E-2</v>
      </c>
      <c r="H898" s="2">
        <f t="shared" si="121"/>
        <v>1.3590518864832488</v>
      </c>
      <c r="I898" s="2">
        <f t="shared" si="122"/>
        <v>57.610088793309764</v>
      </c>
    </row>
    <row r="899" spans="1:9" ht="13.5" x14ac:dyDescent="0.25">
      <c r="A899" s="3">
        <f>TITRES_STAT!B902</f>
        <v>43615</v>
      </c>
      <c r="B899" s="5">
        <f>TITRES_STAT!D902</f>
        <v>8.6895000000000007</v>
      </c>
      <c r="C899" s="2">
        <f t="shared" ref="C899:C962" si="126">B899-B898</f>
        <v>-7.8699999999999548E-2</v>
      </c>
      <c r="D899" s="2">
        <f t="shared" ref="D899:D962" si="127">IF(C899&gt;0,C899,0)</f>
        <v>0</v>
      </c>
      <c r="E899" s="2">
        <f t="shared" ref="E899:E962" si="128">IF(C899&lt;0,-C899,0)</f>
        <v>7.8699999999999548E-2</v>
      </c>
      <c r="F899" s="2">
        <f t="shared" si="125"/>
        <v>6.5699009947830428E-2</v>
      </c>
      <c r="G899" s="2">
        <f t="shared" si="125"/>
        <v>5.3963225232214244E-2</v>
      </c>
      <c r="H899" s="2">
        <f t="shared" si="121"/>
        <v>1.2174774518223257</v>
      </c>
      <c r="I899" s="2">
        <f t="shared" si="122"/>
        <v>54.903712812132603</v>
      </c>
    </row>
    <row r="900" spans="1:9" ht="13.5" x14ac:dyDescent="0.25">
      <c r="A900" s="3">
        <f>TITRES_STAT!B903</f>
        <v>43616</v>
      </c>
      <c r="B900" s="5">
        <f>TITRES_STAT!D903</f>
        <v>8.7119999999999997</v>
      </c>
      <c r="C900" s="2">
        <f t="shared" si="126"/>
        <v>2.2499999999999076E-2</v>
      </c>
      <c r="D900" s="2">
        <f t="shared" si="127"/>
        <v>2.2499999999999076E-2</v>
      </c>
      <c r="E900" s="2">
        <f t="shared" si="128"/>
        <v>0</v>
      </c>
      <c r="F900" s="2">
        <f t="shared" si="125"/>
        <v>6.2613366380128183E-2</v>
      </c>
      <c r="G900" s="2">
        <f t="shared" si="125"/>
        <v>5.0108709144198946E-2</v>
      </c>
      <c r="H900" s="2">
        <f t="shared" si="121"/>
        <v>1.2495505761272818</v>
      </c>
      <c r="I900" s="2">
        <f t="shared" si="122"/>
        <v>55.546676273375823</v>
      </c>
    </row>
    <row r="901" spans="1:9" ht="13.5" x14ac:dyDescent="0.25">
      <c r="A901" s="3">
        <f>TITRES_STAT!B904</f>
        <v>43619</v>
      </c>
      <c r="B901" s="5">
        <f>TITRES_STAT!D904</f>
        <v>8.8300999999999998</v>
      </c>
      <c r="C901" s="2">
        <f t="shared" si="126"/>
        <v>0.11810000000000009</v>
      </c>
      <c r="D901" s="2">
        <f t="shared" si="127"/>
        <v>0.11810000000000009</v>
      </c>
      <c r="E901" s="2">
        <f t="shared" si="128"/>
        <v>0</v>
      </c>
      <c r="F901" s="2">
        <f t="shared" si="125"/>
        <v>6.657669735297618E-2</v>
      </c>
      <c r="G901" s="2">
        <f t="shared" si="125"/>
        <v>4.6529515633899017E-2</v>
      </c>
      <c r="H901" s="2">
        <f t="shared" si="121"/>
        <v>1.4308487085232371</v>
      </c>
      <c r="I901" s="2">
        <f t="shared" si="122"/>
        <v>58.862104560694391</v>
      </c>
    </row>
    <row r="902" spans="1:9" ht="13.5" x14ac:dyDescent="0.25">
      <c r="A902" s="3">
        <f>TITRES_STAT!B905</f>
        <v>43623</v>
      </c>
      <c r="B902" s="5">
        <f>TITRES_STAT!D905</f>
        <v>8.8300999999999998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6.1821218970620741E-2</v>
      </c>
      <c r="G902" s="2">
        <f t="shared" si="125"/>
        <v>4.3205978802906227E-2</v>
      </c>
      <c r="H902" s="2">
        <f t="shared" si="121"/>
        <v>1.4308487085232373</v>
      </c>
      <c r="I902" s="2">
        <f t="shared" si="122"/>
        <v>58.862104560694398</v>
      </c>
    </row>
    <row r="903" spans="1:9" ht="13.5" x14ac:dyDescent="0.25">
      <c r="A903" s="3">
        <f>TITRES_STAT!B906</f>
        <v>43626</v>
      </c>
      <c r="B903" s="5">
        <f>TITRES_STAT!D906</f>
        <v>8.8300999999999998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5.7405417615576403E-2</v>
      </c>
      <c r="G903" s="2">
        <f t="shared" si="125"/>
        <v>4.0119837459841497E-2</v>
      </c>
      <c r="H903" s="2">
        <f t="shared" si="121"/>
        <v>1.4308487085232373</v>
      </c>
      <c r="I903" s="2">
        <f t="shared" si="122"/>
        <v>58.862104560694398</v>
      </c>
    </row>
    <row r="904" spans="1:9" ht="13.5" x14ac:dyDescent="0.25">
      <c r="A904" s="3">
        <f>TITRES_STAT!B907</f>
        <v>43627</v>
      </c>
      <c r="B904" s="5">
        <f>TITRES_STAT!D907</f>
        <v>8.7175999999999991</v>
      </c>
      <c r="C904" s="2">
        <f t="shared" si="126"/>
        <v>-0.11250000000000071</v>
      </c>
      <c r="D904" s="2">
        <f t="shared" si="127"/>
        <v>0</v>
      </c>
      <c r="E904" s="2">
        <f t="shared" si="128"/>
        <v>0.11250000000000071</v>
      </c>
      <c r="F904" s="2">
        <f t="shared" si="125"/>
        <v>5.3305030643035226E-2</v>
      </c>
      <c r="G904" s="2">
        <f t="shared" si="125"/>
        <v>4.5289849069852874E-2</v>
      </c>
      <c r="H904" s="2">
        <f t="shared" si="121"/>
        <v>1.1769752325917475</v>
      </c>
      <c r="I904" s="2">
        <f t="shared" si="122"/>
        <v>54.064704778038596</v>
      </c>
    </row>
    <row r="905" spans="1:9" ht="13.5" x14ac:dyDescent="0.25">
      <c r="A905" s="3">
        <f>TITRES_STAT!B908</f>
        <v>43628</v>
      </c>
      <c r="B905" s="5">
        <f>TITRES_STAT!D908</f>
        <v>8.7737999999999996</v>
      </c>
      <c r="C905" s="2">
        <f t="shared" si="126"/>
        <v>5.6200000000000472E-2</v>
      </c>
      <c r="D905" s="2">
        <f t="shared" si="127"/>
        <v>5.6200000000000472E-2</v>
      </c>
      <c r="E905" s="2">
        <f t="shared" si="128"/>
        <v>0</v>
      </c>
      <c r="F905" s="2">
        <f t="shared" si="125"/>
        <v>5.3511814168532741E-2</v>
      </c>
      <c r="G905" s="2">
        <f t="shared" si="125"/>
        <v>4.2054859850577671E-2</v>
      </c>
      <c r="H905" s="2">
        <f t="shared" si="121"/>
        <v>1.2724287837044759</v>
      </c>
      <c r="I905" s="2">
        <f t="shared" si="122"/>
        <v>55.994220493466187</v>
      </c>
    </row>
    <row r="906" spans="1:9" ht="13.5" x14ac:dyDescent="0.25">
      <c r="A906" s="3">
        <f>TITRES_STAT!B909</f>
        <v>43629</v>
      </c>
      <c r="B906" s="5">
        <f>TITRES_STAT!D909</f>
        <v>8.7737999999999996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4.968954172792326E-2</v>
      </c>
      <c r="G906" s="2">
        <f t="shared" si="125"/>
        <v>3.9050941289822123E-2</v>
      </c>
      <c r="H906" s="2">
        <f t="shared" si="121"/>
        <v>1.2724287837044759</v>
      </c>
      <c r="I906" s="2">
        <f t="shared" si="122"/>
        <v>55.994220493466187</v>
      </c>
    </row>
    <row r="907" spans="1:9" ht="13.5" x14ac:dyDescent="0.25">
      <c r="A907" s="3">
        <f>TITRES_STAT!B910</f>
        <v>43630</v>
      </c>
      <c r="B907" s="5">
        <f>TITRES_STAT!D910</f>
        <v>8.8018999999999998</v>
      </c>
      <c r="C907" s="2">
        <f t="shared" si="126"/>
        <v>2.8100000000000236E-2</v>
      </c>
      <c r="D907" s="2">
        <f t="shared" si="127"/>
        <v>2.8100000000000236E-2</v>
      </c>
      <c r="E907" s="2">
        <f t="shared" si="128"/>
        <v>0</v>
      </c>
      <c r="F907" s="2">
        <f t="shared" si="125"/>
        <v>4.814743160450019E-2</v>
      </c>
      <c r="G907" s="2">
        <f t="shared" si="125"/>
        <v>3.6261588340549114E-2</v>
      </c>
      <c r="H907" s="2">
        <f t="shared" si="121"/>
        <v>1.3277805470716202</v>
      </c>
      <c r="I907" s="2">
        <f t="shared" si="122"/>
        <v>57.040623899962831</v>
      </c>
    </row>
    <row r="908" spans="1:9" ht="13.5" x14ac:dyDescent="0.25">
      <c r="A908" s="3">
        <f>TITRES_STAT!B911</f>
        <v>43633</v>
      </c>
      <c r="B908" s="5">
        <f>TITRES_STAT!D911</f>
        <v>8.8018999999999998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4.4708329347035891E-2</v>
      </c>
      <c r="G908" s="2">
        <f t="shared" si="125"/>
        <v>3.367147488765275E-2</v>
      </c>
      <c r="H908" s="2">
        <f t="shared" si="121"/>
        <v>1.3277805470716202</v>
      </c>
      <c r="I908" s="2">
        <f t="shared" si="122"/>
        <v>57.040623899962831</v>
      </c>
    </row>
    <row r="909" spans="1:9" ht="13.5" x14ac:dyDescent="0.25">
      <c r="A909" s="3">
        <f>TITRES_STAT!B912</f>
        <v>43634</v>
      </c>
      <c r="B909" s="5">
        <f>TITRES_STAT!D912</f>
        <v>8.8018999999999998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4.1514877250819038E-2</v>
      </c>
      <c r="G909" s="2">
        <f t="shared" si="129"/>
        <v>3.1266369538534698E-2</v>
      </c>
      <c r="H909" s="2">
        <f t="shared" si="121"/>
        <v>1.32778054707162</v>
      </c>
      <c r="I909" s="2">
        <f t="shared" si="122"/>
        <v>57.040623899962824</v>
      </c>
    </row>
    <row r="910" spans="1:9" ht="13.5" x14ac:dyDescent="0.25">
      <c r="A910" s="3">
        <f>TITRES_STAT!B913</f>
        <v>43635</v>
      </c>
      <c r="B910" s="5">
        <f>TITRES_STAT!D913</f>
        <v>8.8018999999999998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3.8549528875760533E-2</v>
      </c>
      <c r="G910" s="2">
        <f t="shared" si="129"/>
        <v>2.9033057428639365E-2</v>
      </c>
      <c r="H910" s="2">
        <f t="shared" si="121"/>
        <v>1.32778054707162</v>
      </c>
      <c r="I910" s="2">
        <f t="shared" si="122"/>
        <v>57.040623899962824</v>
      </c>
    </row>
    <row r="911" spans="1:9" ht="13.5" x14ac:dyDescent="0.25">
      <c r="A911" s="3">
        <f>TITRES_STAT!B914</f>
        <v>43636</v>
      </c>
      <c r="B911" s="5">
        <f>TITRES_STAT!D914</f>
        <v>8.8018999999999998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3.5795991098920496E-2</v>
      </c>
      <c r="G911" s="2">
        <f t="shared" si="129"/>
        <v>2.6959267612307984E-2</v>
      </c>
      <c r="H911" s="2">
        <f t="shared" si="121"/>
        <v>1.3277805470716197</v>
      </c>
      <c r="I911" s="2">
        <f t="shared" si="122"/>
        <v>57.040623899962824</v>
      </c>
    </row>
    <row r="912" spans="1:9" ht="13.5" x14ac:dyDescent="0.25">
      <c r="A912" s="3">
        <f>TITRES_STAT!B915</f>
        <v>43637</v>
      </c>
      <c r="B912" s="5">
        <f>TITRES_STAT!D915</f>
        <v>8.8018999999999998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3.3239134591854749E-2</v>
      </c>
      <c r="G912" s="2">
        <f t="shared" si="129"/>
        <v>2.5033605640000268E-2</v>
      </c>
      <c r="H912" s="2">
        <f t="shared" si="121"/>
        <v>1.32778054707162</v>
      </c>
      <c r="I912" s="2">
        <f t="shared" si="122"/>
        <v>57.040623899962824</v>
      </c>
    </row>
    <row r="913" spans="1:9" ht="13.5" x14ac:dyDescent="0.25">
      <c r="A913" s="3">
        <f>TITRES_STAT!B916</f>
        <v>43640</v>
      </c>
      <c r="B913" s="5">
        <f>TITRES_STAT!D916</f>
        <v>8.8018999999999998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3.0864910692436551E-2</v>
      </c>
      <c r="G913" s="2">
        <f t="shared" si="129"/>
        <v>2.3245490951428822E-2</v>
      </c>
      <c r="H913" s="2">
        <f t="shared" ref="H913:H976" si="130">F913/G913</f>
        <v>1.32778054707162</v>
      </c>
      <c r="I913" s="2">
        <f t="shared" ref="I913:I976" si="131">IF(G913=0,100,100-(100/(1+H913)))</f>
        <v>57.040623899962824</v>
      </c>
    </row>
    <row r="914" spans="1:9" ht="13.5" x14ac:dyDescent="0.25">
      <c r="A914" s="3">
        <f>TITRES_STAT!B917</f>
        <v>43641</v>
      </c>
      <c r="B914" s="5">
        <f>TITRES_STAT!D917</f>
        <v>8.8018999999999998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2.8660274214405368E-2</v>
      </c>
      <c r="G914" s="2">
        <f t="shared" si="129"/>
        <v>2.1585098740612478E-2</v>
      </c>
      <c r="H914" s="2">
        <f t="shared" si="130"/>
        <v>1.3277805470716197</v>
      </c>
      <c r="I914" s="2">
        <f t="shared" si="131"/>
        <v>57.040623899962824</v>
      </c>
    </row>
    <row r="915" spans="1:9" ht="13.5" x14ac:dyDescent="0.25">
      <c r="A915" s="3">
        <f>TITRES_STAT!B918</f>
        <v>43642</v>
      </c>
      <c r="B915" s="5">
        <f>TITRES_STAT!D918</f>
        <v>8.8018999999999998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2.6613111770519272E-2</v>
      </c>
      <c r="G915" s="2">
        <f t="shared" si="129"/>
        <v>2.0043305973425872E-2</v>
      </c>
      <c r="H915" s="2">
        <f t="shared" si="130"/>
        <v>1.32778054707162</v>
      </c>
      <c r="I915" s="2">
        <f t="shared" si="131"/>
        <v>57.040623899962824</v>
      </c>
    </row>
    <row r="916" spans="1:9" ht="13.5" x14ac:dyDescent="0.25">
      <c r="A916" s="3">
        <f>TITRES_STAT!B919</f>
        <v>43643</v>
      </c>
      <c r="B916" s="5">
        <f>TITRES_STAT!D919</f>
        <v>8.8018999999999998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2.4712175215482184E-2</v>
      </c>
      <c r="G916" s="2">
        <f t="shared" si="129"/>
        <v>1.8611641261038311E-2</v>
      </c>
      <c r="H916" s="2">
        <f t="shared" si="130"/>
        <v>1.32778054707162</v>
      </c>
      <c r="I916" s="2">
        <f t="shared" si="131"/>
        <v>57.040623899962824</v>
      </c>
    </row>
    <row r="917" spans="1:9" ht="13.5" x14ac:dyDescent="0.25">
      <c r="A917" s="3">
        <f>TITRES_STAT!B920</f>
        <v>43644</v>
      </c>
      <c r="B917" s="5">
        <f>TITRES_STAT!D920</f>
        <v>8.8018999999999998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2.2947019842947742E-2</v>
      </c>
      <c r="G917" s="2">
        <f t="shared" si="129"/>
        <v>1.7282238313821287E-2</v>
      </c>
      <c r="H917" s="2">
        <f t="shared" si="130"/>
        <v>1.3277805470716202</v>
      </c>
      <c r="I917" s="2">
        <f t="shared" si="131"/>
        <v>57.040623899962831</v>
      </c>
    </row>
    <row r="918" spans="1:9" ht="13.5" x14ac:dyDescent="0.25">
      <c r="A918" s="3">
        <f>TITRES_STAT!B921</f>
        <v>43647</v>
      </c>
      <c r="B918" s="5">
        <f>TITRES_STAT!D921</f>
        <v>8.7737999999999996</v>
      </c>
      <c r="C918" s="2">
        <f t="shared" si="126"/>
        <v>-2.8100000000000236E-2</v>
      </c>
      <c r="D918" s="2">
        <f t="shared" si="127"/>
        <v>0</v>
      </c>
      <c r="E918" s="2">
        <f t="shared" si="128"/>
        <v>2.8100000000000236E-2</v>
      </c>
      <c r="F918" s="2">
        <f t="shared" si="129"/>
        <v>2.1307946997022903E-2</v>
      </c>
      <c r="G918" s="2">
        <f t="shared" si="129"/>
        <v>1.8054935577119784E-2</v>
      </c>
      <c r="H918" s="2">
        <f t="shared" si="130"/>
        <v>1.1801729729806134</v>
      </c>
      <c r="I918" s="2">
        <f t="shared" si="131"/>
        <v>54.13207977563107</v>
      </c>
    </row>
    <row r="919" spans="1:9" ht="13.5" x14ac:dyDescent="0.25">
      <c r="A919" s="3">
        <f>TITRES_STAT!B922</f>
        <v>43648</v>
      </c>
      <c r="B919" s="5">
        <f>TITRES_STAT!D922</f>
        <v>8.7737999999999996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1.9785950782949837E-2</v>
      </c>
      <c r="G919" s="2">
        <f t="shared" si="129"/>
        <v>1.6765297321611229E-2</v>
      </c>
      <c r="H919" s="2">
        <f t="shared" si="130"/>
        <v>1.1801729729806132</v>
      </c>
      <c r="I919" s="2">
        <f t="shared" si="131"/>
        <v>54.13207977563107</v>
      </c>
    </row>
    <row r="920" spans="1:9" ht="13.5" x14ac:dyDescent="0.25">
      <c r="A920" s="3">
        <f>TITRES_STAT!B923</f>
        <v>43649</v>
      </c>
      <c r="B920" s="5">
        <f>TITRES_STAT!D923</f>
        <v>8.7737999999999996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1.8372668584167706E-2</v>
      </c>
      <c r="G920" s="2">
        <f t="shared" si="129"/>
        <v>1.5567776084353283E-2</v>
      </c>
      <c r="H920" s="2">
        <f t="shared" si="130"/>
        <v>1.1801729729806134</v>
      </c>
      <c r="I920" s="2">
        <f t="shared" si="131"/>
        <v>54.13207977563107</v>
      </c>
    </row>
    <row r="921" spans="1:9" ht="13.5" x14ac:dyDescent="0.25">
      <c r="A921" s="3">
        <f>TITRES_STAT!B924</f>
        <v>43650</v>
      </c>
      <c r="B921" s="5">
        <f>TITRES_STAT!D924</f>
        <v>8.7737999999999996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1.7060335113870014E-2</v>
      </c>
      <c r="G921" s="2">
        <f t="shared" si="129"/>
        <v>1.4455792078328049E-2</v>
      </c>
      <c r="H921" s="2">
        <f t="shared" si="130"/>
        <v>1.1801729729806134</v>
      </c>
      <c r="I921" s="2">
        <f t="shared" si="131"/>
        <v>54.13207977563107</v>
      </c>
    </row>
    <row r="922" spans="1:9" ht="13.5" x14ac:dyDescent="0.25">
      <c r="A922" s="3">
        <f>TITRES_STAT!B925</f>
        <v>43651</v>
      </c>
      <c r="B922" s="5">
        <f>TITRES_STAT!D925</f>
        <v>8.7737999999999996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1.5841739748593583E-2</v>
      </c>
      <c r="G922" s="2">
        <f t="shared" si="129"/>
        <v>1.3423235501304616E-2</v>
      </c>
      <c r="H922" s="2">
        <f t="shared" si="130"/>
        <v>1.1801729729806134</v>
      </c>
      <c r="I922" s="2">
        <f t="shared" si="131"/>
        <v>54.13207977563107</v>
      </c>
    </row>
    <row r="923" spans="1:9" ht="13.5" x14ac:dyDescent="0.25">
      <c r="A923" s="3">
        <f>TITRES_STAT!B926</f>
        <v>43654</v>
      </c>
      <c r="B923" s="5">
        <f>TITRES_STAT!D926</f>
        <v>8.6051000000000002</v>
      </c>
      <c r="C923" s="2">
        <f t="shared" si="126"/>
        <v>-0.16869999999999941</v>
      </c>
      <c r="D923" s="2">
        <f t="shared" si="127"/>
        <v>0</v>
      </c>
      <c r="E923" s="2">
        <f t="shared" si="128"/>
        <v>0.16869999999999941</v>
      </c>
      <c r="F923" s="2">
        <f t="shared" si="129"/>
        <v>1.4710186909408328E-2</v>
      </c>
      <c r="G923" s="2">
        <f t="shared" si="129"/>
        <v>2.4514432965497102E-2</v>
      </c>
      <c r="H923" s="2">
        <f t="shared" si="130"/>
        <v>0.60006229514311904</v>
      </c>
      <c r="I923" s="2">
        <f t="shared" si="131"/>
        <v>37.502433309288499</v>
      </c>
    </row>
    <row r="924" spans="1:9" ht="13.5" x14ac:dyDescent="0.25">
      <c r="A924" s="3">
        <f>TITRES_STAT!B927</f>
        <v>43655</v>
      </c>
      <c r="B924" s="5">
        <f>TITRES_STAT!D927</f>
        <v>8.577</v>
      </c>
      <c r="C924" s="2">
        <f t="shared" si="126"/>
        <v>-2.8100000000000236E-2</v>
      </c>
      <c r="D924" s="2">
        <f t="shared" si="127"/>
        <v>0</v>
      </c>
      <c r="E924" s="2">
        <f t="shared" si="128"/>
        <v>2.8100000000000236E-2</v>
      </c>
      <c r="F924" s="2">
        <f t="shared" si="129"/>
        <v>1.3659459273022019E-2</v>
      </c>
      <c r="G924" s="2">
        <f t="shared" si="129"/>
        <v>2.4770544896533041E-2</v>
      </c>
      <c r="H924" s="2">
        <f t="shared" si="130"/>
        <v>0.55143959610407434</v>
      </c>
      <c r="I924" s="2">
        <f t="shared" si="131"/>
        <v>35.543736120235152</v>
      </c>
    </row>
    <row r="925" spans="1:9" ht="13.5" x14ac:dyDescent="0.25">
      <c r="A925" s="3">
        <f>TITRES_STAT!B928</f>
        <v>43656</v>
      </c>
      <c r="B925" s="5">
        <f>TITRES_STAT!D928</f>
        <v>8.577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1.2683783610663303E-2</v>
      </c>
      <c r="G925" s="2">
        <f t="shared" si="132"/>
        <v>2.3001220261066397E-2</v>
      </c>
      <c r="H925" s="2">
        <f t="shared" si="130"/>
        <v>0.55143959610407423</v>
      </c>
      <c r="I925" s="2">
        <f t="shared" si="131"/>
        <v>35.543736120235152</v>
      </c>
    </row>
    <row r="926" spans="1:9" ht="13.5" x14ac:dyDescent="0.25">
      <c r="A926" s="3">
        <f>TITRES_STAT!B929</f>
        <v>43657</v>
      </c>
      <c r="B926" s="5">
        <f>TITRES_STAT!D929</f>
        <v>8.577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1.1777799067044497E-2</v>
      </c>
      <c r="G926" s="2">
        <f t="shared" si="132"/>
        <v>2.135827595670451E-2</v>
      </c>
      <c r="H926" s="2">
        <f t="shared" si="130"/>
        <v>0.55143959610407434</v>
      </c>
      <c r="I926" s="2">
        <f t="shared" si="131"/>
        <v>35.543736120235152</v>
      </c>
    </row>
    <row r="927" spans="1:9" ht="13.5" x14ac:dyDescent="0.25">
      <c r="A927" s="3">
        <f>TITRES_STAT!B930</f>
        <v>43658</v>
      </c>
      <c r="B927" s="5">
        <f>TITRES_STAT!D930</f>
        <v>8.577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1.0936527705112747E-2</v>
      </c>
      <c r="G927" s="2">
        <f t="shared" si="132"/>
        <v>1.9832684816939901E-2</v>
      </c>
      <c r="H927" s="2">
        <f t="shared" si="130"/>
        <v>0.55143959610407434</v>
      </c>
      <c r="I927" s="2">
        <f t="shared" si="131"/>
        <v>35.543736120235152</v>
      </c>
    </row>
    <row r="928" spans="1:9" ht="13.5" x14ac:dyDescent="0.25">
      <c r="A928" s="3">
        <f>TITRES_STAT!B931</f>
        <v>43661</v>
      </c>
      <c r="B928" s="5">
        <f>TITRES_STAT!D931</f>
        <v>8.577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1.0155347154747552E-2</v>
      </c>
      <c r="G928" s="2">
        <f t="shared" si="132"/>
        <v>1.8416064472872768E-2</v>
      </c>
      <c r="H928" s="2">
        <f t="shared" si="130"/>
        <v>0.55143959610407434</v>
      </c>
      <c r="I928" s="2">
        <f t="shared" si="131"/>
        <v>35.543736120235152</v>
      </c>
    </row>
    <row r="929" spans="1:9" ht="13.5" x14ac:dyDescent="0.25">
      <c r="A929" s="3">
        <f>TITRES_STAT!B932</f>
        <v>43662</v>
      </c>
      <c r="B929" s="5">
        <f>TITRES_STAT!D932</f>
        <v>8.7569999999999997</v>
      </c>
      <c r="C929" s="2">
        <f t="shared" si="126"/>
        <v>0.17999999999999972</v>
      </c>
      <c r="D929" s="2">
        <f t="shared" si="127"/>
        <v>0.17999999999999972</v>
      </c>
      <c r="E929" s="2">
        <f t="shared" si="128"/>
        <v>0</v>
      </c>
      <c r="F929" s="2">
        <f t="shared" si="132"/>
        <v>2.2287108072265565E-2</v>
      </c>
      <c r="G929" s="2">
        <f t="shared" si="132"/>
        <v>1.7100631296239E-2</v>
      </c>
      <c r="H929" s="2">
        <f t="shared" si="130"/>
        <v>1.3032915385508161</v>
      </c>
      <c r="I929" s="2">
        <f t="shared" si="131"/>
        <v>56.583872112464775</v>
      </c>
    </row>
    <row r="930" spans="1:9" ht="13.5" x14ac:dyDescent="0.25">
      <c r="A930" s="3">
        <f>TITRES_STAT!B933</f>
        <v>43663</v>
      </c>
      <c r="B930" s="5">
        <f>TITRES_STAT!D933</f>
        <v>8.6969999999999992</v>
      </c>
      <c r="C930" s="2">
        <f t="shared" si="126"/>
        <v>-6.0000000000000497E-2</v>
      </c>
      <c r="D930" s="2">
        <f t="shared" si="127"/>
        <v>0</v>
      </c>
      <c r="E930" s="2">
        <f t="shared" si="128"/>
        <v>6.0000000000000497E-2</v>
      </c>
      <c r="F930" s="2">
        <f t="shared" si="132"/>
        <v>2.0695171781389455E-2</v>
      </c>
      <c r="G930" s="2">
        <f t="shared" si="132"/>
        <v>2.0164871917936249E-2</v>
      </c>
      <c r="H930" s="2">
        <f t="shared" si="130"/>
        <v>1.0262982014272808</v>
      </c>
      <c r="I930" s="2">
        <f t="shared" si="131"/>
        <v>50.648922291120748</v>
      </c>
    </row>
    <row r="931" spans="1:9" ht="13.5" x14ac:dyDescent="0.25">
      <c r="A931" s="3">
        <f>TITRES_STAT!B934</f>
        <v>43664</v>
      </c>
      <c r="B931" s="5">
        <f>TITRES_STAT!D934</f>
        <v>8.4571000000000005</v>
      </c>
      <c r="C931" s="2">
        <f t="shared" si="126"/>
        <v>-0.23989999999999867</v>
      </c>
      <c r="D931" s="2">
        <f t="shared" si="127"/>
        <v>0</v>
      </c>
      <c r="E931" s="2">
        <f t="shared" si="128"/>
        <v>0.23989999999999867</v>
      </c>
      <c r="F931" s="2">
        <f t="shared" si="132"/>
        <v>1.9216945225575925E-2</v>
      </c>
      <c r="G931" s="2">
        <f t="shared" si="132"/>
        <v>3.5860238209512132E-2</v>
      </c>
      <c r="H931" s="2">
        <f t="shared" si="130"/>
        <v>0.53588448334619598</v>
      </c>
      <c r="I931" s="2">
        <f t="shared" si="131"/>
        <v>34.890936731040924</v>
      </c>
    </row>
    <row r="932" spans="1:9" ht="13.5" x14ac:dyDescent="0.25">
      <c r="A932" s="3">
        <f>TITRES_STAT!B935</f>
        <v>43665</v>
      </c>
      <c r="B932" s="5">
        <f>TITRES_STAT!D935</f>
        <v>8.2050999999999998</v>
      </c>
      <c r="C932" s="2">
        <f t="shared" si="126"/>
        <v>-0.25200000000000067</v>
      </c>
      <c r="D932" s="2">
        <f t="shared" si="127"/>
        <v>0</v>
      </c>
      <c r="E932" s="2">
        <f t="shared" si="128"/>
        <v>0.25200000000000067</v>
      </c>
      <c r="F932" s="2">
        <f t="shared" si="132"/>
        <v>1.7844306280891932E-2</v>
      </c>
      <c r="G932" s="2">
        <f t="shared" si="132"/>
        <v>5.1298792623118462E-2</v>
      </c>
      <c r="H932" s="2">
        <f t="shared" si="130"/>
        <v>0.34785041456999449</v>
      </c>
      <c r="I932" s="2">
        <f t="shared" si="131"/>
        <v>25.807790746643761</v>
      </c>
    </row>
    <row r="933" spans="1:9" ht="13.5" x14ac:dyDescent="0.25">
      <c r="A933" s="3">
        <f>TITRES_STAT!B936</f>
        <v>43668</v>
      </c>
      <c r="B933" s="5">
        <f>TITRES_STAT!D936</f>
        <v>8.4511000000000003</v>
      </c>
      <c r="C933" s="2">
        <f t="shared" si="126"/>
        <v>0.24600000000000044</v>
      </c>
      <c r="D933" s="2">
        <f t="shared" si="127"/>
        <v>0.24600000000000044</v>
      </c>
      <c r="E933" s="2">
        <f t="shared" si="128"/>
        <v>0</v>
      </c>
      <c r="F933" s="2">
        <f t="shared" si="132"/>
        <v>3.414114154654254E-2</v>
      </c>
      <c r="G933" s="2">
        <f t="shared" si="132"/>
        <v>4.7634593150038575E-2</v>
      </c>
      <c r="H933" s="2">
        <f t="shared" si="130"/>
        <v>0.71672999156317752</v>
      </c>
      <c r="I933" s="2">
        <f t="shared" si="131"/>
        <v>41.749721568652461</v>
      </c>
    </row>
    <row r="934" spans="1:9" ht="13.5" x14ac:dyDescent="0.25">
      <c r="A934" s="3">
        <f>TITRES_STAT!B937</f>
        <v>43669</v>
      </c>
      <c r="B934" s="5">
        <f>TITRES_STAT!D937</f>
        <v>8.2291000000000007</v>
      </c>
      <c r="C934" s="2">
        <f t="shared" si="126"/>
        <v>-0.22199999999999953</v>
      </c>
      <c r="D934" s="2">
        <f t="shared" si="127"/>
        <v>0</v>
      </c>
      <c r="E934" s="2">
        <f t="shared" si="128"/>
        <v>0.22199999999999953</v>
      </c>
      <c r="F934" s="2">
        <f t="shared" si="132"/>
        <v>3.1702488578932361E-2</v>
      </c>
      <c r="G934" s="2">
        <f t="shared" si="132"/>
        <v>6.008926506789293E-2</v>
      </c>
      <c r="H934" s="2">
        <f t="shared" si="130"/>
        <v>0.52758988719720135</v>
      </c>
      <c r="I934" s="2">
        <f t="shared" si="131"/>
        <v>34.537403763860681</v>
      </c>
    </row>
    <row r="935" spans="1:9" ht="13.5" x14ac:dyDescent="0.25">
      <c r="A935" s="3">
        <f>TITRES_STAT!B938</f>
        <v>43670</v>
      </c>
      <c r="B935" s="5">
        <f>TITRES_STAT!D938</f>
        <v>8.3971</v>
      </c>
      <c r="C935" s="2">
        <f t="shared" si="126"/>
        <v>0.16799999999999926</v>
      </c>
      <c r="D935" s="2">
        <f t="shared" si="127"/>
        <v>0.16799999999999926</v>
      </c>
      <c r="E935" s="2">
        <f t="shared" si="128"/>
        <v>0</v>
      </c>
      <c r="F935" s="2">
        <f t="shared" si="132"/>
        <v>4.1438025109008569E-2</v>
      </c>
      <c r="G935" s="2">
        <f t="shared" si="132"/>
        <v>5.5797174705900579E-2</v>
      </c>
      <c r="H935" s="2">
        <f t="shared" si="130"/>
        <v>0.74265453990139896</v>
      </c>
      <c r="I935" s="2">
        <f t="shared" si="131"/>
        <v>42.616280100094833</v>
      </c>
    </row>
    <row r="936" spans="1:9" ht="13.5" x14ac:dyDescent="0.25">
      <c r="A936" s="3">
        <f>TITRES_STAT!B939</f>
        <v>43672</v>
      </c>
      <c r="B936" s="5">
        <f>TITRES_STAT!D939</f>
        <v>8.5709999999999997</v>
      </c>
      <c r="C936" s="2">
        <f t="shared" si="126"/>
        <v>0.17389999999999972</v>
      </c>
      <c r="D936" s="2">
        <f t="shared" si="127"/>
        <v>0.17389999999999972</v>
      </c>
      <c r="E936" s="2">
        <f t="shared" si="128"/>
        <v>0</v>
      </c>
      <c r="F936" s="2">
        <f t="shared" si="132"/>
        <v>5.089959474407936E-2</v>
      </c>
      <c r="G936" s="2">
        <f t="shared" si="132"/>
        <v>5.1811662226907682E-2</v>
      </c>
      <c r="H936" s="2">
        <f t="shared" si="130"/>
        <v>0.98239648288383519</v>
      </c>
      <c r="I936" s="2">
        <f t="shared" si="131"/>
        <v>49.556004127626466</v>
      </c>
    </row>
    <row r="937" spans="1:9" ht="13.5" x14ac:dyDescent="0.25">
      <c r="A937" s="3">
        <f>TITRES_STAT!B940</f>
        <v>43675</v>
      </c>
      <c r="B937" s="5">
        <f>TITRES_STAT!D940</f>
        <v>8.6489999999999991</v>
      </c>
      <c r="C937" s="2">
        <f t="shared" si="126"/>
        <v>7.7999999999999403E-2</v>
      </c>
      <c r="D937" s="2">
        <f t="shared" si="127"/>
        <v>7.7999999999999403E-2</v>
      </c>
      <c r="E937" s="2">
        <f t="shared" si="128"/>
        <v>0</v>
      </c>
      <c r="F937" s="2">
        <f t="shared" si="132"/>
        <v>5.283533797664508E-2</v>
      </c>
      <c r="G937" s="2">
        <f t="shared" si="132"/>
        <v>4.8110829210699986E-2</v>
      </c>
      <c r="H937" s="2">
        <f t="shared" si="130"/>
        <v>1.0982005266476336</v>
      </c>
      <c r="I937" s="2">
        <f t="shared" si="131"/>
        <v>52.340113001604564</v>
      </c>
    </row>
    <row r="938" spans="1:9" ht="13.5" x14ac:dyDescent="0.25">
      <c r="A938" s="3">
        <f>TITRES_STAT!B941</f>
        <v>43676</v>
      </c>
      <c r="B938" s="5">
        <f>TITRES_STAT!D941</f>
        <v>8.6549999999999994</v>
      </c>
      <c r="C938" s="2">
        <f t="shared" si="126"/>
        <v>6.0000000000002274E-3</v>
      </c>
      <c r="D938" s="2">
        <f t="shared" si="127"/>
        <v>6.0000000000002274E-3</v>
      </c>
      <c r="E938" s="2">
        <f t="shared" si="128"/>
        <v>0</v>
      </c>
      <c r="F938" s="2">
        <f t="shared" si="132"/>
        <v>4.9489956692599021E-2</v>
      </c>
      <c r="G938" s="2">
        <f t="shared" si="132"/>
        <v>4.4674341409935703E-2</v>
      </c>
      <c r="H938" s="2">
        <f t="shared" si="130"/>
        <v>1.1077937610422683</v>
      </c>
      <c r="I938" s="2">
        <f t="shared" si="131"/>
        <v>52.557028183558295</v>
      </c>
    </row>
    <row r="939" spans="1:9" ht="13.5" x14ac:dyDescent="0.25">
      <c r="A939" s="3">
        <f>TITRES_STAT!B942</f>
        <v>43677</v>
      </c>
      <c r="B939" s="5">
        <f>TITRES_STAT!D942</f>
        <v>8.577</v>
      </c>
      <c r="C939" s="2">
        <f t="shared" si="126"/>
        <v>-7.7999999999999403E-2</v>
      </c>
      <c r="D939" s="2">
        <f t="shared" si="127"/>
        <v>0</v>
      </c>
      <c r="E939" s="2">
        <f t="shared" si="128"/>
        <v>7.7999999999999403E-2</v>
      </c>
      <c r="F939" s="2">
        <f t="shared" si="132"/>
        <v>4.5954959785984802E-2</v>
      </c>
      <c r="G939" s="2">
        <f t="shared" si="132"/>
        <v>4.7054745594940259E-2</v>
      </c>
      <c r="H939" s="2">
        <f t="shared" si="130"/>
        <v>0.97662752619209325</v>
      </c>
      <c r="I939" s="2">
        <f t="shared" si="131"/>
        <v>49.408779006206267</v>
      </c>
    </row>
    <row r="940" spans="1:9" ht="13.5" x14ac:dyDescent="0.25">
      <c r="A940" s="3">
        <f>TITRES_STAT!B943</f>
        <v>43678</v>
      </c>
      <c r="B940" s="5">
        <f>TITRES_STAT!D943</f>
        <v>8.5589999999999993</v>
      </c>
      <c r="C940" s="2">
        <f t="shared" si="126"/>
        <v>-1.8000000000000682E-2</v>
      </c>
      <c r="D940" s="2">
        <f t="shared" si="127"/>
        <v>0</v>
      </c>
      <c r="E940" s="2">
        <f t="shared" si="128"/>
        <v>1.8000000000000682E-2</v>
      </c>
      <c r="F940" s="2">
        <f t="shared" si="132"/>
        <v>4.2672462658414456E-2</v>
      </c>
      <c r="G940" s="2">
        <f t="shared" si="132"/>
        <v>4.497940662387314E-2</v>
      </c>
      <c r="H940" s="2">
        <f t="shared" si="130"/>
        <v>0.94871110717956297</v>
      </c>
      <c r="I940" s="2">
        <f t="shared" si="131"/>
        <v>48.684030366751763</v>
      </c>
    </row>
    <row r="941" spans="1:9" ht="13.5" x14ac:dyDescent="0.25">
      <c r="A941" s="3">
        <f>TITRES_STAT!B944</f>
        <v>43679</v>
      </c>
      <c r="B941" s="5">
        <f>TITRES_STAT!D944</f>
        <v>8.5589999999999993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3.9624429611384855E-2</v>
      </c>
      <c r="G941" s="2">
        <f t="shared" si="133"/>
        <v>4.1766591865025057E-2</v>
      </c>
      <c r="H941" s="2">
        <f t="shared" si="130"/>
        <v>0.94871110717956308</v>
      </c>
      <c r="I941" s="2">
        <f t="shared" si="131"/>
        <v>48.68403036675177</v>
      </c>
    </row>
    <row r="942" spans="1:9" ht="13.5" x14ac:dyDescent="0.25">
      <c r="A942" s="3">
        <f>TITRES_STAT!B945</f>
        <v>43682</v>
      </c>
      <c r="B942" s="5">
        <f>TITRES_STAT!D945</f>
        <v>8.5649999999999995</v>
      </c>
      <c r="C942" s="2">
        <f t="shared" si="126"/>
        <v>6.0000000000002274E-3</v>
      </c>
      <c r="D942" s="2">
        <f t="shared" si="127"/>
        <v>6.0000000000002274E-3</v>
      </c>
      <c r="E942" s="2">
        <f t="shared" si="128"/>
        <v>0</v>
      </c>
      <c r="F942" s="2">
        <f t="shared" si="133"/>
        <v>3.7222684639143092E-2</v>
      </c>
      <c r="G942" s="2">
        <f t="shared" si="133"/>
        <v>3.8783263874666123E-2</v>
      </c>
      <c r="H942" s="2">
        <f t="shared" si="130"/>
        <v>0.95976152908207324</v>
      </c>
      <c r="I942" s="2">
        <f t="shared" si="131"/>
        <v>48.973383487715111</v>
      </c>
    </row>
    <row r="943" spans="1:9" ht="13.5" x14ac:dyDescent="0.25">
      <c r="A943" s="3">
        <f>TITRES_STAT!B946</f>
        <v>43683</v>
      </c>
      <c r="B943" s="5">
        <f>TITRES_STAT!D946</f>
        <v>8.5649999999999995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3.4563921450632869E-2</v>
      </c>
      <c r="G943" s="2">
        <f t="shared" si="133"/>
        <v>3.6013030740761398E-2</v>
      </c>
      <c r="H943" s="2">
        <f t="shared" si="130"/>
        <v>0.95976152908207324</v>
      </c>
      <c r="I943" s="2">
        <f t="shared" si="131"/>
        <v>48.973383487715111</v>
      </c>
    </row>
    <row r="944" spans="1:9" ht="13.5" x14ac:dyDescent="0.25">
      <c r="A944" s="3">
        <f>TITRES_STAT!B947</f>
        <v>43684</v>
      </c>
      <c r="B944" s="5">
        <f>TITRES_STAT!D947</f>
        <v>8.5109999999999992</v>
      </c>
      <c r="C944" s="2">
        <f t="shared" si="126"/>
        <v>-5.400000000000027E-2</v>
      </c>
      <c r="D944" s="2">
        <f t="shared" si="127"/>
        <v>0</v>
      </c>
      <c r="E944" s="2">
        <f t="shared" si="128"/>
        <v>5.400000000000027E-2</v>
      </c>
      <c r="F944" s="2">
        <f t="shared" si="133"/>
        <v>3.209506991844481E-2</v>
      </c>
      <c r="G944" s="2">
        <f t="shared" si="133"/>
        <v>3.7297814259278458E-2</v>
      </c>
      <c r="H944" s="2">
        <f t="shared" si="130"/>
        <v>0.86050806343057007</v>
      </c>
      <c r="I944" s="2">
        <f t="shared" si="131"/>
        <v>46.251240741407422</v>
      </c>
    </row>
    <row r="945" spans="1:9" ht="13.5" x14ac:dyDescent="0.25">
      <c r="A945" s="3">
        <f>TITRES_STAT!B948</f>
        <v>43685</v>
      </c>
      <c r="B945" s="5">
        <f>TITRES_STAT!D948</f>
        <v>8.5169999999999995</v>
      </c>
      <c r="C945" s="2">
        <f t="shared" si="126"/>
        <v>6.0000000000002274E-3</v>
      </c>
      <c r="D945" s="2">
        <f t="shared" si="127"/>
        <v>6.0000000000002274E-3</v>
      </c>
      <c r="E945" s="2">
        <f t="shared" si="128"/>
        <v>0</v>
      </c>
      <c r="F945" s="2">
        <f t="shared" si="133"/>
        <v>3.0231136352841626E-2</v>
      </c>
      <c r="G945" s="2">
        <f t="shared" si="133"/>
        <v>3.4633684669329999E-2</v>
      </c>
      <c r="H945" s="2">
        <f t="shared" si="130"/>
        <v>0.87288247385392792</v>
      </c>
      <c r="I945" s="2">
        <f t="shared" si="131"/>
        <v>46.606366712255685</v>
      </c>
    </row>
    <row r="946" spans="1:9" ht="13.5" x14ac:dyDescent="0.25">
      <c r="A946" s="3">
        <f>TITRES_STAT!B949</f>
        <v>43686</v>
      </c>
      <c r="B946" s="5">
        <f>TITRES_STAT!D949</f>
        <v>8.5169999999999995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2.8071769470495798E-2</v>
      </c>
      <c r="G946" s="2">
        <f t="shared" si="133"/>
        <v>3.2159850050092142E-2</v>
      </c>
      <c r="H946" s="2">
        <f t="shared" si="130"/>
        <v>0.87288247385392792</v>
      </c>
      <c r="I946" s="2">
        <f t="shared" si="131"/>
        <v>46.606366712255685</v>
      </c>
    </row>
    <row r="947" spans="1:9" ht="13.5" x14ac:dyDescent="0.25">
      <c r="A947" s="3">
        <f>TITRES_STAT!B950</f>
        <v>43691</v>
      </c>
      <c r="B947" s="5">
        <f>TITRES_STAT!D950</f>
        <v>8.5169999999999995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2.6066643079746099E-2</v>
      </c>
      <c r="G947" s="2">
        <f t="shared" si="133"/>
        <v>2.986271790365699E-2</v>
      </c>
      <c r="H947" s="2">
        <f t="shared" si="130"/>
        <v>0.87288247385392792</v>
      </c>
      <c r="I947" s="2">
        <f t="shared" si="131"/>
        <v>46.606366712255685</v>
      </c>
    </row>
    <row r="948" spans="1:9" ht="13.5" x14ac:dyDescent="0.25">
      <c r="A948" s="3">
        <f>TITRES_STAT!B951</f>
        <v>43692</v>
      </c>
      <c r="B948" s="5">
        <f>TITRES_STAT!D951</f>
        <v>8.5169999999999995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2.4204740002621378E-2</v>
      </c>
      <c r="G948" s="2">
        <f t="shared" si="133"/>
        <v>2.7729666624824349E-2</v>
      </c>
      <c r="H948" s="2">
        <f t="shared" si="130"/>
        <v>0.87288247385392792</v>
      </c>
      <c r="I948" s="2">
        <f t="shared" si="131"/>
        <v>46.606366712255685</v>
      </c>
    </row>
    <row r="949" spans="1:9" ht="13.5" x14ac:dyDescent="0.25">
      <c r="A949" s="3">
        <f>TITRES_STAT!B952</f>
        <v>43693</v>
      </c>
      <c r="B949" s="5">
        <f>TITRES_STAT!D952</f>
        <v>8.2651000000000003</v>
      </c>
      <c r="C949" s="2">
        <f t="shared" si="126"/>
        <v>-0.25189999999999912</v>
      </c>
      <c r="D949" s="2">
        <f t="shared" si="127"/>
        <v>0</v>
      </c>
      <c r="E949" s="2">
        <f t="shared" si="128"/>
        <v>0.25189999999999912</v>
      </c>
      <c r="F949" s="2">
        <f t="shared" si="133"/>
        <v>2.2475830002434138E-2</v>
      </c>
      <c r="G949" s="2">
        <f t="shared" si="133"/>
        <v>4.3741833294479684E-2</v>
      </c>
      <c r="H949" s="2">
        <f t="shared" si="130"/>
        <v>0.51382917243367199</v>
      </c>
      <c r="I949" s="2">
        <f t="shared" si="131"/>
        <v>33.942348436027729</v>
      </c>
    </row>
    <row r="950" spans="1:9" ht="13.5" x14ac:dyDescent="0.25">
      <c r="A950" s="3">
        <f>TITRES_STAT!B953</f>
        <v>43696</v>
      </c>
      <c r="B950" s="5">
        <f>TITRES_STAT!D953</f>
        <v>8.0972000000000008</v>
      </c>
      <c r="C950" s="2">
        <f t="shared" si="126"/>
        <v>-0.16789999999999949</v>
      </c>
      <c r="D950" s="2">
        <f t="shared" si="127"/>
        <v>0</v>
      </c>
      <c r="E950" s="2">
        <f t="shared" si="128"/>
        <v>0.16789999999999949</v>
      </c>
      <c r="F950" s="2">
        <f t="shared" si="133"/>
        <v>2.0870413573688844E-2</v>
      </c>
      <c r="G950" s="2">
        <f t="shared" si="133"/>
        <v>5.261027377344539E-2</v>
      </c>
      <c r="H950" s="2">
        <f t="shared" si="130"/>
        <v>0.39669844075631888</v>
      </c>
      <c r="I950" s="2">
        <f t="shared" si="131"/>
        <v>28.402583491215523</v>
      </c>
    </row>
    <row r="951" spans="1:9" ht="13.5" x14ac:dyDescent="0.25">
      <c r="A951" s="3">
        <f>TITRES_STAT!B954</f>
        <v>43697</v>
      </c>
      <c r="B951" s="5">
        <f>TITRES_STAT!D954</f>
        <v>8.0972000000000008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1.9379669746996783E-2</v>
      </c>
      <c r="G951" s="2">
        <f t="shared" si="133"/>
        <v>4.8852397075342148E-2</v>
      </c>
      <c r="H951" s="2">
        <f t="shared" si="130"/>
        <v>0.39669844075631888</v>
      </c>
      <c r="I951" s="2">
        <f t="shared" si="131"/>
        <v>28.402583491215523</v>
      </c>
    </row>
    <row r="952" spans="1:9" ht="13.5" x14ac:dyDescent="0.25">
      <c r="A952" s="3">
        <f>TITRES_STAT!B955</f>
        <v>43698</v>
      </c>
      <c r="B952" s="5">
        <f>TITRES_STAT!D955</f>
        <v>7.8573000000000004</v>
      </c>
      <c r="C952" s="2">
        <f t="shared" si="126"/>
        <v>-0.23990000000000045</v>
      </c>
      <c r="D952" s="2">
        <f t="shared" si="127"/>
        <v>0</v>
      </c>
      <c r="E952" s="2">
        <f t="shared" si="128"/>
        <v>0.23990000000000045</v>
      </c>
      <c r="F952" s="2">
        <f t="shared" si="133"/>
        <v>1.7995407622211298E-2</v>
      </c>
      <c r="G952" s="2">
        <f t="shared" si="133"/>
        <v>6.2498654427103457E-2</v>
      </c>
      <c r="H952" s="2">
        <f t="shared" si="130"/>
        <v>0.28793272090682526</v>
      </c>
      <c r="I952" s="2">
        <f t="shared" si="131"/>
        <v>22.356192698023364</v>
      </c>
    </row>
    <row r="953" spans="1:9" ht="13.5" x14ac:dyDescent="0.25">
      <c r="A953" s="3">
        <f>TITRES_STAT!B956</f>
        <v>43699</v>
      </c>
      <c r="B953" s="5">
        <f>TITRES_STAT!D956</f>
        <v>7.8573000000000004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1.671002136348192E-2</v>
      </c>
      <c r="G953" s="2">
        <f t="shared" si="133"/>
        <v>5.8034464825167498E-2</v>
      </c>
      <c r="H953" s="2">
        <f t="shared" si="130"/>
        <v>0.28793272090682526</v>
      </c>
      <c r="I953" s="2">
        <f t="shared" si="131"/>
        <v>22.356192698023364</v>
      </c>
    </row>
    <row r="954" spans="1:9" ht="13.5" x14ac:dyDescent="0.25">
      <c r="A954" s="3">
        <f>TITRES_STAT!B957</f>
        <v>43700</v>
      </c>
      <c r="B954" s="5">
        <f>TITRES_STAT!D957</f>
        <v>7.8573000000000004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1.5516448408947498E-2</v>
      </c>
      <c r="G954" s="2">
        <f t="shared" si="133"/>
        <v>5.3889145909084106E-2</v>
      </c>
      <c r="H954" s="2">
        <f t="shared" si="130"/>
        <v>0.28793272090682526</v>
      </c>
      <c r="I954" s="2">
        <f t="shared" si="131"/>
        <v>22.356192698023364</v>
      </c>
    </row>
    <row r="955" spans="1:9" ht="13.5" x14ac:dyDescent="0.25">
      <c r="A955" s="3">
        <f>TITRES_STAT!B958</f>
        <v>43703</v>
      </c>
      <c r="B955" s="5">
        <f>TITRES_STAT!D958</f>
        <v>7.8573000000000004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1.440813066545125E-2</v>
      </c>
      <c r="G955" s="2">
        <f t="shared" si="133"/>
        <v>5.003992120129238E-2</v>
      </c>
      <c r="H955" s="2">
        <f t="shared" si="130"/>
        <v>0.28793272090682531</v>
      </c>
      <c r="I955" s="2">
        <f t="shared" si="131"/>
        <v>22.356192698023364</v>
      </c>
    </row>
    <row r="956" spans="1:9" ht="13.5" x14ac:dyDescent="0.25">
      <c r="A956" s="3">
        <f>TITRES_STAT!B959</f>
        <v>43704</v>
      </c>
      <c r="B956" s="5">
        <f>TITRES_STAT!D959</f>
        <v>7.8573000000000004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1.3378978475061875E-2</v>
      </c>
      <c r="G956" s="2">
        <f t="shared" si="133"/>
        <v>4.6465641115485783E-2</v>
      </c>
      <c r="H956" s="2">
        <f t="shared" si="130"/>
        <v>0.28793272090682531</v>
      </c>
      <c r="I956" s="2">
        <f t="shared" si="131"/>
        <v>22.356192698023364</v>
      </c>
    </row>
    <row r="957" spans="1:9" ht="13.5" x14ac:dyDescent="0.25">
      <c r="A957" s="3">
        <f>TITRES_STAT!B960</f>
        <v>43705</v>
      </c>
      <c r="B957" s="5">
        <f>TITRES_STAT!D960</f>
        <v>8.0731999999999999</v>
      </c>
      <c r="C957" s="2">
        <f t="shared" si="126"/>
        <v>0.21589999999999954</v>
      </c>
      <c r="D957" s="2">
        <f t="shared" si="127"/>
        <v>0.21589999999999954</v>
      </c>
      <c r="E957" s="2">
        <f t="shared" si="128"/>
        <v>0</v>
      </c>
      <c r="F957" s="2">
        <f t="shared" ref="F957:G972" si="134">((F956*13)+D957)/14</f>
        <v>2.7844765726843135E-2</v>
      </c>
      <c r="G957" s="2">
        <f t="shared" si="134"/>
        <v>4.3146666750093939E-2</v>
      </c>
      <c r="H957" s="2">
        <f t="shared" si="130"/>
        <v>0.64535149118517976</v>
      </c>
      <c r="I957" s="2">
        <f t="shared" si="131"/>
        <v>39.222712875795324</v>
      </c>
    </row>
    <row r="958" spans="1:9" ht="13.5" x14ac:dyDescent="0.25">
      <c r="A958" s="3">
        <f>TITRES_STAT!B961</f>
        <v>43706</v>
      </c>
      <c r="B958" s="5">
        <f>TITRES_STAT!D961</f>
        <v>8.0731999999999999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2.5855853889211484E-2</v>
      </c>
      <c r="G958" s="2">
        <f t="shared" si="134"/>
        <v>4.0064761982230086E-2</v>
      </c>
      <c r="H958" s="2">
        <f t="shared" si="130"/>
        <v>0.64535149118517976</v>
      </c>
      <c r="I958" s="2">
        <f t="shared" si="131"/>
        <v>39.222712875795324</v>
      </c>
    </row>
    <row r="959" spans="1:9" ht="13.5" x14ac:dyDescent="0.25">
      <c r="A959" s="3">
        <f>TITRES_STAT!B962</f>
        <v>43707</v>
      </c>
      <c r="B959" s="5">
        <f>TITRES_STAT!D962</f>
        <v>8.0731999999999999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2.4009007182839236E-2</v>
      </c>
      <c r="G959" s="2">
        <f t="shared" si="134"/>
        <v>3.7202993269213655E-2</v>
      </c>
      <c r="H959" s="2">
        <f t="shared" si="130"/>
        <v>0.64535149118517965</v>
      </c>
      <c r="I959" s="2">
        <f t="shared" si="131"/>
        <v>39.222712875795317</v>
      </c>
    </row>
    <row r="960" spans="1:9" ht="13.5" x14ac:dyDescent="0.25">
      <c r="A960" s="3">
        <f>TITRES_STAT!B963</f>
        <v>43710</v>
      </c>
      <c r="B960" s="5">
        <f>TITRES_STAT!D963</f>
        <v>8.2171000000000003</v>
      </c>
      <c r="C960" s="2">
        <f t="shared" si="126"/>
        <v>0.14390000000000036</v>
      </c>
      <c r="D960" s="2">
        <f t="shared" si="127"/>
        <v>0.14390000000000036</v>
      </c>
      <c r="E960" s="2">
        <f t="shared" si="128"/>
        <v>0</v>
      </c>
      <c r="F960" s="2">
        <f t="shared" si="134"/>
        <v>3.2572649526922175E-2</v>
      </c>
      <c r="G960" s="2">
        <f t="shared" si="134"/>
        <v>3.4545636607126964E-2</v>
      </c>
      <c r="H960" s="2">
        <f t="shared" si="130"/>
        <v>0.94288751709390262</v>
      </c>
      <c r="I960" s="2">
        <f t="shared" si="131"/>
        <v>48.530216432922373</v>
      </c>
    </row>
    <row r="961" spans="1:9" ht="13.5" x14ac:dyDescent="0.25">
      <c r="A961" s="3">
        <f>TITRES_STAT!B964</f>
        <v>43711</v>
      </c>
      <c r="B961" s="5">
        <f>TITRES_STAT!D964</f>
        <v>8.2171000000000003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3.024603170357059E-2</v>
      </c>
      <c r="G961" s="2">
        <f t="shared" si="134"/>
        <v>3.2078091135189321E-2</v>
      </c>
      <c r="H961" s="2">
        <f t="shared" si="130"/>
        <v>0.94288751709390273</v>
      </c>
      <c r="I961" s="2">
        <f t="shared" si="131"/>
        <v>48.530216432922373</v>
      </c>
    </row>
    <row r="962" spans="1:9" ht="13.5" x14ac:dyDescent="0.25">
      <c r="A962" s="3">
        <f>TITRES_STAT!B965</f>
        <v>43712</v>
      </c>
      <c r="B962" s="5">
        <f>TITRES_STAT!D965</f>
        <v>8.2171000000000003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2.808560086760126E-2</v>
      </c>
      <c r="G962" s="2">
        <f t="shared" si="134"/>
        <v>2.9786798911247227E-2</v>
      </c>
      <c r="H962" s="2">
        <f t="shared" si="130"/>
        <v>0.94288751709390262</v>
      </c>
      <c r="I962" s="2">
        <f t="shared" si="131"/>
        <v>48.530216432922373</v>
      </c>
    </row>
    <row r="963" spans="1:9" ht="13.5" x14ac:dyDescent="0.25">
      <c r="A963" s="3">
        <f>TITRES_STAT!B966</f>
        <v>43713</v>
      </c>
      <c r="B963" s="5">
        <f>TITRES_STAT!D966</f>
        <v>8.2171000000000003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2.6079486519915457E-2</v>
      </c>
      <c r="G963" s="2">
        <f t="shared" si="134"/>
        <v>2.7659170417586709E-2</v>
      </c>
      <c r="H963" s="2">
        <f t="shared" si="130"/>
        <v>0.94288751709390273</v>
      </c>
      <c r="I963" s="2">
        <f t="shared" si="131"/>
        <v>48.530216432922373</v>
      </c>
    </row>
    <row r="964" spans="1:9" ht="13.5" x14ac:dyDescent="0.25">
      <c r="A964" s="3">
        <f>TITRES_STAT!B967</f>
        <v>43714</v>
      </c>
      <c r="B964" s="5">
        <f>TITRES_STAT!D967</f>
        <v>8.3910999999999998</v>
      </c>
      <c r="C964" s="2">
        <f t="shared" si="135"/>
        <v>0.17399999999999949</v>
      </c>
      <c r="D964" s="2">
        <f t="shared" si="136"/>
        <v>0.17399999999999949</v>
      </c>
      <c r="E964" s="2">
        <f t="shared" si="137"/>
        <v>0</v>
      </c>
      <c r="F964" s="2">
        <f t="shared" si="134"/>
        <v>3.6645237482778599E-2</v>
      </c>
      <c r="G964" s="2">
        <f t="shared" si="134"/>
        <v>2.5683515387759086E-2</v>
      </c>
      <c r="H964" s="2">
        <f t="shared" si="130"/>
        <v>1.4267999115200536</v>
      </c>
      <c r="I964" s="2">
        <f t="shared" si="131"/>
        <v>58.793471383735188</v>
      </c>
    </row>
    <row r="965" spans="1:9" ht="13.5" x14ac:dyDescent="0.25">
      <c r="A965" s="3">
        <f>TITRES_STAT!B968</f>
        <v>43717</v>
      </c>
      <c r="B965" s="5">
        <f>TITRES_STAT!D968</f>
        <v>8.3910999999999998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3.4027720519722984E-2</v>
      </c>
      <c r="G965" s="2">
        <f t="shared" si="134"/>
        <v>2.3848978574347722E-2</v>
      </c>
      <c r="H965" s="2">
        <f t="shared" si="130"/>
        <v>1.4267999115200536</v>
      </c>
      <c r="I965" s="2">
        <f t="shared" si="131"/>
        <v>58.793471383735188</v>
      </c>
    </row>
    <row r="966" spans="1:9" ht="13.5" x14ac:dyDescent="0.25">
      <c r="A966" s="3">
        <f>TITRES_STAT!B969</f>
        <v>43718</v>
      </c>
      <c r="B966" s="5">
        <f>TITRES_STAT!D969</f>
        <v>8.3910999999999998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3.1597169054028484E-2</v>
      </c>
      <c r="G966" s="2">
        <f t="shared" si="134"/>
        <v>2.2145480104751456E-2</v>
      </c>
      <c r="H966" s="2">
        <f t="shared" si="130"/>
        <v>1.4267999115200536</v>
      </c>
      <c r="I966" s="2">
        <f t="shared" si="131"/>
        <v>58.793471383735188</v>
      </c>
    </row>
    <row r="967" spans="1:9" ht="13.5" x14ac:dyDescent="0.25">
      <c r="A967" s="3">
        <f>TITRES_STAT!B970</f>
        <v>43719</v>
      </c>
      <c r="B967" s="5">
        <f>TITRES_STAT!D970</f>
        <v>8.3971</v>
      </c>
      <c r="C967" s="2">
        <f t="shared" si="135"/>
        <v>6.0000000000002274E-3</v>
      </c>
      <c r="D967" s="2">
        <f t="shared" si="136"/>
        <v>6.0000000000002274E-3</v>
      </c>
      <c r="E967" s="2">
        <f t="shared" si="137"/>
        <v>0</v>
      </c>
      <c r="F967" s="2">
        <f t="shared" si="134"/>
        <v>2.9768799835883607E-2</v>
      </c>
      <c r="G967" s="2">
        <f t="shared" si="134"/>
        <v>2.0563660097269208E-2</v>
      </c>
      <c r="H967" s="2">
        <f t="shared" si="130"/>
        <v>1.4476411152038453</v>
      </c>
      <c r="I967" s="2">
        <f t="shared" si="131"/>
        <v>59.144337223771565</v>
      </c>
    </row>
    <row r="968" spans="1:9" ht="13.5" x14ac:dyDescent="0.25">
      <c r="A968" s="3">
        <f>TITRES_STAT!B971</f>
        <v>43720</v>
      </c>
      <c r="B968" s="5">
        <f>TITRES_STAT!D971</f>
        <v>8.4571000000000005</v>
      </c>
      <c r="C968" s="2">
        <f t="shared" si="135"/>
        <v>6.0000000000000497E-2</v>
      </c>
      <c r="D968" s="2">
        <f t="shared" si="136"/>
        <v>6.0000000000000497E-2</v>
      </c>
      <c r="E968" s="2">
        <f t="shared" si="137"/>
        <v>0</v>
      </c>
      <c r="F968" s="2">
        <f t="shared" si="134"/>
        <v>3.1928171276177669E-2</v>
      </c>
      <c r="G968" s="2">
        <f t="shared" si="134"/>
        <v>1.9094827233178548E-2</v>
      </c>
      <c r="H968" s="2">
        <f t="shared" si="130"/>
        <v>1.6720848471831324</v>
      </c>
      <c r="I968" s="2">
        <f t="shared" si="131"/>
        <v>62.57603866680418</v>
      </c>
    </row>
    <row r="969" spans="1:9" ht="13.5" x14ac:dyDescent="0.25">
      <c r="A969" s="3">
        <f>TITRES_STAT!B972</f>
        <v>43721</v>
      </c>
      <c r="B969" s="5">
        <f>TITRES_STAT!D972</f>
        <v>8.4571000000000005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2.9647587613593547E-2</v>
      </c>
      <c r="G969" s="2">
        <f t="shared" si="134"/>
        <v>1.7730911002237223E-2</v>
      </c>
      <c r="H969" s="2">
        <f t="shared" si="130"/>
        <v>1.6720848471831324</v>
      </c>
      <c r="I969" s="2">
        <f t="shared" si="131"/>
        <v>62.57603866680418</v>
      </c>
    </row>
    <row r="970" spans="1:9" ht="13.5" x14ac:dyDescent="0.25">
      <c r="A970" s="3">
        <f>TITRES_STAT!B973</f>
        <v>43724</v>
      </c>
      <c r="B970" s="5">
        <f>TITRES_STAT!D973</f>
        <v>8.4571000000000005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2.7529902784051152E-2</v>
      </c>
      <c r="G970" s="2">
        <f t="shared" si="134"/>
        <v>1.6464417359220277E-2</v>
      </c>
      <c r="H970" s="2">
        <f t="shared" si="130"/>
        <v>1.6720848471831327</v>
      </c>
      <c r="I970" s="2">
        <f t="shared" si="131"/>
        <v>62.57603866680418</v>
      </c>
    </row>
    <row r="971" spans="1:9" ht="13.5" x14ac:dyDescent="0.25">
      <c r="A971" s="3">
        <f>TITRES_STAT!B974</f>
        <v>43725</v>
      </c>
      <c r="B971" s="5">
        <f>TITRES_STAT!D974</f>
        <v>8.4571000000000005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2.5563481156618929E-2</v>
      </c>
      <c r="G971" s="2">
        <f t="shared" si="134"/>
        <v>1.5288387547847402E-2</v>
      </c>
      <c r="H971" s="2">
        <f t="shared" si="130"/>
        <v>1.6720848471831324</v>
      </c>
      <c r="I971" s="2">
        <f t="shared" si="131"/>
        <v>62.57603866680418</v>
      </c>
    </row>
    <row r="972" spans="1:9" ht="13.5" x14ac:dyDescent="0.25">
      <c r="A972" s="3">
        <f>TITRES_STAT!B975</f>
        <v>43726</v>
      </c>
      <c r="B972" s="5">
        <f>TITRES_STAT!D975</f>
        <v>8.4571000000000005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2.3737518216860435E-2</v>
      </c>
      <c r="G972" s="2">
        <f t="shared" si="134"/>
        <v>1.4196359865858302E-2</v>
      </c>
      <c r="H972" s="2">
        <f t="shared" si="130"/>
        <v>1.6720848471831324</v>
      </c>
      <c r="I972" s="2">
        <f t="shared" si="131"/>
        <v>62.57603866680418</v>
      </c>
    </row>
    <row r="973" spans="1:9" ht="13.5" x14ac:dyDescent="0.25">
      <c r="A973" s="3">
        <f>TITRES_STAT!B976</f>
        <v>43727</v>
      </c>
      <c r="B973" s="5">
        <f>TITRES_STAT!D976</f>
        <v>8.2050999999999998</v>
      </c>
      <c r="C973" s="2">
        <f t="shared" si="135"/>
        <v>-0.25200000000000067</v>
      </c>
      <c r="D973" s="2">
        <f t="shared" si="136"/>
        <v>0</v>
      </c>
      <c r="E973" s="2">
        <f t="shared" si="137"/>
        <v>0.25200000000000067</v>
      </c>
      <c r="F973" s="2">
        <f t="shared" ref="F973:G988" si="138">((F972*13)+D973)/14</f>
        <v>2.2041981201370405E-2</v>
      </c>
      <c r="G973" s="2">
        <f t="shared" si="138"/>
        <v>3.1182334161154186E-2</v>
      </c>
      <c r="H973" s="2">
        <f t="shared" si="130"/>
        <v>0.7068739975479289</v>
      </c>
      <c r="I973" s="2">
        <f t="shared" si="131"/>
        <v>41.413367276284845</v>
      </c>
    </row>
    <row r="974" spans="1:9" ht="13.5" x14ac:dyDescent="0.25">
      <c r="A974" s="3">
        <f>TITRES_STAT!B977</f>
        <v>43728</v>
      </c>
      <c r="B974" s="5">
        <f>TITRES_STAT!D977</f>
        <v>8.2050999999999998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2.0467553972701089E-2</v>
      </c>
      <c r="G974" s="2">
        <f t="shared" si="138"/>
        <v>2.8955024578214604E-2</v>
      </c>
      <c r="H974" s="2">
        <f t="shared" si="130"/>
        <v>0.70687399754792879</v>
      </c>
      <c r="I974" s="2">
        <f t="shared" si="131"/>
        <v>41.413367276284838</v>
      </c>
    </row>
    <row r="975" spans="1:9" ht="13.5" x14ac:dyDescent="0.25">
      <c r="A975" s="3">
        <f>TITRES_STAT!B978</f>
        <v>43731</v>
      </c>
      <c r="B975" s="5">
        <f>TITRES_STAT!D978</f>
        <v>8.2171000000000003</v>
      </c>
      <c r="C975" s="2">
        <f t="shared" si="135"/>
        <v>1.2000000000000455E-2</v>
      </c>
      <c r="D975" s="2">
        <f t="shared" si="136"/>
        <v>1.2000000000000455E-2</v>
      </c>
      <c r="E975" s="2">
        <f t="shared" si="137"/>
        <v>0</v>
      </c>
      <c r="F975" s="2">
        <f t="shared" si="138"/>
        <v>1.9862728688936758E-2</v>
      </c>
      <c r="G975" s="2">
        <f t="shared" si="138"/>
        <v>2.688680853691356E-2</v>
      </c>
      <c r="H975" s="2">
        <f t="shared" si="130"/>
        <v>0.73875367772514655</v>
      </c>
      <c r="I975" s="2">
        <f t="shared" si="131"/>
        <v>42.487540770678677</v>
      </c>
    </row>
    <row r="976" spans="1:9" ht="13.5" x14ac:dyDescent="0.25">
      <c r="A976" s="3">
        <f>TITRES_STAT!B979</f>
        <v>43732</v>
      </c>
      <c r="B976" s="5">
        <f>TITRES_STAT!D979</f>
        <v>7.9771999999999998</v>
      </c>
      <c r="C976" s="2">
        <f t="shared" si="135"/>
        <v>-0.23990000000000045</v>
      </c>
      <c r="D976" s="2">
        <f t="shared" si="136"/>
        <v>0</v>
      </c>
      <c r="E976" s="2">
        <f t="shared" si="137"/>
        <v>0.23990000000000045</v>
      </c>
      <c r="F976" s="2">
        <f t="shared" si="138"/>
        <v>1.8443962354012706E-2</v>
      </c>
      <c r="G976" s="2">
        <f t="shared" si="138"/>
        <v>4.2102036498562624E-2</v>
      </c>
      <c r="H976" s="2">
        <f t="shared" si="130"/>
        <v>0.43807767718415208</v>
      </c>
      <c r="I976" s="2">
        <f t="shared" si="131"/>
        <v>30.462727023336882</v>
      </c>
    </row>
    <row r="977" spans="1:9" ht="13.5" x14ac:dyDescent="0.25">
      <c r="A977" s="3">
        <f>TITRES_STAT!B980</f>
        <v>43733</v>
      </c>
      <c r="B977" s="5">
        <f>TITRES_STAT!D980</f>
        <v>8.1872000000000007</v>
      </c>
      <c r="C977" s="2">
        <f t="shared" si="135"/>
        <v>0.21000000000000085</v>
      </c>
      <c r="D977" s="2">
        <f t="shared" si="136"/>
        <v>0.21000000000000085</v>
      </c>
      <c r="E977" s="2">
        <f t="shared" si="137"/>
        <v>0</v>
      </c>
      <c r="F977" s="2">
        <f t="shared" si="138"/>
        <v>3.212653647158329E-2</v>
      </c>
      <c r="G977" s="2">
        <f t="shared" si="138"/>
        <v>3.9094748177236724E-2</v>
      </c>
      <c r="H977" s="2">
        <f t="shared" ref="H977:H1040" si="139">F977/G977</f>
        <v>0.82176092619747998</v>
      </c>
      <c r="I977" s="2">
        <f t="shared" ref="I977:I1040" si="140">IF(G977=0,100,100-(100/(1+H977)))</f>
        <v>45.108055309580209</v>
      </c>
    </row>
    <row r="978" spans="1:9" ht="13.5" x14ac:dyDescent="0.25">
      <c r="A978" s="3">
        <f>TITRES_STAT!B981</f>
        <v>43734</v>
      </c>
      <c r="B978" s="5">
        <f>TITRES_STAT!D981</f>
        <v>8.0972000000000008</v>
      </c>
      <c r="C978" s="2">
        <f t="shared" si="135"/>
        <v>-8.9999999999999858E-2</v>
      </c>
      <c r="D978" s="2">
        <f t="shared" si="136"/>
        <v>0</v>
      </c>
      <c r="E978" s="2">
        <f t="shared" si="137"/>
        <v>8.9999999999999858E-2</v>
      </c>
      <c r="F978" s="2">
        <f t="shared" si="138"/>
        <v>2.9831783866470198E-2</v>
      </c>
      <c r="G978" s="2">
        <f t="shared" si="138"/>
        <v>4.2730837593148378E-2</v>
      </c>
      <c r="H978" s="2">
        <f t="shared" si="139"/>
        <v>0.69813243893102483</v>
      </c>
      <c r="I978" s="2">
        <f t="shared" si="140"/>
        <v>41.111778028956302</v>
      </c>
    </row>
    <row r="979" spans="1:9" ht="13.5" x14ac:dyDescent="0.25">
      <c r="A979" s="3">
        <f>TITRES_STAT!B982</f>
        <v>43735</v>
      </c>
      <c r="B979" s="5">
        <f>TITRES_STAT!D982</f>
        <v>8.1812000000000005</v>
      </c>
      <c r="C979" s="2">
        <f t="shared" si="135"/>
        <v>8.3999999999999631E-2</v>
      </c>
      <c r="D979" s="2">
        <f t="shared" si="136"/>
        <v>8.3999999999999631E-2</v>
      </c>
      <c r="E979" s="2">
        <f t="shared" si="137"/>
        <v>0</v>
      </c>
      <c r="F979" s="2">
        <f t="shared" si="138"/>
        <v>3.37009421617223E-2</v>
      </c>
      <c r="G979" s="2">
        <f t="shared" si="138"/>
        <v>3.9678634907923498E-2</v>
      </c>
      <c r="H979" s="2">
        <f t="shared" si="139"/>
        <v>0.84934731852361434</v>
      </c>
      <c r="I979" s="2">
        <f t="shared" si="140"/>
        <v>45.926868902141763</v>
      </c>
    </row>
    <row r="980" spans="1:9" ht="13.5" x14ac:dyDescent="0.25">
      <c r="A980" s="3">
        <f>TITRES_STAT!B983</f>
        <v>43738</v>
      </c>
      <c r="B980" s="5">
        <f>TITRES_STAT!D983</f>
        <v>8.0972000000000008</v>
      </c>
      <c r="C980" s="2">
        <f t="shared" si="135"/>
        <v>-8.3999999999999631E-2</v>
      </c>
      <c r="D980" s="2">
        <f t="shared" si="136"/>
        <v>0</v>
      </c>
      <c r="E980" s="2">
        <f t="shared" si="137"/>
        <v>8.3999999999999631E-2</v>
      </c>
      <c r="F980" s="2">
        <f t="shared" si="138"/>
        <v>3.1293732007313564E-2</v>
      </c>
      <c r="G980" s="2">
        <f t="shared" si="138"/>
        <v>4.2844446700214651E-2</v>
      </c>
      <c r="H980" s="2">
        <f t="shared" si="139"/>
        <v>0.73040345756540681</v>
      </c>
      <c r="I980" s="2">
        <f t="shared" si="140"/>
        <v>42.210009138160693</v>
      </c>
    </row>
    <row r="981" spans="1:9" ht="13.5" x14ac:dyDescent="0.25">
      <c r="A981" s="3">
        <f>TITRES_STAT!B984</f>
        <v>43739</v>
      </c>
      <c r="B981" s="5">
        <f>TITRES_STAT!D984</f>
        <v>8.0972000000000008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2.9058465435362595E-2</v>
      </c>
      <c r="G981" s="2">
        <f t="shared" si="138"/>
        <v>3.9784129078770748E-2</v>
      </c>
      <c r="H981" s="2">
        <f t="shared" si="139"/>
        <v>0.73040345756540681</v>
      </c>
      <c r="I981" s="2">
        <f t="shared" si="140"/>
        <v>42.210009138160693</v>
      </c>
    </row>
    <row r="982" spans="1:9" ht="13.5" x14ac:dyDescent="0.25">
      <c r="A982" s="3">
        <f>TITRES_STAT!B985</f>
        <v>43740</v>
      </c>
      <c r="B982" s="5">
        <f>TITRES_STAT!D985</f>
        <v>8.0372000000000003</v>
      </c>
      <c r="C982" s="2">
        <f t="shared" si="135"/>
        <v>-6.0000000000000497E-2</v>
      </c>
      <c r="D982" s="2">
        <f t="shared" si="136"/>
        <v>0</v>
      </c>
      <c r="E982" s="2">
        <f t="shared" si="137"/>
        <v>6.0000000000000497E-2</v>
      </c>
      <c r="F982" s="2">
        <f t="shared" si="138"/>
        <v>2.6982860761408125E-2</v>
      </c>
      <c r="G982" s="2">
        <f t="shared" si="138"/>
        <v>4.1228119858858589E-2</v>
      </c>
      <c r="H982" s="2">
        <f t="shared" si="139"/>
        <v>0.65447711061726677</v>
      </c>
      <c r="I982" s="2">
        <f t="shared" si="140"/>
        <v>39.557942894301441</v>
      </c>
    </row>
    <row r="983" spans="1:9" ht="13.5" x14ac:dyDescent="0.25">
      <c r="A983" s="3">
        <f>TITRES_STAT!B986</f>
        <v>43741</v>
      </c>
      <c r="B983" s="5">
        <f>TITRES_STAT!D986</f>
        <v>8.0551999999999992</v>
      </c>
      <c r="C983" s="2">
        <f t="shared" si="135"/>
        <v>1.7999999999998906E-2</v>
      </c>
      <c r="D983" s="2">
        <f t="shared" si="136"/>
        <v>1.7999999999998906E-2</v>
      </c>
      <c r="E983" s="2">
        <f t="shared" si="137"/>
        <v>0</v>
      </c>
      <c r="F983" s="2">
        <f t="shared" si="138"/>
        <v>2.6341227849878895E-2</v>
      </c>
      <c r="G983" s="2">
        <f t="shared" si="138"/>
        <v>3.8283254154654403E-2</v>
      </c>
      <c r="H983" s="2">
        <f t="shared" si="139"/>
        <v>0.68806135819769076</v>
      </c>
      <c r="I983" s="2">
        <f t="shared" si="140"/>
        <v>40.760447175469977</v>
      </c>
    </row>
    <row r="984" spans="1:9" ht="13.5" x14ac:dyDescent="0.25">
      <c r="A984" s="3">
        <f>TITRES_STAT!B987</f>
        <v>43742</v>
      </c>
      <c r="B984" s="5">
        <f>TITRES_STAT!D987</f>
        <v>8.0372000000000003</v>
      </c>
      <c r="C984" s="2">
        <f t="shared" si="135"/>
        <v>-1.7999999999998906E-2</v>
      </c>
      <c r="D984" s="2">
        <f t="shared" si="136"/>
        <v>0</v>
      </c>
      <c r="E984" s="2">
        <f t="shared" si="137"/>
        <v>1.7999999999998906E-2</v>
      </c>
      <c r="F984" s="2">
        <f t="shared" si="138"/>
        <v>2.4459711574887546E-2</v>
      </c>
      <c r="G984" s="2">
        <f t="shared" si="138"/>
        <v>3.6834450286464718E-2</v>
      </c>
      <c r="H984" s="2">
        <f t="shared" si="139"/>
        <v>0.66404443081577835</v>
      </c>
      <c r="I984" s="2">
        <f t="shared" si="140"/>
        <v>39.905450751109946</v>
      </c>
    </row>
    <row r="985" spans="1:9" ht="13.5" x14ac:dyDescent="0.25">
      <c r="A985" s="3">
        <f>TITRES_STAT!B988</f>
        <v>43745</v>
      </c>
      <c r="B985" s="5">
        <f>TITRES_STAT!D988</f>
        <v>8.0372000000000003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2.2712589319538436E-2</v>
      </c>
      <c r="G985" s="2">
        <f t="shared" si="138"/>
        <v>3.4203418123145805E-2</v>
      </c>
      <c r="H985" s="2">
        <f t="shared" si="139"/>
        <v>0.66404443081577835</v>
      </c>
      <c r="I985" s="2">
        <f t="shared" si="140"/>
        <v>39.905450751109946</v>
      </c>
    </row>
    <row r="986" spans="1:9" ht="13.5" x14ac:dyDescent="0.25">
      <c r="A986" s="3">
        <f>TITRES_STAT!B989</f>
        <v>43746</v>
      </c>
      <c r="B986" s="5">
        <f>TITRES_STAT!D989</f>
        <v>8.0372000000000003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2.1090261510999974E-2</v>
      </c>
      <c r="G986" s="2">
        <f t="shared" si="138"/>
        <v>3.1760316828635386E-2</v>
      </c>
      <c r="H986" s="2">
        <f t="shared" si="139"/>
        <v>0.66404443081577846</v>
      </c>
      <c r="I986" s="2">
        <f t="shared" si="140"/>
        <v>39.905450751109953</v>
      </c>
    </row>
    <row r="987" spans="1:9" ht="13.5" x14ac:dyDescent="0.25">
      <c r="A987" s="3">
        <f>TITRES_STAT!B990</f>
        <v>43747</v>
      </c>
      <c r="B987" s="5">
        <f>TITRES_STAT!D990</f>
        <v>7.8033000000000001</v>
      </c>
      <c r="C987" s="2">
        <f t="shared" si="135"/>
        <v>-0.23390000000000022</v>
      </c>
      <c r="D987" s="2">
        <f t="shared" si="136"/>
        <v>0</v>
      </c>
      <c r="E987" s="2">
        <f t="shared" si="137"/>
        <v>0.23390000000000022</v>
      </c>
      <c r="F987" s="2">
        <f t="shared" si="138"/>
        <v>1.9583814260214261E-2</v>
      </c>
      <c r="G987" s="2">
        <f t="shared" si="138"/>
        <v>4.6198865626590022E-2</v>
      </c>
      <c r="H987" s="2">
        <f t="shared" si="139"/>
        <v>0.42390249185994483</v>
      </c>
      <c r="I987" s="2">
        <f t="shared" si="140"/>
        <v>29.770471944762903</v>
      </c>
    </row>
    <row r="988" spans="1:9" ht="13.5" x14ac:dyDescent="0.25">
      <c r="A988" s="3">
        <f>TITRES_STAT!B991</f>
        <v>43748</v>
      </c>
      <c r="B988" s="5">
        <f>TITRES_STAT!D991</f>
        <v>7.7912999999999997</v>
      </c>
      <c r="C988" s="2">
        <f t="shared" si="135"/>
        <v>-1.2000000000000455E-2</v>
      </c>
      <c r="D988" s="2">
        <f t="shared" si="136"/>
        <v>0</v>
      </c>
      <c r="E988" s="2">
        <f t="shared" si="137"/>
        <v>1.2000000000000455E-2</v>
      </c>
      <c r="F988" s="2">
        <f t="shared" si="138"/>
        <v>1.8184970384484671E-2</v>
      </c>
      <c r="G988" s="2">
        <f t="shared" si="138"/>
        <v>4.375608951040505E-2</v>
      </c>
      <c r="H988" s="2">
        <f t="shared" si="139"/>
        <v>0.41559861925413483</v>
      </c>
      <c r="I988" s="2">
        <f t="shared" si="140"/>
        <v>29.358506966692985</v>
      </c>
    </row>
    <row r="989" spans="1:9" ht="13.5" x14ac:dyDescent="0.25">
      <c r="A989" s="3">
        <f>TITRES_STAT!B992</f>
        <v>43749</v>
      </c>
      <c r="B989" s="5">
        <f>TITRES_STAT!D992</f>
        <v>7.6772999999999998</v>
      </c>
      <c r="C989" s="2">
        <f t="shared" si="135"/>
        <v>-0.11399999999999988</v>
      </c>
      <c r="D989" s="2">
        <f t="shared" si="136"/>
        <v>0</v>
      </c>
      <c r="E989" s="2">
        <f t="shared" si="137"/>
        <v>0.11399999999999988</v>
      </c>
      <c r="F989" s="2">
        <f t="shared" ref="F989:G1004" si="141">((F988*13)+D989)/14</f>
        <v>1.6886043928450053E-2</v>
      </c>
      <c r="G989" s="2">
        <f t="shared" si="141"/>
        <v>4.8773511688233247E-2</v>
      </c>
      <c r="H989" s="2">
        <f t="shared" si="139"/>
        <v>0.34621341264881406</v>
      </c>
      <c r="I989" s="2">
        <f t="shared" si="140"/>
        <v>25.717572666848071</v>
      </c>
    </row>
    <row r="990" spans="1:9" ht="13.5" x14ac:dyDescent="0.25">
      <c r="A990" s="3">
        <f>TITRES_STAT!B993</f>
        <v>43752</v>
      </c>
      <c r="B990" s="5">
        <f>TITRES_STAT!D993</f>
        <v>7.5754000000000001</v>
      </c>
      <c r="C990" s="2">
        <f t="shared" si="135"/>
        <v>-0.10189999999999966</v>
      </c>
      <c r="D990" s="2">
        <f t="shared" si="136"/>
        <v>0</v>
      </c>
      <c r="E990" s="2">
        <f t="shared" si="137"/>
        <v>0.10189999999999966</v>
      </c>
      <c r="F990" s="2">
        <f t="shared" si="141"/>
        <v>1.5679897933560762E-2</v>
      </c>
      <c r="G990" s="2">
        <f t="shared" si="141"/>
        <v>5.2568260853359416E-2</v>
      </c>
      <c r="H990" s="2">
        <f t="shared" si="139"/>
        <v>0.29827690090985243</v>
      </c>
      <c r="I990" s="2">
        <f t="shared" si="140"/>
        <v>22.974829229482197</v>
      </c>
    </row>
    <row r="991" spans="1:9" ht="13.5" x14ac:dyDescent="0.25">
      <c r="A991" s="3">
        <f>TITRES_STAT!B994</f>
        <v>43754</v>
      </c>
      <c r="B991" s="5">
        <f>TITRES_STAT!D994</f>
        <v>7.6473000000000004</v>
      </c>
      <c r="C991" s="2">
        <f t="shared" si="135"/>
        <v>7.1900000000000297E-2</v>
      </c>
      <c r="D991" s="2">
        <f t="shared" si="136"/>
        <v>7.1900000000000297E-2</v>
      </c>
      <c r="E991" s="2">
        <f t="shared" si="137"/>
        <v>0</v>
      </c>
      <c r="F991" s="2">
        <f t="shared" si="141"/>
        <v>1.9695619509735012E-2</v>
      </c>
      <c r="G991" s="2">
        <f t="shared" si="141"/>
        <v>4.8813385078119456E-2</v>
      </c>
      <c r="H991" s="2">
        <f t="shared" si="139"/>
        <v>0.40348808996169272</v>
      </c>
      <c r="I991" s="2">
        <f t="shared" si="140"/>
        <v>28.748950051489615</v>
      </c>
    </row>
    <row r="992" spans="1:9" ht="13.5" x14ac:dyDescent="0.25">
      <c r="A992" s="3">
        <f>TITRES_STAT!B995</f>
        <v>43755</v>
      </c>
      <c r="B992" s="5">
        <f>TITRES_STAT!D995</f>
        <v>7.6173999999999999</v>
      </c>
      <c r="C992" s="2">
        <f t="shared" si="135"/>
        <v>-2.9900000000000482E-2</v>
      </c>
      <c r="D992" s="2">
        <f t="shared" si="136"/>
        <v>0</v>
      </c>
      <c r="E992" s="2">
        <f t="shared" si="137"/>
        <v>2.9900000000000482E-2</v>
      </c>
      <c r="F992" s="2">
        <f t="shared" si="141"/>
        <v>1.828878954475394E-2</v>
      </c>
      <c r="G992" s="2">
        <f t="shared" si="141"/>
        <v>4.7462429001110959E-2</v>
      </c>
      <c r="H992" s="2">
        <f t="shared" si="139"/>
        <v>0.38533193369277102</v>
      </c>
      <c r="I992" s="2">
        <f t="shared" si="140"/>
        <v>27.815133999374567</v>
      </c>
    </row>
    <row r="993" spans="1:9" ht="13.5" x14ac:dyDescent="0.25">
      <c r="A993" s="3">
        <f>TITRES_STAT!B996</f>
        <v>43756</v>
      </c>
      <c r="B993" s="5">
        <f>TITRES_STAT!D996</f>
        <v>7.7912999999999997</v>
      </c>
      <c r="C993" s="2">
        <f t="shared" si="135"/>
        <v>0.17389999999999972</v>
      </c>
      <c r="D993" s="2">
        <f t="shared" si="136"/>
        <v>0.17389999999999972</v>
      </c>
      <c r="E993" s="2">
        <f t="shared" si="137"/>
        <v>0</v>
      </c>
      <c r="F993" s="2">
        <f t="shared" si="141"/>
        <v>2.9403876005842926E-2</v>
      </c>
      <c r="G993" s="2">
        <f t="shared" si="141"/>
        <v>4.4072255501031603E-2</v>
      </c>
      <c r="H993" s="2">
        <f t="shared" si="139"/>
        <v>0.66717429529229944</v>
      </c>
      <c r="I993" s="2">
        <f t="shared" si="140"/>
        <v>40.018269066182206</v>
      </c>
    </row>
    <row r="994" spans="1:9" ht="13.5" x14ac:dyDescent="0.25">
      <c r="A994" s="3">
        <f>TITRES_STAT!B997</f>
        <v>43759</v>
      </c>
      <c r="B994" s="5">
        <f>TITRES_STAT!D997</f>
        <v>7.7373000000000003</v>
      </c>
      <c r="C994" s="2">
        <f t="shared" si="135"/>
        <v>-5.3999999999999382E-2</v>
      </c>
      <c r="D994" s="2">
        <f t="shared" si="136"/>
        <v>0</v>
      </c>
      <c r="E994" s="2">
        <f t="shared" si="137"/>
        <v>5.3999999999999382E-2</v>
      </c>
      <c r="F994" s="2">
        <f t="shared" si="141"/>
        <v>2.7303599148282714E-2</v>
      </c>
      <c r="G994" s="2">
        <f t="shared" si="141"/>
        <v>4.4781380108100732E-2</v>
      </c>
      <c r="H994" s="2">
        <f t="shared" si="139"/>
        <v>0.6097087468580189</v>
      </c>
      <c r="I994" s="2">
        <f t="shared" si="140"/>
        <v>37.876960540104278</v>
      </c>
    </row>
    <row r="995" spans="1:9" ht="13.5" x14ac:dyDescent="0.25">
      <c r="A995" s="3">
        <f>TITRES_STAT!B998</f>
        <v>43760</v>
      </c>
      <c r="B995" s="5">
        <f>TITRES_STAT!D998</f>
        <v>7.7313000000000001</v>
      </c>
      <c r="C995" s="2">
        <f t="shared" si="135"/>
        <v>-6.0000000000002274E-3</v>
      </c>
      <c r="D995" s="2">
        <f t="shared" si="136"/>
        <v>0</v>
      </c>
      <c r="E995" s="2">
        <f t="shared" si="137"/>
        <v>6.0000000000002274E-3</v>
      </c>
      <c r="F995" s="2">
        <f t="shared" si="141"/>
        <v>2.5353342066262521E-2</v>
      </c>
      <c r="G995" s="2">
        <f t="shared" si="141"/>
        <v>4.2011281528950693E-2</v>
      </c>
      <c r="H995" s="2">
        <f t="shared" si="139"/>
        <v>0.60348889973258968</v>
      </c>
      <c r="I995" s="2">
        <f t="shared" si="140"/>
        <v>37.635988614154563</v>
      </c>
    </row>
    <row r="996" spans="1:9" ht="13.5" x14ac:dyDescent="0.25">
      <c r="A996" s="3">
        <f>TITRES_STAT!B999</f>
        <v>43761</v>
      </c>
      <c r="B996" s="5">
        <f>TITRES_STAT!D999</f>
        <v>7.5213999999999999</v>
      </c>
      <c r="C996" s="2">
        <f t="shared" si="135"/>
        <v>-0.2099000000000002</v>
      </c>
      <c r="D996" s="2">
        <f t="shared" si="136"/>
        <v>0</v>
      </c>
      <c r="E996" s="2">
        <f t="shared" si="137"/>
        <v>0.2099000000000002</v>
      </c>
      <c r="F996" s="2">
        <f t="shared" si="141"/>
        <v>2.3542389061529483E-2</v>
      </c>
      <c r="G996" s="2">
        <f t="shared" si="141"/>
        <v>5.4003332848311374E-2</v>
      </c>
      <c r="H996" s="2">
        <f t="shared" si="139"/>
        <v>0.43594326164381592</v>
      </c>
      <c r="I996" s="2">
        <f t="shared" si="140"/>
        <v>30.35936539336268</v>
      </c>
    </row>
    <row r="997" spans="1:9" ht="13.5" x14ac:dyDescent="0.25">
      <c r="A997" s="3">
        <f>TITRES_STAT!B1000</f>
        <v>43762</v>
      </c>
      <c r="B997" s="5">
        <f>TITRES_STAT!D1000</f>
        <v>7.6173999999999999</v>
      </c>
      <c r="C997" s="2">
        <f t="shared" si="135"/>
        <v>9.6000000000000085E-2</v>
      </c>
      <c r="D997" s="2">
        <f t="shared" si="136"/>
        <v>9.6000000000000085E-2</v>
      </c>
      <c r="E997" s="2">
        <f t="shared" si="137"/>
        <v>0</v>
      </c>
      <c r="F997" s="2">
        <f t="shared" si="141"/>
        <v>2.871793269999167E-2</v>
      </c>
      <c r="G997" s="2">
        <f t="shared" si="141"/>
        <v>5.0145951930574847E-2</v>
      </c>
      <c r="H997" s="2">
        <f t="shared" si="139"/>
        <v>0.57268695865521801</v>
      </c>
      <c r="I997" s="2">
        <f t="shared" si="140"/>
        <v>36.414555071081296</v>
      </c>
    </row>
    <row r="998" spans="1:9" ht="13.5" x14ac:dyDescent="0.25">
      <c r="A998" s="3">
        <f>TITRES_STAT!B1001</f>
        <v>43763</v>
      </c>
      <c r="B998" s="5">
        <f>TITRES_STAT!D1001</f>
        <v>7.6173999999999999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2.6666651792849407E-2</v>
      </c>
      <c r="G998" s="2">
        <f t="shared" si="141"/>
        <v>4.6564098221248074E-2</v>
      </c>
      <c r="H998" s="2">
        <f t="shared" si="139"/>
        <v>0.57268695865521801</v>
      </c>
      <c r="I998" s="2">
        <f t="shared" si="140"/>
        <v>36.414555071081296</v>
      </c>
    </row>
    <row r="999" spans="1:9" ht="13.5" x14ac:dyDescent="0.25">
      <c r="A999" s="3">
        <f>TITRES_STAT!B1002</f>
        <v>43766</v>
      </c>
      <c r="B999" s="5">
        <f>TITRES_STAT!D1002</f>
        <v>7.5094000000000003</v>
      </c>
      <c r="C999" s="2">
        <f t="shared" si="135"/>
        <v>-0.10799999999999965</v>
      </c>
      <c r="D999" s="2">
        <f t="shared" si="136"/>
        <v>0</v>
      </c>
      <c r="E999" s="2">
        <f t="shared" si="137"/>
        <v>0.10799999999999965</v>
      </c>
      <c r="F999" s="2">
        <f t="shared" si="141"/>
        <v>2.4761890950503022E-2</v>
      </c>
      <c r="G999" s="2">
        <f t="shared" si="141"/>
        <v>5.0952376919730327E-2</v>
      </c>
      <c r="H999" s="2">
        <f t="shared" si="139"/>
        <v>0.48598107580952626</v>
      </c>
      <c r="I999" s="2">
        <f t="shared" si="140"/>
        <v>32.704391981894901</v>
      </c>
    </row>
    <row r="1000" spans="1:9" ht="13.5" x14ac:dyDescent="0.25">
      <c r="A1000" s="3">
        <f>TITRES_STAT!B1003</f>
        <v>43767</v>
      </c>
      <c r="B1000" s="5">
        <f>TITRES_STAT!D1003</f>
        <v>7.5574000000000003</v>
      </c>
      <c r="C1000" s="2">
        <f t="shared" si="135"/>
        <v>4.8000000000000043E-2</v>
      </c>
      <c r="D1000" s="2">
        <f t="shared" si="136"/>
        <v>4.8000000000000043E-2</v>
      </c>
      <c r="E1000" s="2">
        <f t="shared" si="137"/>
        <v>0</v>
      </c>
      <c r="F1000" s="2">
        <f t="shared" si="141"/>
        <v>2.6421755882609952E-2</v>
      </c>
      <c r="G1000" s="2">
        <f t="shared" si="141"/>
        <v>4.731292142546388E-2</v>
      </c>
      <c r="H1000" s="2">
        <f t="shared" si="139"/>
        <v>0.55844693344997565</v>
      </c>
      <c r="I1000" s="2">
        <f t="shared" si="140"/>
        <v>35.833554641076333</v>
      </c>
    </row>
    <row r="1001" spans="1:9" ht="13.5" x14ac:dyDescent="0.25">
      <c r="A1001" s="3">
        <f>TITRES_STAT!B1004</f>
        <v>43768</v>
      </c>
      <c r="B1001" s="5">
        <f>TITRES_STAT!D1004</f>
        <v>7.7373000000000003</v>
      </c>
      <c r="C1001" s="2">
        <f t="shared" si="135"/>
        <v>0.17989999999999995</v>
      </c>
      <c r="D1001" s="2">
        <f t="shared" si="136"/>
        <v>0.17989999999999995</v>
      </c>
      <c r="E1001" s="2">
        <f t="shared" si="137"/>
        <v>0</v>
      </c>
      <c r="F1001" s="2">
        <f t="shared" si="141"/>
        <v>3.7384487605280667E-2</v>
      </c>
      <c r="G1001" s="2">
        <f t="shared" si="141"/>
        <v>4.3933427037930746E-2</v>
      </c>
      <c r="H1001" s="2">
        <f t="shared" si="139"/>
        <v>0.85093492872759668</v>
      </c>
      <c r="I1001" s="2">
        <f t="shared" si="140"/>
        <v>45.973249276383896</v>
      </c>
    </row>
    <row r="1002" spans="1:9" ht="13.5" x14ac:dyDescent="0.25">
      <c r="A1002" s="3">
        <f>TITRES_STAT!B1005</f>
        <v>43769</v>
      </c>
      <c r="B1002" s="5">
        <f>TITRES_STAT!D1005</f>
        <v>7.5094000000000003</v>
      </c>
      <c r="C1002" s="2">
        <f t="shared" si="135"/>
        <v>-0.22789999999999999</v>
      </c>
      <c r="D1002" s="2">
        <f t="shared" si="136"/>
        <v>0</v>
      </c>
      <c r="E1002" s="2">
        <f t="shared" si="137"/>
        <v>0.22789999999999999</v>
      </c>
      <c r="F1002" s="2">
        <f t="shared" si="141"/>
        <v>3.4714167062046337E-2</v>
      </c>
      <c r="G1002" s="2">
        <f t="shared" si="141"/>
        <v>5.7073896535221401E-2</v>
      </c>
      <c r="H1002" s="2">
        <f t="shared" si="139"/>
        <v>0.60823194436398009</v>
      </c>
      <c r="I1002" s="2">
        <f t="shared" si="140"/>
        <v>37.81991437836551</v>
      </c>
    </row>
    <row r="1003" spans="1:9" ht="13.5" x14ac:dyDescent="0.25">
      <c r="A1003" s="3">
        <f>TITRES_STAT!B1006</f>
        <v>43770</v>
      </c>
      <c r="B1003" s="5">
        <f>TITRES_STAT!D1006</f>
        <v>7.5873999999999997</v>
      </c>
      <c r="C1003" s="2">
        <f t="shared" si="135"/>
        <v>7.7999999999999403E-2</v>
      </c>
      <c r="D1003" s="2">
        <f t="shared" si="136"/>
        <v>7.7999999999999403E-2</v>
      </c>
      <c r="E1003" s="2">
        <f t="shared" si="137"/>
        <v>0</v>
      </c>
      <c r="F1003" s="2">
        <f t="shared" si="141"/>
        <v>3.7806012271900127E-2</v>
      </c>
      <c r="G1003" s="2">
        <f t="shared" si="141"/>
        <v>5.2997189639848445E-2</v>
      </c>
      <c r="H1003" s="2">
        <f t="shared" si="139"/>
        <v>0.71335881258642986</v>
      </c>
      <c r="I1003" s="2">
        <f t="shared" si="140"/>
        <v>41.635109198730355</v>
      </c>
    </row>
    <row r="1004" spans="1:9" ht="13.5" x14ac:dyDescent="0.25">
      <c r="A1004" s="3">
        <f>TITRES_STAT!B1007</f>
        <v>43773</v>
      </c>
      <c r="B1004" s="5">
        <f>TITRES_STAT!D1007</f>
        <v>7.5873999999999997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3.5105582823907258E-2</v>
      </c>
      <c r="G1004" s="2">
        <f t="shared" si="141"/>
        <v>4.9211676094144986E-2</v>
      </c>
      <c r="H1004" s="2">
        <f t="shared" si="139"/>
        <v>0.71335881258642975</v>
      </c>
      <c r="I1004" s="2">
        <f t="shared" si="140"/>
        <v>41.635109198730348</v>
      </c>
    </row>
    <row r="1005" spans="1:9" ht="13.5" x14ac:dyDescent="0.25">
      <c r="A1005" s="3">
        <f>TITRES_STAT!B1008</f>
        <v>43774</v>
      </c>
      <c r="B1005" s="5">
        <f>TITRES_STAT!D1008</f>
        <v>7.7672999999999996</v>
      </c>
      <c r="C1005" s="2">
        <f t="shared" si="135"/>
        <v>0.17989999999999995</v>
      </c>
      <c r="D1005" s="2">
        <f t="shared" si="136"/>
        <v>0.17989999999999995</v>
      </c>
      <c r="E1005" s="2">
        <f t="shared" si="137"/>
        <v>0</v>
      </c>
      <c r="F1005" s="2">
        <f t="shared" ref="F1005:G1020" si="142">((F1004*13)+D1005)/14</f>
        <v>4.5448041193628164E-2</v>
      </c>
      <c r="G1005" s="2">
        <f t="shared" si="142"/>
        <v>4.5696556373134634E-2</v>
      </c>
      <c r="H1005" s="2">
        <f t="shared" si="139"/>
        <v>0.99456162128548109</v>
      </c>
      <c r="I1005" s="2">
        <f t="shared" si="140"/>
        <v>49.863669824574941</v>
      </c>
    </row>
    <row r="1006" spans="1:9" ht="13.5" x14ac:dyDescent="0.25">
      <c r="A1006" s="3">
        <f>TITRES_STAT!B1009</f>
        <v>43775</v>
      </c>
      <c r="B1006" s="5">
        <f>TITRES_STAT!D1009</f>
        <v>7.5574000000000003</v>
      </c>
      <c r="C1006" s="2">
        <f t="shared" si="135"/>
        <v>-0.20989999999999931</v>
      </c>
      <c r="D1006" s="2">
        <f t="shared" si="136"/>
        <v>0</v>
      </c>
      <c r="E1006" s="2">
        <f t="shared" si="137"/>
        <v>0.20989999999999931</v>
      </c>
      <c r="F1006" s="2">
        <f t="shared" si="142"/>
        <v>4.2201752536940439E-2</v>
      </c>
      <c r="G1006" s="2">
        <f t="shared" si="142"/>
        <v>5.7425373775053537E-2</v>
      </c>
      <c r="H1006" s="2">
        <f t="shared" si="139"/>
        <v>0.73489730693356892</v>
      </c>
      <c r="I1006" s="2">
        <f t="shared" si="140"/>
        <v>42.359700715225614</v>
      </c>
    </row>
    <row r="1007" spans="1:9" ht="13.5" x14ac:dyDescent="0.25">
      <c r="A1007" s="3">
        <f>TITRES_STAT!B1010</f>
        <v>43776</v>
      </c>
      <c r="B1007" s="5">
        <f>TITRES_STAT!D1010</f>
        <v>7.7672999999999996</v>
      </c>
      <c r="C1007" s="2">
        <f t="shared" si="135"/>
        <v>0.20989999999999931</v>
      </c>
      <c r="D1007" s="2">
        <f t="shared" si="136"/>
        <v>0.20989999999999931</v>
      </c>
      <c r="E1007" s="2">
        <f t="shared" si="137"/>
        <v>0</v>
      </c>
      <c r="F1007" s="2">
        <f t="shared" si="142"/>
        <v>5.4180198784301789E-2</v>
      </c>
      <c r="G1007" s="2">
        <f t="shared" si="142"/>
        <v>5.3323561362549718E-2</v>
      </c>
      <c r="H1007" s="2">
        <f t="shared" si="139"/>
        <v>1.0160648951394629</v>
      </c>
      <c r="I1007" s="2">
        <f t="shared" si="140"/>
        <v>50.398422074066019</v>
      </c>
    </row>
    <row r="1008" spans="1:9" ht="13.5" x14ac:dyDescent="0.25">
      <c r="A1008" s="3">
        <f>TITRES_STAT!B1011</f>
        <v>43777</v>
      </c>
      <c r="B1008" s="5">
        <f>TITRES_STAT!D1011</f>
        <v>7.7672999999999996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5.0310184585423086E-2</v>
      </c>
      <c r="G1008" s="2">
        <f t="shared" si="142"/>
        <v>4.9514735550939028E-2</v>
      </c>
      <c r="H1008" s="2">
        <f t="shared" si="139"/>
        <v>1.0160648951394626</v>
      </c>
      <c r="I1008" s="2">
        <f t="shared" si="140"/>
        <v>50.398422074066005</v>
      </c>
    </row>
    <row r="1009" spans="1:9" ht="13.5" x14ac:dyDescent="0.25">
      <c r="A1009" s="3">
        <f>TITRES_STAT!B1012</f>
        <v>43780</v>
      </c>
      <c r="B1009" s="5">
        <f>TITRES_STAT!D1012</f>
        <v>7.7672999999999996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4.6716599972178578E-2</v>
      </c>
      <c r="G1009" s="2">
        <f t="shared" si="142"/>
        <v>4.5977968725871954E-2</v>
      </c>
      <c r="H1009" s="2">
        <f t="shared" si="139"/>
        <v>1.0160648951394626</v>
      </c>
      <c r="I1009" s="2">
        <f t="shared" si="140"/>
        <v>50.398422074066005</v>
      </c>
    </row>
    <row r="1010" spans="1:9" ht="13.5" x14ac:dyDescent="0.25">
      <c r="A1010" s="3">
        <f>TITRES_STAT!B1013</f>
        <v>43781</v>
      </c>
      <c r="B1010" s="5">
        <f>TITRES_STAT!D1013</f>
        <v>7.7672999999999996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4.3379699974165818E-2</v>
      </c>
      <c r="G1010" s="2">
        <f t="shared" si="142"/>
        <v>4.269382810259538E-2</v>
      </c>
      <c r="H1010" s="2">
        <f t="shared" si="139"/>
        <v>1.0160648951394626</v>
      </c>
      <c r="I1010" s="2">
        <f t="shared" si="140"/>
        <v>50.398422074066005</v>
      </c>
    </row>
    <row r="1011" spans="1:9" ht="13.5" x14ac:dyDescent="0.25">
      <c r="A1011" s="3">
        <f>TITRES_STAT!B1014</f>
        <v>43782</v>
      </c>
      <c r="B1011" s="5">
        <f>TITRES_STAT!D1014</f>
        <v>7.6473000000000004</v>
      </c>
      <c r="C1011" s="2">
        <f t="shared" si="135"/>
        <v>-0.11999999999999922</v>
      </c>
      <c r="D1011" s="2">
        <f t="shared" si="136"/>
        <v>0</v>
      </c>
      <c r="E1011" s="2">
        <f t="shared" si="137"/>
        <v>0.11999999999999922</v>
      </c>
      <c r="F1011" s="2">
        <f t="shared" si="142"/>
        <v>4.0281149976011114E-2</v>
      </c>
      <c r="G1011" s="2">
        <f t="shared" si="142"/>
        <v>4.8215697523838516E-2</v>
      </c>
      <c r="H1011" s="2">
        <f t="shared" si="139"/>
        <v>0.83543642516206573</v>
      </c>
      <c r="I1011" s="2">
        <f t="shared" si="140"/>
        <v>45.517045085791963</v>
      </c>
    </row>
    <row r="1012" spans="1:9" ht="13.5" x14ac:dyDescent="0.25">
      <c r="A1012" s="3">
        <f>TITRES_STAT!B1015</f>
        <v>43783</v>
      </c>
      <c r="B1012" s="5">
        <f>TITRES_STAT!D1015</f>
        <v>7.5274000000000001</v>
      </c>
      <c r="C1012" s="2">
        <f t="shared" si="135"/>
        <v>-0.11990000000000034</v>
      </c>
      <c r="D1012" s="2">
        <f t="shared" si="136"/>
        <v>0</v>
      </c>
      <c r="E1012" s="2">
        <f t="shared" si="137"/>
        <v>0.11990000000000034</v>
      </c>
      <c r="F1012" s="2">
        <f t="shared" si="142"/>
        <v>3.7403924977724608E-2</v>
      </c>
      <c r="G1012" s="2">
        <f t="shared" si="142"/>
        <v>5.3336004843564364E-2</v>
      </c>
      <c r="H1012" s="2">
        <f t="shared" si="139"/>
        <v>0.70128846522027877</v>
      </c>
      <c r="I1012" s="2">
        <f t="shared" si="140"/>
        <v>41.221020394649976</v>
      </c>
    </row>
    <row r="1013" spans="1:9" ht="13.5" x14ac:dyDescent="0.25">
      <c r="A1013" s="3">
        <f>TITRES_STAT!B1016</f>
        <v>43784</v>
      </c>
      <c r="B1013" s="5">
        <f>TITRES_STAT!D1016</f>
        <v>7.5274000000000001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3.473221605074428E-2</v>
      </c>
      <c r="G1013" s="2">
        <f t="shared" si="142"/>
        <v>4.9526290211881194E-2</v>
      </c>
      <c r="H1013" s="2">
        <f t="shared" si="139"/>
        <v>0.70128846522027888</v>
      </c>
      <c r="I1013" s="2">
        <f t="shared" si="140"/>
        <v>41.221020394649983</v>
      </c>
    </row>
    <row r="1014" spans="1:9" ht="13.5" x14ac:dyDescent="0.25">
      <c r="A1014" s="3">
        <f>TITRES_STAT!B1017</f>
        <v>43787</v>
      </c>
      <c r="B1014" s="5">
        <f>TITRES_STAT!D1017</f>
        <v>7.5274000000000001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3.225134347569112E-2</v>
      </c>
      <c r="G1014" s="2">
        <f t="shared" si="142"/>
        <v>4.5988698053889679E-2</v>
      </c>
      <c r="H1014" s="2">
        <f t="shared" si="139"/>
        <v>0.70128846522027888</v>
      </c>
      <c r="I1014" s="2">
        <f t="shared" si="140"/>
        <v>41.221020394649983</v>
      </c>
    </row>
    <row r="1015" spans="1:9" ht="13.5" x14ac:dyDescent="0.25">
      <c r="A1015" s="3">
        <f>TITRES_STAT!B1018</f>
        <v>43788</v>
      </c>
      <c r="B1015" s="5">
        <f>TITRES_STAT!D1018</f>
        <v>7.5274000000000001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2.9947676084570326E-2</v>
      </c>
      <c r="G1015" s="2">
        <f t="shared" si="142"/>
        <v>4.2703791050040414E-2</v>
      </c>
      <c r="H1015" s="2">
        <f t="shared" si="139"/>
        <v>0.70128846522027899</v>
      </c>
      <c r="I1015" s="2">
        <f t="shared" si="140"/>
        <v>41.22102039464999</v>
      </c>
    </row>
    <row r="1016" spans="1:9" ht="13.5" x14ac:dyDescent="0.25">
      <c r="A1016" s="3">
        <f>TITRES_STAT!B1019</f>
        <v>43789</v>
      </c>
      <c r="B1016" s="5">
        <f>TITRES_STAT!D1019</f>
        <v>7.3474000000000004</v>
      </c>
      <c r="C1016" s="2">
        <f t="shared" si="135"/>
        <v>-0.17999999999999972</v>
      </c>
      <c r="D1016" s="2">
        <f t="shared" si="136"/>
        <v>0</v>
      </c>
      <c r="E1016" s="2">
        <f t="shared" si="137"/>
        <v>0.17999999999999972</v>
      </c>
      <c r="F1016" s="2">
        <f t="shared" si="142"/>
        <v>2.7808556364243873E-2</v>
      </c>
      <c r="G1016" s="2">
        <f t="shared" si="142"/>
        <v>5.2510663117894651E-2</v>
      </c>
      <c r="H1016" s="2">
        <f t="shared" si="139"/>
        <v>0.52957922663839374</v>
      </c>
      <c r="I1016" s="2">
        <f t="shared" si="140"/>
        <v>34.622543076913203</v>
      </c>
    </row>
    <row r="1017" spans="1:9" ht="13.5" x14ac:dyDescent="0.25">
      <c r="A1017" s="3">
        <f>TITRES_STAT!B1020</f>
        <v>43790</v>
      </c>
      <c r="B1017" s="5">
        <f>TITRES_STAT!D1020</f>
        <v>7.3174999999999999</v>
      </c>
      <c r="C1017" s="2">
        <f t="shared" si="135"/>
        <v>-2.9900000000000482E-2</v>
      </c>
      <c r="D1017" s="2">
        <f t="shared" si="136"/>
        <v>0</v>
      </c>
      <c r="E1017" s="2">
        <f t="shared" si="137"/>
        <v>2.9900000000000482E-2</v>
      </c>
      <c r="F1017" s="2">
        <f t="shared" si="142"/>
        <v>2.5822230909655023E-2</v>
      </c>
      <c r="G1017" s="2">
        <f t="shared" si="142"/>
        <v>5.0895615752330779E-2</v>
      </c>
      <c r="H1017" s="2">
        <f t="shared" si="139"/>
        <v>0.5073566854031526</v>
      </c>
      <c r="I1017" s="2">
        <f t="shared" si="140"/>
        <v>33.658701375478145</v>
      </c>
    </row>
    <row r="1018" spans="1:9" ht="13.5" x14ac:dyDescent="0.25">
      <c r="A1018" s="3">
        <f>TITRES_STAT!B1021</f>
        <v>43791</v>
      </c>
      <c r="B1018" s="5">
        <f>TITRES_STAT!D1021</f>
        <v>7.1974999999999998</v>
      </c>
      <c r="C1018" s="2">
        <f t="shared" si="135"/>
        <v>-0.12000000000000011</v>
      </c>
      <c r="D1018" s="2">
        <f t="shared" si="136"/>
        <v>0</v>
      </c>
      <c r="E1018" s="2">
        <f t="shared" si="137"/>
        <v>0.12000000000000011</v>
      </c>
      <c r="F1018" s="2">
        <f t="shared" si="142"/>
        <v>2.3977785844679664E-2</v>
      </c>
      <c r="G1018" s="2">
        <f t="shared" si="142"/>
        <v>5.5831643198592872E-2</v>
      </c>
      <c r="H1018" s="2">
        <f t="shared" si="139"/>
        <v>0.42946588119197571</v>
      </c>
      <c r="I1018" s="2">
        <f t="shared" si="140"/>
        <v>30.043800754017369</v>
      </c>
    </row>
    <row r="1019" spans="1:9" ht="13.5" x14ac:dyDescent="0.25">
      <c r="A1019" s="3">
        <f>TITRES_STAT!B1022</f>
        <v>43794</v>
      </c>
      <c r="B1019" s="5">
        <f>TITRES_STAT!D1022</f>
        <v>7.0475000000000003</v>
      </c>
      <c r="C1019" s="2">
        <f t="shared" si="135"/>
        <v>-0.14999999999999947</v>
      </c>
      <c r="D1019" s="2">
        <f t="shared" si="136"/>
        <v>0</v>
      </c>
      <c r="E1019" s="2">
        <f t="shared" si="137"/>
        <v>0.14999999999999947</v>
      </c>
      <c r="F1019" s="2">
        <f t="shared" si="142"/>
        <v>2.2265086855773972E-2</v>
      </c>
      <c r="G1019" s="2">
        <f t="shared" si="142"/>
        <v>6.2557954398693341E-2</v>
      </c>
      <c r="H1019" s="2">
        <f t="shared" si="139"/>
        <v>0.35591136362730919</v>
      </c>
      <c r="I1019" s="2">
        <f t="shared" si="140"/>
        <v>26.248866494870413</v>
      </c>
    </row>
    <row r="1020" spans="1:9" ht="13.5" x14ac:dyDescent="0.25">
      <c r="A1020" s="3">
        <f>TITRES_STAT!B1023</f>
        <v>43795</v>
      </c>
      <c r="B1020" s="5">
        <f>TITRES_STAT!D1023</f>
        <v>6.9875999999999996</v>
      </c>
      <c r="C1020" s="2">
        <f t="shared" si="135"/>
        <v>-5.990000000000073E-2</v>
      </c>
      <c r="D1020" s="2">
        <f t="shared" si="136"/>
        <v>0</v>
      </c>
      <c r="E1020" s="2">
        <f t="shared" si="137"/>
        <v>5.990000000000073E-2</v>
      </c>
      <c r="F1020" s="2">
        <f t="shared" si="142"/>
        <v>2.0674723508932975E-2</v>
      </c>
      <c r="G1020" s="2">
        <f t="shared" si="142"/>
        <v>6.2368100513072441E-2</v>
      </c>
      <c r="H1020" s="2">
        <f t="shared" si="139"/>
        <v>0.33149516080900243</v>
      </c>
      <c r="I1020" s="2">
        <f t="shared" si="140"/>
        <v>24.896460052291104</v>
      </c>
    </row>
    <row r="1021" spans="1:9" ht="13.5" x14ac:dyDescent="0.25">
      <c r="A1021" s="3">
        <f>TITRES_STAT!B1024</f>
        <v>43796</v>
      </c>
      <c r="B1021" s="5">
        <f>TITRES_STAT!D1024</f>
        <v>6.8975999999999997</v>
      </c>
      <c r="C1021" s="2">
        <f t="shared" si="135"/>
        <v>-8.9999999999999858E-2</v>
      </c>
      <c r="D1021" s="2">
        <f t="shared" si="136"/>
        <v>0</v>
      </c>
      <c r="E1021" s="2">
        <f t="shared" si="137"/>
        <v>8.9999999999999858E-2</v>
      </c>
      <c r="F1021" s="2">
        <f t="shared" ref="F1021:G1036" si="143">((F1020*13)+D1021)/14</f>
        <v>1.919795754400919E-2</v>
      </c>
      <c r="G1021" s="2">
        <f t="shared" si="143"/>
        <v>6.4341807619281544E-2</v>
      </c>
      <c r="H1021" s="2">
        <f t="shared" si="139"/>
        <v>0.29837454455127971</v>
      </c>
      <c r="I1021" s="2">
        <f t="shared" si="140"/>
        <v>22.980621870894623</v>
      </c>
    </row>
    <row r="1022" spans="1:9" ht="13.5" x14ac:dyDescent="0.25">
      <c r="A1022" s="3">
        <f>TITRES_STAT!B1025</f>
        <v>43797</v>
      </c>
      <c r="B1022" s="5">
        <f>TITRES_STAT!D1025</f>
        <v>6.8916000000000004</v>
      </c>
      <c r="C1022" s="2">
        <f t="shared" si="135"/>
        <v>-5.9999999999993392E-3</v>
      </c>
      <c r="D1022" s="2">
        <f t="shared" si="136"/>
        <v>0</v>
      </c>
      <c r="E1022" s="2">
        <f t="shared" si="137"/>
        <v>5.9999999999993392E-3</v>
      </c>
      <c r="F1022" s="2">
        <f t="shared" si="143"/>
        <v>1.7826674862294247E-2</v>
      </c>
      <c r="G1022" s="2">
        <f t="shared" si="143"/>
        <v>6.0174535646475673E-2</v>
      </c>
      <c r="H1022" s="2">
        <f t="shared" si="139"/>
        <v>0.29624947946463009</v>
      </c>
      <c r="I1022" s="2">
        <f t="shared" si="140"/>
        <v>22.854356677310719</v>
      </c>
    </row>
    <row r="1023" spans="1:9" ht="13.5" x14ac:dyDescent="0.25">
      <c r="A1023" s="3">
        <f>TITRES_STAT!B1026</f>
        <v>43798</v>
      </c>
      <c r="B1023" s="5">
        <f>TITRES_STAT!D1026</f>
        <v>6.8436000000000003</v>
      </c>
      <c r="C1023" s="2">
        <f t="shared" si="135"/>
        <v>-4.8000000000000043E-2</v>
      </c>
      <c r="D1023" s="2">
        <f t="shared" si="136"/>
        <v>0</v>
      </c>
      <c r="E1023" s="2">
        <f t="shared" si="137"/>
        <v>4.8000000000000043E-2</v>
      </c>
      <c r="F1023" s="2">
        <f t="shared" si="143"/>
        <v>1.6553340943558943E-2</v>
      </c>
      <c r="G1023" s="2">
        <f t="shared" si="143"/>
        <v>5.9304925957441697E-2</v>
      </c>
      <c r="H1023" s="2">
        <f t="shared" si="139"/>
        <v>0.27912252947483523</v>
      </c>
      <c r="I1023" s="2">
        <f t="shared" si="140"/>
        <v>21.821406709913362</v>
      </c>
    </row>
    <row r="1024" spans="1:9" ht="13.5" x14ac:dyDescent="0.25">
      <c r="A1024" s="3">
        <f>TITRES_STAT!B1027</f>
        <v>43801</v>
      </c>
      <c r="B1024" s="5">
        <f>TITRES_STAT!D1027</f>
        <v>6.8376000000000001</v>
      </c>
      <c r="C1024" s="2">
        <f t="shared" si="135"/>
        <v>-6.0000000000002274E-3</v>
      </c>
      <c r="D1024" s="2">
        <f t="shared" si="136"/>
        <v>0</v>
      </c>
      <c r="E1024" s="2">
        <f t="shared" si="137"/>
        <v>6.0000000000002274E-3</v>
      </c>
      <c r="F1024" s="2">
        <f t="shared" si="143"/>
        <v>1.5370959447590446E-2</v>
      </c>
      <c r="G1024" s="2">
        <f t="shared" si="143"/>
        <v>5.5497431246195876E-2</v>
      </c>
      <c r="H1024" s="2">
        <f t="shared" si="139"/>
        <v>0.27696704338264416</v>
      </c>
      <c r="I1024" s="2">
        <f t="shared" si="140"/>
        <v>21.689443342951705</v>
      </c>
    </row>
    <row r="1025" spans="1:9" ht="13.5" x14ac:dyDescent="0.25">
      <c r="A1025" s="3">
        <f>TITRES_STAT!B1028</f>
        <v>43802</v>
      </c>
      <c r="B1025" s="5">
        <f>TITRES_STAT!D1028</f>
        <v>6.8255999999999997</v>
      </c>
      <c r="C1025" s="2">
        <f t="shared" si="135"/>
        <v>-1.2000000000000455E-2</v>
      </c>
      <c r="D1025" s="2">
        <f t="shared" si="136"/>
        <v>0</v>
      </c>
      <c r="E1025" s="2">
        <f t="shared" si="137"/>
        <v>1.2000000000000455E-2</v>
      </c>
      <c r="F1025" s="2">
        <f t="shared" si="143"/>
        <v>1.4273033772762556E-2</v>
      </c>
      <c r="G1025" s="2">
        <f t="shared" si="143"/>
        <v>5.2390471871467628E-2</v>
      </c>
      <c r="H1025" s="2">
        <f t="shared" si="139"/>
        <v>0.27243567891084014</v>
      </c>
      <c r="I1025" s="2">
        <f t="shared" si="140"/>
        <v>21.410565848329199</v>
      </c>
    </row>
    <row r="1026" spans="1:9" ht="13.5" x14ac:dyDescent="0.25">
      <c r="A1026" s="3">
        <f>TITRES_STAT!B1029</f>
        <v>43803</v>
      </c>
      <c r="B1026" s="5">
        <f>TITRES_STAT!D1029</f>
        <v>6.6577000000000002</v>
      </c>
      <c r="C1026" s="2">
        <f t="shared" si="135"/>
        <v>-0.16789999999999949</v>
      </c>
      <c r="D1026" s="2">
        <f t="shared" si="136"/>
        <v>0</v>
      </c>
      <c r="E1026" s="2">
        <f t="shared" si="137"/>
        <v>0.16789999999999949</v>
      </c>
      <c r="F1026" s="2">
        <f t="shared" si="143"/>
        <v>1.3253531360422373E-2</v>
      </c>
      <c r="G1026" s="2">
        <f t="shared" si="143"/>
        <v>6.0641152452077053E-2</v>
      </c>
      <c r="H1026" s="2">
        <f t="shared" si="139"/>
        <v>0.21855671972751928</v>
      </c>
      <c r="I1026" s="2">
        <f t="shared" si="140"/>
        <v>17.935703458792688</v>
      </c>
    </row>
    <row r="1027" spans="1:9" ht="13.5" x14ac:dyDescent="0.25">
      <c r="A1027" s="3">
        <f>TITRES_STAT!B1030</f>
        <v>43804</v>
      </c>
      <c r="B1027" s="5">
        <f>TITRES_STAT!D1030</f>
        <v>6.6456999999999997</v>
      </c>
      <c r="C1027" s="2">
        <f t="shared" ref="C1027:C1090" si="144">B1027-B1026</f>
        <v>-1.2000000000000455E-2</v>
      </c>
      <c r="D1027" s="2">
        <f t="shared" ref="D1027:D1090" si="145">IF(C1027&gt;0,C1027,0)</f>
        <v>0</v>
      </c>
      <c r="E1027" s="2">
        <f t="shared" ref="E1027:E1090" si="146">IF(C1027&lt;0,-C1027,0)</f>
        <v>1.2000000000000455E-2</v>
      </c>
      <c r="F1027" s="2">
        <f t="shared" si="143"/>
        <v>1.2306850548963633E-2</v>
      </c>
      <c r="G1027" s="2">
        <f t="shared" si="143"/>
        <v>5.7166784419785864E-2</v>
      </c>
      <c r="H1027" s="2">
        <f t="shared" si="139"/>
        <v>0.2152797410921741</v>
      </c>
      <c r="I1027" s="2">
        <f t="shared" si="140"/>
        <v>17.714418648886692</v>
      </c>
    </row>
    <row r="1028" spans="1:9" ht="13.5" x14ac:dyDescent="0.25">
      <c r="A1028" s="3">
        <f>TITRES_STAT!B1031</f>
        <v>43805</v>
      </c>
      <c r="B1028" s="5">
        <f>TITRES_STAT!D1031</f>
        <v>6.6456999999999997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1.142778979546623E-2</v>
      </c>
      <c r="G1028" s="2">
        <f t="shared" si="143"/>
        <v>5.3083442675515444E-2</v>
      </c>
      <c r="H1028" s="2">
        <f t="shared" si="139"/>
        <v>0.2152797410921741</v>
      </c>
      <c r="I1028" s="2">
        <f t="shared" si="140"/>
        <v>17.714418648886692</v>
      </c>
    </row>
    <row r="1029" spans="1:9" ht="13.5" x14ac:dyDescent="0.25">
      <c r="A1029" s="3">
        <f>TITRES_STAT!B1032</f>
        <v>43808</v>
      </c>
      <c r="B1029" s="5">
        <f>TITRES_STAT!D1032</f>
        <v>6.5677000000000003</v>
      </c>
      <c r="C1029" s="2">
        <f t="shared" si="144"/>
        <v>-7.7999999999999403E-2</v>
      </c>
      <c r="D1029" s="2">
        <f t="shared" si="145"/>
        <v>0</v>
      </c>
      <c r="E1029" s="2">
        <f t="shared" si="146"/>
        <v>7.7999999999999403E-2</v>
      </c>
      <c r="F1029" s="2">
        <f t="shared" si="143"/>
        <v>1.061151909579007E-2</v>
      </c>
      <c r="G1029" s="2">
        <f t="shared" si="143"/>
        <v>5.4863196770121435E-2</v>
      </c>
      <c r="H1029" s="2">
        <f t="shared" si="139"/>
        <v>0.19341780502242109</v>
      </c>
      <c r="I1029" s="2">
        <f t="shared" si="140"/>
        <v>16.207048714074389</v>
      </c>
    </row>
    <row r="1030" spans="1:9" ht="13.5" x14ac:dyDescent="0.25">
      <c r="A1030" s="3">
        <f>TITRES_STAT!B1033</f>
        <v>43809</v>
      </c>
      <c r="B1030" s="5">
        <f>TITRES_STAT!D1033</f>
        <v>6.6877000000000004</v>
      </c>
      <c r="C1030" s="2">
        <f t="shared" si="144"/>
        <v>0.12000000000000011</v>
      </c>
      <c r="D1030" s="2">
        <f t="shared" si="145"/>
        <v>0.12000000000000011</v>
      </c>
      <c r="E1030" s="2">
        <f t="shared" si="146"/>
        <v>0</v>
      </c>
      <c r="F1030" s="2">
        <f t="shared" si="143"/>
        <v>1.8424982017519357E-2</v>
      </c>
      <c r="G1030" s="2">
        <f t="shared" si="143"/>
        <v>5.0944397000827042E-2</v>
      </c>
      <c r="H1030" s="2">
        <f t="shared" si="139"/>
        <v>0.36166846802054092</v>
      </c>
      <c r="I1030" s="2">
        <f t="shared" si="140"/>
        <v>26.560684668442008</v>
      </c>
    </row>
    <row r="1031" spans="1:9" ht="13.5" x14ac:dyDescent="0.25">
      <c r="A1031" s="3">
        <f>TITRES_STAT!B1034</f>
        <v>43810</v>
      </c>
      <c r="B1031" s="5">
        <f>TITRES_STAT!D1034</f>
        <v>6.8856000000000002</v>
      </c>
      <c r="C1031" s="2">
        <f t="shared" si="144"/>
        <v>0.19789999999999974</v>
      </c>
      <c r="D1031" s="2">
        <f t="shared" si="145"/>
        <v>0.19789999999999974</v>
      </c>
      <c r="E1031" s="2">
        <f t="shared" si="146"/>
        <v>0</v>
      </c>
      <c r="F1031" s="2">
        <f t="shared" si="143"/>
        <v>3.12446261591251E-2</v>
      </c>
      <c r="G1031" s="2">
        <f t="shared" si="143"/>
        <v>4.7305511500767963E-2</v>
      </c>
      <c r="H1031" s="2">
        <f t="shared" si="139"/>
        <v>0.66048595962476531</v>
      </c>
      <c r="I1031" s="2">
        <f t="shared" si="140"/>
        <v>39.7766663305013</v>
      </c>
    </row>
    <row r="1032" spans="1:9" ht="13.5" x14ac:dyDescent="0.25">
      <c r="A1032" s="3">
        <f>TITRES_STAT!B1035</f>
        <v>43811</v>
      </c>
      <c r="B1032" s="5">
        <f>TITRES_STAT!D1035</f>
        <v>6.8856000000000002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2.9012867147759022E-2</v>
      </c>
      <c r="G1032" s="2">
        <f t="shared" si="143"/>
        <v>4.392654639357025E-2</v>
      </c>
      <c r="H1032" s="2">
        <f t="shared" si="139"/>
        <v>0.66048595962476531</v>
      </c>
      <c r="I1032" s="2">
        <f t="shared" si="140"/>
        <v>39.7766663305013</v>
      </c>
    </row>
    <row r="1033" spans="1:9" ht="13.5" x14ac:dyDescent="0.25">
      <c r="A1033" s="3">
        <f>TITRES_STAT!B1036</f>
        <v>43812</v>
      </c>
      <c r="B1033" s="5">
        <f>TITRES_STAT!D1036</f>
        <v>6.9875999999999996</v>
      </c>
      <c r="C1033" s="2">
        <f t="shared" si="144"/>
        <v>0.10199999999999942</v>
      </c>
      <c r="D1033" s="2">
        <f t="shared" si="145"/>
        <v>0.10199999999999942</v>
      </c>
      <c r="E1033" s="2">
        <f t="shared" si="146"/>
        <v>0</v>
      </c>
      <c r="F1033" s="2">
        <f t="shared" si="143"/>
        <v>3.4226233780061906E-2</v>
      </c>
      <c r="G1033" s="2">
        <f t="shared" si="143"/>
        <v>4.0788935936886657E-2</v>
      </c>
      <c r="H1033" s="2">
        <f t="shared" si="139"/>
        <v>0.83910582597743366</v>
      </c>
      <c r="I1033" s="2">
        <f t="shared" si="140"/>
        <v>45.625749977246258</v>
      </c>
    </row>
    <row r="1034" spans="1:9" ht="13.5" x14ac:dyDescent="0.25">
      <c r="A1034" s="3">
        <f>TITRES_STAT!B1037</f>
        <v>43815</v>
      </c>
      <c r="B1034" s="5">
        <f>TITRES_STAT!D1037</f>
        <v>6.9996</v>
      </c>
      <c r="C1034" s="2">
        <f t="shared" si="144"/>
        <v>1.2000000000000455E-2</v>
      </c>
      <c r="D1034" s="2">
        <f t="shared" si="145"/>
        <v>1.2000000000000455E-2</v>
      </c>
      <c r="E1034" s="2">
        <f t="shared" si="146"/>
        <v>0</v>
      </c>
      <c r="F1034" s="2">
        <f t="shared" si="143"/>
        <v>3.2638645652914661E-2</v>
      </c>
      <c r="G1034" s="2">
        <f t="shared" si="143"/>
        <v>3.7875440512823322E-2</v>
      </c>
      <c r="H1034" s="2">
        <f t="shared" si="139"/>
        <v>0.86173639728003526</v>
      </c>
      <c r="I1034" s="2">
        <f t="shared" si="140"/>
        <v>46.286703022996015</v>
      </c>
    </row>
    <row r="1035" spans="1:9" ht="13.5" x14ac:dyDescent="0.25">
      <c r="A1035" s="3">
        <f>TITRES_STAT!B1038</f>
        <v>43816</v>
      </c>
      <c r="B1035" s="5">
        <f>TITRES_STAT!D1038</f>
        <v>6.9576000000000002</v>
      </c>
      <c r="C1035" s="2">
        <f t="shared" si="144"/>
        <v>-4.1999999999999815E-2</v>
      </c>
      <c r="D1035" s="2">
        <f t="shared" si="145"/>
        <v>0</v>
      </c>
      <c r="E1035" s="2">
        <f t="shared" si="146"/>
        <v>4.1999999999999815E-2</v>
      </c>
      <c r="F1035" s="2">
        <f t="shared" si="143"/>
        <v>3.0307313820563613E-2</v>
      </c>
      <c r="G1035" s="2">
        <f t="shared" si="143"/>
        <v>3.8170051904764503E-2</v>
      </c>
      <c r="H1035" s="2">
        <f t="shared" si="139"/>
        <v>0.79400766590994765</v>
      </c>
      <c r="I1035" s="2">
        <f t="shared" si="140"/>
        <v>44.258878097224581</v>
      </c>
    </row>
    <row r="1036" spans="1:9" ht="13.5" x14ac:dyDescent="0.25">
      <c r="A1036" s="3">
        <f>TITRES_STAT!B1039</f>
        <v>43817</v>
      </c>
      <c r="B1036" s="5">
        <f>TITRES_STAT!D1039</f>
        <v>6.9875999999999996</v>
      </c>
      <c r="C1036" s="2">
        <f t="shared" si="144"/>
        <v>2.9999999999999361E-2</v>
      </c>
      <c r="D1036" s="2">
        <f t="shared" si="145"/>
        <v>2.9999999999999361E-2</v>
      </c>
      <c r="E1036" s="2">
        <f t="shared" si="146"/>
        <v>0</v>
      </c>
      <c r="F1036" s="2">
        <f t="shared" si="143"/>
        <v>3.0285362833380451E-2</v>
      </c>
      <c r="G1036" s="2">
        <f t="shared" si="143"/>
        <v>3.5443619625852754E-2</v>
      </c>
      <c r="H1036" s="2">
        <f t="shared" si="139"/>
        <v>0.85446585741175696</v>
      </c>
      <c r="I1036" s="2">
        <f t="shared" si="140"/>
        <v>46.076116958244725</v>
      </c>
    </row>
    <row r="1037" spans="1:9" ht="13.5" x14ac:dyDescent="0.25">
      <c r="A1037" s="3">
        <f>TITRES_STAT!B1040</f>
        <v>43818</v>
      </c>
      <c r="B1037" s="5">
        <f>TITRES_STAT!D1040</f>
        <v>6.9875999999999996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2.8122122630996133E-2</v>
      </c>
      <c r="G1037" s="2">
        <f t="shared" si="147"/>
        <v>3.2911932509720417E-2</v>
      </c>
      <c r="H1037" s="2">
        <f t="shared" si="139"/>
        <v>0.85446585741175696</v>
      </c>
      <c r="I1037" s="2">
        <f t="shared" si="140"/>
        <v>46.076116958244725</v>
      </c>
    </row>
    <row r="1038" spans="1:9" ht="13.5" x14ac:dyDescent="0.25">
      <c r="A1038" s="3">
        <f>TITRES_STAT!B1041</f>
        <v>43819</v>
      </c>
      <c r="B1038" s="5">
        <f>TITRES_STAT!D1041</f>
        <v>6.9576000000000002</v>
      </c>
      <c r="C1038" s="2">
        <f t="shared" si="144"/>
        <v>-2.9999999999999361E-2</v>
      </c>
      <c r="D1038" s="2">
        <f t="shared" si="145"/>
        <v>0</v>
      </c>
      <c r="E1038" s="2">
        <f t="shared" si="146"/>
        <v>2.9999999999999361E-2</v>
      </c>
      <c r="F1038" s="2">
        <f t="shared" si="147"/>
        <v>2.6113399585924981E-2</v>
      </c>
      <c r="G1038" s="2">
        <f t="shared" si="147"/>
        <v>3.2703937330454631E-2</v>
      </c>
      <c r="H1038" s="2">
        <f t="shared" si="139"/>
        <v>0.79847876792521877</v>
      </c>
      <c r="I1038" s="2">
        <f t="shared" si="140"/>
        <v>44.397453123473277</v>
      </c>
    </row>
    <row r="1039" spans="1:9" ht="13.5" x14ac:dyDescent="0.25">
      <c r="A1039" s="3">
        <f>TITRES_STAT!B1042</f>
        <v>43822</v>
      </c>
      <c r="B1039" s="5">
        <f>TITRES_STAT!D1042</f>
        <v>6.9576000000000002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2.4248156758358914E-2</v>
      </c>
      <c r="G1039" s="2">
        <f t="shared" si="147"/>
        <v>3.0367941806850731E-2</v>
      </c>
      <c r="H1039" s="2">
        <f t="shared" si="139"/>
        <v>0.79847876792521877</v>
      </c>
      <c r="I1039" s="2">
        <f t="shared" si="140"/>
        <v>44.397453123473277</v>
      </c>
    </row>
    <row r="1040" spans="1:9" ht="13.5" x14ac:dyDescent="0.25">
      <c r="A1040" s="3">
        <f>TITRES_STAT!B1043</f>
        <v>43823</v>
      </c>
      <c r="B1040" s="5">
        <f>TITRES_STAT!D1043</f>
        <v>6.9816000000000003</v>
      </c>
      <c r="C1040" s="2">
        <f t="shared" si="144"/>
        <v>2.4000000000000021E-2</v>
      </c>
      <c r="D1040" s="2">
        <f t="shared" si="145"/>
        <v>2.4000000000000021E-2</v>
      </c>
      <c r="E1040" s="2">
        <f t="shared" si="146"/>
        <v>0</v>
      </c>
      <c r="F1040" s="2">
        <f t="shared" si="147"/>
        <v>2.4230431275618993E-2</v>
      </c>
      <c r="G1040" s="2">
        <f t="shared" si="147"/>
        <v>2.8198803106361393E-2</v>
      </c>
      <c r="H1040" s="2">
        <f t="shared" si="139"/>
        <v>0.85927162171478222</v>
      </c>
      <c r="I1040" s="2">
        <f t="shared" si="140"/>
        <v>46.215497062354295</v>
      </c>
    </row>
    <row r="1041" spans="1:9" ht="13.5" x14ac:dyDescent="0.25">
      <c r="A1041" s="3">
        <f>TITRES_STAT!B1044</f>
        <v>43824</v>
      </c>
      <c r="B1041" s="5">
        <f>TITRES_STAT!D1044</f>
        <v>6.8376000000000001</v>
      </c>
      <c r="C1041" s="2">
        <f t="shared" si="144"/>
        <v>-0.14400000000000013</v>
      </c>
      <c r="D1041" s="2">
        <f t="shared" si="145"/>
        <v>0</v>
      </c>
      <c r="E1041" s="2">
        <f t="shared" si="146"/>
        <v>0.14400000000000013</v>
      </c>
      <c r="F1041" s="2">
        <f t="shared" si="147"/>
        <v>2.2499686184503351E-2</v>
      </c>
      <c r="G1041" s="2">
        <f t="shared" si="147"/>
        <v>3.647031717019273E-2</v>
      </c>
      <c r="H1041" s="2">
        <f t="shared" ref="H1041:H1104" si="148">F1041/G1041</f>
        <v>0.61693146455255932</v>
      </c>
      <c r="I1041" s="2">
        <f t="shared" ref="I1041:I1104" si="149">IF(G1041=0,100,100-(100/(1+H1041)))</f>
        <v>38.154459732978097</v>
      </c>
    </row>
    <row r="1042" spans="1:9" ht="13.5" x14ac:dyDescent="0.25">
      <c r="A1042" s="3">
        <f>TITRES_STAT!B1045</f>
        <v>43825</v>
      </c>
      <c r="B1042" s="5">
        <f>TITRES_STAT!D1045</f>
        <v>6.9516</v>
      </c>
      <c r="C1042" s="2">
        <f t="shared" si="144"/>
        <v>0.11399999999999988</v>
      </c>
      <c r="D1042" s="2">
        <f t="shared" si="145"/>
        <v>0.11399999999999988</v>
      </c>
      <c r="E1042" s="2">
        <f t="shared" si="146"/>
        <v>0</v>
      </c>
      <c r="F1042" s="2">
        <f t="shared" si="147"/>
        <v>2.9035422885610247E-2</v>
      </c>
      <c r="G1042" s="2">
        <f t="shared" si="147"/>
        <v>3.3865294515178966E-2</v>
      </c>
      <c r="H1042" s="2">
        <f t="shared" si="148"/>
        <v>0.85737990179285484</v>
      </c>
      <c r="I1042" s="2">
        <f t="shared" si="149"/>
        <v>46.160718168924959</v>
      </c>
    </row>
    <row r="1043" spans="1:9" ht="13.5" x14ac:dyDescent="0.25">
      <c r="A1043" s="3">
        <f>TITRES_STAT!B1046</f>
        <v>43826</v>
      </c>
      <c r="B1043" s="5">
        <f>TITRES_STAT!D1046</f>
        <v>6.7775999999999996</v>
      </c>
      <c r="C1043" s="2">
        <f t="shared" si="144"/>
        <v>-0.17400000000000038</v>
      </c>
      <c r="D1043" s="2">
        <f t="shared" si="145"/>
        <v>0</v>
      </c>
      <c r="E1043" s="2">
        <f t="shared" si="146"/>
        <v>0.17400000000000038</v>
      </c>
      <c r="F1043" s="2">
        <f t="shared" si="147"/>
        <v>2.6961464108066657E-2</v>
      </c>
      <c r="G1043" s="2">
        <f t="shared" si="147"/>
        <v>4.3874916335523352E-2</v>
      </c>
      <c r="H1043" s="2">
        <f t="shared" si="148"/>
        <v>0.61450747625100977</v>
      </c>
      <c r="I1043" s="2">
        <f t="shared" si="149"/>
        <v>38.061606111477147</v>
      </c>
    </row>
    <row r="1044" spans="1:9" ht="13.5" x14ac:dyDescent="0.25">
      <c r="A1044" s="3">
        <f>TITRES_STAT!B1047</f>
        <v>43829</v>
      </c>
      <c r="B1044" s="5">
        <f>TITRES_STAT!D1047</f>
        <v>6.8856000000000002</v>
      </c>
      <c r="C1044" s="2">
        <f t="shared" si="144"/>
        <v>0.10800000000000054</v>
      </c>
      <c r="D1044" s="2">
        <f t="shared" si="145"/>
        <v>0.10800000000000054</v>
      </c>
      <c r="E1044" s="2">
        <f t="shared" si="146"/>
        <v>0</v>
      </c>
      <c r="F1044" s="2">
        <f t="shared" si="147"/>
        <v>3.2749930957490507E-2</v>
      </c>
      <c r="G1044" s="2">
        <f t="shared" si="147"/>
        <v>4.0740993740128829E-2</v>
      </c>
      <c r="H1044" s="2">
        <f t="shared" si="148"/>
        <v>0.80385694974427369</v>
      </c>
      <c r="I1044" s="2">
        <f t="shared" si="149"/>
        <v>44.563231572117374</v>
      </c>
    </row>
    <row r="1045" spans="1:9" ht="13.5" x14ac:dyDescent="0.25">
      <c r="A1045" s="3">
        <f>TITRES_STAT!B1048</f>
        <v>43830</v>
      </c>
      <c r="B1045" s="5">
        <f>TITRES_STAT!D1048</f>
        <v>7.0895000000000001</v>
      </c>
      <c r="C1045" s="2">
        <f t="shared" si="144"/>
        <v>0.20389999999999997</v>
      </c>
      <c r="D1045" s="2">
        <f t="shared" si="145"/>
        <v>0.20389999999999997</v>
      </c>
      <c r="E1045" s="2">
        <f t="shared" si="146"/>
        <v>0</v>
      </c>
      <c r="F1045" s="2">
        <f t="shared" si="147"/>
        <v>4.4974935889098323E-2</v>
      </c>
      <c r="G1045" s="2">
        <f t="shared" si="147"/>
        <v>3.7830922758691057E-2</v>
      </c>
      <c r="H1045" s="2">
        <f t="shared" si="148"/>
        <v>1.1888405729877694</v>
      </c>
      <c r="I1045" s="2">
        <f t="shared" si="149"/>
        <v>54.313712367136944</v>
      </c>
    </row>
    <row r="1046" spans="1:9" ht="13.5" x14ac:dyDescent="0.25">
      <c r="A1046" s="3">
        <f>TITRES_STAT!B1049</f>
        <v>43832</v>
      </c>
      <c r="B1046" s="5">
        <f>TITRES_STAT!D1049</f>
        <v>7.1375000000000002</v>
      </c>
      <c r="C1046" s="2">
        <f t="shared" si="144"/>
        <v>4.8000000000000043E-2</v>
      </c>
      <c r="D1046" s="2">
        <f t="shared" si="145"/>
        <v>4.8000000000000043E-2</v>
      </c>
      <c r="E1046" s="2">
        <f t="shared" si="146"/>
        <v>0</v>
      </c>
      <c r="F1046" s="2">
        <f t="shared" si="147"/>
        <v>4.5191011897019871E-2</v>
      </c>
      <c r="G1046" s="2">
        <f t="shared" si="147"/>
        <v>3.5128713990213126E-2</v>
      </c>
      <c r="H1046" s="2">
        <f t="shared" si="148"/>
        <v>1.2864408275694381</v>
      </c>
      <c r="I1046" s="2">
        <f t="shared" si="149"/>
        <v>56.26390204626319</v>
      </c>
    </row>
    <row r="1047" spans="1:9" ht="13.5" x14ac:dyDescent="0.25">
      <c r="A1047" s="3">
        <f>TITRES_STAT!B1050</f>
        <v>43833</v>
      </c>
      <c r="B1047" s="5">
        <f>TITRES_STAT!D1050</f>
        <v>7.1375000000000002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4.1963082475804166E-2</v>
      </c>
      <c r="G1047" s="2">
        <f t="shared" si="147"/>
        <v>3.2619520133769328E-2</v>
      </c>
      <c r="H1047" s="2">
        <f t="shared" si="148"/>
        <v>1.2864408275694381</v>
      </c>
      <c r="I1047" s="2">
        <f t="shared" si="149"/>
        <v>56.26390204626319</v>
      </c>
    </row>
    <row r="1048" spans="1:9" ht="13.5" x14ac:dyDescent="0.25">
      <c r="A1048" s="3">
        <f>TITRES_STAT!B1051</f>
        <v>43836</v>
      </c>
      <c r="B1048" s="5">
        <f>TITRES_STAT!D1051</f>
        <v>6.9576000000000002</v>
      </c>
      <c r="C1048" s="2">
        <f t="shared" si="144"/>
        <v>-0.17989999999999995</v>
      </c>
      <c r="D1048" s="2">
        <f t="shared" si="145"/>
        <v>0</v>
      </c>
      <c r="E1048" s="2">
        <f t="shared" si="146"/>
        <v>0.17989999999999995</v>
      </c>
      <c r="F1048" s="2">
        <f t="shared" si="147"/>
        <v>3.8965719441818154E-2</v>
      </c>
      <c r="G1048" s="2">
        <f t="shared" si="147"/>
        <v>4.3139554409928657E-2</v>
      </c>
      <c r="H1048" s="2">
        <f t="shared" si="148"/>
        <v>0.90324807418154773</v>
      </c>
      <c r="I1048" s="2">
        <f t="shared" si="149"/>
        <v>47.458241856883042</v>
      </c>
    </row>
    <row r="1049" spans="1:9" ht="13.5" x14ac:dyDescent="0.25">
      <c r="A1049" s="3">
        <f>TITRES_STAT!B1052</f>
        <v>43837</v>
      </c>
      <c r="B1049" s="5">
        <f>TITRES_STAT!D1052</f>
        <v>6.9576000000000002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3.6182453767402575E-2</v>
      </c>
      <c r="G1049" s="2">
        <f t="shared" si="147"/>
        <v>4.0058157666362323E-2</v>
      </c>
      <c r="H1049" s="2">
        <f t="shared" si="148"/>
        <v>0.90324807418154784</v>
      </c>
      <c r="I1049" s="2">
        <f t="shared" si="149"/>
        <v>47.458241856883049</v>
      </c>
    </row>
    <row r="1050" spans="1:9" ht="13.5" x14ac:dyDescent="0.25">
      <c r="A1050" s="3">
        <f>TITRES_STAT!B1053</f>
        <v>43838</v>
      </c>
      <c r="B1050" s="5">
        <f>TITRES_STAT!D1053</f>
        <v>6.9576000000000002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3.3597992784016678E-2</v>
      </c>
      <c r="G1050" s="2">
        <f t="shared" si="147"/>
        <v>3.7196860690193581E-2</v>
      </c>
      <c r="H1050" s="2">
        <f t="shared" si="148"/>
        <v>0.90324807418154796</v>
      </c>
      <c r="I1050" s="2">
        <f t="shared" si="149"/>
        <v>47.458241856883056</v>
      </c>
    </row>
    <row r="1051" spans="1:9" ht="13.5" x14ac:dyDescent="0.25">
      <c r="A1051" s="3">
        <f>TITRES_STAT!B1054</f>
        <v>43839</v>
      </c>
      <c r="B1051" s="5">
        <f>TITRES_STAT!D1054</f>
        <v>6.8975999999999997</v>
      </c>
      <c r="C1051" s="2">
        <f t="shared" si="144"/>
        <v>-6.0000000000000497E-2</v>
      </c>
      <c r="D1051" s="2">
        <f t="shared" si="145"/>
        <v>0</v>
      </c>
      <c r="E1051" s="2">
        <f t="shared" si="146"/>
        <v>6.0000000000000497E-2</v>
      </c>
      <c r="F1051" s="2">
        <f t="shared" si="147"/>
        <v>3.1198136156586915E-2</v>
      </c>
      <c r="G1051" s="2">
        <f t="shared" si="147"/>
        <v>3.8825656355179795E-2</v>
      </c>
      <c r="H1051" s="2">
        <f t="shared" si="148"/>
        <v>0.8035443334475586</v>
      </c>
      <c r="I1051" s="2">
        <f t="shared" si="149"/>
        <v>44.553622472453796</v>
      </c>
    </row>
    <row r="1052" spans="1:9" ht="13.5" x14ac:dyDescent="0.25">
      <c r="A1052" s="3">
        <f>TITRES_STAT!B1055</f>
        <v>43840</v>
      </c>
      <c r="B1052" s="5">
        <f>TITRES_STAT!D1055</f>
        <v>6.8975999999999997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2.8969697859687848E-2</v>
      </c>
      <c r="G1052" s="2">
        <f t="shared" si="147"/>
        <v>3.605239518695267E-2</v>
      </c>
      <c r="H1052" s="2">
        <f t="shared" si="148"/>
        <v>0.80354433344755849</v>
      </c>
      <c r="I1052" s="2">
        <f t="shared" si="149"/>
        <v>44.553622472453796</v>
      </c>
    </row>
    <row r="1053" spans="1:9" ht="13.5" x14ac:dyDescent="0.25">
      <c r="A1053" s="3">
        <f>TITRES_STAT!B1056</f>
        <v>43843</v>
      </c>
      <c r="B1053" s="5">
        <f>TITRES_STAT!D1056</f>
        <v>6.7057000000000002</v>
      </c>
      <c r="C1053" s="2">
        <f t="shared" si="144"/>
        <v>-0.19189999999999952</v>
      </c>
      <c r="D1053" s="2">
        <f t="shared" si="145"/>
        <v>0</v>
      </c>
      <c r="E1053" s="2">
        <f t="shared" si="146"/>
        <v>0.19189999999999952</v>
      </c>
      <c r="F1053" s="2">
        <f t="shared" ref="F1053:G1068" si="150">((F1052*13)+D1053)/14</f>
        <v>2.6900433726852999E-2</v>
      </c>
      <c r="G1053" s="2">
        <f t="shared" si="150"/>
        <v>4.7184366959313162E-2</v>
      </c>
      <c r="H1053" s="2">
        <f t="shared" si="148"/>
        <v>0.57011326972022547</v>
      </c>
      <c r="I1053" s="2">
        <f t="shared" si="149"/>
        <v>36.310327459484022</v>
      </c>
    </row>
    <row r="1054" spans="1:9" ht="13.5" x14ac:dyDescent="0.25">
      <c r="A1054" s="3">
        <f>TITRES_STAT!B1057</f>
        <v>43845</v>
      </c>
      <c r="B1054" s="5">
        <f>TITRES_STAT!D1057</f>
        <v>6.6936999999999998</v>
      </c>
      <c r="C1054" s="2">
        <f t="shared" si="144"/>
        <v>-1.2000000000000455E-2</v>
      </c>
      <c r="D1054" s="2">
        <f t="shared" si="145"/>
        <v>0</v>
      </c>
      <c r="E1054" s="2">
        <f t="shared" si="146"/>
        <v>1.2000000000000455E-2</v>
      </c>
      <c r="F1054" s="2">
        <f t="shared" si="150"/>
        <v>2.4978974174934925E-2</v>
      </c>
      <c r="G1054" s="2">
        <f t="shared" si="150"/>
        <v>4.4671197890790826E-2</v>
      </c>
      <c r="H1054" s="2">
        <f t="shared" si="148"/>
        <v>0.55917403952322609</v>
      </c>
      <c r="I1054" s="2">
        <f t="shared" si="149"/>
        <v>35.863478056254309</v>
      </c>
    </row>
    <row r="1055" spans="1:9" ht="13.5" x14ac:dyDescent="0.25">
      <c r="A1055" s="3">
        <f>TITRES_STAT!B1058</f>
        <v>43846</v>
      </c>
      <c r="B1055" s="5">
        <f>TITRES_STAT!D1058</f>
        <v>6.8075999999999999</v>
      </c>
      <c r="C1055" s="2">
        <f t="shared" si="144"/>
        <v>0.11390000000000011</v>
      </c>
      <c r="D1055" s="2">
        <f t="shared" si="145"/>
        <v>0.11390000000000011</v>
      </c>
      <c r="E1055" s="2">
        <f t="shared" si="146"/>
        <v>0</v>
      </c>
      <c r="F1055" s="2">
        <f t="shared" si="150"/>
        <v>3.1330476019582436E-2</v>
      </c>
      <c r="G1055" s="2">
        <f t="shared" si="150"/>
        <v>4.1480398041448617E-2</v>
      </c>
      <c r="H1055" s="2">
        <f t="shared" si="148"/>
        <v>0.75530798880656747</v>
      </c>
      <c r="I1055" s="2">
        <f t="shared" si="149"/>
        <v>43.029940820818616</v>
      </c>
    </row>
    <row r="1056" spans="1:9" ht="13.5" x14ac:dyDescent="0.25">
      <c r="A1056" s="3">
        <f>TITRES_STAT!B1059</f>
        <v>43847</v>
      </c>
      <c r="B1056" s="5">
        <f>TITRES_STAT!D1059</f>
        <v>6.8075999999999999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2.9092584875326545E-2</v>
      </c>
      <c r="G1056" s="2">
        <f t="shared" si="150"/>
        <v>3.851751246705943E-2</v>
      </c>
      <c r="H1056" s="2">
        <f t="shared" si="148"/>
        <v>0.75530798880656747</v>
      </c>
      <c r="I1056" s="2">
        <f t="shared" si="149"/>
        <v>43.029940820818616</v>
      </c>
    </row>
    <row r="1057" spans="1:9" ht="13.5" x14ac:dyDescent="0.25">
      <c r="A1057" s="3">
        <f>TITRES_STAT!B1060</f>
        <v>43850</v>
      </c>
      <c r="B1057" s="5">
        <f>TITRES_STAT!D1060</f>
        <v>6.8075999999999999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2.7014543098517505E-2</v>
      </c>
      <c r="G1057" s="2">
        <f t="shared" si="150"/>
        <v>3.5766261576555179E-2</v>
      </c>
      <c r="H1057" s="2">
        <f t="shared" si="148"/>
        <v>0.75530798880656747</v>
      </c>
      <c r="I1057" s="2">
        <f t="shared" si="149"/>
        <v>43.029940820818616</v>
      </c>
    </row>
    <row r="1058" spans="1:9" ht="13.5" x14ac:dyDescent="0.25">
      <c r="A1058" s="3">
        <f>TITRES_STAT!B1061</f>
        <v>43851</v>
      </c>
      <c r="B1058" s="5">
        <f>TITRES_STAT!D1061</f>
        <v>6.8376000000000001</v>
      </c>
      <c r="C1058" s="2">
        <f t="shared" si="144"/>
        <v>3.0000000000000249E-2</v>
      </c>
      <c r="D1058" s="2">
        <f t="shared" si="145"/>
        <v>3.0000000000000249E-2</v>
      </c>
      <c r="E1058" s="2">
        <f t="shared" si="146"/>
        <v>0</v>
      </c>
      <c r="F1058" s="2">
        <f t="shared" si="150"/>
        <v>2.7227790020051986E-2</v>
      </c>
      <c r="G1058" s="2">
        <f t="shared" si="150"/>
        <v>3.3211528606801238E-2</v>
      </c>
      <c r="H1058" s="2">
        <f t="shared" si="148"/>
        <v>0.81982947374714121</v>
      </c>
      <c r="I1058" s="2">
        <f t="shared" si="149"/>
        <v>45.049796454777805</v>
      </c>
    </row>
    <row r="1059" spans="1:9" ht="13.5" x14ac:dyDescent="0.25">
      <c r="A1059" s="3">
        <f>TITRES_STAT!B1062</f>
        <v>43852</v>
      </c>
      <c r="B1059" s="5">
        <f>TITRES_STAT!D1062</f>
        <v>6.8315999999999999</v>
      </c>
      <c r="C1059" s="2">
        <f t="shared" si="144"/>
        <v>-6.0000000000002274E-3</v>
      </c>
      <c r="D1059" s="2">
        <f t="shared" si="145"/>
        <v>0</v>
      </c>
      <c r="E1059" s="2">
        <f t="shared" si="146"/>
        <v>6.0000000000002274E-3</v>
      </c>
      <c r="F1059" s="2">
        <f t="shared" si="150"/>
        <v>2.5282947875762556E-2</v>
      </c>
      <c r="G1059" s="2">
        <f t="shared" si="150"/>
        <v>3.1267847992029738E-2</v>
      </c>
      <c r="H1059" s="2">
        <f t="shared" si="148"/>
        <v>0.80859251593545067</v>
      </c>
      <c r="I1059" s="2">
        <f t="shared" si="149"/>
        <v>44.708385598799509</v>
      </c>
    </row>
    <row r="1060" spans="1:9" ht="13.5" x14ac:dyDescent="0.25">
      <c r="A1060" s="3">
        <f>TITRES_STAT!B1063</f>
        <v>43853</v>
      </c>
      <c r="B1060" s="5">
        <f>TITRES_STAT!D1063</f>
        <v>6.8975999999999997</v>
      </c>
      <c r="C1060" s="2">
        <f t="shared" si="144"/>
        <v>6.5999999999999837E-2</v>
      </c>
      <c r="D1060" s="2">
        <f t="shared" si="145"/>
        <v>6.5999999999999837E-2</v>
      </c>
      <c r="E1060" s="2">
        <f t="shared" si="146"/>
        <v>0</v>
      </c>
      <c r="F1060" s="2">
        <f t="shared" si="150"/>
        <v>2.8191308741779504E-2</v>
      </c>
      <c r="G1060" s="2">
        <f t="shared" si="150"/>
        <v>2.9034430278313327E-2</v>
      </c>
      <c r="H1060" s="2">
        <f t="shared" si="148"/>
        <v>0.97096131976925426</v>
      </c>
      <c r="I1060" s="2">
        <f t="shared" si="149"/>
        <v>49.263337135552071</v>
      </c>
    </row>
    <row r="1061" spans="1:9" ht="13.5" x14ac:dyDescent="0.25">
      <c r="A1061" s="3">
        <f>TITRES_STAT!B1064</f>
        <v>43854</v>
      </c>
      <c r="B1061" s="5">
        <f>TITRES_STAT!D1064</f>
        <v>6.6936999999999998</v>
      </c>
      <c r="C1061" s="2">
        <f t="shared" si="144"/>
        <v>-0.20389999999999997</v>
      </c>
      <c r="D1061" s="2">
        <f t="shared" si="145"/>
        <v>0</v>
      </c>
      <c r="E1061" s="2">
        <f t="shared" si="146"/>
        <v>0.20389999999999997</v>
      </c>
      <c r="F1061" s="2">
        <f t="shared" si="150"/>
        <v>2.6177643831652397E-2</v>
      </c>
      <c r="G1061" s="2">
        <f t="shared" si="150"/>
        <v>4.1524828115576659E-2</v>
      </c>
      <c r="H1061" s="2">
        <f t="shared" si="148"/>
        <v>0.63040944465301041</v>
      </c>
      <c r="I1061" s="2">
        <f t="shared" si="149"/>
        <v>38.665713494267472</v>
      </c>
    </row>
    <row r="1062" spans="1:9" ht="13.5" x14ac:dyDescent="0.25">
      <c r="A1062" s="3">
        <f>TITRES_STAT!B1065</f>
        <v>43857</v>
      </c>
      <c r="B1062" s="5">
        <f>TITRES_STAT!D1065</f>
        <v>6.8376000000000001</v>
      </c>
      <c r="C1062" s="2">
        <f t="shared" si="144"/>
        <v>0.14390000000000036</v>
      </c>
      <c r="D1062" s="2">
        <f t="shared" si="145"/>
        <v>0.14390000000000036</v>
      </c>
      <c r="E1062" s="2">
        <f t="shared" si="146"/>
        <v>0</v>
      </c>
      <c r="F1062" s="2">
        <f t="shared" si="150"/>
        <v>3.4586383557962966E-2</v>
      </c>
      <c r="G1062" s="2">
        <f t="shared" si="150"/>
        <v>3.8558768964464037E-2</v>
      </c>
      <c r="H1062" s="2">
        <f t="shared" si="148"/>
        <v>0.8969784172787767</v>
      </c>
      <c r="I1062" s="2">
        <f t="shared" si="149"/>
        <v>47.284587378990629</v>
      </c>
    </row>
    <row r="1063" spans="1:9" ht="13.5" x14ac:dyDescent="0.25">
      <c r="A1063" s="3">
        <f>TITRES_STAT!B1066</f>
        <v>43858</v>
      </c>
      <c r="B1063" s="5">
        <f>TITRES_STAT!D1066</f>
        <v>6.8916000000000004</v>
      </c>
      <c r="C1063" s="2">
        <f t="shared" si="144"/>
        <v>5.400000000000027E-2</v>
      </c>
      <c r="D1063" s="2">
        <f t="shared" si="145"/>
        <v>5.400000000000027E-2</v>
      </c>
      <c r="E1063" s="2">
        <f t="shared" si="146"/>
        <v>0</v>
      </c>
      <c r="F1063" s="2">
        <f t="shared" si="150"/>
        <v>3.5973070446679918E-2</v>
      </c>
      <c r="G1063" s="2">
        <f t="shared" si="150"/>
        <v>3.5804571181288034E-2</v>
      </c>
      <c r="H1063" s="2">
        <f t="shared" si="148"/>
        <v>1.0047060824870302</v>
      </c>
      <c r="I1063" s="2">
        <f t="shared" si="149"/>
        <v>50.117375871908159</v>
      </c>
    </row>
    <row r="1064" spans="1:9" ht="13.5" x14ac:dyDescent="0.25">
      <c r="A1064" s="3">
        <f>TITRES_STAT!B1067</f>
        <v>43859</v>
      </c>
      <c r="B1064" s="5">
        <f>TITRES_STAT!D1067</f>
        <v>6.7176999999999998</v>
      </c>
      <c r="C1064" s="2">
        <f t="shared" si="144"/>
        <v>-0.17390000000000061</v>
      </c>
      <c r="D1064" s="2">
        <f t="shared" si="145"/>
        <v>0</v>
      </c>
      <c r="E1064" s="2">
        <f t="shared" si="146"/>
        <v>0.17390000000000061</v>
      </c>
      <c r="F1064" s="2">
        <f t="shared" si="150"/>
        <v>3.3403565414774211E-2</v>
      </c>
      <c r="G1064" s="2">
        <f t="shared" si="150"/>
        <v>4.5668530382624646E-2</v>
      </c>
      <c r="H1064" s="2">
        <f t="shared" si="148"/>
        <v>0.73143508527445755</v>
      </c>
      <c r="I1064" s="2">
        <f t="shared" si="149"/>
        <v>42.244441705910937</v>
      </c>
    </row>
    <row r="1065" spans="1:9" ht="13.5" x14ac:dyDescent="0.25">
      <c r="A1065" s="3">
        <f>TITRES_STAT!B1068</f>
        <v>43860</v>
      </c>
      <c r="B1065" s="5">
        <f>TITRES_STAT!D1068</f>
        <v>6.9276</v>
      </c>
      <c r="C1065" s="2">
        <f t="shared" si="144"/>
        <v>0.2099000000000002</v>
      </c>
      <c r="D1065" s="2">
        <f t="shared" si="145"/>
        <v>0.2099000000000002</v>
      </c>
      <c r="E1065" s="2">
        <f t="shared" si="146"/>
        <v>0</v>
      </c>
      <c r="F1065" s="2">
        <f t="shared" si="150"/>
        <v>4.6010453599433211E-2</v>
      </c>
      <c r="G1065" s="2">
        <f t="shared" si="150"/>
        <v>4.2406492498151462E-2</v>
      </c>
      <c r="H1065" s="2">
        <f t="shared" si="148"/>
        <v>1.0849860690892756</v>
      </c>
      <c r="I1065" s="2">
        <f t="shared" si="149"/>
        <v>52.038048847165619</v>
      </c>
    </row>
    <row r="1066" spans="1:9" ht="13.5" x14ac:dyDescent="0.25">
      <c r="A1066" s="3">
        <f>TITRES_STAT!B1069</f>
        <v>43861</v>
      </c>
      <c r="B1066" s="5">
        <f>TITRES_STAT!D1069</f>
        <v>6.8916000000000004</v>
      </c>
      <c r="C1066" s="2">
        <f t="shared" si="144"/>
        <v>-3.5999999999999588E-2</v>
      </c>
      <c r="D1066" s="2">
        <f t="shared" si="145"/>
        <v>0</v>
      </c>
      <c r="E1066" s="2">
        <f t="shared" si="146"/>
        <v>3.5999999999999588E-2</v>
      </c>
      <c r="F1066" s="2">
        <f t="shared" si="150"/>
        <v>4.2723992628045125E-2</v>
      </c>
      <c r="G1066" s="2">
        <f t="shared" si="150"/>
        <v>4.1948885891140611E-2</v>
      </c>
      <c r="H1066" s="2">
        <f t="shared" si="148"/>
        <v>1.0184774093623357</v>
      </c>
      <c r="I1066" s="2">
        <f t="shared" si="149"/>
        <v>50.457706617786059</v>
      </c>
    </row>
    <row r="1067" spans="1:9" ht="13.5" x14ac:dyDescent="0.25">
      <c r="A1067" s="3">
        <f>TITRES_STAT!B1070</f>
        <v>43864</v>
      </c>
      <c r="B1067" s="5">
        <f>TITRES_STAT!D1070</f>
        <v>6.9276</v>
      </c>
      <c r="C1067" s="2">
        <f t="shared" si="144"/>
        <v>3.5999999999999588E-2</v>
      </c>
      <c r="D1067" s="2">
        <f t="shared" si="145"/>
        <v>3.5999999999999588E-2</v>
      </c>
      <c r="E1067" s="2">
        <f t="shared" si="146"/>
        <v>0</v>
      </c>
      <c r="F1067" s="2">
        <f t="shared" si="150"/>
        <v>4.2243707440327585E-2</v>
      </c>
      <c r="G1067" s="2">
        <f t="shared" si="150"/>
        <v>3.8952536898916278E-2</v>
      </c>
      <c r="H1067" s="2">
        <f t="shared" si="148"/>
        <v>1.0844918149991631</v>
      </c>
      <c r="I1067" s="2">
        <f t="shared" si="149"/>
        <v>52.026676583500929</v>
      </c>
    </row>
    <row r="1068" spans="1:9" ht="13.5" x14ac:dyDescent="0.25">
      <c r="A1068" s="3">
        <f>TITRES_STAT!B1071</f>
        <v>43865</v>
      </c>
      <c r="B1068" s="5">
        <f>TITRES_STAT!D1071</f>
        <v>6.9576000000000002</v>
      </c>
      <c r="C1068" s="2">
        <f t="shared" si="144"/>
        <v>3.0000000000000249E-2</v>
      </c>
      <c r="D1068" s="2">
        <f t="shared" si="145"/>
        <v>3.0000000000000249E-2</v>
      </c>
      <c r="E1068" s="2">
        <f t="shared" si="146"/>
        <v>0</v>
      </c>
      <c r="F1068" s="2">
        <f t="shared" si="150"/>
        <v>4.1369156908875639E-2</v>
      </c>
      <c r="G1068" s="2">
        <f t="shared" si="150"/>
        <v>3.617021283470797E-2</v>
      </c>
      <c r="H1068" s="2">
        <f t="shared" si="148"/>
        <v>1.1437355123655479</v>
      </c>
      <c r="I1068" s="2">
        <f t="shared" si="149"/>
        <v>53.352454431445693</v>
      </c>
    </row>
    <row r="1069" spans="1:9" ht="13.5" x14ac:dyDescent="0.25">
      <c r="A1069" s="3">
        <f>TITRES_STAT!B1072</f>
        <v>43866</v>
      </c>
      <c r="B1069" s="5">
        <f>TITRES_STAT!D1072</f>
        <v>6.9215999999999998</v>
      </c>
      <c r="C1069" s="2">
        <f t="shared" si="144"/>
        <v>-3.6000000000000476E-2</v>
      </c>
      <c r="D1069" s="2">
        <f t="shared" si="145"/>
        <v>0</v>
      </c>
      <c r="E1069" s="2">
        <f t="shared" si="146"/>
        <v>3.6000000000000476E-2</v>
      </c>
      <c r="F1069" s="2">
        <f t="shared" ref="F1069:G1084" si="151">((F1068*13)+D1069)/14</f>
        <v>3.841421712967024E-2</v>
      </c>
      <c r="G1069" s="2">
        <f t="shared" si="151"/>
        <v>3.6158054775086004E-2</v>
      </c>
      <c r="H1069" s="2">
        <f t="shared" si="148"/>
        <v>1.062397227080335</v>
      </c>
      <c r="I1069" s="2">
        <f t="shared" si="149"/>
        <v>51.512735428971375</v>
      </c>
    </row>
    <row r="1070" spans="1:9" ht="13.5" x14ac:dyDescent="0.25">
      <c r="A1070" s="3">
        <f>TITRES_STAT!B1073</f>
        <v>43867</v>
      </c>
      <c r="B1070" s="5">
        <f>TITRES_STAT!D1073</f>
        <v>6.9455999999999998</v>
      </c>
      <c r="C1070" s="2">
        <f t="shared" si="144"/>
        <v>2.4000000000000021E-2</v>
      </c>
      <c r="D1070" s="2">
        <f t="shared" si="145"/>
        <v>2.4000000000000021E-2</v>
      </c>
      <c r="E1070" s="2">
        <f t="shared" si="146"/>
        <v>0</v>
      </c>
      <c r="F1070" s="2">
        <f t="shared" si="151"/>
        <v>3.7384630191836653E-2</v>
      </c>
      <c r="G1070" s="2">
        <f t="shared" si="151"/>
        <v>3.3575336576865573E-2</v>
      </c>
      <c r="H1070" s="2">
        <f t="shared" si="148"/>
        <v>1.1134551132868107</v>
      </c>
      <c r="I1070" s="2">
        <f t="shared" si="149"/>
        <v>52.684114570816867</v>
      </c>
    </row>
    <row r="1071" spans="1:9" ht="13.5" x14ac:dyDescent="0.25">
      <c r="A1071" s="3">
        <f>TITRES_STAT!B1074</f>
        <v>43868</v>
      </c>
      <c r="B1071" s="5">
        <f>TITRES_STAT!D1074</f>
        <v>6.7416999999999998</v>
      </c>
      <c r="C1071" s="2">
        <f t="shared" si="144"/>
        <v>-0.20389999999999997</v>
      </c>
      <c r="D1071" s="2">
        <f t="shared" si="145"/>
        <v>0</v>
      </c>
      <c r="E1071" s="2">
        <f t="shared" si="146"/>
        <v>0.20389999999999997</v>
      </c>
      <c r="F1071" s="2">
        <f t="shared" si="151"/>
        <v>3.4714299463848318E-2</v>
      </c>
      <c r="G1071" s="2">
        <f t="shared" si="151"/>
        <v>4.5741383964232316E-2</v>
      </c>
      <c r="H1071" s="2">
        <f t="shared" si="148"/>
        <v>0.75892542934409946</v>
      </c>
      <c r="I1071" s="2">
        <f t="shared" si="149"/>
        <v>43.147106561936603</v>
      </c>
    </row>
    <row r="1072" spans="1:9" ht="13.5" x14ac:dyDescent="0.25">
      <c r="A1072" s="3">
        <f>TITRES_STAT!B1075</f>
        <v>43871</v>
      </c>
      <c r="B1072" s="5">
        <f>TITRES_STAT!D1075</f>
        <v>6.7356999999999996</v>
      </c>
      <c r="C1072" s="2">
        <f t="shared" si="144"/>
        <v>-6.0000000000002274E-3</v>
      </c>
      <c r="D1072" s="2">
        <f t="shared" si="145"/>
        <v>0</v>
      </c>
      <c r="E1072" s="2">
        <f t="shared" si="146"/>
        <v>6.0000000000002274E-3</v>
      </c>
      <c r="F1072" s="2">
        <f t="shared" si="151"/>
        <v>3.2234706645002012E-2</v>
      </c>
      <c r="G1072" s="2">
        <f t="shared" si="151"/>
        <v>4.2902713681072881E-2</v>
      </c>
      <c r="H1072" s="2">
        <f t="shared" si="148"/>
        <v>0.75134423627899305</v>
      </c>
      <c r="I1072" s="2">
        <f t="shared" si="149"/>
        <v>42.901002596459413</v>
      </c>
    </row>
    <row r="1073" spans="1:9" ht="13.5" x14ac:dyDescent="0.25">
      <c r="A1073" s="3">
        <f>TITRES_STAT!B1076</f>
        <v>43872</v>
      </c>
      <c r="B1073" s="5">
        <f>TITRES_STAT!D1076</f>
        <v>6.8196000000000003</v>
      </c>
      <c r="C1073" s="2">
        <f t="shared" si="144"/>
        <v>8.3900000000000752E-2</v>
      </c>
      <c r="D1073" s="2">
        <f t="shared" si="145"/>
        <v>8.3900000000000752E-2</v>
      </c>
      <c r="E1073" s="2">
        <f t="shared" si="146"/>
        <v>0</v>
      </c>
      <c r="F1073" s="2">
        <f t="shared" si="151"/>
        <v>3.5925084741787634E-2</v>
      </c>
      <c r="G1073" s="2">
        <f t="shared" si="151"/>
        <v>3.9838234132424821E-2</v>
      </c>
      <c r="H1073" s="2">
        <f t="shared" si="148"/>
        <v>0.90177402498239179</v>
      </c>
      <c r="I1073" s="2">
        <f t="shared" si="149"/>
        <v>47.417517177980237</v>
      </c>
    </row>
    <row r="1074" spans="1:9" ht="13.5" x14ac:dyDescent="0.25">
      <c r="A1074" s="3">
        <f>TITRES_STAT!B1077</f>
        <v>43873</v>
      </c>
      <c r="B1074" s="5">
        <f>TITRES_STAT!D1077</f>
        <v>6.8555999999999999</v>
      </c>
      <c r="C1074" s="2">
        <f t="shared" si="144"/>
        <v>3.5999999999999588E-2</v>
      </c>
      <c r="D1074" s="2">
        <f t="shared" si="145"/>
        <v>3.5999999999999588E-2</v>
      </c>
      <c r="E1074" s="2">
        <f t="shared" si="146"/>
        <v>0</v>
      </c>
      <c r="F1074" s="2">
        <f t="shared" si="151"/>
        <v>3.5930435831659925E-2</v>
      </c>
      <c r="G1074" s="2">
        <f t="shared" si="151"/>
        <v>3.6992645980108763E-2</v>
      </c>
      <c r="H1074" s="2">
        <f t="shared" si="148"/>
        <v>0.97128591047474688</v>
      </c>
      <c r="I1074" s="2">
        <f t="shared" si="149"/>
        <v>49.271691402736757</v>
      </c>
    </row>
    <row r="1075" spans="1:9" ht="13.5" x14ac:dyDescent="0.25">
      <c r="A1075" s="3">
        <f>TITRES_STAT!B1078</f>
        <v>43874</v>
      </c>
      <c r="B1075" s="5">
        <f>TITRES_STAT!D1078</f>
        <v>6.8676000000000004</v>
      </c>
      <c r="C1075" s="2">
        <f t="shared" si="144"/>
        <v>1.2000000000000455E-2</v>
      </c>
      <c r="D1075" s="2">
        <f t="shared" si="145"/>
        <v>1.2000000000000455E-2</v>
      </c>
      <c r="E1075" s="2">
        <f t="shared" si="146"/>
        <v>0</v>
      </c>
      <c r="F1075" s="2">
        <f t="shared" si="151"/>
        <v>3.4221118986541392E-2</v>
      </c>
      <c r="G1075" s="2">
        <f t="shared" si="151"/>
        <v>3.4350314124386709E-2</v>
      </c>
      <c r="H1075" s="2">
        <f t="shared" si="148"/>
        <v>0.99623889501046525</v>
      </c>
      <c r="I1075" s="2">
        <f t="shared" si="149"/>
        <v>49.905795218224242</v>
      </c>
    </row>
    <row r="1076" spans="1:9" ht="13.5" x14ac:dyDescent="0.25">
      <c r="A1076" s="3">
        <f>TITRES_STAT!B1079</f>
        <v>43875</v>
      </c>
      <c r="B1076" s="5">
        <f>TITRES_STAT!D1079</f>
        <v>6.8676000000000004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3.1776753344645574E-2</v>
      </c>
      <c r="G1076" s="2">
        <f t="shared" si="151"/>
        <v>3.1896720258359088E-2</v>
      </c>
      <c r="H1076" s="2">
        <f t="shared" si="148"/>
        <v>0.99623889501046514</v>
      </c>
      <c r="I1076" s="2">
        <f t="shared" si="149"/>
        <v>49.905795218224242</v>
      </c>
    </row>
    <row r="1077" spans="1:9" ht="13.5" x14ac:dyDescent="0.25">
      <c r="A1077" s="3">
        <f>TITRES_STAT!B1080</f>
        <v>43878</v>
      </c>
      <c r="B1077" s="5">
        <f>TITRES_STAT!D1080</f>
        <v>6.8676000000000004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2.950698524859946E-2</v>
      </c>
      <c r="G1077" s="2">
        <f t="shared" si="151"/>
        <v>2.9618383097047726E-2</v>
      </c>
      <c r="H1077" s="2">
        <f t="shared" si="148"/>
        <v>0.99623889501046503</v>
      </c>
      <c r="I1077" s="2">
        <f t="shared" si="149"/>
        <v>49.905795218224242</v>
      </c>
    </row>
    <row r="1078" spans="1:9" ht="13.5" x14ac:dyDescent="0.25">
      <c r="A1078" s="3">
        <f>TITRES_STAT!B1081</f>
        <v>43879</v>
      </c>
      <c r="B1078" s="5">
        <f>TITRES_STAT!D1081</f>
        <v>6.8376000000000001</v>
      </c>
      <c r="C1078" s="2">
        <f t="shared" si="144"/>
        <v>-3.0000000000000249E-2</v>
      </c>
      <c r="D1078" s="2">
        <f t="shared" si="145"/>
        <v>0</v>
      </c>
      <c r="E1078" s="2">
        <f t="shared" si="146"/>
        <v>3.0000000000000249E-2</v>
      </c>
      <c r="F1078" s="2">
        <f t="shared" si="151"/>
        <v>2.7399343445128069E-2</v>
      </c>
      <c r="G1078" s="2">
        <f t="shared" si="151"/>
        <v>2.9645641447258619E-2</v>
      </c>
      <c r="H1078" s="2">
        <f t="shared" si="148"/>
        <v>0.9242283893189881</v>
      </c>
      <c r="I1078" s="2">
        <f t="shared" si="149"/>
        <v>48.031117015485137</v>
      </c>
    </row>
    <row r="1079" spans="1:9" ht="13.5" x14ac:dyDescent="0.25">
      <c r="A1079" s="3">
        <f>TITRES_STAT!B1082</f>
        <v>43880</v>
      </c>
      <c r="B1079" s="5">
        <f>TITRES_STAT!D1082</f>
        <v>6.8255999999999997</v>
      </c>
      <c r="C1079" s="2">
        <f t="shared" si="144"/>
        <v>-1.2000000000000455E-2</v>
      </c>
      <c r="D1079" s="2">
        <f t="shared" si="145"/>
        <v>0</v>
      </c>
      <c r="E1079" s="2">
        <f t="shared" si="146"/>
        <v>1.2000000000000455E-2</v>
      </c>
      <c r="F1079" s="2">
        <f t="shared" si="151"/>
        <v>2.544224748476178E-2</v>
      </c>
      <c r="G1079" s="2">
        <f t="shared" si="151"/>
        <v>2.838523848674018E-2</v>
      </c>
      <c r="H1079" s="2">
        <f t="shared" si="148"/>
        <v>0.89631966617602377</v>
      </c>
      <c r="I1079" s="2">
        <f t="shared" si="149"/>
        <v>47.266274888319586</v>
      </c>
    </row>
    <row r="1080" spans="1:9" ht="13.5" x14ac:dyDescent="0.25">
      <c r="A1080" s="3">
        <f>TITRES_STAT!B1083</f>
        <v>43881</v>
      </c>
      <c r="B1080" s="5">
        <f>TITRES_STAT!D1083</f>
        <v>6.7237</v>
      </c>
      <c r="C1080" s="2">
        <f t="shared" si="144"/>
        <v>-0.10189999999999966</v>
      </c>
      <c r="D1080" s="2">
        <f t="shared" si="145"/>
        <v>0</v>
      </c>
      <c r="E1080" s="2">
        <f t="shared" si="146"/>
        <v>0.10189999999999966</v>
      </c>
      <c r="F1080" s="2">
        <f t="shared" si="151"/>
        <v>2.3624944092993084E-2</v>
      </c>
      <c r="G1080" s="2">
        <f t="shared" si="151"/>
        <v>3.3636292880544427E-2</v>
      </c>
      <c r="H1080" s="2">
        <f t="shared" si="148"/>
        <v>0.70236468022485288</v>
      </c>
      <c r="I1080" s="2">
        <f t="shared" si="149"/>
        <v>41.258179776855023</v>
      </c>
    </row>
    <row r="1081" spans="1:9" ht="13.5" x14ac:dyDescent="0.25">
      <c r="A1081" s="3">
        <f>TITRES_STAT!B1084</f>
        <v>43882</v>
      </c>
      <c r="B1081" s="5">
        <f>TITRES_STAT!D1084</f>
        <v>6.8376000000000001</v>
      </c>
      <c r="C1081" s="2">
        <f t="shared" si="144"/>
        <v>0.11390000000000011</v>
      </c>
      <c r="D1081" s="2">
        <f t="shared" si="145"/>
        <v>0.11390000000000011</v>
      </c>
      <c r="E1081" s="2">
        <f t="shared" si="146"/>
        <v>0</v>
      </c>
      <c r="F1081" s="2">
        <f t="shared" si="151"/>
        <v>3.0073162372065015E-2</v>
      </c>
      <c r="G1081" s="2">
        <f t="shared" si="151"/>
        <v>3.1233700531934111E-2</v>
      </c>
      <c r="H1081" s="2">
        <f t="shared" si="148"/>
        <v>0.96284339863339174</v>
      </c>
      <c r="I1081" s="2">
        <f t="shared" si="149"/>
        <v>49.053500615676263</v>
      </c>
    </row>
    <row r="1082" spans="1:9" ht="13.5" x14ac:dyDescent="0.25">
      <c r="A1082" s="3">
        <f>TITRES_STAT!B1085</f>
        <v>43885</v>
      </c>
      <c r="B1082" s="5">
        <f>TITRES_STAT!D1085</f>
        <v>6.8376000000000001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2.7925079345488941E-2</v>
      </c>
      <c r="G1082" s="2">
        <f t="shared" si="151"/>
        <v>2.9002721922510244E-2</v>
      </c>
      <c r="H1082" s="2">
        <f t="shared" si="148"/>
        <v>0.96284339863339174</v>
      </c>
      <c r="I1082" s="2">
        <f t="shared" si="149"/>
        <v>49.053500615676263</v>
      </c>
    </row>
    <row r="1083" spans="1:9" ht="13.5" x14ac:dyDescent="0.25">
      <c r="A1083" s="3">
        <f>TITRES_STAT!B1086</f>
        <v>43886</v>
      </c>
      <c r="B1083" s="5">
        <f>TITRES_STAT!D1086</f>
        <v>6.8376000000000001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2.5930430820811163E-2</v>
      </c>
      <c r="G1083" s="2">
        <f t="shared" si="151"/>
        <v>2.6931098928045228E-2</v>
      </c>
      <c r="H1083" s="2">
        <f t="shared" si="148"/>
        <v>0.96284339863339186</v>
      </c>
      <c r="I1083" s="2">
        <f t="shared" si="149"/>
        <v>49.053500615676271</v>
      </c>
    </row>
    <row r="1084" spans="1:9" ht="13.5" x14ac:dyDescent="0.25">
      <c r="A1084" s="3">
        <f>TITRES_STAT!B1087</f>
        <v>43887</v>
      </c>
      <c r="B1084" s="5">
        <f>TITRES_STAT!D1087</f>
        <v>6.8015999999999996</v>
      </c>
      <c r="C1084" s="2">
        <f t="shared" si="144"/>
        <v>-3.6000000000000476E-2</v>
      </c>
      <c r="D1084" s="2">
        <f t="shared" si="145"/>
        <v>0</v>
      </c>
      <c r="E1084" s="2">
        <f t="shared" si="146"/>
        <v>3.6000000000000476E-2</v>
      </c>
      <c r="F1084" s="2">
        <f t="shared" si="151"/>
        <v>2.4078257190753221E-2</v>
      </c>
      <c r="G1084" s="2">
        <f t="shared" si="151"/>
        <v>2.7578877576042032E-2</v>
      </c>
      <c r="H1084" s="2">
        <f t="shared" si="148"/>
        <v>0.87306878694984225</v>
      </c>
      <c r="I1084" s="2">
        <f t="shared" si="149"/>
        <v>46.611677746847292</v>
      </c>
    </row>
    <row r="1085" spans="1:9" ht="13.5" x14ac:dyDescent="0.25">
      <c r="A1085" s="3">
        <f>TITRES_STAT!B1088</f>
        <v>43888</v>
      </c>
      <c r="B1085" s="5">
        <f>TITRES_STAT!D1088</f>
        <v>6.6936999999999998</v>
      </c>
      <c r="C1085" s="2">
        <f t="shared" si="144"/>
        <v>-0.10789999999999988</v>
      </c>
      <c r="D1085" s="2">
        <f t="shared" si="145"/>
        <v>0</v>
      </c>
      <c r="E1085" s="2">
        <f t="shared" si="146"/>
        <v>0.10789999999999988</v>
      </c>
      <c r="F1085" s="2">
        <f t="shared" ref="F1085:G1100" si="152">((F1084*13)+D1085)/14</f>
        <v>2.2358381677127993E-2</v>
      </c>
      <c r="G1085" s="2">
        <f t="shared" si="152"/>
        <v>3.3316100606324735E-2</v>
      </c>
      <c r="H1085" s="2">
        <f t="shared" si="148"/>
        <v>0.67109839597745347</v>
      </c>
      <c r="I1085" s="2">
        <f t="shared" si="149"/>
        <v>40.159119151384068</v>
      </c>
    </row>
    <row r="1086" spans="1:9" ht="13.5" x14ac:dyDescent="0.25">
      <c r="A1086" s="3">
        <f>TITRES_STAT!B1089</f>
        <v>43889</v>
      </c>
      <c r="B1086" s="5">
        <f>TITRES_STAT!D1089</f>
        <v>6.8075999999999999</v>
      </c>
      <c r="C1086" s="2">
        <f t="shared" si="144"/>
        <v>0.11390000000000011</v>
      </c>
      <c r="D1086" s="2">
        <f t="shared" si="145"/>
        <v>0.11390000000000011</v>
      </c>
      <c r="E1086" s="2">
        <f t="shared" si="146"/>
        <v>0</v>
      </c>
      <c r="F1086" s="2">
        <f t="shared" si="152"/>
        <v>2.8897068700190289E-2</v>
      </c>
      <c r="G1086" s="2">
        <f t="shared" si="152"/>
        <v>3.0936379134444397E-2</v>
      </c>
      <c r="H1086" s="2">
        <f t="shared" si="148"/>
        <v>0.9340805067913216</v>
      </c>
      <c r="I1086" s="2">
        <f t="shared" si="149"/>
        <v>48.295844123933598</v>
      </c>
    </row>
    <row r="1087" spans="1:9" ht="13.5" x14ac:dyDescent="0.25">
      <c r="A1087" s="3">
        <f>TITRES_STAT!B1090</f>
        <v>43892</v>
      </c>
      <c r="B1087" s="5">
        <f>TITRES_STAT!D1090</f>
        <v>6.8075999999999999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2.6832992364462412E-2</v>
      </c>
      <c r="G1087" s="2">
        <f t="shared" si="152"/>
        <v>2.8726637767698369E-2</v>
      </c>
      <c r="H1087" s="2">
        <f t="shared" si="148"/>
        <v>0.9340805067913216</v>
      </c>
      <c r="I1087" s="2">
        <f t="shared" si="149"/>
        <v>48.295844123933598</v>
      </c>
    </row>
    <row r="1088" spans="1:9" ht="13.5" x14ac:dyDescent="0.25">
      <c r="A1088" s="3">
        <f>TITRES_STAT!B1091</f>
        <v>43893</v>
      </c>
      <c r="B1088" s="5">
        <f>TITRES_STAT!D1091</f>
        <v>6.8075999999999999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2.4916350052715096E-2</v>
      </c>
      <c r="G1088" s="2">
        <f t="shared" si="152"/>
        <v>2.6674735070005628E-2</v>
      </c>
      <c r="H1088" s="2">
        <f t="shared" si="148"/>
        <v>0.9340805067913216</v>
      </c>
      <c r="I1088" s="2">
        <f t="shared" si="149"/>
        <v>48.295844123933598</v>
      </c>
    </row>
    <row r="1089" spans="1:9" ht="13.5" x14ac:dyDescent="0.25">
      <c r="A1089" s="3">
        <f>TITRES_STAT!B1092</f>
        <v>43894</v>
      </c>
      <c r="B1089" s="5">
        <f>TITRES_STAT!D1092</f>
        <v>6.8075999999999999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2.3136610763235445E-2</v>
      </c>
      <c r="G1089" s="2">
        <f t="shared" si="152"/>
        <v>2.4769396850719511E-2</v>
      </c>
      <c r="H1089" s="2">
        <f t="shared" si="148"/>
        <v>0.9340805067913216</v>
      </c>
      <c r="I1089" s="2">
        <f t="shared" si="149"/>
        <v>48.295844123933598</v>
      </c>
    </row>
    <row r="1090" spans="1:9" ht="13.5" x14ac:dyDescent="0.25">
      <c r="A1090" s="3">
        <f>TITRES_STAT!B1093</f>
        <v>43895</v>
      </c>
      <c r="B1090" s="5">
        <f>TITRES_STAT!D1093</f>
        <v>6.7176999999999998</v>
      </c>
      <c r="C1090" s="2">
        <f t="shared" si="144"/>
        <v>-8.9900000000000091E-2</v>
      </c>
      <c r="D1090" s="2">
        <f t="shared" si="145"/>
        <v>0</v>
      </c>
      <c r="E1090" s="2">
        <f t="shared" si="146"/>
        <v>8.9900000000000091E-2</v>
      </c>
      <c r="F1090" s="2">
        <f t="shared" si="152"/>
        <v>2.1483995708718628E-2</v>
      </c>
      <c r="G1090" s="2">
        <f t="shared" si="152"/>
        <v>2.9421582789953837E-2</v>
      </c>
      <c r="H1090" s="2">
        <f t="shared" si="148"/>
        <v>0.7302120984481657</v>
      </c>
      <c r="I1090" s="2">
        <f t="shared" si="149"/>
        <v>42.2036176433569</v>
      </c>
    </row>
    <row r="1091" spans="1:9" ht="13.5" x14ac:dyDescent="0.25">
      <c r="A1091" s="3">
        <f>TITRES_STAT!B1094</f>
        <v>43896</v>
      </c>
      <c r="B1091" s="5">
        <f>TITRES_STAT!D1094</f>
        <v>6.8015999999999996</v>
      </c>
      <c r="C1091" s="2">
        <f t="shared" ref="C1091:C1154" si="153">B1091-B1090</f>
        <v>8.3899999999999864E-2</v>
      </c>
      <c r="D1091" s="2">
        <f t="shared" ref="D1091:D1154" si="154">IF(C1091&gt;0,C1091,0)</f>
        <v>8.3899999999999864E-2</v>
      </c>
      <c r="E1091" s="2">
        <f t="shared" ref="E1091:E1154" si="155">IF(C1091&lt;0,-C1091,0)</f>
        <v>0</v>
      </c>
      <c r="F1091" s="2">
        <f t="shared" si="152"/>
        <v>2.5942281729524428E-2</v>
      </c>
      <c r="G1091" s="2">
        <f t="shared" si="152"/>
        <v>2.7320041162099989E-2</v>
      </c>
      <c r="H1091" s="2">
        <f t="shared" si="148"/>
        <v>0.9495696428712973</v>
      </c>
      <c r="I1091" s="2">
        <f t="shared" si="149"/>
        <v>48.706628477902704</v>
      </c>
    </row>
    <row r="1092" spans="1:9" ht="13.5" x14ac:dyDescent="0.25">
      <c r="A1092" s="3">
        <f>TITRES_STAT!B1095</f>
        <v>43899</v>
      </c>
      <c r="B1092" s="5">
        <f>TITRES_STAT!D1095</f>
        <v>6.5976999999999997</v>
      </c>
      <c r="C1092" s="2">
        <f t="shared" si="153"/>
        <v>-0.20389999999999997</v>
      </c>
      <c r="D1092" s="2">
        <f t="shared" si="154"/>
        <v>0</v>
      </c>
      <c r="E1092" s="2">
        <f t="shared" si="155"/>
        <v>0.20389999999999997</v>
      </c>
      <c r="F1092" s="2">
        <f t="shared" si="152"/>
        <v>2.4089261605986966E-2</v>
      </c>
      <c r="G1092" s="2">
        <f t="shared" si="152"/>
        <v>3.9932895364807132E-2</v>
      </c>
      <c r="H1092" s="2">
        <f t="shared" si="148"/>
        <v>0.60324355111041705</v>
      </c>
      <c r="I1092" s="2">
        <f t="shared" si="149"/>
        <v>37.626444883723785</v>
      </c>
    </row>
    <row r="1093" spans="1:9" ht="13.5" x14ac:dyDescent="0.25">
      <c r="A1093" s="3">
        <f>TITRES_STAT!B1096</f>
        <v>43900</v>
      </c>
      <c r="B1093" s="5">
        <f>TITRES_STAT!D1096</f>
        <v>6.5917000000000003</v>
      </c>
      <c r="C1093" s="2">
        <f t="shared" si="153"/>
        <v>-5.9999999999993392E-3</v>
      </c>
      <c r="D1093" s="2">
        <f t="shared" si="154"/>
        <v>0</v>
      </c>
      <c r="E1093" s="2">
        <f t="shared" si="155"/>
        <v>5.9999999999993392E-3</v>
      </c>
      <c r="F1093" s="2">
        <f t="shared" si="152"/>
        <v>2.2368600062702183E-2</v>
      </c>
      <c r="G1093" s="2">
        <f t="shared" si="152"/>
        <v>3.7509117124463719E-2</v>
      </c>
      <c r="H1093" s="2">
        <f t="shared" si="148"/>
        <v>0.59635101483402331</v>
      </c>
      <c r="I1093" s="2">
        <f t="shared" si="149"/>
        <v>37.357135698380681</v>
      </c>
    </row>
    <row r="1094" spans="1:9" ht="13.5" x14ac:dyDescent="0.25">
      <c r="A1094" s="3">
        <f>TITRES_STAT!B1097</f>
        <v>43901</v>
      </c>
      <c r="B1094" s="5">
        <f>TITRES_STAT!D1097</f>
        <v>6.7416999999999998</v>
      </c>
      <c r="C1094" s="2">
        <f t="shared" si="153"/>
        <v>0.14999999999999947</v>
      </c>
      <c r="D1094" s="2">
        <f t="shared" si="154"/>
        <v>0.14999999999999947</v>
      </c>
      <c r="E1094" s="2">
        <f t="shared" si="155"/>
        <v>0</v>
      </c>
      <c r="F1094" s="2">
        <f t="shared" si="152"/>
        <v>3.1485128629651991E-2</v>
      </c>
      <c r="G1094" s="2">
        <f t="shared" si="152"/>
        <v>3.4829894472716311E-2</v>
      </c>
      <c r="H1094" s="2">
        <f t="shared" si="148"/>
        <v>0.90396853353419104</v>
      </c>
      <c r="I1094" s="2">
        <f t="shared" si="149"/>
        <v>47.478123593577642</v>
      </c>
    </row>
    <row r="1095" spans="1:9" ht="13.5" x14ac:dyDescent="0.25">
      <c r="A1095" s="3">
        <f>TITRES_STAT!B1098</f>
        <v>43902</v>
      </c>
      <c r="B1095" s="5">
        <f>TITRES_STAT!D1098</f>
        <v>6.6577000000000002</v>
      </c>
      <c r="C1095" s="2">
        <f t="shared" si="153"/>
        <v>-8.3999999999999631E-2</v>
      </c>
      <c r="D1095" s="2">
        <f t="shared" si="154"/>
        <v>0</v>
      </c>
      <c r="E1095" s="2">
        <f t="shared" si="155"/>
        <v>8.3999999999999631E-2</v>
      </c>
      <c r="F1095" s="2">
        <f t="shared" si="152"/>
        <v>2.9236190870391136E-2</v>
      </c>
      <c r="G1095" s="2">
        <f t="shared" si="152"/>
        <v>3.8342044867522261E-2</v>
      </c>
      <c r="H1095" s="2">
        <f t="shared" si="148"/>
        <v>0.76250995405713839</v>
      </c>
      <c r="I1095" s="2">
        <f t="shared" si="149"/>
        <v>43.262731782133166</v>
      </c>
    </row>
    <row r="1096" spans="1:9" ht="13.5" x14ac:dyDescent="0.25">
      <c r="A1096" s="3">
        <f>TITRES_STAT!B1099</f>
        <v>43903</v>
      </c>
      <c r="B1096" s="5">
        <f>TITRES_STAT!D1099</f>
        <v>6.5976999999999997</v>
      </c>
      <c r="C1096" s="2">
        <f t="shared" si="153"/>
        <v>-6.0000000000000497E-2</v>
      </c>
      <c r="D1096" s="2">
        <f t="shared" si="154"/>
        <v>0</v>
      </c>
      <c r="E1096" s="2">
        <f t="shared" si="155"/>
        <v>6.0000000000000497E-2</v>
      </c>
      <c r="F1096" s="2">
        <f t="shared" si="152"/>
        <v>2.7147891522506053E-2</v>
      </c>
      <c r="G1096" s="2">
        <f t="shared" si="152"/>
        <v>3.9889041662699277E-2</v>
      </c>
      <c r="H1096" s="2">
        <f t="shared" si="148"/>
        <v>0.68058520312590942</v>
      </c>
      <c r="I1096" s="2">
        <f t="shared" si="149"/>
        <v>40.496917493978437</v>
      </c>
    </row>
    <row r="1097" spans="1:9" ht="13.5" x14ac:dyDescent="0.25">
      <c r="A1097" s="3">
        <f>TITRES_STAT!B1100</f>
        <v>43906</v>
      </c>
      <c r="B1097" s="5">
        <f>TITRES_STAT!D1100</f>
        <v>6.4478</v>
      </c>
      <c r="C1097" s="2">
        <f t="shared" si="153"/>
        <v>-0.1498999999999997</v>
      </c>
      <c r="D1097" s="2">
        <f t="shared" si="154"/>
        <v>0</v>
      </c>
      <c r="E1097" s="2">
        <f t="shared" si="155"/>
        <v>0.1498999999999997</v>
      </c>
      <c r="F1097" s="2">
        <f t="shared" si="152"/>
        <v>2.5208756413755619E-2</v>
      </c>
      <c r="G1097" s="2">
        <f t="shared" si="152"/>
        <v>4.7746967258220738E-2</v>
      </c>
      <c r="H1097" s="2">
        <f t="shared" si="148"/>
        <v>0.52796560412777527</v>
      </c>
      <c r="I1097" s="2">
        <f t="shared" si="149"/>
        <v>34.553500595922088</v>
      </c>
    </row>
    <row r="1098" spans="1:9" ht="13.5" x14ac:dyDescent="0.25">
      <c r="A1098" s="3">
        <f>TITRES_STAT!B1101</f>
        <v>43907</v>
      </c>
      <c r="B1098" s="5">
        <f>TITRES_STAT!D1101</f>
        <v>6.2678000000000003</v>
      </c>
      <c r="C1098" s="2">
        <f t="shared" si="153"/>
        <v>-0.17999999999999972</v>
      </c>
      <c r="D1098" s="2">
        <f t="shared" si="154"/>
        <v>0</v>
      </c>
      <c r="E1098" s="2">
        <f t="shared" si="155"/>
        <v>0.17999999999999972</v>
      </c>
      <c r="F1098" s="2">
        <f t="shared" si="152"/>
        <v>2.3408130955630217E-2</v>
      </c>
      <c r="G1098" s="2">
        <f t="shared" si="152"/>
        <v>5.7193612454062091E-2</v>
      </c>
      <c r="H1098" s="2">
        <f t="shared" si="148"/>
        <v>0.40927876298129667</v>
      </c>
      <c r="I1098" s="2">
        <f t="shared" si="149"/>
        <v>29.04171791501895</v>
      </c>
    </row>
    <row r="1099" spans="1:9" ht="13.5" x14ac:dyDescent="0.25">
      <c r="A1099" s="3">
        <f>TITRES_STAT!B1102</f>
        <v>43908</v>
      </c>
      <c r="B1099" s="5">
        <f>TITRES_STAT!D1102</f>
        <v>6.2918000000000003</v>
      </c>
      <c r="C1099" s="2">
        <f t="shared" si="153"/>
        <v>2.4000000000000021E-2</v>
      </c>
      <c r="D1099" s="2">
        <f t="shared" si="154"/>
        <v>2.4000000000000021E-2</v>
      </c>
      <c r="E1099" s="2">
        <f t="shared" si="155"/>
        <v>0</v>
      </c>
      <c r="F1099" s="2">
        <f t="shared" si="152"/>
        <v>2.3450407315942345E-2</v>
      </c>
      <c r="G1099" s="2">
        <f t="shared" si="152"/>
        <v>5.3108354421629082E-2</v>
      </c>
      <c r="H1099" s="2">
        <f t="shared" si="148"/>
        <v>0.44155778448280925</v>
      </c>
      <c r="I1099" s="2">
        <f t="shared" si="149"/>
        <v>30.630599011417914</v>
      </c>
    </row>
    <row r="1100" spans="1:9" ht="13.5" x14ac:dyDescent="0.25">
      <c r="A1100" s="3">
        <f>TITRES_STAT!B1103</f>
        <v>43909</v>
      </c>
      <c r="B1100" s="5">
        <f>TITRES_STAT!D1103</f>
        <v>6.1119000000000003</v>
      </c>
      <c r="C1100" s="2">
        <f t="shared" si="153"/>
        <v>-0.17989999999999995</v>
      </c>
      <c r="D1100" s="2">
        <f t="shared" si="154"/>
        <v>0</v>
      </c>
      <c r="E1100" s="2">
        <f t="shared" si="155"/>
        <v>0.17989999999999995</v>
      </c>
      <c r="F1100" s="2">
        <f t="shared" si="152"/>
        <v>2.1775378221946463E-2</v>
      </c>
      <c r="G1100" s="2">
        <f t="shared" si="152"/>
        <v>6.2164900534369856E-2</v>
      </c>
      <c r="H1100" s="2">
        <f t="shared" si="148"/>
        <v>0.35028413195814972</v>
      </c>
      <c r="I1100" s="2">
        <f t="shared" si="149"/>
        <v>25.941512876269684</v>
      </c>
    </row>
    <row r="1101" spans="1:9" ht="13.5" x14ac:dyDescent="0.25">
      <c r="A1101" s="3">
        <f>TITRES_STAT!B1104</f>
        <v>43913</v>
      </c>
      <c r="B1101" s="5">
        <f>TITRES_STAT!D1104</f>
        <v>6.2378</v>
      </c>
      <c r="C1101" s="2">
        <f t="shared" si="153"/>
        <v>0.12589999999999968</v>
      </c>
      <c r="D1101" s="2">
        <f t="shared" si="154"/>
        <v>0.12589999999999968</v>
      </c>
      <c r="E1101" s="2">
        <f t="shared" si="155"/>
        <v>0</v>
      </c>
      <c r="F1101" s="2">
        <f t="shared" ref="F1101:G1116" si="156">((F1100*13)+D1101)/14</f>
        <v>2.9212851206093123E-2</v>
      </c>
      <c r="G1101" s="2">
        <f t="shared" si="156"/>
        <v>5.772455049620058E-2</v>
      </c>
      <c r="H1101" s="2">
        <f t="shared" si="148"/>
        <v>0.50607325574611284</v>
      </c>
      <c r="I1101" s="2">
        <f t="shared" si="149"/>
        <v>33.602167345797724</v>
      </c>
    </row>
    <row r="1102" spans="1:9" ht="13.5" x14ac:dyDescent="0.25">
      <c r="A1102" s="3">
        <f>TITRES_STAT!B1105</f>
        <v>43914</v>
      </c>
      <c r="B1102" s="5">
        <f>TITRES_STAT!D1105</f>
        <v>6.2378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2.7126218977086471E-2</v>
      </c>
      <c r="G1102" s="2">
        <f t="shared" si="156"/>
        <v>5.3601368317900536E-2</v>
      </c>
      <c r="H1102" s="2">
        <f t="shared" si="148"/>
        <v>0.50607325574611295</v>
      </c>
      <c r="I1102" s="2">
        <f t="shared" si="149"/>
        <v>33.602167345797724</v>
      </c>
    </row>
    <row r="1103" spans="1:9" ht="13.5" x14ac:dyDescent="0.25">
      <c r="A1103" s="3">
        <f>TITRES_STAT!B1106</f>
        <v>43915</v>
      </c>
      <c r="B1103" s="5">
        <f>TITRES_STAT!D1106</f>
        <v>6.2378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2.5188631907294583E-2</v>
      </c>
      <c r="G1103" s="2">
        <f t="shared" si="156"/>
        <v>4.9772699152336217E-2</v>
      </c>
      <c r="H1103" s="2">
        <f t="shared" si="148"/>
        <v>0.50607325574611295</v>
      </c>
      <c r="I1103" s="2">
        <f t="shared" si="149"/>
        <v>33.602167345797724</v>
      </c>
    </row>
    <row r="1104" spans="1:9" ht="13.5" x14ac:dyDescent="0.25">
      <c r="A1104" s="3">
        <f>TITRES_STAT!B1107</f>
        <v>43916</v>
      </c>
      <c r="B1104" s="5">
        <f>TITRES_STAT!D1107</f>
        <v>6.2378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2.3389443913916397E-2</v>
      </c>
      <c r="G1104" s="2">
        <f t="shared" si="156"/>
        <v>4.6217506355740776E-2</v>
      </c>
      <c r="H1104" s="2">
        <f t="shared" si="148"/>
        <v>0.50607325574611284</v>
      </c>
      <c r="I1104" s="2">
        <f t="shared" si="149"/>
        <v>33.602167345797724</v>
      </c>
    </row>
    <row r="1105" spans="1:9" ht="13.5" x14ac:dyDescent="0.25">
      <c r="A1105" s="3">
        <f>TITRES_STAT!B1108</f>
        <v>43917</v>
      </c>
      <c r="B1105" s="5">
        <f>TITRES_STAT!D1108</f>
        <v>6.4118000000000004</v>
      </c>
      <c r="C1105" s="2">
        <f t="shared" si="153"/>
        <v>0.17400000000000038</v>
      </c>
      <c r="D1105" s="2">
        <f t="shared" si="154"/>
        <v>0.17400000000000038</v>
      </c>
      <c r="E1105" s="2">
        <f t="shared" si="155"/>
        <v>0</v>
      </c>
      <c r="F1105" s="2">
        <f t="shared" si="156"/>
        <v>3.4147340777208109E-2</v>
      </c>
      <c r="G1105" s="2">
        <f t="shared" si="156"/>
        <v>4.2916255901759293E-2</v>
      </c>
      <c r="H1105" s="2">
        <f t="shared" ref="H1105:H1168" si="157">F1105/G1105</f>
        <v>0.795673808436963</v>
      </c>
      <c r="I1105" s="2">
        <f t="shared" ref="I1105:I1168" si="158">IF(G1105=0,100,100-(100/(1+H1105)))</f>
        <v>44.310598322395428</v>
      </c>
    </row>
    <row r="1106" spans="1:9" ht="13.5" x14ac:dyDescent="0.25">
      <c r="A1106" s="3">
        <f>TITRES_STAT!B1109</f>
        <v>43920</v>
      </c>
      <c r="B1106" s="5">
        <f>TITRES_STAT!D1109</f>
        <v>6.4776999999999996</v>
      </c>
      <c r="C1106" s="2">
        <f t="shared" si="153"/>
        <v>6.5899999999999181E-2</v>
      </c>
      <c r="D1106" s="2">
        <f t="shared" si="154"/>
        <v>6.5899999999999181E-2</v>
      </c>
      <c r="E1106" s="2">
        <f t="shared" si="155"/>
        <v>0</v>
      </c>
      <c r="F1106" s="2">
        <f t="shared" si="156"/>
        <v>3.6415387864550328E-2</v>
      </c>
      <c r="G1106" s="2">
        <f t="shared" si="156"/>
        <v>3.9850809051633629E-2</v>
      </c>
      <c r="H1106" s="2">
        <f t="shared" si="157"/>
        <v>0.91379293748761492</v>
      </c>
      <c r="I1106" s="2">
        <f t="shared" si="158"/>
        <v>47.747743216526978</v>
      </c>
    </row>
    <row r="1107" spans="1:9" ht="13.5" x14ac:dyDescent="0.25">
      <c r="A1107" s="3">
        <f>TITRES_STAT!B1110</f>
        <v>43921</v>
      </c>
      <c r="B1107" s="5">
        <f>TITRES_STAT!D1110</f>
        <v>6.5377000000000001</v>
      </c>
      <c r="C1107" s="2">
        <f t="shared" si="153"/>
        <v>6.0000000000000497E-2</v>
      </c>
      <c r="D1107" s="2">
        <f t="shared" si="154"/>
        <v>6.0000000000000497E-2</v>
      </c>
      <c r="E1107" s="2">
        <f t="shared" si="155"/>
        <v>0</v>
      </c>
      <c r="F1107" s="2">
        <f t="shared" si="156"/>
        <v>3.8100003017082482E-2</v>
      </c>
      <c r="G1107" s="2">
        <f t="shared" si="156"/>
        <v>3.7004322690802657E-2</v>
      </c>
      <c r="H1107" s="2">
        <f t="shared" si="157"/>
        <v>1.0296095225261928</v>
      </c>
      <c r="I1107" s="2">
        <f t="shared" si="158"/>
        <v>50.729438894466227</v>
      </c>
    </row>
    <row r="1108" spans="1:9" ht="13.5" x14ac:dyDescent="0.25">
      <c r="A1108" s="3">
        <f>TITRES_STAT!B1111</f>
        <v>43922</v>
      </c>
      <c r="B1108" s="5">
        <f>TITRES_STAT!D1111</f>
        <v>6.5377000000000001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3.5378574230148022E-2</v>
      </c>
      <c r="G1108" s="2">
        <f t="shared" si="156"/>
        <v>3.4361156784316754E-2</v>
      </c>
      <c r="H1108" s="2">
        <f t="shared" si="157"/>
        <v>1.0296095225261928</v>
      </c>
      <c r="I1108" s="2">
        <f t="shared" si="158"/>
        <v>50.729438894466227</v>
      </c>
    </row>
    <row r="1109" spans="1:9" ht="13.5" x14ac:dyDescent="0.25">
      <c r="A1109" s="3">
        <f>TITRES_STAT!B1112</f>
        <v>43923</v>
      </c>
      <c r="B1109" s="5">
        <f>TITRES_STAT!D1112</f>
        <v>6.5377000000000001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3.2851533213708879E-2</v>
      </c>
      <c r="G1109" s="2">
        <f t="shared" si="156"/>
        <v>3.1906788442579839E-2</v>
      </c>
      <c r="H1109" s="2">
        <f t="shared" si="157"/>
        <v>1.029609522526193</v>
      </c>
      <c r="I1109" s="2">
        <f t="shared" si="158"/>
        <v>50.729438894466227</v>
      </c>
    </row>
    <row r="1110" spans="1:9" ht="13.5" x14ac:dyDescent="0.25">
      <c r="A1110" s="3">
        <f>TITRES_STAT!B1113</f>
        <v>43924</v>
      </c>
      <c r="B1110" s="5">
        <f>TITRES_STAT!D1113</f>
        <v>6.3697999999999997</v>
      </c>
      <c r="C1110" s="2">
        <f t="shared" si="153"/>
        <v>-0.16790000000000038</v>
      </c>
      <c r="D1110" s="2">
        <f t="shared" si="154"/>
        <v>0</v>
      </c>
      <c r="E1110" s="2">
        <f t="shared" si="155"/>
        <v>0.16790000000000038</v>
      </c>
      <c r="F1110" s="2">
        <f t="shared" si="156"/>
        <v>3.0504995127015388E-2</v>
      </c>
      <c r="G1110" s="2">
        <f t="shared" si="156"/>
        <v>4.1620589268109874E-2</v>
      </c>
      <c r="H1110" s="2">
        <f t="shared" si="157"/>
        <v>0.73293039967573526</v>
      </c>
      <c r="I1110" s="2">
        <f t="shared" si="158"/>
        <v>42.294277935967926</v>
      </c>
    </row>
    <row r="1111" spans="1:9" ht="13.5" x14ac:dyDescent="0.25">
      <c r="A1111" s="3">
        <f>TITRES_STAT!B1114</f>
        <v>43927</v>
      </c>
      <c r="B1111" s="5">
        <f>TITRES_STAT!D1114</f>
        <v>6.5076999999999998</v>
      </c>
      <c r="C1111" s="2">
        <f t="shared" si="153"/>
        <v>0.13790000000000013</v>
      </c>
      <c r="D1111" s="2">
        <f t="shared" si="154"/>
        <v>0.13790000000000013</v>
      </c>
      <c r="E1111" s="2">
        <f t="shared" si="155"/>
        <v>0</v>
      </c>
      <c r="F1111" s="2">
        <f t="shared" si="156"/>
        <v>3.8176066903657158E-2</v>
      </c>
      <c r="G1111" s="2">
        <f t="shared" si="156"/>
        <v>3.864769003467345E-2</v>
      </c>
      <c r="H1111" s="2">
        <f t="shared" si="157"/>
        <v>0.98779686106483555</v>
      </c>
      <c r="I1111" s="2">
        <f t="shared" si="158"/>
        <v>49.693048641584348</v>
      </c>
    </row>
    <row r="1112" spans="1:9" ht="13.5" x14ac:dyDescent="0.25">
      <c r="A1112" s="3">
        <f>TITRES_STAT!B1115</f>
        <v>43928</v>
      </c>
      <c r="B1112" s="5">
        <f>TITRES_STAT!D1115</f>
        <v>6.5976999999999997</v>
      </c>
      <c r="C1112" s="2">
        <f t="shared" si="153"/>
        <v>8.9999999999999858E-2</v>
      </c>
      <c r="D1112" s="2">
        <f t="shared" si="154"/>
        <v>8.9999999999999858E-2</v>
      </c>
      <c r="E1112" s="2">
        <f t="shared" si="155"/>
        <v>0</v>
      </c>
      <c r="F1112" s="2">
        <f t="shared" si="156"/>
        <v>4.1877776410538782E-2</v>
      </c>
      <c r="G1112" s="2">
        <f t="shared" si="156"/>
        <v>3.5887140746482485E-2</v>
      </c>
      <c r="H1112" s="2">
        <f t="shared" si="157"/>
        <v>1.166929867898252</v>
      </c>
      <c r="I1112" s="2">
        <f t="shared" si="158"/>
        <v>53.851759818608265</v>
      </c>
    </row>
    <row r="1113" spans="1:9" ht="13.5" x14ac:dyDescent="0.25">
      <c r="A1113" s="3">
        <f>TITRES_STAT!B1116</f>
        <v>43929</v>
      </c>
      <c r="B1113" s="5">
        <f>TITRES_STAT!D1116</f>
        <v>6.7595999999999998</v>
      </c>
      <c r="C1113" s="2">
        <f t="shared" si="153"/>
        <v>0.16190000000000015</v>
      </c>
      <c r="D1113" s="2">
        <f t="shared" si="154"/>
        <v>0.16190000000000015</v>
      </c>
      <c r="E1113" s="2">
        <f t="shared" si="155"/>
        <v>0</v>
      </c>
      <c r="F1113" s="2">
        <f t="shared" si="156"/>
        <v>5.0450792381214596E-2</v>
      </c>
      <c r="G1113" s="2">
        <f t="shared" si="156"/>
        <v>3.3323773550305164E-2</v>
      </c>
      <c r="H1113" s="2">
        <f t="shared" si="157"/>
        <v>1.5139579647261343</v>
      </c>
      <c r="I1113" s="2">
        <f t="shared" si="158"/>
        <v>60.222087479933734</v>
      </c>
    </row>
    <row r="1114" spans="1:9" ht="13.5" x14ac:dyDescent="0.25">
      <c r="A1114" s="3">
        <f>TITRES_STAT!B1117</f>
        <v>43934</v>
      </c>
      <c r="B1114" s="5">
        <f>TITRES_STAT!D1117</f>
        <v>6.8975999999999997</v>
      </c>
      <c r="C1114" s="2">
        <f t="shared" si="153"/>
        <v>0.1379999999999999</v>
      </c>
      <c r="D1114" s="2">
        <f t="shared" si="154"/>
        <v>0.1379999999999999</v>
      </c>
      <c r="E1114" s="2">
        <f t="shared" si="155"/>
        <v>0</v>
      </c>
      <c r="F1114" s="2">
        <f t="shared" si="156"/>
        <v>5.6704307211127833E-2</v>
      </c>
      <c r="G1114" s="2">
        <f t="shared" si="156"/>
        <v>3.0943504010997651E-2</v>
      </c>
      <c r="H1114" s="2">
        <f t="shared" si="157"/>
        <v>1.8325108620851251</v>
      </c>
      <c r="I1114" s="2">
        <f t="shared" si="158"/>
        <v>64.695634061439762</v>
      </c>
    </row>
    <row r="1115" spans="1:9" ht="13.5" x14ac:dyDescent="0.25">
      <c r="A1115" s="3">
        <f>TITRES_STAT!B1118</f>
        <v>43935</v>
      </c>
      <c r="B1115" s="5">
        <f>TITRES_STAT!D1118</f>
        <v>6.8676000000000004</v>
      </c>
      <c r="C1115" s="2">
        <f t="shared" si="153"/>
        <v>-2.9999999999999361E-2</v>
      </c>
      <c r="D1115" s="2">
        <f t="shared" si="154"/>
        <v>0</v>
      </c>
      <c r="E1115" s="2">
        <f t="shared" si="155"/>
        <v>2.9999999999999361E-2</v>
      </c>
      <c r="F1115" s="2">
        <f t="shared" si="156"/>
        <v>5.2653999553190126E-2</v>
      </c>
      <c r="G1115" s="2">
        <f t="shared" si="156"/>
        <v>3.0876110867354915E-2</v>
      </c>
      <c r="H1115" s="2">
        <f t="shared" si="157"/>
        <v>1.7053313410938944</v>
      </c>
      <c r="I1115" s="2">
        <f t="shared" si="158"/>
        <v>63.03595109367815</v>
      </c>
    </row>
    <row r="1116" spans="1:9" ht="13.5" x14ac:dyDescent="0.25">
      <c r="A1116" s="3">
        <f>TITRES_STAT!B1119</f>
        <v>43936</v>
      </c>
      <c r="B1116" s="5">
        <f>TITRES_STAT!D1119</f>
        <v>6.8975999999999997</v>
      </c>
      <c r="C1116" s="2">
        <f t="shared" si="153"/>
        <v>2.9999999999999361E-2</v>
      </c>
      <c r="D1116" s="2">
        <f t="shared" si="154"/>
        <v>2.9999999999999361E-2</v>
      </c>
      <c r="E1116" s="2">
        <f t="shared" si="155"/>
        <v>0</v>
      </c>
      <c r="F1116" s="2">
        <f t="shared" si="156"/>
        <v>5.1035856727962216E-2</v>
      </c>
      <c r="G1116" s="2">
        <f t="shared" si="156"/>
        <v>2.8670674376829564E-2</v>
      </c>
      <c r="H1116" s="2">
        <f t="shared" si="157"/>
        <v>1.780071722666114</v>
      </c>
      <c r="I1116" s="2">
        <f t="shared" si="158"/>
        <v>64.029704994769304</v>
      </c>
    </row>
    <row r="1117" spans="1:9" ht="13.5" x14ac:dyDescent="0.25">
      <c r="A1117" s="3">
        <f>TITRES_STAT!B1120</f>
        <v>43937</v>
      </c>
      <c r="B1117" s="5">
        <f>TITRES_STAT!D1120</f>
        <v>6.8916000000000004</v>
      </c>
      <c r="C1117" s="2">
        <f t="shared" si="153"/>
        <v>-5.9999999999993392E-3</v>
      </c>
      <c r="D1117" s="2">
        <f t="shared" si="154"/>
        <v>0</v>
      </c>
      <c r="E1117" s="2">
        <f t="shared" si="155"/>
        <v>5.9999999999993392E-3</v>
      </c>
      <c r="F1117" s="2">
        <f t="shared" ref="F1117:G1132" si="159">((F1116*13)+D1117)/14</f>
        <v>4.739043839025063E-2</v>
      </c>
      <c r="G1117" s="2">
        <f t="shared" si="159"/>
        <v>2.7051340492770266E-2</v>
      </c>
      <c r="H1117" s="2">
        <f t="shared" si="157"/>
        <v>1.7518702410668405</v>
      </c>
      <c r="I1117" s="2">
        <f t="shared" si="158"/>
        <v>63.661077289301197</v>
      </c>
    </row>
    <row r="1118" spans="1:9" ht="13.5" x14ac:dyDescent="0.25">
      <c r="A1118" s="3">
        <f>TITRES_STAT!B1121</f>
        <v>43938</v>
      </c>
      <c r="B1118" s="5">
        <f>TITRES_STAT!D1121</f>
        <v>6.8856000000000002</v>
      </c>
      <c r="C1118" s="2">
        <f t="shared" si="153"/>
        <v>-6.0000000000002274E-3</v>
      </c>
      <c r="D1118" s="2">
        <f t="shared" si="154"/>
        <v>0</v>
      </c>
      <c r="E1118" s="2">
        <f t="shared" si="155"/>
        <v>6.0000000000002274E-3</v>
      </c>
      <c r="F1118" s="2">
        <f t="shared" si="159"/>
        <v>4.4005407076661299E-2</v>
      </c>
      <c r="G1118" s="2">
        <f t="shared" si="159"/>
        <v>2.5547673314715264E-2</v>
      </c>
      <c r="H1118" s="2">
        <f t="shared" si="157"/>
        <v>1.7224819863073215</v>
      </c>
      <c r="I1118" s="2">
        <f t="shared" si="158"/>
        <v>63.268811142571977</v>
      </c>
    </row>
    <row r="1119" spans="1:9" ht="13.5" x14ac:dyDescent="0.25">
      <c r="A1119" s="3">
        <f>TITRES_STAT!B1122</f>
        <v>43941</v>
      </c>
      <c r="B1119" s="5">
        <f>TITRES_STAT!D1122</f>
        <v>6.8975999999999997</v>
      </c>
      <c r="C1119" s="2">
        <f t="shared" si="153"/>
        <v>1.1999999999999567E-2</v>
      </c>
      <c r="D1119" s="2">
        <f t="shared" si="154"/>
        <v>1.1999999999999567E-2</v>
      </c>
      <c r="E1119" s="2">
        <f t="shared" si="155"/>
        <v>0</v>
      </c>
      <c r="F1119" s="2">
        <f t="shared" si="159"/>
        <v>4.1719306571185458E-2</v>
      </c>
      <c r="G1119" s="2">
        <f t="shared" si="159"/>
        <v>2.3722839506521317E-2</v>
      </c>
      <c r="H1119" s="2">
        <f t="shared" si="157"/>
        <v>1.7586135318968448</v>
      </c>
      <c r="I1119" s="2">
        <f t="shared" si="158"/>
        <v>63.749905942337925</v>
      </c>
    </row>
    <row r="1120" spans="1:9" ht="13.5" x14ac:dyDescent="0.25">
      <c r="A1120" s="3">
        <f>TITRES_STAT!B1123</f>
        <v>43942</v>
      </c>
      <c r="B1120" s="5">
        <f>TITRES_STAT!D1123</f>
        <v>6.8975999999999997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3.8739356101815066E-2</v>
      </c>
      <c r="G1120" s="2">
        <f t="shared" si="159"/>
        <v>2.2028350970341223E-2</v>
      </c>
      <c r="H1120" s="2">
        <f t="shared" si="157"/>
        <v>1.7586135318968448</v>
      </c>
      <c r="I1120" s="2">
        <f t="shared" si="158"/>
        <v>63.749905942337925</v>
      </c>
    </row>
    <row r="1121" spans="1:9" ht="13.5" x14ac:dyDescent="0.25">
      <c r="A1121" s="3">
        <f>TITRES_STAT!B1124</f>
        <v>43943</v>
      </c>
      <c r="B1121" s="5">
        <f>TITRES_STAT!D1124</f>
        <v>6.8916000000000004</v>
      </c>
      <c r="C1121" s="2">
        <f t="shared" si="153"/>
        <v>-5.9999999999993392E-3</v>
      </c>
      <c r="D1121" s="2">
        <f t="shared" si="154"/>
        <v>0</v>
      </c>
      <c r="E1121" s="2">
        <f t="shared" si="155"/>
        <v>5.9999999999993392E-3</v>
      </c>
      <c r="F1121" s="2">
        <f t="shared" si="159"/>
        <v>3.5972259237399704E-2</v>
      </c>
      <c r="G1121" s="2">
        <f t="shared" si="159"/>
        <v>2.0883468758173946E-2</v>
      </c>
      <c r="H1121" s="2">
        <f t="shared" si="157"/>
        <v>1.722523190661029</v>
      </c>
      <c r="I1121" s="2">
        <f t="shared" si="158"/>
        <v>63.269367055154454</v>
      </c>
    </row>
    <row r="1122" spans="1:9" ht="13.5" x14ac:dyDescent="0.25">
      <c r="A1122" s="3">
        <f>TITRES_STAT!B1125</f>
        <v>43944</v>
      </c>
      <c r="B1122" s="5">
        <f>TITRES_STAT!D1125</f>
        <v>6.8856000000000002</v>
      </c>
      <c r="C1122" s="2">
        <f t="shared" si="153"/>
        <v>-6.0000000000002274E-3</v>
      </c>
      <c r="D1122" s="2">
        <f t="shared" si="154"/>
        <v>0</v>
      </c>
      <c r="E1122" s="2">
        <f t="shared" si="155"/>
        <v>6.0000000000002274E-3</v>
      </c>
      <c r="F1122" s="2">
        <f t="shared" si="159"/>
        <v>3.3402812149014013E-2</v>
      </c>
      <c r="G1122" s="2">
        <f t="shared" si="159"/>
        <v>1.9820363846875824E-2</v>
      </c>
      <c r="H1122" s="2">
        <f t="shared" si="157"/>
        <v>1.6852774453118387</v>
      </c>
      <c r="I1122" s="2">
        <f t="shared" si="158"/>
        <v>62.759900220147607</v>
      </c>
    </row>
    <row r="1123" spans="1:9" ht="13.5" x14ac:dyDescent="0.25">
      <c r="A1123" s="3">
        <f>TITRES_STAT!B1126</f>
        <v>43945</v>
      </c>
      <c r="B1123" s="5">
        <f>TITRES_STAT!D1126</f>
        <v>6.8856000000000002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3.1016896995513014E-2</v>
      </c>
      <c r="G1123" s="2">
        <f t="shared" si="159"/>
        <v>1.8404623572098981E-2</v>
      </c>
      <c r="H1123" s="2">
        <f t="shared" si="157"/>
        <v>1.6852774453118384</v>
      </c>
      <c r="I1123" s="2">
        <f t="shared" si="158"/>
        <v>62.7599002201476</v>
      </c>
    </row>
    <row r="1124" spans="1:9" ht="13.5" x14ac:dyDescent="0.25">
      <c r="A1124" s="3">
        <f>TITRES_STAT!B1127</f>
        <v>43948</v>
      </c>
      <c r="B1124" s="5">
        <f>TITRES_STAT!D1127</f>
        <v>6.8856000000000002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2.880140435297637E-2</v>
      </c>
      <c r="G1124" s="2">
        <f t="shared" si="159"/>
        <v>1.709000760266334E-2</v>
      </c>
      <c r="H1124" s="2">
        <f t="shared" si="157"/>
        <v>1.6852774453118384</v>
      </c>
      <c r="I1124" s="2">
        <f t="shared" si="158"/>
        <v>62.7599002201476</v>
      </c>
    </row>
    <row r="1125" spans="1:9" ht="13.5" x14ac:dyDescent="0.25">
      <c r="A1125" s="3">
        <f>TITRES_STAT!B1128</f>
        <v>43949</v>
      </c>
      <c r="B1125" s="5">
        <f>TITRES_STAT!D1128</f>
        <v>6.8856000000000002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2.6744161184906631E-2</v>
      </c>
      <c r="G1125" s="2">
        <f t="shared" si="159"/>
        <v>1.5869292773901672E-2</v>
      </c>
      <c r="H1125" s="2">
        <f t="shared" si="157"/>
        <v>1.6852774453118387</v>
      </c>
      <c r="I1125" s="2">
        <f t="shared" si="158"/>
        <v>62.759900220147607</v>
      </c>
    </row>
    <row r="1126" spans="1:9" ht="13.5" x14ac:dyDescent="0.25">
      <c r="A1126" s="3">
        <f>TITRES_STAT!B1129</f>
        <v>43950</v>
      </c>
      <c r="B1126" s="5">
        <f>TITRES_STAT!D1129</f>
        <v>6.8676000000000004</v>
      </c>
      <c r="C1126" s="2">
        <f t="shared" si="153"/>
        <v>-1.7999999999999794E-2</v>
      </c>
      <c r="D1126" s="2">
        <f t="shared" si="154"/>
        <v>0</v>
      </c>
      <c r="E1126" s="2">
        <f t="shared" si="155"/>
        <v>1.7999999999999794E-2</v>
      </c>
      <c r="F1126" s="2">
        <f t="shared" si="159"/>
        <v>2.4833863957413299E-2</v>
      </c>
      <c r="G1126" s="2">
        <f t="shared" si="159"/>
        <v>1.6021486147194394E-2</v>
      </c>
      <c r="H1126" s="2">
        <f t="shared" si="157"/>
        <v>1.5500349798549797</v>
      </c>
      <c r="I1126" s="2">
        <f t="shared" si="158"/>
        <v>60.784851662824252</v>
      </c>
    </row>
    <row r="1127" spans="1:9" ht="13.5" x14ac:dyDescent="0.25">
      <c r="A1127" s="3">
        <f>TITRES_STAT!B1130</f>
        <v>43951</v>
      </c>
      <c r="B1127" s="5">
        <f>TITRES_STAT!D1130</f>
        <v>6.8676000000000004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2.3060016531883776E-2</v>
      </c>
      <c r="G1127" s="2">
        <f t="shared" si="159"/>
        <v>1.487709427953765E-2</v>
      </c>
      <c r="H1127" s="2">
        <f t="shared" si="157"/>
        <v>1.5500349798549797</v>
      </c>
      <c r="I1127" s="2">
        <f t="shared" si="158"/>
        <v>60.784851662824252</v>
      </c>
    </row>
    <row r="1128" spans="1:9" ht="13.5" x14ac:dyDescent="0.25">
      <c r="A1128" s="3">
        <f>TITRES_STAT!B1131</f>
        <v>43955</v>
      </c>
      <c r="B1128" s="5">
        <f>TITRES_STAT!D1131</f>
        <v>6.8676000000000004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2.1412872493892076E-2</v>
      </c>
      <c r="G1128" s="2">
        <f t="shared" si="159"/>
        <v>1.3814444688142104E-2</v>
      </c>
      <c r="H1128" s="2">
        <f t="shared" si="157"/>
        <v>1.5500349798549795</v>
      </c>
      <c r="I1128" s="2">
        <f t="shared" si="158"/>
        <v>60.784851662824252</v>
      </c>
    </row>
    <row r="1129" spans="1:9" ht="13.5" x14ac:dyDescent="0.25">
      <c r="A1129" s="3">
        <f>TITRES_STAT!B1132</f>
        <v>43956</v>
      </c>
      <c r="B1129" s="5">
        <f>TITRES_STAT!D1132</f>
        <v>6.8676000000000004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1.9883381601471212E-2</v>
      </c>
      <c r="G1129" s="2">
        <f t="shared" si="159"/>
        <v>1.2827698638989096E-2</v>
      </c>
      <c r="H1129" s="2">
        <f t="shared" si="157"/>
        <v>1.5500349798549795</v>
      </c>
      <c r="I1129" s="2">
        <f t="shared" si="158"/>
        <v>60.784851662824252</v>
      </c>
    </row>
    <row r="1130" spans="1:9" ht="13.5" x14ac:dyDescent="0.25">
      <c r="A1130" s="3">
        <f>TITRES_STAT!B1133</f>
        <v>43957</v>
      </c>
      <c r="B1130" s="5">
        <f>TITRES_STAT!D1133</f>
        <v>6.6757</v>
      </c>
      <c r="C1130" s="2">
        <f t="shared" si="153"/>
        <v>-0.1919000000000004</v>
      </c>
      <c r="D1130" s="2">
        <f t="shared" si="154"/>
        <v>0</v>
      </c>
      <c r="E1130" s="2">
        <f t="shared" si="155"/>
        <v>0.1919000000000004</v>
      </c>
      <c r="F1130" s="2">
        <f t="shared" si="159"/>
        <v>1.8463140058508982E-2</v>
      </c>
      <c r="G1130" s="2">
        <f t="shared" si="159"/>
        <v>2.561857730763276E-2</v>
      </c>
      <c r="H1130" s="2">
        <f t="shared" si="157"/>
        <v>0.72069341856107294</v>
      </c>
      <c r="I1130" s="2">
        <f t="shared" si="158"/>
        <v>41.883894643111475</v>
      </c>
    </row>
    <row r="1131" spans="1:9" ht="13.5" x14ac:dyDescent="0.25">
      <c r="A1131" s="3">
        <f>TITRES_STAT!B1134</f>
        <v>43958</v>
      </c>
      <c r="B1131" s="5">
        <f>TITRES_STAT!D1134</f>
        <v>6.8676000000000004</v>
      </c>
      <c r="C1131" s="2">
        <f t="shared" si="153"/>
        <v>0.1919000000000004</v>
      </c>
      <c r="D1131" s="2">
        <f t="shared" si="154"/>
        <v>0.1919000000000004</v>
      </c>
      <c r="E1131" s="2">
        <f t="shared" si="155"/>
        <v>0</v>
      </c>
      <c r="F1131" s="2">
        <f t="shared" si="159"/>
        <v>3.0851487197186941E-2</v>
      </c>
      <c r="G1131" s="2">
        <f t="shared" si="159"/>
        <v>2.3788678928516133E-2</v>
      </c>
      <c r="H1131" s="2">
        <f t="shared" si="157"/>
        <v>1.2968978769226411</v>
      </c>
      <c r="I1131" s="2">
        <f t="shared" si="158"/>
        <v>56.46301866325075</v>
      </c>
    </row>
    <row r="1132" spans="1:9" ht="13.5" x14ac:dyDescent="0.25">
      <c r="A1132" s="3">
        <f>TITRES_STAT!B1135</f>
        <v>43959</v>
      </c>
      <c r="B1132" s="5">
        <f>TITRES_STAT!D1135</f>
        <v>6.8676000000000004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2.8647809540245015E-2</v>
      </c>
      <c r="G1132" s="2">
        <f t="shared" si="159"/>
        <v>2.2089487576479265E-2</v>
      </c>
      <c r="H1132" s="2">
        <f t="shared" si="157"/>
        <v>1.2968978769226411</v>
      </c>
      <c r="I1132" s="2">
        <f t="shared" si="158"/>
        <v>56.46301866325075</v>
      </c>
    </row>
    <row r="1133" spans="1:9" ht="13.5" x14ac:dyDescent="0.25">
      <c r="A1133" s="3">
        <f>TITRES_STAT!B1136</f>
        <v>43962</v>
      </c>
      <c r="B1133" s="5">
        <f>TITRES_STAT!D1136</f>
        <v>6.8975999999999997</v>
      </c>
      <c r="C1133" s="2">
        <f t="shared" si="153"/>
        <v>2.9999999999999361E-2</v>
      </c>
      <c r="D1133" s="2">
        <f t="shared" si="154"/>
        <v>2.9999999999999361E-2</v>
      </c>
      <c r="E1133" s="2">
        <f t="shared" si="155"/>
        <v>0</v>
      </c>
      <c r="F1133" s="2">
        <f t="shared" ref="F1133:G1148" si="160">((F1132*13)+D1133)/14</f>
        <v>2.8744394573084611E-2</v>
      </c>
      <c r="G1133" s="2">
        <f t="shared" si="160"/>
        <v>2.0511667035302172E-2</v>
      </c>
      <c r="H1133" s="2">
        <f t="shared" si="157"/>
        <v>1.4013680372060093</v>
      </c>
      <c r="I1133" s="2">
        <f t="shared" si="158"/>
        <v>58.35707044874723</v>
      </c>
    </row>
    <row r="1134" spans="1:9" ht="13.5" x14ac:dyDescent="0.25">
      <c r="A1134" s="3">
        <f>TITRES_STAT!B1137</f>
        <v>43963</v>
      </c>
      <c r="B1134" s="5">
        <f>TITRES_STAT!D1137</f>
        <v>6.9276</v>
      </c>
      <c r="C1134" s="2">
        <f t="shared" si="153"/>
        <v>3.0000000000000249E-2</v>
      </c>
      <c r="D1134" s="2">
        <f t="shared" si="154"/>
        <v>3.0000000000000249E-2</v>
      </c>
      <c r="E1134" s="2">
        <f t="shared" si="155"/>
        <v>0</v>
      </c>
      <c r="F1134" s="2">
        <f t="shared" si="160"/>
        <v>2.8834080675007156E-2</v>
      </c>
      <c r="G1134" s="2">
        <f t="shared" si="160"/>
        <v>1.9046547961352016E-2</v>
      </c>
      <c r="H1134" s="2">
        <f t="shared" si="157"/>
        <v>1.5138743636650247</v>
      </c>
      <c r="I1134" s="2">
        <f t="shared" si="158"/>
        <v>60.220764631129725</v>
      </c>
    </row>
    <row r="1135" spans="1:9" ht="13.5" x14ac:dyDescent="0.25">
      <c r="A1135" s="3">
        <f>TITRES_STAT!B1138</f>
        <v>43964</v>
      </c>
      <c r="B1135" s="5">
        <f>TITRES_STAT!D1138</f>
        <v>6.9276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2.6774503483935213E-2</v>
      </c>
      <c r="G1135" s="2">
        <f t="shared" si="160"/>
        <v>1.7686080249826871E-2</v>
      </c>
      <c r="H1135" s="2">
        <f t="shared" si="157"/>
        <v>1.5138743636650245</v>
      </c>
      <c r="I1135" s="2">
        <f t="shared" si="158"/>
        <v>60.220764631129725</v>
      </c>
    </row>
    <row r="1136" spans="1:9" ht="13.5" x14ac:dyDescent="0.25">
      <c r="A1136" s="3">
        <f>TITRES_STAT!B1139</f>
        <v>43965</v>
      </c>
      <c r="B1136" s="5">
        <f>TITRES_STAT!D1139</f>
        <v>6.8916000000000004</v>
      </c>
      <c r="C1136" s="2">
        <f t="shared" si="153"/>
        <v>-3.5999999999999588E-2</v>
      </c>
      <c r="D1136" s="2">
        <f t="shared" si="154"/>
        <v>0</v>
      </c>
      <c r="E1136" s="2">
        <f t="shared" si="155"/>
        <v>3.5999999999999588E-2</v>
      </c>
      <c r="F1136" s="2">
        <f t="shared" si="160"/>
        <v>2.4862038949368413E-2</v>
      </c>
      <c r="G1136" s="2">
        <f t="shared" si="160"/>
        <v>1.8994217374839206E-2</v>
      </c>
      <c r="H1136" s="2">
        <f t="shared" si="157"/>
        <v>1.3089267358971077</v>
      </c>
      <c r="I1136" s="2">
        <f t="shared" si="158"/>
        <v>56.689834092485349</v>
      </c>
    </row>
    <row r="1137" spans="1:9" ht="13.5" x14ac:dyDescent="0.25">
      <c r="A1137" s="3">
        <f>TITRES_STAT!B1140</f>
        <v>43966</v>
      </c>
      <c r="B1137" s="5">
        <f>TITRES_STAT!D1140</f>
        <v>6.8975999999999997</v>
      </c>
      <c r="C1137" s="2">
        <f t="shared" si="153"/>
        <v>5.9999999999993392E-3</v>
      </c>
      <c r="D1137" s="2">
        <f t="shared" si="154"/>
        <v>5.9999999999993392E-3</v>
      </c>
      <c r="E1137" s="2">
        <f t="shared" si="155"/>
        <v>0</v>
      </c>
      <c r="F1137" s="2">
        <f t="shared" si="160"/>
        <v>2.3514750452984907E-2</v>
      </c>
      <c r="G1137" s="2">
        <f t="shared" si="160"/>
        <v>1.7637487562350691E-2</v>
      </c>
      <c r="H1137" s="2">
        <f t="shared" si="157"/>
        <v>1.3332256292092266</v>
      </c>
      <c r="I1137" s="2">
        <f t="shared" si="158"/>
        <v>57.140878812525365</v>
      </c>
    </row>
    <row r="1138" spans="1:9" ht="13.5" x14ac:dyDescent="0.25">
      <c r="A1138" s="3">
        <f>TITRES_STAT!B1141</f>
        <v>43969</v>
      </c>
      <c r="B1138" s="5">
        <f>TITRES_STAT!D1141</f>
        <v>6.8916000000000004</v>
      </c>
      <c r="C1138" s="2">
        <f t="shared" si="153"/>
        <v>-5.9999999999993392E-3</v>
      </c>
      <c r="D1138" s="2">
        <f t="shared" si="154"/>
        <v>0</v>
      </c>
      <c r="E1138" s="2">
        <f t="shared" si="155"/>
        <v>5.9999999999993392E-3</v>
      </c>
      <c r="F1138" s="2">
        <f t="shared" si="160"/>
        <v>2.1835125420628845E-2</v>
      </c>
      <c r="G1138" s="2">
        <f t="shared" si="160"/>
        <v>1.6806238450754164E-2</v>
      </c>
      <c r="H1138" s="2">
        <f t="shared" si="157"/>
        <v>1.2992273961011789</v>
      </c>
      <c r="I1138" s="2">
        <f t="shared" si="158"/>
        <v>56.507129234119716</v>
      </c>
    </row>
    <row r="1139" spans="1:9" ht="13.5" x14ac:dyDescent="0.25">
      <c r="A1139" s="3">
        <f>TITRES_STAT!B1142</f>
        <v>43970</v>
      </c>
      <c r="B1139" s="5">
        <f>TITRES_STAT!D1142</f>
        <v>6.8975999999999997</v>
      </c>
      <c r="C1139" s="2">
        <f t="shared" si="153"/>
        <v>5.9999999999993392E-3</v>
      </c>
      <c r="D1139" s="2">
        <f t="shared" si="154"/>
        <v>5.9999999999993392E-3</v>
      </c>
      <c r="E1139" s="2">
        <f t="shared" si="155"/>
        <v>0</v>
      </c>
      <c r="F1139" s="2">
        <f t="shared" si="160"/>
        <v>2.0704045033441025E-2</v>
      </c>
      <c r="G1139" s="2">
        <f t="shared" si="160"/>
        <v>1.5605792847128866E-2</v>
      </c>
      <c r="H1139" s="2">
        <f t="shared" si="157"/>
        <v>1.3266897258123049</v>
      </c>
      <c r="I1139" s="2">
        <f t="shared" si="158"/>
        <v>57.020483268310507</v>
      </c>
    </row>
    <row r="1140" spans="1:9" ht="13.5" x14ac:dyDescent="0.25">
      <c r="A1140" s="3">
        <f>TITRES_STAT!B1143</f>
        <v>43971</v>
      </c>
      <c r="B1140" s="5">
        <f>TITRES_STAT!D1143</f>
        <v>6.8975999999999997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1.9225184673909521E-2</v>
      </c>
      <c r="G1140" s="2">
        <f t="shared" si="160"/>
        <v>1.4491093358048232E-2</v>
      </c>
      <c r="H1140" s="2">
        <f t="shared" si="157"/>
        <v>1.3266897258123049</v>
      </c>
      <c r="I1140" s="2">
        <f t="shared" si="158"/>
        <v>57.020483268310507</v>
      </c>
    </row>
    <row r="1141" spans="1:9" ht="13.5" x14ac:dyDescent="0.25">
      <c r="A1141" s="3">
        <f>TITRES_STAT!B1144</f>
        <v>43972</v>
      </c>
      <c r="B1141" s="5">
        <f>TITRES_STAT!D1144</f>
        <v>6.8975999999999997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1.7851957197201698E-2</v>
      </c>
      <c r="G1141" s="2">
        <f t="shared" si="160"/>
        <v>1.3456015261044786E-2</v>
      </c>
      <c r="H1141" s="2">
        <f t="shared" si="157"/>
        <v>1.3266897258123049</v>
      </c>
      <c r="I1141" s="2">
        <f t="shared" si="158"/>
        <v>57.020483268310507</v>
      </c>
    </row>
    <row r="1142" spans="1:9" ht="13.5" x14ac:dyDescent="0.25">
      <c r="A1142" s="3">
        <f>TITRES_STAT!B1145</f>
        <v>43973</v>
      </c>
      <c r="B1142" s="5">
        <f>TITRES_STAT!D1145</f>
        <v>6.8916000000000004</v>
      </c>
      <c r="C1142" s="2">
        <f t="shared" si="153"/>
        <v>-5.9999999999993392E-3</v>
      </c>
      <c r="D1142" s="2">
        <f t="shared" si="154"/>
        <v>0</v>
      </c>
      <c r="E1142" s="2">
        <f t="shared" si="155"/>
        <v>5.9999999999993392E-3</v>
      </c>
      <c r="F1142" s="2">
        <f t="shared" si="160"/>
        <v>1.6576817397401574E-2</v>
      </c>
      <c r="G1142" s="2">
        <f t="shared" si="160"/>
        <v>1.2923442742398683E-2</v>
      </c>
      <c r="H1142" s="2">
        <f t="shared" si="157"/>
        <v>1.2826936078740887</v>
      </c>
      <c r="I1142" s="2">
        <f t="shared" si="158"/>
        <v>56.192105828371908</v>
      </c>
    </row>
    <row r="1143" spans="1:9" ht="13.5" x14ac:dyDescent="0.25">
      <c r="A1143" s="3">
        <f>TITRES_STAT!B1146</f>
        <v>43977</v>
      </c>
      <c r="B1143" s="5">
        <f>TITRES_STAT!D1146</f>
        <v>6.8376000000000001</v>
      </c>
      <c r="C1143" s="2">
        <f t="shared" si="153"/>
        <v>-5.400000000000027E-2</v>
      </c>
      <c r="D1143" s="2">
        <f t="shared" si="154"/>
        <v>0</v>
      </c>
      <c r="E1143" s="2">
        <f t="shared" si="155"/>
        <v>5.400000000000027E-2</v>
      </c>
      <c r="F1143" s="2">
        <f t="shared" si="160"/>
        <v>1.5392759011872889E-2</v>
      </c>
      <c r="G1143" s="2">
        <f t="shared" si="160"/>
        <v>1.585748254651308E-2</v>
      </c>
      <c r="H1143" s="2">
        <f t="shared" si="157"/>
        <v>0.9706937382225036</v>
      </c>
      <c r="I1143" s="2">
        <f t="shared" si="158"/>
        <v>49.25644809213405</v>
      </c>
    </row>
    <row r="1144" spans="1:9" ht="13.5" x14ac:dyDescent="0.25">
      <c r="A1144" s="3">
        <f>TITRES_STAT!B1147</f>
        <v>43978</v>
      </c>
      <c r="B1144" s="5">
        <f>TITRES_STAT!D1147</f>
        <v>6.8975999999999997</v>
      </c>
      <c r="C1144" s="2">
        <f t="shared" si="153"/>
        <v>5.9999999999999609E-2</v>
      </c>
      <c r="D1144" s="2">
        <f t="shared" si="154"/>
        <v>5.9999999999999609E-2</v>
      </c>
      <c r="E1144" s="2">
        <f t="shared" si="155"/>
        <v>0</v>
      </c>
      <c r="F1144" s="2">
        <f t="shared" si="160"/>
        <v>1.8578990511024795E-2</v>
      </c>
      <c r="G1144" s="2">
        <f t="shared" si="160"/>
        <v>1.4724805221762146E-2</v>
      </c>
      <c r="H1144" s="2">
        <f t="shared" si="157"/>
        <v>1.2617477943658268</v>
      </c>
      <c r="I1144" s="2">
        <f t="shared" si="158"/>
        <v>55.786405429859585</v>
      </c>
    </row>
    <row r="1145" spans="1:9" ht="13.5" x14ac:dyDescent="0.25">
      <c r="A1145" s="3">
        <f>TITRES_STAT!B1148</f>
        <v>43979</v>
      </c>
      <c r="B1145" s="5">
        <f>TITRES_STAT!D1148</f>
        <v>6.8975999999999997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1.7251919760237312E-2</v>
      </c>
      <c r="G1145" s="2">
        <f t="shared" si="160"/>
        <v>1.3673033420207707E-2</v>
      </c>
      <c r="H1145" s="2">
        <f t="shared" si="157"/>
        <v>1.2617477943658268</v>
      </c>
      <c r="I1145" s="2">
        <f t="shared" si="158"/>
        <v>55.786405429859585</v>
      </c>
    </row>
    <row r="1146" spans="1:9" ht="13.5" x14ac:dyDescent="0.25">
      <c r="A1146" s="3">
        <f>TITRES_STAT!B1149</f>
        <v>43980</v>
      </c>
      <c r="B1146" s="5">
        <f>TITRES_STAT!D1149</f>
        <v>6.8975999999999997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1.6019639777363218E-2</v>
      </c>
      <c r="G1146" s="2">
        <f t="shared" si="160"/>
        <v>1.2696388175907156E-2</v>
      </c>
      <c r="H1146" s="2">
        <f t="shared" si="157"/>
        <v>1.2617477943658268</v>
      </c>
      <c r="I1146" s="2">
        <f t="shared" si="158"/>
        <v>55.786405429859585</v>
      </c>
    </row>
    <row r="1147" spans="1:9" ht="13.5" x14ac:dyDescent="0.25">
      <c r="A1147" s="3">
        <f>TITRES_STAT!B1150</f>
        <v>43983</v>
      </c>
      <c r="B1147" s="5">
        <f>TITRES_STAT!D1150</f>
        <v>7.0175999999999998</v>
      </c>
      <c r="C1147" s="2">
        <f t="shared" si="153"/>
        <v>0.12000000000000011</v>
      </c>
      <c r="D1147" s="2">
        <f t="shared" si="154"/>
        <v>0.12000000000000011</v>
      </c>
      <c r="E1147" s="2">
        <f t="shared" si="155"/>
        <v>0</v>
      </c>
      <c r="F1147" s="2">
        <f t="shared" si="160"/>
        <v>2.3446808364694424E-2</v>
      </c>
      <c r="G1147" s="2">
        <f t="shared" si="160"/>
        <v>1.1789503306199503E-2</v>
      </c>
      <c r="H1147" s="2">
        <f t="shared" si="157"/>
        <v>1.9887867839491535</v>
      </c>
      <c r="I1147" s="2">
        <f t="shared" si="158"/>
        <v>66.541607940373837</v>
      </c>
    </row>
    <row r="1148" spans="1:9" ht="13.5" x14ac:dyDescent="0.25">
      <c r="A1148" s="3">
        <f>TITRES_STAT!B1151</f>
        <v>43984</v>
      </c>
      <c r="B1148" s="5">
        <f>TITRES_STAT!D1151</f>
        <v>7.1315</v>
      </c>
      <c r="C1148" s="2">
        <f t="shared" si="153"/>
        <v>0.11390000000000011</v>
      </c>
      <c r="D1148" s="2">
        <f t="shared" si="154"/>
        <v>0.11390000000000011</v>
      </c>
      <c r="E1148" s="2">
        <f t="shared" si="155"/>
        <v>0</v>
      </c>
      <c r="F1148" s="2">
        <f t="shared" si="160"/>
        <v>2.9907750624359113E-2</v>
      </c>
      <c r="G1148" s="2">
        <f t="shared" si="160"/>
        <v>1.0947395927185253E-2</v>
      </c>
      <c r="H1148" s="2">
        <f t="shared" si="157"/>
        <v>2.731951125480931</v>
      </c>
      <c r="I1148" s="2">
        <f t="shared" si="158"/>
        <v>73.204365052580059</v>
      </c>
    </row>
    <row r="1149" spans="1:9" ht="13.5" x14ac:dyDescent="0.25">
      <c r="A1149" s="3">
        <f>TITRES_STAT!B1152</f>
        <v>43985</v>
      </c>
      <c r="B1149" s="5">
        <f>TITRES_STAT!D1152</f>
        <v>7.1855000000000002</v>
      </c>
      <c r="C1149" s="2">
        <f t="shared" si="153"/>
        <v>5.400000000000027E-2</v>
      </c>
      <c r="D1149" s="2">
        <f t="shared" si="154"/>
        <v>5.400000000000027E-2</v>
      </c>
      <c r="E1149" s="2">
        <f t="shared" si="155"/>
        <v>0</v>
      </c>
      <c r="F1149" s="2">
        <f t="shared" ref="F1149:G1164" si="161">((F1148*13)+D1149)/14</f>
        <v>3.1628625579762051E-2</v>
      </c>
      <c r="G1149" s="2">
        <f t="shared" si="161"/>
        <v>1.0165439075243449E-2</v>
      </c>
      <c r="H1149" s="2">
        <f t="shared" si="157"/>
        <v>3.1113880419380298</v>
      </c>
      <c r="I1149" s="2">
        <f t="shared" si="158"/>
        <v>75.677314089559417</v>
      </c>
    </row>
    <row r="1150" spans="1:9" ht="13.5" x14ac:dyDescent="0.25">
      <c r="A1150" s="3">
        <f>TITRES_STAT!B1153</f>
        <v>43986</v>
      </c>
      <c r="B1150" s="5">
        <f>TITRES_STAT!D1153</f>
        <v>7.1315</v>
      </c>
      <c r="C1150" s="2">
        <f t="shared" si="153"/>
        <v>-5.400000000000027E-2</v>
      </c>
      <c r="D1150" s="2">
        <f t="shared" si="154"/>
        <v>0</v>
      </c>
      <c r="E1150" s="2">
        <f t="shared" si="155"/>
        <v>5.400000000000027E-2</v>
      </c>
      <c r="F1150" s="2">
        <f t="shared" si="161"/>
        <v>2.9369438038350477E-2</v>
      </c>
      <c r="G1150" s="2">
        <f t="shared" si="161"/>
        <v>1.3296479141297507E-2</v>
      </c>
      <c r="H1150" s="2">
        <f t="shared" si="157"/>
        <v>2.2088131546893495</v>
      </c>
      <c r="I1150" s="2">
        <f t="shared" si="158"/>
        <v>68.83582957958761</v>
      </c>
    </row>
    <row r="1151" spans="1:9" ht="13.5" x14ac:dyDescent="0.25">
      <c r="A1151" s="3">
        <f>TITRES_STAT!B1154</f>
        <v>43987</v>
      </c>
      <c r="B1151" s="5">
        <f>TITRES_STAT!D1154</f>
        <v>7.1254999999999997</v>
      </c>
      <c r="C1151" s="2">
        <f t="shared" si="153"/>
        <v>-6.0000000000002274E-3</v>
      </c>
      <c r="D1151" s="2">
        <f t="shared" si="154"/>
        <v>0</v>
      </c>
      <c r="E1151" s="2">
        <f t="shared" si="155"/>
        <v>6.0000000000002274E-3</v>
      </c>
      <c r="F1151" s="2">
        <f t="shared" si="161"/>
        <v>2.7271621035611156E-2</v>
      </c>
      <c r="G1151" s="2">
        <f t="shared" si="161"/>
        <v>1.2775302059776271E-2</v>
      </c>
      <c r="H1151" s="2">
        <f t="shared" si="157"/>
        <v>2.1347143815469796</v>
      </c>
      <c r="I1151" s="2">
        <f t="shared" si="158"/>
        <v>68.099166996308583</v>
      </c>
    </row>
    <row r="1152" spans="1:9" ht="13.5" x14ac:dyDescent="0.25">
      <c r="A1152" s="3">
        <f>TITRES_STAT!B1155</f>
        <v>43990</v>
      </c>
      <c r="B1152" s="5">
        <f>TITRES_STAT!D1155</f>
        <v>7.1315</v>
      </c>
      <c r="C1152" s="2">
        <f t="shared" si="153"/>
        <v>6.0000000000002274E-3</v>
      </c>
      <c r="D1152" s="2">
        <f t="shared" si="154"/>
        <v>6.0000000000002274E-3</v>
      </c>
      <c r="E1152" s="2">
        <f t="shared" si="155"/>
        <v>0</v>
      </c>
      <c r="F1152" s="2">
        <f t="shared" si="161"/>
        <v>2.575221953306752E-2</v>
      </c>
      <c r="G1152" s="2">
        <f t="shared" si="161"/>
        <v>1.1862780484077965E-2</v>
      </c>
      <c r="H1152" s="2">
        <f t="shared" si="157"/>
        <v>2.170841782635339</v>
      </c>
      <c r="I1152" s="2">
        <f t="shared" si="158"/>
        <v>68.462633314712932</v>
      </c>
    </row>
    <row r="1153" spans="1:9" ht="13.5" x14ac:dyDescent="0.25">
      <c r="A1153" s="3">
        <f>TITRES_STAT!B1156</f>
        <v>43991</v>
      </c>
      <c r="B1153" s="5">
        <f>TITRES_STAT!D1156</f>
        <v>7.0774999999999997</v>
      </c>
      <c r="C1153" s="2">
        <f t="shared" si="153"/>
        <v>-5.400000000000027E-2</v>
      </c>
      <c r="D1153" s="2">
        <f t="shared" si="154"/>
        <v>0</v>
      </c>
      <c r="E1153" s="2">
        <f t="shared" si="155"/>
        <v>5.400000000000027E-2</v>
      </c>
      <c r="F1153" s="2">
        <f t="shared" si="161"/>
        <v>2.3912775280705557E-2</v>
      </c>
      <c r="G1153" s="2">
        <f t="shared" si="161"/>
        <v>1.4872581878072416E-2</v>
      </c>
      <c r="H1153" s="2">
        <f t="shared" si="157"/>
        <v>1.6078429069509219</v>
      </c>
      <c r="I1153" s="2">
        <f t="shared" si="158"/>
        <v>61.654131951943555</v>
      </c>
    </row>
    <row r="1154" spans="1:9" ht="13.5" x14ac:dyDescent="0.25">
      <c r="A1154" s="3">
        <f>TITRES_STAT!B1157</f>
        <v>43992</v>
      </c>
      <c r="B1154" s="5">
        <f>TITRES_STAT!D1157</f>
        <v>7.1254999999999997</v>
      </c>
      <c r="C1154" s="2">
        <f t="shared" si="153"/>
        <v>4.8000000000000043E-2</v>
      </c>
      <c r="D1154" s="2">
        <f t="shared" si="154"/>
        <v>4.8000000000000043E-2</v>
      </c>
      <c r="E1154" s="2">
        <f t="shared" si="155"/>
        <v>0</v>
      </c>
      <c r="F1154" s="2">
        <f t="shared" si="161"/>
        <v>2.5633291332083735E-2</v>
      </c>
      <c r="G1154" s="2">
        <f t="shared" si="161"/>
        <v>1.3810254601067244E-2</v>
      </c>
      <c r="H1154" s="2">
        <f t="shared" si="157"/>
        <v>1.8561056311085544</v>
      </c>
      <c r="I1154" s="2">
        <f t="shared" si="158"/>
        <v>64.987289366749877</v>
      </c>
    </row>
    <row r="1155" spans="1:9" ht="13.5" x14ac:dyDescent="0.25">
      <c r="A1155" s="3">
        <f>TITRES_STAT!B1158</f>
        <v>43993</v>
      </c>
      <c r="B1155" s="5">
        <f>TITRES_STAT!D1158</f>
        <v>7.1974999999999998</v>
      </c>
      <c r="C1155" s="2">
        <f t="shared" ref="C1155:C1218" si="162">B1155-B1154</f>
        <v>7.2000000000000064E-2</v>
      </c>
      <c r="D1155" s="2">
        <f t="shared" ref="D1155:D1218" si="163">IF(C1155&gt;0,C1155,0)</f>
        <v>7.2000000000000064E-2</v>
      </c>
      <c r="E1155" s="2">
        <f t="shared" ref="E1155:E1218" si="164">IF(C1155&lt;0,-C1155,0)</f>
        <v>0</v>
      </c>
      <c r="F1155" s="2">
        <f t="shared" si="161"/>
        <v>2.8945199094077757E-2</v>
      </c>
      <c r="G1155" s="2">
        <f t="shared" si="161"/>
        <v>1.2823807843848154E-2</v>
      </c>
      <c r="H1155" s="2">
        <f t="shared" si="157"/>
        <v>2.2571454162862685</v>
      </c>
      <c r="I1155" s="2">
        <f t="shared" si="158"/>
        <v>69.298269736443643</v>
      </c>
    </row>
    <row r="1156" spans="1:9" ht="13.5" x14ac:dyDescent="0.25">
      <c r="A1156" s="3">
        <f>TITRES_STAT!B1159</f>
        <v>43994</v>
      </c>
      <c r="B1156" s="5">
        <f>TITRES_STAT!D1159</f>
        <v>7.3174999999999999</v>
      </c>
      <c r="C1156" s="2">
        <f t="shared" si="162"/>
        <v>0.12000000000000011</v>
      </c>
      <c r="D1156" s="2">
        <f t="shared" si="163"/>
        <v>0.12000000000000011</v>
      </c>
      <c r="E1156" s="2">
        <f t="shared" si="164"/>
        <v>0</v>
      </c>
      <c r="F1156" s="2">
        <f t="shared" si="161"/>
        <v>3.5449113444500781E-2</v>
      </c>
      <c r="G1156" s="2">
        <f t="shared" si="161"/>
        <v>1.1907821569287573E-2</v>
      </c>
      <c r="H1156" s="2">
        <f t="shared" si="157"/>
        <v>2.9769604153231906</v>
      </c>
      <c r="I1156" s="2">
        <f t="shared" si="158"/>
        <v>74.855168380680652</v>
      </c>
    </row>
    <row r="1157" spans="1:9" ht="13.5" x14ac:dyDescent="0.25">
      <c r="A1157" s="3">
        <f>TITRES_STAT!B1160</f>
        <v>43997</v>
      </c>
      <c r="B1157" s="5">
        <f>TITRES_STAT!D1160</f>
        <v>7.3474000000000004</v>
      </c>
      <c r="C1157" s="2">
        <f t="shared" si="162"/>
        <v>2.9900000000000482E-2</v>
      </c>
      <c r="D1157" s="2">
        <f t="shared" si="163"/>
        <v>2.9900000000000482E-2</v>
      </c>
      <c r="E1157" s="2">
        <f t="shared" si="164"/>
        <v>0</v>
      </c>
      <c r="F1157" s="2">
        <f t="shared" si="161"/>
        <v>3.5052748198465045E-2</v>
      </c>
      <c r="G1157" s="2">
        <f t="shared" si="161"/>
        <v>1.1057262885767031E-2</v>
      </c>
      <c r="H1157" s="2">
        <f t="shared" si="157"/>
        <v>3.1701107733981013</v>
      </c>
      <c r="I1157" s="2">
        <f t="shared" si="158"/>
        <v>76.019821670465376</v>
      </c>
    </row>
    <row r="1158" spans="1:9" ht="13.5" x14ac:dyDescent="0.25">
      <c r="A1158" s="3">
        <f>TITRES_STAT!B1161</f>
        <v>43998</v>
      </c>
      <c r="B1158" s="5">
        <f>TITRES_STAT!D1161</f>
        <v>7.4374000000000002</v>
      </c>
      <c r="C1158" s="2">
        <f t="shared" si="162"/>
        <v>8.9999999999999858E-2</v>
      </c>
      <c r="D1158" s="2">
        <f t="shared" si="163"/>
        <v>8.9999999999999858E-2</v>
      </c>
      <c r="E1158" s="2">
        <f t="shared" si="164"/>
        <v>0</v>
      </c>
      <c r="F1158" s="2">
        <f t="shared" si="161"/>
        <v>3.8977551898574672E-2</v>
      </c>
      <c r="G1158" s="2">
        <f t="shared" si="161"/>
        <v>1.0267458393926529E-2</v>
      </c>
      <c r="H1158" s="2">
        <f t="shared" si="157"/>
        <v>3.7962220447497423</v>
      </c>
      <c r="I1158" s="2">
        <f t="shared" si="158"/>
        <v>79.15025637533472</v>
      </c>
    </row>
    <row r="1159" spans="1:9" ht="13.5" x14ac:dyDescent="0.25">
      <c r="A1159" s="3">
        <f>TITRES_STAT!B1162</f>
        <v>43999</v>
      </c>
      <c r="B1159" s="5">
        <f>TITRES_STAT!D1162</f>
        <v>7.6593</v>
      </c>
      <c r="C1159" s="2">
        <f t="shared" si="162"/>
        <v>0.22189999999999976</v>
      </c>
      <c r="D1159" s="2">
        <f t="shared" si="163"/>
        <v>0.22189999999999976</v>
      </c>
      <c r="E1159" s="2">
        <f t="shared" si="164"/>
        <v>0</v>
      </c>
      <c r="F1159" s="2">
        <f t="shared" si="161"/>
        <v>5.2043441048676468E-2</v>
      </c>
      <c r="G1159" s="2">
        <f t="shared" si="161"/>
        <v>9.5340685086460625E-3</v>
      </c>
      <c r="H1159" s="2">
        <f t="shared" si="157"/>
        <v>5.4586812546480417</v>
      </c>
      <c r="I1159" s="2">
        <f t="shared" si="158"/>
        <v>84.516963129580944</v>
      </c>
    </row>
    <row r="1160" spans="1:9" ht="13.5" x14ac:dyDescent="0.25">
      <c r="A1160" s="3">
        <f>TITRES_STAT!B1163</f>
        <v>44000</v>
      </c>
      <c r="B1160" s="5">
        <f>TITRES_STAT!D1163</f>
        <v>7.8872999999999998</v>
      </c>
      <c r="C1160" s="2">
        <f t="shared" si="162"/>
        <v>0.22799999999999976</v>
      </c>
      <c r="D1160" s="2">
        <f t="shared" si="163"/>
        <v>0.22799999999999976</v>
      </c>
      <c r="E1160" s="2">
        <f t="shared" si="164"/>
        <v>0</v>
      </c>
      <c r="F1160" s="2">
        <f t="shared" si="161"/>
        <v>6.461176668805671E-2</v>
      </c>
      <c r="G1160" s="2">
        <f t="shared" si="161"/>
        <v>8.853063615171344E-3</v>
      </c>
      <c r="H1160" s="2">
        <f t="shared" si="157"/>
        <v>7.2982381576172823</v>
      </c>
      <c r="I1160" s="2">
        <f t="shared" si="158"/>
        <v>87.949249214038758</v>
      </c>
    </row>
    <row r="1161" spans="1:9" ht="13.5" x14ac:dyDescent="0.25">
      <c r="A1161" s="3">
        <f>TITRES_STAT!B1164</f>
        <v>44001</v>
      </c>
      <c r="B1161" s="5">
        <f>TITRES_STAT!D1164</f>
        <v>7.6772999999999998</v>
      </c>
      <c r="C1161" s="2">
        <f t="shared" si="162"/>
        <v>-0.20999999999999996</v>
      </c>
      <c r="D1161" s="2">
        <f t="shared" si="163"/>
        <v>0</v>
      </c>
      <c r="E1161" s="2">
        <f t="shared" si="164"/>
        <v>0.20999999999999996</v>
      </c>
      <c r="F1161" s="2">
        <f t="shared" si="161"/>
        <v>5.9996640496052654E-2</v>
      </c>
      <c r="G1161" s="2">
        <f t="shared" si="161"/>
        <v>2.3220701928373388E-2</v>
      </c>
      <c r="H1161" s="2">
        <f t="shared" si="157"/>
        <v>2.5837565410864141</v>
      </c>
      <c r="I1161" s="2">
        <f t="shared" si="158"/>
        <v>72.096318805829071</v>
      </c>
    </row>
    <row r="1162" spans="1:9" ht="13.5" x14ac:dyDescent="0.25">
      <c r="A1162" s="3">
        <f>TITRES_STAT!B1165</f>
        <v>44004</v>
      </c>
      <c r="B1162" s="5">
        <f>TITRES_STAT!D1165</f>
        <v>7.7912999999999997</v>
      </c>
      <c r="C1162" s="2">
        <f t="shared" si="162"/>
        <v>0.11399999999999988</v>
      </c>
      <c r="D1162" s="2">
        <f t="shared" si="163"/>
        <v>0.11399999999999988</v>
      </c>
      <c r="E1162" s="2">
        <f t="shared" si="164"/>
        <v>0</v>
      </c>
      <c r="F1162" s="2">
        <f t="shared" si="161"/>
        <v>6.3854023317763173E-2</v>
      </c>
      <c r="G1162" s="2">
        <f t="shared" si="161"/>
        <v>2.1562080362061004E-2</v>
      </c>
      <c r="H1162" s="2">
        <f t="shared" si="157"/>
        <v>2.9614036422068</v>
      </c>
      <c r="I1162" s="2">
        <f t="shared" si="158"/>
        <v>74.756422462344062</v>
      </c>
    </row>
    <row r="1163" spans="1:9" ht="13.5" x14ac:dyDescent="0.25">
      <c r="A1163" s="3">
        <f>TITRES_STAT!B1166</f>
        <v>44005</v>
      </c>
      <c r="B1163" s="5">
        <f>TITRES_STAT!D1166</f>
        <v>7.7373000000000003</v>
      </c>
      <c r="C1163" s="2">
        <f t="shared" si="162"/>
        <v>-5.3999999999999382E-2</v>
      </c>
      <c r="D1163" s="2">
        <f t="shared" si="163"/>
        <v>0</v>
      </c>
      <c r="E1163" s="2">
        <f t="shared" si="164"/>
        <v>5.3999999999999382E-2</v>
      </c>
      <c r="F1163" s="2">
        <f t="shared" si="161"/>
        <v>5.9293021652208663E-2</v>
      </c>
      <c r="G1163" s="2">
        <f t="shared" si="161"/>
        <v>2.3879074621913743E-2</v>
      </c>
      <c r="H1163" s="2">
        <f t="shared" si="157"/>
        <v>2.483053576866654</v>
      </c>
      <c r="I1163" s="2">
        <f t="shared" si="158"/>
        <v>71.289560211141008</v>
      </c>
    </row>
    <row r="1164" spans="1:9" ht="13.5" x14ac:dyDescent="0.25">
      <c r="A1164" s="3">
        <f>TITRES_STAT!B1167</f>
        <v>44006</v>
      </c>
      <c r="B1164" s="5">
        <f>TITRES_STAT!D1167</f>
        <v>7.6772999999999998</v>
      </c>
      <c r="C1164" s="2">
        <f t="shared" si="162"/>
        <v>-6.0000000000000497E-2</v>
      </c>
      <c r="D1164" s="2">
        <f t="shared" si="163"/>
        <v>0</v>
      </c>
      <c r="E1164" s="2">
        <f t="shared" si="164"/>
        <v>6.0000000000000497E-2</v>
      </c>
      <c r="F1164" s="2">
        <f t="shared" si="161"/>
        <v>5.5057805819908046E-2</v>
      </c>
      <c r="G1164" s="2">
        <f t="shared" si="161"/>
        <v>2.6459140720348513E-2</v>
      </c>
      <c r="H1164" s="2">
        <f t="shared" si="157"/>
        <v>2.080861446024421</v>
      </c>
      <c r="I1164" s="2">
        <f t="shared" si="158"/>
        <v>67.541545846197934</v>
      </c>
    </row>
    <row r="1165" spans="1:9" ht="13.5" x14ac:dyDescent="0.25">
      <c r="A1165" s="3">
        <f>TITRES_STAT!B1168</f>
        <v>44007</v>
      </c>
      <c r="B1165" s="5">
        <f>TITRES_STAT!D1168</f>
        <v>7.6772999999999998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5.112510540420033E-2</v>
      </c>
      <c r="G1165" s="2">
        <f t="shared" si="165"/>
        <v>2.4569202097466474E-2</v>
      </c>
      <c r="H1165" s="2">
        <f t="shared" si="157"/>
        <v>2.080861446024421</v>
      </c>
      <c r="I1165" s="2">
        <f t="shared" si="158"/>
        <v>67.541545846197934</v>
      </c>
    </row>
    <row r="1166" spans="1:9" ht="13.5" x14ac:dyDescent="0.25">
      <c r="A1166" s="3">
        <f>TITRES_STAT!B1169</f>
        <v>44008</v>
      </c>
      <c r="B1166" s="5">
        <f>TITRES_STAT!D1169</f>
        <v>7.5574000000000003</v>
      </c>
      <c r="C1166" s="2">
        <f t="shared" si="162"/>
        <v>-0.11989999999999945</v>
      </c>
      <c r="D1166" s="2">
        <f t="shared" si="163"/>
        <v>0</v>
      </c>
      <c r="E1166" s="2">
        <f t="shared" si="164"/>
        <v>0.11989999999999945</v>
      </c>
      <c r="F1166" s="2">
        <f t="shared" si="165"/>
        <v>4.7473312161043162E-2</v>
      </c>
      <c r="G1166" s="2">
        <f t="shared" si="165"/>
        <v>3.1378544804790257E-2</v>
      </c>
      <c r="H1166" s="2">
        <f t="shared" si="157"/>
        <v>1.5129226819274255</v>
      </c>
      <c r="I1166" s="2">
        <f t="shared" si="158"/>
        <v>60.205699634459322</v>
      </c>
    </row>
    <row r="1167" spans="1:9" ht="13.5" x14ac:dyDescent="0.25">
      <c r="A1167" s="3">
        <f>TITRES_STAT!B1170</f>
        <v>44011</v>
      </c>
      <c r="B1167" s="5">
        <f>TITRES_STAT!D1170</f>
        <v>7.4973999999999998</v>
      </c>
      <c r="C1167" s="2">
        <f t="shared" si="162"/>
        <v>-6.0000000000000497E-2</v>
      </c>
      <c r="D1167" s="2">
        <f t="shared" si="163"/>
        <v>0</v>
      </c>
      <c r="E1167" s="2">
        <f t="shared" si="164"/>
        <v>6.0000000000000497E-2</v>
      </c>
      <c r="F1167" s="2">
        <f t="shared" si="165"/>
        <v>4.4082361292397225E-2</v>
      </c>
      <c r="G1167" s="2">
        <f t="shared" si="165"/>
        <v>3.3422934461590989E-2</v>
      </c>
      <c r="H1167" s="2">
        <f t="shared" si="157"/>
        <v>1.3189255223252718</v>
      </c>
      <c r="I1167" s="2">
        <f t="shared" si="158"/>
        <v>56.876579675691218</v>
      </c>
    </row>
    <row r="1168" spans="1:9" ht="13.5" x14ac:dyDescent="0.25">
      <c r="A1168" s="3">
        <f>TITRES_STAT!B1171</f>
        <v>44012</v>
      </c>
      <c r="B1168" s="5">
        <f>TITRES_STAT!D1171</f>
        <v>7.6173999999999999</v>
      </c>
      <c r="C1168" s="2">
        <f t="shared" si="162"/>
        <v>0.12000000000000011</v>
      </c>
      <c r="D1168" s="2">
        <f t="shared" si="163"/>
        <v>0.12000000000000011</v>
      </c>
      <c r="E1168" s="2">
        <f t="shared" si="164"/>
        <v>0</v>
      </c>
      <c r="F1168" s="2">
        <f t="shared" si="165"/>
        <v>4.9505049771511718E-2</v>
      </c>
      <c r="G1168" s="2">
        <f t="shared" si="165"/>
        <v>3.1035582000048776E-2</v>
      </c>
      <c r="H1168" s="2">
        <f t="shared" si="157"/>
        <v>1.5951062161951375</v>
      </c>
      <c r="I1168" s="2">
        <f t="shared" si="158"/>
        <v>61.465931769599464</v>
      </c>
    </row>
    <row r="1169" spans="1:9" ht="13.5" x14ac:dyDescent="0.25">
      <c r="A1169" s="3">
        <f>TITRES_STAT!B1172</f>
        <v>44013</v>
      </c>
      <c r="B1169" s="5">
        <f>TITRES_STAT!D1172</f>
        <v>7.6173999999999999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4.5968974787832309E-2</v>
      </c>
      <c r="G1169" s="2">
        <f t="shared" si="165"/>
        <v>2.8818754714331006E-2</v>
      </c>
      <c r="H1169" s="2">
        <f t="shared" ref="H1169:H1232" si="166">F1169/G1169</f>
        <v>1.5951062161951375</v>
      </c>
      <c r="I1169" s="2">
        <f t="shared" ref="I1169:I1232" si="167">IF(G1169=0,100,100-(100/(1+H1169)))</f>
        <v>61.465931769599464</v>
      </c>
    </row>
    <row r="1170" spans="1:9" ht="13.5" x14ac:dyDescent="0.25">
      <c r="A1170" s="3">
        <f>TITRES_STAT!B1173</f>
        <v>44014</v>
      </c>
      <c r="B1170" s="5">
        <f>TITRES_STAT!D1173</f>
        <v>7.3894000000000002</v>
      </c>
      <c r="C1170" s="2">
        <f t="shared" si="162"/>
        <v>-0.22799999999999976</v>
      </c>
      <c r="D1170" s="2">
        <f t="shared" si="163"/>
        <v>0</v>
      </c>
      <c r="E1170" s="2">
        <f t="shared" si="164"/>
        <v>0.22799999999999976</v>
      </c>
      <c r="F1170" s="2">
        <f t="shared" si="165"/>
        <v>4.2685476588701428E-2</v>
      </c>
      <c r="G1170" s="2">
        <f t="shared" si="165"/>
        <v>4.3045986520450205E-2</v>
      </c>
      <c r="H1170" s="2">
        <f t="shared" si="166"/>
        <v>0.99162500477071169</v>
      </c>
      <c r="I1170" s="2">
        <f t="shared" si="167"/>
        <v>49.789744675598399</v>
      </c>
    </row>
    <row r="1171" spans="1:9" ht="13.5" x14ac:dyDescent="0.25">
      <c r="A1171" s="3">
        <f>TITRES_STAT!B1174</f>
        <v>44015</v>
      </c>
      <c r="B1171" s="5">
        <f>TITRES_STAT!D1174</f>
        <v>7.5453999999999999</v>
      </c>
      <c r="C1171" s="2">
        <f t="shared" si="162"/>
        <v>0.15599999999999969</v>
      </c>
      <c r="D1171" s="2">
        <f t="shared" si="163"/>
        <v>0.15599999999999969</v>
      </c>
      <c r="E1171" s="2">
        <f t="shared" si="164"/>
        <v>0</v>
      </c>
      <c r="F1171" s="2">
        <f t="shared" si="165"/>
        <v>5.0779371118079876E-2</v>
      </c>
      <c r="G1171" s="2">
        <f t="shared" si="165"/>
        <v>3.99712731975609E-2</v>
      </c>
      <c r="H1171" s="2">
        <f t="shared" si="166"/>
        <v>1.2703966387835377</v>
      </c>
      <c r="I1171" s="2">
        <f t="shared" si="167"/>
        <v>55.954832608640892</v>
      </c>
    </row>
    <row r="1172" spans="1:9" ht="13.5" x14ac:dyDescent="0.25">
      <c r="A1172" s="3">
        <f>TITRES_STAT!B1175</f>
        <v>44018</v>
      </c>
      <c r="B1172" s="5">
        <f>TITRES_STAT!D1175</f>
        <v>7.5274000000000001</v>
      </c>
      <c r="C1172" s="2">
        <f t="shared" si="162"/>
        <v>-1.7999999999999794E-2</v>
      </c>
      <c r="D1172" s="2">
        <f t="shared" si="163"/>
        <v>0</v>
      </c>
      <c r="E1172" s="2">
        <f t="shared" si="164"/>
        <v>1.7999999999999794E-2</v>
      </c>
      <c r="F1172" s="2">
        <f t="shared" si="165"/>
        <v>4.7152273181074171E-2</v>
      </c>
      <c r="G1172" s="2">
        <f t="shared" si="165"/>
        <v>3.8401896540592249E-2</v>
      </c>
      <c r="H1172" s="2">
        <f t="shared" si="166"/>
        <v>1.2278631377289515</v>
      </c>
      <c r="I1172" s="2">
        <f t="shared" si="167"/>
        <v>55.11393931409161</v>
      </c>
    </row>
    <row r="1173" spans="1:9" ht="13.5" x14ac:dyDescent="0.25">
      <c r="A1173" s="3">
        <f>TITRES_STAT!B1176</f>
        <v>44019</v>
      </c>
      <c r="B1173" s="5">
        <f>TITRES_STAT!D1176</f>
        <v>7.3954000000000004</v>
      </c>
      <c r="C1173" s="2">
        <f t="shared" si="162"/>
        <v>-0.13199999999999967</v>
      </c>
      <c r="D1173" s="2">
        <f t="shared" si="163"/>
        <v>0</v>
      </c>
      <c r="E1173" s="2">
        <f t="shared" si="164"/>
        <v>0.13199999999999967</v>
      </c>
      <c r="F1173" s="2">
        <f t="shared" si="165"/>
        <v>4.3784253668140302E-2</v>
      </c>
      <c r="G1173" s="2">
        <f t="shared" si="165"/>
        <v>4.5087475359121353E-2</v>
      </c>
      <c r="H1173" s="2">
        <f t="shared" si="166"/>
        <v>0.97109570494686381</v>
      </c>
      <c r="I1173" s="2">
        <f t="shared" si="167"/>
        <v>49.266796254981557</v>
      </c>
    </row>
    <row r="1174" spans="1:9" ht="13.5" x14ac:dyDescent="0.25">
      <c r="A1174" s="3">
        <f>TITRES_STAT!B1177</f>
        <v>44020</v>
      </c>
      <c r="B1174" s="5">
        <f>TITRES_STAT!D1177</f>
        <v>7.5574000000000003</v>
      </c>
      <c r="C1174" s="2">
        <f t="shared" si="162"/>
        <v>0.16199999999999992</v>
      </c>
      <c r="D1174" s="2">
        <f t="shared" si="163"/>
        <v>0.16199999999999992</v>
      </c>
      <c r="E1174" s="2">
        <f t="shared" si="164"/>
        <v>0</v>
      </c>
      <c r="F1174" s="2">
        <f t="shared" si="165"/>
        <v>5.2228235548987416E-2</v>
      </c>
      <c r="G1174" s="2">
        <f t="shared" si="165"/>
        <v>4.1866941404898397E-2</v>
      </c>
      <c r="H1174" s="2">
        <f t="shared" si="166"/>
        <v>1.2474815163564053</v>
      </c>
      <c r="I1174" s="2">
        <f t="shared" si="167"/>
        <v>55.505751984061249</v>
      </c>
    </row>
    <row r="1175" spans="1:9" ht="13.5" x14ac:dyDescent="0.25">
      <c r="A1175" s="3">
        <f>TITRES_STAT!B1178</f>
        <v>44021</v>
      </c>
      <c r="B1175" s="5">
        <f>TITRES_STAT!D1178</f>
        <v>7.5574000000000003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4.8497647295488319E-2</v>
      </c>
      <c r="G1175" s="2">
        <f t="shared" si="165"/>
        <v>3.88764455902628E-2</v>
      </c>
      <c r="H1175" s="2">
        <f t="shared" si="166"/>
        <v>1.2474815163564053</v>
      </c>
      <c r="I1175" s="2">
        <f t="shared" si="167"/>
        <v>55.505751984061249</v>
      </c>
    </row>
    <row r="1176" spans="1:9" ht="13.5" x14ac:dyDescent="0.25">
      <c r="A1176" s="3">
        <f>TITRES_STAT!B1179</f>
        <v>44022</v>
      </c>
      <c r="B1176" s="5">
        <f>TITRES_STAT!D1179</f>
        <v>7.5574000000000003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4.5033529631524863E-2</v>
      </c>
      <c r="G1176" s="2">
        <f t="shared" si="165"/>
        <v>3.6099556619529745E-2</v>
      </c>
      <c r="H1176" s="2">
        <f t="shared" si="166"/>
        <v>1.247481516356405</v>
      </c>
      <c r="I1176" s="2">
        <f t="shared" si="167"/>
        <v>55.505751984061249</v>
      </c>
    </row>
    <row r="1177" spans="1:9" ht="13.5" x14ac:dyDescent="0.25">
      <c r="A1177" s="3">
        <f>TITRES_STAT!B1180</f>
        <v>44025</v>
      </c>
      <c r="B1177" s="5">
        <f>TITRES_STAT!D1180</f>
        <v>7.4733999999999998</v>
      </c>
      <c r="C1177" s="2">
        <f t="shared" si="162"/>
        <v>-8.4000000000000519E-2</v>
      </c>
      <c r="D1177" s="2">
        <f t="shared" si="163"/>
        <v>0</v>
      </c>
      <c r="E1177" s="2">
        <f t="shared" si="164"/>
        <v>8.4000000000000519E-2</v>
      </c>
      <c r="F1177" s="2">
        <f t="shared" si="165"/>
        <v>4.1816848943558804E-2</v>
      </c>
      <c r="G1177" s="2">
        <f t="shared" si="165"/>
        <v>3.952101686099195E-2</v>
      </c>
      <c r="H1177" s="2">
        <f t="shared" si="166"/>
        <v>1.0580914223599567</v>
      </c>
      <c r="I1177" s="2">
        <f t="shared" si="167"/>
        <v>51.411293534602684</v>
      </c>
    </row>
    <row r="1178" spans="1:9" ht="13.5" x14ac:dyDescent="0.25">
      <c r="A1178" s="3">
        <f>TITRES_STAT!B1181</f>
        <v>44026</v>
      </c>
      <c r="B1178" s="5">
        <f>TITRES_STAT!D1181</f>
        <v>7.4733999999999998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3.8829931161876038E-2</v>
      </c>
      <c r="G1178" s="2">
        <f t="shared" si="165"/>
        <v>3.6698087085206811E-2</v>
      </c>
      <c r="H1178" s="2">
        <f t="shared" si="166"/>
        <v>1.0580914223599569</v>
      </c>
      <c r="I1178" s="2">
        <f t="shared" si="167"/>
        <v>51.411293534602684</v>
      </c>
    </row>
    <row r="1179" spans="1:9" ht="13.5" x14ac:dyDescent="0.25">
      <c r="A1179" s="3">
        <f>TITRES_STAT!B1182</f>
        <v>44027</v>
      </c>
      <c r="B1179" s="5">
        <f>TITRES_STAT!D1182</f>
        <v>7.5980999999999996</v>
      </c>
      <c r="C1179" s="2">
        <f t="shared" si="162"/>
        <v>0.12469999999999981</v>
      </c>
      <c r="D1179" s="2">
        <f t="shared" si="163"/>
        <v>0.12469999999999981</v>
      </c>
      <c r="E1179" s="2">
        <f t="shared" si="164"/>
        <v>0</v>
      </c>
      <c r="F1179" s="2">
        <f t="shared" si="165"/>
        <v>4.4963507507456306E-2</v>
      </c>
      <c r="G1179" s="2">
        <f t="shared" si="165"/>
        <v>3.4076795150549184E-2</v>
      </c>
      <c r="H1179" s="2">
        <f t="shared" si="166"/>
        <v>1.3194758283110339</v>
      </c>
      <c r="I1179" s="2">
        <f t="shared" si="167"/>
        <v>56.886810899505377</v>
      </c>
    </row>
    <row r="1180" spans="1:9" ht="13.5" x14ac:dyDescent="0.25">
      <c r="A1180" s="3">
        <f>TITRES_STAT!B1183</f>
        <v>44028</v>
      </c>
      <c r="B1180" s="5">
        <f>TITRES_STAT!D1183</f>
        <v>7.4671000000000003</v>
      </c>
      <c r="C1180" s="2">
        <f t="shared" si="162"/>
        <v>-0.13099999999999934</v>
      </c>
      <c r="D1180" s="2">
        <f t="shared" si="163"/>
        <v>0</v>
      </c>
      <c r="E1180" s="2">
        <f t="shared" si="164"/>
        <v>0.13099999999999934</v>
      </c>
      <c r="F1180" s="2">
        <f t="shared" si="165"/>
        <v>4.1751828399780859E-2</v>
      </c>
      <c r="G1180" s="2">
        <f t="shared" si="165"/>
        <v>4.09998812112242E-2</v>
      </c>
      <c r="H1180" s="2">
        <f t="shared" si="166"/>
        <v>1.0183402284675598</v>
      </c>
      <c r="I1180" s="2">
        <f t="shared" si="167"/>
        <v>50.454339367785501</v>
      </c>
    </row>
    <row r="1181" spans="1:9" ht="13.5" x14ac:dyDescent="0.25">
      <c r="A1181" s="3">
        <f>TITRES_STAT!B1184</f>
        <v>44029</v>
      </c>
      <c r="B1181" s="5">
        <f>TITRES_STAT!D1184</f>
        <v>7.5259999999999998</v>
      </c>
      <c r="C1181" s="2">
        <f t="shared" si="162"/>
        <v>5.8899999999999508E-2</v>
      </c>
      <c r="D1181" s="2">
        <f t="shared" si="163"/>
        <v>5.8899999999999508E-2</v>
      </c>
      <c r="E1181" s="2">
        <f t="shared" si="164"/>
        <v>0</v>
      </c>
      <c r="F1181" s="2">
        <f t="shared" ref="F1181:G1196" si="168">((F1180*13)+D1181)/14</f>
        <v>4.2976697799796473E-2</v>
      </c>
      <c r="G1181" s="2">
        <f t="shared" si="168"/>
        <v>3.8071318267565331E-2</v>
      </c>
      <c r="H1181" s="2">
        <f t="shared" si="166"/>
        <v>1.1288471152418764</v>
      </c>
      <c r="I1181" s="2">
        <f t="shared" si="167"/>
        <v>53.026218142190004</v>
      </c>
    </row>
    <row r="1182" spans="1:9" ht="13.5" x14ac:dyDescent="0.25">
      <c r="A1182" s="3">
        <f>TITRES_STAT!B1185</f>
        <v>44032</v>
      </c>
      <c r="B1182" s="5">
        <f>TITRES_STAT!D1185</f>
        <v>7.8601000000000001</v>
      </c>
      <c r="C1182" s="2">
        <f t="shared" si="162"/>
        <v>0.33410000000000029</v>
      </c>
      <c r="D1182" s="2">
        <f t="shared" si="163"/>
        <v>0.33410000000000029</v>
      </c>
      <c r="E1182" s="2">
        <f t="shared" si="164"/>
        <v>0</v>
      </c>
      <c r="F1182" s="2">
        <f t="shared" si="168"/>
        <v>6.377121938552531E-2</v>
      </c>
      <c r="G1182" s="2">
        <f t="shared" si="168"/>
        <v>3.5351938391310664E-2</v>
      </c>
      <c r="H1182" s="2">
        <f t="shared" si="166"/>
        <v>1.8038959753675055</v>
      </c>
      <c r="I1182" s="2">
        <f t="shared" si="167"/>
        <v>64.335338800544122</v>
      </c>
    </row>
    <row r="1183" spans="1:9" ht="13.5" x14ac:dyDescent="0.25">
      <c r="A1183" s="3">
        <f>TITRES_STAT!B1186</f>
        <v>44033</v>
      </c>
      <c r="B1183" s="5">
        <f>TITRES_STAT!D1186</f>
        <v>7.8601000000000001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5.9216132286559212E-2</v>
      </c>
      <c r="G1183" s="2">
        <f t="shared" si="168"/>
        <v>3.2826799934788473E-2</v>
      </c>
      <c r="H1183" s="2">
        <f t="shared" si="166"/>
        <v>1.8038959753675052</v>
      </c>
      <c r="I1183" s="2">
        <f t="shared" si="167"/>
        <v>64.335338800544108</v>
      </c>
    </row>
    <row r="1184" spans="1:9" ht="13.5" x14ac:dyDescent="0.25">
      <c r="A1184" s="3">
        <f>TITRES_STAT!B1187</f>
        <v>44034</v>
      </c>
      <c r="B1184" s="5">
        <f>TITRES_STAT!D1187</f>
        <v>7.7946</v>
      </c>
      <c r="C1184" s="2">
        <f t="shared" si="162"/>
        <v>-6.5500000000000114E-2</v>
      </c>
      <c r="D1184" s="2">
        <f t="shared" si="163"/>
        <v>0</v>
      </c>
      <c r="E1184" s="2">
        <f t="shared" si="164"/>
        <v>6.5500000000000114E-2</v>
      </c>
      <c r="F1184" s="2">
        <f t="shared" si="168"/>
        <v>5.4986408551804984E-2</v>
      </c>
      <c r="G1184" s="2">
        <f t="shared" si="168"/>
        <v>3.5160599939446445E-2</v>
      </c>
      <c r="H1184" s="2">
        <f t="shared" si="166"/>
        <v>1.5638643437968218</v>
      </c>
      <c r="I1184" s="2">
        <f t="shared" si="167"/>
        <v>60.996376332489497</v>
      </c>
    </row>
    <row r="1185" spans="1:9" ht="13.5" x14ac:dyDescent="0.25">
      <c r="A1185" s="3">
        <f>TITRES_STAT!B1188</f>
        <v>44035</v>
      </c>
      <c r="B1185" s="5">
        <f>TITRES_STAT!D1188</f>
        <v>7.7946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5.1058807940961771E-2</v>
      </c>
      <c r="G1185" s="2">
        <f t="shared" si="168"/>
        <v>3.2649128515200271E-2</v>
      </c>
      <c r="H1185" s="2">
        <f t="shared" si="166"/>
        <v>1.5638643437968218</v>
      </c>
      <c r="I1185" s="2">
        <f t="shared" si="167"/>
        <v>60.996376332489497</v>
      </c>
    </row>
    <row r="1186" spans="1:9" ht="13.5" x14ac:dyDescent="0.25">
      <c r="A1186" s="3">
        <f>TITRES_STAT!B1189</f>
        <v>44036</v>
      </c>
      <c r="B1186" s="5">
        <f>TITRES_STAT!D1189</f>
        <v>7.7946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4.7411750230893071E-2</v>
      </c>
      <c r="G1186" s="2">
        <f t="shared" si="168"/>
        <v>3.0317047906971682E-2</v>
      </c>
      <c r="H1186" s="2">
        <f t="shared" si="166"/>
        <v>1.5638643437968216</v>
      </c>
      <c r="I1186" s="2">
        <f t="shared" si="167"/>
        <v>60.996376332489497</v>
      </c>
    </row>
    <row r="1187" spans="1:9" ht="13.5" x14ac:dyDescent="0.25">
      <c r="A1187" s="3">
        <f>TITRES_STAT!B1190</f>
        <v>44039</v>
      </c>
      <c r="B1187" s="5">
        <f>TITRES_STAT!D1190</f>
        <v>7.8208000000000002</v>
      </c>
      <c r="C1187" s="2">
        <f t="shared" si="162"/>
        <v>2.6200000000000223E-2</v>
      </c>
      <c r="D1187" s="2">
        <f t="shared" si="163"/>
        <v>2.6200000000000223E-2</v>
      </c>
      <c r="E1187" s="2">
        <f t="shared" si="164"/>
        <v>0</v>
      </c>
      <c r="F1187" s="2">
        <f t="shared" si="168"/>
        <v>4.589662521440073E-2</v>
      </c>
      <c r="G1187" s="2">
        <f t="shared" si="168"/>
        <v>2.8151544485045133E-2</v>
      </c>
      <c r="H1187" s="2">
        <f t="shared" si="166"/>
        <v>1.6303412851391605</v>
      </c>
      <c r="I1187" s="2">
        <f t="shared" si="167"/>
        <v>61.98211974811877</v>
      </c>
    </row>
    <row r="1188" spans="1:9" ht="13.5" x14ac:dyDescent="0.25">
      <c r="A1188" s="3">
        <f>TITRES_STAT!B1191</f>
        <v>44040</v>
      </c>
      <c r="B1188" s="5">
        <f>TITRES_STAT!D1191</f>
        <v>7.8208000000000002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4.261829484194353E-2</v>
      </c>
      <c r="G1188" s="2">
        <f t="shared" si="168"/>
        <v>2.6140719878970483E-2</v>
      </c>
      <c r="H1188" s="2">
        <f t="shared" si="166"/>
        <v>1.6303412851391601</v>
      </c>
      <c r="I1188" s="2">
        <f t="shared" si="167"/>
        <v>61.982119748118755</v>
      </c>
    </row>
    <row r="1189" spans="1:9" ht="13.5" x14ac:dyDescent="0.25">
      <c r="A1189" s="3">
        <f>TITRES_STAT!B1192</f>
        <v>44041</v>
      </c>
      <c r="B1189" s="5">
        <f>TITRES_STAT!D1192</f>
        <v>7.8208000000000002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3.9574130924661846E-2</v>
      </c>
      <c r="G1189" s="2">
        <f t="shared" si="168"/>
        <v>2.4273525601901162E-2</v>
      </c>
      <c r="H1189" s="2">
        <f t="shared" si="166"/>
        <v>1.6303412851391601</v>
      </c>
      <c r="I1189" s="2">
        <f t="shared" si="167"/>
        <v>61.982119748118755</v>
      </c>
    </row>
    <row r="1190" spans="1:9" ht="13.5" x14ac:dyDescent="0.25">
      <c r="A1190" s="3">
        <f>TITRES_STAT!B1193</f>
        <v>44042</v>
      </c>
      <c r="B1190" s="5">
        <f>TITRES_STAT!D1193</f>
        <v>7.8208000000000002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3.6747407287186E-2</v>
      </c>
      <c r="G1190" s="2">
        <f t="shared" si="168"/>
        <v>2.2539702344622509E-2</v>
      </c>
      <c r="H1190" s="2">
        <f t="shared" si="166"/>
        <v>1.6303412851391601</v>
      </c>
      <c r="I1190" s="2">
        <f t="shared" si="167"/>
        <v>61.982119748118755</v>
      </c>
    </row>
    <row r="1191" spans="1:9" ht="13.5" x14ac:dyDescent="0.25">
      <c r="A1191" s="3">
        <f>TITRES_STAT!B1194</f>
        <v>44046</v>
      </c>
      <c r="B1191" s="5">
        <f>TITRES_STAT!D1194</f>
        <v>7.8208000000000002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3.4122592480958426E-2</v>
      </c>
      <c r="G1191" s="2">
        <f t="shared" si="168"/>
        <v>2.0929723605720901E-2</v>
      </c>
      <c r="H1191" s="2">
        <f t="shared" si="166"/>
        <v>1.6303412851391599</v>
      </c>
      <c r="I1191" s="2">
        <f t="shared" si="167"/>
        <v>61.982119748118755</v>
      </c>
    </row>
    <row r="1192" spans="1:9" ht="13.5" x14ac:dyDescent="0.25">
      <c r="A1192" s="3">
        <f>TITRES_STAT!B1195</f>
        <v>44047</v>
      </c>
      <c r="B1192" s="5">
        <f>TITRES_STAT!D1195</f>
        <v>7.7946</v>
      </c>
      <c r="C1192" s="2">
        <f t="shared" si="162"/>
        <v>-2.6200000000000223E-2</v>
      </c>
      <c r="D1192" s="2">
        <f t="shared" si="163"/>
        <v>0</v>
      </c>
      <c r="E1192" s="2">
        <f t="shared" si="164"/>
        <v>2.6200000000000223E-2</v>
      </c>
      <c r="F1192" s="2">
        <f t="shared" si="168"/>
        <v>3.1685264446604251E-2</v>
      </c>
      <c r="G1192" s="2">
        <f t="shared" si="168"/>
        <v>2.1306171919597994E-2</v>
      </c>
      <c r="H1192" s="2">
        <f t="shared" si="166"/>
        <v>1.4871401848334513</v>
      </c>
      <c r="I1192" s="2">
        <f t="shared" si="167"/>
        <v>59.793179085843768</v>
      </c>
    </row>
    <row r="1193" spans="1:9" ht="13.5" x14ac:dyDescent="0.25">
      <c r="A1193" s="3">
        <f>TITRES_STAT!B1196</f>
        <v>44048</v>
      </c>
      <c r="B1193" s="5">
        <f>TITRES_STAT!D1196</f>
        <v>7.7618999999999998</v>
      </c>
      <c r="C1193" s="2">
        <f t="shared" si="162"/>
        <v>-3.2700000000000173E-2</v>
      </c>
      <c r="D1193" s="2">
        <f t="shared" si="163"/>
        <v>0</v>
      </c>
      <c r="E1193" s="2">
        <f t="shared" si="164"/>
        <v>3.2700000000000173E-2</v>
      </c>
      <c r="F1193" s="2">
        <f t="shared" si="168"/>
        <v>2.9422031271846807E-2</v>
      </c>
      <c r="G1193" s="2">
        <f t="shared" si="168"/>
        <v>2.2120016782483865E-2</v>
      </c>
      <c r="H1193" s="2">
        <f t="shared" si="166"/>
        <v>1.3301089036761118</v>
      </c>
      <c r="I1193" s="2">
        <f t="shared" si="167"/>
        <v>57.08355096955583</v>
      </c>
    </row>
    <row r="1194" spans="1:9" ht="13.5" x14ac:dyDescent="0.25">
      <c r="A1194" s="3">
        <f>TITRES_STAT!B1197</f>
        <v>44049</v>
      </c>
      <c r="B1194" s="5">
        <f>TITRES_STAT!D1197</f>
        <v>7.7750000000000004</v>
      </c>
      <c r="C1194" s="2">
        <f t="shared" si="162"/>
        <v>1.3100000000000556E-2</v>
      </c>
      <c r="D1194" s="2">
        <f t="shared" si="163"/>
        <v>1.3100000000000556E-2</v>
      </c>
      <c r="E1194" s="2">
        <f t="shared" si="164"/>
        <v>0</v>
      </c>
      <c r="F1194" s="2">
        <f t="shared" si="168"/>
        <v>2.8256171895286362E-2</v>
      </c>
      <c r="G1194" s="2">
        <f t="shared" si="168"/>
        <v>2.054001558373502E-2</v>
      </c>
      <c r="H1194" s="2">
        <f t="shared" si="166"/>
        <v>1.3756645792256126</v>
      </c>
      <c r="I1194" s="2">
        <f t="shared" si="167"/>
        <v>57.906515560123118</v>
      </c>
    </row>
    <row r="1195" spans="1:9" ht="13.5" x14ac:dyDescent="0.25">
      <c r="A1195" s="3">
        <f>TITRES_STAT!B1198</f>
        <v>44050</v>
      </c>
      <c r="B1195" s="5">
        <f>TITRES_STAT!D1198</f>
        <v>7.7618999999999998</v>
      </c>
      <c r="C1195" s="2">
        <f t="shared" si="162"/>
        <v>-1.3100000000000556E-2</v>
      </c>
      <c r="D1195" s="2">
        <f t="shared" si="163"/>
        <v>0</v>
      </c>
      <c r="E1195" s="2">
        <f t="shared" si="164"/>
        <v>1.3100000000000556E-2</v>
      </c>
      <c r="F1195" s="2">
        <f t="shared" si="168"/>
        <v>2.6237873902765909E-2</v>
      </c>
      <c r="G1195" s="2">
        <f t="shared" si="168"/>
        <v>2.0008585899182557E-2</v>
      </c>
      <c r="H1195" s="2">
        <f t="shared" si="166"/>
        <v>1.3113307474586622</v>
      </c>
      <c r="I1195" s="2">
        <f t="shared" si="167"/>
        <v>56.734880929546193</v>
      </c>
    </row>
    <row r="1196" spans="1:9" ht="13.5" x14ac:dyDescent="0.25">
      <c r="A1196" s="3">
        <f>TITRES_STAT!B1199</f>
        <v>44053</v>
      </c>
      <c r="B1196" s="5">
        <f>TITRES_STAT!D1199</f>
        <v>7.7618999999999998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2.4363740052568344E-2</v>
      </c>
      <c r="G1196" s="2">
        <f t="shared" si="168"/>
        <v>1.8579401192098086E-2</v>
      </c>
      <c r="H1196" s="2">
        <f t="shared" si="166"/>
        <v>1.3113307474586622</v>
      </c>
      <c r="I1196" s="2">
        <f t="shared" si="167"/>
        <v>56.734880929546193</v>
      </c>
    </row>
    <row r="1197" spans="1:9" ht="13.5" x14ac:dyDescent="0.25">
      <c r="A1197" s="3">
        <f>TITRES_STAT!B1200</f>
        <v>44054</v>
      </c>
      <c r="B1197" s="5">
        <f>TITRES_STAT!D1200</f>
        <v>7.7618999999999998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2.2623472905956319E-2</v>
      </c>
      <c r="G1197" s="2">
        <f t="shared" si="169"/>
        <v>1.7252301106948222E-2</v>
      </c>
      <c r="H1197" s="2">
        <f t="shared" si="166"/>
        <v>1.3113307474586622</v>
      </c>
      <c r="I1197" s="2">
        <f t="shared" si="167"/>
        <v>56.734880929546193</v>
      </c>
    </row>
    <row r="1198" spans="1:9" ht="13.5" x14ac:dyDescent="0.25">
      <c r="A1198" s="3">
        <f>TITRES_STAT!B1201</f>
        <v>44055</v>
      </c>
      <c r="B1198" s="5">
        <f>TITRES_STAT!D1201</f>
        <v>7.7553000000000001</v>
      </c>
      <c r="C1198" s="2">
        <f t="shared" si="162"/>
        <v>-6.5999999999997172E-3</v>
      </c>
      <c r="D1198" s="2">
        <f t="shared" si="163"/>
        <v>0</v>
      </c>
      <c r="E1198" s="2">
        <f t="shared" si="164"/>
        <v>6.5999999999997172E-3</v>
      </c>
      <c r="F1198" s="2">
        <f t="shared" si="169"/>
        <v>2.1007510555530868E-2</v>
      </c>
      <c r="G1198" s="2">
        <f t="shared" si="169"/>
        <v>1.6491422456451899E-2</v>
      </c>
      <c r="H1198" s="2">
        <f t="shared" si="166"/>
        <v>1.2738446674933217</v>
      </c>
      <c r="I1198" s="2">
        <f t="shared" si="167"/>
        <v>56.021622132069531</v>
      </c>
    </row>
    <row r="1199" spans="1:9" ht="13.5" x14ac:dyDescent="0.25">
      <c r="A1199" s="3">
        <f>TITRES_STAT!B1202</f>
        <v>44057</v>
      </c>
      <c r="B1199" s="5">
        <f>TITRES_STAT!D1202</f>
        <v>7.7618999999999998</v>
      </c>
      <c r="C1199" s="2">
        <f t="shared" si="162"/>
        <v>6.5999999999997172E-3</v>
      </c>
      <c r="D1199" s="2">
        <f t="shared" si="163"/>
        <v>6.5999999999997172E-3</v>
      </c>
      <c r="E1199" s="2">
        <f t="shared" si="164"/>
        <v>0</v>
      </c>
      <c r="F1199" s="2">
        <f t="shared" si="169"/>
        <v>1.9978402658707213E-2</v>
      </c>
      <c r="G1199" s="2">
        <f t="shared" si="169"/>
        <v>1.5313463709562478E-2</v>
      </c>
      <c r="H1199" s="2">
        <f t="shared" si="166"/>
        <v>1.3046299020013166</v>
      </c>
      <c r="I1199" s="2">
        <f t="shared" si="167"/>
        <v>56.609085079924959</v>
      </c>
    </row>
    <row r="1200" spans="1:9" ht="13.5" x14ac:dyDescent="0.25">
      <c r="A1200" s="3">
        <f>TITRES_STAT!B1203</f>
        <v>44060</v>
      </c>
      <c r="B1200" s="5">
        <f>TITRES_STAT!D1203</f>
        <v>7.7488000000000001</v>
      </c>
      <c r="C1200" s="2">
        <f t="shared" si="162"/>
        <v>-1.3099999999999667E-2</v>
      </c>
      <c r="D1200" s="2">
        <f t="shared" si="163"/>
        <v>0</v>
      </c>
      <c r="E1200" s="2">
        <f t="shared" si="164"/>
        <v>1.3099999999999667E-2</v>
      </c>
      <c r="F1200" s="2">
        <f t="shared" si="169"/>
        <v>1.8551373897370986E-2</v>
      </c>
      <c r="G1200" s="2">
        <f t="shared" si="169"/>
        <v>1.515535915887942E-2</v>
      </c>
      <c r="H1200" s="2">
        <f t="shared" si="166"/>
        <v>1.2240801226081048</v>
      </c>
      <c r="I1200" s="2">
        <f t="shared" si="167"/>
        <v>55.037591054618424</v>
      </c>
    </row>
    <row r="1201" spans="1:9" ht="13.5" x14ac:dyDescent="0.25">
      <c r="A1201" s="3">
        <f>TITRES_STAT!B1204</f>
        <v>44061</v>
      </c>
      <c r="B1201" s="5">
        <f>TITRES_STAT!D1204</f>
        <v>7.5719000000000003</v>
      </c>
      <c r="C1201" s="2">
        <f t="shared" si="162"/>
        <v>-0.17689999999999984</v>
      </c>
      <c r="D1201" s="2">
        <f t="shared" si="163"/>
        <v>0</v>
      </c>
      <c r="E1201" s="2">
        <f t="shared" si="164"/>
        <v>0.17689999999999984</v>
      </c>
      <c r="F1201" s="2">
        <f t="shared" si="169"/>
        <v>1.7226275761844486E-2</v>
      </c>
      <c r="G1201" s="2">
        <f t="shared" si="169"/>
        <v>2.6708547790388022E-2</v>
      </c>
      <c r="H1201" s="2">
        <f t="shared" si="166"/>
        <v>0.64497238476005603</v>
      </c>
      <c r="I1201" s="2">
        <f t="shared" si="167"/>
        <v>39.2087059172203</v>
      </c>
    </row>
    <row r="1202" spans="1:9" ht="13.5" x14ac:dyDescent="0.25">
      <c r="A1202" s="3">
        <f>TITRES_STAT!B1205</f>
        <v>44062</v>
      </c>
      <c r="B1202" s="5">
        <f>TITRES_STAT!D1205</f>
        <v>7.5654000000000003</v>
      </c>
      <c r="C1202" s="2">
        <f t="shared" si="162"/>
        <v>-6.4999999999999503E-3</v>
      </c>
      <c r="D1202" s="2">
        <f t="shared" si="163"/>
        <v>0</v>
      </c>
      <c r="E1202" s="2">
        <f t="shared" si="164"/>
        <v>6.4999999999999503E-3</v>
      </c>
      <c r="F1202" s="2">
        <f t="shared" si="169"/>
        <v>1.5995827493141306E-2</v>
      </c>
      <c r="G1202" s="2">
        <f t="shared" si="169"/>
        <v>2.5265080091074588E-2</v>
      </c>
      <c r="H1202" s="2">
        <f t="shared" si="166"/>
        <v>0.63311999944113229</v>
      </c>
      <c r="I1202" s="2">
        <f t="shared" si="167"/>
        <v>38.767512470473164</v>
      </c>
    </row>
    <row r="1203" spans="1:9" ht="13.5" x14ac:dyDescent="0.25">
      <c r="A1203" s="3">
        <f>TITRES_STAT!B1206</f>
        <v>44064</v>
      </c>
      <c r="B1203" s="5">
        <f>TITRES_STAT!D1206</f>
        <v>7.7618999999999998</v>
      </c>
      <c r="C1203" s="2">
        <f t="shared" si="162"/>
        <v>0.19649999999999945</v>
      </c>
      <c r="D1203" s="2">
        <f t="shared" si="163"/>
        <v>0.19649999999999945</v>
      </c>
      <c r="E1203" s="2">
        <f t="shared" si="164"/>
        <v>0</v>
      </c>
      <c r="F1203" s="2">
        <f t="shared" si="169"/>
        <v>2.8888982672202603E-2</v>
      </c>
      <c r="G1203" s="2">
        <f t="shared" si="169"/>
        <v>2.346043151314069E-2</v>
      </c>
      <c r="H1203" s="2">
        <f t="shared" si="166"/>
        <v>1.2313917864648511</v>
      </c>
      <c r="I1203" s="2">
        <f t="shared" si="167"/>
        <v>55.184920637165206</v>
      </c>
    </row>
    <row r="1204" spans="1:9" ht="13.5" x14ac:dyDescent="0.25">
      <c r="A1204" s="3">
        <f>TITRES_STAT!B1207</f>
        <v>44067</v>
      </c>
      <c r="B1204" s="5">
        <f>TITRES_STAT!D1207</f>
        <v>7.7553000000000001</v>
      </c>
      <c r="C1204" s="2">
        <f t="shared" si="162"/>
        <v>-6.5999999999997172E-3</v>
      </c>
      <c r="D1204" s="2">
        <f t="shared" si="163"/>
        <v>0</v>
      </c>
      <c r="E1204" s="2">
        <f t="shared" si="164"/>
        <v>6.5999999999997172E-3</v>
      </c>
      <c r="F1204" s="2">
        <f t="shared" si="169"/>
        <v>2.6825483909902418E-2</v>
      </c>
      <c r="G1204" s="2">
        <f t="shared" si="169"/>
        <v>2.2256114976487766E-2</v>
      </c>
      <c r="H1204" s="2">
        <f t="shared" si="166"/>
        <v>1.2053084708738211</v>
      </c>
      <c r="I1204" s="2">
        <f t="shared" si="167"/>
        <v>54.654869683434143</v>
      </c>
    </row>
    <row r="1205" spans="1:9" ht="13.5" x14ac:dyDescent="0.25">
      <c r="A1205" s="3">
        <f>TITRES_STAT!B1208</f>
        <v>44068</v>
      </c>
      <c r="B1205" s="5">
        <f>TITRES_STAT!D1208</f>
        <v>7.7290999999999999</v>
      </c>
      <c r="C1205" s="2">
        <f t="shared" si="162"/>
        <v>-2.6200000000000223E-2</v>
      </c>
      <c r="D1205" s="2">
        <f t="shared" si="163"/>
        <v>0</v>
      </c>
      <c r="E1205" s="2">
        <f t="shared" si="164"/>
        <v>2.6200000000000223E-2</v>
      </c>
      <c r="F1205" s="2">
        <f t="shared" si="169"/>
        <v>2.490937791633796E-2</v>
      </c>
      <c r="G1205" s="2">
        <f t="shared" si="169"/>
        <v>2.2537821049595796E-2</v>
      </c>
      <c r="H1205" s="2">
        <f t="shared" si="166"/>
        <v>1.1052256498764195</v>
      </c>
      <c r="I1205" s="2">
        <f t="shared" si="167"/>
        <v>52.499153710258952</v>
      </c>
    </row>
    <row r="1206" spans="1:9" ht="13.5" x14ac:dyDescent="0.25">
      <c r="A1206" s="3">
        <f>TITRES_STAT!B1209</f>
        <v>44069</v>
      </c>
      <c r="B1206" s="5">
        <f>TITRES_STAT!D1209</f>
        <v>7.9256000000000002</v>
      </c>
      <c r="C1206" s="2">
        <f t="shared" si="162"/>
        <v>0.19650000000000034</v>
      </c>
      <c r="D1206" s="2">
        <f t="shared" si="163"/>
        <v>0.19650000000000034</v>
      </c>
      <c r="E1206" s="2">
        <f t="shared" si="164"/>
        <v>0</v>
      </c>
      <c r="F1206" s="2">
        <f t="shared" si="169"/>
        <v>3.7165850922313844E-2</v>
      </c>
      <c r="G1206" s="2">
        <f t="shared" si="169"/>
        <v>2.0927976688910381E-2</v>
      </c>
      <c r="H1206" s="2">
        <f t="shared" si="166"/>
        <v>1.7758931727981053</v>
      </c>
      <c r="I1206" s="2">
        <f t="shared" si="167"/>
        <v>63.975558937233956</v>
      </c>
    </row>
    <row r="1207" spans="1:9" ht="13.5" x14ac:dyDescent="0.25">
      <c r="A1207" s="3">
        <f>TITRES_STAT!B1210</f>
        <v>44070</v>
      </c>
      <c r="B1207" s="5">
        <f>TITRES_STAT!D1210</f>
        <v>7.9256000000000002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3.4511147285005712E-2</v>
      </c>
      <c r="G1207" s="2">
        <f t="shared" si="169"/>
        <v>1.9433121211131065E-2</v>
      </c>
      <c r="H1207" s="2">
        <f t="shared" si="166"/>
        <v>1.7758931727981055</v>
      </c>
      <c r="I1207" s="2">
        <f t="shared" si="167"/>
        <v>63.975558937233956</v>
      </c>
    </row>
    <row r="1208" spans="1:9" ht="13.5" x14ac:dyDescent="0.25">
      <c r="A1208" s="3">
        <f>TITRES_STAT!B1211</f>
        <v>44071</v>
      </c>
      <c r="B1208" s="5">
        <f>TITRES_STAT!D1211</f>
        <v>7.6898</v>
      </c>
      <c r="C1208" s="2">
        <f t="shared" si="162"/>
        <v>-0.23580000000000023</v>
      </c>
      <c r="D1208" s="2">
        <f t="shared" si="163"/>
        <v>0</v>
      </c>
      <c r="E1208" s="2">
        <f t="shared" si="164"/>
        <v>0.23580000000000023</v>
      </c>
      <c r="F1208" s="2">
        <f t="shared" si="169"/>
        <v>3.2046065336076734E-2</v>
      </c>
      <c r="G1208" s="2">
        <f t="shared" si="169"/>
        <v>3.4887898267478859E-2</v>
      </c>
      <c r="H1208" s="2">
        <f t="shared" si="166"/>
        <v>0.91854387703110307</v>
      </c>
      <c r="I1208" s="2">
        <f t="shared" si="167"/>
        <v>47.87713682381483</v>
      </c>
    </row>
    <row r="1209" spans="1:9" ht="13.5" x14ac:dyDescent="0.25">
      <c r="A1209" s="3">
        <f>TITRES_STAT!B1212</f>
        <v>44074</v>
      </c>
      <c r="B1209" s="5">
        <f>TITRES_STAT!D1212</f>
        <v>7.5522</v>
      </c>
      <c r="C1209" s="2">
        <f t="shared" si="162"/>
        <v>-0.13759999999999994</v>
      </c>
      <c r="D1209" s="2">
        <f t="shared" si="163"/>
        <v>0</v>
      </c>
      <c r="E1209" s="2">
        <f t="shared" si="164"/>
        <v>0.13759999999999994</v>
      </c>
      <c r="F1209" s="2">
        <f t="shared" si="169"/>
        <v>2.975706066921411E-2</v>
      </c>
      <c r="G1209" s="2">
        <f t="shared" si="169"/>
        <v>4.2224476962658929E-2</v>
      </c>
      <c r="H1209" s="2">
        <f t="shared" si="166"/>
        <v>0.70473485546143444</v>
      </c>
      <c r="I1209" s="2">
        <f t="shared" si="167"/>
        <v>41.339851367717714</v>
      </c>
    </row>
    <row r="1210" spans="1:9" ht="13.5" x14ac:dyDescent="0.25">
      <c r="A1210" s="3">
        <f>TITRES_STAT!B1213</f>
        <v>44075</v>
      </c>
      <c r="B1210" s="5">
        <f>TITRES_STAT!D1213</f>
        <v>7.6047000000000002</v>
      </c>
      <c r="C1210" s="2">
        <f t="shared" si="162"/>
        <v>5.2500000000000213E-2</v>
      </c>
      <c r="D1210" s="2">
        <f t="shared" si="163"/>
        <v>5.2500000000000213E-2</v>
      </c>
      <c r="E1210" s="2">
        <f t="shared" si="164"/>
        <v>0</v>
      </c>
      <c r="F1210" s="2">
        <f t="shared" si="169"/>
        <v>3.1381556335698828E-2</v>
      </c>
      <c r="G1210" s="2">
        <f t="shared" si="169"/>
        <v>3.9208442893897577E-2</v>
      </c>
      <c r="H1210" s="2">
        <f t="shared" si="166"/>
        <v>0.80037752125532813</v>
      </c>
      <c r="I1210" s="2">
        <f t="shared" si="167"/>
        <v>44.456093891755451</v>
      </c>
    </row>
    <row r="1211" spans="1:9" ht="13.5" x14ac:dyDescent="0.25">
      <c r="A1211" s="3">
        <f>TITRES_STAT!B1214</f>
        <v>44076</v>
      </c>
      <c r="B1211" s="5">
        <f>TITRES_STAT!D1214</f>
        <v>7.8208000000000002</v>
      </c>
      <c r="C1211" s="2">
        <f t="shared" si="162"/>
        <v>0.21609999999999996</v>
      </c>
      <c r="D1211" s="2">
        <f t="shared" si="163"/>
        <v>0.21609999999999996</v>
      </c>
      <c r="E1211" s="2">
        <f t="shared" si="164"/>
        <v>0</v>
      </c>
      <c r="F1211" s="2">
        <f t="shared" si="169"/>
        <v>4.4575730883148909E-2</v>
      </c>
      <c r="G1211" s="2">
        <f t="shared" si="169"/>
        <v>3.640783983004775E-2</v>
      </c>
      <c r="H1211" s="2">
        <f t="shared" si="166"/>
        <v>1.2243442920873355</v>
      </c>
      <c r="I1211" s="2">
        <f t="shared" si="167"/>
        <v>55.042930918684576</v>
      </c>
    </row>
    <row r="1212" spans="1:9" ht="13.5" x14ac:dyDescent="0.25">
      <c r="A1212" s="3">
        <f>TITRES_STAT!B1215</f>
        <v>44077</v>
      </c>
      <c r="B1212" s="5">
        <f>TITRES_STAT!D1215</f>
        <v>7.8601000000000001</v>
      </c>
      <c r="C1212" s="2">
        <f t="shared" si="162"/>
        <v>3.9299999999999891E-2</v>
      </c>
      <c r="D1212" s="2">
        <f t="shared" si="163"/>
        <v>3.9299999999999891E-2</v>
      </c>
      <c r="E1212" s="2">
        <f t="shared" si="164"/>
        <v>0</v>
      </c>
      <c r="F1212" s="2">
        <f t="shared" si="169"/>
        <v>4.4198892962923973E-2</v>
      </c>
      <c r="G1212" s="2">
        <f t="shared" si="169"/>
        <v>3.3807279842187198E-2</v>
      </c>
      <c r="H1212" s="2">
        <f t="shared" si="166"/>
        <v>1.3073779721185779</v>
      </c>
      <c r="I1212" s="2">
        <f t="shared" si="167"/>
        <v>56.66076333901097</v>
      </c>
    </row>
    <row r="1213" spans="1:9" ht="13.5" x14ac:dyDescent="0.25">
      <c r="A1213" s="3">
        <f>TITRES_STAT!B1216</f>
        <v>44078</v>
      </c>
      <c r="B1213" s="5">
        <f>TITRES_STAT!D1216</f>
        <v>7.7946</v>
      </c>
      <c r="C1213" s="2">
        <f t="shared" si="162"/>
        <v>-6.5500000000000114E-2</v>
      </c>
      <c r="D1213" s="2">
        <f t="shared" si="163"/>
        <v>0</v>
      </c>
      <c r="E1213" s="2">
        <f t="shared" si="164"/>
        <v>6.5500000000000114E-2</v>
      </c>
      <c r="F1213" s="2">
        <f t="shared" ref="F1213:G1228" si="170">((F1212*13)+D1213)/14</f>
        <v>4.1041829179857978E-2</v>
      </c>
      <c r="G1213" s="2">
        <f t="shared" si="170"/>
        <v>3.6071045567745263E-2</v>
      </c>
      <c r="H1213" s="2">
        <f t="shared" si="166"/>
        <v>1.1378053653248574</v>
      </c>
      <c r="I1213" s="2">
        <f t="shared" si="167"/>
        <v>53.223056868507697</v>
      </c>
    </row>
    <row r="1214" spans="1:9" ht="13.5" x14ac:dyDescent="0.25">
      <c r="A1214" s="3">
        <f>TITRES_STAT!B1217</f>
        <v>44081</v>
      </c>
      <c r="B1214" s="5">
        <f>TITRES_STAT!D1217</f>
        <v>7.7946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3.8110269952725262E-2</v>
      </c>
      <c r="G1214" s="2">
        <f t="shared" si="170"/>
        <v>3.3494542312906314E-2</v>
      </c>
      <c r="H1214" s="2">
        <f t="shared" si="166"/>
        <v>1.1378053653248574</v>
      </c>
      <c r="I1214" s="2">
        <f t="shared" si="167"/>
        <v>53.223056868507697</v>
      </c>
    </row>
    <row r="1215" spans="1:9" ht="13.5" x14ac:dyDescent="0.25">
      <c r="A1215" s="3">
        <f>TITRES_STAT!B1218</f>
        <v>44082</v>
      </c>
      <c r="B1215" s="5">
        <f>TITRES_STAT!D1218</f>
        <v>7.8470000000000004</v>
      </c>
      <c r="C1215" s="2">
        <f t="shared" si="162"/>
        <v>5.2400000000000446E-2</v>
      </c>
      <c r="D1215" s="2">
        <f t="shared" si="163"/>
        <v>5.2400000000000446E-2</v>
      </c>
      <c r="E1215" s="2">
        <f t="shared" si="164"/>
        <v>0</v>
      </c>
      <c r="F1215" s="2">
        <f t="shared" si="170"/>
        <v>3.9130964956102063E-2</v>
      </c>
      <c r="G1215" s="2">
        <f t="shared" si="170"/>
        <v>3.1102075004841578E-2</v>
      </c>
      <c r="H1215" s="2">
        <f t="shared" si="166"/>
        <v>1.2581464403905736</v>
      </c>
      <c r="I1215" s="2">
        <f t="shared" si="167"/>
        <v>55.715892374675313</v>
      </c>
    </row>
    <row r="1216" spans="1:9" ht="13.5" x14ac:dyDescent="0.25">
      <c r="A1216" s="3">
        <f>TITRES_STAT!B1219</f>
        <v>44083</v>
      </c>
      <c r="B1216" s="5">
        <f>TITRES_STAT!D1219</f>
        <v>7.8208000000000002</v>
      </c>
      <c r="C1216" s="2">
        <f t="shared" si="162"/>
        <v>-2.6200000000000223E-2</v>
      </c>
      <c r="D1216" s="2">
        <f t="shared" si="163"/>
        <v>0</v>
      </c>
      <c r="E1216" s="2">
        <f t="shared" si="164"/>
        <v>2.6200000000000223E-2</v>
      </c>
      <c r="F1216" s="2">
        <f t="shared" si="170"/>
        <v>3.6335896030666205E-2</v>
      </c>
      <c r="G1216" s="2">
        <f t="shared" si="170"/>
        <v>3.0751926790210053E-2</v>
      </c>
      <c r="H1216" s="2">
        <f t="shared" si="166"/>
        <v>1.1815811177800353</v>
      </c>
      <c r="I1216" s="2">
        <f t="shared" si="167"/>
        <v>54.161686134431044</v>
      </c>
    </row>
    <row r="1217" spans="1:9" ht="13.5" x14ac:dyDescent="0.25">
      <c r="A1217" s="3">
        <f>TITRES_STAT!B1220</f>
        <v>44084</v>
      </c>
      <c r="B1217" s="5">
        <f>TITRES_STAT!D1220</f>
        <v>7.8404999999999996</v>
      </c>
      <c r="C1217" s="2">
        <f t="shared" si="162"/>
        <v>1.9699999999999385E-2</v>
      </c>
      <c r="D1217" s="2">
        <f t="shared" si="163"/>
        <v>1.9699999999999385E-2</v>
      </c>
      <c r="E1217" s="2">
        <f t="shared" si="164"/>
        <v>0</v>
      </c>
      <c r="F1217" s="2">
        <f t="shared" si="170"/>
        <v>3.5147617742761435E-2</v>
      </c>
      <c r="G1217" s="2">
        <f t="shared" si="170"/>
        <v>2.8555360590909334E-2</v>
      </c>
      <c r="H1217" s="2">
        <f t="shared" si="166"/>
        <v>1.2308588305465407</v>
      </c>
      <c r="I1217" s="2">
        <f t="shared" si="167"/>
        <v>55.174214239499463</v>
      </c>
    </row>
    <row r="1218" spans="1:9" ht="13.5" x14ac:dyDescent="0.25">
      <c r="A1218" s="3">
        <f>TITRES_STAT!B1221</f>
        <v>44085</v>
      </c>
      <c r="B1218" s="5">
        <f>TITRES_STAT!D1221</f>
        <v>7.8404999999999996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3.263707361827848E-2</v>
      </c>
      <c r="G1218" s="2">
        <f t="shared" si="170"/>
        <v>2.6515691977272954E-2</v>
      </c>
      <c r="H1218" s="2">
        <f t="shared" si="166"/>
        <v>1.2308588305465407</v>
      </c>
      <c r="I1218" s="2">
        <f t="shared" si="167"/>
        <v>55.174214239499463</v>
      </c>
    </row>
    <row r="1219" spans="1:9" ht="13.5" x14ac:dyDescent="0.25">
      <c r="A1219" s="3">
        <f>TITRES_STAT!B1222</f>
        <v>44088</v>
      </c>
      <c r="B1219" s="5">
        <f>TITRES_STAT!D1222</f>
        <v>7.8338999999999999</v>
      </c>
      <c r="C1219" s="2">
        <f t="shared" ref="C1219:C1282" si="171">B1219-B1218</f>
        <v>-6.5999999999997172E-3</v>
      </c>
      <c r="D1219" s="2">
        <f t="shared" ref="D1219:D1282" si="172">IF(C1219&gt;0,C1219,0)</f>
        <v>0</v>
      </c>
      <c r="E1219" s="2">
        <f t="shared" ref="E1219:E1282" si="173">IF(C1219&lt;0,-C1219,0)</f>
        <v>6.5999999999997172E-3</v>
      </c>
      <c r="F1219" s="2">
        <f t="shared" si="170"/>
        <v>3.0305854074115731E-2</v>
      </c>
      <c r="G1219" s="2">
        <f t="shared" si="170"/>
        <v>2.5093142550324864E-2</v>
      </c>
      <c r="H1219" s="2">
        <f t="shared" si="166"/>
        <v>1.2077345040915723</v>
      </c>
      <c r="I1219" s="2">
        <f t="shared" si="167"/>
        <v>54.704698497635924</v>
      </c>
    </row>
    <row r="1220" spans="1:9" ht="13.5" x14ac:dyDescent="0.25">
      <c r="A1220" s="3">
        <f>TITRES_STAT!B1223</f>
        <v>44089</v>
      </c>
      <c r="B1220" s="5">
        <f>TITRES_STAT!D1223</f>
        <v>7.8338999999999999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2.8141150211678893E-2</v>
      </c>
      <c r="G1220" s="2">
        <f t="shared" si="170"/>
        <v>2.3300775225301659E-2</v>
      </c>
      <c r="H1220" s="2">
        <f t="shared" si="166"/>
        <v>1.2077345040915723</v>
      </c>
      <c r="I1220" s="2">
        <f t="shared" si="167"/>
        <v>54.704698497635924</v>
      </c>
    </row>
    <row r="1221" spans="1:9" ht="13.5" x14ac:dyDescent="0.25">
      <c r="A1221" s="3">
        <f>TITRES_STAT!B1224</f>
        <v>44090</v>
      </c>
      <c r="B1221" s="5">
        <f>TITRES_STAT!D1224</f>
        <v>7.8338999999999999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2.6131068053701828E-2</v>
      </c>
      <c r="G1221" s="2">
        <f t="shared" si="170"/>
        <v>2.163643413778011E-2</v>
      </c>
      <c r="H1221" s="2">
        <f t="shared" si="166"/>
        <v>1.2077345040915723</v>
      </c>
      <c r="I1221" s="2">
        <f t="shared" si="167"/>
        <v>54.704698497635924</v>
      </c>
    </row>
    <row r="1222" spans="1:9" ht="13.5" x14ac:dyDescent="0.25">
      <c r="A1222" s="3">
        <f>TITRES_STAT!B1225</f>
        <v>44091</v>
      </c>
      <c r="B1222" s="5">
        <f>TITRES_STAT!D1225</f>
        <v>7.8470000000000004</v>
      </c>
      <c r="C1222" s="2">
        <f t="shared" si="171"/>
        <v>1.3100000000000556E-2</v>
      </c>
      <c r="D1222" s="2">
        <f t="shared" si="172"/>
        <v>1.3100000000000556E-2</v>
      </c>
      <c r="E1222" s="2">
        <f t="shared" si="173"/>
        <v>0</v>
      </c>
      <c r="F1222" s="2">
        <f t="shared" si="170"/>
        <v>2.5200277478437449E-2</v>
      </c>
      <c r="G1222" s="2">
        <f t="shared" si="170"/>
        <v>2.0090974556510103E-2</v>
      </c>
      <c r="H1222" s="2">
        <f t="shared" si="166"/>
        <v>1.2543083665531682</v>
      </c>
      <c r="I1222" s="2">
        <f t="shared" si="167"/>
        <v>55.640496445080515</v>
      </c>
    </row>
    <row r="1223" spans="1:9" ht="13.5" x14ac:dyDescent="0.25">
      <c r="A1223" s="3">
        <f>TITRES_STAT!B1226</f>
        <v>44092</v>
      </c>
      <c r="B1223" s="5">
        <f>TITRES_STAT!D1226</f>
        <v>7.9846000000000004</v>
      </c>
      <c r="C1223" s="2">
        <f t="shared" si="171"/>
        <v>0.13759999999999994</v>
      </c>
      <c r="D1223" s="2">
        <f t="shared" si="172"/>
        <v>0.13759999999999994</v>
      </c>
      <c r="E1223" s="2">
        <f t="shared" si="173"/>
        <v>0</v>
      </c>
      <c r="F1223" s="2">
        <f t="shared" si="170"/>
        <v>3.3228829087120486E-2</v>
      </c>
      <c r="G1223" s="2">
        <f t="shared" si="170"/>
        <v>1.8655904945330811E-2</v>
      </c>
      <c r="H1223" s="2">
        <f t="shared" si="166"/>
        <v>1.7811427097476169</v>
      </c>
      <c r="I1223" s="2">
        <f t="shared" si="167"/>
        <v>64.043556754743165</v>
      </c>
    </row>
    <row r="1224" spans="1:9" ht="13.5" x14ac:dyDescent="0.25">
      <c r="A1224" s="3">
        <f>TITRES_STAT!B1227</f>
        <v>44095</v>
      </c>
      <c r="B1224" s="5">
        <f>TITRES_STAT!D1227</f>
        <v>7.9256000000000002</v>
      </c>
      <c r="C1224" s="2">
        <f t="shared" si="171"/>
        <v>-5.9000000000000163E-2</v>
      </c>
      <c r="D1224" s="2">
        <f t="shared" si="172"/>
        <v>0</v>
      </c>
      <c r="E1224" s="2">
        <f t="shared" si="173"/>
        <v>5.9000000000000163E-2</v>
      </c>
      <c r="F1224" s="2">
        <f t="shared" si="170"/>
        <v>3.0855341295183306E-2</v>
      </c>
      <c r="G1224" s="2">
        <f t="shared" si="170"/>
        <v>2.1537626020664336E-2</v>
      </c>
      <c r="H1224" s="2">
        <f t="shared" si="166"/>
        <v>1.4326249915185203</v>
      </c>
      <c r="I1224" s="2">
        <f t="shared" si="167"/>
        <v>58.892143117555953</v>
      </c>
    </row>
    <row r="1225" spans="1:9" ht="13.5" x14ac:dyDescent="0.25">
      <c r="A1225" s="3">
        <f>TITRES_STAT!B1228</f>
        <v>44096</v>
      </c>
      <c r="B1225" s="5">
        <f>TITRES_STAT!D1228</f>
        <v>8.0501000000000005</v>
      </c>
      <c r="C1225" s="2">
        <f t="shared" si="171"/>
        <v>0.12450000000000028</v>
      </c>
      <c r="D1225" s="2">
        <f t="shared" si="172"/>
        <v>0.12450000000000028</v>
      </c>
      <c r="E1225" s="2">
        <f t="shared" si="173"/>
        <v>0</v>
      </c>
      <c r="F1225" s="2">
        <f t="shared" si="170"/>
        <v>3.7544245488384517E-2</v>
      </c>
      <c r="G1225" s="2">
        <f t="shared" si="170"/>
        <v>1.9999224162045453E-2</v>
      </c>
      <c r="H1225" s="2">
        <f t="shared" si="166"/>
        <v>1.8772850978707476</v>
      </c>
      <c r="I1225" s="2">
        <f t="shared" si="167"/>
        <v>65.245015145005226</v>
      </c>
    </row>
    <row r="1226" spans="1:9" ht="13.5" x14ac:dyDescent="0.25">
      <c r="A1226" s="3">
        <f>TITRES_STAT!B1229</f>
        <v>44097</v>
      </c>
      <c r="B1226" s="5">
        <f>TITRES_STAT!D1229</f>
        <v>8.0434999999999999</v>
      </c>
      <c r="C1226" s="2">
        <f t="shared" si="171"/>
        <v>-6.6000000000006054E-3</v>
      </c>
      <c r="D1226" s="2">
        <f t="shared" si="172"/>
        <v>0</v>
      </c>
      <c r="E1226" s="2">
        <f t="shared" si="173"/>
        <v>6.6000000000006054E-3</v>
      </c>
      <c r="F1226" s="2">
        <f t="shared" si="170"/>
        <v>3.4862513667785623E-2</v>
      </c>
      <c r="G1226" s="2">
        <f t="shared" si="170"/>
        <v>1.9042136721899392E-2</v>
      </c>
      <c r="H1226" s="2">
        <f t="shared" si="166"/>
        <v>1.8308089148258253</v>
      </c>
      <c r="I1226" s="2">
        <f t="shared" si="167"/>
        <v>64.674408266743484</v>
      </c>
    </row>
    <row r="1227" spans="1:9" ht="13.5" x14ac:dyDescent="0.25">
      <c r="A1227" s="3">
        <f>TITRES_STAT!B1230</f>
        <v>44098</v>
      </c>
      <c r="B1227" s="5">
        <f>TITRES_STAT!D1230</f>
        <v>8.0238999999999994</v>
      </c>
      <c r="C1227" s="2">
        <f t="shared" si="171"/>
        <v>-1.9600000000000506E-2</v>
      </c>
      <c r="D1227" s="2">
        <f t="shared" si="172"/>
        <v>0</v>
      </c>
      <c r="E1227" s="2">
        <f t="shared" si="173"/>
        <v>1.9600000000000506E-2</v>
      </c>
      <c r="F1227" s="2">
        <f t="shared" si="170"/>
        <v>3.2372334120086652E-2</v>
      </c>
      <c r="G1227" s="2">
        <f t="shared" si="170"/>
        <v>1.9081984098906619E-2</v>
      </c>
      <c r="H1227" s="2">
        <f t="shared" si="166"/>
        <v>1.6964867988723227</v>
      </c>
      <c r="I1227" s="2">
        <f t="shared" si="167"/>
        <v>62.914708115085062</v>
      </c>
    </row>
    <row r="1228" spans="1:9" ht="13.5" x14ac:dyDescent="0.25">
      <c r="A1228" s="3">
        <f>TITRES_STAT!B1231</f>
        <v>44099</v>
      </c>
      <c r="B1228" s="5">
        <f>TITRES_STAT!D1231</f>
        <v>8.0173000000000005</v>
      </c>
      <c r="C1228" s="2">
        <f t="shared" si="171"/>
        <v>-6.599999999998829E-3</v>
      </c>
      <c r="D1228" s="2">
        <f t="shared" si="172"/>
        <v>0</v>
      </c>
      <c r="E1228" s="2">
        <f t="shared" si="173"/>
        <v>6.599999999998829E-3</v>
      </c>
      <c r="F1228" s="2">
        <f t="shared" si="170"/>
        <v>3.0060024540080464E-2</v>
      </c>
      <c r="G1228" s="2">
        <f t="shared" si="170"/>
        <v>1.819041380612749E-2</v>
      </c>
      <c r="H1228" s="2">
        <f t="shared" si="166"/>
        <v>1.652520105395</v>
      </c>
      <c r="I1228" s="2">
        <f t="shared" si="167"/>
        <v>62.300003005968357</v>
      </c>
    </row>
    <row r="1229" spans="1:9" ht="13.5" x14ac:dyDescent="0.25">
      <c r="A1229" s="3">
        <f>TITRES_STAT!B1232</f>
        <v>44102</v>
      </c>
      <c r="B1229" s="5">
        <f>TITRES_STAT!D1232</f>
        <v>7.9846000000000004</v>
      </c>
      <c r="C1229" s="2">
        <f t="shared" si="171"/>
        <v>-3.2700000000000173E-2</v>
      </c>
      <c r="D1229" s="2">
        <f t="shared" si="172"/>
        <v>0</v>
      </c>
      <c r="E1229" s="2">
        <f t="shared" si="173"/>
        <v>3.2700000000000173E-2</v>
      </c>
      <c r="F1229" s="2">
        <f t="shared" ref="F1229:G1244" si="174">((F1228*13)+D1229)/14</f>
        <v>2.7912879930074717E-2</v>
      </c>
      <c r="G1229" s="2">
        <f t="shared" si="174"/>
        <v>1.9226812819975538E-2</v>
      </c>
      <c r="H1229" s="2">
        <f t="shared" si="166"/>
        <v>1.4517684335635108</v>
      </c>
      <c r="I1229" s="2">
        <f t="shared" si="167"/>
        <v>59.213113836099318</v>
      </c>
    </row>
    <row r="1230" spans="1:9" ht="13.5" x14ac:dyDescent="0.25">
      <c r="A1230" s="3">
        <f>TITRES_STAT!B1233</f>
        <v>44103</v>
      </c>
      <c r="B1230" s="5">
        <f>TITRES_STAT!D1233</f>
        <v>7.8601000000000001</v>
      </c>
      <c r="C1230" s="2">
        <f t="shared" si="171"/>
        <v>-0.12450000000000028</v>
      </c>
      <c r="D1230" s="2">
        <f t="shared" si="172"/>
        <v>0</v>
      </c>
      <c r="E1230" s="2">
        <f t="shared" si="173"/>
        <v>0.12450000000000028</v>
      </c>
      <c r="F1230" s="2">
        <f t="shared" si="174"/>
        <v>2.5919102792212236E-2</v>
      </c>
      <c r="G1230" s="2">
        <f t="shared" si="174"/>
        <v>2.6746326189977306E-2</v>
      </c>
      <c r="H1230" s="2">
        <f t="shared" si="166"/>
        <v>0.96907151315326978</v>
      </c>
      <c r="I1230" s="2">
        <f t="shared" si="167"/>
        <v>49.214642875077672</v>
      </c>
    </row>
    <row r="1231" spans="1:9" ht="13.5" x14ac:dyDescent="0.25">
      <c r="A1231" s="3">
        <f>TITRES_STAT!B1234</f>
        <v>44104</v>
      </c>
      <c r="B1231" s="5">
        <f>TITRES_STAT!D1234</f>
        <v>8.0238999999999994</v>
      </c>
      <c r="C1231" s="2">
        <f t="shared" si="171"/>
        <v>0.16379999999999928</v>
      </c>
      <c r="D1231" s="2">
        <f t="shared" si="172"/>
        <v>0.16379999999999928</v>
      </c>
      <c r="E1231" s="2">
        <f t="shared" si="173"/>
        <v>0</v>
      </c>
      <c r="F1231" s="2">
        <f t="shared" si="174"/>
        <v>3.5767738307054167E-2</v>
      </c>
      <c r="G1231" s="2">
        <f t="shared" si="174"/>
        <v>2.4835874319264643E-2</v>
      </c>
      <c r="H1231" s="2">
        <f t="shared" si="166"/>
        <v>1.4401642497969125</v>
      </c>
      <c r="I1231" s="2">
        <f t="shared" si="167"/>
        <v>59.019152088502771</v>
      </c>
    </row>
    <row r="1232" spans="1:9" ht="13.5" x14ac:dyDescent="0.25">
      <c r="A1232" s="3">
        <f>TITRES_STAT!B1235</f>
        <v>44105</v>
      </c>
      <c r="B1232" s="5">
        <f>TITRES_STAT!D1235</f>
        <v>7.9518000000000004</v>
      </c>
      <c r="C1232" s="2">
        <f t="shared" si="171"/>
        <v>-7.2099999999998943E-2</v>
      </c>
      <c r="D1232" s="2">
        <f t="shared" si="172"/>
        <v>0</v>
      </c>
      <c r="E1232" s="2">
        <f t="shared" si="173"/>
        <v>7.2099999999998943E-2</v>
      </c>
      <c r="F1232" s="2">
        <f t="shared" si="174"/>
        <v>3.32128998565503E-2</v>
      </c>
      <c r="G1232" s="2">
        <f t="shared" si="174"/>
        <v>2.821188329645995E-2</v>
      </c>
      <c r="H1232" s="2">
        <f t="shared" si="166"/>
        <v>1.1772663138982247</v>
      </c>
      <c r="I1232" s="2">
        <f t="shared" si="167"/>
        <v>54.070845921940602</v>
      </c>
    </row>
    <row r="1233" spans="1:9" ht="13.5" x14ac:dyDescent="0.25">
      <c r="A1233" s="3">
        <f>TITRES_STAT!B1236</f>
        <v>44106</v>
      </c>
      <c r="B1233" s="5">
        <f>TITRES_STAT!D1236</f>
        <v>7.5980999999999996</v>
      </c>
      <c r="C1233" s="2">
        <f t="shared" si="171"/>
        <v>-0.35370000000000079</v>
      </c>
      <c r="D1233" s="2">
        <f t="shared" si="172"/>
        <v>0</v>
      </c>
      <c r="E1233" s="2">
        <f t="shared" si="173"/>
        <v>0.35370000000000079</v>
      </c>
      <c r="F1233" s="2">
        <f t="shared" si="174"/>
        <v>3.0840549866796709E-2</v>
      </c>
      <c r="G1233" s="2">
        <f t="shared" si="174"/>
        <v>5.1461034489570012E-2</v>
      </c>
      <c r="H1233" s="2">
        <f t="shared" ref="H1233:H1296" si="175">F1233/G1233</f>
        <v>0.599299065257761</v>
      </c>
      <c r="I1233" s="2">
        <f t="shared" ref="I1233:I1296" si="176">IF(G1233=0,100,100-(100/(1+H1233)))</f>
        <v>37.472607736513069</v>
      </c>
    </row>
    <row r="1234" spans="1:9" ht="13.5" x14ac:dyDescent="0.25">
      <c r="A1234" s="3">
        <f>TITRES_STAT!B1237</f>
        <v>44109</v>
      </c>
      <c r="B1234" s="5">
        <f>TITRES_STAT!D1237</f>
        <v>7.8208000000000002</v>
      </c>
      <c r="C1234" s="2">
        <f t="shared" si="171"/>
        <v>0.22270000000000056</v>
      </c>
      <c r="D1234" s="2">
        <f t="shared" si="172"/>
        <v>0.22270000000000056</v>
      </c>
      <c r="E1234" s="2">
        <f t="shared" si="173"/>
        <v>0</v>
      </c>
      <c r="F1234" s="2">
        <f t="shared" si="174"/>
        <v>4.4544796304882693E-2</v>
      </c>
      <c r="G1234" s="2">
        <f t="shared" si="174"/>
        <v>4.7785246311743586E-2</v>
      </c>
      <c r="H1234" s="2">
        <f t="shared" si="175"/>
        <v>0.93218722813060972</v>
      </c>
      <c r="I1234" s="2">
        <f t="shared" si="176"/>
        <v>48.245181137673725</v>
      </c>
    </row>
    <row r="1235" spans="1:9" ht="13.5" x14ac:dyDescent="0.25">
      <c r="A1235" s="3">
        <f>TITRES_STAT!B1238</f>
        <v>44110</v>
      </c>
      <c r="B1235" s="5">
        <f>TITRES_STAT!D1238</f>
        <v>7.8601000000000001</v>
      </c>
      <c r="C1235" s="2">
        <f t="shared" si="171"/>
        <v>3.9299999999999891E-2</v>
      </c>
      <c r="D1235" s="2">
        <f t="shared" si="172"/>
        <v>3.9299999999999891E-2</v>
      </c>
      <c r="E1235" s="2">
        <f t="shared" si="173"/>
        <v>0</v>
      </c>
      <c r="F1235" s="2">
        <f t="shared" si="174"/>
        <v>4.4170167997391062E-2</v>
      </c>
      <c r="G1235" s="2">
        <f t="shared" si="174"/>
        <v>4.437201443233333E-2</v>
      </c>
      <c r="H1235" s="2">
        <f t="shared" si="175"/>
        <v>0.99545104188925027</v>
      </c>
      <c r="I1235" s="2">
        <f t="shared" si="176"/>
        <v>49.88601679481841</v>
      </c>
    </row>
    <row r="1236" spans="1:9" ht="13.5" x14ac:dyDescent="0.25">
      <c r="A1236" s="3">
        <f>TITRES_STAT!B1239</f>
        <v>44111</v>
      </c>
      <c r="B1236" s="5">
        <f>TITRES_STAT!D1239</f>
        <v>7.9256000000000002</v>
      </c>
      <c r="C1236" s="2">
        <f t="shared" si="171"/>
        <v>6.5500000000000114E-2</v>
      </c>
      <c r="D1236" s="2">
        <f t="shared" si="172"/>
        <v>6.5500000000000114E-2</v>
      </c>
      <c r="E1236" s="2">
        <f t="shared" si="173"/>
        <v>0</v>
      </c>
      <c r="F1236" s="2">
        <f t="shared" si="174"/>
        <v>4.5693727426148849E-2</v>
      </c>
      <c r="G1236" s="2">
        <f t="shared" si="174"/>
        <v>4.1202584830023807E-2</v>
      </c>
      <c r="H1236" s="2">
        <f t="shared" si="175"/>
        <v>1.1090014768406569</v>
      </c>
      <c r="I1236" s="2">
        <f t="shared" si="176"/>
        <v>52.58419631369685</v>
      </c>
    </row>
    <row r="1237" spans="1:9" ht="13.5" x14ac:dyDescent="0.25">
      <c r="A1237" s="3">
        <f>TITRES_STAT!B1240</f>
        <v>44112</v>
      </c>
      <c r="B1237" s="5">
        <f>TITRES_STAT!D1240</f>
        <v>7.6898</v>
      </c>
      <c r="C1237" s="2">
        <f t="shared" si="171"/>
        <v>-0.23580000000000023</v>
      </c>
      <c r="D1237" s="2">
        <f t="shared" si="172"/>
        <v>0</v>
      </c>
      <c r="E1237" s="2">
        <f t="shared" si="173"/>
        <v>0.23580000000000023</v>
      </c>
      <c r="F1237" s="2">
        <f t="shared" si="174"/>
        <v>4.2429889752852501E-2</v>
      </c>
      <c r="G1237" s="2">
        <f t="shared" si="174"/>
        <v>5.5102400199307837E-2</v>
      </c>
      <c r="H1237" s="2">
        <f t="shared" si="175"/>
        <v>0.77001890297667064</v>
      </c>
      <c r="I1237" s="2">
        <f t="shared" si="176"/>
        <v>43.503428222247621</v>
      </c>
    </row>
    <row r="1238" spans="1:9" ht="13.5" x14ac:dyDescent="0.25">
      <c r="A1238" s="3">
        <f>TITRES_STAT!B1241</f>
        <v>44113</v>
      </c>
      <c r="B1238" s="5">
        <f>TITRES_STAT!D1241</f>
        <v>7.7618999999999998</v>
      </c>
      <c r="C1238" s="2">
        <f t="shared" si="171"/>
        <v>7.2099999999999831E-2</v>
      </c>
      <c r="D1238" s="2">
        <f t="shared" si="172"/>
        <v>7.2099999999999831E-2</v>
      </c>
      <c r="E1238" s="2">
        <f t="shared" si="173"/>
        <v>0</v>
      </c>
      <c r="F1238" s="2">
        <f t="shared" si="174"/>
        <v>4.4549183341934459E-2</v>
      </c>
      <c r="G1238" s="2">
        <f t="shared" si="174"/>
        <v>5.1166514470785851E-2</v>
      </c>
      <c r="H1238" s="2">
        <f t="shared" si="175"/>
        <v>0.87067066816463257</v>
      </c>
      <c r="I1238" s="2">
        <f t="shared" si="176"/>
        <v>46.54323622975668</v>
      </c>
    </row>
    <row r="1239" spans="1:9" ht="13.5" x14ac:dyDescent="0.25">
      <c r="A1239" s="3">
        <f>TITRES_STAT!B1242</f>
        <v>44116</v>
      </c>
      <c r="B1239" s="5">
        <f>TITRES_STAT!D1242</f>
        <v>7.9779999999999998</v>
      </c>
      <c r="C1239" s="2">
        <f t="shared" si="171"/>
        <v>0.21609999999999996</v>
      </c>
      <c r="D1239" s="2">
        <f t="shared" si="172"/>
        <v>0.21609999999999996</v>
      </c>
      <c r="E1239" s="2">
        <f t="shared" si="173"/>
        <v>0</v>
      </c>
      <c r="F1239" s="2">
        <f t="shared" si="174"/>
        <v>5.6802813103224846E-2</v>
      </c>
      <c r="G1239" s="2">
        <f t="shared" si="174"/>
        <v>4.7511763437158287E-2</v>
      </c>
      <c r="H1239" s="2">
        <f t="shared" si="175"/>
        <v>1.1955526167399664</v>
      </c>
      <c r="I1239" s="2">
        <f t="shared" si="176"/>
        <v>54.453380330058536</v>
      </c>
    </row>
    <row r="1240" spans="1:9" ht="13.5" x14ac:dyDescent="0.25">
      <c r="A1240" s="3">
        <f>TITRES_STAT!B1243</f>
        <v>44117</v>
      </c>
      <c r="B1240" s="5">
        <f>TITRES_STAT!D1243</f>
        <v>7.9846000000000004</v>
      </c>
      <c r="C1240" s="2">
        <f t="shared" si="171"/>
        <v>6.6000000000006054E-3</v>
      </c>
      <c r="D1240" s="2">
        <f t="shared" si="172"/>
        <v>6.6000000000006054E-3</v>
      </c>
      <c r="E1240" s="2">
        <f t="shared" si="173"/>
        <v>0</v>
      </c>
      <c r="F1240" s="2">
        <f t="shared" si="174"/>
        <v>5.3216897881565972E-2</v>
      </c>
      <c r="G1240" s="2">
        <f t="shared" si="174"/>
        <v>4.4118066048789838E-2</v>
      </c>
      <c r="H1240" s="2">
        <f t="shared" si="175"/>
        <v>1.2062382295432852</v>
      </c>
      <c r="I1240" s="2">
        <f t="shared" si="176"/>
        <v>54.673979146530762</v>
      </c>
    </row>
    <row r="1241" spans="1:9" ht="13.5" x14ac:dyDescent="0.25">
      <c r="A1241" s="3">
        <f>TITRES_STAT!B1244</f>
        <v>44118</v>
      </c>
      <c r="B1241" s="5">
        <f>TITRES_STAT!D1244</f>
        <v>7.8470000000000004</v>
      </c>
      <c r="C1241" s="2">
        <f t="shared" si="171"/>
        <v>-0.13759999999999994</v>
      </c>
      <c r="D1241" s="2">
        <f t="shared" si="172"/>
        <v>0</v>
      </c>
      <c r="E1241" s="2">
        <f t="shared" si="173"/>
        <v>0.13759999999999994</v>
      </c>
      <c r="F1241" s="2">
        <f t="shared" si="174"/>
        <v>4.9415690890025545E-2</v>
      </c>
      <c r="G1241" s="2">
        <f t="shared" si="174"/>
        <v>5.0795347045304848E-2</v>
      </c>
      <c r="H1241" s="2">
        <f t="shared" si="175"/>
        <v>0.97283892648575121</v>
      </c>
      <c r="I1241" s="2">
        <f t="shared" si="176"/>
        <v>49.311624655474752</v>
      </c>
    </row>
    <row r="1242" spans="1:9" ht="13.5" x14ac:dyDescent="0.25">
      <c r="A1242" s="3">
        <f>TITRES_STAT!B1245</f>
        <v>44120</v>
      </c>
      <c r="B1242" s="5">
        <f>TITRES_STAT!D1245</f>
        <v>7.8601000000000001</v>
      </c>
      <c r="C1242" s="2">
        <f t="shared" si="171"/>
        <v>1.3099999999999667E-2</v>
      </c>
      <c r="D1242" s="2">
        <f t="shared" si="172"/>
        <v>1.3099999999999667E-2</v>
      </c>
      <c r="E1242" s="2">
        <f t="shared" si="173"/>
        <v>0</v>
      </c>
      <c r="F1242" s="2">
        <f t="shared" si="174"/>
        <v>4.6821712969309412E-2</v>
      </c>
      <c r="G1242" s="2">
        <f t="shared" si="174"/>
        <v>4.7167107970640214E-2</v>
      </c>
      <c r="H1242" s="2">
        <f t="shared" si="175"/>
        <v>0.99267720629499279</v>
      </c>
      <c r="I1242" s="2">
        <f t="shared" si="176"/>
        <v>49.816257402807786</v>
      </c>
    </row>
    <row r="1243" spans="1:9" ht="13.5" x14ac:dyDescent="0.25">
      <c r="A1243" s="3">
        <f>TITRES_STAT!B1246</f>
        <v>44123</v>
      </c>
      <c r="B1243" s="5">
        <f>TITRES_STAT!D1246</f>
        <v>7.8601000000000001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4.3477304900073024E-2</v>
      </c>
      <c r="G1243" s="2">
        <f t="shared" si="174"/>
        <v>4.3798028829880202E-2</v>
      </c>
      <c r="H1243" s="2">
        <f t="shared" si="175"/>
        <v>0.99267720629499268</v>
      </c>
      <c r="I1243" s="2">
        <f t="shared" si="176"/>
        <v>49.816257402807786</v>
      </c>
    </row>
    <row r="1244" spans="1:9" ht="13.5" x14ac:dyDescent="0.25">
      <c r="A1244" s="3">
        <f>TITRES_STAT!B1247</f>
        <v>44124</v>
      </c>
      <c r="B1244" s="5">
        <f>TITRES_STAT!D1247</f>
        <v>7.8273999999999999</v>
      </c>
      <c r="C1244" s="2">
        <f t="shared" si="171"/>
        <v>-3.2700000000000173E-2</v>
      </c>
      <c r="D1244" s="2">
        <f t="shared" si="172"/>
        <v>0</v>
      </c>
      <c r="E1244" s="2">
        <f t="shared" si="173"/>
        <v>3.2700000000000173E-2</v>
      </c>
      <c r="F1244" s="2">
        <f t="shared" si="174"/>
        <v>4.0371783121496377E-2</v>
      </c>
      <c r="G1244" s="2">
        <f t="shared" si="174"/>
        <v>4.3005312484888772E-2</v>
      </c>
      <c r="H1244" s="2">
        <f t="shared" si="175"/>
        <v>0.93876269671757961</v>
      </c>
      <c r="I1244" s="2">
        <f t="shared" si="176"/>
        <v>48.420711740892841</v>
      </c>
    </row>
    <row r="1245" spans="1:9" ht="13.5" x14ac:dyDescent="0.25">
      <c r="A1245" s="3">
        <f>TITRES_STAT!B1248</f>
        <v>44125</v>
      </c>
      <c r="B1245" s="5">
        <f>TITRES_STAT!D1248</f>
        <v>7.9911000000000003</v>
      </c>
      <c r="C1245" s="2">
        <f t="shared" si="171"/>
        <v>0.1637000000000004</v>
      </c>
      <c r="D1245" s="2">
        <f t="shared" si="172"/>
        <v>0.1637000000000004</v>
      </c>
      <c r="E1245" s="2">
        <f t="shared" si="173"/>
        <v>0</v>
      </c>
      <c r="F1245" s="2">
        <f t="shared" ref="F1245:G1260" si="177">((F1244*13)+D1245)/14</f>
        <v>4.9180941469960951E-2</v>
      </c>
      <c r="G1245" s="2">
        <f t="shared" si="177"/>
        <v>3.9933504450253857E-2</v>
      </c>
      <c r="H1245" s="2">
        <f t="shared" si="175"/>
        <v>1.2315708863274659</v>
      </c>
      <c r="I1245" s="2">
        <f t="shared" si="176"/>
        <v>55.188517374605254</v>
      </c>
    </row>
    <row r="1246" spans="1:9" ht="13.5" x14ac:dyDescent="0.25">
      <c r="A1246" s="3">
        <f>TITRES_STAT!B1249</f>
        <v>44126</v>
      </c>
      <c r="B1246" s="5">
        <f>TITRES_STAT!D1249</f>
        <v>7.7553000000000001</v>
      </c>
      <c r="C1246" s="2">
        <f t="shared" si="171"/>
        <v>-0.23580000000000023</v>
      </c>
      <c r="D1246" s="2">
        <f t="shared" si="172"/>
        <v>0</v>
      </c>
      <c r="E1246" s="2">
        <f t="shared" si="173"/>
        <v>0.23580000000000023</v>
      </c>
      <c r="F1246" s="2">
        <f t="shared" si="177"/>
        <v>4.5668017079249452E-2</v>
      </c>
      <c r="G1246" s="2">
        <f t="shared" si="177"/>
        <v>5.3923968418092882E-2</v>
      </c>
      <c r="H1246" s="2">
        <f t="shared" si="175"/>
        <v>0.84689644362165772</v>
      </c>
      <c r="I1246" s="2">
        <f t="shared" si="176"/>
        <v>45.855112588821846</v>
      </c>
    </row>
    <row r="1247" spans="1:9" ht="13.5" x14ac:dyDescent="0.25">
      <c r="A1247" s="3">
        <f>TITRES_STAT!B1250</f>
        <v>44127</v>
      </c>
      <c r="B1247" s="5">
        <f>TITRES_STAT!D1250</f>
        <v>7.9256000000000002</v>
      </c>
      <c r="C1247" s="2">
        <f t="shared" si="171"/>
        <v>0.17030000000000012</v>
      </c>
      <c r="D1247" s="2">
        <f t="shared" si="172"/>
        <v>0.17030000000000012</v>
      </c>
      <c r="E1247" s="2">
        <f t="shared" si="173"/>
        <v>0</v>
      </c>
      <c r="F1247" s="2">
        <f t="shared" si="177"/>
        <v>5.4570301573588782E-2</v>
      </c>
      <c r="G1247" s="2">
        <f t="shared" si="177"/>
        <v>5.0072256388229104E-2</v>
      </c>
      <c r="H1247" s="2">
        <f t="shared" si="175"/>
        <v>1.0898310863102441</v>
      </c>
      <c r="I1247" s="2">
        <f t="shared" si="176"/>
        <v>52.149242752170167</v>
      </c>
    </row>
    <row r="1248" spans="1:9" ht="13.5" x14ac:dyDescent="0.25">
      <c r="A1248" s="3">
        <f>TITRES_STAT!B1251</f>
        <v>44130</v>
      </c>
      <c r="B1248" s="5">
        <f>TITRES_STAT!D1251</f>
        <v>7.9386999999999999</v>
      </c>
      <c r="C1248" s="2">
        <f t="shared" si="171"/>
        <v>1.3099999999999667E-2</v>
      </c>
      <c r="D1248" s="2">
        <f t="shared" si="172"/>
        <v>1.3099999999999667E-2</v>
      </c>
      <c r="E1248" s="2">
        <f t="shared" si="173"/>
        <v>0</v>
      </c>
      <c r="F1248" s="2">
        <f t="shared" si="177"/>
        <v>5.1608137175475279E-2</v>
      </c>
      <c r="G1248" s="2">
        <f t="shared" si="177"/>
        <v>4.6495666646212741E-2</v>
      </c>
      <c r="H1248" s="2">
        <f t="shared" si="175"/>
        <v>1.1099558496098898</v>
      </c>
      <c r="I1248" s="2">
        <f t="shared" si="176"/>
        <v>52.605643374723208</v>
      </c>
    </row>
    <row r="1249" spans="1:9" ht="13.5" x14ac:dyDescent="0.25">
      <c r="A1249" s="3">
        <f>TITRES_STAT!B1252</f>
        <v>44131</v>
      </c>
      <c r="B1249" s="5">
        <f>TITRES_STAT!D1252</f>
        <v>7.9256000000000002</v>
      </c>
      <c r="C1249" s="2">
        <f t="shared" si="171"/>
        <v>-1.3099999999999667E-2</v>
      </c>
      <c r="D1249" s="2">
        <f t="shared" si="172"/>
        <v>0</v>
      </c>
      <c r="E1249" s="2">
        <f t="shared" si="173"/>
        <v>1.3099999999999667E-2</v>
      </c>
      <c r="F1249" s="2">
        <f t="shared" si="177"/>
        <v>4.7921841662941334E-2</v>
      </c>
      <c r="G1249" s="2">
        <f t="shared" si="177"/>
        <v>4.4110261885768949E-2</v>
      </c>
      <c r="H1249" s="2">
        <f t="shared" si="175"/>
        <v>1.086410273125177</v>
      </c>
      <c r="I1249" s="2">
        <f t="shared" si="176"/>
        <v>52.07078814359329</v>
      </c>
    </row>
    <row r="1250" spans="1:9" ht="13.5" x14ac:dyDescent="0.25">
      <c r="A1250" s="3">
        <f>TITRES_STAT!B1253</f>
        <v>44132</v>
      </c>
      <c r="B1250" s="5">
        <f>TITRES_STAT!D1253</f>
        <v>7.7290999999999999</v>
      </c>
      <c r="C1250" s="2">
        <f t="shared" si="171"/>
        <v>-0.19650000000000034</v>
      </c>
      <c r="D1250" s="2">
        <f t="shared" si="172"/>
        <v>0</v>
      </c>
      <c r="E1250" s="2">
        <f t="shared" si="173"/>
        <v>0.19650000000000034</v>
      </c>
      <c r="F1250" s="2">
        <f t="shared" si="177"/>
        <v>4.4498852972731241E-2</v>
      </c>
      <c r="G1250" s="2">
        <f t="shared" si="177"/>
        <v>5.4995243179642619E-2</v>
      </c>
      <c r="H1250" s="2">
        <f t="shared" si="175"/>
        <v>0.80914003466400186</v>
      </c>
      <c r="I1250" s="2">
        <f t="shared" si="176"/>
        <v>44.725119070966635</v>
      </c>
    </row>
    <row r="1251" spans="1:9" ht="13.5" x14ac:dyDescent="0.25">
      <c r="A1251" s="3">
        <f>TITRES_STAT!B1254</f>
        <v>44134</v>
      </c>
      <c r="B1251" s="5">
        <f>TITRES_STAT!D1254</f>
        <v>7.8929</v>
      </c>
      <c r="C1251" s="2">
        <f t="shared" si="171"/>
        <v>0.16380000000000017</v>
      </c>
      <c r="D1251" s="2">
        <f t="shared" si="172"/>
        <v>0.16380000000000017</v>
      </c>
      <c r="E1251" s="2">
        <f t="shared" si="173"/>
        <v>0</v>
      </c>
      <c r="F1251" s="2">
        <f t="shared" si="177"/>
        <v>5.3020363474679026E-2</v>
      </c>
      <c r="G1251" s="2">
        <f t="shared" si="177"/>
        <v>5.1067011523953862E-2</v>
      </c>
      <c r="H1251" s="2">
        <f t="shared" si="175"/>
        <v>1.0382507590014134</v>
      </c>
      <c r="I1251" s="2">
        <f t="shared" si="176"/>
        <v>50.938323187971072</v>
      </c>
    </row>
    <row r="1252" spans="1:9" ht="13.5" x14ac:dyDescent="0.25">
      <c r="A1252" s="3">
        <f>TITRES_STAT!B1255</f>
        <v>44137</v>
      </c>
      <c r="B1252" s="5">
        <f>TITRES_STAT!D1255</f>
        <v>7.8863000000000003</v>
      </c>
      <c r="C1252" s="2">
        <f t="shared" si="171"/>
        <v>-6.5999999999997172E-3</v>
      </c>
      <c r="D1252" s="2">
        <f t="shared" si="172"/>
        <v>0</v>
      </c>
      <c r="E1252" s="2">
        <f t="shared" si="173"/>
        <v>6.5999999999997172E-3</v>
      </c>
      <c r="F1252" s="2">
        <f t="shared" si="177"/>
        <v>4.9233194655059098E-2</v>
      </c>
      <c r="G1252" s="2">
        <f t="shared" si="177"/>
        <v>4.7890796415099988E-2</v>
      </c>
      <c r="H1252" s="2">
        <f t="shared" si="175"/>
        <v>1.0280304012554664</v>
      </c>
      <c r="I1252" s="2">
        <f t="shared" si="176"/>
        <v>50.69107448384684</v>
      </c>
    </row>
    <row r="1253" spans="1:9" ht="13.5" x14ac:dyDescent="0.25">
      <c r="A1253" s="3">
        <f>TITRES_STAT!B1256</f>
        <v>44138</v>
      </c>
      <c r="B1253" s="5">
        <f>TITRES_STAT!D1256</f>
        <v>7.8863000000000003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4.5716537893983444E-2</v>
      </c>
      <c r="G1253" s="2">
        <f t="shared" si="177"/>
        <v>4.4470025242592845E-2</v>
      </c>
      <c r="H1253" s="2">
        <f t="shared" si="175"/>
        <v>1.0280304012554664</v>
      </c>
      <c r="I1253" s="2">
        <f t="shared" si="176"/>
        <v>50.69107448384684</v>
      </c>
    </row>
    <row r="1254" spans="1:9" ht="13.5" x14ac:dyDescent="0.25">
      <c r="A1254" s="3">
        <f>TITRES_STAT!B1257</f>
        <v>44139</v>
      </c>
      <c r="B1254" s="5">
        <f>TITRES_STAT!D1257</f>
        <v>7.8536000000000001</v>
      </c>
      <c r="C1254" s="2">
        <f t="shared" si="171"/>
        <v>-3.2700000000000173E-2</v>
      </c>
      <c r="D1254" s="2">
        <f t="shared" si="172"/>
        <v>0</v>
      </c>
      <c r="E1254" s="2">
        <f t="shared" si="173"/>
        <v>3.2700000000000173E-2</v>
      </c>
      <c r="F1254" s="2">
        <f t="shared" si="177"/>
        <v>4.2451070901556053E-2</v>
      </c>
      <c r="G1254" s="2">
        <f t="shared" si="177"/>
        <v>4.3629309153836227E-2</v>
      </c>
      <c r="H1254" s="2">
        <f t="shared" si="175"/>
        <v>0.97299434084262659</v>
      </c>
      <c r="I1254" s="2">
        <f t="shared" si="176"/>
        <v>49.315617419717483</v>
      </c>
    </row>
    <row r="1255" spans="1:9" ht="13.5" x14ac:dyDescent="0.25">
      <c r="A1255" s="3">
        <f>TITRES_STAT!B1258</f>
        <v>44140</v>
      </c>
      <c r="B1255" s="5">
        <f>TITRES_STAT!D1258</f>
        <v>7.7946</v>
      </c>
      <c r="C1255" s="2">
        <f t="shared" si="171"/>
        <v>-5.9000000000000163E-2</v>
      </c>
      <c r="D1255" s="2">
        <f t="shared" si="172"/>
        <v>0</v>
      </c>
      <c r="E1255" s="2">
        <f t="shared" si="173"/>
        <v>5.9000000000000163E-2</v>
      </c>
      <c r="F1255" s="2">
        <f t="shared" si="177"/>
        <v>3.9418851551444908E-2</v>
      </c>
      <c r="G1255" s="2">
        <f t="shared" si="177"/>
        <v>4.4727215642847935E-2</v>
      </c>
      <c r="H1255" s="2">
        <f t="shared" si="175"/>
        <v>0.88131691152449687</v>
      </c>
      <c r="I1255" s="2">
        <f t="shared" si="176"/>
        <v>46.845744389249916</v>
      </c>
    </row>
    <row r="1256" spans="1:9" ht="13.5" x14ac:dyDescent="0.25">
      <c r="A1256" s="3">
        <f>TITRES_STAT!B1259</f>
        <v>44141</v>
      </c>
      <c r="B1256" s="5">
        <f>TITRES_STAT!D1259</f>
        <v>7.7946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3.6603219297770273E-2</v>
      </c>
      <c r="G1256" s="2">
        <f t="shared" si="177"/>
        <v>4.1532414525501653E-2</v>
      </c>
      <c r="H1256" s="2">
        <f t="shared" si="175"/>
        <v>0.88131691152449698</v>
      </c>
      <c r="I1256" s="2">
        <f t="shared" si="176"/>
        <v>46.845744389249923</v>
      </c>
    </row>
    <row r="1257" spans="1:9" ht="13.5" x14ac:dyDescent="0.25">
      <c r="A1257" s="3">
        <f>TITRES_STAT!B1260</f>
        <v>44144</v>
      </c>
      <c r="B1257" s="5">
        <f>TITRES_STAT!D1260</f>
        <v>7.7946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3.3988703633643827E-2</v>
      </c>
      <c r="G1257" s="2">
        <f t="shared" si="177"/>
        <v>3.8565813487965825E-2</v>
      </c>
      <c r="H1257" s="2">
        <f t="shared" si="175"/>
        <v>0.88131691152449687</v>
      </c>
      <c r="I1257" s="2">
        <f t="shared" si="176"/>
        <v>46.845744389249916</v>
      </c>
    </row>
    <row r="1258" spans="1:9" ht="13.5" x14ac:dyDescent="0.25">
      <c r="A1258" s="3">
        <f>TITRES_STAT!B1261</f>
        <v>44145</v>
      </c>
      <c r="B1258" s="5">
        <f>TITRES_STAT!D1261</f>
        <v>7.7946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3.1560939088383554E-2</v>
      </c>
      <c r="G1258" s="2">
        <f t="shared" si="177"/>
        <v>3.5811112524539689E-2</v>
      </c>
      <c r="H1258" s="2">
        <f t="shared" si="175"/>
        <v>0.88131691152449709</v>
      </c>
      <c r="I1258" s="2">
        <f t="shared" si="176"/>
        <v>46.84574438924993</v>
      </c>
    </row>
    <row r="1259" spans="1:9" ht="13.5" x14ac:dyDescent="0.25">
      <c r="A1259" s="3">
        <f>TITRES_STAT!B1262</f>
        <v>44146</v>
      </c>
      <c r="B1259" s="5">
        <f>TITRES_STAT!D1262</f>
        <v>7.7946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2.9306586296356157E-2</v>
      </c>
      <c r="G1259" s="2">
        <f t="shared" si="177"/>
        <v>3.3253175915643994E-2</v>
      </c>
      <c r="H1259" s="2">
        <f t="shared" si="175"/>
        <v>0.8813169115244972</v>
      </c>
      <c r="I1259" s="2">
        <f t="shared" si="176"/>
        <v>46.84574438924993</v>
      </c>
    </row>
    <row r="1260" spans="1:9" ht="13.5" x14ac:dyDescent="0.25">
      <c r="A1260" s="3">
        <f>TITRES_STAT!B1263</f>
        <v>44147</v>
      </c>
      <c r="B1260" s="5">
        <f>TITRES_STAT!D1263</f>
        <v>7.7946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2.7213258703759291E-2</v>
      </c>
      <c r="G1260" s="2">
        <f t="shared" si="177"/>
        <v>3.0877949064526566E-2</v>
      </c>
      <c r="H1260" s="2">
        <f t="shared" si="175"/>
        <v>0.8813169115244972</v>
      </c>
      <c r="I1260" s="2">
        <f t="shared" si="176"/>
        <v>46.84574438924993</v>
      </c>
    </row>
    <row r="1261" spans="1:9" ht="13.5" x14ac:dyDescent="0.25">
      <c r="A1261" s="3">
        <f>TITRES_STAT!B1264</f>
        <v>44148</v>
      </c>
      <c r="B1261" s="5">
        <f>TITRES_STAT!D1264</f>
        <v>7.7946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2.5269454510633626E-2</v>
      </c>
      <c r="G1261" s="2">
        <f t="shared" si="178"/>
        <v>2.867238127420324E-2</v>
      </c>
      <c r="H1261" s="2">
        <f t="shared" si="175"/>
        <v>0.88131691152449709</v>
      </c>
      <c r="I1261" s="2">
        <f t="shared" si="176"/>
        <v>46.84574438924993</v>
      </c>
    </row>
    <row r="1262" spans="1:9" ht="13.5" x14ac:dyDescent="0.25">
      <c r="A1262" s="3">
        <f>TITRES_STAT!B1265</f>
        <v>44151</v>
      </c>
      <c r="B1262" s="5">
        <f>TITRES_STAT!D1265</f>
        <v>7.9779999999999998</v>
      </c>
      <c r="C1262" s="2">
        <f t="shared" si="171"/>
        <v>0.18339999999999979</v>
      </c>
      <c r="D1262" s="2">
        <f t="shared" si="172"/>
        <v>0.18339999999999979</v>
      </c>
      <c r="E1262" s="2">
        <f t="shared" si="173"/>
        <v>0</v>
      </c>
      <c r="F1262" s="2">
        <f t="shared" si="178"/>
        <v>3.6564493474159784E-2</v>
      </c>
      <c r="G1262" s="2">
        <f t="shared" si="178"/>
        <v>2.6624354040331581E-2</v>
      </c>
      <c r="H1262" s="2">
        <f t="shared" si="175"/>
        <v>1.37334762821928</v>
      </c>
      <c r="I1262" s="2">
        <f t="shared" si="176"/>
        <v>57.86542232120042</v>
      </c>
    </row>
    <row r="1263" spans="1:9" ht="13.5" x14ac:dyDescent="0.25">
      <c r="A1263" s="3">
        <f>TITRES_STAT!B1266</f>
        <v>44152</v>
      </c>
      <c r="B1263" s="5">
        <f>TITRES_STAT!D1266</f>
        <v>7.9846000000000004</v>
      </c>
      <c r="C1263" s="2">
        <f t="shared" si="171"/>
        <v>6.6000000000006054E-3</v>
      </c>
      <c r="D1263" s="2">
        <f t="shared" si="172"/>
        <v>6.6000000000006054E-3</v>
      </c>
      <c r="E1263" s="2">
        <f t="shared" si="173"/>
        <v>0</v>
      </c>
      <c r="F1263" s="2">
        <f t="shared" si="178"/>
        <v>3.4424172511719843E-2</v>
      </c>
      <c r="G1263" s="2">
        <f t="shared" si="178"/>
        <v>2.472261446602218E-2</v>
      </c>
      <c r="H1263" s="2">
        <f t="shared" si="175"/>
        <v>1.3924163465409825</v>
      </c>
      <c r="I1263" s="2">
        <f t="shared" si="176"/>
        <v>58.201255335601353</v>
      </c>
    </row>
    <row r="1264" spans="1:9" ht="13.5" x14ac:dyDescent="0.25">
      <c r="A1264" s="3">
        <f>TITRES_STAT!B1267</f>
        <v>44153</v>
      </c>
      <c r="B1264" s="5">
        <f>TITRES_STAT!D1267</f>
        <v>7.9714999999999998</v>
      </c>
      <c r="C1264" s="2">
        <f t="shared" si="171"/>
        <v>-1.3100000000000556E-2</v>
      </c>
      <c r="D1264" s="2">
        <f t="shared" si="172"/>
        <v>0</v>
      </c>
      <c r="E1264" s="2">
        <f t="shared" si="173"/>
        <v>1.3100000000000556E-2</v>
      </c>
      <c r="F1264" s="2">
        <f t="shared" si="178"/>
        <v>3.1965303046596998E-2</v>
      </c>
      <c r="G1264" s="2">
        <f t="shared" si="178"/>
        <v>2.3892427718449207E-2</v>
      </c>
      <c r="H1264" s="2">
        <f t="shared" si="175"/>
        <v>1.3378842628835952</v>
      </c>
      <c r="I1264" s="2">
        <f t="shared" si="176"/>
        <v>57.226282931278249</v>
      </c>
    </row>
    <row r="1265" spans="1:9" ht="13.5" x14ac:dyDescent="0.25">
      <c r="A1265" s="3">
        <f>TITRES_STAT!B1268</f>
        <v>44154</v>
      </c>
      <c r="B1265" s="5">
        <f>TITRES_STAT!D1268</f>
        <v>7.9649000000000001</v>
      </c>
      <c r="C1265" s="2">
        <f t="shared" si="171"/>
        <v>-6.5999999999997172E-3</v>
      </c>
      <c r="D1265" s="2">
        <f t="shared" si="172"/>
        <v>0</v>
      </c>
      <c r="E1265" s="2">
        <f t="shared" si="173"/>
        <v>6.5999999999997172E-3</v>
      </c>
      <c r="F1265" s="2">
        <f t="shared" si="178"/>
        <v>2.968206711469721E-2</v>
      </c>
      <c r="G1265" s="2">
        <f t="shared" si="178"/>
        <v>2.265725430998853E-2</v>
      </c>
      <c r="H1265" s="2">
        <f t="shared" si="175"/>
        <v>1.3100469592916104</v>
      </c>
      <c r="I1265" s="2">
        <f t="shared" si="176"/>
        <v>56.710836722269235</v>
      </c>
    </row>
    <row r="1266" spans="1:9" ht="13.5" x14ac:dyDescent="0.25">
      <c r="A1266" s="3">
        <f>TITRES_STAT!B1269</f>
        <v>44155</v>
      </c>
      <c r="B1266" s="5">
        <f>TITRES_STAT!D1269</f>
        <v>7.9846000000000004</v>
      </c>
      <c r="C1266" s="2">
        <f t="shared" si="171"/>
        <v>1.9700000000000273E-2</v>
      </c>
      <c r="D1266" s="2">
        <f t="shared" si="172"/>
        <v>1.9700000000000273E-2</v>
      </c>
      <c r="E1266" s="2">
        <f t="shared" si="173"/>
        <v>0</v>
      </c>
      <c r="F1266" s="2">
        <f t="shared" si="178"/>
        <v>2.8969062320790284E-2</v>
      </c>
      <c r="G1266" s="2">
        <f t="shared" si="178"/>
        <v>2.1038879002132204E-2</v>
      </c>
      <c r="H1266" s="2">
        <f t="shared" si="175"/>
        <v>1.3769299361365397</v>
      </c>
      <c r="I1266" s="2">
        <f t="shared" si="176"/>
        <v>57.928923995740512</v>
      </c>
    </row>
    <row r="1267" spans="1:9" ht="13.5" x14ac:dyDescent="0.25">
      <c r="A1267" s="3">
        <f>TITRES_STAT!B1270</f>
        <v>44158</v>
      </c>
      <c r="B1267" s="5">
        <f>TITRES_STAT!D1270</f>
        <v>7.9584000000000001</v>
      </c>
      <c r="C1267" s="2">
        <f t="shared" si="171"/>
        <v>-2.6200000000000223E-2</v>
      </c>
      <c r="D1267" s="2">
        <f t="shared" si="172"/>
        <v>0</v>
      </c>
      <c r="E1267" s="2">
        <f t="shared" si="173"/>
        <v>2.6200000000000223E-2</v>
      </c>
      <c r="F1267" s="2">
        <f t="shared" si="178"/>
        <v>2.6899843583590977E-2</v>
      </c>
      <c r="G1267" s="2">
        <f t="shared" si="178"/>
        <v>2.1407530501979917E-2</v>
      </c>
      <c r="H1267" s="2">
        <f t="shared" si="175"/>
        <v>1.2565598624793781</v>
      </c>
      <c r="I1267" s="2">
        <f t="shared" si="176"/>
        <v>55.684756401664536</v>
      </c>
    </row>
    <row r="1268" spans="1:9" ht="13.5" x14ac:dyDescent="0.25">
      <c r="A1268" s="3">
        <f>TITRES_STAT!B1271</f>
        <v>44159</v>
      </c>
      <c r="B1268" s="5">
        <f>TITRES_STAT!D1271</f>
        <v>7.8601000000000001</v>
      </c>
      <c r="C1268" s="2">
        <f t="shared" si="171"/>
        <v>-9.8300000000000054E-2</v>
      </c>
      <c r="D1268" s="2">
        <f t="shared" si="172"/>
        <v>0</v>
      </c>
      <c r="E1268" s="2">
        <f t="shared" si="173"/>
        <v>9.8300000000000054E-2</v>
      </c>
      <c r="F1268" s="2">
        <f t="shared" si="178"/>
        <v>2.4978426184763054E-2</v>
      </c>
      <c r="G1268" s="2">
        <f t="shared" si="178"/>
        <v>2.6899849751838501E-2</v>
      </c>
      <c r="H1268" s="2">
        <f t="shared" si="175"/>
        <v>0.92857121564613476</v>
      </c>
      <c r="I1268" s="2">
        <f t="shared" si="176"/>
        <v>48.148142423407108</v>
      </c>
    </row>
    <row r="1269" spans="1:9" ht="13.5" x14ac:dyDescent="0.25">
      <c r="A1269" s="3">
        <f>TITRES_STAT!B1272</f>
        <v>44160</v>
      </c>
      <c r="B1269" s="5">
        <f>TITRES_STAT!D1272</f>
        <v>7.7618999999999998</v>
      </c>
      <c r="C1269" s="2">
        <f t="shared" si="171"/>
        <v>-9.8200000000000287E-2</v>
      </c>
      <c r="D1269" s="2">
        <f t="shared" si="172"/>
        <v>0</v>
      </c>
      <c r="E1269" s="2">
        <f t="shared" si="173"/>
        <v>9.8200000000000287E-2</v>
      </c>
      <c r="F1269" s="2">
        <f t="shared" si="178"/>
        <v>2.3194252885851408E-2</v>
      </c>
      <c r="G1269" s="2">
        <f t="shared" si="178"/>
        <v>3.1992717626707204E-2</v>
      </c>
      <c r="H1269" s="2">
        <f t="shared" si="175"/>
        <v>0.72498539062805578</v>
      </c>
      <c r="I1269" s="2">
        <f t="shared" si="176"/>
        <v>42.028494534906955</v>
      </c>
    </row>
    <row r="1270" spans="1:9" ht="13.5" x14ac:dyDescent="0.25">
      <c r="A1270" s="3">
        <f>TITRES_STAT!B1273</f>
        <v>44161</v>
      </c>
      <c r="B1270" s="5">
        <f>TITRES_STAT!D1273</f>
        <v>7.7290999999999999</v>
      </c>
      <c r="C1270" s="2">
        <f t="shared" si="171"/>
        <v>-3.279999999999994E-2</v>
      </c>
      <c r="D1270" s="2">
        <f t="shared" si="172"/>
        <v>0</v>
      </c>
      <c r="E1270" s="2">
        <f t="shared" si="173"/>
        <v>3.279999999999994E-2</v>
      </c>
      <c r="F1270" s="2">
        <f t="shared" si="178"/>
        <v>2.1537520536862025E-2</v>
      </c>
      <c r="G1270" s="2">
        <f t="shared" si="178"/>
        <v>3.2050380653370972E-2</v>
      </c>
      <c r="H1270" s="2">
        <f t="shared" si="175"/>
        <v>0.67198953952507168</v>
      </c>
      <c r="I1270" s="2">
        <f t="shared" si="176"/>
        <v>40.191013378944355</v>
      </c>
    </row>
    <row r="1271" spans="1:9" ht="13.5" x14ac:dyDescent="0.25">
      <c r="A1271" s="3">
        <f>TITRES_STAT!B1274</f>
        <v>44162</v>
      </c>
      <c r="B1271" s="5">
        <f>TITRES_STAT!D1274</f>
        <v>7.9256000000000002</v>
      </c>
      <c r="C1271" s="2">
        <f t="shared" si="171"/>
        <v>0.19650000000000034</v>
      </c>
      <c r="D1271" s="2">
        <f t="shared" si="172"/>
        <v>0.19650000000000034</v>
      </c>
      <c r="E1271" s="2">
        <f t="shared" si="173"/>
        <v>0</v>
      </c>
      <c r="F1271" s="2">
        <f t="shared" si="178"/>
        <v>3.4034840498514761E-2</v>
      </c>
      <c r="G1271" s="2">
        <f t="shared" si="178"/>
        <v>2.9761067749558758E-2</v>
      </c>
      <c r="H1271" s="2">
        <f t="shared" si="175"/>
        <v>1.1436028029948411</v>
      </c>
      <c r="I1271" s="2">
        <f t="shared" si="176"/>
        <v>53.349566505376195</v>
      </c>
    </row>
    <row r="1272" spans="1:9" ht="13.5" x14ac:dyDescent="0.25">
      <c r="A1272" s="3">
        <f>TITRES_STAT!B1275</f>
        <v>44165</v>
      </c>
      <c r="B1272" s="5">
        <f>TITRES_STAT!D1275</f>
        <v>7.9256000000000002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3.1603780462906565E-2</v>
      </c>
      <c r="G1272" s="2">
        <f t="shared" si="178"/>
        <v>2.7635277196018847E-2</v>
      </c>
      <c r="H1272" s="2">
        <f t="shared" si="175"/>
        <v>1.1436028029948411</v>
      </c>
      <c r="I1272" s="2">
        <f t="shared" si="176"/>
        <v>53.349566505376195</v>
      </c>
    </row>
    <row r="1273" spans="1:9" ht="13.5" x14ac:dyDescent="0.25">
      <c r="A1273" s="3">
        <f>TITRES_STAT!B1276</f>
        <v>44166</v>
      </c>
      <c r="B1273" s="5">
        <f>TITRES_STAT!D1276</f>
        <v>7.8601000000000001</v>
      </c>
      <c r="C1273" s="2">
        <f t="shared" si="171"/>
        <v>-6.5500000000000114E-2</v>
      </c>
      <c r="D1273" s="2">
        <f t="shared" si="172"/>
        <v>0</v>
      </c>
      <c r="E1273" s="2">
        <f t="shared" si="173"/>
        <v>6.5500000000000114E-2</v>
      </c>
      <c r="F1273" s="2">
        <f t="shared" si="178"/>
        <v>2.9346367572698952E-2</v>
      </c>
      <c r="G1273" s="2">
        <f t="shared" si="178"/>
        <v>3.033990025344608E-2</v>
      </c>
      <c r="H1273" s="2">
        <f t="shared" si="175"/>
        <v>0.96725326476199347</v>
      </c>
      <c r="I1273" s="2">
        <f t="shared" si="176"/>
        <v>49.167704132849202</v>
      </c>
    </row>
    <row r="1274" spans="1:9" ht="13.5" x14ac:dyDescent="0.25">
      <c r="A1274" s="3">
        <f>TITRES_STAT!B1277</f>
        <v>44167</v>
      </c>
      <c r="B1274" s="5">
        <f>TITRES_STAT!D1277</f>
        <v>7.8011999999999997</v>
      </c>
      <c r="C1274" s="2">
        <f t="shared" si="171"/>
        <v>-5.8900000000000396E-2</v>
      </c>
      <c r="D1274" s="2">
        <f t="shared" si="172"/>
        <v>0</v>
      </c>
      <c r="E1274" s="2">
        <f t="shared" si="173"/>
        <v>5.8900000000000396E-2</v>
      </c>
      <c r="F1274" s="2">
        <f t="shared" si="178"/>
        <v>2.7250198460363313E-2</v>
      </c>
      <c r="G1274" s="2">
        <f t="shared" si="178"/>
        <v>3.2379907378199964E-2</v>
      </c>
      <c r="H1274" s="2">
        <f t="shared" si="175"/>
        <v>0.84157740607713194</v>
      </c>
      <c r="I1274" s="2">
        <f t="shared" si="176"/>
        <v>45.698725630536089</v>
      </c>
    </row>
    <row r="1275" spans="1:9" ht="13.5" x14ac:dyDescent="0.25">
      <c r="A1275" s="3">
        <f>TITRES_STAT!B1278</f>
        <v>44168</v>
      </c>
      <c r="B1275" s="5">
        <f>TITRES_STAT!D1278</f>
        <v>7.8011999999999997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2.5303755713194508E-2</v>
      </c>
      <c r="G1275" s="2">
        <f t="shared" si="178"/>
        <v>3.0067056851185683E-2</v>
      </c>
      <c r="H1275" s="2">
        <f t="shared" si="175"/>
        <v>0.84157740607713205</v>
      </c>
      <c r="I1275" s="2">
        <f t="shared" si="176"/>
        <v>45.698725630536089</v>
      </c>
    </row>
    <row r="1276" spans="1:9" ht="13.5" x14ac:dyDescent="0.25">
      <c r="A1276" s="3">
        <f>TITRES_STAT!B1279</f>
        <v>44169</v>
      </c>
      <c r="B1276" s="5">
        <f>TITRES_STAT!D1279</f>
        <v>7.7946</v>
      </c>
      <c r="C1276" s="2">
        <f t="shared" si="171"/>
        <v>-6.5999999999997172E-3</v>
      </c>
      <c r="D1276" s="2">
        <f t="shared" si="172"/>
        <v>0</v>
      </c>
      <c r="E1276" s="2">
        <f t="shared" si="173"/>
        <v>6.5999999999997172E-3</v>
      </c>
      <c r="F1276" s="2">
        <f t="shared" si="178"/>
        <v>2.3496344590823472E-2</v>
      </c>
      <c r="G1276" s="2">
        <f t="shared" si="178"/>
        <v>2.8390838504672399E-2</v>
      </c>
      <c r="H1276" s="2">
        <f t="shared" si="175"/>
        <v>0.8276030518421138</v>
      </c>
      <c r="I1276" s="2">
        <f t="shared" si="176"/>
        <v>45.283523192190984</v>
      </c>
    </row>
    <row r="1277" spans="1:9" ht="13.5" x14ac:dyDescent="0.25">
      <c r="A1277" s="3">
        <f>TITRES_STAT!B1280</f>
        <v>44172</v>
      </c>
      <c r="B1277" s="5">
        <f>TITRES_STAT!D1280</f>
        <v>7.7815000000000003</v>
      </c>
      <c r="C1277" s="2">
        <f t="shared" si="171"/>
        <v>-1.3099999999999667E-2</v>
      </c>
      <c r="D1277" s="2">
        <f t="shared" si="172"/>
        <v>0</v>
      </c>
      <c r="E1277" s="2">
        <f t="shared" si="173"/>
        <v>1.3099999999999667E-2</v>
      </c>
      <c r="F1277" s="2">
        <f t="shared" ref="F1277:G1292" si="179">((F1276*13)+D1277)/14</f>
        <v>2.1818034262907512E-2</v>
      </c>
      <c r="G1277" s="2">
        <f t="shared" si="179"/>
        <v>2.7298635754338631E-2</v>
      </c>
      <c r="H1277" s="2">
        <f t="shared" si="175"/>
        <v>0.79923533392836033</v>
      </c>
      <c r="I1277" s="2">
        <f t="shared" si="176"/>
        <v>44.420833609539557</v>
      </c>
    </row>
    <row r="1278" spans="1:9" ht="13.5" x14ac:dyDescent="0.25">
      <c r="A1278" s="3">
        <f>TITRES_STAT!B1281</f>
        <v>44173</v>
      </c>
      <c r="B1278" s="5">
        <f>TITRES_STAT!D1281</f>
        <v>7.7028999999999996</v>
      </c>
      <c r="C1278" s="2">
        <f t="shared" si="171"/>
        <v>-7.8600000000000669E-2</v>
      </c>
      <c r="D1278" s="2">
        <f t="shared" si="172"/>
        <v>0</v>
      </c>
      <c r="E1278" s="2">
        <f t="shared" si="173"/>
        <v>7.8600000000000669E-2</v>
      </c>
      <c r="F1278" s="2">
        <f t="shared" si="179"/>
        <v>2.0259603244128403E-2</v>
      </c>
      <c r="G1278" s="2">
        <f t="shared" si="179"/>
        <v>3.0963018914743064E-2</v>
      </c>
      <c r="H1278" s="2">
        <f t="shared" si="175"/>
        <v>0.65431614726953446</v>
      </c>
      <c r="I1278" s="2">
        <f t="shared" si="176"/>
        <v>39.552061941092084</v>
      </c>
    </row>
    <row r="1279" spans="1:9" ht="13.5" x14ac:dyDescent="0.25">
      <c r="A1279" s="3">
        <f>TITRES_STAT!B1282</f>
        <v>44174</v>
      </c>
      <c r="B1279" s="5">
        <f>TITRES_STAT!D1282</f>
        <v>7.7815000000000003</v>
      </c>
      <c r="C1279" s="2">
        <f t="shared" si="171"/>
        <v>7.8600000000000669E-2</v>
      </c>
      <c r="D1279" s="2">
        <f t="shared" si="172"/>
        <v>7.8600000000000669E-2</v>
      </c>
      <c r="E1279" s="2">
        <f t="shared" si="173"/>
        <v>0</v>
      </c>
      <c r="F1279" s="2">
        <f t="shared" si="179"/>
        <v>2.4426774440976424E-2</v>
      </c>
      <c r="G1279" s="2">
        <f t="shared" si="179"/>
        <v>2.875137470654713E-2</v>
      </c>
      <c r="H1279" s="2">
        <f t="shared" si="175"/>
        <v>0.84958631336031643</v>
      </c>
      <c r="I1279" s="2">
        <f t="shared" si="176"/>
        <v>45.933855977599308</v>
      </c>
    </row>
    <row r="1280" spans="1:9" ht="13.5" x14ac:dyDescent="0.25">
      <c r="A1280" s="3">
        <f>TITRES_STAT!B1283</f>
        <v>44175</v>
      </c>
      <c r="B1280" s="5">
        <f>TITRES_STAT!D1283</f>
        <v>7.7290999999999999</v>
      </c>
      <c r="C1280" s="2">
        <f t="shared" si="171"/>
        <v>-5.2400000000000446E-2</v>
      </c>
      <c r="D1280" s="2">
        <f t="shared" si="172"/>
        <v>0</v>
      </c>
      <c r="E1280" s="2">
        <f t="shared" si="173"/>
        <v>5.2400000000000446E-2</v>
      </c>
      <c r="F1280" s="2">
        <f t="shared" si="179"/>
        <v>2.2682004838049535E-2</v>
      </c>
      <c r="G1280" s="2">
        <f t="shared" si="179"/>
        <v>3.0440562227508079E-2</v>
      </c>
      <c r="H1280" s="2">
        <f t="shared" si="175"/>
        <v>0.7451243728196516</v>
      </c>
      <c r="I1280" s="2">
        <f t="shared" si="176"/>
        <v>42.697493910748101</v>
      </c>
    </row>
    <row r="1281" spans="1:9" ht="13.5" x14ac:dyDescent="0.25">
      <c r="A1281" s="3">
        <f>TITRES_STAT!B1284</f>
        <v>44176</v>
      </c>
      <c r="B1281" s="5">
        <f>TITRES_STAT!D1284</f>
        <v>7.7815000000000003</v>
      </c>
      <c r="C1281" s="2">
        <f t="shared" si="171"/>
        <v>5.2400000000000446E-2</v>
      </c>
      <c r="D1281" s="2">
        <f t="shared" si="172"/>
        <v>5.2400000000000446E-2</v>
      </c>
      <c r="E1281" s="2">
        <f t="shared" si="173"/>
        <v>0</v>
      </c>
      <c r="F1281" s="2">
        <f t="shared" si="179"/>
        <v>2.4804718778188885E-2</v>
      </c>
      <c r="G1281" s="2">
        <f t="shared" si="179"/>
        <v>2.8266236354114647E-2</v>
      </c>
      <c r="H1281" s="2">
        <f t="shared" si="175"/>
        <v>0.87753878752868075</v>
      </c>
      <c r="I1281" s="2">
        <f t="shared" si="176"/>
        <v>46.738783419955084</v>
      </c>
    </row>
    <row r="1282" spans="1:9" ht="13.5" x14ac:dyDescent="0.25">
      <c r="A1282" s="3">
        <f>TITRES_STAT!B1285</f>
        <v>44179</v>
      </c>
      <c r="B1282" s="5">
        <f>TITRES_STAT!D1285</f>
        <v>7.8601000000000001</v>
      </c>
      <c r="C1282" s="2">
        <f t="shared" si="171"/>
        <v>7.8599999999999781E-2</v>
      </c>
      <c r="D1282" s="2">
        <f t="shared" si="172"/>
        <v>7.8599999999999781E-2</v>
      </c>
      <c r="E1282" s="2">
        <f t="shared" si="173"/>
        <v>0</v>
      </c>
      <c r="F1282" s="2">
        <f t="shared" si="179"/>
        <v>2.864723886546109E-2</v>
      </c>
      <c r="G1282" s="2">
        <f t="shared" si="179"/>
        <v>2.6247219471677886E-2</v>
      </c>
      <c r="H1282" s="2">
        <f t="shared" si="175"/>
        <v>1.0914389959048023</v>
      </c>
      <c r="I1282" s="2">
        <f t="shared" si="176"/>
        <v>52.186030672753233</v>
      </c>
    </row>
    <row r="1283" spans="1:9" ht="13.5" x14ac:dyDescent="0.25">
      <c r="A1283" s="3">
        <f>TITRES_STAT!B1286</f>
        <v>44180</v>
      </c>
      <c r="B1283" s="5">
        <f>TITRES_STAT!D1286</f>
        <v>7.8601000000000001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2.6601007517928155E-2</v>
      </c>
      <c r="G1283" s="2">
        <f t="shared" si="179"/>
        <v>2.4372418080843752E-2</v>
      </c>
      <c r="H1283" s="2">
        <f t="shared" si="175"/>
        <v>1.0914389959048023</v>
      </c>
      <c r="I1283" s="2">
        <f t="shared" si="176"/>
        <v>52.186030672753233</v>
      </c>
    </row>
    <row r="1284" spans="1:9" ht="13.5" x14ac:dyDescent="0.25">
      <c r="A1284" s="3">
        <f>TITRES_STAT!B1287</f>
        <v>44181</v>
      </c>
      <c r="B1284" s="5">
        <f>TITRES_STAT!D1287</f>
        <v>7.8929</v>
      </c>
      <c r="C1284" s="2">
        <f t="shared" si="180"/>
        <v>3.279999999999994E-2</v>
      </c>
      <c r="D1284" s="2">
        <f t="shared" si="181"/>
        <v>3.279999999999994E-2</v>
      </c>
      <c r="E1284" s="2">
        <f t="shared" si="182"/>
        <v>0</v>
      </c>
      <c r="F1284" s="2">
        <f t="shared" si="179"/>
        <v>2.7043792695218997E-2</v>
      </c>
      <c r="G1284" s="2">
        <f t="shared" si="179"/>
        <v>2.2631531075069201E-2</v>
      </c>
      <c r="H1284" s="2">
        <f t="shared" si="175"/>
        <v>1.1949608095676003</v>
      </c>
      <c r="I1284" s="2">
        <f t="shared" si="176"/>
        <v>54.441100012305164</v>
      </c>
    </row>
    <row r="1285" spans="1:9" ht="13.5" x14ac:dyDescent="0.25">
      <c r="A1285" s="3">
        <f>TITRES_STAT!B1288</f>
        <v>44182</v>
      </c>
      <c r="B1285" s="5">
        <f>TITRES_STAT!D1288</f>
        <v>7.8601000000000001</v>
      </c>
      <c r="C1285" s="2">
        <f t="shared" si="180"/>
        <v>-3.279999999999994E-2</v>
      </c>
      <c r="D1285" s="2">
        <f t="shared" si="181"/>
        <v>0</v>
      </c>
      <c r="E1285" s="2">
        <f t="shared" si="182"/>
        <v>3.279999999999994E-2</v>
      </c>
      <c r="F1285" s="2">
        <f t="shared" si="179"/>
        <v>2.5112093216989068E-2</v>
      </c>
      <c r="G1285" s="2">
        <f t="shared" si="179"/>
        <v>2.3357850283992825E-2</v>
      </c>
      <c r="H1285" s="2">
        <f t="shared" si="175"/>
        <v>1.0751029273527979</v>
      </c>
      <c r="I1285" s="2">
        <f t="shared" si="176"/>
        <v>51.809619329307353</v>
      </c>
    </row>
    <row r="1286" spans="1:9" ht="13.5" x14ac:dyDescent="0.25">
      <c r="A1286" s="3">
        <f>TITRES_STAT!B1289</f>
        <v>44183</v>
      </c>
      <c r="B1286" s="5">
        <f>TITRES_STAT!D1289</f>
        <v>7.8601000000000001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2.3318372272918417E-2</v>
      </c>
      <c r="G1286" s="2">
        <f t="shared" si="179"/>
        <v>2.1689432406564766E-2</v>
      </c>
      <c r="H1286" s="2">
        <f t="shared" si="175"/>
        <v>1.0751029273527977</v>
      </c>
      <c r="I1286" s="2">
        <f t="shared" si="176"/>
        <v>51.809619329307345</v>
      </c>
    </row>
    <row r="1287" spans="1:9" ht="13.5" x14ac:dyDescent="0.25">
      <c r="A1287" s="3">
        <f>TITRES_STAT!B1290</f>
        <v>44186</v>
      </c>
      <c r="B1287" s="5">
        <f>TITRES_STAT!D1290</f>
        <v>7.8601000000000001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2.1652774253424243E-2</v>
      </c>
      <c r="G1287" s="2">
        <f t="shared" si="179"/>
        <v>2.0140187234667283E-2</v>
      </c>
      <c r="H1287" s="2">
        <f t="shared" si="175"/>
        <v>1.0751029273527977</v>
      </c>
      <c r="I1287" s="2">
        <f t="shared" si="176"/>
        <v>51.809619329307345</v>
      </c>
    </row>
    <row r="1288" spans="1:9" ht="13.5" x14ac:dyDescent="0.25">
      <c r="A1288" s="3">
        <f>TITRES_STAT!B1291</f>
        <v>44187</v>
      </c>
      <c r="B1288" s="5">
        <f>TITRES_STAT!D1291</f>
        <v>7.8273999999999999</v>
      </c>
      <c r="C1288" s="2">
        <f t="shared" si="180"/>
        <v>-3.2700000000000173E-2</v>
      </c>
      <c r="D1288" s="2">
        <f t="shared" si="181"/>
        <v>0</v>
      </c>
      <c r="E1288" s="2">
        <f t="shared" si="182"/>
        <v>3.2700000000000173E-2</v>
      </c>
      <c r="F1288" s="2">
        <f t="shared" si="179"/>
        <v>2.0106147521036795E-2</v>
      </c>
      <c r="G1288" s="2">
        <f t="shared" si="179"/>
        <v>2.1037316717905347E-2</v>
      </c>
      <c r="H1288" s="2">
        <f t="shared" si="175"/>
        <v>0.95573726396028391</v>
      </c>
      <c r="I1288" s="2">
        <f t="shared" si="176"/>
        <v>48.868387465551329</v>
      </c>
    </row>
    <row r="1289" spans="1:9" ht="13.5" x14ac:dyDescent="0.25">
      <c r="A1289" s="3">
        <f>TITRES_STAT!B1292</f>
        <v>44188</v>
      </c>
      <c r="B1289" s="5">
        <f>TITRES_STAT!D1292</f>
        <v>7.8273999999999999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1.8669994126677025E-2</v>
      </c>
      <c r="G1289" s="2">
        <f t="shared" si="179"/>
        <v>1.9534651238054961E-2</v>
      </c>
      <c r="H1289" s="2">
        <f t="shared" si="175"/>
        <v>0.95573726396028413</v>
      </c>
      <c r="I1289" s="2">
        <f t="shared" si="176"/>
        <v>48.868387465551336</v>
      </c>
    </row>
    <row r="1290" spans="1:9" ht="13.5" x14ac:dyDescent="0.25">
      <c r="A1290" s="3">
        <f>TITRES_STAT!B1293</f>
        <v>44189</v>
      </c>
      <c r="B1290" s="5">
        <f>TITRES_STAT!D1293</f>
        <v>7.7946</v>
      </c>
      <c r="C1290" s="2">
        <f t="shared" si="180"/>
        <v>-3.279999999999994E-2</v>
      </c>
      <c r="D1290" s="2">
        <f t="shared" si="181"/>
        <v>0</v>
      </c>
      <c r="E1290" s="2">
        <f t="shared" si="182"/>
        <v>3.279999999999994E-2</v>
      </c>
      <c r="F1290" s="2">
        <f t="shared" si="179"/>
        <v>1.7336423117628667E-2</v>
      </c>
      <c r="G1290" s="2">
        <f t="shared" si="179"/>
        <v>2.0482176149622461E-2</v>
      </c>
      <c r="H1290" s="2">
        <f t="shared" si="175"/>
        <v>0.84641509725265307</v>
      </c>
      <c r="I1290" s="2">
        <f t="shared" si="176"/>
        <v>45.840997428588203</v>
      </c>
    </row>
    <row r="1291" spans="1:9" ht="13.5" x14ac:dyDescent="0.25">
      <c r="A1291" s="3">
        <f>TITRES_STAT!B1294</f>
        <v>44190</v>
      </c>
      <c r="B1291" s="5">
        <f>TITRES_STAT!D1294</f>
        <v>7.8470000000000004</v>
      </c>
      <c r="C1291" s="2">
        <f t="shared" si="180"/>
        <v>5.2400000000000446E-2</v>
      </c>
      <c r="D1291" s="2">
        <f t="shared" si="181"/>
        <v>5.2400000000000446E-2</v>
      </c>
      <c r="E1291" s="2">
        <f t="shared" si="182"/>
        <v>0</v>
      </c>
      <c r="F1291" s="2">
        <f t="shared" si="179"/>
        <v>1.9840964323512369E-2</v>
      </c>
      <c r="G1291" s="2">
        <f t="shared" si="179"/>
        <v>1.9019163567506572E-2</v>
      </c>
      <c r="H1291" s="2">
        <f t="shared" si="175"/>
        <v>1.0432090902993132</v>
      </c>
      <c r="I1291" s="2">
        <f t="shared" si="176"/>
        <v>51.057382979168892</v>
      </c>
    </row>
    <row r="1292" spans="1:9" ht="13.5" x14ac:dyDescent="0.25">
      <c r="A1292" s="3">
        <f>TITRES_STAT!B1295</f>
        <v>44193</v>
      </c>
      <c r="B1292" s="5">
        <f>TITRES_STAT!D1295</f>
        <v>7.8470000000000004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1.8423752586118631E-2</v>
      </c>
      <c r="G1292" s="2">
        <f t="shared" si="179"/>
        <v>1.7660651884113244E-2</v>
      </c>
      <c r="H1292" s="2">
        <f t="shared" si="175"/>
        <v>1.0432090902993134</v>
      </c>
      <c r="I1292" s="2">
        <f t="shared" si="176"/>
        <v>51.057382979168899</v>
      </c>
    </row>
    <row r="1293" spans="1:9" ht="13.5" x14ac:dyDescent="0.25">
      <c r="A1293" s="3">
        <f>TITRES_STAT!B1296</f>
        <v>44194</v>
      </c>
      <c r="B1293" s="5">
        <f>TITRES_STAT!D1296</f>
        <v>7.8601000000000001</v>
      </c>
      <c r="C1293" s="2">
        <f t="shared" si="180"/>
        <v>1.3099999999999667E-2</v>
      </c>
      <c r="D1293" s="2">
        <f t="shared" si="181"/>
        <v>1.3099999999999667E-2</v>
      </c>
      <c r="E1293" s="2">
        <f t="shared" si="182"/>
        <v>0</v>
      </c>
      <c r="F1293" s="2">
        <f t="shared" ref="F1293:G1308" si="183">((F1292*13)+D1293)/14</f>
        <v>1.8043484544252992E-2</v>
      </c>
      <c r="G1293" s="2">
        <f t="shared" si="183"/>
        <v>1.6399176749533725E-2</v>
      </c>
      <c r="H1293" s="2">
        <f t="shared" si="175"/>
        <v>1.1002677036678699</v>
      </c>
      <c r="I1293" s="2">
        <f t="shared" si="176"/>
        <v>52.387021985167991</v>
      </c>
    </row>
    <row r="1294" spans="1:9" ht="13.5" x14ac:dyDescent="0.25">
      <c r="A1294" s="3">
        <f>TITRES_STAT!B1297</f>
        <v>44195</v>
      </c>
      <c r="B1294" s="5">
        <f>TITRES_STAT!D1297</f>
        <v>7.8601000000000001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1.6754664219663491E-2</v>
      </c>
      <c r="G1294" s="2">
        <f t="shared" si="183"/>
        <v>1.5227806981709887E-2</v>
      </c>
      <c r="H1294" s="2">
        <f t="shared" si="175"/>
        <v>1.1002677036678696</v>
      </c>
      <c r="I1294" s="2">
        <f t="shared" si="176"/>
        <v>52.387021985167976</v>
      </c>
    </row>
    <row r="1295" spans="1:9" ht="13.5" x14ac:dyDescent="0.25">
      <c r="A1295" s="3">
        <f>TITRES_STAT!B1298</f>
        <v>44196</v>
      </c>
      <c r="B1295" s="5">
        <f>TITRES_STAT!D1298</f>
        <v>7.7290999999999999</v>
      </c>
      <c r="C1295" s="2">
        <f t="shared" si="180"/>
        <v>-0.13100000000000023</v>
      </c>
      <c r="D1295" s="2">
        <f t="shared" si="181"/>
        <v>0</v>
      </c>
      <c r="E1295" s="2">
        <f t="shared" si="182"/>
        <v>0.13100000000000023</v>
      </c>
      <c r="F1295" s="2">
        <f t="shared" si="183"/>
        <v>1.5557902489687527E-2</v>
      </c>
      <c r="G1295" s="2">
        <f t="shared" si="183"/>
        <v>2.3497249340159197E-2</v>
      </c>
      <c r="H1295" s="2">
        <f t="shared" si="175"/>
        <v>0.66211590405594767</v>
      </c>
      <c r="I1295" s="2">
        <f t="shared" si="176"/>
        <v>39.835723997359722</v>
      </c>
    </row>
    <row r="1296" spans="1:9" ht="13.5" x14ac:dyDescent="0.25">
      <c r="A1296" s="3">
        <f>TITRES_STAT!B1299</f>
        <v>44200</v>
      </c>
      <c r="B1296" s="5">
        <f>TITRES_STAT!D1299</f>
        <v>7.9256000000000002</v>
      </c>
      <c r="C1296" s="2">
        <f t="shared" si="180"/>
        <v>0.19650000000000034</v>
      </c>
      <c r="D1296" s="2">
        <f t="shared" si="181"/>
        <v>0.19650000000000034</v>
      </c>
      <c r="E1296" s="2">
        <f t="shared" si="182"/>
        <v>0</v>
      </c>
      <c r="F1296" s="2">
        <f t="shared" si="183"/>
        <v>2.8482338026138445E-2</v>
      </c>
      <c r="G1296" s="2">
        <f t="shared" si="183"/>
        <v>2.1818874387290684E-2</v>
      </c>
      <c r="H1296" s="2">
        <f t="shared" si="175"/>
        <v>1.3053990559077224</v>
      </c>
      <c r="I1296" s="2">
        <f t="shared" si="176"/>
        <v>56.623561658991733</v>
      </c>
    </row>
    <row r="1297" spans="1:9" ht="13.5" x14ac:dyDescent="0.25">
      <c r="A1297" s="3">
        <f>TITRES_STAT!B1300</f>
        <v>44201</v>
      </c>
      <c r="B1297" s="5">
        <f>TITRES_STAT!D1300</f>
        <v>7.9256000000000002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2.6447885309985701E-2</v>
      </c>
      <c r="G1297" s="2">
        <f t="shared" si="183"/>
        <v>2.0260383359627064E-2</v>
      </c>
      <c r="H1297" s="2">
        <f t="shared" ref="H1297:H1360" si="184">F1297/G1297</f>
        <v>1.3053990559077224</v>
      </c>
      <c r="I1297" s="2">
        <f t="shared" ref="I1297:I1360" si="185">IF(G1297=0,100,100-(100/(1+H1297)))</f>
        <v>56.623561658991733</v>
      </c>
    </row>
    <row r="1298" spans="1:9" ht="13.5" x14ac:dyDescent="0.25">
      <c r="A1298" s="3">
        <f>TITRES_STAT!B1301</f>
        <v>44202</v>
      </c>
      <c r="B1298" s="5">
        <f>TITRES_STAT!D1301</f>
        <v>7.7290999999999999</v>
      </c>
      <c r="C1298" s="2">
        <f t="shared" si="180"/>
        <v>-0.19650000000000034</v>
      </c>
      <c r="D1298" s="2">
        <f t="shared" si="181"/>
        <v>0</v>
      </c>
      <c r="E1298" s="2">
        <f t="shared" si="182"/>
        <v>0.19650000000000034</v>
      </c>
      <c r="F1298" s="2">
        <f t="shared" si="183"/>
        <v>2.4558750644986721E-2</v>
      </c>
      <c r="G1298" s="2">
        <f t="shared" si="183"/>
        <v>3.284892740536801E-2</v>
      </c>
      <c r="H1298" s="2">
        <f t="shared" si="184"/>
        <v>0.74762717034631243</v>
      </c>
      <c r="I1298" s="2">
        <f t="shared" si="185"/>
        <v>42.77955750700314</v>
      </c>
    </row>
    <row r="1299" spans="1:9" ht="13.5" x14ac:dyDescent="0.25">
      <c r="A1299" s="3">
        <f>TITRES_STAT!B1302</f>
        <v>44203</v>
      </c>
      <c r="B1299" s="5">
        <f>TITRES_STAT!D1302</f>
        <v>7.7946</v>
      </c>
      <c r="C1299" s="2">
        <f t="shared" si="180"/>
        <v>6.5500000000000114E-2</v>
      </c>
      <c r="D1299" s="2">
        <f t="shared" si="181"/>
        <v>6.5500000000000114E-2</v>
      </c>
      <c r="E1299" s="2">
        <f t="shared" si="182"/>
        <v>0</v>
      </c>
      <c r="F1299" s="2">
        <f t="shared" si="183"/>
        <v>2.7483125598916247E-2</v>
      </c>
      <c r="G1299" s="2">
        <f t="shared" si="183"/>
        <v>3.0502575447841723E-2</v>
      </c>
      <c r="H1299" s="2">
        <f t="shared" si="184"/>
        <v>0.90101000310322577</v>
      </c>
      <c r="I1299" s="2">
        <f t="shared" si="185"/>
        <v>47.396384113308663</v>
      </c>
    </row>
    <row r="1300" spans="1:9" ht="13.5" x14ac:dyDescent="0.25">
      <c r="A1300" s="3">
        <f>TITRES_STAT!B1303</f>
        <v>44204</v>
      </c>
      <c r="B1300" s="5">
        <f>TITRES_STAT!D1303</f>
        <v>7.7290999999999999</v>
      </c>
      <c r="C1300" s="2">
        <f t="shared" si="180"/>
        <v>-6.5500000000000114E-2</v>
      </c>
      <c r="D1300" s="2">
        <f t="shared" si="181"/>
        <v>0</v>
      </c>
      <c r="E1300" s="2">
        <f t="shared" si="182"/>
        <v>6.5500000000000114E-2</v>
      </c>
      <c r="F1300" s="2">
        <f t="shared" si="183"/>
        <v>2.5520045198993657E-2</v>
      </c>
      <c r="G1300" s="2">
        <f t="shared" si="183"/>
        <v>3.300239148728161E-2</v>
      </c>
      <c r="H1300" s="2">
        <f t="shared" si="184"/>
        <v>0.77327866402737866</v>
      </c>
      <c r="I1300" s="2">
        <f t="shared" si="185"/>
        <v>43.607284050389929</v>
      </c>
    </row>
    <row r="1301" spans="1:9" ht="13.5" x14ac:dyDescent="0.25">
      <c r="A1301" s="3">
        <f>TITRES_STAT!B1304</f>
        <v>44207</v>
      </c>
      <c r="B1301" s="5">
        <f>TITRES_STAT!D1304</f>
        <v>7.6635999999999997</v>
      </c>
      <c r="C1301" s="2">
        <f t="shared" si="180"/>
        <v>-6.5500000000000114E-2</v>
      </c>
      <c r="D1301" s="2">
        <f t="shared" si="181"/>
        <v>0</v>
      </c>
      <c r="E1301" s="2">
        <f t="shared" si="182"/>
        <v>6.5500000000000114E-2</v>
      </c>
      <c r="F1301" s="2">
        <f t="shared" si="183"/>
        <v>2.3697184827636966E-2</v>
      </c>
      <c r="G1301" s="2">
        <f t="shared" si="183"/>
        <v>3.5323649238190077E-2</v>
      </c>
      <c r="H1301" s="2">
        <f t="shared" si="184"/>
        <v>0.67085891007027698</v>
      </c>
      <c r="I1301" s="2">
        <f t="shared" si="185"/>
        <v>40.150542097061944</v>
      </c>
    </row>
    <row r="1302" spans="1:9" ht="13.5" x14ac:dyDescent="0.25">
      <c r="A1302" s="3">
        <f>TITRES_STAT!B1305</f>
        <v>44208</v>
      </c>
      <c r="B1302" s="5">
        <f>TITRES_STAT!D1305</f>
        <v>7.7290999999999999</v>
      </c>
      <c r="C1302" s="2">
        <f t="shared" si="180"/>
        <v>6.5500000000000114E-2</v>
      </c>
      <c r="D1302" s="2">
        <f t="shared" si="181"/>
        <v>6.5500000000000114E-2</v>
      </c>
      <c r="E1302" s="2">
        <f t="shared" si="182"/>
        <v>0</v>
      </c>
      <c r="F1302" s="2">
        <f t="shared" si="183"/>
        <v>2.6683100197091476E-2</v>
      </c>
      <c r="G1302" s="2">
        <f t="shared" si="183"/>
        <v>3.2800531435462216E-2</v>
      </c>
      <c r="H1302" s="2">
        <f t="shared" si="184"/>
        <v>0.81349597184401434</v>
      </c>
      <c r="I1302" s="2">
        <f t="shared" si="185"/>
        <v>44.857886892179224</v>
      </c>
    </row>
    <row r="1303" spans="1:9" ht="13.5" x14ac:dyDescent="0.25">
      <c r="A1303" s="3">
        <f>TITRES_STAT!B1306</f>
        <v>44209</v>
      </c>
      <c r="B1303" s="5">
        <f>TITRES_STAT!D1306</f>
        <v>7.7946</v>
      </c>
      <c r="C1303" s="2">
        <f t="shared" si="180"/>
        <v>6.5500000000000114E-2</v>
      </c>
      <c r="D1303" s="2">
        <f t="shared" si="181"/>
        <v>6.5500000000000114E-2</v>
      </c>
      <c r="E1303" s="2">
        <f t="shared" si="182"/>
        <v>0</v>
      </c>
      <c r="F1303" s="2">
        <f t="shared" si="183"/>
        <v>2.9455735897299239E-2</v>
      </c>
      <c r="G1303" s="2">
        <f t="shared" si="183"/>
        <v>3.0457636332929201E-2</v>
      </c>
      <c r="H1303" s="2">
        <f t="shared" si="184"/>
        <v>0.96710511529265453</v>
      </c>
      <c r="I1303" s="2">
        <f t="shared" si="185"/>
        <v>49.163875777364055</v>
      </c>
    </row>
    <row r="1304" spans="1:9" ht="13.5" x14ac:dyDescent="0.25">
      <c r="A1304" s="3">
        <f>TITRES_STAT!B1307</f>
        <v>44211</v>
      </c>
      <c r="B1304" s="5">
        <f>TITRES_STAT!D1307</f>
        <v>7.8601000000000001</v>
      </c>
      <c r="C1304" s="2">
        <f t="shared" si="180"/>
        <v>6.5500000000000114E-2</v>
      </c>
      <c r="D1304" s="2">
        <f t="shared" si="181"/>
        <v>6.5500000000000114E-2</v>
      </c>
      <c r="E1304" s="2">
        <f t="shared" si="182"/>
        <v>0</v>
      </c>
      <c r="F1304" s="2">
        <f t="shared" si="183"/>
        <v>3.2030326190349304E-2</v>
      </c>
      <c r="G1304" s="2">
        <f t="shared" si="183"/>
        <v>2.8282090880577117E-2</v>
      </c>
      <c r="H1304" s="2">
        <f t="shared" si="184"/>
        <v>1.1325303466988825</v>
      </c>
      <c r="I1304" s="2">
        <f t="shared" si="185"/>
        <v>53.107349607100247</v>
      </c>
    </row>
    <row r="1305" spans="1:9" ht="13.5" x14ac:dyDescent="0.25">
      <c r="A1305" s="3">
        <f>TITRES_STAT!B1308</f>
        <v>44214</v>
      </c>
      <c r="B1305" s="5">
        <f>TITRES_STAT!D1308</f>
        <v>7.9256000000000002</v>
      </c>
      <c r="C1305" s="2">
        <f t="shared" si="180"/>
        <v>6.5500000000000114E-2</v>
      </c>
      <c r="D1305" s="2">
        <f t="shared" si="181"/>
        <v>6.5500000000000114E-2</v>
      </c>
      <c r="E1305" s="2">
        <f t="shared" si="182"/>
        <v>0</v>
      </c>
      <c r="F1305" s="2">
        <f t="shared" si="183"/>
        <v>3.442101717675293E-2</v>
      </c>
      <c r="G1305" s="2">
        <f t="shared" si="183"/>
        <v>2.6261941531964466E-2</v>
      </c>
      <c r="H1305" s="2">
        <f t="shared" si="184"/>
        <v>1.3106805959055892</v>
      </c>
      <c r="I1305" s="2">
        <f t="shared" si="185"/>
        <v>56.722707509988616</v>
      </c>
    </row>
    <row r="1306" spans="1:9" ht="13.5" x14ac:dyDescent="0.25">
      <c r="A1306" s="3">
        <f>TITRES_STAT!B1309</f>
        <v>44215</v>
      </c>
      <c r="B1306" s="5">
        <f>TITRES_STAT!D1309</f>
        <v>7.9256000000000002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3.1962373092699149E-2</v>
      </c>
      <c r="G1306" s="2">
        <f t="shared" si="183"/>
        <v>2.4386088565395574E-2</v>
      </c>
      <c r="H1306" s="2">
        <f t="shared" si="184"/>
        <v>1.3106805959055894</v>
      </c>
      <c r="I1306" s="2">
        <f t="shared" si="185"/>
        <v>56.722707509988616</v>
      </c>
    </row>
    <row r="1307" spans="1:9" ht="13.5" x14ac:dyDescent="0.25">
      <c r="A1307" s="3">
        <f>TITRES_STAT!B1310</f>
        <v>44216</v>
      </c>
      <c r="B1307" s="5">
        <f>TITRES_STAT!D1310</f>
        <v>7.9256000000000002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2.967934644322064E-2</v>
      </c>
      <c r="G1307" s="2">
        <f t="shared" si="183"/>
        <v>2.2644225096438746E-2</v>
      </c>
      <c r="H1307" s="2">
        <f t="shared" si="184"/>
        <v>1.3106805959055894</v>
      </c>
      <c r="I1307" s="2">
        <f t="shared" si="185"/>
        <v>56.722707509988616</v>
      </c>
    </row>
    <row r="1308" spans="1:9" ht="13.5" x14ac:dyDescent="0.25">
      <c r="A1308" s="3">
        <f>TITRES_STAT!B1311</f>
        <v>44217</v>
      </c>
      <c r="B1308" s="5">
        <f>TITRES_STAT!D1311</f>
        <v>7.9256000000000002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2.7559393125847736E-2</v>
      </c>
      <c r="G1308" s="2">
        <f t="shared" si="183"/>
        <v>2.1026780446693122E-2</v>
      </c>
      <c r="H1308" s="2">
        <f t="shared" si="184"/>
        <v>1.3106805959055894</v>
      </c>
      <c r="I1308" s="2">
        <f t="shared" si="185"/>
        <v>56.722707509988616</v>
      </c>
    </row>
    <row r="1309" spans="1:9" ht="13.5" x14ac:dyDescent="0.25">
      <c r="A1309" s="3">
        <f>TITRES_STAT!B1312</f>
        <v>44218</v>
      </c>
      <c r="B1309" s="5">
        <f>TITRES_STAT!D1312</f>
        <v>7.8601000000000001</v>
      </c>
      <c r="C1309" s="2">
        <f t="shared" si="180"/>
        <v>-6.5500000000000114E-2</v>
      </c>
      <c r="D1309" s="2">
        <f t="shared" si="181"/>
        <v>0</v>
      </c>
      <c r="E1309" s="2">
        <f t="shared" si="182"/>
        <v>6.5500000000000114E-2</v>
      </c>
      <c r="F1309" s="2">
        <f t="shared" ref="F1309:G1324" si="186">((F1308*13)+D1309)/14</f>
        <v>2.5590865045430043E-2</v>
      </c>
      <c r="G1309" s="2">
        <f t="shared" si="186"/>
        <v>2.4203438986215051E-2</v>
      </c>
      <c r="H1309" s="2">
        <f t="shared" si="184"/>
        <v>1.0573235092750741</v>
      </c>
      <c r="I1309" s="2">
        <f t="shared" si="185"/>
        <v>51.393157396409492</v>
      </c>
    </row>
    <row r="1310" spans="1:9" ht="13.5" x14ac:dyDescent="0.25">
      <c r="A1310" s="3">
        <f>TITRES_STAT!B1313</f>
        <v>44221</v>
      </c>
      <c r="B1310" s="5">
        <f>TITRES_STAT!D1313</f>
        <v>7.8601000000000001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2.3762946113613608E-2</v>
      </c>
      <c r="G1310" s="2">
        <f t="shared" si="186"/>
        <v>2.2474621915771119E-2</v>
      </c>
      <c r="H1310" s="2">
        <f t="shared" si="184"/>
        <v>1.0573235092750741</v>
      </c>
      <c r="I1310" s="2">
        <f t="shared" si="185"/>
        <v>51.393157396409492</v>
      </c>
    </row>
    <row r="1311" spans="1:9" ht="13.5" x14ac:dyDescent="0.25">
      <c r="A1311" s="3">
        <f>TITRES_STAT!B1314</f>
        <v>44222</v>
      </c>
      <c r="B1311" s="5">
        <f>TITRES_STAT!D1314</f>
        <v>7.8601000000000001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2.2065592819784065E-2</v>
      </c>
      <c r="G1311" s="2">
        <f t="shared" si="186"/>
        <v>2.0869291778930325E-2</v>
      </c>
      <c r="H1311" s="2">
        <f t="shared" si="184"/>
        <v>1.0573235092750741</v>
      </c>
      <c r="I1311" s="2">
        <f t="shared" si="185"/>
        <v>51.393157396409492</v>
      </c>
    </row>
    <row r="1312" spans="1:9" ht="13.5" x14ac:dyDescent="0.25">
      <c r="A1312" s="3">
        <f>TITRES_STAT!B1315</f>
        <v>44223</v>
      </c>
      <c r="B1312" s="5">
        <f>TITRES_STAT!D1315</f>
        <v>7.7290999999999999</v>
      </c>
      <c r="C1312" s="2">
        <f t="shared" si="180"/>
        <v>-0.13100000000000023</v>
      </c>
      <c r="D1312" s="2">
        <f t="shared" si="181"/>
        <v>0</v>
      </c>
      <c r="E1312" s="2">
        <f t="shared" si="182"/>
        <v>0.13100000000000023</v>
      </c>
      <c r="F1312" s="2">
        <f t="shared" si="186"/>
        <v>2.0489479046942347E-2</v>
      </c>
      <c r="G1312" s="2">
        <f t="shared" si="186"/>
        <v>2.8735770937578176E-2</v>
      </c>
      <c r="H1312" s="2">
        <f t="shared" si="184"/>
        <v>0.71303042787510407</v>
      </c>
      <c r="I1312" s="2">
        <f t="shared" si="185"/>
        <v>41.623920758930652</v>
      </c>
    </row>
    <row r="1313" spans="1:9" ht="13.5" x14ac:dyDescent="0.25">
      <c r="A1313" s="3">
        <f>TITRES_STAT!B1316</f>
        <v>44224</v>
      </c>
      <c r="B1313" s="5">
        <f>TITRES_STAT!D1316</f>
        <v>7.6635999999999997</v>
      </c>
      <c r="C1313" s="2">
        <f t="shared" si="180"/>
        <v>-6.5500000000000114E-2</v>
      </c>
      <c r="D1313" s="2">
        <f t="shared" si="181"/>
        <v>0</v>
      </c>
      <c r="E1313" s="2">
        <f t="shared" si="182"/>
        <v>6.5500000000000114E-2</v>
      </c>
      <c r="F1313" s="2">
        <f t="shared" si="186"/>
        <v>1.9025944829303608E-2</v>
      </c>
      <c r="G1313" s="2">
        <f t="shared" si="186"/>
        <v>3.1361787299179746E-2</v>
      </c>
      <c r="H1313" s="2">
        <f t="shared" si="184"/>
        <v>0.60666009394819231</v>
      </c>
      <c r="I1313" s="2">
        <f t="shared" si="185"/>
        <v>37.759081477986498</v>
      </c>
    </row>
    <row r="1314" spans="1:9" ht="13.5" x14ac:dyDescent="0.25">
      <c r="A1314" s="3">
        <f>TITRES_STAT!B1317</f>
        <v>44225</v>
      </c>
      <c r="B1314" s="5">
        <f>TITRES_STAT!D1317</f>
        <v>7.8601000000000001</v>
      </c>
      <c r="C1314" s="2">
        <f t="shared" si="180"/>
        <v>0.19650000000000034</v>
      </c>
      <c r="D1314" s="2">
        <f t="shared" si="181"/>
        <v>0.19650000000000034</v>
      </c>
      <c r="E1314" s="2">
        <f t="shared" si="182"/>
        <v>0</v>
      </c>
      <c r="F1314" s="2">
        <f t="shared" si="186"/>
        <v>3.1702663055781947E-2</v>
      </c>
      <c r="G1314" s="2">
        <f t="shared" si="186"/>
        <v>2.9121659634952619E-2</v>
      </c>
      <c r="H1314" s="2">
        <f t="shared" si="184"/>
        <v>1.0886283080422909</v>
      </c>
      <c r="I1314" s="2">
        <f t="shared" si="185"/>
        <v>52.121686939246842</v>
      </c>
    </row>
    <row r="1315" spans="1:9" ht="13.5" x14ac:dyDescent="0.25">
      <c r="A1315" s="3">
        <f>TITRES_STAT!B1318</f>
        <v>44228</v>
      </c>
      <c r="B1315" s="5">
        <f>TITRES_STAT!D1318</f>
        <v>7.8273999999999999</v>
      </c>
      <c r="C1315" s="2">
        <f t="shared" si="180"/>
        <v>-3.2700000000000173E-2</v>
      </c>
      <c r="D1315" s="2">
        <f t="shared" si="181"/>
        <v>0</v>
      </c>
      <c r="E1315" s="2">
        <f t="shared" si="182"/>
        <v>3.2700000000000173E-2</v>
      </c>
      <c r="F1315" s="2">
        <f t="shared" si="186"/>
        <v>2.9438187123226094E-2</v>
      </c>
      <c r="G1315" s="2">
        <f t="shared" si="186"/>
        <v>2.937725537531316E-2</v>
      </c>
      <c r="H1315" s="2">
        <f t="shared" si="184"/>
        <v>1.0020741130216044</v>
      </c>
      <c r="I1315" s="2">
        <f t="shared" si="185"/>
        <v>50.051799106939008</v>
      </c>
    </row>
    <row r="1316" spans="1:9" ht="13.5" x14ac:dyDescent="0.25">
      <c r="A1316" s="3">
        <f>TITRES_STAT!B1319</f>
        <v>44229</v>
      </c>
      <c r="B1316" s="5">
        <f>TITRES_STAT!D1319</f>
        <v>7.8273999999999999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2.7335459471567087E-2</v>
      </c>
      <c r="G1316" s="2">
        <f t="shared" si="186"/>
        <v>2.727887999136222E-2</v>
      </c>
      <c r="H1316" s="2">
        <f t="shared" si="184"/>
        <v>1.0020741130216044</v>
      </c>
      <c r="I1316" s="2">
        <f t="shared" si="185"/>
        <v>50.051799106939008</v>
      </c>
    </row>
    <row r="1317" spans="1:9" ht="13.5" x14ac:dyDescent="0.25">
      <c r="A1317" s="3">
        <f>TITRES_STAT!B1320</f>
        <v>44230</v>
      </c>
      <c r="B1317" s="5">
        <f>TITRES_STAT!D1320</f>
        <v>7.8273999999999999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2.5382926652169437E-2</v>
      </c>
      <c r="G1317" s="2">
        <f t="shared" si="186"/>
        <v>2.5330388563407778E-2</v>
      </c>
      <c r="H1317" s="2">
        <f t="shared" si="184"/>
        <v>1.0020741130216042</v>
      </c>
      <c r="I1317" s="2">
        <f t="shared" si="185"/>
        <v>50.051799106938994</v>
      </c>
    </row>
    <row r="1318" spans="1:9" ht="13.5" x14ac:dyDescent="0.25">
      <c r="A1318" s="3">
        <f>TITRES_STAT!B1321</f>
        <v>44231</v>
      </c>
      <c r="B1318" s="5">
        <f>TITRES_STAT!D1321</f>
        <v>7.8273999999999999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2.3569860462728763E-2</v>
      </c>
      <c r="G1318" s="2">
        <f t="shared" si="186"/>
        <v>2.3521075094592937E-2</v>
      </c>
      <c r="H1318" s="2">
        <f t="shared" si="184"/>
        <v>1.0020741130216042</v>
      </c>
      <c r="I1318" s="2">
        <f t="shared" si="185"/>
        <v>50.051799106938994</v>
      </c>
    </row>
    <row r="1319" spans="1:9" ht="13.5" x14ac:dyDescent="0.25">
      <c r="A1319" s="3">
        <f>TITRES_STAT!B1322</f>
        <v>44232</v>
      </c>
      <c r="B1319" s="5">
        <f>TITRES_STAT!D1322</f>
        <v>7.7946</v>
      </c>
      <c r="C1319" s="2">
        <f t="shared" si="180"/>
        <v>-3.279999999999994E-2</v>
      </c>
      <c r="D1319" s="2">
        <f t="shared" si="181"/>
        <v>0</v>
      </c>
      <c r="E1319" s="2">
        <f t="shared" si="182"/>
        <v>3.279999999999994E-2</v>
      </c>
      <c r="F1319" s="2">
        <f t="shared" si="186"/>
        <v>2.188629900110528E-2</v>
      </c>
      <c r="G1319" s="2">
        <f t="shared" si="186"/>
        <v>2.4183855444979151E-2</v>
      </c>
      <c r="H1319" s="2">
        <f t="shared" si="184"/>
        <v>0.90499627120658832</v>
      </c>
      <c r="I1319" s="2">
        <f t="shared" si="185"/>
        <v>47.506458930409401</v>
      </c>
    </row>
    <row r="1320" spans="1:9" ht="13.5" x14ac:dyDescent="0.25">
      <c r="A1320" s="3">
        <f>TITRES_STAT!B1323</f>
        <v>44235</v>
      </c>
      <c r="B1320" s="5">
        <f>TITRES_STAT!D1323</f>
        <v>7.7946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2.0322991929597762E-2</v>
      </c>
      <c r="G1320" s="2">
        <f t="shared" si="186"/>
        <v>2.2456437198909211E-2</v>
      </c>
      <c r="H1320" s="2">
        <f t="shared" si="184"/>
        <v>0.90499627120658843</v>
      </c>
      <c r="I1320" s="2">
        <f t="shared" si="185"/>
        <v>47.506458930409401</v>
      </c>
    </row>
    <row r="1321" spans="1:9" ht="13.5" x14ac:dyDescent="0.25">
      <c r="A1321" s="3">
        <f>TITRES_STAT!B1324</f>
        <v>44236</v>
      </c>
      <c r="B1321" s="5">
        <f>TITRES_STAT!D1324</f>
        <v>7.6635999999999997</v>
      </c>
      <c r="C1321" s="2">
        <f t="shared" si="180"/>
        <v>-0.13100000000000023</v>
      </c>
      <c r="D1321" s="2">
        <f t="shared" si="181"/>
        <v>0</v>
      </c>
      <c r="E1321" s="2">
        <f t="shared" si="182"/>
        <v>0.13100000000000023</v>
      </c>
      <c r="F1321" s="2">
        <f t="shared" si="186"/>
        <v>1.8871349648912208E-2</v>
      </c>
      <c r="G1321" s="2">
        <f t="shared" si="186"/>
        <v>3.020954882755857E-2</v>
      </c>
      <c r="H1321" s="2">
        <f t="shared" si="184"/>
        <v>0.62468161165309677</v>
      </c>
      <c r="I1321" s="2">
        <f t="shared" si="185"/>
        <v>38.449478788492577</v>
      </c>
    </row>
    <row r="1322" spans="1:9" ht="13.5" x14ac:dyDescent="0.25">
      <c r="A1322" s="3">
        <f>TITRES_STAT!B1325</f>
        <v>44237</v>
      </c>
      <c r="B1322" s="5">
        <f>TITRES_STAT!D1325</f>
        <v>7.8208000000000002</v>
      </c>
      <c r="C1322" s="2">
        <f t="shared" si="180"/>
        <v>0.15720000000000045</v>
      </c>
      <c r="D1322" s="2">
        <f t="shared" si="181"/>
        <v>0.15720000000000045</v>
      </c>
      <c r="E1322" s="2">
        <f t="shared" si="182"/>
        <v>0</v>
      </c>
      <c r="F1322" s="2">
        <f t="shared" si="186"/>
        <v>2.8751967531132794E-2</v>
      </c>
      <c r="G1322" s="2">
        <f t="shared" si="186"/>
        <v>2.8051723911304387E-2</v>
      </c>
      <c r="H1322" s="2">
        <f t="shared" si="184"/>
        <v>1.0249625877554791</v>
      </c>
      <c r="I1322" s="2">
        <f t="shared" si="185"/>
        <v>50.616371579070716</v>
      </c>
    </row>
    <row r="1323" spans="1:9" ht="13.5" x14ac:dyDescent="0.25">
      <c r="A1323" s="3">
        <f>TITRES_STAT!B1326</f>
        <v>44238</v>
      </c>
      <c r="B1323" s="5">
        <f>TITRES_STAT!D1326</f>
        <v>7.8208000000000002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2.6698255564623307E-2</v>
      </c>
      <c r="G1323" s="2">
        <f t="shared" si="186"/>
        <v>2.6048029346211216E-2</v>
      </c>
      <c r="H1323" s="2">
        <f t="shared" si="184"/>
        <v>1.0249625877554791</v>
      </c>
      <c r="I1323" s="2">
        <f t="shared" si="185"/>
        <v>50.616371579070716</v>
      </c>
    </row>
    <row r="1324" spans="1:9" ht="13.5" x14ac:dyDescent="0.25">
      <c r="A1324" s="3">
        <f>TITRES_STAT!B1327</f>
        <v>44239</v>
      </c>
      <c r="B1324" s="5">
        <f>TITRES_STAT!D1327</f>
        <v>7.7946</v>
      </c>
      <c r="C1324" s="2">
        <f t="shared" si="180"/>
        <v>-2.6200000000000223E-2</v>
      </c>
      <c r="D1324" s="2">
        <f t="shared" si="181"/>
        <v>0</v>
      </c>
      <c r="E1324" s="2">
        <f t="shared" si="182"/>
        <v>2.6200000000000223E-2</v>
      </c>
      <c r="F1324" s="2">
        <f t="shared" si="186"/>
        <v>2.4791237310007354E-2</v>
      </c>
      <c r="G1324" s="2">
        <f t="shared" si="186"/>
        <v>2.6058884392910431E-2</v>
      </c>
      <c r="H1324" s="2">
        <f t="shared" si="184"/>
        <v>0.95135451449917197</v>
      </c>
      <c r="I1324" s="2">
        <f t="shared" si="185"/>
        <v>48.753545674571768</v>
      </c>
    </row>
    <row r="1325" spans="1:9" ht="13.5" x14ac:dyDescent="0.25">
      <c r="A1325" s="3">
        <f>TITRES_STAT!B1328</f>
        <v>44242</v>
      </c>
      <c r="B1325" s="5">
        <f>TITRES_STAT!D1328</f>
        <v>7.8273999999999999</v>
      </c>
      <c r="C1325" s="2">
        <f t="shared" si="180"/>
        <v>3.279999999999994E-2</v>
      </c>
      <c r="D1325" s="2">
        <f t="shared" si="181"/>
        <v>3.279999999999994E-2</v>
      </c>
      <c r="E1325" s="2">
        <f t="shared" si="182"/>
        <v>0</v>
      </c>
      <c r="F1325" s="2">
        <f t="shared" ref="F1325:G1340" si="187">((F1324*13)+D1325)/14</f>
        <v>2.5363291787863968E-2</v>
      </c>
      <c r="G1325" s="2">
        <f t="shared" si="187"/>
        <v>2.4197535507702542E-2</v>
      </c>
      <c r="H1325" s="2">
        <f t="shared" si="184"/>
        <v>1.0481766533534105</v>
      </c>
      <c r="I1325" s="2">
        <f t="shared" si="185"/>
        <v>51.176086380892301</v>
      </c>
    </row>
    <row r="1326" spans="1:9" ht="13.5" x14ac:dyDescent="0.25">
      <c r="A1326" s="3">
        <f>TITRES_STAT!B1329</f>
        <v>44243</v>
      </c>
      <c r="B1326" s="5">
        <f>TITRES_STAT!D1329</f>
        <v>7.8273999999999999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2.3551628088730826E-2</v>
      </c>
      <c r="G1326" s="2">
        <f t="shared" si="187"/>
        <v>2.2469140114295218E-2</v>
      </c>
      <c r="H1326" s="2">
        <f t="shared" si="184"/>
        <v>1.0481766533534105</v>
      </c>
      <c r="I1326" s="2">
        <f t="shared" si="185"/>
        <v>51.176086380892301</v>
      </c>
    </row>
    <row r="1327" spans="1:9" ht="13.5" x14ac:dyDescent="0.25">
      <c r="A1327" s="3">
        <f>TITRES_STAT!B1330</f>
        <v>44244</v>
      </c>
      <c r="B1327" s="5">
        <f>TITRES_STAT!D1330</f>
        <v>7.7946</v>
      </c>
      <c r="C1327" s="2">
        <f t="shared" si="180"/>
        <v>-3.279999999999994E-2</v>
      </c>
      <c r="D1327" s="2">
        <f t="shared" si="181"/>
        <v>0</v>
      </c>
      <c r="E1327" s="2">
        <f t="shared" si="182"/>
        <v>3.279999999999994E-2</v>
      </c>
      <c r="F1327" s="2">
        <f t="shared" si="187"/>
        <v>2.1869368939535765E-2</v>
      </c>
      <c r="G1327" s="2">
        <f t="shared" si="187"/>
        <v>2.3207058677559841E-2</v>
      </c>
      <c r="H1327" s="2">
        <f t="shared" si="184"/>
        <v>0.94235849718785947</v>
      </c>
      <c r="I1327" s="2">
        <f t="shared" si="185"/>
        <v>48.516198145306497</v>
      </c>
    </row>
    <row r="1328" spans="1:9" ht="13.5" x14ac:dyDescent="0.25">
      <c r="A1328" s="3">
        <f>TITRES_STAT!B1331</f>
        <v>44245</v>
      </c>
      <c r="B1328" s="5">
        <f>TITRES_STAT!D1331</f>
        <v>7.8273999999999999</v>
      </c>
      <c r="C1328" s="2">
        <f t="shared" si="180"/>
        <v>3.279999999999994E-2</v>
      </c>
      <c r="D1328" s="2">
        <f t="shared" si="181"/>
        <v>3.279999999999994E-2</v>
      </c>
      <c r="E1328" s="2">
        <f t="shared" si="182"/>
        <v>0</v>
      </c>
      <c r="F1328" s="2">
        <f t="shared" si="187"/>
        <v>2.2650128300997493E-2</v>
      </c>
      <c r="G1328" s="2">
        <f t="shared" si="187"/>
        <v>2.1549411629162709E-2</v>
      </c>
      <c r="H1328" s="2">
        <f t="shared" si="184"/>
        <v>1.0510787343421102</v>
      </c>
      <c r="I1328" s="2">
        <f t="shared" si="185"/>
        <v>51.245167566872901</v>
      </c>
    </row>
    <row r="1329" spans="1:9" ht="13.5" x14ac:dyDescent="0.25">
      <c r="A1329" s="3">
        <f>TITRES_STAT!B1332</f>
        <v>44246</v>
      </c>
      <c r="B1329" s="5">
        <f>TITRES_STAT!D1332</f>
        <v>7.8273999999999999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2.1032261993783385E-2</v>
      </c>
      <c r="G1329" s="2">
        <f t="shared" si="187"/>
        <v>2.0010167941365373E-2</v>
      </c>
      <c r="H1329" s="2">
        <f t="shared" si="184"/>
        <v>1.0510787343421102</v>
      </c>
      <c r="I1329" s="2">
        <f t="shared" si="185"/>
        <v>51.245167566872901</v>
      </c>
    </row>
    <row r="1330" spans="1:9" ht="13.5" x14ac:dyDescent="0.25">
      <c r="A1330" s="3">
        <f>TITRES_STAT!B1333</f>
        <v>44249</v>
      </c>
      <c r="B1330" s="5">
        <f>TITRES_STAT!D1333</f>
        <v>7.8273999999999999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1.9529957565656002E-2</v>
      </c>
      <c r="G1330" s="2">
        <f t="shared" si="187"/>
        <v>1.8580870231267844E-2</v>
      </c>
      <c r="H1330" s="2">
        <f t="shared" si="184"/>
        <v>1.0510787343421104</v>
      </c>
      <c r="I1330" s="2">
        <f t="shared" si="185"/>
        <v>51.245167566872901</v>
      </c>
    </row>
    <row r="1331" spans="1:9" ht="13.5" x14ac:dyDescent="0.25">
      <c r="A1331" s="3">
        <f>TITRES_STAT!B1334</f>
        <v>44250</v>
      </c>
      <c r="B1331" s="5">
        <f>TITRES_STAT!D1334</f>
        <v>7.8273999999999999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1.8134960596680572E-2</v>
      </c>
      <c r="G1331" s="2">
        <f t="shared" si="187"/>
        <v>1.7253665214748713E-2</v>
      </c>
      <c r="H1331" s="2">
        <f t="shared" si="184"/>
        <v>1.0510787343421102</v>
      </c>
      <c r="I1331" s="2">
        <f t="shared" si="185"/>
        <v>51.245167566872901</v>
      </c>
    </row>
    <row r="1332" spans="1:9" ht="13.5" x14ac:dyDescent="0.25">
      <c r="A1332" s="3">
        <f>TITRES_STAT!B1335</f>
        <v>44251</v>
      </c>
      <c r="B1332" s="5">
        <f>TITRES_STAT!D1335</f>
        <v>7.8273999999999999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1.6839606268346245E-2</v>
      </c>
      <c r="G1332" s="2">
        <f t="shared" si="187"/>
        <v>1.6021260556552376E-2</v>
      </c>
      <c r="H1332" s="2">
        <f t="shared" si="184"/>
        <v>1.0510787343421102</v>
      </c>
      <c r="I1332" s="2">
        <f t="shared" si="185"/>
        <v>51.245167566872901</v>
      </c>
    </row>
    <row r="1333" spans="1:9" ht="13.5" x14ac:dyDescent="0.25">
      <c r="A1333" s="3">
        <f>TITRES_STAT!B1336</f>
        <v>44252</v>
      </c>
      <c r="B1333" s="5">
        <f>TITRES_STAT!D1336</f>
        <v>7.8273999999999999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1.5636777249178658E-2</v>
      </c>
      <c r="G1333" s="2">
        <f t="shared" si="187"/>
        <v>1.4876884802512921E-2</v>
      </c>
      <c r="H1333" s="2">
        <f t="shared" si="184"/>
        <v>1.0510787343421104</v>
      </c>
      <c r="I1333" s="2">
        <f t="shared" si="185"/>
        <v>51.245167566872901</v>
      </c>
    </row>
    <row r="1334" spans="1:9" ht="13.5" x14ac:dyDescent="0.25">
      <c r="A1334" s="3">
        <f>TITRES_STAT!B1337</f>
        <v>44253</v>
      </c>
      <c r="B1334" s="5">
        <f>TITRES_STAT!D1337</f>
        <v>7.7946</v>
      </c>
      <c r="C1334" s="2">
        <f t="shared" si="180"/>
        <v>-3.279999999999994E-2</v>
      </c>
      <c r="D1334" s="2">
        <f t="shared" si="181"/>
        <v>0</v>
      </c>
      <c r="E1334" s="2">
        <f t="shared" si="182"/>
        <v>3.279999999999994E-2</v>
      </c>
      <c r="F1334" s="2">
        <f t="shared" si="187"/>
        <v>1.451986458852304E-2</v>
      </c>
      <c r="G1334" s="2">
        <f t="shared" si="187"/>
        <v>1.6157107316619134E-2</v>
      </c>
      <c r="H1334" s="2">
        <f t="shared" si="184"/>
        <v>0.89866733592763648</v>
      </c>
      <c r="I1334" s="2">
        <f t="shared" si="185"/>
        <v>47.331479239282977</v>
      </c>
    </row>
    <row r="1335" spans="1:9" ht="13.5" x14ac:dyDescent="0.25">
      <c r="A1335" s="3">
        <f>TITRES_STAT!B1338</f>
        <v>44256</v>
      </c>
      <c r="B1335" s="5">
        <f>TITRES_STAT!D1338</f>
        <v>7.6963999999999997</v>
      </c>
      <c r="C1335" s="2">
        <f t="shared" si="180"/>
        <v>-9.8200000000000287E-2</v>
      </c>
      <c r="D1335" s="2">
        <f t="shared" si="181"/>
        <v>0</v>
      </c>
      <c r="E1335" s="2">
        <f t="shared" si="182"/>
        <v>9.8200000000000287E-2</v>
      </c>
      <c r="F1335" s="2">
        <f t="shared" si="187"/>
        <v>1.3482731403628536E-2</v>
      </c>
      <c r="G1335" s="2">
        <f t="shared" si="187"/>
        <v>2.2017313936860645E-2</v>
      </c>
      <c r="H1335" s="2">
        <f t="shared" si="184"/>
        <v>0.612369494403048</v>
      </c>
      <c r="I1335" s="2">
        <f t="shared" si="185"/>
        <v>37.979476573374839</v>
      </c>
    </row>
    <row r="1336" spans="1:9" ht="13.5" x14ac:dyDescent="0.25">
      <c r="A1336" s="3">
        <f>TITRES_STAT!B1339</f>
        <v>44257</v>
      </c>
      <c r="B1336" s="5">
        <f>TITRES_STAT!D1339</f>
        <v>7.9191000000000003</v>
      </c>
      <c r="C1336" s="2">
        <f t="shared" si="180"/>
        <v>0.22270000000000056</v>
      </c>
      <c r="D1336" s="2">
        <f t="shared" si="181"/>
        <v>0.22270000000000056</v>
      </c>
      <c r="E1336" s="2">
        <f t="shared" si="182"/>
        <v>0</v>
      </c>
      <c r="F1336" s="2">
        <f t="shared" si="187"/>
        <v>2.8426822017655111E-2</v>
      </c>
      <c r="G1336" s="2">
        <f t="shared" si="187"/>
        <v>2.0444648655656313E-2</v>
      </c>
      <c r="H1336" s="2">
        <f t="shared" si="184"/>
        <v>1.3904284928755875</v>
      </c>
      <c r="I1336" s="2">
        <f t="shared" si="185"/>
        <v>58.166495965874262</v>
      </c>
    </row>
    <row r="1337" spans="1:9" ht="13.5" x14ac:dyDescent="0.25">
      <c r="A1337" s="3">
        <f>TITRES_STAT!B1340</f>
        <v>44258</v>
      </c>
      <c r="B1337" s="5">
        <f>TITRES_STAT!D1340</f>
        <v>7.8601000000000001</v>
      </c>
      <c r="C1337" s="2">
        <f t="shared" si="180"/>
        <v>-5.9000000000000163E-2</v>
      </c>
      <c r="D1337" s="2">
        <f t="shared" si="181"/>
        <v>0</v>
      </c>
      <c r="E1337" s="2">
        <f t="shared" si="182"/>
        <v>5.9000000000000163E-2</v>
      </c>
      <c r="F1337" s="2">
        <f t="shared" si="187"/>
        <v>2.6396334730679743E-2</v>
      </c>
      <c r="G1337" s="2">
        <f t="shared" si="187"/>
        <v>2.3198602323109444E-2</v>
      </c>
      <c r="H1337" s="2">
        <f t="shared" si="184"/>
        <v>1.1378415976545646</v>
      </c>
      <c r="I1337" s="2">
        <f t="shared" si="185"/>
        <v>53.223849648303961</v>
      </c>
    </row>
    <row r="1338" spans="1:9" ht="13.5" x14ac:dyDescent="0.25">
      <c r="A1338" s="3">
        <f>TITRES_STAT!B1341</f>
        <v>44259</v>
      </c>
      <c r="B1338" s="5">
        <f>TITRES_STAT!D1341</f>
        <v>7.8601000000000001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2.4510882249916904E-2</v>
      </c>
      <c r="G1338" s="2">
        <f t="shared" si="187"/>
        <v>2.15415593000302E-2</v>
      </c>
      <c r="H1338" s="2">
        <f t="shared" si="184"/>
        <v>1.1378415976545644</v>
      </c>
      <c r="I1338" s="2">
        <f t="shared" si="185"/>
        <v>53.223849648303947</v>
      </c>
    </row>
    <row r="1339" spans="1:9" ht="13.5" x14ac:dyDescent="0.25">
      <c r="A1339" s="3">
        <f>TITRES_STAT!B1342</f>
        <v>44260</v>
      </c>
      <c r="B1339" s="5">
        <f>TITRES_STAT!D1342</f>
        <v>7.8601000000000001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2.2760104946351414E-2</v>
      </c>
      <c r="G1339" s="2">
        <f t="shared" si="187"/>
        <v>2.0002876492885187E-2</v>
      </c>
      <c r="H1339" s="2">
        <f t="shared" si="184"/>
        <v>1.1378415976545646</v>
      </c>
      <c r="I1339" s="2">
        <f t="shared" si="185"/>
        <v>53.223849648303961</v>
      </c>
    </row>
    <row r="1340" spans="1:9" ht="13.5" x14ac:dyDescent="0.25">
      <c r="A1340" s="3">
        <f>TITRES_STAT!B1343</f>
        <v>44263</v>
      </c>
      <c r="B1340" s="5">
        <f>TITRES_STAT!D1343</f>
        <v>7.6963999999999997</v>
      </c>
      <c r="C1340" s="2">
        <f t="shared" si="180"/>
        <v>-0.1637000000000004</v>
      </c>
      <c r="D1340" s="2">
        <f t="shared" si="181"/>
        <v>0</v>
      </c>
      <c r="E1340" s="2">
        <f t="shared" si="182"/>
        <v>0.1637000000000004</v>
      </c>
      <c r="F1340" s="2">
        <f t="shared" si="187"/>
        <v>2.1134383164469171E-2</v>
      </c>
      <c r="G1340" s="2">
        <f t="shared" si="187"/>
        <v>3.0266956743393417E-2</v>
      </c>
      <c r="H1340" s="2">
        <f t="shared" si="184"/>
        <v>0.69826587931019268</v>
      </c>
      <c r="I1340" s="2">
        <f t="shared" si="185"/>
        <v>41.116405141097033</v>
      </c>
    </row>
    <row r="1341" spans="1:9" ht="13.5" x14ac:dyDescent="0.25">
      <c r="A1341" s="3">
        <f>TITRES_STAT!B1344</f>
        <v>44264</v>
      </c>
      <c r="B1341" s="5">
        <f>TITRES_STAT!D1344</f>
        <v>7.8404999999999996</v>
      </c>
      <c r="C1341" s="2">
        <f t="shared" si="180"/>
        <v>0.14409999999999989</v>
      </c>
      <c r="D1341" s="2">
        <f t="shared" si="181"/>
        <v>0.14409999999999989</v>
      </c>
      <c r="E1341" s="2">
        <f t="shared" si="182"/>
        <v>0</v>
      </c>
      <c r="F1341" s="2">
        <f t="shared" ref="F1341:G1356" si="188">((F1340*13)+D1341)/14</f>
        <v>2.9917641509864222E-2</v>
      </c>
      <c r="G1341" s="2">
        <f t="shared" si="188"/>
        <v>2.8105031261722459E-2</v>
      </c>
      <c r="H1341" s="2">
        <f t="shared" si="184"/>
        <v>1.064494155201686</v>
      </c>
      <c r="I1341" s="2">
        <f t="shared" si="185"/>
        <v>51.561984446388159</v>
      </c>
    </row>
    <row r="1342" spans="1:9" ht="13.5" x14ac:dyDescent="0.25">
      <c r="A1342" s="3">
        <f>TITRES_STAT!B1345</f>
        <v>44265</v>
      </c>
      <c r="B1342" s="5">
        <f>TITRES_STAT!D1345</f>
        <v>7.8404999999999996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2.7780667116302494E-2</v>
      </c>
      <c r="G1342" s="2">
        <f t="shared" si="188"/>
        <v>2.6097529028742284E-2</v>
      </c>
      <c r="H1342" s="2">
        <f t="shared" si="184"/>
        <v>1.064494155201686</v>
      </c>
      <c r="I1342" s="2">
        <f t="shared" si="185"/>
        <v>51.561984446388159</v>
      </c>
    </row>
    <row r="1343" spans="1:9" ht="13.5" x14ac:dyDescent="0.25">
      <c r="A1343" s="3">
        <f>TITRES_STAT!B1346</f>
        <v>44266</v>
      </c>
      <c r="B1343" s="5">
        <f>TITRES_STAT!D1346</f>
        <v>7.7356999999999996</v>
      </c>
      <c r="C1343" s="2">
        <f t="shared" si="180"/>
        <v>-0.1048</v>
      </c>
      <c r="D1343" s="2">
        <f t="shared" si="181"/>
        <v>0</v>
      </c>
      <c r="E1343" s="2">
        <f t="shared" si="182"/>
        <v>0.1048</v>
      </c>
      <c r="F1343" s="2">
        <f t="shared" si="188"/>
        <v>2.5796333750852319E-2</v>
      </c>
      <c r="G1343" s="2">
        <f t="shared" si="188"/>
        <v>3.1719134098117836E-2</v>
      </c>
      <c r="H1343" s="2">
        <f t="shared" si="184"/>
        <v>0.81327358026406626</v>
      </c>
      <c r="I1343" s="2">
        <f t="shared" si="185"/>
        <v>44.851123907382444</v>
      </c>
    </row>
    <row r="1344" spans="1:9" ht="13.5" x14ac:dyDescent="0.25">
      <c r="A1344" s="3">
        <f>TITRES_STAT!B1347</f>
        <v>44267</v>
      </c>
      <c r="B1344" s="5">
        <f>TITRES_STAT!D1347</f>
        <v>7.8404999999999996</v>
      </c>
      <c r="C1344" s="2">
        <f t="shared" si="180"/>
        <v>0.1048</v>
      </c>
      <c r="D1344" s="2">
        <f t="shared" si="181"/>
        <v>0.1048</v>
      </c>
      <c r="E1344" s="2">
        <f t="shared" si="182"/>
        <v>0</v>
      </c>
      <c r="F1344" s="2">
        <f t="shared" si="188"/>
        <v>3.1439452768648582E-2</v>
      </c>
      <c r="G1344" s="2">
        <f t="shared" si="188"/>
        <v>2.9453481662537993E-2</v>
      </c>
      <c r="H1344" s="2">
        <f t="shared" si="184"/>
        <v>1.0674273801944629</v>
      </c>
      <c r="I1344" s="2">
        <f t="shared" si="185"/>
        <v>51.630707342864945</v>
      </c>
    </row>
    <row r="1345" spans="1:9" ht="13.5" x14ac:dyDescent="0.25">
      <c r="A1345" s="3">
        <f>TITRES_STAT!B1348</f>
        <v>44270</v>
      </c>
      <c r="B1345" s="5">
        <f>TITRES_STAT!D1348</f>
        <v>7.8929</v>
      </c>
      <c r="C1345" s="2">
        <f t="shared" si="180"/>
        <v>5.2400000000000446E-2</v>
      </c>
      <c r="D1345" s="2">
        <f t="shared" si="181"/>
        <v>5.2400000000000446E-2</v>
      </c>
      <c r="E1345" s="2">
        <f t="shared" si="182"/>
        <v>0</v>
      </c>
      <c r="F1345" s="2">
        <f t="shared" si="188"/>
        <v>3.2936634713745146E-2</v>
      </c>
      <c r="G1345" s="2">
        <f t="shared" si="188"/>
        <v>2.7349661543785281E-2</v>
      </c>
      <c r="H1345" s="2">
        <f t="shared" si="184"/>
        <v>1.2042794263108314</v>
      </c>
      <c r="I1345" s="2">
        <f t="shared" si="185"/>
        <v>54.633700788395998</v>
      </c>
    </row>
    <row r="1346" spans="1:9" ht="13.5" x14ac:dyDescent="0.25">
      <c r="A1346" s="3">
        <f>TITRES_STAT!B1349</f>
        <v>44271</v>
      </c>
      <c r="B1346" s="5">
        <f>TITRES_STAT!D1349</f>
        <v>7.8863000000000003</v>
      </c>
      <c r="C1346" s="2">
        <f t="shared" si="180"/>
        <v>-6.5999999999997172E-3</v>
      </c>
      <c r="D1346" s="2">
        <f t="shared" si="181"/>
        <v>0</v>
      </c>
      <c r="E1346" s="2">
        <f t="shared" si="182"/>
        <v>6.5999999999997172E-3</v>
      </c>
      <c r="F1346" s="2">
        <f t="shared" si="188"/>
        <v>3.0584017948477638E-2</v>
      </c>
      <c r="G1346" s="2">
        <f t="shared" si="188"/>
        <v>2.5867542862086312E-2</v>
      </c>
      <c r="H1346" s="2">
        <f t="shared" si="184"/>
        <v>1.1823317781490641</v>
      </c>
      <c r="I1346" s="2">
        <f t="shared" si="185"/>
        <v>54.177453217120537</v>
      </c>
    </row>
    <row r="1347" spans="1:9" ht="13.5" x14ac:dyDescent="0.25">
      <c r="A1347" s="3">
        <f>TITRES_STAT!B1350</f>
        <v>44272</v>
      </c>
      <c r="B1347" s="5">
        <f>TITRES_STAT!D1350</f>
        <v>7.7356999999999996</v>
      </c>
      <c r="C1347" s="2">
        <f t="shared" ref="C1347:C1410" si="189">B1347-B1346</f>
        <v>-0.15060000000000073</v>
      </c>
      <c r="D1347" s="2">
        <f t="shared" ref="D1347:D1410" si="190">IF(C1347&gt;0,C1347,0)</f>
        <v>0</v>
      </c>
      <c r="E1347" s="2">
        <f t="shared" ref="E1347:E1410" si="191">IF(C1347&lt;0,-C1347,0)</f>
        <v>0.15060000000000073</v>
      </c>
      <c r="F1347" s="2">
        <f t="shared" si="188"/>
        <v>2.8399445237872096E-2</v>
      </c>
      <c r="G1347" s="2">
        <f t="shared" si="188"/>
        <v>3.4777004086223057E-2</v>
      </c>
      <c r="H1347" s="2">
        <f t="shared" si="184"/>
        <v>0.81661563392467618</v>
      </c>
      <c r="I1347" s="2">
        <f t="shared" si="185"/>
        <v>44.952582080361871</v>
      </c>
    </row>
    <row r="1348" spans="1:9" ht="13.5" x14ac:dyDescent="0.25">
      <c r="A1348" s="3">
        <f>TITRES_STAT!B1351</f>
        <v>44273</v>
      </c>
      <c r="B1348" s="5">
        <f>TITRES_STAT!D1351</f>
        <v>7.7356999999999996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2.6370913435166947E-2</v>
      </c>
      <c r="G1348" s="2">
        <f t="shared" si="188"/>
        <v>3.2292932365778557E-2</v>
      </c>
      <c r="H1348" s="2">
        <f t="shared" si="184"/>
        <v>0.81661563392467607</v>
      </c>
      <c r="I1348" s="2">
        <f t="shared" si="185"/>
        <v>44.952582080361864</v>
      </c>
    </row>
    <row r="1349" spans="1:9" ht="13.5" x14ac:dyDescent="0.25">
      <c r="A1349" s="3">
        <f>TITRES_STAT!B1352</f>
        <v>44274</v>
      </c>
      <c r="B1349" s="5">
        <f>TITRES_STAT!D1352</f>
        <v>7.7422000000000004</v>
      </c>
      <c r="C1349" s="2">
        <f t="shared" si="189"/>
        <v>6.5000000000008384E-3</v>
      </c>
      <c r="D1349" s="2">
        <f t="shared" si="190"/>
        <v>6.5000000000008384E-3</v>
      </c>
      <c r="E1349" s="2">
        <f t="shared" si="191"/>
        <v>0</v>
      </c>
      <c r="F1349" s="2">
        <f t="shared" si="188"/>
        <v>2.4951562475512223E-2</v>
      </c>
      <c r="G1349" s="2">
        <f t="shared" si="188"/>
        <v>2.9986294339651519E-2</v>
      </c>
      <c r="H1349" s="2">
        <f t="shared" si="184"/>
        <v>0.83209889801282444</v>
      </c>
      <c r="I1349" s="2">
        <f t="shared" si="185"/>
        <v>45.417793707280524</v>
      </c>
    </row>
    <row r="1350" spans="1:9" ht="13.5" x14ac:dyDescent="0.25">
      <c r="A1350" s="3">
        <f>TITRES_STAT!B1353</f>
        <v>44277</v>
      </c>
      <c r="B1350" s="5">
        <f>TITRES_STAT!D1353</f>
        <v>7.7422000000000004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2.3169308012975637E-2</v>
      </c>
      <c r="G1350" s="2">
        <f t="shared" si="188"/>
        <v>2.7844416172533554E-2</v>
      </c>
      <c r="H1350" s="2">
        <f t="shared" si="184"/>
        <v>0.83209889801282444</v>
      </c>
      <c r="I1350" s="2">
        <f t="shared" si="185"/>
        <v>45.417793707280524</v>
      </c>
    </row>
    <row r="1351" spans="1:9" ht="13.5" x14ac:dyDescent="0.25">
      <c r="A1351" s="3">
        <f>TITRES_STAT!B1354</f>
        <v>44278</v>
      </c>
      <c r="B1351" s="5">
        <f>TITRES_STAT!D1354</f>
        <v>7.8470000000000004</v>
      </c>
      <c r="C1351" s="2">
        <f t="shared" si="189"/>
        <v>0.1048</v>
      </c>
      <c r="D1351" s="2">
        <f t="shared" si="190"/>
        <v>0.1048</v>
      </c>
      <c r="E1351" s="2">
        <f t="shared" si="191"/>
        <v>0</v>
      </c>
      <c r="F1351" s="2">
        <f t="shared" si="188"/>
        <v>2.9000071726334519E-2</v>
      </c>
      <c r="G1351" s="2">
        <f t="shared" si="188"/>
        <v>2.5855529303066869E-2</v>
      </c>
      <c r="H1351" s="2">
        <f t="shared" si="184"/>
        <v>1.1216197273089537</v>
      </c>
      <c r="I1351" s="2">
        <f t="shared" si="185"/>
        <v>52.86619995429659</v>
      </c>
    </row>
    <row r="1352" spans="1:9" ht="13.5" x14ac:dyDescent="0.25">
      <c r="A1352" s="3">
        <f>TITRES_STAT!B1355</f>
        <v>44279</v>
      </c>
      <c r="B1352" s="5">
        <f>TITRES_STAT!D1355</f>
        <v>7.8470000000000004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2.6928638031596338E-2</v>
      </c>
      <c r="G1352" s="2">
        <f t="shared" si="188"/>
        <v>2.4008705781419233E-2</v>
      </c>
      <c r="H1352" s="2">
        <f t="shared" si="184"/>
        <v>1.1216197273089537</v>
      </c>
      <c r="I1352" s="2">
        <f t="shared" si="185"/>
        <v>52.86619995429659</v>
      </c>
    </row>
    <row r="1353" spans="1:9" ht="13.5" x14ac:dyDescent="0.25">
      <c r="A1353" s="3">
        <f>TITRES_STAT!B1356</f>
        <v>44280</v>
      </c>
      <c r="B1353" s="5">
        <f>TITRES_STAT!D1356</f>
        <v>7.7946</v>
      </c>
      <c r="C1353" s="2">
        <f t="shared" si="189"/>
        <v>-5.2400000000000446E-2</v>
      </c>
      <c r="D1353" s="2">
        <f t="shared" si="190"/>
        <v>0</v>
      </c>
      <c r="E1353" s="2">
        <f t="shared" si="191"/>
        <v>5.2400000000000446E-2</v>
      </c>
      <c r="F1353" s="2">
        <f t="shared" si="188"/>
        <v>2.5005163886482312E-2</v>
      </c>
      <c r="G1353" s="2">
        <f t="shared" si="188"/>
        <v>2.603665536846075E-2</v>
      </c>
      <c r="H1353" s="2">
        <f t="shared" si="184"/>
        <v>0.96038310346005784</v>
      </c>
      <c r="I1353" s="2">
        <f t="shared" si="185"/>
        <v>48.989562385280237</v>
      </c>
    </row>
    <row r="1354" spans="1:9" ht="13.5" x14ac:dyDescent="0.25">
      <c r="A1354" s="3">
        <f>TITRES_STAT!B1357</f>
        <v>44281</v>
      </c>
      <c r="B1354" s="5">
        <f>TITRES_STAT!D1357</f>
        <v>7.7422000000000004</v>
      </c>
      <c r="C1354" s="2">
        <f t="shared" si="189"/>
        <v>-5.2399999999999558E-2</v>
      </c>
      <c r="D1354" s="2">
        <f t="shared" si="190"/>
        <v>0</v>
      </c>
      <c r="E1354" s="2">
        <f t="shared" si="191"/>
        <v>5.2399999999999558E-2</v>
      </c>
      <c r="F1354" s="2">
        <f t="shared" si="188"/>
        <v>2.3219080751733574E-2</v>
      </c>
      <c r="G1354" s="2">
        <f t="shared" si="188"/>
        <v>2.7919751413570667E-2</v>
      </c>
      <c r="H1354" s="2">
        <f t="shared" si="184"/>
        <v>0.83163637124819512</v>
      </c>
      <c r="I1354" s="2">
        <f t="shared" si="185"/>
        <v>45.404010550492863</v>
      </c>
    </row>
    <row r="1355" spans="1:9" ht="13.5" x14ac:dyDescent="0.25">
      <c r="A1355" s="3">
        <f>TITRES_STAT!B1358</f>
        <v>44284</v>
      </c>
      <c r="B1355" s="5">
        <f>TITRES_STAT!D1358</f>
        <v>7.7422000000000004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2.1560574983752606E-2</v>
      </c>
      <c r="G1355" s="2">
        <f t="shared" si="188"/>
        <v>2.5925483455458476E-2</v>
      </c>
      <c r="H1355" s="2">
        <f t="shared" si="184"/>
        <v>0.83163637124819512</v>
      </c>
      <c r="I1355" s="2">
        <f t="shared" si="185"/>
        <v>45.404010550492863</v>
      </c>
    </row>
    <row r="1356" spans="1:9" ht="13.5" x14ac:dyDescent="0.25">
      <c r="A1356" s="3">
        <f>TITRES_STAT!B1359</f>
        <v>44285</v>
      </c>
      <c r="B1356" s="5">
        <f>TITRES_STAT!D1359</f>
        <v>7.7422000000000004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2.0020533913484566E-2</v>
      </c>
      <c r="G1356" s="2">
        <f t="shared" si="188"/>
        <v>2.4073663208640014E-2</v>
      </c>
      <c r="H1356" s="2">
        <f t="shared" si="184"/>
        <v>0.83163637124819523</v>
      </c>
      <c r="I1356" s="2">
        <f t="shared" si="185"/>
        <v>45.40401055049287</v>
      </c>
    </row>
    <row r="1357" spans="1:9" ht="13.5" x14ac:dyDescent="0.25">
      <c r="A1357" s="3">
        <f>TITRES_STAT!B1360</f>
        <v>44286</v>
      </c>
      <c r="B1357" s="5">
        <f>TITRES_STAT!D1360</f>
        <v>7.7946</v>
      </c>
      <c r="C1357" s="2">
        <f t="shared" si="189"/>
        <v>5.2399999999999558E-2</v>
      </c>
      <c r="D1357" s="2">
        <f t="shared" si="190"/>
        <v>5.2399999999999558E-2</v>
      </c>
      <c r="E1357" s="2">
        <f t="shared" si="191"/>
        <v>0</v>
      </c>
      <c r="F1357" s="2">
        <f t="shared" ref="F1357:G1372" si="192">((F1356*13)+D1357)/14</f>
        <v>2.2333352919664207E-2</v>
      </c>
      <c r="G1357" s="2">
        <f t="shared" si="192"/>
        <v>2.2354115836594298E-2</v>
      </c>
      <c r="H1357" s="2">
        <f t="shared" si="184"/>
        <v>0.99907118147361029</v>
      </c>
      <c r="I1357" s="2">
        <f t="shared" si="185"/>
        <v>49.976768748031645</v>
      </c>
    </row>
    <row r="1358" spans="1:9" ht="13.5" x14ac:dyDescent="0.25">
      <c r="A1358" s="3">
        <f>TITRES_STAT!B1361</f>
        <v>44287</v>
      </c>
      <c r="B1358" s="5">
        <f>TITRES_STAT!D1361</f>
        <v>7.7946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2.0738113425402476E-2</v>
      </c>
      <c r="G1358" s="2">
        <f t="shared" si="192"/>
        <v>2.0757393276837562E-2</v>
      </c>
      <c r="H1358" s="2">
        <f t="shared" si="184"/>
        <v>0.99907118147361018</v>
      </c>
      <c r="I1358" s="2">
        <f t="shared" si="185"/>
        <v>49.976768748031645</v>
      </c>
    </row>
    <row r="1359" spans="1:9" ht="13.5" x14ac:dyDescent="0.25">
      <c r="A1359" s="3">
        <f>TITRES_STAT!B1362</f>
        <v>44288</v>
      </c>
      <c r="B1359" s="5">
        <f>TITRES_STAT!D1362</f>
        <v>7.7946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1.9256819609302301E-2</v>
      </c>
      <c r="G1359" s="2">
        <f t="shared" si="192"/>
        <v>1.9274722328492023E-2</v>
      </c>
      <c r="H1359" s="2">
        <f t="shared" si="184"/>
        <v>0.99907118147361018</v>
      </c>
      <c r="I1359" s="2">
        <f t="shared" si="185"/>
        <v>49.976768748031645</v>
      </c>
    </row>
    <row r="1360" spans="1:9" ht="13.5" x14ac:dyDescent="0.25">
      <c r="A1360" s="3">
        <f>TITRES_STAT!B1363</f>
        <v>44291</v>
      </c>
      <c r="B1360" s="5">
        <f>TITRES_STAT!D1363</f>
        <v>7.7290999999999999</v>
      </c>
      <c r="C1360" s="2">
        <f t="shared" si="189"/>
        <v>-6.5500000000000114E-2</v>
      </c>
      <c r="D1360" s="2">
        <f t="shared" si="190"/>
        <v>0</v>
      </c>
      <c r="E1360" s="2">
        <f t="shared" si="191"/>
        <v>6.5500000000000114E-2</v>
      </c>
      <c r="F1360" s="2">
        <f t="shared" si="192"/>
        <v>1.7881332494352139E-2</v>
      </c>
      <c r="G1360" s="2">
        <f t="shared" si="192"/>
        <v>2.2576527876456889E-2</v>
      </c>
      <c r="H1360" s="2">
        <f t="shared" si="184"/>
        <v>0.79203199855186923</v>
      </c>
      <c r="I1360" s="2">
        <f t="shared" si="185"/>
        <v>44.197425000887584</v>
      </c>
    </row>
    <row r="1361" spans="1:9" ht="13.5" x14ac:dyDescent="0.25">
      <c r="A1361" s="3">
        <f>TITRES_STAT!B1364</f>
        <v>44292</v>
      </c>
      <c r="B1361" s="5">
        <f>TITRES_STAT!D1364</f>
        <v>7.7356999999999996</v>
      </c>
      <c r="C1361" s="2">
        <f t="shared" si="189"/>
        <v>6.5999999999997172E-3</v>
      </c>
      <c r="D1361" s="2">
        <f t="shared" si="190"/>
        <v>6.5999999999997172E-3</v>
      </c>
      <c r="E1361" s="2">
        <f t="shared" si="191"/>
        <v>0</v>
      </c>
      <c r="F1361" s="2">
        <f t="shared" si="192"/>
        <v>1.7075523030469823E-2</v>
      </c>
      <c r="G1361" s="2">
        <f t="shared" si="192"/>
        <v>2.0963918742424256E-2</v>
      </c>
      <c r="H1361" s="2">
        <f t="shared" ref="H1361:H1424" si="193">F1361/G1361</f>
        <v>0.81451961535771622</v>
      </c>
      <c r="I1361" s="2">
        <f t="shared" ref="I1361:I1424" si="194">IF(G1361=0,100,100-(100/(1+H1361)))</f>
        <v>44.888994776567401</v>
      </c>
    </row>
    <row r="1362" spans="1:9" ht="13.5" x14ac:dyDescent="0.25">
      <c r="A1362" s="3">
        <f>TITRES_STAT!B1365</f>
        <v>44293</v>
      </c>
      <c r="B1362" s="5">
        <f>TITRES_STAT!D1365</f>
        <v>7.7946</v>
      </c>
      <c r="C1362" s="2">
        <f t="shared" si="189"/>
        <v>5.8900000000000396E-2</v>
      </c>
      <c r="D1362" s="2">
        <f t="shared" si="190"/>
        <v>5.8900000000000396E-2</v>
      </c>
      <c r="E1362" s="2">
        <f t="shared" si="191"/>
        <v>0</v>
      </c>
      <c r="F1362" s="2">
        <f t="shared" si="192"/>
        <v>2.0062985671150581E-2</v>
      </c>
      <c r="G1362" s="2">
        <f t="shared" si="192"/>
        <v>1.9466495975108238E-2</v>
      </c>
      <c r="H1362" s="2">
        <f t="shared" si="193"/>
        <v>1.0306418626549469</v>
      </c>
      <c r="I1362" s="2">
        <f t="shared" si="194"/>
        <v>50.754487121005283</v>
      </c>
    </row>
    <row r="1363" spans="1:9" ht="13.5" x14ac:dyDescent="0.25">
      <c r="A1363" s="3">
        <f>TITRES_STAT!B1366</f>
        <v>44294</v>
      </c>
      <c r="B1363" s="5">
        <f>TITRES_STAT!D1366</f>
        <v>7.8929</v>
      </c>
      <c r="C1363" s="2">
        <f t="shared" si="189"/>
        <v>9.8300000000000054E-2</v>
      </c>
      <c r="D1363" s="2">
        <f t="shared" si="190"/>
        <v>9.8300000000000054E-2</v>
      </c>
      <c r="E1363" s="2">
        <f t="shared" si="191"/>
        <v>0</v>
      </c>
      <c r="F1363" s="2">
        <f t="shared" si="192"/>
        <v>2.5651343837496975E-2</v>
      </c>
      <c r="G1363" s="2">
        <f t="shared" si="192"/>
        <v>1.8076031976886221E-2</v>
      </c>
      <c r="H1363" s="2">
        <f t="shared" si="193"/>
        <v>1.4190804635827867</v>
      </c>
      <c r="I1363" s="2">
        <f t="shared" si="194"/>
        <v>58.661978588386972</v>
      </c>
    </row>
    <row r="1364" spans="1:9" ht="13.5" x14ac:dyDescent="0.25">
      <c r="A1364" s="3">
        <f>TITRES_STAT!B1367</f>
        <v>44298</v>
      </c>
      <c r="B1364" s="5">
        <f>TITRES_STAT!D1367</f>
        <v>7.9911000000000003</v>
      </c>
      <c r="C1364" s="2">
        <f t="shared" si="189"/>
        <v>9.8200000000000287E-2</v>
      </c>
      <c r="D1364" s="2">
        <f t="shared" si="190"/>
        <v>9.8200000000000287E-2</v>
      </c>
      <c r="E1364" s="2">
        <f t="shared" si="191"/>
        <v>0</v>
      </c>
      <c r="F1364" s="2">
        <f t="shared" si="192"/>
        <v>3.0833390706247212E-2</v>
      </c>
      <c r="G1364" s="2">
        <f t="shared" si="192"/>
        <v>1.6784886835680062E-2</v>
      </c>
      <c r="H1364" s="2">
        <f t="shared" si="193"/>
        <v>1.836973403997213</v>
      </c>
      <c r="I1364" s="2">
        <f t="shared" si="194"/>
        <v>64.751167614365755</v>
      </c>
    </row>
    <row r="1365" spans="1:9" ht="13.5" x14ac:dyDescent="0.25">
      <c r="A1365" s="3">
        <f>TITRES_STAT!B1368</f>
        <v>44299</v>
      </c>
      <c r="B1365" s="5">
        <f>TITRES_STAT!D1368</f>
        <v>7.9911000000000003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2.8631005655800984E-2</v>
      </c>
      <c r="G1365" s="2">
        <f t="shared" si="192"/>
        <v>1.5585966347417201E-2</v>
      </c>
      <c r="H1365" s="2">
        <f t="shared" si="193"/>
        <v>1.836973403997213</v>
      </c>
      <c r="I1365" s="2">
        <f t="shared" si="194"/>
        <v>64.751167614365755</v>
      </c>
    </row>
    <row r="1366" spans="1:9" ht="13.5" x14ac:dyDescent="0.25">
      <c r="A1366" s="3">
        <f>TITRES_STAT!B1369</f>
        <v>44300</v>
      </c>
      <c r="B1366" s="5">
        <f>TITRES_STAT!D1369</f>
        <v>7.9911000000000003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2.6585933823243774E-2</v>
      </c>
      <c r="G1366" s="2">
        <f t="shared" si="192"/>
        <v>1.4472683036887399E-2</v>
      </c>
      <c r="H1366" s="2">
        <f t="shared" si="193"/>
        <v>1.8369734039972134</v>
      </c>
      <c r="I1366" s="2">
        <f t="shared" si="194"/>
        <v>64.751167614365755</v>
      </c>
    </row>
    <row r="1367" spans="1:9" ht="13.5" x14ac:dyDescent="0.25">
      <c r="A1367" s="3">
        <f>TITRES_STAT!B1370</f>
        <v>44301</v>
      </c>
      <c r="B1367" s="5">
        <f>TITRES_STAT!D1370</f>
        <v>7.9911000000000003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2.4686938550154934E-2</v>
      </c>
      <c r="G1367" s="2">
        <f t="shared" si="192"/>
        <v>1.3438919962824014E-2</v>
      </c>
      <c r="H1367" s="2">
        <f t="shared" si="193"/>
        <v>1.8369734039972134</v>
      </c>
      <c r="I1367" s="2">
        <f t="shared" si="194"/>
        <v>64.751167614365755</v>
      </c>
    </row>
    <row r="1368" spans="1:9" ht="13.5" x14ac:dyDescent="0.25">
      <c r="A1368" s="3">
        <f>TITRES_STAT!B1371</f>
        <v>44302</v>
      </c>
      <c r="B1368" s="5">
        <f>TITRES_STAT!D1371</f>
        <v>7.9911000000000003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2.292358579657244E-2</v>
      </c>
      <c r="G1368" s="2">
        <f t="shared" si="192"/>
        <v>1.2478997108336583E-2</v>
      </c>
      <c r="H1368" s="2">
        <f t="shared" si="193"/>
        <v>1.8369734039972136</v>
      </c>
      <c r="I1368" s="2">
        <f t="shared" si="194"/>
        <v>64.751167614365755</v>
      </c>
    </row>
    <row r="1369" spans="1:9" ht="13.5" x14ac:dyDescent="0.25">
      <c r="A1369" s="3">
        <f>TITRES_STAT!B1372</f>
        <v>44305</v>
      </c>
      <c r="B1369" s="5">
        <f>TITRES_STAT!D1372</f>
        <v>8.0828000000000007</v>
      </c>
      <c r="C1369" s="2">
        <f t="shared" si="189"/>
        <v>9.1700000000000337E-2</v>
      </c>
      <c r="D1369" s="2">
        <f t="shared" si="190"/>
        <v>9.1700000000000337E-2</v>
      </c>
      <c r="E1369" s="2">
        <f t="shared" si="191"/>
        <v>0</v>
      </c>
      <c r="F1369" s="2">
        <f t="shared" si="192"/>
        <v>2.7836186811103003E-2</v>
      </c>
      <c r="G1369" s="2">
        <f t="shared" si="192"/>
        <v>1.1587640172026828E-2</v>
      </c>
      <c r="H1369" s="2">
        <f t="shared" si="193"/>
        <v>2.402230859593053</v>
      </c>
      <c r="I1369" s="2">
        <f t="shared" si="194"/>
        <v>70.607520733627936</v>
      </c>
    </row>
    <row r="1370" spans="1:9" ht="13.5" x14ac:dyDescent="0.25">
      <c r="A1370" s="3">
        <f>TITRES_STAT!B1373</f>
        <v>44306</v>
      </c>
      <c r="B1370" s="5">
        <f>TITRES_STAT!D1373</f>
        <v>8.1875999999999998</v>
      </c>
      <c r="C1370" s="2">
        <f t="shared" si="189"/>
        <v>0.10479999999999912</v>
      </c>
      <c r="D1370" s="2">
        <f t="shared" si="190"/>
        <v>0.10479999999999912</v>
      </c>
      <c r="E1370" s="2">
        <f t="shared" si="191"/>
        <v>0</v>
      </c>
      <c r="F1370" s="2">
        <f t="shared" si="192"/>
        <v>3.3333602038881298E-2</v>
      </c>
      <c r="G1370" s="2">
        <f t="shared" si="192"/>
        <v>1.0759951588310626E-2</v>
      </c>
      <c r="H1370" s="2">
        <f t="shared" si="193"/>
        <v>3.0979323434033095</v>
      </c>
      <c r="I1370" s="2">
        <f t="shared" si="194"/>
        <v>75.597449733162122</v>
      </c>
    </row>
    <row r="1371" spans="1:9" ht="13.5" x14ac:dyDescent="0.25">
      <c r="A1371" s="3">
        <f>TITRES_STAT!B1374</f>
        <v>44307</v>
      </c>
      <c r="B1371" s="5">
        <f>TITRES_STAT!D1374</f>
        <v>8.1875999999999998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3.0952630464675491E-2</v>
      </c>
      <c r="G1371" s="2">
        <f t="shared" si="192"/>
        <v>9.991383617717009E-3</v>
      </c>
      <c r="H1371" s="2">
        <f t="shared" si="193"/>
        <v>3.0979323434033095</v>
      </c>
      <c r="I1371" s="2">
        <f t="shared" si="194"/>
        <v>75.597449733162122</v>
      </c>
    </row>
    <row r="1372" spans="1:9" ht="13.5" x14ac:dyDescent="0.25">
      <c r="A1372" s="3">
        <f>TITRES_STAT!B1375</f>
        <v>44308</v>
      </c>
      <c r="B1372" s="5">
        <f>TITRES_STAT!D1375</f>
        <v>8.1811000000000007</v>
      </c>
      <c r="C1372" s="2">
        <f t="shared" si="189"/>
        <v>-6.4999999999990621E-3</v>
      </c>
      <c r="D1372" s="2">
        <f t="shared" si="190"/>
        <v>0</v>
      </c>
      <c r="E1372" s="2">
        <f t="shared" si="191"/>
        <v>6.4999999999990621E-3</v>
      </c>
      <c r="F1372" s="2">
        <f t="shared" si="192"/>
        <v>2.8741728288627245E-2</v>
      </c>
      <c r="G1372" s="2">
        <f t="shared" si="192"/>
        <v>9.7419990735942985E-3</v>
      </c>
      <c r="H1372" s="2">
        <f t="shared" si="193"/>
        <v>2.9502905996503057</v>
      </c>
      <c r="I1372" s="2">
        <f t="shared" si="194"/>
        <v>74.685406686573288</v>
      </c>
    </row>
    <row r="1373" spans="1:9" ht="13.5" x14ac:dyDescent="0.25">
      <c r="A1373" s="3">
        <f>TITRES_STAT!B1376</f>
        <v>44309</v>
      </c>
      <c r="B1373" s="5">
        <f>TITRES_STAT!D1376</f>
        <v>8.2269000000000005</v>
      </c>
      <c r="C1373" s="2">
        <f t="shared" si="189"/>
        <v>4.5799999999999841E-2</v>
      </c>
      <c r="D1373" s="2">
        <f t="shared" si="190"/>
        <v>4.5799999999999841E-2</v>
      </c>
      <c r="E1373" s="2">
        <f t="shared" si="191"/>
        <v>0</v>
      </c>
      <c r="F1373" s="2">
        <f t="shared" ref="F1373:G1388" si="195">((F1372*13)+D1373)/14</f>
        <v>2.9960176268011004E-2</v>
      </c>
      <c r="G1373" s="2">
        <f t="shared" si="195"/>
        <v>9.0461419969089917E-3</v>
      </c>
      <c r="H1373" s="2">
        <f t="shared" si="193"/>
        <v>3.311928585495143</v>
      </c>
      <c r="I1373" s="2">
        <f t="shared" si="194"/>
        <v>76.808521287576724</v>
      </c>
    </row>
    <row r="1374" spans="1:9" ht="13.5" x14ac:dyDescent="0.25">
      <c r="A1374" s="3">
        <f>TITRES_STAT!B1377</f>
        <v>44312</v>
      </c>
      <c r="B1374" s="5">
        <f>TITRES_STAT!D1377</f>
        <v>8.2269000000000005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2.7820163677438788E-2</v>
      </c>
      <c r="G1374" s="2">
        <f t="shared" si="195"/>
        <v>8.3999889971297769E-3</v>
      </c>
      <c r="H1374" s="2">
        <f t="shared" si="193"/>
        <v>3.311928585495143</v>
      </c>
      <c r="I1374" s="2">
        <f t="shared" si="194"/>
        <v>76.808521287576724</v>
      </c>
    </row>
    <row r="1375" spans="1:9" ht="13.5" x14ac:dyDescent="0.25">
      <c r="A1375" s="3">
        <f>TITRES_STAT!B1378</f>
        <v>44313</v>
      </c>
      <c r="B1375" s="5">
        <f>TITRES_STAT!D1378</f>
        <v>8.2269000000000005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2.5833009129050306E-2</v>
      </c>
      <c r="G1375" s="2">
        <f t="shared" si="195"/>
        <v>7.7999897830490781E-3</v>
      </c>
      <c r="H1375" s="2">
        <f t="shared" si="193"/>
        <v>3.3119285854951435</v>
      </c>
      <c r="I1375" s="2">
        <f t="shared" si="194"/>
        <v>76.808521287576724</v>
      </c>
    </row>
    <row r="1376" spans="1:9" ht="13.5" x14ac:dyDescent="0.25">
      <c r="A1376" s="3">
        <f>TITRES_STAT!B1379</f>
        <v>44314</v>
      </c>
      <c r="B1376" s="5">
        <f>TITRES_STAT!D1379</f>
        <v>8.1875999999999998</v>
      </c>
      <c r="C1376" s="2">
        <f t="shared" si="189"/>
        <v>-3.9300000000000779E-2</v>
      </c>
      <c r="D1376" s="2">
        <f t="shared" si="190"/>
        <v>0</v>
      </c>
      <c r="E1376" s="2">
        <f t="shared" si="191"/>
        <v>3.9300000000000779E-2</v>
      </c>
      <c r="F1376" s="2">
        <f t="shared" si="195"/>
        <v>2.3987794191260996E-2</v>
      </c>
      <c r="G1376" s="2">
        <f t="shared" si="195"/>
        <v>1.0049990512831342E-2</v>
      </c>
      <c r="H1376" s="2">
        <f t="shared" si="193"/>
        <v>2.3868474463368439</v>
      </c>
      <c r="I1376" s="2">
        <f t="shared" si="194"/>
        <v>70.4740170366521</v>
      </c>
    </row>
    <row r="1377" spans="1:9" ht="13.5" x14ac:dyDescent="0.25">
      <c r="A1377" s="3">
        <f>TITRES_STAT!B1380</f>
        <v>44315</v>
      </c>
      <c r="B1377" s="5">
        <f>TITRES_STAT!D1380</f>
        <v>8.1875999999999998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2.227438032045664E-2</v>
      </c>
      <c r="G1377" s="2">
        <f t="shared" si="195"/>
        <v>9.3321340476291027E-3</v>
      </c>
      <c r="H1377" s="2">
        <f t="shared" si="193"/>
        <v>2.3868474463368443</v>
      </c>
      <c r="I1377" s="2">
        <f t="shared" si="194"/>
        <v>70.4740170366521</v>
      </c>
    </row>
    <row r="1378" spans="1:9" ht="13.5" x14ac:dyDescent="0.25">
      <c r="A1378" s="3">
        <f>TITRES_STAT!B1381</f>
        <v>44316</v>
      </c>
      <c r="B1378" s="5">
        <f>TITRES_STAT!D1381</f>
        <v>8.0565999999999995</v>
      </c>
      <c r="C1378" s="2">
        <f t="shared" si="189"/>
        <v>-0.13100000000000023</v>
      </c>
      <c r="D1378" s="2">
        <f t="shared" si="190"/>
        <v>0</v>
      </c>
      <c r="E1378" s="2">
        <f t="shared" si="191"/>
        <v>0.13100000000000023</v>
      </c>
      <c r="F1378" s="2">
        <f t="shared" si="195"/>
        <v>2.0683353154709736E-2</v>
      </c>
      <c r="G1378" s="2">
        <f t="shared" si="195"/>
        <v>1.8022695901369897E-2</v>
      </c>
      <c r="H1378" s="2">
        <f t="shared" si="193"/>
        <v>1.1476281499671535</v>
      </c>
      <c r="I1378" s="2">
        <f t="shared" si="194"/>
        <v>53.4370044453322</v>
      </c>
    </row>
    <row r="1379" spans="1:9" ht="13.5" x14ac:dyDescent="0.25">
      <c r="A1379" s="3">
        <f>TITRES_STAT!B1382</f>
        <v>44319</v>
      </c>
      <c r="B1379" s="5">
        <f>TITRES_STAT!D1382</f>
        <v>8.0565999999999995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1.9205970786516181E-2</v>
      </c>
      <c r="G1379" s="2">
        <f t="shared" si="195"/>
        <v>1.6735360479843475E-2</v>
      </c>
      <c r="H1379" s="2">
        <f t="shared" si="193"/>
        <v>1.1476281499671535</v>
      </c>
      <c r="I1379" s="2">
        <f t="shared" si="194"/>
        <v>53.4370044453322</v>
      </c>
    </row>
    <row r="1380" spans="1:9" ht="13.5" x14ac:dyDescent="0.25">
      <c r="A1380" s="3">
        <f>TITRES_STAT!B1383</f>
        <v>44320</v>
      </c>
      <c r="B1380" s="5">
        <f>TITRES_STAT!D1383</f>
        <v>8.0565999999999995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1.7834115730336452E-2</v>
      </c>
      <c r="G1380" s="2">
        <f t="shared" si="195"/>
        <v>1.5539977588426084E-2</v>
      </c>
      <c r="H1380" s="2">
        <f t="shared" si="193"/>
        <v>1.1476281499671535</v>
      </c>
      <c r="I1380" s="2">
        <f t="shared" si="194"/>
        <v>53.4370044453322</v>
      </c>
    </row>
    <row r="1381" spans="1:9" ht="13.5" x14ac:dyDescent="0.25">
      <c r="A1381" s="3">
        <f>TITRES_STAT!B1384</f>
        <v>44321</v>
      </c>
      <c r="B1381" s="5">
        <f>TITRES_STAT!D1384</f>
        <v>8.0696999999999992</v>
      </c>
      <c r="C1381" s="2">
        <f t="shared" si="189"/>
        <v>1.3099999999999667E-2</v>
      </c>
      <c r="D1381" s="2">
        <f t="shared" si="190"/>
        <v>1.3099999999999667E-2</v>
      </c>
      <c r="E1381" s="2">
        <f t="shared" si="191"/>
        <v>0</v>
      </c>
      <c r="F1381" s="2">
        <f t="shared" si="195"/>
        <v>1.7495964606740969E-2</v>
      </c>
      <c r="G1381" s="2">
        <f t="shared" si="195"/>
        <v>1.4429979189252791E-2</v>
      </c>
      <c r="H1381" s="2">
        <f t="shared" si="193"/>
        <v>1.2124733083310109</v>
      </c>
      <c r="I1381" s="2">
        <f t="shared" si="194"/>
        <v>54.801714613481387</v>
      </c>
    </row>
    <row r="1382" spans="1:9" ht="13.5" x14ac:dyDescent="0.25">
      <c r="A1382" s="3">
        <f>TITRES_STAT!B1385</f>
        <v>44322</v>
      </c>
      <c r="B1382" s="5">
        <f>TITRES_STAT!D1385</f>
        <v>8.2728000000000002</v>
      </c>
      <c r="C1382" s="2">
        <f t="shared" si="189"/>
        <v>0.20310000000000095</v>
      </c>
      <c r="D1382" s="2">
        <f t="shared" si="190"/>
        <v>0.20310000000000095</v>
      </c>
      <c r="E1382" s="2">
        <f t="shared" si="191"/>
        <v>0</v>
      </c>
      <c r="F1382" s="2">
        <f t="shared" si="195"/>
        <v>3.075339570625954E-2</v>
      </c>
      <c r="G1382" s="2">
        <f t="shared" si="195"/>
        <v>1.339926639002045E-2</v>
      </c>
      <c r="H1382" s="2">
        <f t="shared" si="193"/>
        <v>2.2951551832094448</v>
      </c>
      <c r="I1382" s="2">
        <f t="shared" si="194"/>
        <v>69.652415610180427</v>
      </c>
    </row>
    <row r="1383" spans="1:9" ht="13.5" x14ac:dyDescent="0.25">
      <c r="A1383" s="3">
        <f>TITRES_STAT!B1386</f>
        <v>44323</v>
      </c>
      <c r="B1383" s="5">
        <f>TITRES_STAT!D1386</f>
        <v>8.4365000000000006</v>
      </c>
      <c r="C1383" s="2">
        <f t="shared" si="189"/>
        <v>0.1637000000000004</v>
      </c>
      <c r="D1383" s="2">
        <f t="shared" si="190"/>
        <v>0.1637000000000004</v>
      </c>
      <c r="E1383" s="2">
        <f t="shared" si="191"/>
        <v>0</v>
      </c>
      <c r="F1383" s="2">
        <f t="shared" si="195"/>
        <v>4.0249581727241031E-2</v>
      </c>
      <c r="G1383" s="2">
        <f t="shared" si="195"/>
        <v>1.2442175933590417E-2</v>
      </c>
      <c r="H1383" s="2">
        <f t="shared" si="193"/>
        <v>3.2349310877833153</v>
      </c>
      <c r="I1383" s="2">
        <f t="shared" si="194"/>
        <v>76.386864879932943</v>
      </c>
    </row>
    <row r="1384" spans="1:9" ht="13.5" x14ac:dyDescent="0.25">
      <c r="A1384" s="3">
        <f>TITRES_STAT!B1387</f>
        <v>44326</v>
      </c>
      <c r="B1384" s="5">
        <f>TITRES_STAT!D1387</f>
        <v>8.4365000000000006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3.7374611603866674E-2</v>
      </c>
      <c r="G1384" s="2">
        <f t="shared" si="195"/>
        <v>1.1553449081191101E-2</v>
      </c>
      <c r="H1384" s="2">
        <f t="shared" si="193"/>
        <v>3.2349310877833153</v>
      </c>
      <c r="I1384" s="2">
        <f t="shared" si="194"/>
        <v>76.386864879932943</v>
      </c>
    </row>
    <row r="1385" spans="1:9" ht="13.5" x14ac:dyDescent="0.25">
      <c r="A1385" s="3">
        <f>TITRES_STAT!B1388</f>
        <v>44327</v>
      </c>
      <c r="B1385" s="5">
        <f>TITRES_STAT!D1388</f>
        <v>8.4365000000000006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3.4704996489304765E-2</v>
      </c>
      <c r="G1385" s="2">
        <f t="shared" si="195"/>
        <v>1.072820271824888E-2</v>
      </c>
      <c r="H1385" s="2">
        <f t="shared" si="193"/>
        <v>3.2349310877833148</v>
      </c>
      <c r="I1385" s="2">
        <f t="shared" si="194"/>
        <v>76.386864879932943</v>
      </c>
    </row>
    <row r="1386" spans="1:9" ht="13.5" x14ac:dyDescent="0.25">
      <c r="A1386" s="3">
        <f>TITRES_STAT!B1389</f>
        <v>44333</v>
      </c>
      <c r="B1386" s="5">
        <f>TITRES_STAT!D1389</f>
        <v>8.4365000000000006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3.222606816864014E-2</v>
      </c>
      <c r="G1386" s="2">
        <f t="shared" si="195"/>
        <v>9.9619025240882449E-3</v>
      </c>
      <c r="H1386" s="2">
        <f t="shared" si="193"/>
        <v>3.2349310877833153</v>
      </c>
      <c r="I1386" s="2">
        <f t="shared" si="194"/>
        <v>76.386864879932943</v>
      </c>
    </row>
    <row r="1387" spans="1:9" ht="13.5" x14ac:dyDescent="0.25">
      <c r="A1387" s="3">
        <f>TITRES_STAT!B1390</f>
        <v>44334</v>
      </c>
      <c r="B1387" s="5">
        <f>TITRES_STAT!D1390</f>
        <v>8.4365000000000006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2.9924206156594416E-2</v>
      </c>
      <c r="G1387" s="2">
        <f t="shared" si="195"/>
        <v>9.2503380580819406E-3</v>
      </c>
      <c r="H1387" s="2">
        <f t="shared" si="193"/>
        <v>3.2349310877833157</v>
      </c>
      <c r="I1387" s="2">
        <f t="shared" si="194"/>
        <v>76.386864879932943</v>
      </c>
    </row>
    <row r="1388" spans="1:9" ht="13.5" x14ac:dyDescent="0.25">
      <c r="A1388" s="3">
        <f>TITRES_STAT!B1391</f>
        <v>44335</v>
      </c>
      <c r="B1388" s="5">
        <f>TITRES_STAT!D1391</f>
        <v>8.4365000000000006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2.7786762859694815E-2</v>
      </c>
      <c r="G1388" s="2">
        <f t="shared" si="195"/>
        <v>8.5895996253618021E-3</v>
      </c>
      <c r="H1388" s="2">
        <f t="shared" si="193"/>
        <v>3.2349310877833157</v>
      </c>
      <c r="I1388" s="2">
        <f t="shared" si="194"/>
        <v>76.386864879932943</v>
      </c>
    </row>
    <row r="1389" spans="1:9" ht="13.5" x14ac:dyDescent="0.25">
      <c r="A1389" s="3">
        <f>TITRES_STAT!B1392</f>
        <v>44336</v>
      </c>
      <c r="B1389" s="5">
        <f>TITRES_STAT!D1392</f>
        <v>8.4365000000000006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2.5801994084002328E-2</v>
      </c>
      <c r="G1389" s="2">
        <f t="shared" si="196"/>
        <v>7.9760567949788159E-3</v>
      </c>
      <c r="H1389" s="2">
        <f t="shared" si="193"/>
        <v>3.2349310877833157</v>
      </c>
      <c r="I1389" s="2">
        <f t="shared" si="194"/>
        <v>76.386864879932943</v>
      </c>
    </row>
    <row r="1390" spans="1:9" ht="13.5" x14ac:dyDescent="0.25">
      <c r="A1390" s="3">
        <f>TITRES_STAT!B1393</f>
        <v>44337</v>
      </c>
      <c r="B1390" s="5">
        <f>TITRES_STAT!D1393</f>
        <v>8.4888999999999992</v>
      </c>
      <c r="C1390" s="2">
        <f t="shared" si="189"/>
        <v>5.239999999999867E-2</v>
      </c>
      <c r="D1390" s="2">
        <f t="shared" si="190"/>
        <v>5.239999999999867E-2</v>
      </c>
      <c r="E1390" s="2">
        <f t="shared" si="191"/>
        <v>0</v>
      </c>
      <c r="F1390" s="2">
        <f t="shared" si="196"/>
        <v>2.7701851649430637E-2</v>
      </c>
      <c r="G1390" s="2">
        <f t="shared" si="196"/>
        <v>7.4063384524803294E-3</v>
      </c>
      <c r="H1390" s="2">
        <f t="shared" si="193"/>
        <v>3.7402897298264146</v>
      </c>
      <c r="I1390" s="2">
        <f t="shared" si="194"/>
        <v>78.904243052742288</v>
      </c>
    </row>
    <row r="1391" spans="1:9" ht="13.5" x14ac:dyDescent="0.25">
      <c r="A1391" s="3">
        <f>TITRES_STAT!B1394</f>
        <v>44340</v>
      </c>
      <c r="B1391" s="5">
        <f>TITRES_STAT!D1394</f>
        <v>8.3841000000000001</v>
      </c>
      <c r="C1391" s="2">
        <f t="shared" si="189"/>
        <v>-0.10479999999999912</v>
      </c>
      <c r="D1391" s="2">
        <f t="shared" si="190"/>
        <v>0</v>
      </c>
      <c r="E1391" s="2">
        <f t="shared" si="191"/>
        <v>0.10479999999999912</v>
      </c>
      <c r="F1391" s="2">
        <f t="shared" si="196"/>
        <v>2.5723147960185593E-2</v>
      </c>
      <c r="G1391" s="2">
        <f t="shared" si="196"/>
        <v>1.4363028563017386E-2</v>
      </c>
      <c r="H1391" s="2">
        <f t="shared" si="193"/>
        <v>1.7909278567069613</v>
      </c>
      <c r="I1391" s="2">
        <f t="shared" si="194"/>
        <v>64.169622027424666</v>
      </c>
    </row>
    <row r="1392" spans="1:9" ht="13.5" x14ac:dyDescent="0.25">
      <c r="A1392" s="3">
        <f>TITRES_STAT!B1395</f>
        <v>44341</v>
      </c>
      <c r="B1392" s="5">
        <f>TITRES_STAT!D1395</f>
        <v>8.3513999999999999</v>
      </c>
      <c r="C1392" s="2">
        <f t="shared" si="189"/>
        <v>-3.2700000000000173E-2</v>
      </c>
      <c r="D1392" s="2">
        <f t="shared" si="190"/>
        <v>0</v>
      </c>
      <c r="E1392" s="2">
        <f t="shared" si="191"/>
        <v>3.2700000000000173E-2</v>
      </c>
      <c r="F1392" s="2">
        <f t="shared" si="196"/>
        <v>2.3885780248743764E-2</v>
      </c>
      <c r="G1392" s="2">
        <f t="shared" si="196"/>
        <v>1.5672812237087587E-2</v>
      </c>
      <c r="H1392" s="2">
        <f t="shared" si="193"/>
        <v>1.5240264406550663</v>
      </c>
      <c r="I1392" s="2">
        <f t="shared" si="194"/>
        <v>60.380763691981464</v>
      </c>
    </row>
    <row r="1393" spans="1:9" ht="13.5" x14ac:dyDescent="0.25">
      <c r="A1393" s="3">
        <f>TITRES_STAT!B1396</f>
        <v>44342</v>
      </c>
      <c r="B1393" s="5">
        <f>TITRES_STAT!D1396</f>
        <v>8.3710000000000004</v>
      </c>
      <c r="C1393" s="2">
        <f t="shared" si="189"/>
        <v>1.9600000000000506E-2</v>
      </c>
      <c r="D1393" s="2">
        <f t="shared" si="190"/>
        <v>1.9600000000000506E-2</v>
      </c>
      <c r="E1393" s="2">
        <f t="shared" si="191"/>
        <v>0</v>
      </c>
      <c r="F1393" s="2">
        <f t="shared" si="196"/>
        <v>2.3579653088119244E-2</v>
      </c>
      <c r="G1393" s="2">
        <f t="shared" si="196"/>
        <v>1.4553325648724188E-2</v>
      </c>
      <c r="H1393" s="2">
        <f t="shared" si="193"/>
        <v>1.6202243842586141</v>
      </c>
      <c r="I1393" s="2">
        <f t="shared" si="194"/>
        <v>61.835329599722527</v>
      </c>
    </row>
    <row r="1394" spans="1:9" ht="13.5" x14ac:dyDescent="0.25">
      <c r="A1394" s="3">
        <f>TITRES_STAT!B1397</f>
        <v>44343</v>
      </c>
      <c r="B1394" s="5">
        <f>TITRES_STAT!D1397</f>
        <v>8.3841000000000001</v>
      </c>
      <c r="C1394" s="2">
        <f t="shared" si="189"/>
        <v>1.3099999999999667E-2</v>
      </c>
      <c r="D1394" s="2">
        <f t="shared" si="190"/>
        <v>1.3099999999999667E-2</v>
      </c>
      <c r="E1394" s="2">
        <f t="shared" si="191"/>
        <v>0</v>
      </c>
      <c r="F1394" s="2">
        <f t="shared" si="196"/>
        <v>2.2831106438967845E-2</v>
      </c>
      <c r="G1394" s="2">
        <f t="shared" si="196"/>
        <v>1.3513802388101031E-2</v>
      </c>
      <c r="H1394" s="2">
        <f t="shared" si="193"/>
        <v>1.6894657612479775</v>
      </c>
      <c r="I1394" s="2">
        <f t="shared" si="194"/>
        <v>62.817894378548417</v>
      </c>
    </row>
    <row r="1395" spans="1:9" ht="13.5" x14ac:dyDescent="0.25">
      <c r="A1395" s="3">
        <f>TITRES_STAT!B1398</f>
        <v>44344</v>
      </c>
      <c r="B1395" s="5">
        <f>TITRES_STAT!D1398</f>
        <v>8.3316999999999997</v>
      </c>
      <c r="C1395" s="2">
        <f t="shared" si="189"/>
        <v>-5.2400000000000446E-2</v>
      </c>
      <c r="D1395" s="2">
        <f t="shared" si="190"/>
        <v>0</v>
      </c>
      <c r="E1395" s="2">
        <f t="shared" si="191"/>
        <v>5.2400000000000446E-2</v>
      </c>
      <c r="F1395" s="2">
        <f t="shared" si="196"/>
        <v>2.1200313121898712E-2</v>
      </c>
      <c r="G1395" s="2">
        <f t="shared" si="196"/>
        <v>1.6291387931808132E-2</v>
      </c>
      <c r="H1395" s="2">
        <f t="shared" si="193"/>
        <v>1.3013202564838657</v>
      </c>
      <c r="I1395" s="2">
        <f t="shared" si="194"/>
        <v>56.546682401871479</v>
      </c>
    </row>
    <row r="1396" spans="1:9" ht="13.5" x14ac:dyDescent="0.25">
      <c r="A1396" s="3">
        <f>TITRES_STAT!B1399</f>
        <v>44347</v>
      </c>
      <c r="B1396" s="5">
        <f>TITRES_STAT!D1399</f>
        <v>8.3841000000000001</v>
      </c>
      <c r="C1396" s="2">
        <f t="shared" si="189"/>
        <v>5.2400000000000446E-2</v>
      </c>
      <c r="D1396" s="2">
        <f t="shared" si="190"/>
        <v>5.2400000000000446E-2</v>
      </c>
      <c r="E1396" s="2">
        <f t="shared" si="191"/>
        <v>0</v>
      </c>
      <c r="F1396" s="2">
        <f t="shared" si="196"/>
        <v>2.3428862184620265E-2</v>
      </c>
      <c r="G1396" s="2">
        <f t="shared" si="196"/>
        <v>1.5127717365250409E-2</v>
      </c>
      <c r="H1396" s="2">
        <f t="shared" si="193"/>
        <v>1.548737434666664</v>
      </c>
      <c r="I1396" s="2">
        <f t="shared" si="194"/>
        <v>60.764887492980037</v>
      </c>
    </row>
    <row r="1397" spans="1:9" ht="13.5" x14ac:dyDescent="0.25">
      <c r="A1397" s="3">
        <f>TITRES_STAT!B1400</f>
        <v>44348</v>
      </c>
      <c r="B1397" s="5">
        <f>TITRES_STAT!D1400</f>
        <v>8.3841000000000001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2.1755372028575963E-2</v>
      </c>
      <c r="G1397" s="2">
        <f t="shared" si="196"/>
        <v>1.4047166124875379E-2</v>
      </c>
      <c r="H1397" s="2">
        <f t="shared" si="193"/>
        <v>1.5487374346666645</v>
      </c>
      <c r="I1397" s="2">
        <f t="shared" si="194"/>
        <v>60.764887492980044</v>
      </c>
    </row>
    <row r="1398" spans="1:9" ht="13.5" x14ac:dyDescent="0.25">
      <c r="A1398" s="3">
        <f>TITRES_STAT!B1401</f>
        <v>44349</v>
      </c>
      <c r="B1398" s="5">
        <f>TITRES_STAT!D1401</f>
        <v>8.3841000000000001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2.0201416883677679E-2</v>
      </c>
      <c r="G1398" s="2">
        <f t="shared" si="196"/>
        <v>1.304379711595571E-2</v>
      </c>
      <c r="H1398" s="2">
        <f t="shared" si="193"/>
        <v>1.5487374346666642</v>
      </c>
      <c r="I1398" s="2">
        <f t="shared" si="194"/>
        <v>60.764887492980044</v>
      </c>
    </row>
    <row r="1399" spans="1:9" ht="13.5" x14ac:dyDescent="0.25">
      <c r="A1399" s="3">
        <f>TITRES_STAT!B1402</f>
        <v>44350</v>
      </c>
      <c r="B1399" s="5">
        <f>TITRES_STAT!D1402</f>
        <v>8.3841000000000001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1.875845853484356E-2</v>
      </c>
      <c r="G1399" s="2">
        <f t="shared" si="196"/>
        <v>1.2112097321958873E-2</v>
      </c>
      <c r="H1399" s="2">
        <f t="shared" si="193"/>
        <v>1.5487374346666642</v>
      </c>
      <c r="I1399" s="2">
        <f t="shared" si="194"/>
        <v>60.764887492980044</v>
      </c>
    </row>
    <row r="1400" spans="1:9" ht="13.5" x14ac:dyDescent="0.25">
      <c r="A1400" s="3">
        <f>TITRES_STAT!B1403</f>
        <v>44351</v>
      </c>
      <c r="B1400" s="5">
        <f>TITRES_STAT!D1403</f>
        <v>8.3316999999999997</v>
      </c>
      <c r="C1400" s="2">
        <f t="shared" si="189"/>
        <v>-5.2400000000000446E-2</v>
      </c>
      <c r="D1400" s="2">
        <f t="shared" si="190"/>
        <v>0</v>
      </c>
      <c r="E1400" s="2">
        <f t="shared" si="191"/>
        <v>5.2400000000000446E-2</v>
      </c>
      <c r="F1400" s="2">
        <f t="shared" si="196"/>
        <v>1.7418568639497593E-2</v>
      </c>
      <c r="G1400" s="2">
        <f t="shared" si="196"/>
        <v>1.4989804656104699E-2</v>
      </c>
      <c r="H1400" s="2">
        <f t="shared" si="193"/>
        <v>1.16202772745299</v>
      </c>
      <c r="I1400" s="2">
        <f t="shared" si="194"/>
        <v>53.747124178741899</v>
      </c>
    </row>
    <row r="1401" spans="1:9" ht="13.5" x14ac:dyDescent="0.25">
      <c r="A1401" s="3">
        <f>TITRES_STAT!B1404</f>
        <v>44354</v>
      </c>
      <c r="B1401" s="5">
        <f>TITRES_STAT!D1404</f>
        <v>8.3316999999999997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1.6174385165247766E-2</v>
      </c>
      <c r="G1401" s="2">
        <f t="shared" si="196"/>
        <v>1.3919104323525791E-2</v>
      </c>
      <c r="H1401" s="2">
        <f t="shared" si="193"/>
        <v>1.1620277274529902</v>
      </c>
      <c r="I1401" s="2">
        <f t="shared" si="194"/>
        <v>53.747124178741906</v>
      </c>
    </row>
    <row r="1402" spans="1:9" ht="13.5" x14ac:dyDescent="0.25">
      <c r="A1402" s="3">
        <f>TITRES_STAT!B1405</f>
        <v>44355</v>
      </c>
      <c r="B1402" s="5">
        <f>TITRES_STAT!D1405</f>
        <v>8.3710000000000004</v>
      </c>
      <c r="C1402" s="2">
        <f t="shared" si="189"/>
        <v>3.9300000000000779E-2</v>
      </c>
      <c r="D1402" s="2">
        <f t="shared" si="190"/>
        <v>3.9300000000000779E-2</v>
      </c>
      <c r="E1402" s="2">
        <f t="shared" si="191"/>
        <v>0</v>
      </c>
      <c r="F1402" s="2">
        <f t="shared" si="196"/>
        <v>1.7826214796301552E-2</v>
      </c>
      <c r="G1402" s="2">
        <f t="shared" si="196"/>
        <v>1.292488258613109E-2</v>
      </c>
      <c r="H1402" s="2">
        <f t="shared" si="193"/>
        <v>1.3792167687023931</v>
      </c>
      <c r="I1402" s="2">
        <f t="shared" si="194"/>
        <v>57.969361465731744</v>
      </c>
    </row>
    <row r="1403" spans="1:9" ht="13.5" x14ac:dyDescent="0.25">
      <c r="A1403" s="3">
        <f>TITRES_STAT!B1406</f>
        <v>44356</v>
      </c>
      <c r="B1403" s="5">
        <f>TITRES_STAT!D1406</f>
        <v>8.3710000000000004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1.6552913739422869E-2</v>
      </c>
      <c r="G1403" s="2">
        <f t="shared" si="196"/>
        <v>1.2001676687121727E-2</v>
      </c>
      <c r="H1403" s="2">
        <f t="shared" si="193"/>
        <v>1.3792167687023931</v>
      </c>
      <c r="I1403" s="2">
        <f t="shared" si="194"/>
        <v>57.969361465731744</v>
      </c>
    </row>
    <row r="1404" spans="1:9" ht="13.5" x14ac:dyDescent="0.25">
      <c r="A1404" s="3">
        <f>TITRES_STAT!B1407</f>
        <v>44357</v>
      </c>
      <c r="B1404" s="5">
        <f>TITRES_STAT!D1407</f>
        <v>8.3383000000000003</v>
      </c>
      <c r="C1404" s="2">
        <f t="shared" si="189"/>
        <v>-3.2700000000000173E-2</v>
      </c>
      <c r="D1404" s="2">
        <f t="shared" si="190"/>
        <v>0</v>
      </c>
      <c r="E1404" s="2">
        <f t="shared" si="191"/>
        <v>3.2700000000000173E-2</v>
      </c>
      <c r="F1404" s="2">
        <f t="shared" si="196"/>
        <v>1.5370562758035522E-2</v>
      </c>
      <c r="G1404" s="2">
        <f t="shared" si="196"/>
        <v>1.348012835232733E-2</v>
      </c>
      <c r="H1404" s="2">
        <f t="shared" si="193"/>
        <v>1.1402386057683056</v>
      </c>
      <c r="I1404" s="2">
        <f t="shared" si="194"/>
        <v>53.27623764449298</v>
      </c>
    </row>
    <row r="1405" spans="1:9" ht="13.5" x14ac:dyDescent="0.25">
      <c r="A1405" s="3">
        <f>TITRES_STAT!B1408</f>
        <v>44358</v>
      </c>
      <c r="B1405" s="5">
        <f>TITRES_STAT!D1408</f>
        <v>8.4430999999999994</v>
      </c>
      <c r="C1405" s="2">
        <f t="shared" si="189"/>
        <v>0.10479999999999912</v>
      </c>
      <c r="D1405" s="2">
        <f t="shared" si="190"/>
        <v>0.10479999999999912</v>
      </c>
      <c r="E1405" s="2">
        <f t="shared" si="191"/>
        <v>0</v>
      </c>
      <c r="F1405" s="2">
        <f t="shared" ref="F1405:G1420" si="197">((F1404*13)+D1405)/14</f>
        <v>2.1758379703890069E-2</v>
      </c>
      <c r="G1405" s="2">
        <f t="shared" si="197"/>
        <v>1.2517262041446806E-2</v>
      </c>
      <c r="H1405" s="2">
        <f t="shared" si="193"/>
        <v>1.7382698893611346</v>
      </c>
      <c r="I1405" s="2">
        <f t="shared" si="194"/>
        <v>63.480590284936824</v>
      </c>
    </row>
    <row r="1406" spans="1:9" ht="13.5" x14ac:dyDescent="0.25">
      <c r="A1406" s="3">
        <f>TITRES_STAT!B1409</f>
        <v>44361</v>
      </c>
      <c r="B1406" s="5">
        <f>TITRES_STAT!D1409</f>
        <v>8.3971999999999998</v>
      </c>
      <c r="C1406" s="2">
        <f t="shared" si="189"/>
        <v>-4.5899999999999608E-2</v>
      </c>
      <c r="D1406" s="2">
        <f t="shared" si="190"/>
        <v>0</v>
      </c>
      <c r="E1406" s="2">
        <f t="shared" si="191"/>
        <v>4.5899999999999608E-2</v>
      </c>
      <c r="F1406" s="2">
        <f t="shared" si="197"/>
        <v>2.0204209725040778E-2</v>
      </c>
      <c r="G1406" s="2">
        <f t="shared" si="197"/>
        <v>1.4901743324200578E-2</v>
      </c>
      <c r="H1406" s="2">
        <f t="shared" si="193"/>
        <v>1.3558285957206726</v>
      </c>
      <c r="I1406" s="2">
        <f t="shared" si="194"/>
        <v>57.55209008768783</v>
      </c>
    </row>
    <row r="1407" spans="1:9" ht="13.5" x14ac:dyDescent="0.25">
      <c r="A1407" s="3">
        <f>TITRES_STAT!B1410</f>
        <v>44362</v>
      </c>
      <c r="B1407" s="5">
        <f>TITRES_STAT!D1410</f>
        <v>8.4038000000000004</v>
      </c>
      <c r="C1407" s="2">
        <f t="shared" si="189"/>
        <v>6.6000000000006054E-3</v>
      </c>
      <c r="D1407" s="2">
        <f t="shared" si="190"/>
        <v>6.6000000000006054E-3</v>
      </c>
      <c r="E1407" s="2">
        <f t="shared" si="191"/>
        <v>0</v>
      </c>
      <c r="F1407" s="2">
        <f t="shared" si="197"/>
        <v>1.9232480458966479E-2</v>
      </c>
      <c r="G1407" s="2">
        <f t="shared" si="197"/>
        <v>1.3837333086757679E-2</v>
      </c>
      <c r="H1407" s="2">
        <f t="shared" si="193"/>
        <v>1.3898979187956351</v>
      </c>
      <c r="I1407" s="2">
        <f t="shared" si="194"/>
        <v>58.15720863492195</v>
      </c>
    </row>
    <row r="1408" spans="1:9" ht="13.5" x14ac:dyDescent="0.25">
      <c r="A1408" s="3">
        <f>TITRES_STAT!B1411</f>
        <v>44363</v>
      </c>
      <c r="B1408" s="5">
        <f>TITRES_STAT!D1411</f>
        <v>8.4038000000000004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1.7858731854754589E-2</v>
      </c>
      <c r="G1408" s="2">
        <f t="shared" si="197"/>
        <v>1.2848952151989274E-2</v>
      </c>
      <c r="H1408" s="2">
        <f t="shared" si="193"/>
        <v>1.3898979187956351</v>
      </c>
      <c r="I1408" s="2">
        <f t="shared" si="194"/>
        <v>58.15720863492195</v>
      </c>
    </row>
    <row r="1409" spans="1:9" ht="13.5" x14ac:dyDescent="0.25">
      <c r="A1409" s="3">
        <f>TITRES_STAT!B1412</f>
        <v>44364</v>
      </c>
      <c r="B1409" s="5">
        <f>TITRES_STAT!D1412</f>
        <v>8.4038000000000004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1.6583108150843549E-2</v>
      </c>
      <c r="G1409" s="2">
        <f t="shared" si="197"/>
        <v>1.1931169855418613E-2</v>
      </c>
      <c r="H1409" s="2">
        <f t="shared" si="193"/>
        <v>1.3898979187956351</v>
      </c>
      <c r="I1409" s="2">
        <f t="shared" si="194"/>
        <v>58.15720863492195</v>
      </c>
    </row>
    <row r="1410" spans="1:9" ht="13.5" x14ac:dyDescent="0.25">
      <c r="A1410" s="3">
        <f>TITRES_STAT!B1413</f>
        <v>44365</v>
      </c>
      <c r="B1410" s="5">
        <f>TITRES_STAT!D1413</f>
        <v>8.4102999999999994</v>
      </c>
      <c r="C1410" s="2">
        <f t="shared" si="189"/>
        <v>6.4999999999990621E-3</v>
      </c>
      <c r="D1410" s="2">
        <f t="shared" si="190"/>
        <v>6.4999999999990621E-3</v>
      </c>
      <c r="E1410" s="2">
        <f t="shared" si="191"/>
        <v>0</v>
      </c>
      <c r="F1410" s="2">
        <f t="shared" si="197"/>
        <v>1.5862886140068942E-2</v>
      </c>
      <c r="G1410" s="2">
        <f t="shared" si="197"/>
        <v>1.1078943437174426E-2</v>
      </c>
      <c r="H1410" s="2">
        <f t="shared" si="193"/>
        <v>1.4318049577581933</v>
      </c>
      <c r="I1410" s="2">
        <f t="shared" si="194"/>
        <v>58.878281055818334</v>
      </c>
    </row>
    <row r="1411" spans="1:9" ht="13.5" x14ac:dyDescent="0.25">
      <c r="A1411" s="3">
        <f>TITRES_STAT!B1414</f>
        <v>44368</v>
      </c>
      <c r="B1411" s="5">
        <f>TITRES_STAT!D1414</f>
        <v>8.3841000000000001</v>
      </c>
      <c r="C1411" s="2">
        <f t="shared" ref="C1411:C1474" si="198">B1411-B1410</f>
        <v>-2.6199999999999335E-2</v>
      </c>
      <c r="D1411" s="2">
        <f t="shared" ref="D1411:D1474" si="199">IF(C1411&gt;0,C1411,0)</f>
        <v>0</v>
      </c>
      <c r="E1411" s="2">
        <f t="shared" ref="E1411:E1474" si="200">IF(C1411&lt;0,-C1411,0)</f>
        <v>2.6199999999999335E-2</v>
      </c>
      <c r="F1411" s="2">
        <f t="shared" si="197"/>
        <v>1.4729822844349733E-2</v>
      </c>
      <c r="G1411" s="2">
        <f t="shared" si="197"/>
        <v>1.2159018905947633E-2</v>
      </c>
      <c r="H1411" s="2">
        <f t="shared" si="193"/>
        <v>1.2114318563272057</v>
      </c>
      <c r="I1411" s="2">
        <f t="shared" si="194"/>
        <v>54.780428927128604</v>
      </c>
    </row>
    <row r="1412" spans="1:9" ht="13.5" x14ac:dyDescent="0.25">
      <c r="A1412" s="3">
        <f>TITRES_STAT!B1415</f>
        <v>44369</v>
      </c>
      <c r="B1412" s="5">
        <f>TITRES_STAT!D1415</f>
        <v>8.4102999999999994</v>
      </c>
      <c r="C1412" s="2">
        <f t="shared" si="198"/>
        <v>2.6199999999999335E-2</v>
      </c>
      <c r="D1412" s="2">
        <f t="shared" si="199"/>
        <v>2.6199999999999335E-2</v>
      </c>
      <c r="E1412" s="2">
        <f t="shared" si="200"/>
        <v>0</v>
      </c>
      <c r="F1412" s="2">
        <f t="shared" si="197"/>
        <v>1.5549121212610418E-2</v>
      </c>
      <c r="G1412" s="2">
        <f t="shared" si="197"/>
        <v>1.1290517555522803E-2</v>
      </c>
      <c r="H1412" s="2">
        <f t="shared" si="193"/>
        <v>1.3771840959588697</v>
      </c>
      <c r="I1412" s="2">
        <f t="shared" si="194"/>
        <v>57.933422081194088</v>
      </c>
    </row>
    <row r="1413" spans="1:9" ht="13.5" x14ac:dyDescent="0.25">
      <c r="A1413" s="3">
        <f>TITRES_STAT!B1416</f>
        <v>44370</v>
      </c>
      <c r="B1413" s="5">
        <f>TITRES_STAT!D1416</f>
        <v>8.4234000000000009</v>
      </c>
      <c r="C1413" s="2">
        <f t="shared" si="198"/>
        <v>1.3100000000001444E-2</v>
      </c>
      <c r="D1413" s="2">
        <f t="shared" si="199"/>
        <v>1.3100000000001444E-2</v>
      </c>
      <c r="E1413" s="2">
        <f t="shared" si="200"/>
        <v>0</v>
      </c>
      <c r="F1413" s="2">
        <f t="shared" si="197"/>
        <v>1.5374183983138348E-2</v>
      </c>
      <c r="G1413" s="2">
        <f t="shared" si="197"/>
        <v>1.0484052015842602E-2</v>
      </c>
      <c r="H1413" s="2">
        <f t="shared" si="193"/>
        <v>1.4664353019143932</v>
      </c>
      <c r="I1413" s="2">
        <f t="shared" si="194"/>
        <v>59.455656541088999</v>
      </c>
    </row>
    <row r="1414" spans="1:9" ht="13.5" x14ac:dyDescent="0.25">
      <c r="A1414" s="3">
        <f>TITRES_STAT!B1417</f>
        <v>44371</v>
      </c>
      <c r="B1414" s="5">
        <f>TITRES_STAT!D1417</f>
        <v>8.4234000000000009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1.4276027984342752E-2</v>
      </c>
      <c r="G1414" s="2">
        <f t="shared" si="197"/>
        <v>9.7351911575681311E-3</v>
      </c>
      <c r="H1414" s="2">
        <f t="shared" si="193"/>
        <v>1.466435301914393</v>
      </c>
      <c r="I1414" s="2">
        <f t="shared" si="194"/>
        <v>59.455656541088992</v>
      </c>
    </row>
    <row r="1415" spans="1:9" ht="13.5" x14ac:dyDescent="0.25">
      <c r="A1415" s="3">
        <f>TITRES_STAT!B1418</f>
        <v>44372</v>
      </c>
      <c r="B1415" s="5">
        <f>TITRES_STAT!D1418</f>
        <v>8.5151000000000003</v>
      </c>
      <c r="C1415" s="2">
        <f t="shared" si="198"/>
        <v>9.1699999999999449E-2</v>
      </c>
      <c r="D1415" s="2">
        <f t="shared" si="199"/>
        <v>9.1699999999999449E-2</v>
      </c>
      <c r="E1415" s="2">
        <f t="shared" si="200"/>
        <v>0</v>
      </c>
      <c r="F1415" s="2">
        <f t="shared" si="197"/>
        <v>1.9806311699746802E-2</v>
      </c>
      <c r="G1415" s="2">
        <f t="shared" si="197"/>
        <v>9.03982036059898E-3</v>
      </c>
      <c r="H1415" s="2">
        <f t="shared" si="193"/>
        <v>2.1910072224526411</v>
      </c>
      <c r="I1415" s="2">
        <f t="shared" si="194"/>
        <v>68.661932415452526</v>
      </c>
    </row>
    <row r="1416" spans="1:9" ht="13.5" x14ac:dyDescent="0.25">
      <c r="A1416" s="3">
        <f>TITRES_STAT!B1419</f>
        <v>44375</v>
      </c>
      <c r="B1416" s="5">
        <f>TITRES_STAT!D1419</f>
        <v>8.5151000000000003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1.8391575149764888E-2</v>
      </c>
      <c r="G1416" s="2">
        <f t="shared" si="197"/>
        <v>8.3941189062704813E-3</v>
      </c>
      <c r="H1416" s="2">
        <f t="shared" si="193"/>
        <v>2.1910072224526411</v>
      </c>
      <c r="I1416" s="2">
        <f t="shared" si="194"/>
        <v>68.661932415452526</v>
      </c>
    </row>
    <row r="1417" spans="1:9" ht="13.5" x14ac:dyDescent="0.25">
      <c r="A1417" s="3">
        <f>TITRES_STAT!B1420</f>
        <v>44376</v>
      </c>
      <c r="B1417" s="5">
        <f>TITRES_STAT!D1420</f>
        <v>8.5085999999999995</v>
      </c>
      <c r="C1417" s="2">
        <f t="shared" si="198"/>
        <v>-6.5000000000008384E-3</v>
      </c>
      <c r="D1417" s="2">
        <f t="shared" si="199"/>
        <v>0</v>
      </c>
      <c r="E1417" s="2">
        <f t="shared" si="200"/>
        <v>6.5000000000008384E-3</v>
      </c>
      <c r="F1417" s="2">
        <f t="shared" si="197"/>
        <v>1.7077891210495969E-2</v>
      </c>
      <c r="G1417" s="2">
        <f t="shared" si="197"/>
        <v>8.2588246986797925E-3</v>
      </c>
      <c r="H1417" s="2">
        <f t="shared" si="193"/>
        <v>2.0678355375706112</v>
      </c>
      <c r="I1417" s="2">
        <f t="shared" si="194"/>
        <v>67.403728532596304</v>
      </c>
    </row>
    <row r="1418" spans="1:9" ht="13.5" x14ac:dyDescent="0.25">
      <c r="A1418" s="3">
        <f>TITRES_STAT!B1421</f>
        <v>44377</v>
      </c>
      <c r="B1418" s="5">
        <f>TITRES_STAT!D1421</f>
        <v>8.4824000000000002</v>
      </c>
      <c r="C1418" s="2">
        <f t="shared" si="198"/>
        <v>-2.6199999999999335E-2</v>
      </c>
      <c r="D1418" s="2">
        <f t="shared" si="199"/>
        <v>0</v>
      </c>
      <c r="E1418" s="2">
        <f t="shared" si="200"/>
        <v>2.6199999999999335E-2</v>
      </c>
      <c r="F1418" s="2">
        <f t="shared" si="197"/>
        <v>1.5858041838317686E-2</v>
      </c>
      <c r="G1418" s="2">
        <f t="shared" si="197"/>
        <v>9.540337220202616E-3</v>
      </c>
      <c r="H1418" s="2">
        <f t="shared" si="193"/>
        <v>1.6622097806707188</v>
      </c>
      <c r="I1418" s="2">
        <f t="shared" si="194"/>
        <v>62.437220114635018</v>
      </c>
    </row>
    <row r="1419" spans="1:9" ht="13.5" x14ac:dyDescent="0.25">
      <c r="A1419" s="3">
        <f>TITRES_STAT!B1422</f>
        <v>44378</v>
      </c>
      <c r="B1419" s="5">
        <f>TITRES_STAT!D1422</f>
        <v>8.4824000000000002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1.4725324564152138E-2</v>
      </c>
      <c r="G1419" s="2">
        <f t="shared" si="197"/>
        <v>8.8588845616167141E-3</v>
      </c>
      <c r="H1419" s="2">
        <f t="shared" si="193"/>
        <v>1.662209780670719</v>
      </c>
      <c r="I1419" s="2">
        <f t="shared" si="194"/>
        <v>62.437220114635018</v>
      </c>
    </row>
    <row r="1420" spans="1:9" ht="13.5" x14ac:dyDescent="0.25">
      <c r="A1420" s="3">
        <f>TITRES_STAT!B1423</f>
        <v>44379</v>
      </c>
      <c r="B1420" s="5">
        <f>TITRES_STAT!D1423</f>
        <v>8.4496000000000002</v>
      </c>
      <c r="C1420" s="2">
        <f t="shared" si="198"/>
        <v>-3.279999999999994E-2</v>
      </c>
      <c r="D1420" s="2">
        <f t="shared" si="199"/>
        <v>0</v>
      </c>
      <c r="E1420" s="2">
        <f t="shared" si="200"/>
        <v>3.279999999999994E-2</v>
      </c>
      <c r="F1420" s="2">
        <f t="shared" si="197"/>
        <v>1.36735156667127E-2</v>
      </c>
      <c r="G1420" s="2">
        <f t="shared" si="197"/>
        <v>1.0568964235786944E-2</v>
      </c>
      <c r="H1420" s="2">
        <f t="shared" si="193"/>
        <v>1.2937422590960823</v>
      </c>
      <c r="I1420" s="2">
        <f t="shared" si="194"/>
        <v>56.403122624854987</v>
      </c>
    </row>
    <row r="1421" spans="1:9" ht="13.5" x14ac:dyDescent="0.25">
      <c r="A1421" s="3">
        <f>TITRES_STAT!B1424</f>
        <v>44382</v>
      </c>
      <c r="B1421" s="5">
        <f>TITRES_STAT!D1424</f>
        <v>8.4496000000000002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1.2696835976233221E-2</v>
      </c>
      <c r="G1421" s="2">
        <f t="shared" si="201"/>
        <v>9.8140382189450207E-3</v>
      </c>
      <c r="H1421" s="2">
        <f t="shared" si="193"/>
        <v>1.2937422590960821</v>
      </c>
      <c r="I1421" s="2">
        <f t="shared" si="194"/>
        <v>56.403122624854987</v>
      </c>
    </row>
    <row r="1422" spans="1:9" ht="13.5" x14ac:dyDescent="0.25">
      <c r="A1422" s="3">
        <f>TITRES_STAT!B1425</f>
        <v>44383</v>
      </c>
      <c r="B1422" s="5">
        <f>TITRES_STAT!D1425</f>
        <v>8.4824000000000002</v>
      </c>
      <c r="C1422" s="2">
        <f t="shared" si="198"/>
        <v>3.279999999999994E-2</v>
      </c>
      <c r="D1422" s="2">
        <f t="shared" si="199"/>
        <v>3.279999999999994E-2</v>
      </c>
      <c r="E1422" s="2">
        <f t="shared" si="200"/>
        <v>0</v>
      </c>
      <c r="F1422" s="2">
        <f t="shared" si="201"/>
        <v>1.413277626364513E-2</v>
      </c>
      <c r="G1422" s="2">
        <f t="shared" si="201"/>
        <v>9.1130354890203765E-3</v>
      </c>
      <c r="H1422" s="2">
        <f t="shared" si="193"/>
        <v>1.5508308159967847</v>
      </c>
      <c r="I1422" s="2">
        <f t="shared" si="194"/>
        <v>60.797086434396419</v>
      </c>
    </row>
    <row r="1423" spans="1:9" ht="13.5" x14ac:dyDescent="0.25">
      <c r="A1423" s="3">
        <f>TITRES_STAT!B1426</f>
        <v>44384</v>
      </c>
      <c r="B1423" s="5">
        <f>TITRES_STAT!D1426</f>
        <v>8.5151000000000003</v>
      </c>
      <c r="C1423" s="2">
        <f t="shared" si="198"/>
        <v>3.2700000000000173E-2</v>
      </c>
      <c r="D1423" s="2">
        <f t="shared" si="199"/>
        <v>3.2700000000000173E-2</v>
      </c>
      <c r="E1423" s="2">
        <f t="shared" si="200"/>
        <v>0</v>
      </c>
      <c r="F1423" s="2">
        <f t="shared" si="201"/>
        <v>1.5459006530527633E-2</v>
      </c>
      <c r="G1423" s="2">
        <f t="shared" si="201"/>
        <v>8.4621043826617788E-3</v>
      </c>
      <c r="H1423" s="2">
        <f t="shared" si="193"/>
        <v>1.8268513163465563</v>
      </c>
      <c r="I1423" s="2">
        <f t="shared" si="194"/>
        <v>64.62495235538573</v>
      </c>
    </row>
    <row r="1424" spans="1:9" ht="13.5" x14ac:dyDescent="0.25">
      <c r="A1424" s="3">
        <f>TITRES_STAT!B1427</f>
        <v>44385</v>
      </c>
      <c r="B1424" s="5">
        <f>TITRES_STAT!D1427</f>
        <v>8.5151000000000003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1.4354791778347087E-2</v>
      </c>
      <c r="G1424" s="2">
        <f t="shared" si="201"/>
        <v>7.8576683553287941E-3</v>
      </c>
      <c r="H1424" s="2">
        <f t="shared" si="193"/>
        <v>1.8268513163465563</v>
      </c>
      <c r="I1424" s="2">
        <f t="shared" si="194"/>
        <v>64.62495235538573</v>
      </c>
    </row>
    <row r="1425" spans="1:9" ht="13.5" x14ac:dyDescent="0.25">
      <c r="A1425" s="3">
        <f>TITRES_STAT!B1428</f>
        <v>44386</v>
      </c>
      <c r="B1425" s="5">
        <f>TITRES_STAT!D1428</f>
        <v>8.5151000000000003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1.3329449508465152E-2</v>
      </c>
      <c r="G1425" s="2">
        <f t="shared" si="201"/>
        <v>7.2964063299481661E-3</v>
      </c>
      <c r="H1425" s="2">
        <f t="shared" ref="H1425:H1488" si="202">F1425/G1425</f>
        <v>1.8268513163465561</v>
      </c>
      <c r="I1425" s="2">
        <f t="shared" ref="I1425:I1488" si="203">IF(G1425=0,100,100-(100/(1+H1425)))</f>
        <v>64.624952355385716</v>
      </c>
    </row>
    <row r="1426" spans="1:9" ht="13.5" x14ac:dyDescent="0.25">
      <c r="A1426" s="3">
        <f>TITRES_STAT!B1429</f>
        <v>44389</v>
      </c>
      <c r="B1426" s="5">
        <f>TITRES_STAT!D1429</f>
        <v>8.5153999999999996</v>
      </c>
      <c r="C1426" s="2">
        <f t="shared" si="198"/>
        <v>2.9999999999930083E-4</v>
      </c>
      <c r="D1426" s="2">
        <f t="shared" si="199"/>
        <v>2.9999999999930083E-4</v>
      </c>
      <c r="E1426" s="2">
        <f t="shared" si="200"/>
        <v>0</v>
      </c>
      <c r="F1426" s="2">
        <f t="shared" si="201"/>
        <v>1.2398774543574733E-2</v>
      </c>
      <c r="G1426" s="2">
        <f t="shared" si="201"/>
        <v>6.7752344492375827E-3</v>
      </c>
      <c r="H1426" s="2">
        <f t="shared" si="202"/>
        <v>1.8300140956701458</v>
      </c>
      <c r="I1426" s="2">
        <f t="shared" si="203"/>
        <v>64.664486953263719</v>
      </c>
    </row>
    <row r="1427" spans="1:9" ht="13.5" x14ac:dyDescent="0.25">
      <c r="A1427" s="3">
        <f>TITRES_STAT!B1430</f>
        <v>44390</v>
      </c>
      <c r="B1427" s="5">
        <f>TITRES_STAT!D1430</f>
        <v>8.5153999999999996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1.1513147790462253E-2</v>
      </c>
      <c r="G1427" s="2">
        <f t="shared" si="201"/>
        <v>6.2912891314348979E-3</v>
      </c>
      <c r="H1427" s="2">
        <f t="shared" si="202"/>
        <v>1.8300140956701458</v>
      </c>
      <c r="I1427" s="2">
        <f t="shared" si="203"/>
        <v>64.664486953263719</v>
      </c>
    </row>
    <row r="1428" spans="1:9" ht="13.5" x14ac:dyDescent="0.25">
      <c r="A1428" s="3">
        <f>TITRES_STAT!B1431</f>
        <v>44391</v>
      </c>
      <c r="B1428" s="5">
        <f>TITRES_STAT!D1431</f>
        <v>8.5153999999999996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1.069078009114352E-2</v>
      </c>
      <c r="G1428" s="2">
        <f t="shared" si="201"/>
        <v>5.8419113363324055E-3</v>
      </c>
      <c r="H1428" s="2">
        <f t="shared" si="202"/>
        <v>1.8300140956701458</v>
      </c>
      <c r="I1428" s="2">
        <f t="shared" si="203"/>
        <v>64.664486953263719</v>
      </c>
    </row>
    <row r="1429" spans="1:9" ht="13.5" x14ac:dyDescent="0.25">
      <c r="A1429" s="3">
        <f>TITRES_STAT!B1432</f>
        <v>44392</v>
      </c>
      <c r="B1429" s="5">
        <f>TITRES_STAT!D1432</f>
        <v>8.5153999999999996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9.9271529417761257E-3</v>
      </c>
      <c r="G1429" s="2">
        <f t="shared" si="201"/>
        <v>5.424631955165805E-3</v>
      </c>
      <c r="H1429" s="2">
        <f t="shared" si="202"/>
        <v>1.8300140956701458</v>
      </c>
      <c r="I1429" s="2">
        <f t="shared" si="203"/>
        <v>64.664486953263719</v>
      </c>
    </row>
    <row r="1430" spans="1:9" ht="13.5" x14ac:dyDescent="0.25">
      <c r="A1430" s="3">
        <f>TITRES_STAT!B1433</f>
        <v>44393</v>
      </c>
      <c r="B1430" s="5">
        <f>TITRES_STAT!D1433</f>
        <v>8.7292000000000005</v>
      </c>
      <c r="C1430" s="2">
        <f t="shared" si="198"/>
        <v>0.21380000000000088</v>
      </c>
      <c r="D1430" s="2">
        <f t="shared" si="199"/>
        <v>0.21380000000000088</v>
      </c>
      <c r="E1430" s="2">
        <f t="shared" si="200"/>
        <v>0</v>
      </c>
      <c r="F1430" s="2">
        <f t="shared" si="201"/>
        <v>2.4489499160220751E-2</v>
      </c>
      <c r="G1430" s="2">
        <f t="shared" si="201"/>
        <v>5.0371582440825327E-3</v>
      </c>
      <c r="H1430" s="2">
        <f t="shared" si="202"/>
        <v>4.8617688731518625</v>
      </c>
      <c r="I1430" s="2">
        <f t="shared" si="203"/>
        <v>82.940303146713774</v>
      </c>
    </row>
    <row r="1431" spans="1:9" ht="13.5" x14ac:dyDescent="0.25">
      <c r="A1431" s="3">
        <f>TITRES_STAT!B1434</f>
        <v>44396</v>
      </c>
      <c r="B1431" s="5">
        <f>TITRES_STAT!D1434</f>
        <v>8.7292000000000005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2.2740249220204983E-2</v>
      </c>
      <c r="G1431" s="2">
        <f t="shared" si="201"/>
        <v>4.6773612266480663E-3</v>
      </c>
      <c r="H1431" s="2">
        <f t="shared" si="202"/>
        <v>4.8617688731518625</v>
      </c>
      <c r="I1431" s="2">
        <f t="shared" si="203"/>
        <v>82.940303146713774</v>
      </c>
    </row>
    <row r="1432" spans="1:9" ht="13.5" x14ac:dyDescent="0.25">
      <c r="A1432" s="3">
        <f>TITRES_STAT!B1435</f>
        <v>44399</v>
      </c>
      <c r="B1432" s="5">
        <f>TITRES_STAT!D1435</f>
        <v>8.7292000000000005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2.1115945704476058E-2</v>
      </c>
      <c r="G1432" s="2">
        <f t="shared" si="201"/>
        <v>4.3432639961732047E-3</v>
      </c>
      <c r="H1432" s="2">
        <f t="shared" si="202"/>
        <v>4.8617688731518625</v>
      </c>
      <c r="I1432" s="2">
        <f t="shared" si="203"/>
        <v>82.940303146713774</v>
      </c>
    </row>
    <row r="1433" spans="1:9" ht="13.5" x14ac:dyDescent="0.25">
      <c r="A1433" s="3">
        <f>TITRES_STAT!B1436</f>
        <v>44400</v>
      </c>
      <c r="B1433" s="5">
        <f>TITRES_STAT!D1436</f>
        <v>8.4725999999999999</v>
      </c>
      <c r="C1433" s="2">
        <f t="shared" si="198"/>
        <v>-0.25660000000000061</v>
      </c>
      <c r="D1433" s="2">
        <f t="shared" si="199"/>
        <v>0</v>
      </c>
      <c r="E1433" s="2">
        <f t="shared" si="200"/>
        <v>0.25660000000000061</v>
      </c>
      <c r="F1433" s="2">
        <f t="shared" si="201"/>
        <v>1.9607663868442055E-2</v>
      </c>
      <c r="G1433" s="2">
        <f t="shared" si="201"/>
        <v>2.2361602282160879E-2</v>
      </c>
      <c r="H1433" s="2">
        <f t="shared" si="202"/>
        <v>0.87684521086774725</v>
      </c>
      <c r="I1433" s="2">
        <f t="shared" si="203"/>
        <v>46.719101063339338</v>
      </c>
    </row>
    <row r="1434" spans="1:9" ht="13.5" x14ac:dyDescent="0.25">
      <c r="A1434" s="3">
        <f>TITRES_STAT!B1437</f>
        <v>44403</v>
      </c>
      <c r="B1434" s="5">
        <f>TITRES_STAT!D1437</f>
        <v>8.4725999999999999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1.8207116449267622E-2</v>
      </c>
      <c r="G1434" s="2">
        <f t="shared" si="201"/>
        <v>2.0764344976292242E-2</v>
      </c>
      <c r="H1434" s="2">
        <f t="shared" si="202"/>
        <v>0.87684521086774736</v>
      </c>
      <c r="I1434" s="2">
        <f t="shared" si="203"/>
        <v>46.719101063339345</v>
      </c>
    </row>
    <row r="1435" spans="1:9" ht="13.5" x14ac:dyDescent="0.25">
      <c r="A1435" s="3">
        <f>TITRES_STAT!B1438</f>
        <v>44404</v>
      </c>
      <c r="B1435" s="5">
        <f>TITRES_STAT!D1438</f>
        <v>8.4725999999999999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1.6906608131462792E-2</v>
      </c>
      <c r="G1435" s="2">
        <f t="shared" si="201"/>
        <v>1.9281177477985655E-2</v>
      </c>
      <c r="H1435" s="2">
        <f t="shared" si="202"/>
        <v>0.87684521086774736</v>
      </c>
      <c r="I1435" s="2">
        <f t="shared" si="203"/>
        <v>46.719101063339345</v>
      </c>
    </row>
    <row r="1436" spans="1:9" ht="13.5" x14ac:dyDescent="0.25">
      <c r="A1436" s="3">
        <f>TITRES_STAT!B1439</f>
        <v>44405</v>
      </c>
      <c r="B1436" s="5">
        <f>TITRES_STAT!D1439</f>
        <v>8.4725999999999999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1.5698993264929736E-2</v>
      </c>
      <c r="G1436" s="2">
        <f t="shared" si="201"/>
        <v>1.7903950515272393E-2</v>
      </c>
      <c r="H1436" s="2">
        <f t="shared" si="202"/>
        <v>0.87684521086774736</v>
      </c>
      <c r="I1436" s="2">
        <f t="shared" si="203"/>
        <v>46.719101063339345</v>
      </c>
    </row>
    <row r="1437" spans="1:9" ht="13.5" x14ac:dyDescent="0.25">
      <c r="A1437" s="3">
        <f>TITRES_STAT!B1440</f>
        <v>44406</v>
      </c>
      <c r="B1437" s="5">
        <f>TITRES_STAT!D1440</f>
        <v>8.4725999999999999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1.4577636603149039E-2</v>
      </c>
      <c r="G1437" s="2">
        <f t="shared" si="204"/>
        <v>1.6625096907038651E-2</v>
      </c>
      <c r="H1437" s="2">
        <f t="shared" si="202"/>
        <v>0.87684521086774725</v>
      </c>
      <c r="I1437" s="2">
        <f t="shared" si="203"/>
        <v>46.719101063339338</v>
      </c>
    </row>
    <row r="1438" spans="1:9" ht="13.5" x14ac:dyDescent="0.25">
      <c r="A1438" s="3">
        <f>TITRES_STAT!B1441</f>
        <v>44407</v>
      </c>
      <c r="B1438" s="5">
        <f>TITRES_STAT!D1441</f>
        <v>8.2944999999999993</v>
      </c>
      <c r="C1438" s="2">
        <f t="shared" si="198"/>
        <v>-0.17810000000000059</v>
      </c>
      <c r="D1438" s="2">
        <f t="shared" si="199"/>
        <v>0</v>
      </c>
      <c r="E1438" s="2">
        <f t="shared" si="200"/>
        <v>0.17810000000000059</v>
      </c>
      <c r="F1438" s="2">
        <f t="shared" si="204"/>
        <v>1.3536376845781252E-2</v>
      </c>
      <c r="G1438" s="2">
        <f t="shared" si="204"/>
        <v>2.8159018556535933E-2</v>
      </c>
      <c r="H1438" s="2">
        <f t="shared" si="202"/>
        <v>0.48071195445266507</v>
      </c>
      <c r="I1438" s="2">
        <f t="shared" si="203"/>
        <v>32.464920203224594</v>
      </c>
    </row>
    <row r="1439" spans="1:9" ht="13.5" x14ac:dyDescent="0.25">
      <c r="A1439" s="3">
        <f>TITRES_STAT!B1442</f>
        <v>44410</v>
      </c>
      <c r="B1439" s="5">
        <f>TITRES_STAT!D1442</f>
        <v>8.4725999999999999</v>
      </c>
      <c r="C1439" s="2">
        <f t="shared" si="198"/>
        <v>0.17810000000000059</v>
      </c>
      <c r="D1439" s="2">
        <f t="shared" si="199"/>
        <v>0.17810000000000059</v>
      </c>
      <c r="E1439" s="2">
        <f t="shared" si="200"/>
        <v>0</v>
      </c>
      <c r="F1439" s="2">
        <f t="shared" si="204"/>
        <v>2.5290921356796919E-2</v>
      </c>
      <c r="G1439" s="2">
        <f t="shared" si="204"/>
        <v>2.6147660088211937E-2</v>
      </c>
      <c r="H1439" s="2">
        <f t="shared" si="202"/>
        <v>0.96723459275037549</v>
      </c>
      <c r="I1439" s="2">
        <f t="shared" si="203"/>
        <v>49.167221657997189</v>
      </c>
    </row>
    <row r="1440" spans="1:9" ht="13.5" x14ac:dyDescent="0.25">
      <c r="A1440" s="3">
        <f>TITRES_STAT!B1443</f>
        <v>44411</v>
      </c>
      <c r="B1440" s="5">
        <f>TITRES_STAT!D1443</f>
        <v>8.2730999999999995</v>
      </c>
      <c r="C1440" s="2">
        <f t="shared" si="198"/>
        <v>-0.19950000000000045</v>
      </c>
      <c r="D1440" s="2">
        <f t="shared" si="199"/>
        <v>0</v>
      </c>
      <c r="E1440" s="2">
        <f t="shared" si="200"/>
        <v>0.19950000000000045</v>
      </c>
      <c r="F1440" s="2">
        <f t="shared" si="204"/>
        <v>2.3484426974168564E-2</v>
      </c>
      <c r="G1440" s="2">
        <f t="shared" si="204"/>
        <v>3.852997008191112E-2</v>
      </c>
      <c r="H1440" s="2">
        <f t="shared" si="202"/>
        <v>0.60951064649785258</v>
      </c>
      <c r="I1440" s="2">
        <f t="shared" si="203"/>
        <v>37.869314367325984</v>
      </c>
    </row>
    <row r="1441" spans="1:9" ht="13.5" x14ac:dyDescent="0.25">
      <c r="A1441" s="3">
        <f>TITRES_STAT!B1444</f>
        <v>44412</v>
      </c>
      <c r="B1441" s="5">
        <f>TITRES_STAT!D1444</f>
        <v>8.5153999999999996</v>
      </c>
      <c r="C1441" s="2">
        <f t="shared" si="198"/>
        <v>0.24230000000000018</v>
      </c>
      <c r="D1441" s="2">
        <f t="shared" si="199"/>
        <v>0.24230000000000018</v>
      </c>
      <c r="E1441" s="2">
        <f t="shared" si="200"/>
        <v>0</v>
      </c>
      <c r="F1441" s="2">
        <f t="shared" si="204"/>
        <v>3.9114110761727959E-2</v>
      </c>
      <c r="G1441" s="2">
        <f t="shared" si="204"/>
        <v>3.5777829361774607E-2</v>
      </c>
      <c r="H1441" s="2">
        <f t="shared" si="202"/>
        <v>1.0932499667941808</v>
      </c>
      <c r="I1441" s="2">
        <f t="shared" si="203"/>
        <v>52.227396829653209</v>
      </c>
    </row>
    <row r="1442" spans="1:9" ht="13.5" x14ac:dyDescent="0.25">
      <c r="A1442" s="3">
        <f>TITRES_STAT!B1445</f>
        <v>44413</v>
      </c>
      <c r="B1442" s="5">
        <f>TITRES_STAT!D1445</f>
        <v>8.5153999999999996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3.6320245707318823E-2</v>
      </c>
      <c r="G1442" s="2">
        <f t="shared" si="204"/>
        <v>3.322227012164785E-2</v>
      </c>
      <c r="H1442" s="2">
        <f t="shared" si="202"/>
        <v>1.0932499667941811</v>
      </c>
      <c r="I1442" s="2">
        <f t="shared" si="203"/>
        <v>52.227396829653209</v>
      </c>
    </row>
    <row r="1443" spans="1:9" ht="13.5" x14ac:dyDescent="0.25">
      <c r="A1443" s="3">
        <f>TITRES_STAT!B1446</f>
        <v>44414</v>
      </c>
      <c r="B1443" s="5">
        <f>TITRES_STAT!D1446</f>
        <v>8.4797999999999991</v>
      </c>
      <c r="C1443" s="2">
        <f t="shared" si="198"/>
        <v>-3.560000000000052E-2</v>
      </c>
      <c r="D1443" s="2">
        <f t="shared" si="199"/>
        <v>0</v>
      </c>
      <c r="E1443" s="2">
        <f t="shared" si="200"/>
        <v>3.560000000000052E-2</v>
      </c>
      <c r="F1443" s="2">
        <f t="shared" si="204"/>
        <v>3.3725942442510336E-2</v>
      </c>
      <c r="G1443" s="2">
        <f t="shared" si="204"/>
        <v>3.3392107970101607E-2</v>
      </c>
      <c r="H1443" s="2">
        <f t="shared" si="202"/>
        <v>1.0099974063544486</v>
      </c>
      <c r="I1443" s="2">
        <f t="shared" si="203"/>
        <v>50.248692021264368</v>
      </c>
    </row>
    <row r="1444" spans="1:9" ht="13.5" x14ac:dyDescent="0.25">
      <c r="A1444" s="3">
        <f>TITRES_STAT!B1447</f>
        <v>44417</v>
      </c>
      <c r="B1444" s="5">
        <f>TITRES_STAT!D1447</f>
        <v>8.4797999999999991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3.1316946553759599E-2</v>
      </c>
      <c r="G1444" s="2">
        <f t="shared" si="204"/>
        <v>3.1006957400808634E-2</v>
      </c>
      <c r="H1444" s="2">
        <f t="shared" si="202"/>
        <v>1.0099974063544488</v>
      </c>
      <c r="I1444" s="2">
        <f t="shared" si="203"/>
        <v>50.248692021264382</v>
      </c>
    </row>
    <row r="1445" spans="1:9" ht="13.5" x14ac:dyDescent="0.25">
      <c r="A1445" s="3">
        <f>TITRES_STAT!B1448</f>
        <v>44419</v>
      </c>
      <c r="B1445" s="5">
        <f>TITRES_STAT!D1448</f>
        <v>8.5153999999999996</v>
      </c>
      <c r="C1445" s="2">
        <f t="shared" si="198"/>
        <v>3.560000000000052E-2</v>
      </c>
      <c r="D1445" s="2">
        <f t="shared" si="199"/>
        <v>3.560000000000052E-2</v>
      </c>
      <c r="E1445" s="2">
        <f t="shared" si="200"/>
        <v>0</v>
      </c>
      <c r="F1445" s="2">
        <f t="shared" si="204"/>
        <v>3.1622878942776808E-2</v>
      </c>
      <c r="G1445" s="2">
        <f t="shared" si="204"/>
        <v>2.8792174729322304E-2</v>
      </c>
      <c r="H1445" s="2">
        <f t="shared" si="202"/>
        <v>1.0983150540056872</v>
      </c>
      <c r="I1445" s="2">
        <f t="shared" si="203"/>
        <v>52.342714308273294</v>
      </c>
    </row>
    <row r="1446" spans="1:9" ht="13.5" x14ac:dyDescent="0.25">
      <c r="A1446" s="3">
        <f>TITRES_STAT!B1449</f>
        <v>44420</v>
      </c>
      <c r="B1446" s="5">
        <f>TITRES_STAT!D1449</f>
        <v>8.5153999999999996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2.936410187543561E-2</v>
      </c>
      <c r="G1446" s="2">
        <f t="shared" si="204"/>
        <v>2.6735590820084996E-2</v>
      </c>
      <c r="H1446" s="2">
        <f t="shared" si="202"/>
        <v>1.0983150540056872</v>
      </c>
      <c r="I1446" s="2">
        <f t="shared" si="203"/>
        <v>52.342714308273294</v>
      </c>
    </row>
    <row r="1447" spans="1:9" ht="13.5" x14ac:dyDescent="0.25">
      <c r="A1447" s="3">
        <f>TITRES_STAT!B1450</f>
        <v>44424</v>
      </c>
      <c r="B1447" s="5">
        <f>TITRES_STAT!D1450</f>
        <v>8.5153999999999996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2.726666602719021E-2</v>
      </c>
      <c r="G1447" s="2">
        <f t="shared" si="204"/>
        <v>2.4825905761507498E-2</v>
      </c>
      <c r="H1447" s="2">
        <f t="shared" si="202"/>
        <v>1.0983150540056872</v>
      </c>
      <c r="I1447" s="2">
        <f t="shared" si="203"/>
        <v>52.342714308273294</v>
      </c>
    </row>
    <row r="1448" spans="1:9" ht="13.5" x14ac:dyDescent="0.25">
      <c r="A1448" s="3">
        <f>TITRES_STAT!B1451</f>
        <v>44425</v>
      </c>
      <c r="B1448" s="5">
        <f>TITRES_STAT!D1451</f>
        <v>8.3800000000000008</v>
      </c>
      <c r="C1448" s="2">
        <f t="shared" si="198"/>
        <v>-0.13539999999999885</v>
      </c>
      <c r="D1448" s="2">
        <f t="shared" si="199"/>
        <v>0</v>
      </c>
      <c r="E1448" s="2">
        <f t="shared" si="200"/>
        <v>0.13539999999999885</v>
      </c>
      <c r="F1448" s="2">
        <f t="shared" si="204"/>
        <v>2.5319047025248054E-2</v>
      </c>
      <c r="G1448" s="2">
        <f t="shared" si="204"/>
        <v>3.2724055349971165E-2</v>
      </c>
      <c r="H1448" s="2">
        <f t="shared" si="202"/>
        <v>0.77371361081230916</v>
      </c>
      <c r="I1448" s="2">
        <f t="shared" si="203"/>
        <v>43.621112568334567</v>
      </c>
    </row>
    <row r="1449" spans="1:9" ht="13.5" x14ac:dyDescent="0.25">
      <c r="A1449" s="3">
        <f>TITRES_STAT!B1452</f>
        <v>44426</v>
      </c>
      <c r="B1449" s="5">
        <f>TITRES_STAT!D1452</f>
        <v>8.3016000000000005</v>
      </c>
      <c r="C1449" s="2">
        <f t="shared" si="198"/>
        <v>-7.8400000000000247E-2</v>
      </c>
      <c r="D1449" s="2">
        <f t="shared" si="199"/>
        <v>0</v>
      </c>
      <c r="E1449" s="2">
        <f t="shared" si="200"/>
        <v>7.8400000000000247E-2</v>
      </c>
      <c r="F1449" s="2">
        <f t="shared" si="204"/>
        <v>2.3510543666301766E-2</v>
      </c>
      <c r="G1449" s="2">
        <f t="shared" si="204"/>
        <v>3.5986622824973238E-2</v>
      </c>
      <c r="H1449" s="2">
        <f t="shared" si="202"/>
        <v>0.65331342095225486</v>
      </c>
      <c r="I1449" s="2">
        <f t="shared" si="203"/>
        <v>39.515400569116991</v>
      </c>
    </row>
    <row r="1450" spans="1:9" ht="13.5" x14ac:dyDescent="0.25">
      <c r="A1450" s="3">
        <f>TITRES_STAT!B1453</f>
        <v>44427</v>
      </c>
      <c r="B1450" s="5">
        <f>TITRES_STAT!D1453</f>
        <v>8.3016000000000005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2.1831219118708781E-2</v>
      </c>
      <c r="G1450" s="2">
        <f t="shared" si="204"/>
        <v>3.3416149766046579E-2</v>
      </c>
      <c r="H1450" s="2">
        <f t="shared" si="202"/>
        <v>0.65331342095225486</v>
      </c>
      <c r="I1450" s="2">
        <f t="shared" si="203"/>
        <v>39.515400569116991</v>
      </c>
    </row>
    <row r="1451" spans="1:9" ht="13.5" x14ac:dyDescent="0.25">
      <c r="A1451" s="3">
        <f>TITRES_STAT!B1454</f>
        <v>44428</v>
      </c>
      <c r="B1451" s="5">
        <f>TITRES_STAT!D1454</f>
        <v>8.4797999999999991</v>
      </c>
      <c r="C1451" s="2">
        <f t="shared" si="198"/>
        <v>0.17819999999999858</v>
      </c>
      <c r="D1451" s="2">
        <f t="shared" si="199"/>
        <v>0.17819999999999858</v>
      </c>
      <c r="E1451" s="2">
        <f t="shared" si="200"/>
        <v>0</v>
      </c>
      <c r="F1451" s="2">
        <f t="shared" si="204"/>
        <v>3.3000417753086625E-2</v>
      </c>
      <c r="G1451" s="2">
        <f t="shared" si="204"/>
        <v>3.1029281925614681E-2</v>
      </c>
      <c r="H1451" s="2">
        <f t="shared" si="202"/>
        <v>1.0635250223384889</v>
      </c>
      <c r="I1451" s="2">
        <f t="shared" si="203"/>
        <v>51.539235571432492</v>
      </c>
    </row>
    <row r="1452" spans="1:9" ht="13.5" x14ac:dyDescent="0.25">
      <c r="A1452" s="3">
        <f>TITRES_STAT!B1455</f>
        <v>44431</v>
      </c>
      <c r="B1452" s="5">
        <f>TITRES_STAT!D1455</f>
        <v>8.4797999999999991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3.064324505643758E-2</v>
      </c>
      <c r="G1452" s="2">
        <f t="shared" si="204"/>
        <v>2.8812904645213633E-2</v>
      </c>
      <c r="H1452" s="2">
        <f t="shared" si="202"/>
        <v>1.0635250223384889</v>
      </c>
      <c r="I1452" s="2">
        <f t="shared" si="203"/>
        <v>51.539235571432492</v>
      </c>
    </row>
    <row r="1453" spans="1:9" ht="13.5" x14ac:dyDescent="0.25">
      <c r="A1453" s="3">
        <f>TITRES_STAT!B1456</f>
        <v>44432</v>
      </c>
      <c r="B1453" s="5">
        <f>TITRES_STAT!D1456</f>
        <v>8.7219999999999995</v>
      </c>
      <c r="C1453" s="2">
        <f t="shared" si="198"/>
        <v>0.24220000000000041</v>
      </c>
      <c r="D1453" s="2">
        <f t="shared" si="199"/>
        <v>0.24220000000000041</v>
      </c>
      <c r="E1453" s="2">
        <f t="shared" si="200"/>
        <v>0</v>
      </c>
      <c r="F1453" s="2">
        <f t="shared" ref="F1453:G1468" si="205">((F1452*13)+D1453)/14</f>
        <v>4.5754441838120642E-2</v>
      </c>
      <c r="G1453" s="2">
        <f t="shared" si="205"/>
        <v>2.6754840027698373E-2</v>
      </c>
      <c r="H1453" s="2">
        <f t="shared" si="202"/>
        <v>1.7101369991654829</v>
      </c>
      <c r="I1453" s="2">
        <f t="shared" si="203"/>
        <v>63.101496333656776</v>
      </c>
    </row>
    <row r="1454" spans="1:9" ht="13.5" x14ac:dyDescent="0.25">
      <c r="A1454" s="3">
        <f>TITRES_STAT!B1457</f>
        <v>44433</v>
      </c>
      <c r="B1454" s="5">
        <f>TITRES_STAT!D1457</f>
        <v>8.5296000000000003</v>
      </c>
      <c r="C1454" s="2">
        <f t="shared" si="198"/>
        <v>-0.19239999999999924</v>
      </c>
      <c r="D1454" s="2">
        <f t="shared" si="199"/>
        <v>0</v>
      </c>
      <c r="E1454" s="2">
        <f t="shared" si="200"/>
        <v>0.19239999999999924</v>
      </c>
      <c r="F1454" s="2">
        <f t="shared" si="205"/>
        <v>4.2486267421112021E-2</v>
      </c>
      <c r="G1454" s="2">
        <f t="shared" si="205"/>
        <v>3.8586637168577007E-2</v>
      </c>
      <c r="H1454" s="2">
        <f t="shared" si="202"/>
        <v>1.1010616767534922</v>
      </c>
      <c r="I1454" s="2">
        <f t="shared" si="203"/>
        <v>52.405014518889566</v>
      </c>
    </row>
    <row r="1455" spans="1:9" ht="13.5" x14ac:dyDescent="0.25">
      <c r="A1455" s="3">
        <f>TITRES_STAT!B1458</f>
        <v>44434</v>
      </c>
      <c r="B1455" s="5">
        <f>TITRES_STAT!D1458</f>
        <v>8.7219999999999995</v>
      </c>
      <c r="C1455" s="2">
        <f t="shared" si="198"/>
        <v>0.19239999999999924</v>
      </c>
      <c r="D1455" s="2">
        <f t="shared" si="199"/>
        <v>0.19239999999999924</v>
      </c>
      <c r="E1455" s="2">
        <f t="shared" si="200"/>
        <v>0</v>
      </c>
      <c r="F1455" s="2">
        <f t="shared" si="205"/>
        <v>5.3194391176746826E-2</v>
      </c>
      <c r="G1455" s="2">
        <f t="shared" si="205"/>
        <v>3.5830448799392935E-2</v>
      </c>
      <c r="H1455" s="2">
        <f t="shared" si="202"/>
        <v>1.4846141468830298</v>
      </c>
      <c r="I1455" s="2">
        <f t="shared" si="203"/>
        <v>59.752301931689928</v>
      </c>
    </row>
    <row r="1456" spans="1:9" ht="13.5" x14ac:dyDescent="0.25">
      <c r="A1456" s="3">
        <f>TITRES_STAT!B1459</f>
        <v>44435</v>
      </c>
      <c r="B1456" s="5">
        <f>TITRES_STAT!D1459</f>
        <v>8.5225000000000009</v>
      </c>
      <c r="C1456" s="2">
        <f t="shared" si="198"/>
        <v>-0.19949999999999868</v>
      </c>
      <c r="D1456" s="2">
        <f t="shared" si="199"/>
        <v>0</v>
      </c>
      <c r="E1456" s="2">
        <f t="shared" si="200"/>
        <v>0.19949999999999868</v>
      </c>
      <c r="F1456" s="2">
        <f t="shared" si="205"/>
        <v>4.9394791806979199E-2</v>
      </c>
      <c r="G1456" s="2">
        <f t="shared" si="205"/>
        <v>4.7521131028007632E-2</v>
      </c>
      <c r="H1456" s="2">
        <f t="shared" si="202"/>
        <v>1.0394279500180095</v>
      </c>
      <c r="I1456" s="2">
        <f t="shared" si="203"/>
        <v>50.966642386598195</v>
      </c>
    </row>
    <row r="1457" spans="1:9" ht="13.5" x14ac:dyDescent="0.25">
      <c r="A1457" s="3">
        <f>TITRES_STAT!B1460</f>
        <v>44438</v>
      </c>
      <c r="B1457" s="5">
        <f>TITRES_STAT!D1460</f>
        <v>8.5225000000000009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4.5866592392194976E-2</v>
      </c>
      <c r="G1457" s="2">
        <f t="shared" si="205"/>
        <v>4.4126764526007091E-2</v>
      </c>
      <c r="H1457" s="2">
        <f t="shared" si="202"/>
        <v>1.0394279500180095</v>
      </c>
      <c r="I1457" s="2">
        <f t="shared" si="203"/>
        <v>50.966642386598195</v>
      </c>
    </row>
    <row r="1458" spans="1:9" ht="13.5" x14ac:dyDescent="0.25">
      <c r="A1458" s="3">
        <f>TITRES_STAT!B1461</f>
        <v>44439</v>
      </c>
      <c r="B1458" s="5">
        <f>TITRES_STAT!D1461</f>
        <v>8.5225000000000009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4.2590407221323907E-2</v>
      </c>
      <c r="G1458" s="2">
        <f t="shared" si="205"/>
        <v>4.0974852774149438E-2</v>
      </c>
      <c r="H1458" s="2">
        <f t="shared" si="202"/>
        <v>1.0394279500180097</v>
      </c>
      <c r="I1458" s="2">
        <f t="shared" si="203"/>
        <v>50.966642386598203</v>
      </c>
    </row>
    <row r="1459" spans="1:9" ht="13.5" x14ac:dyDescent="0.25">
      <c r="A1459" s="3">
        <f>TITRES_STAT!B1462</f>
        <v>44440</v>
      </c>
      <c r="B1459" s="5">
        <f>TITRES_STAT!D1462</f>
        <v>8.4797999999999991</v>
      </c>
      <c r="C1459" s="2">
        <f t="shared" si="198"/>
        <v>-4.2700000000001737E-2</v>
      </c>
      <c r="D1459" s="2">
        <f t="shared" si="199"/>
        <v>0</v>
      </c>
      <c r="E1459" s="2">
        <f t="shared" si="200"/>
        <v>4.2700000000001737E-2</v>
      </c>
      <c r="F1459" s="2">
        <f t="shared" si="205"/>
        <v>3.9548235276943629E-2</v>
      </c>
      <c r="G1459" s="2">
        <f t="shared" si="205"/>
        <v>4.1098077575996032E-2</v>
      </c>
      <c r="H1459" s="2">
        <f t="shared" si="202"/>
        <v>0.96228917773132983</v>
      </c>
      <c r="I1459" s="2">
        <f t="shared" si="203"/>
        <v>49.039111495476192</v>
      </c>
    </row>
    <row r="1460" spans="1:9" ht="13.5" x14ac:dyDescent="0.25">
      <c r="A1460" s="3">
        <f>TITRES_STAT!B1463</f>
        <v>44441</v>
      </c>
      <c r="B1460" s="5">
        <f>TITRES_STAT!D1463</f>
        <v>8.5153999999999996</v>
      </c>
      <c r="C1460" s="2">
        <f t="shared" si="198"/>
        <v>3.560000000000052E-2</v>
      </c>
      <c r="D1460" s="2">
        <f t="shared" si="199"/>
        <v>3.560000000000052E-2</v>
      </c>
      <c r="E1460" s="2">
        <f t="shared" si="200"/>
        <v>0</v>
      </c>
      <c r="F1460" s="2">
        <f t="shared" si="205"/>
        <v>3.9266218471447692E-2</v>
      </c>
      <c r="G1460" s="2">
        <f t="shared" si="205"/>
        <v>3.8162500606282027E-2</v>
      </c>
      <c r="H1460" s="2">
        <f t="shared" si="202"/>
        <v>1.0289215289258058</v>
      </c>
      <c r="I1460" s="2">
        <f t="shared" si="203"/>
        <v>50.712731579646601</v>
      </c>
    </row>
    <row r="1461" spans="1:9" ht="13.5" x14ac:dyDescent="0.25">
      <c r="A1461" s="3">
        <f>TITRES_STAT!B1464</f>
        <v>44442</v>
      </c>
      <c r="B1461" s="5">
        <f>TITRES_STAT!D1464</f>
        <v>8.5153999999999996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3.6461488580629996E-2</v>
      </c>
      <c r="G1461" s="2">
        <f t="shared" si="205"/>
        <v>3.543660770583331E-2</v>
      </c>
      <c r="H1461" s="2">
        <f t="shared" si="202"/>
        <v>1.0289215289258056</v>
      </c>
      <c r="I1461" s="2">
        <f t="shared" si="203"/>
        <v>50.712731579646601</v>
      </c>
    </row>
    <row r="1462" spans="1:9" ht="13.5" x14ac:dyDescent="0.25">
      <c r="A1462" s="3">
        <f>TITRES_STAT!B1465</f>
        <v>44445</v>
      </c>
      <c r="B1462" s="5">
        <f>TITRES_STAT!D1465</f>
        <v>8.6792999999999996</v>
      </c>
      <c r="C1462" s="2">
        <f t="shared" si="198"/>
        <v>0.16389999999999993</v>
      </c>
      <c r="D1462" s="2">
        <f t="shared" si="199"/>
        <v>0.16389999999999993</v>
      </c>
      <c r="E1462" s="2">
        <f t="shared" si="200"/>
        <v>0</v>
      </c>
      <c r="F1462" s="2">
        <f t="shared" si="205"/>
        <v>4.5564239396299278E-2</v>
      </c>
      <c r="G1462" s="2">
        <f t="shared" si="205"/>
        <v>3.2905421441130935E-2</v>
      </c>
      <c r="H1462" s="2">
        <f t="shared" si="202"/>
        <v>1.3847031097235893</v>
      </c>
      <c r="I1462" s="2">
        <f t="shared" si="203"/>
        <v>58.066058792706073</v>
      </c>
    </row>
    <row r="1463" spans="1:9" ht="13.5" x14ac:dyDescent="0.25">
      <c r="A1463" s="3">
        <f>TITRES_STAT!B1466</f>
        <v>44446</v>
      </c>
      <c r="B1463" s="5">
        <f>TITRES_STAT!D1466</f>
        <v>8.6792999999999996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4.2309650867992189E-2</v>
      </c>
      <c r="G1463" s="2">
        <f t="shared" si="205"/>
        <v>3.0555034195335867E-2</v>
      </c>
      <c r="H1463" s="2">
        <f t="shared" si="202"/>
        <v>1.3847031097235896</v>
      </c>
      <c r="I1463" s="2">
        <f t="shared" si="203"/>
        <v>58.066058792706073</v>
      </c>
    </row>
    <row r="1464" spans="1:9" ht="13.5" x14ac:dyDescent="0.25">
      <c r="A1464" s="3">
        <f>TITRES_STAT!B1467</f>
        <v>44447</v>
      </c>
      <c r="B1464" s="5">
        <f>TITRES_STAT!D1467</f>
        <v>8.7078000000000007</v>
      </c>
      <c r="C1464" s="2">
        <f t="shared" si="198"/>
        <v>2.850000000000108E-2</v>
      </c>
      <c r="D1464" s="2">
        <f t="shared" si="199"/>
        <v>2.850000000000108E-2</v>
      </c>
      <c r="E1464" s="2">
        <f t="shared" si="200"/>
        <v>0</v>
      </c>
      <c r="F1464" s="2">
        <f t="shared" si="205"/>
        <v>4.1323247234564257E-2</v>
      </c>
      <c r="G1464" s="2">
        <f t="shared" si="205"/>
        <v>2.8372531752811878E-2</v>
      </c>
      <c r="H1464" s="2">
        <f t="shared" si="202"/>
        <v>1.4564525857114916</v>
      </c>
      <c r="I1464" s="2">
        <f t="shared" si="203"/>
        <v>59.290889398121308</v>
      </c>
    </row>
    <row r="1465" spans="1:9" ht="13.5" x14ac:dyDescent="0.25">
      <c r="A1465" s="3">
        <f>TITRES_STAT!B1468</f>
        <v>44448</v>
      </c>
      <c r="B1465" s="5">
        <f>TITRES_STAT!D1468</f>
        <v>8.9001999999999999</v>
      </c>
      <c r="C1465" s="2">
        <f t="shared" si="198"/>
        <v>0.19239999999999924</v>
      </c>
      <c r="D1465" s="2">
        <f t="shared" si="199"/>
        <v>0.19239999999999924</v>
      </c>
      <c r="E1465" s="2">
        <f t="shared" si="200"/>
        <v>0</v>
      </c>
      <c r="F1465" s="2">
        <f t="shared" si="205"/>
        <v>5.2114443860666756E-2</v>
      </c>
      <c r="G1465" s="2">
        <f t="shared" si="205"/>
        <v>2.6345922341896744E-2</v>
      </c>
      <c r="H1465" s="2">
        <f t="shared" si="202"/>
        <v>1.9780838637708835</v>
      </c>
      <c r="I1465" s="2">
        <f t="shared" si="203"/>
        <v>66.4213619983895</v>
      </c>
    </row>
    <row r="1466" spans="1:9" ht="13.5" x14ac:dyDescent="0.25">
      <c r="A1466" s="3">
        <f>TITRES_STAT!B1469</f>
        <v>44449</v>
      </c>
      <c r="B1466" s="5">
        <f>TITRES_STAT!D1469</f>
        <v>8.7790999999999997</v>
      </c>
      <c r="C1466" s="2">
        <f t="shared" si="198"/>
        <v>-0.12110000000000021</v>
      </c>
      <c r="D1466" s="2">
        <f t="shared" si="199"/>
        <v>0</v>
      </c>
      <c r="E1466" s="2">
        <f t="shared" si="200"/>
        <v>0.12110000000000021</v>
      </c>
      <c r="F1466" s="2">
        <f t="shared" si="205"/>
        <v>4.8391983584904839E-2</v>
      </c>
      <c r="G1466" s="2">
        <f t="shared" si="205"/>
        <v>3.311407074604699E-2</v>
      </c>
      <c r="H1466" s="2">
        <f t="shared" si="202"/>
        <v>1.4613722352659302</v>
      </c>
      <c r="I1466" s="2">
        <f t="shared" si="203"/>
        <v>59.372256431910287</v>
      </c>
    </row>
    <row r="1467" spans="1:9" ht="13.5" x14ac:dyDescent="0.25">
      <c r="A1467" s="3">
        <f>TITRES_STAT!B1470</f>
        <v>44452</v>
      </c>
      <c r="B1467" s="5">
        <f>TITRES_STAT!D1470</f>
        <v>9.1852</v>
      </c>
      <c r="C1467" s="2">
        <f t="shared" si="198"/>
        <v>0.40610000000000035</v>
      </c>
      <c r="D1467" s="2">
        <f t="shared" si="199"/>
        <v>0.40610000000000035</v>
      </c>
      <c r="E1467" s="2">
        <f t="shared" si="200"/>
        <v>0</v>
      </c>
      <c r="F1467" s="2">
        <f t="shared" si="205"/>
        <v>7.3942556185983097E-2</v>
      </c>
      <c r="G1467" s="2">
        <f t="shared" si="205"/>
        <v>3.0748779978472203E-2</v>
      </c>
      <c r="H1467" s="2">
        <f t="shared" si="202"/>
        <v>2.4047313824402679</v>
      </c>
      <c r="I1467" s="2">
        <f t="shared" si="203"/>
        <v>70.629107331126022</v>
      </c>
    </row>
    <row r="1468" spans="1:9" ht="13.5" x14ac:dyDescent="0.25">
      <c r="A1468" s="3">
        <f>TITRES_STAT!B1471</f>
        <v>44453</v>
      </c>
      <c r="B1468" s="5">
        <f>TITRES_STAT!D1471</f>
        <v>9.2636000000000003</v>
      </c>
      <c r="C1468" s="2">
        <f t="shared" si="198"/>
        <v>7.8400000000000247E-2</v>
      </c>
      <c r="D1468" s="2">
        <f t="shared" si="199"/>
        <v>7.8400000000000247E-2</v>
      </c>
      <c r="E1468" s="2">
        <f t="shared" si="200"/>
        <v>0</v>
      </c>
      <c r="F1468" s="2">
        <f t="shared" si="205"/>
        <v>7.4260945029841458E-2</v>
      </c>
      <c r="G1468" s="2">
        <f t="shared" si="205"/>
        <v>2.8552438551438474E-2</v>
      </c>
      <c r="H1468" s="2">
        <f t="shared" si="202"/>
        <v>2.600861740620056</v>
      </c>
      <c r="I1468" s="2">
        <f t="shared" si="203"/>
        <v>72.22886986413971</v>
      </c>
    </row>
    <row r="1469" spans="1:9" ht="13.5" x14ac:dyDescent="0.25">
      <c r="A1469" s="3">
        <f>TITRES_STAT!B1472</f>
        <v>44454</v>
      </c>
      <c r="B1469" s="5">
        <f>TITRES_STAT!D1472</f>
        <v>9.2493999999999996</v>
      </c>
      <c r="C1469" s="2">
        <f t="shared" si="198"/>
        <v>-1.4200000000000657E-2</v>
      </c>
      <c r="D1469" s="2">
        <f t="shared" si="199"/>
        <v>0</v>
      </c>
      <c r="E1469" s="2">
        <f t="shared" si="200"/>
        <v>1.4200000000000657E-2</v>
      </c>
      <c r="F1469" s="2">
        <f t="shared" ref="F1469:G1484" si="206">((F1468*13)+D1469)/14</f>
        <v>6.8956591813424215E-2</v>
      </c>
      <c r="G1469" s="2">
        <f t="shared" si="206"/>
        <v>2.7527264369192915E-2</v>
      </c>
      <c r="H1469" s="2">
        <f t="shared" si="202"/>
        <v>2.5050288647860284</v>
      </c>
      <c r="I1469" s="2">
        <f t="shared" si="203"/>
        <v>71.469564486424076</v>
      </c>
    </row>
    <row r="1470" spans="1:9" ht="13.5" x14ac:dyDescent="0.25">
      <c r="A1470" s="3">
        <f>TITRES_STAT!B1473</f>
        <v>44455</v>
      </c>
      <c r="B1470" s="5">
        <f>TITRES_STAT!D1473</f>
        <v>9.2493999999999996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6.4031120969608196E-2</v>
      </c>
      <c r="G1470" s="2">
        <f t="shared" si="206"/>
        <v>2.5561031199964852E-2</v>
      </c>
      <c r="H1470" s="2">
        <f t="shared" si="202"/>
        <v>2.5050288647860279</v>
      </c>
      <c r="I1470" s="2">
        <f t="shared" si="203"/>
        <v>71.469564486424076</v>
      </c>
    </row>
    <row r="1471" spans="1:9" ht="13.5" x14ac:dyDescent="0.25">
      <c r="A1471" s="3">
        <f>TITRES_STAT!B1474</f>
        <v>44456</v>
      </c>
      <c r="B1471" s="5">
        <f>TITRES_STAT!D1474</f>
        <v>9.2422000000000004</v>
      </c>
      <c r="C1471" s="2">
        <f t="shared" si="198"/>
        <v>-7.199999999999207E-3</v>
      </c>
      <c r="D1471" s="2">
        <f t="shared" si="199"/>
        <v>0</v>
      </c>
      <c r="E1471" s="2">
        <f t="shared" si="200"/>
        <v>7.199999999999207E-3</v>
      </c>
      <c r="F1471" s="2">
        <f t="shared" si="206"/>
        <v>5.9457469471779038E-2</v>
      </c>
      <c r="G1471" s="2">
        <f t="shared" si="206"/>
        <v>2.4249528971395876E-2</v>
      </c>
      <c r="H1471" s="2">
        <f t="shared" si="202"/>
        <v>2.4519020366091873</v>
      </c>
      <c r="I1471" s="2">
        <f t="shared" si="203"/>
        <v>71.030464092129833</v>
      </c>
    </row>
    <row r="1472" spans="1:9" ht="13.5" x14ac:dyDescent="0.25">
      <c r="A1472" s="3">
        <f>TITRES_STAT!B1475</f>
        <v>44459</v>
      </c>
      <c r="B1472" s="5">
        <f>TITRES_STAT!D1475</f>
        <v>9.2636000000000003</v>
      </c>
      <c r="C1472" s="2">
        <f t="shared" si="198"/>
        <v>2.1399999999999864E-2</v>
      </c>
      <c r="D1472" s="2">
        <f t="shared" si="199"/>
        <v>2.1399999999999864E-2</v>
      </c>
      <c r="E1472" s="2">
        <f t="shared" si="200"/>
        <v>0</v>
      </c>
      <c r="F1472" s="2">
        <f t="shared" si="206"/>
        <v>5.6739078795223385E-2</v>
      </c>
      <c r="G1472" s="2">
        <f t="shared" si="206"/>
        <v>2.2517419759153313E-2</v>
      </c>
      <c r="H1472" s="2">
        <f t="shared" si="202"/>
        <v>2.5197859880086391</v>
      </c>
      <c r="I1472" s="2">
        <f t="shared" si="203"/>
        <v>71.589181745513969</v>
      </c>
    </row>
    <row r="1473" spans="1:9" ht="13.5" x14ac:dyDescent="0.25">
      <c r="A1473" s="3">
        <f>TITRES_STAT!B1476</f>
        <v>44460</v>
      </c>
      <c r="B1473" s="5">
        <f>TITRES_STAT!D1476</f>
        <v>9.2636000000000003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5.2686287452707425E-2</v>
      </c>
      <c r="G1473" s="2">
        <f t="shared" si="206"/>
        <v>2.0909032633499504E-2</v>
      </c>
      <c r="H1473" s="2">
        <f t="shared" si="202"/>
        <v>2.5197859880086391</v>
      </c>
      <c r="I1473" s="2">
        <f t="shared" si="203"/>
        <v>71.589181745513969</v>
      </c>
    </row>
    <row r="1474" spans="1:9" ht="13.5" x14ac:dyDescent="0.25">
      <c r="A1474" s="3">
        <f>TITRES_STAT!B1477</f>
        <v>44461</v>
      </c>
      <c r="B1474" s="5">
        <f>TITRES_STAT!D1477</f>
        <v>9.2493999999999996</v>
      </c>
      <c r="C1474" s="2">
        <f t="shared" si="198"/>
        <v>-1.4200000000000657E-2</v>
      </c>
      <c r="D1474" s="2">
        <f t="shared" si="199"/>
        <v>0</v>
      </c>
      <c r="E1474" s="2">
        <f t="shared" si="200"/>
        <v>1.4200000000000657E-2</v>
      </c>
      <c r="F1474" s="2">
        <f t="shared" si="206"/>
        <v>4.8922981206085465E-2</v>
      </c>
      <c r="G1474" s="2">
        <f t="shared" si="206"/>
        <v>2.0429816016821013E-2</v>
      </c>
      <c r="H1474" s="2">
        <f t="shared" si="202"/>
        <v>2.3946853542784932</v>
      </c>
      <c r="I1474" s="2">
        <f t="shared" si="203"/>
        <v>70.542188873568222</v>
      </c>
    </row>
    <row r="1475" spans="1:9" ht="13.5" x14ac:dyDescent="0.25">
      <c r="A1475" s="3">
        <f>TITRES_STAT!B1478</f>
        <v>44462</v>
      </c>
      <c r="B1475" s="5">
        <f>TITRES_STAT!D1478</f>
        <v>9.7125000000000004</v>
      </c>
      <c r="C1475" s="2">
        <f t="shared" ref="C1475:C1538" si="207">B1475-B1474</f>
        <v>0.46310000000000073</v>
      </c>
      <c r="D1475" s="2">
        <f t="shared" ref="D1475:D1538" si="208">IF(C1475&gt;0,C1475,0)</f>
        <v>0.46310000000000073</v>
      </c>
      <c r="E1475" s="2">
        <f t="shared" ref="E1475:E1538" si="209">IF(C1475&lt;0,-C1475,0)</f>
        <v>0</v>
      </c>
      <c r="F1475" s="2">
        <f t="shared" si="206"/>
        <v>7.8507053977079425E-2</v>
      </c>
      <c r="G1475" s="2">
        <f t="shared" si="206"/>
        <v>1.897054344419094E-2</v>
      </c>
      <c r="H1475" s="2">
        <f t="shared" si="202"/>
        <v>4.1383661046947733</v>
      </c>
      <c r="I1475" s="2">
        <f t="shared" si="203"/>
        <v>80.538560709282095</v>
      </c>
    </row>
    <row r="1476" spans="1:9" ht="13.5" x14ac:dyDescent="0.25">
      <c r="A1476" s="3">
        <f>TITRES_STAT!B1479</f>
        <v>44463</v>
      </c>
      <c r="B1476" s="5">
        <f>TITRES_STAT!D1479</f>
        <v>9.6198999999999995</v>
      </c>
      <c r="C1476" s="2">
        <f t="shared" si="207"/>
        <v>-9.2600000000000904E-2</v>
      </c>
      <c r="D1476" s="2">
        <f t="shared" si="208"/>
        <v>0</v>
      </c>
      <c r="E1476" s="2">
        <f t="shared" si="209"/>
        <v>9.2600000000000904E-2</v>
      </c>
      <c r="F1476" s="2">
        <f t="shared" si="206"/>
        <v>7.2899407264430893E-2</v>
      </c>
      <c r="G1476" s="2">
        <f t="shared" si="206"/>
        <v>2.4229790341034507E-2</v>
      </c>
      <c r="H1476" s="2">
        <f t="shared" si="202"/>
        <v>3.0086685125364729</v>
      </c>
      <c r="I1476" s="2">
        <f t="shared" si="203"/>
        <v>75.054061046138912</v>
      </c>
    </row>
    <row r="1477" spans="1:9" ht="13.5" x14ac:dyDescent="0.25">
      <c r="A1477" s="3">
        <f>TITRES_STAT!B1480</f>
        <v>44466</v>
      </c>
      <c r="B1477" s="5">
        <f>TITRES_STAT!D1480</f>
        <v>9.6198999999999995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6.7692306745542968E-2</v>
      </c>
      <c r="G1477" s="2">
        <f t="shared" si="206"/>
        <v>2.2499091030960615E-2</v>
      </c>
      <c r="H1477" s="2">
        <f t="shared" si="202"/>
        <v>3.0086685125364729</v>
      </c>
      <c r="I1477" s="2">
        <f t="shared" si="203"/>
        <v>75.054061046138912</v>
      </c>
    </row>
    <row r="1478" spans="1:9" ht="13.5" x14ac:dyDescent="0.25">
      <c r="A1478" s="3">
        <f>TITRES_STAT!B1481</f>
        <v>44467</v>
      </c>
      <c r="B1478" s="5">
        <f>TITRES_STAT!D1481</f>
        <v>9.6198999999999995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6.2857141978004183E-2</v>
      </c>
      <c r="G1478" s="2">
        <f t="shared" si="206"/>
        <v>2.0892013100177714E-2</v>
      </c>
      <c r="H1478" s="2">
        <f t="shared" si="202"/>
        <v>3.0086685125364725</v>
      </c>
      <c r="I1478" s="2">
        <f t="shared" si="203"/>
        <v>75.054061046138898</v>
      </c>
    </row>
    <row r="1479" spans="1:9" ht="13.5" x14ac:dyDescent="0.25">
      <c r="A1479" s="3">
        <f>TITRES_STAT!B1482</f>
        <v>44468</v>
      </c>
      <c r="B1479" s="5">
        <f>TITRES_STAT!D1482</f>
        <v>9.5843000000000007</v>
      </c>
      <c r="C1479" s="2">
        <f t="shared" si="207"/>
        <v>-3.5599999999998744E-2</v>
      </c>
      <c r="D1479" s="2">
        <f t="shared" si="208"/>
        <v>0</v>
      </c>
      <c r="E1479" s="2">
        <f t="shared" si="209"/>
        <v>3.5599999999998744E-2</v>
      </c>
      <c r="F1479" s="2">
        <f t="shared" si="206"/>
        <v>5.8367346122432454E-2</v>
      </c>
      <c r="G1479" s="2">
        <f t="shared" si="206"/>
        <v>2.1942583593022074E-2</v>
      </c>
      <c r="H1479" s="2">
        <f t="shared" si="202"/>
        <v>2.6600033617278211</v>
      </c>
      <c r="I1479" s="2">
        <f t="shared" si="203"/>
        <v>72.677620724153698</v>
      </c>
    </row>
    <row r="1480" spans="1:9" ht="13.5" x14ac:dyDescent="0.25">
      <c r="A1480" s="3">
        <f>TITRES_STAT!B1483</f>
        <v>44469</v>
      </c>
      <c r="B1480" s="5">
        <f>TITRES_STAT!D1483</f>
        <v>9.4061000000000003</v>
      </c>
      <c r="C1480" s="2">
        <f t="shared" si="207"/>
        <v>-0.17820000000000036</v>
      </c>
      <c r="D1480" s="2">
        <f t="shared" si="208"/>
        <v>0</v>
      </c>
      <c r="E1480" s="2">
        <f t="shared" si="209"/>
        <v>0.17820000000000036</v>
      </c>
      <c r="F1480" s="2">
        <f t="shared" si="206"/>
        <v>5.4198249970830135E-2</v>
      </c>
      <c r="G1480" s="2">
        <f t="shared" si="206"/>
        <v>3.310382762209195E-2</v>
      </c>
      <c r="H1480" s="2">
        <f t="shared" si="202"/>
        <v>1.6372200396144145</v>
      </c>
      <c r="I1480" s="2">
        <f t="shared" si="203"/>
        <v>62.081283132286181</v>
      </c>
    </row>
    <row r="1481" spans="1:9" ht="13.5" x14ac:dyDescent="0.25">
      <c r="A1481" s="3">
        <f>TITRES_STAT!B1484</f>
        <v>44470</v>
      </c>
      <c r="B1481" s="5">
        <f>TITRES_STAT!D1484</f>
        <v>9.2636000000000003</v>
      </c>
      <c r="C1481" s="2">
        <f t="shared" si="207"/>
        <v>-0.14250000000000007</v>
      </c>
      <c r="D1481" s="2">
        <f t="shared" si="208"/>
        <v>0</v>
      </c>
      <c r="E1481" s="2">
        <f t="shared" si="209"/>
        <v>0.14250000000000007</v>
      </c>
      <c r="F1481" s="2">
        <f t="shared" si="206"/>
        <v>5.032694640148512E-2</v>
      </c>
      <c r="G1481" s="2">
        <f t="shared" si="206"/>
        <v>4.091783993479968E-2</v>
      </c>
      <c r="H1481" s="2">
        <f t="shared" si="202"/>
        <v>1.2299512017662304</v>
      </c>
      <c r="I1481" s="2">
        <f t="shared" si="203"/>
        <v>55.155969367941722</v>
      </c>
    </row>
    <row r="1482" spans="1:9" ht="13.5" x14ac:dyDescent="0.25">
      <c r="A1482" s="3">
        <f>TITRES_STAT!B1485</f>
        <v>44473</v>
      </c>
      <c r="B1482" s="5">
        <f>TITRES_STAT!D1485</f>
        <v>9.2636000000000003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4.6732164515664754E-2</v>
      </c>
      <c r="G1482" s="2">
        <f t="shared" si="206"/>
        <v>3.7995137082313987E-2</v>
      </c>
      <c r="H1482" s="2">
        <f t="shared" si="202"/>
        <v>1.2299512017662304</v>
      </c>
      <c r="I1482" s="2">
        <f t="shared" si="203"/>
        <v>55.155969367941722</v>
      </c>
    </row>
    <row r="1483" spans="1:9" ht="13.5" x14ac:dyDescent="0.25">
      <c r="A1483" s="3">
        <f>TITRES_STAT!B1486</f>
        <v>44474</v>
      </c>
      <c r="B1483" s="5">
        <f>TITRES_STAT!D1486</f>
        <v>9.2565000000000008</v>
      </c>
      <c r="C1483" s="2">
        <f t="shared" si="207"/>
        <v>-7.0999999999994401E-3</v>
      </c>
      <c r="D1483" s="2">
        <f t="shared" si="208"/>
        <v>0</v>
      </c>
      <c r="E1483" s="2">
        <f t="shared" si="209"/>
        <v>7.0999999999994401E-3</v>
      </c>
      <c r="F1483" s="2">
        <f t="shared" si="206"/>
        <v>4.3394152764545842E-2</v>
      </c>
      <c r="G1483" s="2">
        <f t="shared" si="206"/>
        <v>3.5788341576434381E-2</v>
      </c>
      <c r="H1483" s="2">
        <f t="shared" si="202"/>
        <v>1.2125220351959443</v>
      </c>
      <c r="I1483" s="2">
        <f t="shared" si="203"/>
        <v>54.802710025374346</v>
      </c>
    </row>
    <row r="1484" spans="1:9" ht="13.5" x14ac:dyDescent="0.25">
      <c r="A1484" s="3">
        <f>TITRES_STAT!B1487</f>
        <v>44475</v>
      </c>
      <c r="B1484" s="5">
        <f>TITRES_STAT!D1487</f>
        <v>9.2565000000000008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4.0294570424221139E-2</v>
      </c>
      <c r="G1484" s="2">
        <f t="shared" si="206"/>
        <v>3.3232031463831926E-2</v>
      </c>
      <c r="H1484" s="2">
        <f t="shared" si="202"/>
        <v>1.2125220351959443</v>
      </c>
      <c r="I1484" s="2">
        <f t="shared" si="203"/>
        <v>54.802710025374346</v>
      </c>
    </row>
    <row r="1485" spans="1:9" ht="13.5" x14ac:dyDescent="0.25">
      <c r="A1485" s="3">
        <f>TITRES_STAT!B1488</f>
        <v>44476</v>
      </c>
      <c r="B1485" s="5">
        <f>TITRES_STAT!D1488</f>
        <v>9.2565000000000008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3.7416386822491057E-2</v>
      </c>
      <c r="G1485" s="2">
        <f t="shared" si="210"/>
        <v>3.0858314930701073E-2</v>
      </c>
      <c r="H1485" s="2">
        <f t="shared" si="202"/>
        <v>1.2125220351959443</v>
      </c>
      <c r="I1485" s="2">
        <f t="shared" si="203"/>
        <v>54.802710025374346</v>
      </c>
    </row>
    <row r="1486" spans="1:9" ht="13.5" x14ac:dyDescent="0.25">
      <c r="A1486" s="3">
        <f>TITRES_STAT!B1489</f>
        <v>44477</v>
      </c>
      <c r="B1486" s="5">
        <f>TITRES_STAT!D1489</f>
        <v>9.2636000000000003</v>
      </c>
      <c r="C1486" s="2">
        <f t="shared" si="207"/>
        <v>7.0999999999994401E-3</v>
      </c>
      <c r="D1486" s="2">
        <f t="shared" si="208"/>
        <v>7.0999999999994401E-3</v>
      </c>
      <c r="E1486" s="2">
        <f t="shared" si="209"/>
        <v>0</v>
      </c>
      <c r="F1486" s="2">
        <f t="shared" si="210"/>
        <v>3.525093062088451E-2</v>
      </c>
      <c r="G1486" s="2">
        <f t="shared" si="210"/>
        <v>2.8654149578508141E-2</v>
      </c>
      <c r="H1486" s="2">
        <f t="shared" si="202"/>
        <v>1.2302207931281353</v>
      </c>
      <c r="I1486" s="2">
        <f t="shared" si="203"/>
        <v>55.161390160057309</v>
      </c>
    </row>
    <row r="1487" spans="1:9" ht="13.5" x14ac:dyDescent="0.25">
      <c r="A1487" s="3">
        <f>TITRES_STAT!B1490</f>
        <v>44480</v>
      </c>
      <c r="B1487" s="5">
        <f>TITRES_STAT!D1490</f>
        <v>9.2636000000000003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3.2733007005107048E-2</v>
      </c>
      <c r="G1487" s="2">
        <f t="shared" si="210"/>
        <v>2.6607424608614701E-2</v>
      </c>
      <c r="H1487" s="2">
        <f t="shared" si="202"/>
        <v>1.2302207931281355</v>
      </c>
      <c r="I1487" s="2">
        <f t="shared" si="203"/>
        <v>55.161390160057316</v>
      </c>
    </row>
    <row r="1488" spans="1:9" ht="13.5" x14ac:dyDescent="0.25">
      <c r="A1488" s="3">
        <f>TITRES_STAT!B1491</f>
        <v>44481</v>
      </c>
      <c r="B1488" s="5">
        <f>TITRES_STAT!D1491</f>
        <v>9.1211000000000002</v>
      </c>
      <c r="C1488" s="2">
        <f t="shared" si="207"/>
        <v>-0.14250000000000007</v>
      </c>
      <c r="D1488" s="2">
        <f t="shared" si="208"/>
        <v>0</v>
      </c>
      <c r="E1488" s="2">
        <f t="shared" si="209"/>
        <v>0.14250000000000007</v>
      </c>
      <c r="F1488" s="2">
        <f t="shared" si="210"/>
        <v>3.0394935076170831E-2</v>
      </c>
      <c r="G1488" s="2">
        <f t="shared" si="210"/>
        <v>3.4885465707999372E-2</v>
      </c>
      <c r="H1488" s="2">
        <f t="shared" si="202"/>
        <v>0.87127789350970752</v>
      </c>
      <c r="I1488" s="2">
        <f t="shared" si="203"/>
        <v>46.560582825865978</v>
      </c>
    </row>
    <row r="1489" spans="1:9" ht="13.5" x14ac:dyDescent="0.25">
      <c r="A1489" s="3">
        <f>TITRES_STAT!B1492</f>
        <v>44482</v>
      </c>
      <c r="B1489" s="5">
        <f>TITRES_STAT!D1492</f>
        <v>9.1211000000000002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2.8223868285015774E-2</v>
      </c>
      <c r="G1489" s="2">
        <f t="shared" si="210"/>
        <v>3.2393646728856564E-2</v>
      </c>
      <c r="H1489" s="2">
        <f t="shared" ref="H1489:H1552" si="211">F1489/G1489</f>
        <v>0.87127789350970752</v>
      </c>
      <c r="I1489" s="2">
        <f t="shared" ref="I1489:I1552" si="212">IF(G1489=0,100,100-(100/(1+H1489)))</f>
        <v>46.560582825865978</v>
      </c>
    </row>
    <row r="1490" spans="1:9" ht="13.5" x14ac:dyDescent="0.25">
      <c r="A1490" s="3">
        <f>TITRES_STAT!B1493</f>
        <v>44483</v>
      </c>
      <c r="B1490" s="5">
        <f>TITRES_STAT!D1493</f>
        <v>9.1140000000000008</v>
      </c>
      <c r="C1490" s="2">
        <f t="shared" si="207"/>
        <v>-7.0999999999994401E-3</v>
      </c>
      <c r="D1490" s="2">
        <f t="shared" si="208"/>
        <v>0</v>
      </c>
      <c r="E1490" s="2">
        <f t="shared" si="209"/>
        <v>7.0999999999994401E-3</v>
      </c>
      <c r="F1490" s="2">
        <f t="shared" si="210"/>
        <v>2.6207877693228934E-2</v>
      </c>
      <c r="G1490" s="2">
        <f t="shared" si="210"/>
        <v>3.058695767679534E-2</v>
      </c>
      <c r="H1490" s="2">
        <f t="shared" si="211"/>
        <v>0.85683178988119579</v>
      </c>
      <c r="I1490" s="2">
        <f t="shared" si="212"/>
        <v>46.144825532958897</v>
      </c>
    </row>
    <row r="1491" spans="1:9" ht="13.5" x14ac:dyDescent="0.25">
      <c r="A1491" s="3">
        <f>TITRES_STAT!B1494</f>
        <v>44488</v>
      </c>
      <c r="B1491" s="5">
        <f>TITRES_STAT!D1494</f>
        <v>9.2636000000000003</v>
      </c>
      <c r="C1491" s="2">
        <f t="shared" si="207"/>
        <v>0.14959999999999951</v>
      </c>
      <c r="D1491" s="2">
        <f t="shared" si="208"/>
        <v>0.14959999999999951</v>
      </c>
      <c r="E1491" s="2">
        <f t="shared" si="209"/>
        <v>0</v>
      </c>
      <c r="F1491" s="2">
        <f t="shared" si="210"/>
        <v>3.502160071514112E-2</v>
      </c>
      <c r="G1491" s="2">
        <f t="shared" si="210"/>
        <v>2.840217498559567E-2</v>
      </c>
      <c r="H1491" s="2">
        <f t="shared" si="211"/>
        <v>1.2330605220516573</v>
      </c>
      <c r="I1491" s="2">
        <f t="shared" si="212"/>
        <v>55.218410333042144</v>
      </c>
    </row>
    <row r="1492" spans="1:9" ht="13.5" x14ac:dyDescent="0.25">
      <c r="A1492" s="3">
        <f>TITRES_STAT!B1495</f>
        <v>44489</v>
      </c>
      <c r="B1492" s="5">
        <f>TITRES_STAT!D1495</f>
        <v>9.2636000000000003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3.2520057806916754E-2</v>
      </c>
      <c r="G1492" s="2">
        <f t="shared" si="210"/>
        <v>2.6373448200910265E-2</v>
      </c>
      <c r="H1492" s="2">
        <f t="shared" si="211"/>
        <v>1.2330605220516573</v>
      </c>
      <c r="I1492" s="2">
        <f t="shared" si="212"/>
        <v>55.218410333042144</v>
      </c>
    </row>
    <row r="1493" spans="1:9" ht="13.5" x14ac:dyDescent="0.25">
      <c r="A1493" s="3">
        <f>TITRES_STAT!B1496</f>
        <v>44490</v>
      </c>
      <c r="B1493" s="5">
        <f>TITRES_STAT!D1496</f>
        <v>9.4773999999999994</v>
      </c>
      <c r="C1493" s="2">
        <f t="shared" si="207"/>
        <v>0.2137999999999991</v>
      </c>
      <c r="D1493" s="2">
        <f t="shared" si="208"/>
        <v>0.2137999999999991</v>
      </c>
      <c r="E1493" s="2">
        <f t="shared" si="209"/>
        <v>0</v>
      </c>
      <c r="F1493" s="2">
        <f t="shared" si="210"/>
        <v>4.546862510642264E-2</v>
      </c>
      <c r="G1493" s="2">
        <f t="shared" si="210"/>
        <v>2.4489630472273816E-2</v>
      </c>
      <c r="H1493" s="2">
        <f t="shared" si="211"/>
        <v>1.8566480681650304</v>
      </c>
      <c r="I1493" s="2">
        <f t="shared" si="212"/>
        <v>64.993937785190639</v>
      </c>
    </row>
    <row r="1494" spans="1:9" ht="13.5" x14ac:dyDescent="0.25">
      <c r="A1494" s="3">
        <f>TITRES_STAT!B1497</f>
        <v>44491</v>
      </c>
      <c r="B1494" s="5">
        <f>TITRES_STAT!D1497</f>
        <v>9.2636000000000003</v>
      </c>
      <c r="C1494" s="2">
        <f t="shared" si="207"/>
        <v>-0.2137999999999991</v>
      </c>
      <c r="D1494" s="2">
        <f t="shared" si="208"/>
        <v>0</v>
      </c>
      <c r="E1494" s="2">
        <f t="shared" si="209"/>
        <v>0.2137999999999991</v>
      </c>
      <c r="F1494" s="2">
        <f t="shared" si="210"/>
        <v>4.2220866170249595E-2</v>
      </c>
      <c r="G1494" s="2">
        <f t="shared" si="210"/>
        <v>3.801179972425419E-2</v>
      </c>
      <c r="H1494" s="2">
        <f t="shared" si="211"/>
        <v>1.1107305225358672</v>
      </c>
      <c r="I1494" s="2">
        <f t="shared" si="212"/>
        <v>52.623037885547646</v>
      </c>
    </row>
    <row r="1495" spans="1:9" ht="13.5" x14ac:dyDescent="0.25">
      <c r="A1495" s="3">
        <f>TITRES_STAT!B1498</f>
        <v>44494</v>
      </c>
      <c r="B1495" s="5">
        <f>TITRES_STAT!D1498</f>
        <v>9.2636000000000003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3.9205090015231765E-2</v>
      </c>
      <c r="G1495" s="2">
        <f t="shared" si="210"/>
        <v>3.5296671172521749E-2</v>
      </c>
      <c r="H1495" s="2">
        <f t="shared" si="211"/>
        <v>1.1107305225358672</v>
      </c>
      <c r="I1495" s="2">
        <f t="shared" si="212"/>
        <v>52.623037885547646</v>
      </c>
    </row>
    <row r="1496" spans="1:9" ht="13.5" x14ac:dyDescent="0.25">
      <c r="A1496" s="3">
        <f>TITRES_STAT!B1499</f>
        <v>44495</v>
      </c>
      <c r="B1496" s="5">
        <f>TITRES_STAT!D1499</f>
        <v>9.1211000000000002</v>
      </c>
      <c r="C1496" s="2">
        <f t="shared" si="207"/>
        <v>-0.14250000000000007</v>
      </c>
      <c r="D1496" s="2">
        <f t="shared" si="208"/>
        <v>0</v>
      </c>
      <c r="E1496" s="2">
        <f t="shared" si="209"/>
        <v>0.14250000000000007</v>
      </c>
      <c r="F1496" s="2">
        <f t="shared" si="210"/>
        <v>3.640472644271521E-2</v>
      </c>
      <c r="G1496" s="2">
        <f t="shared" si="210"/>
        <v>4.2954051803055913E-2</v>
      </c>
      <c r="H1496" s="2">
        <f t="shared" si="211"/>
        <v>0.84752718112905101</v>
      </c>
      <c r="I1496" s="2">
        <f t="shared" si="212"/>
        <v>45.873597410952009</v>
      </c>
    </row>
    <row r="1497" spans="1:9" ht="13.5" x14ac:dyDescent="0.25">
      <c r="A1497" s="3">
        <f>TITRES_STAT!B1500</f>
        <v>44496</v>
      </c>
      <c r="B1497" s="5">
        <f>TITRES_STAT!D1500</f>
        <v>9.2565000000000008</v>
      </c>
      <c r="C1497" s="2">
        <f t="shared" si="207"/>
        <v>0.13540000000000063</v>
      </c>
      <c r="D1497" s="2">
        <f t="shared" si="208"/>
        <v>0.13540000000000063</v>
      </c>
      <c r="E1497" s="2">
        <f t="shared" si="209"/>
        <v>0</v>
      </c>
      <c r="F1497" s="2">
        <f t="shared" si="210"/>
        <v>4.3475817411092743E-2</v>
      </c>
      <c r="G1497" s="2">
        <f t="shared" si="210"/>
        <v>3.9885905245694776E-2</v>
      </c>
      <c r="H1497" s="2">
        <f t="shared" si="211"/>
        <v>1.0900045302540917</v>
      </c>
      <c r="I1497" s="2">
        <f t="shared" si="212"/>
        <v>52.153213759856051</v>
      </c>
    </row>
    <row r="1498" spans="1:9" ht="13.5" x14ac:dyDescent="0.25">
      <c r="A1498" s="3">
        <f>TITRES_STAT!B1501</f>
        <v>44497</v>
      </c>
      <c r="B1498" s="5">
        <f>TITRES_STAT!D1501</f>
        <v>9.2493999999999996</v>
      </c>
      <c r="C1498" s="2">
        <f t="shared" si="207"/>
        <v>-7.1000000000012164E-3</v>
      </c>
      <c r="D1498" s="2">
        <f t="shared" si="208"/>
        <v>0</v>
      </c>
      <c r="E1498" s="2">
        <f t="shared" si="209"/>
        <v>7.1000000000012164E-3</v>
      </c>
      <c r="F1498" s="2">
        <f t="shared" si="210"/>
        <v>4.0370401881728975E-2</v>
      </c>
      <c r="G1498" s="2">
        <f t="shared" si="210"/>
        <v>3.7544054871002382E-2</v>
      </c>
      <c r="H1498" s="2">
        <f t="shared" si="211"/>
        <v>1.0752808139780756</v>
      </c>
      <c r="I1498" s="2">
        <f t="shared" si="212"/>
        <v>51.813750059052751</v>
      </c>
    </row>
    <row r="1499" spans="1:9" ht="13.5" x14ac:dyDescent="0.25">
      <c r="A1499" s="3">
        <f>TITRES_STAT!B1502</f>
        <v>44498</v>
      </c>
      <c r="B1499" s="5">
        <f>TITRES_STAT!D1502</f>
        <v>9.2493999999999996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3.7486801747319762E-2</v>
      </c>
      <c r="G1499" s="2">
        <f t="shared" si="210"/>
        <v>3.4862336665930783E-2</v>
      </c>
      <c r="H1499" s="2">
        <f t="shared" si="211"/>
        <v>1.0752808139780756</v>
      </c>
      <c r="I1499" s="2">
        <f t="shared" si="212"/>
        <v>51.813750059052751</v>
      </c>
    </row>
    <row r="1500" spans="1:9" ht="13.5" x14ac:dyDescent="0.25">
      <c r="A1500" s="3">
        <f>TITRES_STAT!B1503</f>
        <v>44501</v>
      </c>
      <c r="B1500" s="5">
        <f>TITRES_STAT!D1503</f>
        <v>9.2493999999999996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3.4809173051082637E-2</v>
      </c>
      <c r="G1500" s="2">
        <f t="shared" si="210"/>
        <v>3.2372169761221439E-2</v>
      </c>
      <c r="H1500" s="2">
        <f t="shared" si="211"/>
        <v>1.0752808139780756</v>
      </c>
      <c r="I1500" s="2">
        <f t="shared" si="212"/>
        <v>51.813750059052751</v>
      </c>
    </row>
    <row r="1501" spans="1:9" ht="13.5" x14ac:dyDescent="0.25">
      <c r="A1501" s="3">
        <f>TITRES_STAT!B1504</f>
        <v>44502</v>
      </c>
      <c r="B1501" s="5">
        <f>TITRES_STAT!D1504</f>
        <v>9.2422000000000004</v>
      </c>
      <c r="C1501" s="2">
        <f t="shared" si="207"/>
        <v>-7.199999999999207E-3</v>
      </c>
      <c r="D1501" s="2">
        <f t="shared" si="208"/>
        <v>0</v>
      </c>
      <c r="E1501" s="2">
        <f t="shared" si="209"/>
        <v>7.199999999999207E-3</v>
      </c>
      <c r="F1501" s="2">
        <f t="shared" ref="F1501:G1516" si="213">((F1500*13)+D1501)/14</f>
        <v>3.232280354743388E-2</v>
      </c>
      <c r="G1501" s="2">
        <f t="shared" si="213"/>
        <v>3.057415763541985E-2</v>
      </c>
      <c r="H1501" s="2">
        <f t="shared" si="211"/>
        <v>1.0571935924732803</v>
      </c>
      <c r="I1501" s="2">
        <f t="shared" si="212"/>
        <v>51.390087755535895</v>
      </c>
    </row>
    <row r="1502" spans="1:9" ht="13.5" x14ac:dyDescent="0.25">
      <c r="A1502" s="3">
        <f>TITRES_STAT!B1505</f>
        <v>44503</v>
      </c>
      <c r="B1502" s="5">
        <f>TITRES_STAT!D1505</f>
        <v>9.2422000000000004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3.0014031865474317E-2</v>
      </c>
      <c r="G1502" s="2">
        <f t="shared" si="213"/>
        <v>2.8390289232889859E-2</v>
      </c>
      <c r="H1502" s="2">
        <f t="shared" si="211"/>
        <v>1.0571935924732803</v>
      </c>
      <c r="I1502" s="2">
        <f t="shared" si="212"/>
        <v>51.390087755535895</v>
      </c>
    </row>
    <row r="1503" spans="1:9" ht="13.5" x14ac:dyDescent="0.25">
      <c r="A1503" s="3">
        <f>TITRES_STAT!B1506</f>
        <v>44504</v>
      </c>
      <c r="B1503" s="5">
        <f>TITRES_STAT!D1506</f>
        <v>9.2422000000000004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2.7870172446511864E-2</v>
      </c>
      <c r="G1503" s="2">
        <f t="shared" si="213"/>
        <v>2.6362411430540585E-2</v>
      </c>
      <c r="H1503" s="2">
        <f t="shared" si="211"/>
        <v>1.05719359247328</v>
      </c>
      <c r="I1503" s="2">
        <f t="shared" si="212"/>
        <v>51.390087755535895</v>
      </c>
    </row>
    <row r="1504" spans="1:9" ht="13.5" x14ac:dyDescent="0.25">
      <c r="A1504" s="3">
        <f>TITRES_STAT!B1507</f>
        <v>44505</v>
      </c>
      <c r="B1504" s="5">
        <f>TITRES_STAT!D1507</f>
        <v>9.2493999999999996</v>
      </c>
      <c r="C1504" s="2">
        <f t="shared" si="207"/>
        <v>7.199999999999207E-3</v>
      </c>
      <c r="D1504" s="2">
        <f t="shared" si="208"/>
        <v>7.199999999999207E-3</v>
      </c>
      <c r="E1504" s="2">
        <f t="shared" si="209"/>
        <v>0</v>
      </c>
      <c r="F1504" s="2">
        <f t="shared" si="213"/>
        <v>2.6393731557475243E-2</v>
      </c>
      <c r="G1504" s="2">
        <f t="shared" si="213"/>
        <v>2.447938204264483E-2</v>
      </c>
      <c r="H1504" s="2">
        <f t="shared" si="211"/>
        <v>1.078202526170615</v>
      </c>
      <c r="I1504" s="2">
        <f t="shared" si="212"/>
        <v>51.881494348741697</v>
      </c>
    </row>
    <row r="1505" spans="1:9" ht="13.5" x14ac:dyDescent="0.25">
      <c r="A1505" s="3">
        <f>TITRES_STAT!B1508</f>
        <v>44508</v>
      </c>
      <c r="B1505" s="5">
        <f>TITRES_STAT!D1508</f>
        <v>9.2493999999999996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2.4508465017655582E-2</v>
      </c>
      <c r="G1505" s="2">
        <f t="shared" si="213"/>
        <v>2.2730854753884484E-2</v>
      </c>
      <c r="H1505" s="2">
        <f t="shared" si="211"/>
        <v>1.078202526170615</v>
      </c>
      <c r="I1505" s="2">
        <f t="shared" si="212"/>
        <v>51.881494348741697</v>
      </c>
    </row>
    <row r="1506" spans="1:9" ht="13.5" x14ac:dyDescent="0.25">
      <c r="A1506" s="3">
        <f>TITRES_STAT!B1509</f>
        <v>44509</v>
      </c>
      <c r="B1506" s="5">
        <f>TITRES_STAT!D1509</f>
        <v>9.2493999999999996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2.2757860373537327E-2</v>
      </c>
      <c r="G1506" s="2">
        <f t="shared" si="213"/>
        <v>2.1107222271464166E-2</v>
      </c>
      <c r="H1506" s="2">
        <f t="shared" si="211"/>
        <v>1.078202526170615</v>
      </c>
      <c r="I1506" s="2">
        <f t="shared" si="212"/>
        <v>51.881494348741697</v>
      </c>
    </row>
    <row r="1507" spans="1:9" ht="13.5" x14ac:dyDescent="0.25">
      <c r="A1507" s="3">
        <f>TITRES_STAT!B1510</f>
        <v>44510</v>
      </c>
      <c r="B1507" s="5">
        <f>TITRES_STAT!D1510</f>
        <v>9.2493999999999996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2.1132298918284661E-2</v>
      </c>
      <c r="G1507" s="2">
        <f t="shared" si="213"/>
        <v>1.9599563537788155E-2</v>
      </c>
      <c r="H1507" s="2">
        <f t="shared" si="211"/>
        <v>1.0782025261706147</v>
      </c>
      <c r="I1507" s="2">
        <f t="shared" si="212"/>
        <v>51.881494348741697</v>
      </c>
    </row>
    <row r="1508" spans="1:9" ht="13.5" x14ac:dyDescent="0.25">
      <c r="A1508" s="3">
        <f>TITRES_STAT!B1511</f>
        <v>44511</v>
      </c>
      <c r="B1508" s="5">
        <f>TITRES_STAT!D1511</f>
        <v>9.2493999999999996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1.962284899555004E-2</v>
      </c>
      <c r="G1508" s="2">
        <f t="shared" si="213"/>
        <v>1.8199594713660429E-2</v>
      </c>
      <c r="H1508" s="2">
        <f t="shared" si="211"/>
        <v>1.0782025261706147</v>
      </c>
      <c r="I1508" s="2">
        <f t="shared" si="212"/>
        <v>51.881494348741697</v>
      </c>
    </row>
    <row r="1509" spans="1:9" ht="13.5" x14ac:dyDescent="0.25">
      <c r="A1509" s="3">
        <f>TITRES_STAT!B1512</f>
        <v>44512</v>
      </c>
      <c r="B1509" s="5">
        <f>TITRES_STAT!D1512</f>
        <v>9.2279999999999998</v>
      </c>
      <c r="C1509" s="2">
        <f t="shared" si="207"/>
        <v>-2.1399999999999864E-2</v>
      </c>
      <c r="D1509" s="2">
        <f t="shared" si="208"/>
        <v>0</v>
      </c>
      <c r="E1509" s="2">
        <f t="shared" si="209"/>
        <v>2.1399999999999864E-2</v>
      </c>
      <c r="F1509" s="2">
        <f t="shared" si="213"/>
        <v>1.8221216924439322E-2</v>
      </c>
      <c r="G1509" s="2">
        <f t="shared" si="213"/>
        <v>1.8428195091256101E-2</v>
      </c>
      <c r="H1509" s="2">
        <f t="shared" si="211"/>
        <v>0.98876839724173604</v>
      </c>
      <c r="I1509" s="2">
        <f t="shared" si="212"/>
        <v>49.717624164436607</v>
      </c>
    </row>
    <row r="1510" spans="1:9" ht="13.5" x14ac:dyDescent="0.25">
      <c r="A1510" s="3">
        <f>TITRES_STAT!B1513</f>
        <v>44515</v>
      </c>
      <c r="B1510" s="5">
        <f>TITRES_STAT!D1513</f>
        <v>9.2350999999999992</v>
      </c>
      <c r="C1510" s="2">
        <f t="shared" si="207"/>
        <v>7.0999999999994401E-3</v>
      </c>
      <c r="D1510" s="2">
        <f t="shared" si="208"/>
        <v>7.0999999999994401E-3</v>
      </c>
      <c r="E1510" s="2">
        <f t="shared" si="209"/>
        <v>0</v>
      </c>
      <c r="F1510" s="2">
        <f t="shared" si="213"/>
        <v>1.742684428697933E-2</v>
      </c>
      <c r="G1510" s="2">
        <f t="shared" si="213"/>
        <v>1.7111895441880666E-2</v>
      </c>
      <c r="H1510" s="2">
        <f t="shared" si="211"/>
        <v>1.0184052576857054</v>
      </c>
      <c r="I1510" s="2">
        <f t="shared" si="212"/>
        <v>50.455935635710951</v>
      </c>
    </row>
    <row r="1511" spans="1:9" ht="13.5" x14ac:dyDescent="0.25">
      <c r="A1511" s="3">
        <f>TITRES_STAT!B1514</f>
        <v>44516</v>
      </c>
      <c r="B1511" s="5">
        <f>TITRES_STAT!D1514</f>
        <v>9.2350999999999992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1.6182069695052235E-2</v>
      </c>
      <c r="G1511" s="2">
        <f t="shared" si="213"/>
        <v>1.5889617196032046E-2</v>
      </c>
      <c r="H1511" s="2">
        <f t="shared" si="211"/>
        <v>1.0184052576857057</v>
      </c>
      <c r="I1511" s="2">
        <f t="shared" si="212"/>
        <v>50.455935635710965</v>
      </c>
    </row>
    <row r="1512" spans="1:9" ht="13.5" x14ac:dyDescent="0.25">
      <c r="A1512" s="3">
        <f>TITRES_STAT!B1515</f>
        <v>44517</v>
      </c>
      <c r="B1512" s="5">
        <f>TITRES_STAT!D1515</f>
        <v>9.2493999999999996</v>
      </c>
      <c r="C1512" s="2">
        <f t="shared" si="207"/>
        <v>1.4300000000000423E-2</v>
      </c>
      <c r="D1512" s="2">
        <f t="shared" si="208"/>
        <v>1.4300000000000423E-2</v>
      </c>
      <c r="E1512" s="2">
        <f t="shared" si="209"/>
        <v>0</v>
      </c>
      <c r="F1512" s="2">
        <f t="shared" si="213"/>
        <v>1.6047636145405678E-2</v>
      </c>
      <c r="G1512" s="2">
        <f t="shared" si="213"/>
        <v>1.4754644539172615E-2</v>
      </c>
      <c r="H1512" s="2">
        <f t="shared" si="211"/>
        <v>1.087632853695679</v>
      </c>
      <c r="I1512" s="2">
        <f t="shared" si="212"/>
        <v>52.09885693120188</v>
      </c>
    </row>
    <row r="1513" spans="1:9" ht="13.5" x14ac:dyDescent="0.25">
      <c r="A1513" s="3">
        <f>TITRES_STAT!B1516</f>
        <v>44518</v>
      </c>
      <c r="B1513" s="5">
        <f>TITRES_STAT!D1516</f>
        <v>9.2493999999999996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1.4901376420733843E-2</v>
      </c>
      <c r="G1513" s="2">
        <f t="shared" si="213"/>
        <v>1.3700741357803142E-2</v>
      </c>
      <c r="H1513" s="2">
        <f t="shared" si="211"/>
        <v>1.087632853695679</v>
      </c>
      <c r="I1513" s="2">
        <f t="shared" si="212"/>
        <v>52.09885693120188</v>
      </c>
    </row>
    <row r="1514" spans="1:9" ht="13.5" x14ac:dyDescent="0.25">
      <c r="A1514" s="3">
        <f>TITRES_STAT!B1517</f>
        <v>44519</v>
      </c>
      <c r="B1514" s="5">
        <f>TITRES_STAT!D1517</f>
        <v>9.2493999999999996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1.3836992390681426E-2</v>
      </c>
      <c r="G1514" s="2">
        <f t="shared" si="213"/>
        <v>1.2722116975102917E-2</v>
      </c>
      <c r="H1514" s="2">
        <f t="shared" si="211"/>
        <v>1.087632853695679</v>
      </c>
      <c r="I1514" s="2">
        <f t="shared" si="212"/>
        <v>52.09885693120188</v>
      </c>
    </row>
    <row r="1515" spans="1:9" ht="13.5" x14ac:dyDescent="0.25">
      <c r="A1515" s="3">
        <f>TITRES_STAT!B1518</f>
        <v>44522</v>
      </c>
      <c r="B1515" s="5">
        <f>TITRES_STAT!D1518</f>
        <v>9.2493999999999996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1.2848635791347039E-2</v>
      </c>
      <c r="G1515" s="2">
        <f t="shared" si="213"/>
        <v>1.1813394334024136E-2</v>
      </c>
      <c r="H1515" s="2">
        <f t="shared" si="211"/>
        <v>1.0876328536956792</v>
      </c>
      <c r="I1515" s="2">
        <f t="shared" si="212"/>
        <v>52.098856931201894</v>
      </c>
    </row>
    <row r="1516" spans="1:9" ht="13.5" x14ac:dyDescent="0.25">
      <c r="A1516" s="3">
        <f>TITRES_STAT!B1519</f>
        <v>44523</v>
      </c>
      <c r="B1516" s="5">
        <f>TITRES_STAT!D1519</f>
        <v>9.2422000000000004</v>
      </c>
      <c r="C1516" s="2">
        <f t="shared" si="207"/>
        <v>-7.199999999999207E-3</v>
      </c>
      <c r="D1516" s="2">
        <f t="shared" si="208"/>
        <v>0</v>
      </c>
      <c r="E1516" s="2">
        <f t="shared" si="209"/>
        <v>7.199999999999207E-3</v>
      </c>
      <c r="F1516" s="2">
        <f t="shared" si="213"/>
        <v>1.1930876091965107E-2</v>
      </c>
      <c r="G1516" s="2">
        <f t="shared" si="213"/>
        <v>1.1483866167308069E-2</v>
      </c>
      <c r="H1516" s="2">
        <f t="shared" si="211"/>
        <v>1.0389250378003858</v>
      </c>
      <c r="I1516" s="2">
        <f t="shared" si="212"/>
        <v>50.954548035821333</v>
      </c>
    </row>
    <row r="1517" spans="1:9" ht="13.5" x14ac:dyDescent="0.25">
      <c r="A1517" s="3">
        <f>TITRES_STAT!B1520</f>
        <v>44524</v>
      </c>
      <c r="B1517" s="5">
        <f>TITRES_STAT!D1520</f>
        <v>9.2422000000000004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1.1078670656824743E-2</v>
      </c>
      <c r="G1517" s="2">
        <f t="shared" si="214"/>
        <v>1.066359001250035E-2</v>
      </c>
      <c r="H1517" s="2">
        <f t="shared" si="211"/>
        <v>1.0389250378003858</v>
      </c>
      <c r="I1517" s="2">
        <f t="shared" si="212"/>
        <v>50.954548035821333</v>
      </c>
    </row>
    <row r="1518" spans="1:9" ht="13.5" x14ac:dyDescent="0.25">
      <c r="A1518" s="3">
        <f>TITRES_STAT!B1521</f>
        <v>44525</v>
      </c>
      <c r="B1518" s="5">
        <f>TITRES_STAT!D1521</f>
        <v>9.2209000000000003</v>
      </c>
      <c r="C1518" s="2">
        <f t="shared" si="207"/>
        <v>-2.1300000000000097E-2</v>
      </c>
      <c r="D1518" s="2">
        <f t="shared" si="208"/>
        <v>0</v>
      </c>
      <c r="E1518" s="2">
        <f t="shared" si="209"/>
        <v>2.1300000000000097E-2</v>
      </c>
      <c r="F1518" s="2">
        <f t="shared" si="214"/>
        <v>1.0287337038480117E-2</v>
      </c>
      <c r="G1518" s="2">
        <f t="shared" si="214"/>
        <v>1.1423333583036046E-2</v>
      </c>
      <c r="H1518" s="2">
        <f t="shared" si="211"/>
        <v>0.90055472543996151</v>
      </c>
      <c r="I1518" s="2">
        <f t="shared" si="212"/>
        <v>47.383782923245796</v>
      </c>
    </row>
    <row r="1519" spans="1:9" ht="13.5" x14ac:dyDescent="0.25">
      <c r="A1519" s="3">
        <f>TITRES_STAT!B1522</f>
        <v>44526</v>
      </c>
      <c r="B1519" s="5">
        <f>TITRES_STAT!D1522</f>
        <v>9.2422000000000004</v>
      </c>
      <c r="C1519" s="2">
        <f t="shared" si="207"/>
        <v>2.1300000000000097E-2</v>
      </c>
      <c r="D1519" s="2">
        <f t="shared" si="208"/>
        <v>2.1300000000000097E-2</v>
      </c>
      <c r="E1519" s="2">
        <f t="shared" si="209"/>
        <v>0</v>
      </c>
      <c r="F1519" s="2">
        <f t="shared" si="214"/>
        <v>1.107395582144583E-2</v>
      </c>
      <c r="G1519" s="2">
        <f t="shared" si="214"/>
        <v>1.0607381184247757E-2</v>
      </c>
      <c r="H1519" s="2">
        <f t="shared" si="211"/>
        <v>1.0439858461851967</v>
      </c>
      <c r="I1519" s="2">
        <f t="shared" si="212"/>
        <v>51.075982161698668</v>
      </c>
    </row>
    <row r="1520" spans="1:9" ht="13.5" x14ac:dyDescent="0.25">
      <c r="A1520" s="3">
        <f>TITRES_STAT!B1523</f>
        <v>44529</v>
      </c>
      <c r="B1520" s="5">
        <f>TITRES_STAT!D1523</f>
        <v>9.2493999999999996</v>
      </c>
      <c r="C1520" s="2">
        <f t="shared" si="207"/>
        <v>7.199999999999207E-3</v>
      </c>
      <c r="D1520" s="2">
        <f t="shared" si="208"/>
        <v>7.199999999999207E-3</v>
      </c>
      <c r="E1520" s="2">
        <f t="shared" si="209"/>
        <v>0</v>
      </c>
      <c r="F1520" s="2">
        <f t="shared" si="214"/>
        <v>1.0797244691342498E-2</v>
      </c>
      <c r="G1520" s="2">
        <f t="shared" si="214"/>
        <v>9.8497110996586309E-3</v>
      </c>
      <c r="H1520" s="2">
        <f t="shared" si="211"/>
        <v>1.0961991252430445</v>
      </c>
      <c r="I1520" s="2">
        <f t="shared" si="212"/>
        <v>52.294608467406235</v>
      </c>
    </row>
    <row r="1521" spans="1:9" ht="13.5" x14ac:dyDescent="0.25">
      <c r="A1521" s="3">
        <f>TITRES_STAT!B1524</f>
        <v>44530</v>
      </c>
      <c r="B1521" s="5">
        <f>TITRES_STAT!D1524</f>
        <v>9.2422000000000004</v>
      </c>
      <c r="C1521" s="2">
        <f t="shared" si="207"/>
        <v>-7.199999999999207E-3</v>
      </c>
      <c r="D1521" s="2">
        <f t="shared" si="208"/>
        <v>0</v>
      </c>
      <c r="E1521" s="2">
        <f t="shared" si="209"/>
        <v>7.199999999999207E-3</v>
      </c>
      <c r="F1521" s="2">
        <f t="shared" si="214"/>
        <v>1.0026012927675177E-2</v>
      </c>
      <c r="G1521" s="2">
        <f t="shared" si="214"/>
        <v>9.6604460211115288E-3</v>
      </c>
      <c r="H1521" s="2">
        <f t="shared" si="211"/>
        <v>1.0378416178471215</v>
      </c>
      <c r="I1521" s="2">
        <f t="shared" si="212"/>
        <v>50.928472986215169</v>
      </c>
    </row>
    <row r="1522" spans="1:9" ht="13.5" x14ac:dyDescent="0.25">
      <c r="A1522" s="3">
        <f>TITRES_STAT!B1525</f>
        <v>44531</v>
      </c>
      <c r="B1522" s="5">
        <f>TITRES_STAT!D1525</f>
        <v>9.2493999999999996</v>
      </c>
      <c r="C1522" s="2">
        <f t="shared" si="207"/>
        <v>7.199999999999207E-3</v>
      </c>
      <c r="D1522" s="2">
        <f t="shared" si="208"/>
        <v>7.199999999999207E-3</v>
      </c>
      <c r="E1522" s="2">
        <f t="shared" si="209"/>
        <v>0</v>
      </c>
      <c r="F1522" s="2">
        <f t="shared" si="214"/>
        <v>9.8241548614126078E-3</v>
      </c>
      <c r="G1522" s="2">
        <f t="shared" si="214"/>
        <v>8.9704141624607058E-3</v>
      </c>
      <c r="H1522" s="2">
        <f t="shared" si="211"/>
        <v>1.0951729411251296</v>
      </c>
      <c r="I1522" s="2">
        <f t="shared" si="212"/>
        <v>52.271243085881508</v>
      </c>
    </row>
    <row r="1523" spans="1:9" ht="13.5" x14ac:dyDescent="0.25">
      <c r="A1523" s="3">
        <f>TITRES_STAT!B1526</f>
        <v>44532</v>
      </c>
      <c r="B1523" s="5">
        <f>TITRES_STAT!D1526</f>
        <v>9.1923999999999992</v>
      </c>
      <c r="C1523" s="2">
        <f t="shared" si="207"/>
        <v>-5.7000000000000384E-2</v>
      </c>
      <c r="D1523" s="2">
        <f t="shared" si="208"/>
        <v>0</v>
      </c>
      <c r="E1523" s="2">
        <f t="shared" si="209"/>
        <v>5.7000000000000384E-2</v>
      </c>
      <c r="F1523" s="2">
        <f t="shared" si="214"/>
        <v>9.1224295141688495E-3</v>
      </c>
      <c r="G1523" s="2">
        <f t="shared" si="214"/>
        <v>1.2401098865142112E-2</v>
      </c>
      <c r="H1523" s="2">
        <f t="shared" si="211"/>
        <v>0.73561461071895984</v>
      </c>
      <c r="I1523" s="2">
        <f t="shared" si="212"/>
        <v>42.383522596311821</v>
      </c>
    </row>
    <row r="1524" spans="1:9" ht="13.5" x14ac:dyDescent="0.25">
      <c r="A1524" s="3">
        <f>TITRES_STAT!B1527</f>
        <v>44533</v>
      </c>
      <c r="B1524" s="5">
        <f>TITRES_STAT!D1527</f>
        <v>9.2279999999999998</v>
      </c>
      <c r="C1524" s="2">
        <f t="shared" si="207"/>
        <v>3.560000000000052E-2</v>
      </c>
      <c r="D1524" s="2">
        <f t="shared" si="208"/>
        <v>3.560000000000052E-2</v>
      </c>
      <c r="E1524" s="2">
        <f t="shared" si="209"/>
        <v>0</v>
      </c>
      <c r="F1524" s="2">
        <f t="shared" si="214"/>
        <v>1.1013684548871111E-2</v>
      </c>
      <c r="G1524" s="2">
        <f t="shared" si="214"/>
        <v>1.1515306089060531E-2</v>
      </c>
      <c r="H1524" s="2">
        <f t="shared" si="211"/>
        <v>0.95643871415055504</v>
      </c>
      <c r="I1524" s="2">
        <f t="shared" si="212"/>
        <v>48.886719897373368</v>
      </c>
    </row>
    <row r="1525" spans="1:9" ht="13.5" x14ac:dyDescent="0.25">
      <c r="A1525" s="3">
        <f>TITRES_STAT!B1528</f>
        <v>44536</v>
      </c>
      <c r="B1525" s="5">
        <f>TITRES_STAT!D1528</f>
        <v>9.1923999999999992</v>
      </c>
      <c r="C1525" s="2">
        <f t="shared" si="207"/>
        <v>-3.560000000000052E-2</v>
      </c>
      <c r="D1525" s="2">
        <f t="shared" si="208"/>
        <v>0</v>
      </c>
      <c r="E1525" s="2">
        <f t="shared" si="209"/>
        <v>3.560000000000052E-2</v>
      </c>
      <c r="F1525" s="2">
        <f t="shared" si="214"/>
        <v>1.0226992795380318E-2</v>
      </c>
      <c r="G1525" s="2">
        <f t="shared" si="214"/>
        <v>1.3235641368413388E-2</v>
      </c>
      <c r="H1525" s="2">
        <f t="shared" si="211"/>
        <v>0.77268584957181197</v>
      </c>
      <c r="I1525" s="2">
        <f t="shared" si="212"/>
        <v>43.588425425658613</v>
      </c>
    </row>
    <row r="1526" spans="1:9" ht="13.5" x14ac:dyDescent="0.25">
      <c r="A1526" s="3">
        <f>TITRES_STAT!B1529</f>
        <v>44537</v>
      </c>
      <c r="B1526" s="5">
        <f>TITRES_STAT!D1529</f>
        <v>9.1067999999999998</v>
      </c>
      <c r="C1526" s="2">
        <f t="shared" si="207"/>
        <v>-8.5599999999999454E-2</v>
      </c>
      <c r="D1526" s="2">
        <f t="shared" si="208"/>
        <v>0</v>
      </c>
      <c r="E1526" s="2">
        <f t="shared" si="209"/>
        <v>8.5599999999999454E-2</v>
      </c>
      <c r="F1526" s="2">
        <f t="shared" si="214"/>
        <v>9.4964933099960097E-3</v>
      </c>
      <c r="G1526" s="2">
        <f t="shared" si="214"/>
        <v>1.8404524127812395E-2</v>
      </c>
      <c r="H1526" s="2">
        <f t="shared" si="211"/>
        <v>0.51598689778917883</v>
      </c>
      <c r="I1526" s="2">
        <f t="shared" si="212"/>
        <v>34.03636921543729</v>
      </c>
    </row>
    <row r="1527" spans="1:9" ht="13.5" x14ac:dyDescent="0.25">
      <c r="A1527" s="3">
        <f>TITRES_STAT!B1530</f>
        <v>44538</v>
      </c>
      <c r="B1527" s="5">
        <f>TITRES_STAT!D1530</f>
        <v>9.0854999999999997</v>
      </c>
      <c r="C1527" s="2">
        <f t="shared" si="207"/>
        <v>-2.1300000000000097E-2</v>
      </c>
      <c r="D1527" s="2">
        <f t="shared" si="208"/>
        <v>0</v>
      </c>
      <c r="E1527" s="2">
        <f t="shared" si="209"/>
        <v>2.1300000000000097E-2</v>
      </c>
      <c r="F1527" s="2">
        <f t="shared" si="214"/>
        <v>8.8181723592820095E-3</v>
      </c>
      <c r="G1527" s="2">
        <f t="shared" si="214"/>
        <v>1.8611343832968658E-2</v>
      </c>
      <c r="H1527" s="2">
        <f t="shared" si="211"/>
        <v>0.47380632147912127</v>
      </c>
      <c r="I1527" s="2">
        <f t="shared" si="212"/>
        <v>32.148479387956911</v>
      </c>
    </row>
    <row r="1528" spans="1:9" ht="13.5" x14ac:dyDescent="0.25">
      <c r="A1528" s="3">
        <f>TITRES_STAT!B1531</f>
        <v>44539</v>
      </c>
      <c r="B1528" s="5">
        <f>TITRES_STAT!D1531</f>
        <v>8.9072999999999993</v>
      </c>
      <c r="C1528" s="2">
        <f t="shared" si="207"/>
        <v>-0.17820000000000036</v>
      </c>
      <c r="D1528" s="2">
        <f t="shared" si="208"/>
        <v>0</v>
      </c>
      <c r="E1528" s="2">
        <f t="shared" si="209"/>
        <v>0.17820000000000036</v>
      </c>
      <c r="F1528" s="2">
        <f t="shared" si="214"/>
        <v>8.18830290504758E-3</v>
      </c>
      <c r="G1528" s="2">
        <f t="shared" si="214"/>
        <v>3.0010533559185208E-2</v>
      </c>
      <c r="H1528" s="2">
        <f t="shared" si="211"/>
        <v>0.27284762828021825</v>
      </c>
      <c r="I1528" s="2">
        <f t="shared" si="212"/>
        <v>21.436000839226182</v>
      </c>
    </row>
    <row r="1529" spans="1:9" ht="13.5" x14ac:dyDescent="0.25">
      <c r="A1529" s="3">
        <f>TITRES_STAT!B1532</f>
        <v>44540</v>
      </c>
      <c r="B1529" s="5">
        <f>TITRES_STAT!D1532</f>
        <v>8.7006999999999994</v>
      </c>
      <c r="C1529" s="2">
        <f t="shared" si="207"/>
        <v>-0.20659999999999989</v>
      </c>
      <c r="D1529" s="2">
        <f t="shared" si="208"/>
        <v>0</v>
      </c>
      <c r="E1529" s="2">
        <f t="shared" si="209"/>
        <v>0.20659999999999989</v>
      </c>
      <c r="F1529" s="2">
        <f t="shared" si="214"/>
        <v>7.6034241261156094E-3</v>
      </c>
      <c r="G1529" s="2">
        <f t="shared" si="214"/>
        <v>4.2624066876386257E-2</v>
      </c>
      <c r="H1529" s="2">
        <f t="shared" si="211"/>
        <v>0.17838335671174324</v>
      </c>
      <c r="I1529" s="2">
        <f t="shared" si="212"/>
        <v>15.137973198256859</v>
      </c>
    </row>
    <row r="1530" spans="1:9" ht="13.5" x14ac:dyDescent="0.25">
      <c r="A1530" s="3">
        <f>TITRES_STAT!B1533</f>
        <v>44543</v>
      </c>
      <c r="B1530" s="5">
        <f>TITRES_STAT!D1533</f>
        <v>9.1923999999999992</v>
      </c>
      <c r="C1530" s="2">
        <f t="shared" si="207"/>
        <v>0.4916999999999998</v>
      </c>
      <c r="D1530" s="2">
        <f t="shared" si="208"/>
        <v>0.4916999999999998</v>
      </c>
      <c r="E1530" s="2">
        <f t="shared" si="209"/>
        <v>0</v>
      </c>
      <c r="F1530" s="2">
        <f t="shared" si="214"/>
        <v>4.2181750974250191E-2</v>
      </c>
      <c r="G1530" s="2">
        <f t="shared" si="214"/>
        <v>3.9579490670930091E-2</v>
      </c>
      <c r="H1530" s="2">
        <f t="shared" si="211"/>
        <v>1.0657476955667693</v>
      </c>
      <c r="I1530" s="2">
        <f t="shared" si="212"/>
        <v>51.591377681501676</v>
      </c>
    </row>
    <row r="1531" spans="1:9" ht="13.5" x14ac:dyDescent="0.25">
      <c r="A1531" s="3">
        <f>TITRES_STAT!B1534</f>
        <v>44544</v>
      </c>
      <c r="B1531" s="5">
        <f>TITRES_STAT!D1534</f>
        <v>9.0142000000000007</v>
      </c>
      <c r="C1531" s="2">
        <f t="shared" si="207"/>
        <v>-0.17819999999999858</v>
      </c>
      <c r="D1531" s="2">
        <f t="shared" si="208"/>
        <v>0</v>
      </c>
      <c r="E1531" s="2">
        <f t="shared" si="209"/>
        <v>0.17819999999999858</v>
      </c>
      <c r="F1531" s="2">
        <f t="shared" si="214"/>
        <v>3.9168768761803752E-2</v>
      </c>
      <c r="G1531" s="2">
        <f t="shared" si="214"/>
        <v>4.948095562300641E-2</v>
      </c>
      <c r="H1531" s="2">
        <f t="shared" si="211"/>
        <v>0.7915928111863717</v>
      </c>
      <c r="I1531" s="2">
        <f t="shared" si="212"/>
        <v>44.183745672778642</v>
      </c>
    </row>
    <row r="1532" spans="1:9" ht="13.5" x14ac:dyDescent="0.25">
      <c r="A1532" s="3">
        <f>TITRES_STAT!B1535</f>
        <v>44545</v>
      </c>
      <c r="B1532" s="5">
        <f>TITRES_STAT!D1535</f>
        <v>9.1567000000000007</v>
      </c>
      <c r="C1532" s="2">
        <f t="shared" si="207"/>
        <v>0.14250000000000007</v>
      </c>
      <c r="D1532" s="2">
        <f t="shared" si="208"/>
        <v>0.14250000000000007</v>
      </c>
      <c r="E1532" s="2">
        <f t="shared" si="209"/>
        <v>0</v>
      </c>
      <c r="F1532" s="2">
        <f t="shared" si="214"/>
        <v>4.6549570993103487E-2</v>
      </c>
      <c r="G1532" s="2">
        <f t="shared" si="214"/>
        <v>4.5946601649934526E-2</v>
      </c>
      <c r="H1532" s="2">
        <f t="shared" si="211"/>
        <v>1.0131232631253768</v>
      </c>
      <c r="I1532" s="2">
        <f t="shared" si="212"/>
        <v>50.32594286116894</v>
      </c>
    </row>
    <row r="1533" spans="1:9" ht="13.5" x14ac:dyDescent="0.25">
      <c r="A1533" s="3">
        <f>TITRES_STAT!B1536</f>
        <v>44546</v>
      </c>
      <c r="B1533" s="5">
        <f>TITRES_STAT!D1536</f>
        <v>9.1567000000000007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4.3224601636453239E-2</v>
      </c>
      <c r="G1533" s="2">
        <f t="shared" si="215"/>
        <v>4.2664701532082065E-2</v>
      </c>
      <c r="H1533" s="2">
        <f t="shared" si="211"/>
        <v>1.0131232631253766</v>
      </c>
      <c r="I1533" s="2">
        <f t="shared" si="212"/>
        <v>50.32594286116894</v>
      </c>
    </row>
    <row r="1534" spans="1:9" ht="13.5" x14ac:dyDescent="0.25">
      <c r="A1534" s="3">
        <f>TITRES_STAT!B1537</f>
        <v>44550</v>
      </c>
      <c r="B1534" s="5">
        <f>TITRES_STAT!D1537</f>
        <v>9.1567000000000007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4.013713009099229E-2</v>
      </c>
      <c r="G1534" s="2">
        <f t="shared" si="215"/>
        <v>3.9617222851219061E-2</v>
      </c>
      <c r="H1534" s="2">
        <f t="shared" si="211"/>
        <v>1.0131232631253766</v>
      </c>
      <c r="I1534" s="2">
        <f t="shared" si="212"/>
        <v>50.32594286116894</v>
      </c>
    </row>
    <row r="1535" spans="1:9" ht="13.5" x14ac:dyDescent="0.25">
      <c r="A1535" s="3">
        <f>TITRES_STAT!B1538</f>
        <v>44551</v>
      </c>
      <c r="B1535" s="5">
        <f>TITRES_STAT!D1538</f>
        <v>9.1567000000000007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3.7270192227349987E-2</v>
      </c>
      <c r="G1535" s="2">
        <f t="shared" si="215"/>
        <v>3.6787421218989133E-2</v>
      </c>
      <c r="H1535" s="2">
        <f t="shared" si="211"/>
        <v>1.0131232631253766</v>
      </c>
      <c r="I1535" s="2">
        <f t="shared" si="212"/>
        <v>50.32594286116894</v>
      </c>
    </row>
    <row r="1536" spans="1:9" ht="13.5" x14ac:dyDescent="0.25">
      <c r="A1536" s="3">
        <f>TITRES_STAT!B1539</f>
        <v>44552</v>
      </c>
      <c r="B1536" s="5">
        <f>TITRES_STAT!D1539</f>
        <v>8.8003999999999998</v>
      </c>
      <c r="C1536" s="2">
        <f t="shared" si="207"/>
        <v>-0.35630000000000095</v>
      </c>
      <c r="D1536" s="2">
        <f t="shared" si="208"/>
        <v>0</v>
      </c>
      <c r="E1536" s="2">
        <f t="shared" si="209"/>
        <v>0.35630000000000095</v>
      </c>
      <c r="F1536" s="2">
        <f t="shared" si="215"/>
        <v>3.4608035639682129E-2</v>
      </c>
      <c r="G1536" s="2">
        <f t="shared" si="215"/>
        <v>5.9609748274775685E-2</v>
      </c>
      <c r="H1536" s="2">
        <f t="shared" si="211"/>
        <v>0.58057677882070136</v>
      </c>
      <c r="I1536" s="2">
        <f t="shared" si="212"/>
        <v>36.731956751501869</v>
      </c>
    </row>
    <row r="1537" spans="1:9" ht="13.5" x14ac:dyDescent="0.25">
      <c r="A1537" s="3">
        <f>TITRES_STAT!B1540</f>
        <v>44553</v>
      </c>
      <c r="B1537" s="5">
        <f>TITRES_STAT!D1540</f>
        <v>8.7292000000000005</v>
      </c>
      <c r="C1537" s="2">
        <f t="shared" si="207"/>
        <v>-7.1199999999999264E-2</v>
      </c>
      <c r="D1537" s="2">
        <f t="shared" si="208"/>
        <v>0</v>
      </c>
      <c r="E1537" s="2">
        <f t="shared" si="209"/>
        <v>7.1199999999999264E-2</v>
      </c>
      <c r="F1537" s="2">
        <f t="shared" si="215"/>
        <v>3.2136033093990553E-2</v>
      </c>
      <c r="G1537" s="2">
        <f t="shared" si="215"/>
        <v>6.0437623398005944E-2</v>
      </c>
      <c r="H1537" s="2">
        <f t="shared" si="211"/>
        <v>0.53172231612024035</v>
      </c>
      <c r="I1537" s="2">
        <f t="shared" si="212"/>
        <v>34.714015100795862</v>
      </c>
    </row>
    <row r="1538" spans="1:9" ht="13.5" x14ac:dyDescent="0.25">
      <c r="A1538" s="3">
        <f>TITRES_STAT!B1541</f>
        <v>44554</v>
      </c>
      <c r="B1538" s="5">
        <f>TITRES_STAT!D1541</f>
        <v>8.7861999999999991</v>
      </c>
      <c r="C1538" s="2">
        <f t="shared" si="207"/>
        <v>5.6999999999998607E-2</v>
      </c>
      <c r="D1538" s="2">
        <f t="shared" si="208"/>
        <v>5.6999999999998607E-2</v>
      </c>
      <c r="E1538" s="2">
        <f t="shared" si="209"/>
        <v>0</v>
      </c>
      <c r="F1538" s="2">
        <f t="shared" si="215"/>
        <v>3.3912030730133984E-2</v>
      </c>
      <c r="G1538" s="2">
        <f t="shared" si="215"/>
        <v>5.6120650298148375E-2</v>
      </c>
      <c r="H1538" s="2">
        <f t="shared" si="211"/>
        <v>0.60427009576638613</v>
      </c>
      <c r="I1538" s="2">
        <f t="shared" si="212"/>
        <v>37.666356641629996</v>
      </c>
    </row>
    <row r="1539" spans="1:9" ht="13.5" x14ac:dyDescent="0.25">
      <c r="A1539" s="3">
        <f>TITRES_STAT!B1542</f>
        <v>44557</v>
      </c>
      <c r="B1539" s="5">
        <f>TITRES_STAT!D1542</f>
        <v>8.7790999999999997</v>
      </c>
      <c r="C1539" s="2">
        <f t="shared" ref="C1539:C1602" si="216">B1539-B1538</f>
        <v>-7.0999999999994401E-3</v>
      </c>
      <c r="D1539" s="2">
        <f t="shared" ref="D1539:D1602" si="217">IF(C1539&gt;0,C1539,0)</f>
        <v>0</v>
      </c>
      <c r="E1539" s="2">
        <f t="shared" ref="E1539:E1602" si="218">IF(C1539&lt;0,-C1539,0)</f>
        <v>7.0999999999994401E-3</v>
      </c>
      <c r="F1539" s="2">
        <f t="shared" si="215"/>
        <v>3.1489742820838697E-2</v>
      </c>
      <c r="G1539" s="2">
        <f t="shared" si="215"/>
        <v>5.2619175276852018E-2</v>
      </c>
      <c r="H1539" s="2">
        <f t="shared" si="211"/>
        <v>0.59844614924421891</v>
      </c>
      <c r="I1539" s="2">
        <f t="shared" si="212"/>
        <v>37.439243700964063</v>
      </c>
    </row>
    <row r="1540" spans="1:9" ht="13.5" x14ac:dyDescent="0.25">
      <c r="A1540" s="3">
        <f>TITRES_STAT!B1543</f>
        <v>44558</v>
      </c>
      <c r="B1540" s="5">
        <f>TITRES_STAT!D1543</f>
        <v>9.1211000000000002</v>
      </c>
      <c r="C1540" s="2">
        <f t="shared" si="216"/>
        <v>0.34200000000000053</v>
      </c>
      <c r="D1540" s="2">
        <f t="shared" si="217"/>
        <v>0.34200000000000053</v>
      </c>
      <c r="E1540" s="2">
        <f t="shared" si="218"/>
        <v>0</v>
      </c>
      <c r="F1540" s="2">
        <f t="shared" si="215"/>
        <v>5.3669046905064542E-2</v>
      </c>
      <c r="G1540" s="2">
        <f t="shared" si="215"/>
        <v>4.886066275707688E-2</v>
      </c>
      <c r="H1540" s="2">
        <f t="shared" si="211"/>
        <v>1.0984101294715087</v>
      </c>
      <c r="I1540" s="2">
        <f t="shared" si="212"/>
        <v>52.344873580463833</v>
      </c>
    </row>
    <row r="1541" spans="1:9" ht="13.5" x14ac:dyDescent="0.25">
      <c r="A1541" s="3">
        <f>TITRES_STAT!B1544</f>
        <v>44559</v>
      </c>
      <c r="B1541" s="5">
        <f>TITRES_STAT!D1544</f>
        <v>9.1067999999999998</v>
      </c>
      <c r="C1541" s="2">
        <f t="shared" si="216"/>
        <v>-1.4300000000000423E-2</v>
      </c>
      <c r="D1541" s="2">
        <f t="shared" si="217"/>
        <v>0</v>
      </c>
      <c r="E1541" s="2">
        <f t="shared" si="218"/>
        <v>1.4300000000000423E-2</v>
      </c>
      <c r="F1541" s="2">
        <f t="shared" si="215"/>
        <v>4.9835543554702787E-2</v>
      </c>
      <c r="G1541" s="2">
        <f t="shared" si="215"/>
        <v>4.6392043988714278E-2</v>
      </c>
      <c r="H1541" s="2">
        <f t="shared" si="211"/>
        <v>1.0742260799465142</v>
      </c>
      <c r="I1541" s="2">
        <f t="shared" si="212"/>
        <v>51.789247581643274</v>
      </c>
    </row>
    <row r="1542" spans="1:9" ht="13.5" x14ac:dyDescent="0.25">
      <c r="A1542" s="3">
        <f>TITRES_STAT!B1545</f>
        <v>44560</v>
      </c>
      <c r="B1542" s="5">
        <f>TITRES_STAT!D1545</f>
        <v>9.1567000000000007</v>
      </c>
      <c r="C1542" s="2">
        <f t="shared" si="216"/>
        <v>4.9900000000000944E-2</v>
      </c>
      <c r="D1542" s="2">
        <f t="shared" si="217"/>
        <v>4.9900000000000944E-2</v>
      </c>
      <c r="E1542" s="2">
        <f t="shared" si="218"/>
        <v>0</v>
      </c>
      <c r="F1542" s="2">
        <f t="shared" si="215"/>
        <v>4.9840147586509793E-2</v>
      </c>
      <c r="G1542" s="2">
        <f t="shared" si="215"/>
        <v>4.3078326560948968E-2</v>
      </c>
      <c r="H1542" s="2">
        <f t="shared" si="211"/>
        <v>1.1569657311547126</v>
      </c>
      <c r="I1542" s="2">
        <f t="shared" si="212"/>
        <v>53.638577305321448</v>
      </c>
    </row>
    <row r="1543" spans="1:9" ht="13.5" x14ac:dyDescent="0.25">
      <c r="A1543" s="3">
        <f>TITRES_STAT!B1546</f>
        <v>44561</v>
      </c>
      <c r="B1543" s="5">
        <f>TITRES_STAT!D1546</f>
        <v>9.1567000000000007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4.628013704461624E-2</v>
      </c>
      <c r="G1543" s="2">
        <f t="shared" si="215"/>
        <v>4.0001303235166895E-2</v>
      </c>
      <c r="H1543" s="2">
        <f t="shared" si="211"/>
        <v>1.1569657311547126</v>
      </c>
      <c r="I1543" s="2">
        <f t="shared" si="212"/>
        <v>53.638577305321448</v>
      </c>
    </row>
    <row r="1544" spans="1:9" ht="13.5" x14ac:dyDescent="0.25">
      <c r="A1544" s="3">
        <f>TITRES_STAT!B1547</f>
        <v>44564</v>
      </c>
      <c r="B1544" s="5">
        <f>TITRES_STAT!D1547</f>
        <v>9.6198999999999995</v>
      </c>
      <c r="C1544" s="2">
        <f t="shared" si="216"/>
        <v>0.46319999999999872</v>
      </c>
      <c r="D1544" s="2">
        <f t="shared" si="217"/>
        <v>0.46319999999999872</v>
      </c>
      <c r="E1544" s="2">
        <f t="shared" si="218"/>
        <v>0</v>
      </c>
      <c r="F1544" s="2">
        <f t="shared" si="215"/>
        <v>7.6060127255714996E-2</v>
      </c>
      <c r="G1544" s="2">
        <f t="shared" si="215"/>
        <v>3.7144067289797834E-2</v>
      </c>
      <c r="H1544" s="2">
        <f t="shared" si="211"/>
        <v>2.047705940824796</v>
      </c>
      <c r="I1544" s="2">
        <f t="shared" si="212"/>
        <v>67.188435517851445</v>
      </c>
    </row>
    <row r="1545" spans="1:9" ht="13.5" x14ac:dyDescent="0.25">
      <c r="A1545" s="3">
        <f>TITRES_STAT!B1548</f>
        <v>44565</v>
      </c>
      <c r="B1545" s="5">
        <f>TITRES_STAT!D1548</f>
        <v>9.5843000000000007</v>
      </c>
      <c r="C1545" s="2">
        <f t="shared" si="216"/>
        <v>-3.5599999999998744E-2</v>
      </c>
      <c r="D1545" s="2">
        <f t="shared" si="217"/>
        <v>0</v>
      </c>
      <c r="E1545" s="2">
        <f t="shared" si="218"/>
        <v>3.5599999999998744E-2</v>
      </c>
      <c r="F1545" s="2">
        <f t="shared" si="215"/>
        <v>7.0627261023163926E-2</v>
      </c>
      <c r="G1545" s="2">
        <f t="shared" si="215"/>
        <v>3.7033776769097901E-2</v>
      </c>
      <c r="H1545" s="2">
        <f t="shared" si="211"/>
        <v>1.9071039247095489</v>
      </c>
      <c r="I1545" s="2">
        <f t="shared" si="212"/>
        <v>65.60150493760176</v>
      </c>
    </row>
    <row r="1546" spans="1:9" ht="13.5" x14ac:dyDescent="0.25">
      <c r="A1546" s="3">
        <f>TITRES_STAT!B1549</f>
        <v>44566</v>
      </c>
      <c r="B1546" s="5">
        <f>TITRES_STAT!D1549</f>
        <v>9.2706999999999997</v>
      </c>
      <c r="C1546" s="2">
        <f t="shared" si="216"/>
        <v>-0.31360000000000099</v>
      </c>
      <c r="D1546" s="2">
        <f t="shared" si="217"/>
        <v>0</v>
      </c>
      <c r="E1546" s="2">
        <f t="shared" si="218"/>
        <v>0.31360000000000099</v>
      </c>
      <c r="F1546" s="2">
        <f t="shared" si="215"/>
        <v>6.5582456664366504E-2</v>
      </c>
      <c r="G1546" s="2">
        <f t="shared" si="215"/>
        <v>5.6788506999876698E-2</v>
      </c>
      <c r="H1546" s="2">
        <f t="shared" si="211"/>
        <v>1.1548543909511286</v>
      </c>
      <c r="I1546" s="2">
        <f t="shared" si="212"/>
        <v>53.593152084925272</v>
      </c>
    </row>
    <row r="1547" spans="1:9" ht="13.5" x14ac:dyDescent="0.25">
      <c r="A1547" s="3">
        <f>TITRES_STAT!B1550</f>
        <v>44567</v>
      </c>
      <c r="B1547" s="5">
        <f>TITRES_STAT!D1550</f>
        <v>9.1567000000000007</v>
      </c>
      <c r="C1547" s="2">
        <f t="shared" si="216"/>
        <v>-0.11399999999999899</v>
      </c>
      <c r="D1547" s="2">
        <f t="shared" si="217"/>
        <v>0</v>
      </c>
      <c r="E1547" s="2">
        <f t="shared" si="218"/>
        <v>0.11399999999999899</v>
      </c>
      <c r="F1547" s="2">
        <f t="shared" si="215"/>
        <v>6.0897995474054611E-2</v>
      </c>
      <c r="G1547" s="2">
        <f t="shared" si="215"/>
        <v>6.087504221417115E-2</v>
      </c>
      <c r="H1547" s="2">
        <f t="shared" si="211"/>
        <v>1.0003770553423637</v>
      </c>
      <c r="I1547" s="2">
        <f t="shared" si="212"/>
        <v>50.009424606759936</v>
      </c>
    </row>
    <row r="1548" spans="1:9" ht="13.5" x14ac:dyDescent="0.25">
      <c r="A1548" s="3">
        <f>TITRES_STAT!B1551</f>
        <v>44568</v>
      </c>
      <c r="B1548" s="5">
        <f>TITRES_STAT!D1551</f>
        <v>9.2636000000000003</v>
      </c>
      <c r="C1548" s="2">
        <f t="shared" si="216"/>
        <v>0.10689999999999955</v>
      </c>
      <c r="D1548" s="2">
        <f t="shared" si="217"/>
        <v>0.10689999999999955</v>
      </c>
      <c r="E1548" s="2">
        <f t="shared" si="218"/>
        <v>0</v>
      </c>
      <c r="F1548" s="2">
        <f t="shared" si="215"/>
        <v>6.4183852940193534E-2</v>
      </c>
      <c r="G1548" s="2">
        <f t="shared" si="215"/>
        <v>5.6526824913158927E-2</v>
      </c>
      <c r="H1548" s="2">
        <f t="shared" si="211"/>
        <v>1.1354583074283395</v>
      </c>
      <c r="I1548" s="2">
        <f t="shared" si="212"/>
        <v>53.171644863239393</v>
      </c>
    </row>
    <row r="1549" spans="1:9" ht="13.5" x14ac:dyDescent="0.25">
      <c r="A1549" s="3">
        <f>TITRES_STAT!B1552</f>
        <v>44571</v>
      </c>
      <c r="B1549" s="5">
        <f>TITRES_STAT!D1552</f>
        <v>9.1495999999999995</v>
      </c>
      <c r="C1549" s="2">
        <f t="shared" si="216"/>
        <v>-0.11400000000000077</v>
      </c>
      <c r="D1549" s="2">
        <f t="shared" si="217"/>
        <v>0</v>
      </c>
      <c r="E1549" s="2">
        <f t="shared" si="218"/>
        <v>0.11400000000000077</v>
      </c>
      <c r="F1549" s="2">
        <f t="shared" ref="F1549:G1564" si="219">((F1548*13)+D1549)/14</f>
        <v>5.9599292015893993E-2</v>
      </c>
      <c r="G1549" s="2">
        <f t="shared" si="219"/>
        <v>6.0632051705076198E-2</v>
      </c>
      <c r="H1549" s="2">
        <f t="shared" si="211"/>
        <v>0.98296676988260745</v>
      </c>
      <c r="I1549" s="2">
        <f t="shared" si="212"/>
        <v>49.57051145848498</v>
      </c>
    </row>
    <row r="1550" spans="1:9" ht="13.5" x14ac:dyDescent="0.25">
      <c r="A1550" s="3">
        <f>TITRES_STAT!B1553</f>
        <v>44572</v>
      </c>
      <c r="B1550" s="5">
        <f>TITRES_STAT!D1553</f>
        <v>9.2565000000000008</v>
      </c>
      <c r="C1550" s="2">
        <f t="shared" si="216"/>
        <v>0.10690000000000133</v>
      </c>
      <c r="D1550" s="2">
        <f t="shared" si="217"/>
        <v>0.10690000000000133</v>
      </c>
      <c r="E1550" s="2">
        <f t="shared" si="218"/>
        <v>0</v>
      </c>
      <c r="F1550" s="2">
        <f t="shared" si="219"/>
        <v>6.2977914014758801E-2</v>
      </c>
      <c r="G1550" s="2">
        <f t="shared" si="219"/>
        <v>5.6301190868999325E-2</v>
      </c>
      <c r="H1550" s="2">
        <f t="shared" si="211"/>
        <v>1.1185893769333364</v>
      </c>
      <c r="I1550" s="2">
        <f t="shared" si="212"/>
        <v>52.798781543618297</v>
      </c>
    </row>
    <row r="1551" spans="1:9" ht="13.5" x14ac:dyDescent="0.25">
      <c r="A1551" s="3">
        <f>TITRES_STAT!B1554</f>
        <v>44573</v>
      </c>
      <c r="B1551" s="5">
        <f>TITRES_STAT!D1554</f>
        <v>9.2565000000000008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5.8479491585133173E-2</v>
      </c>
      <c r="G1551" s="2">
        <f t="shared" si="219"/>
        <v>5.2279677235499374E-2</v>
      </c>
      <c r="H1551" s="2">
        <f t="shared" si="211"/>
        <v>1.1185893769333364</v>
      </c>
      <c r="I1551" s="2">
        <f t="shared" si="212"/>
        <v>52.798781543618297</v>
      </c>
    </row>
    <row r="1552" spans="1:9" ht="13.5" x14ac:dyDescent="0.25">
      <c r="A1552" s="3">
        <f>TITRES_STAT!B1555</f>
        <v>44574</v>
      </c>
      <c r="B1552" s="5">
        <f>TITRES_STAT!D1555</f>
        <v>9.2565000000000008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5.4302385043337946E-2</v>
      </c>
      <c r="G1552" s="2">
        <f t="shared" si="219"/>
        <v>4.8545414575820844E-2</v>
      </c>
      <c r="H1552" s="2">
        <f t="shared" si="211"/>
        <v>1.1185893769333364</v>
      </c>
      <c r="I1552" s="2">
        <f t="shared" si="212"/>
        <v>52.798781543618297</v>
      </c>
    </row>
    <row r="1553" spans="1:9" ht="13.5" x14ac:dyDescent="0.25">
      <c r="A1553" s="3">
        <f>TITRES_STAT!B1556</f>
        <v>44575</v>
      </c>
      <c r="B1553" s="5">
        <f>TITRES_STAT!D1556</f>
        <v>9.0783000000000005</v>
      </c>
      <c r="C1553" s="2">
        <f t="shared" si="216"/>
        <v>-0.17820000000000036</v>
      </c>
      <c r="D1553" s="2">
        <f t="shared" si="217"/>
        <v>0</v>
      </c>
      <c r="E1553" s="2">
        <f t="shared" si="218"/>
        <v>0.17820000000000036</v>
      </c>
      <c r="F1553" s="2">
        <f t="shared" si="219"/>
        <v>5.042364325452809E-2</v>
      </c>
      <c r="G1553" s="2">
        <f t="shared" si="219"/>
        <v>5.7806456391833669E-2</v>
      </c>
      <c r="H1553" s="2">
        <f t="shared" ref="H1553:H1616" si="220">F1553/G1553</f>
        <v>0.87228393508050162</v>
      </c>
      <c r="I1553" s="2">
        <f t="shared" ref="I1553:I1616" si="221">IF(G1553=0,100,100-(100/(1+H1553)))</f>
        <v>46.58929763465585</v>
      </c>
    </row>
    <row r="1554" spans="1:9" ht="13.5" x14ac:dyDescent="0.25">
      <c r="A1554" s="3">
        <f>TITRES_STAT!B1557</f>
        <v>44578</v>
      </c>
      <c r="B1554" s="5">
        <f>TITRES_STAT!D1557</f>
        <v>9.1852</v>
      </c>
      <c r="C1554" s="2">
        <f t="shared" si="216"/>
        <v>0.10689999999999955</v>
      </c>
      <c r="D1554" s="2">
        <f t="shared" si="217"/>
        <v>0.10689999999999955</v>
      </c>
      <c r="E1554" s="2">
        <f t="shared" si="218"/>
        <v>0</v>
      </c>
      <c r="F1554" s="2">
        <f t="shared" si="219"/>
        <v>5.4457668736347484E-2</v>
      </c>
      <c r="G1554" s="2">
        <f t="shared" si="219"/>
        <v>5.3677423792416974E-2</v>
      </c>
      <c r="H1554" s="2">
        <f t="shared" si="220"/>
        <v>1.0145358120566272</v>
      </c>
      <c r="I1554" s="2">
        <f t="shared" si="221"/>
        <v>50.360773235442949</v>
      </c>
    </row>
    <row r="1555" spans="1:9" ht="13.5" x14ac:dyDescent="0.25">
      <c r="A1555" s="3">
        <f>TITRES_STAT!B1558</f>
        <v>44579</v>
      </c>
      <c r="B1555" s="5">
        <f>TITRES_STAT!D1558</f>
        <v>9.1852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5.0567835255179806E-2</v>
      </c>
      <c r="G1555" s="2">
        <f t="shared" si="219"/>
        <v>4.9843322092958615E-2</v>
      </c>
      <c r="H1555" s="2">
        <f t="shared" si="220"/>
        <v>1.0145358120566275</v>
      </c>
      <c r="I1555" s="2">
        <f t="shared" si="221"/>
        <v>50.360773235442963</v>
      </c>
    </row>
    <row r="1556" spans="1:9" ht="13.5" x14ac:dyDescent="0.25">
      <c r="A1556" s="3">
        <f>TITRES_STAT!B1559</f>
        <v>44580</v>
      </c>
      <c r="B1556" s="5">
        <f>TITRES_STAT!D1559</f>
        <v>9.1852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4.6955847022666967E-2</v>
      </c>
      <c r="G1556" s="2">
        <f t="shared" si="219"/>
        <v>4.6283084800604432E-2</v>
      </c>
      <c r="H1556" s="2">
        <f t="shared" si="220"/>
        <v>1.0145358120566275</v>
      </c>
      <c r="I1556" s="2">
        <f t="shared" si="221"/>
        <v>50.360773235442963</v>
      </c>
    </row>
    <row r="1557" spans="1:9" ht="13.5" x14ac:dyDescent="0.25">
      <c r="A1557" s="3">
        <f>TITRES_STAT!B1560</f>
        <v>44581</v>
      </c>
      <c r="B1557" s="5">
        <f>TITRES_STAT!D1560</f>
        <v>9.1852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4.3601857949619328E-2</v>
      </c>
      <c r="G1557" s="2">
        <f t="shared" si="219"/>
        <v>4.2977150171989831E-2</v>
      </c>
      <c r="H1557" s="2">
        <f t="shared" si="220"/>
        <v>1.0145358120566275</v>
      </c>
      <c r="I1557" s="2">
        <f t="shared" si="221"/>
        <v>50.360773235442963</v>
      </c>
    </row>
    <row r="1558" spans="1:9" ht="13.5" x14ac:dyDescent="0.25">
      <c r="A1558" s="3">
        <f>TITRES_STAT!B1561</f>
        <v>44582</v>
      </c>
      <c r="B1558" s="5">
        <f>TITRES_STAT!D1561</f>
        <v>9.2350999999999992</v>
      </c>
      <c r="C1558" s="2">
        <f t="shared" si="216"/>
        <v>4.9899999999999167E-2</v>
      </c>
      <c r="D1558" s="2">
        <f t="shared" si="217"/>
        <v>4.9899999999999167E-2</v>
      </c>
      <c r="E1558" s="2">
        <f t="shared" si="218"/>
        <v>0</v>
      </c>
      <c r="F1558" s="2">
        <f t="shared" si="219"/>
        <v>4.405172523893218E-2</v>
      </c>
      <c r="G1558" s="2">
        <f t="shared" si="219"/>
        <v>3.990735373113341E-2</v>
      </c>
      <c r="H1558" s="2">
        <f t="shared" si="220"/>
        <v>1.1038498201539626</v>
      </c>
      <c r="I1558" s="2">
        <f t="shared" si="221"/>
        <v>52.468090145007665</v>
      </c>
    </row>
    <row r="1559" spans="1:9" ht="13.5" x14ac:dyDescent="0.25">
      <c r="A1559" s="3">
        <f>TITRES_STAT!B1562</f>
        <v>44585</v>
      </c>
      <c r="B1559" s="5">
        <f>TITRES_STAT!D1562</f>
        <v>9.2350999999999992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4.0905173436151306E-2</v>
      </c>
      <c r="G1559" s="2">
        <f t="shared" si="219"/>
        <v>3.7056828464623881E-2</v>
      </c>
      <c r="H1559" s="2">
        <f t="shared" si="220"/>
        <v>1.1038498201539624</v>
      </c>
      <c r="I1559" s="2">
        <f t="shared" si="221"/>
        <v>52.46809014500765</v>
      </c>
    </row>
    <row r="1560" spans="1:9" ht="13.5" x14ac:dyDescent="0.25">
      <c r="A1560" s="3">
        <f>TITRES_STAT!B1563</f>
        <v>44586</v>
      </c>
      <c r="B1560" s="5">
        <f>TITRES_STAT!D1563</f>
        <v>9.1567000000000007</v>
      </c>
      <c r="C1560" s="2">
        <f t="shared" si="216"/>
        <v>-7.8399999999998471E-2</v>
      </c>
      <c r="D1560" s="2">
        <f t="shared" si="217"/>
        <v>0</v>
      </c>
      <c r="E1560" s="2">
        <f t="shared" si="218"/>
        <v>7.8399999999998471E-2</v>
      </c>
      <c r="F1560" s="2">
        <f t="shared" si="219"/>
        <v>3.7983375333569068E-2</v>
      </c>
      <c r="G1560" s="2">
        <f t="shared" si="219"/>
        <v>4.0009912145722068E-2</v>
      </c>
      <c r="H1560" s="2">
        <f t="shared" si="220"/>
        <v>0.94934913116599584</v>
      </c>
      <c r="I1560" s="2">
        <f t="shared" si="221"/>
        <v>48.700826136678053</v>
      </c>
    </row>
    <row r="1561" spans="1:9" ht="13.5" x14ac:dyDescent="0.25">
      <c r="A1561" s="3">
        <f>TITRES_STAT!B1564</f>
        <v>44587</v>
      </c>
      <c r="B1561" s="5">
        <f>TITRES_STAT!D1564</f>
        <v>9.1567000000000007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3.5270277095456992E-2</v>
      </c>
      <c r="G1561" s="2">
        <f t="shared" si="219"/>
        <v>3.7152061278170494E-2</v>
      </c>
      <c r="H1561" s="2">
        <f t="shared" si="220"/>
        <v>0.94934913116599573</v>
      </c>
      <c r="I1561" s="2">
        <f t="shared" si="221"/>
        <v>48.700826136678046</v>
      </c>
    </row>
    <row r="1562" spans="1:9" ht="13.5" x14ac:dyDescent="0.25">
      <c r="A1562" s="3">
        <f>TITRES_STAT!B1565</f>
        <v>44588</v>
      </c>
      <c r="B1562" s="5">
        <f>TITRES_STAT!D1565</f>
        <v>9.1923999999999992</v>
      </c>
      <c r="C1562" s="2">
        <f t="shared" si="216"/>
        <v>3.5699999999998511E-2</v>
      </c>
      <c r="D1562" s="2">
        <f t="shared" si="217"/>
        <v>3.5699999999998511E-2</v>
      </c>
      <c r="E1562" s="2">
        <f t="shared" si="218"/>
        <v>0</v>
      </c>
      <c r="F1562" s="2">
        <f t="shared" si="219"/>
        <v>3.5300971588638527E-2</v>
      </c>
      <c r="G1562" s="2">
        <f t="shared" si="219"/>
        <v>3.449834261544403E-2</v>
      </c>
      <c r="H1562" s="2">
        <f t="shared" si="220"/>
        <v>1.0232657256072117</v>
      </c>
      <c r="I1562" s="2">
        <f t="shared" si="221"/>
        <v>50.574954770220053</v>
      </c>
    </row>
    <row r="1563" spans="1:9" ht="13.5" x14ac:dyDescent="0.25">
      <c r="A1563" s="3">
        <f>TITRES_STAT!B1566</f>
        <v>44589</v>
      </c>
      <c r="B1563" s="5">
        <f>TITRES_STAT!D1566</f>
        <v>9.1923999999999992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3.2779473618021492E-2</v>
      </c>
      <c r="G1563" s="2">
        <f t="shared" si="219"/>
        <v>3.2034175285769455E-2</v>
      </c>
      <c r="H1563" s="2">
        <f t="shared" si="220"/>
        <v>1.0232657256072117</v>
      </c>
      <c r="I1563" s="2">
        <f t="shared" si="221"/>
        <v>50.574954770220053</v>
      </c>
    </row>
    <row r="1564" spans="1:9" ht="13.5" x14ac:dyDescent="0.25">
      <c r="A1564" s="3">
        <f>TITRES_STAT!B1567</f>
        <v>44592</v>
      </c>
      <c r="B1564" s="5">
        <f>TITRES_STAT!D1567</f>
        <v>9.2279999999999998</v>
      </c>
      <c r="C1564" s="2">
        <f t="shared" si="216"/>
        <v>3.560000000000052E-2</v>
      </c>
      <c r="D1564" s="2">
        <f t="shared" si="217"/>
        <v>3.560000000000052E-2</v>
      </c>
      <c r="E1564" s="2">
        <f t="shared" si="218"/>
        <v>0</v>
      </c>
      <c r="F1564" s="2">
        <f t="shared" si="219"/>
        <v>3.2980939788162848E-2</v>
      </c>
      <c r="G1564" s="2">
        <f t="shared" si="219"/>
        <v>2.9746019908214492E-2</v>
      </c>
      <c r="H1564" s="2">
        <f t="shared" si="220"/>
        <v>1.1087513519432231</v>
      </c>
      <c r="I1564" s="2">
        <f t="shared" si="221"/>
        <v>52.578572192568082</v>
      </c>
    </row>
    <row r="1565" spans="1:9" ht="13.5" x14ac:dyDescent="0.25">
      <c r="A1565" s="3">
        <f>TITRES_STAT!B1568</f>
        <v>44593</v>
      </c>
      <c r="B1565" s="5">
        <f>TITRES_STAT!D1568</f>
        <v>9.2422000000000004</v>
      </c>
      <c r="C1565" s="2">
        <f t="shared" si="216"/>
        <v>1.4200000000000657E-2</v>
      </c>
      <c r="D1565" s="2">
        <f t="shared" si="217"/>
        <v>1.4200000000000657E-2</v>
      </c>
      <c r="E1565" s="2">
        <f t="shared" si="218"/>
        <v>0</v>
      </c>
      <c r="F1565" s="2">
        <f t="shared" ref="F1565:G1580" si="222">((F1564*13)+D1565)/14</f>
        <v>3.1639444089008407E-2</v>
      </c>
      <c r="G1565" s="2">
        <f t="shared" si="222"/>
        <v>2.7621304200484885E-2</v>
      </c>
      <c r="H1565" s="2">
        <f t="shared" si="220"/>
        <v>1.1454724896173796</v>
      </c>
      <c r="I1565" s="2">
        <f t="shared" si="221"/>
        <v>53.390220343569233</v>
      </c>
    </row>
    <row r="1566" spans="1:9" ht="13.5" x14ac:dyDescent="0.25">
      <c r="A1566" s="3">
        <f>TITRES_STAT!B1569</f>
        <v>44594</v>
      </c>
      <c r="B1566" s="5">
        <f>TITRES_STAT!D1569</f>
        <v>9.2636000000000003</v>
      </c>
      <c r="C1566" s="2">
        <f t="shared" si="216"/>
        <v>2.1399999999999864E-2</v>
      </c>
      <c r="D1566" s="2">
        <f t="shared" si="217"/>
        <v>2.1399999999999864E-2</v>
      </c>
      <c r="E1566" s="2">
        <f t="shared" si="218"/>
        <v>0</v>
      </c>
      <c r="F1566" s="2">
        <f t="shared" si="222"/>
        <v>3.0908055225507797E-2</v>
      </c>
      <c r="G1566" s="2">
        <f t="shared" si="222"/>
        <v>2.5648353900450251E-2</v>
      </c>
      <c r="H1566" s="2">
        <f t="shared" si="220"/>
        <v>1.2050697423106445</v>
      </c>
      <c r="I1566" s="2">
        <f t="shared" si="221"/>
        <v>54.64996046101826</v>
      </c>
    </row>
    <row r="1567" spans="1:9" ht="13.5" x14ac:dyDescent="0.25">
      <c r="A1567" s="3">
        <f>TITRES_STAT!B1570</f>
        <v>44595</v>
      </c>
      <c r="B1567" s="5">
        <f>TITRES_STAT!D1570</f>
        <v>9.2706999999999997</v>
      </c>
      <c r="C1567" s="2">
        <f t="shared" si="216"/>
        <v>7.0999999999994401E-3</v>
      </c>
      <c r="D1567" s="2">
        <f t="shared" si="217"/>
        <v>7.0999999999994401E-3</v>
      </c>
      <c r="E1567" s="2">
        <f t="shared" si="218"/>
        <v>0</v>
      </c>
      <c r="F1567" s="2">
        <f t="shared" si="222"/>
        <v>2.9207479852257197E-2</v>
      </c>
      <c r="G1567" s="2">
        <f t="shared" si="222"/>
        <v>2.3816328621846662E-2</v>
      </c>
      <c r="H1567" s="2">
        <f t="shared" si="220"/>
        <v>1.2263636564648863</v>
      </c>
      <c r="I1567" s="2">
        <f t="shared" si="221"/>
        <v>55.083708041307048</v>
      </c>
    </row>
    <row r="1568" spans="1:9" ht="13.5" x14ac:dyDescent="0.25">
      <c r="A1568" s="3">
        <f>TITRES_STAT!B1571</f>
        <v>44596</v>
      </c>
      <c r="B1568" s="5">
        <f>TITRES_STAT!D1571</f>
        <v>9.4559999999999995</v>
      </c>
      <c r="C1568" s="2">
        <f t="shared" si="216"/>
        <v>0.1852999999999998</v>
      </c>
      <c r="D1568" s="2">
        <f t="shared" si="217"/>
        <v>0.1852999999999998</v>
      </c>
      <c r="E1568" s="2">
        <f t="shared" si="218"/>
        <v>0</v>
      </c>
      <c r="F1568" s="2">
        <f t="shared" si="222"/>
        <v>4.0356945577095953E-2</v>
      </c>
      <c r="G1568" s="2">
        <f t="shared" si="222"/>
        <v>2.2115162291714757E-2</v>
      </c>
      <c r="H1568" s="2">
        <f t="shared" si="220"/>
        <v>1.8248541450774391</v>
      </c>
      <c r="I1568" s="2">
        <f t="shared" si="221"/>
        <v>64.599942204358086</v>
      </c>
    </row>
    <row r="1569" spans="1:9" ht="13.5" x14ac:dyDescent="0.25">
      <c r="A1569" s="3">
        <f>TITRES_STAT!B1572</f>
        <v>44599</v>
      </c>
      <c r="B1569" s="5">
        <f>TITRES_STAT!D1572</f>
        <v>9.7623999999999995</v>
      </c>
      <c r="C1569" s="2">
        <f t="shared" si="216"/>
        <v>0.30640000000000001</v>
      </c>
      <c r="D1569" s="2">
        <f t="shared" si="217"/>
        <v>0.30640000000000001</v>
      </c>
      <c r="E1569" s="2">
        <f t="shared" si="218"/>
        <v>0</v>
      </c>
      <c r="F1569" s="2">
        <f t="shared" si="222"/>
        <v>5.9360020893017673E-2</v>
      </c>
      <c r="G1569" s="2">
        <f t="shared" si="222"/>
        <v>2.0535507842306559E-2</v>
      </c>
      <c r="H1569" s="2">
        <f t="shared" si="220"/>
        <v>2.89060398938497</v>
      </c>
      <c r="I1569" s="2">
        <f t="shared" si="221"/>
        <v>74.297049950897701</v>
      </c>
    </row>
    <row r="1570" spans="1:9" ht="13.5" x14ac:dyDescent="0.25">
      <c r="A1570" s="3">
        <f>TITRES_STAT!B1573</f>
        <v>44600</v>
      </c>
      <c r="B1570" s="5">
        <f>TITRES_STAT!D1573</f>
        <v>9.7482000000000006</v>
      </c>
      <c r="C1570" s="2">
        <f t="shared" si="216"/>
        <v>-1.419999999999888E-2</v>
      </c>
      <c r="D1570" s="2">
        <f t="shared" si="217"/>
        <v>0</v>
      </c>
      <c r="E1570" s="2">
        <f t="shared" si="218"/>
        <v>1.419999999999888E-2</v>
      </c>
      <c r="F1570" s="2">
        <f t="shared" si="222"/>
        <v>5.5120019400659262E-2</v>
      </c>
      <c r="G1570" s="2">
        <f t="shared" si="222"/>
        <v>2.008297156785601E-2</v>
      </c>
      <c r="H1570" s="2">
        <f t="shared" si="220"/>
        <v>2.7446147207060796</v>
      </c>
      <c r="I1570" s="2">
        <f t="shared" si="221"/>
        <v>73.294982939888641</v>
      </c>
    </row>
    <row r="1571" spans="1:9" ht="13.5" x14ac:dyDescent="0.25">
      <c r="A1571" s="3">
        <f>TITRES_STAT!B1574</f>
        <v>44601</v>
      </c>
      <c r="B1571" s="5">
        <f>TITRES_STAT!D1574</f>
        <v>9.7339000000000002</v>
      </c>
      <c r="C1571" s="2">
        <f t="shared" si="216"/>
        <v>-1.4300000000000423E-2</v>
      </c>
      <c r="D1571" s="2">
        <f t="shared" si="217"/>
        <v>0</v>
      </c>
      <c r="E1571" s="2">
        <f t="shared" si="218"/>
        <v>1.4300000000000423E-2</v>
      </c>
      <c r="F1571" s="2">
        <f t="shared" si="222"/>
        <v>5.1182875157755034E-2</v>
      </c>
      <c r="G1571" s="2">
        <f t="shared" si="222"/>
        <v>1.9669902170152041E-2</v>
      </c>
      <c r="H1571" s="2">
        <f t="shared" si="220"/>
        <v>2.6020909872862581</v>
      </c>
      <c r="I1571" s="2">
        <f t="shared" si="221"/>
        <v>72.238347017619901</v>
      </c>
    </row>
    <row r="1572" spans="1:9" ht="13.5" x14ac:dyDescent="0.25">
      <c r="A1572" s="3">
        <f>TITRES_STAT!B1575</f>
        <v>44602</v>
      </c>
      <c r="B1572" s="5">
        <f>TITRES_STAT!D1575</f>
        <v>9.5486000000000004</v>
      </c>
      <c r="C1572" s="2">
        <f t="shared" si="216"/>
        <v>-0.1852999999999998</v>
      </c>
      <c r="D1572" s="2">
        <f t="shared" si="217"/>
        <v>0</v>
      </c>
      <c r="E1572" s="2">
        <f t="shared" si="218"/>
        <v>0.1852999999999998</v>
      </c>
      <c r="F1572" s="2">
        <f t="shared" si="222"/>
        <v>4.7526955503629675E-2</v>
      </c>
      <c r="G1572" s="2">
        <f t="shared" si="222"/>
        <v>3.1500623443712593E-2</v>
      </c>
      <c r="H1572" s="2">
        <f t="shared" si="220"/>
        <v>1.5087623769908554</v>
      </c>
      <c r="I1572" s="2">
        <f t="shared" si="221"/>
        <v>60.13970836092281</v>
      </c>
    </row>
    <row r="1573" spans="1:9" ht="13.5" x14ac:dyDescent="0.25">
      <c r="A1573" s="3">
        <f>TITRES_STAT!B1576</f>
        <v>44603</v>
      </c>
      <c r="B1573" s="5">
        <f>TITRES_STAT!D1576</f>
        <v>9.5486000000000004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4.4132172967656133E-2</v>
      </c>
      <c r="G1573" s="2">
        <f t="shared" si="222"/>
        <v>2.9250578912018838E-2</v>
      </c>
      <c r="H1573" s="2">
        <f t="shared" si="220"/>
        <v>1.5087623769908554</v>
      </c>
      <c r="I1573" s="2">
        <f t="shared" si="221"/>
        <v>60.13970836092281</v>
      </c>
    </row>
    <row r="1574" spans="1:9" ht="13.5" x14ac:dyDescent="0.25">
      <c r="A1574" s="3">
        <f>TITRES_STAT!B1577</f>
        <v>44606</v>
      </c>
      <c r="B1574" s="5">
        <f>TITRES_STAT!D1577</f>
        <v>9.7196999999999996</v>
      </c>
      <c r="C1574" s="2">
        <f t="shared" si="216"/>
        <v>0.17109999999999914</v>
      </c>
      <c r="D1574" s="2">
        <f t="shared" si="217"/>
        <v>0.17109999999999914</v>
      </c>
      <c r="E1574" s="2">
        <f t="shared" si="218"/>
        <v>0</v>
      </c>
      <c r="F1574" s="2">
        <f t="shared" si="222"/>
        <v>5.3201303469966342E-2</v>
      </c>
      <c r="G1574" s="2">
        <f t="shared" si="222"/>
        <v>2.7161251846874634E-2</v>
      </c>
      <c r="H1574" s="2">
        <f t="shared" si="220"/>
        <v>1.9587205983691824</v>
      </c>
      <c r="I1574" s="2">
        <f t="shared" si="221"/>
        <v>66.201607527551261</v>
      </c>
    </row>
    <row r="1575" spans="1:9" ht="13.5" x14ac:dyDescent="0.25">
      <c r="A1575" s="3">
        <f>TITRES_STAT!B1578</f>
        <v>44607</v>
      </c>
      <c r="B1575" s="5">
        <f>TITRES_STAT!D1578</f>
        <v>9.7196999999999996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4.9401210364968744E-2</v>
      </c>
      <c r="G1575" s="2">
        <f t="shared" si="222"/>
        <v>2.5221162429240728E-2</v>
      </c>
      <c r="H1575" s="2">
        <f t="shared" si="220"/>
        <v>1.9587205983691824</v>
      </c>
      <c r="I1575" s="2">
        <f t="shared" si="221"/>
        <v>66.201607527551261</v>
      </c>
    </row>
    <row r="1576" spans="1:9" ht="13.5" x14ac:dyDescent="0.25">
      <c r="A1576" s="3">
        <f>TITRES_STAT!B1579</f>
        <v>44608</v>
      </c>
      <c r="B1576" s="5">
        <f>TITRES_STAT!D1579</f>
        <v>9.7196999999999996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4.5872552481756694E-2</v>
      </c>
      <c r="G1576" s="2">
        <f t="shared" si="222"/>
        <v>2.3419650827152104E-2</v>
      </c>
      <c r="H1576" s="2">
        <f t="shared" si="220"/>
        <v>1.9587205983691827</v>
      </c>
      <c r="I1576" s="2">
        <f t="shared" si="221"/>
        <v>66.201607527551261</v>
      </c>
    </row>
    <row r="1577" spans="1:9" ht="13.5" x14ac:dyDescent="0.25">
      <c r="A1577" s="3">
        <f>TITRES_STAT!B1580</f>
        <v>44609</v>
      </c>
      <c r="B1577" s="5">
        <f>TITRES_STAT!D1580</f>
        <v>9.7196999999999996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4.2595941590202642E-2</v>
      </c>
      <c r="G1577" s="2">
        <f t="shared" si="222"/>
        <v>2.1746818625212667E-2</v>
      </c>
      <c r="H1577" s="2">
        <f t="shared" si="220"/>
        <v>1.9587205983691827</v>
      </c>
      <c r="I1577" s="2">
        <f t="shared" si="221"/>
        <v>66.201607527551261</v>
      </c>
    </row>
    <row r="1578" spans="1:9" ht="13.5" x14ac:dyDescent="0.25">
      <c r="A1578" s="3">
        <f>TITRES_STAT!B1581</f>
        <v>44610</v>
      </c>
      <c r="B1578" s="5">
        <f>TITRES_STAT!D1581</f>
        <v>9.7196999999999996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3.9553374333759599E-2</v>
      </c>
      <c r="G1578" s="2">
        <f t="shared" si="222"/>
        <v>2.0193474437697478E-2</v>
      </c>
      <c r="H1578" s="2">
        <f t="shared" si="220"/>
        <v>1.9587205983691827</v>
      </c>
      <c r="I1578" s="2">
        <f t="shared" si="221"/>
        <v>66.201607527551261</v>
      </c>
    </row>
    <row r="1579" spans="1:9" ht="13.5" x14ac:dyDescent="0.25">
      <c r="A1579" s="3">
        <f>TITRES_STAT!B1582</f>
        <v>44613</v>
      </c>
      <c r="B1579" s="5">
        <f>TITRES_STAT!D1582</f>
        <v>9.7196999999999996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3.6728133309919628E-2</v>
      </c>
      <c r="G1579" s="2">
        <f t="shared" si="222"/>
        <v>1.8751083406433371E-2</v>
      </c>
      <c r="H1579" s="2">
        <f t="shared" si="220"/>
        <v>1.9587205983691829</v>
      </c>
      <c r="I1579" s="2">
        <f t="shared" si="221"/>
        <v>66.201607527551261</v>
      </c>
    </row>
    <row r="1580" spans="1:9" ht="13.5" x14ac:dyDescent="0.25">
      <c r="A1580" s="3">
        <f>TITRES_STAT!B1583</f>
        <v>44614</v>
      </c>
      <c r="B1580" s="5">
        <f>TITRES_STAT!D1583</f>
        <v>9.6198999999999995</v>
      </c>
      <c r="C1580" s="2">
        <f t="shared" si="216"/>
        <v>-9.9800000000000111E-2</v>
      </c>
      <c r="D1580" s="2">
        <f t="shared" si="217"/>
        <v>0</v>
      </c>
      <c r="E1580" s="2">
        <f t="shared" si="218"/>
        <v>9.9800000000000111E-2</v>
      </c>
      <c r="F1580" s="2">
        <f t="shared" si="222"/>
        <v>3.4104695216353939E-2</v>
      </c>
      <c r="G1580" s="2">
        <f t="shared" si="222"/>
        <v>2.4540291734545281E-2</v>
      </c>
      <c r="H1580" s="2">
        <f t="shared" si="220"/>
        <v>1.3897428598350721</v>
      </c>
      <c r="I1580" s="2">
        <f t="shared" si="221"/>
        <v>58.154493656735312</v>
      </c>
    </row>
    <row r="1581" spans="1:9" ht="13.5" x14ac:dyDescent="0.25">
      <c r="A1581" s="3">
        <f>TITRES_STAT!B1584</f>
        <v>44615</v>
      </c>
      <c r="B1581" s="5">
        <f>TITRES_STAT!D1584</f>
        <v>9.7623999999999995</v>
      </c>
      <c r="C1581" s="2">
        <f t="shared" si="216"/>
        <v>0.14250000000000007</v>
      </c>
      <c r="D1581" s="2">
        <f t="shared" si="217"/>
        <v>0.14250000000000007</v>
      </c>
      <c r="E1581" s="2">
        <f t="shared" si="218"/>
        <v>0</v>
      </c>
      <c r="F1581" s="2">
        <f t="shared" ref="F1581:G1596" si="223">((F1580*13)+D1581)/14</f>
        <v>4.1847216986614373E-2</v>
      </c>
      <c r="G1581" s="2">
        <f t="shared" si="223"/>
        <v>2.278741375350633E-2</v>
      </c>
      <c r="H1581" s="2">
        <f t="shared" si="220"/>
        <v>1.8364180086112354</v>
      </c>
      <c r="I1581" s="2">
        <f t="shared" si="221"/>
        <v>64.744265585536198</v>
      </c>
    </row>
    <row r="1582" spans="1:9" ht="13.5" x14ac:dyDescent="0.25">
      <c r="A1582" s="3">
        <f>TITRES_STAT!B1585</f>
        <v>44616</v>
      </c>
      <c r="B1582" s="5">
        <f>TITRES_STAT!D1585</f>
        <v>9.7837999999999994</v>
      </c>
      <c r="C1582" s="2">
        <f t="shared" si="216"/>
        <v>2.1399999999999864E-2</v>
      </c>
      <c r="D1582" s="2">
        <f t="shared" si="217"/>
        <v>2.1399999999999864E-2</v>
      </c>
      <c r="E1582" s="2">
        <f t="shared" si="218"/>
        <v>0</v>
      </c>
      <c r="F1582" s="2">
        <f t="shared" si="223"/>
        <v>4.0386701487570474E-2</v>
      </c>
      <c r="G1582" s="2">
        <f t="shared" si="223"/>
        <v>2.1159741342541592E-2</v>
      </c>
      <c r="H1582" s="2">
        <f t="shared" si="220"/>
        <v>1.9086576170178953</v>
      </c>
      <c r="I1582" s="2">
        <f t="shared" si="221"/>
        <v>65.619879282139394</v>
      </c>
    </row>
    <row r="1583" spans="1:9" ht="13.5" x14ac:dyDescent="0.25">
      <c r="A1583" s="3">
        <f>TITRES_STAT!B1586</f>
        <v>44617</v>
      </c>
      <c r="B1583" s="5">
        <f>TITRES_STAT!D1586</f>
        <v>9.7837999999999994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3.7501937095601158E-2</v>
      </c>
      <c r="G1583" s="2">
        <f t="shared" si="223"/>
        <v>1.9648331246645761E-2</v>
      </c>
      <c r="H1583" s="2">
        <f t="shared" si="220"/>
        <v>1.9086576170178957</v>
      </c>
      <c r="I1583" s="2">
        <f t="shared" si="221"/>
        <v>65.619879282139408</v>
      </c>
    </row>
    <row r="1584" spans="1:9" ht="13.5" x14ac:dyDescent="0.25">
      <c r="A1584" s="3">
        <f>TITRES_STAT!B1587</f>
        <v>44620</v>
      </c>
      <c r="B1584" s="5">
        <f>TITRES_STAT!D1587</f>
        <v>9.7837999999999994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3.4823227303058216E-2</v>
      </c>
      <c r="G1584" s="2">
        <f t="shared" si="223"/>
        <v>1.8244879014742494E-2</v>
      </c>
      <c r="H1584" s="2">
        <f t="shared" si="220"/>
        <v>1.9086576170178955</v>
      </c>
      <c r="I1584" s="2">
        <f t="shared" si="221"/>
        <v>65.619879282139394</v>
      </c>
    </row>
    <row r="1585" spans="1:9" ht="13.5" x14ac:dyDescent="0.25">
      <c r="A1585" s="3">
        <f>TITRES_STAT!B1588</f>
        <v>44621</v>
      </c>
      <c r="B1585" s="5">
        <f>TITRES_STAT!D1588</f>
        <v>9.7623999999999995</v>
      </c>
      <c r="C1585" s="2">
        <f t="shared" si="216"/>
        <v>-2.1399999999999864E-2</v>
      </c>
      <c r="D1585" s="2">
        <f t="shared" si="217"/>
        <v>0</v>
      </c>
      <c r="E1585" s="2">
        <f t="shared" si="218"/>
        <v>2.1399999999999864E-2</v>
      </c>
      <c r="F1585" s="2">
        <f t="shared" si="223"/>
        <v>3.233585392426834E-2</v>
      </c>
      <c r="G1585" s="2">
        <f t="shared" si="223"/>
        <v>1.8470244799403734E-2</v>
      </c>
      <c r="H1585" s="2">
        <f t="shared" si="220"/>
        <v>1.7506998025988385</v>
      </c>
      <c r="I1585" s="2">
        <f t="shared" si="221"/>
        <v>63.64561487025199</v>
      </c>
    </row>
    <row r="1586" spans="1:9" ht="13.5" x14ac:dyDescent="0.25">
      <c r="A1586" s="3">
        <f>TITRES_STAT!B1589</f>
        <v>44622</v>
      </c>
      <c r="B1586" s="5">
        <f>TITRES_STAT!D1589</f>
        <v>9.7623999999999995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3.0026150072534889E-2</v>
      </c>
      <c r="G1586" s="2">
        <f t="shared" si="223"/>
        <v>1.7150941599446325E-2</v>
      </c>
      <c r="H1586" s="2">
        <f t="shared" si="220"/>
        <v>1.7506998025988385</v>
      </c>
      <c r="I1586" s="2">
        <f t="shared" si="221"/>
        <v>63.64561487025199</v>
      </c>
    </row>
    <row r="1587" spans="1:9" ht="13.5" x14ac:dyDescent="0.25">
      <c r="A1587" s="3">
        <f>TITRES_STAT!B1590</f>
        <v>44623</v>
      </c>
      <c r="B1587" s="5">
        <f>TITRES_STAT!D1590</f>
        <v>9.7623999999999995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2.7881425067353825E-2</v>
      </c>
      <c r="G1587" s="2">
        <f t="shared" si="223"/>
        <v>1.5925874342343015E-2</v>
      </c>
      <c r="H1587" s="2">
        <f t="shared" si="220"/>
        <v>1.7506998025988387</v>
      </c>
      <c r="I1587" s="2">
        <f t="shared" si="221"/>
        <v>63.645614870251997</v>
      </c>
    </row>
    <row r="1588" spans="1:9" ht="13.5" x14ac:dyDescent="0.25">
      <c r="A1588" s="3">
        <f>TITRES_STAT!B1591</f>
        <v>44624</v>
      </c>
      <c r="B1588" s="5">
        <f>TITRES_STAT!D1591</f>
        <v>9.6912000000000003</v>
      </c>
      <c r="C1588" s="2">
        <f t="shared" si="216"/>
        <v>-7.1199999999999264E-2</v>
      </c>
      <c r="D1588" s="2">
        <f t="shared" si="217"/>
        <v>0</v>
      </c>
      <c r="E1588" s="2">
        <f t="shared" si="218"/>
        <v>7.1199999999999264E-2</v>
      </c>
      <c r="F1588" s="2">
        <f t="shared" si="223"/>
        <v>2.5889894705399982E-2</v>
      </c>
      <c r="G1588" s="2">
        <f t="shared" si="223"/>
        <v>1.9874026175032748E-2</v>
      </c>
      <c r="H1588" s="2">
        <f t="shared" si="220"/>
        <v>1.3027000406150628</v>
      </c>
      <c r="I1588" s="2">
        <f t="shared" si="221"/>
        <v>56.572719748035666</v>
      </c>
    </row>
    <row r="1589" spans="1:9" ht="13.5" x14ac:dyDescent="0.25">
      <c r="A1589" s="3">
        <f>TITRES_STAT!B1592</f>
        <v>44627</v>
      </c>
      <c r="B1589" s="5">
        <f>TITRES_STAT!D1592</f>
        <v>9.5629000000000008</v>
      </c>
      <c r="C1589" s="2">
        <f t="shared" si="216"/>
        <v>-0.12829999999999941</v>
      </c>
      <c r="D1589" s="2">
        <f t="shared" si="217"/>
        <v>0</v>
      </c>
      <c r="E1589" s="2">
        <f t="shared" si="218"/>
        <v>0.12829999999999941</v>
      </c>
      <c r="F1589" s="2">
        <f t="shared" si="223"/>
        <v>2.4040616512157126E-2</v>
      </c>
      <c r="G1589" s="2">
        <f t="shared" si="223"/>
        <v>2.7618738591101793E-2</v>
      </c>
      <c r="H1589" s="2">
        <f t="shared" si="220"/>
        <v>0.87044585446427791</v>
      </c>
      <c r="I1589" s="2">
        <f t="shared" si="221"/>
        <v>46.536811123762035</v>
      </c>
    </row>
    <row r="1590" spans="1:9" ht="13.5" x14ac:dyDescent="0.25">
      <c r="A1590" s="3">
        <f>TITRES_STAT!B1593</f>
        <v>44628</v>
      </c>
      <c r="B1590" s="5">
        <f>TITRES_STAT!D1593</f>
        <v>9.6198999999999995</v>
      </c>
      <c r="C1590" s="2">
        <f t="shared" si="216"/>
        <v>5.6999999999998607E-2</v>
      </c>
      <c r="D1590" s="2">
        <f t="shared" si="217"/>
        <v>5.6999999999998607E-2</v>
      </c>
      <c r="E1590" s="2">
        <f t="shared" si="218"/>
        <v>0</v>
      </c>
      <c r="F1590" s="2">
        <f t="shared" si="223"/>
        <v>2.639485818986009E-2</v>
      </c>
      <c r="G1590" s="2">
        <f t="shared" si="223"/>
        <v>2.5645971548880236E-2</v>
      </c>
      <c r="H1590" s="2">
        <f t="shared" si="220"/>
        <v>1.029200946415795</v>
      </c>
      <c r="I1590" s="2">
        <f t="shared" si="221"/>
        <v>50.71951835197428</v>
      </c>
    </row>
    <row r="1591" spans="1:9" ht="13.5" x14ac:dyDescent="0.25">
      <c r="A1591" s="3">
        <f>TITRES_STAT!B1594</f>
        <v>44629</v>
      </c>
      <c r="B1591" s="5">
        <f>TITRES_STAT!D1594</f>
        <v>9.6198999999999995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2.4509511176298654E-2</v>
      </c>
      <c r="G1591" s="2">
        <f t="shared" si="223"/>
        <v>2.3814116438245936E-2</v>
      </c>
      <c r="H1591" s="2">
        <f t="shared" si="220"/>
        <v>1.0292009464157947</v>
      </c>
      <c r="I1591" s="2">
        <f t="shared" si="221"/>
        <v>50.71951835197428</v>
      </c>
    </row>
    <row r="1592" spans="1:9" ht="13.5" x14ac:dyDescent="0.25">
      <c r="A1592" s="3">
        <f>TITRES_STAT!B1595</f>
        <v>44630</v>
      </c>
      <c r="B1592" s="5">
        <f>TITRES_STAT!D1595</f>
        <v>9.7837999999999994</v>
      </c>
      <c r="C1592" s="2">
        <f t="shared" si="216"/>
        <v>0.16389999999999993</v>
      </c>
      <c r="D1592" s="2">
        <f t="shared" si="217"/>
        <v>0.16389999999999993</v>
      </c>
      <c r="E1592" s="2">
        <f t="shared" si="218"/>
        <v>0</v>
      </c>
      <c r="F1592" s="2">
        <f t="shared" si="223"/>
        <v>3.4465974663705885E-2</v>
      </c>
      <c r="G1592" s="2">
        <f t="shared" si="223"/>
        <v>2.211310812122837E-2</v>
      </c>
      <c r="H1592" s="2">
        <f t="shared" si="220"/>
        <v>1.5586219031154143</v>
      </c>
      <c r="I1592" s="2">
        <f t="shared" si="221"/>
        <v>60.916460584411247</v>
      </c>
    </row>
    <row r="1593" spans="1:9" ht="13.5" x14ac:dyDescent="0.25">
      <c r="A1593" s="3">
        <f>TITRES_STAT!B1596</f>
        <v>44631</v>
      </c>
      <c r="B1593" s="5">
        <f>TITRES_STAT!D1596</f>
        <v>9.7837999999999994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3.2004119330584037E-2</v>
      </c>
      <c r="G1593" s="2">
        <f t="shared" si="223"/>
        <v>2.0533600398283485E-2</v>
      </c>
      <c r="H1593" s="2">
        <f t="shared" si="220"/>
        <v>1.5586219031154145</v>
      </c>
      <c r="I1593" s="2">
        <f t="shared" si="221"/>
        <v>60.916460584411254</v>
      </c>
    </row>
    <row r="1594" spans="1:9" ht="13.5" x14ac:dyDescent="0.25">
      <c r="A1594" s="3">
        <f>TITRES_STAT!B1597</f>
        <v>44634</v>
      </c>
      <c r="B1594" s="5">
        <f>TITRES_STAT!D1597</f>
        <v>9.6198999999999995</v>
      </c>
      <c r="C1594" s="2">
        <f t="shared" si="216"/>
        <v>-0.16389999999999993</v>
      </c>
      <c r="D1594" s="2">
        <f t="shared" si="217"/>
        <v>0</v>
      </c>
      <c r="E1594" s="2">
        <f t="shared" si="218"/>
        <v>0.16389999999999993</v>
      </c>
      <c r="F1594" s="2">
        <f t="shared" si="223"/>
        <v>2.9718110806970892E-2</v>
      </c>
      <c r="G1594" s="2">
        <f t="shared" si="223"/>
        <v>3.0774057512691803E-2</v>
      </c>
      <c r="H1594" s="2">
        <f t="shared" si="220"/>
        <v>0.96568711469765012</v>
      </c>
      <c r="I1594" s="2">
        <f t="shared" si="221"/>
        <v>49.127203789306321</v>
      </c>
    </row>
    <row r="1595" spans="1:9" ht="13.5" x14ac:dyDescent="0.25">
      <c r="A1595" s="3">
        <f>TITRES_STAT!B1598</f>
        <v>44635</v>
      </c>
      <c r="B1595" s="5">
        <f>TITRES_STAT!D1598</f>
        <v>9.6198999999999995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2.7595388606472971E-2</v>
      </c>
      <c r="G1595" s="2">
        <f t="shared" si="223"/>
        <v>2.8575910547499531E-2</v>
      </c>
      <c r="H1595" s="2">
        <f t="shared" si="220"/>
        <v>0.96568711469765012</v>
      </c>
      <c r="I1595" s="2">
        <f t="shared" si="221"/>
        <v>49.127203789306321</v>
      </c>
    </row>
    <row r="1596" spans="1:9" ht="13.5" x14ac:dyDescent="0.25">
      <c r="A1596" s="3">
        <f>TITRES_STAT!B1599</f>
        <v>44636</v>
      </c>
      <c r="B1596" s="5">
        <f>TITRES_STAT!D1599</f>
        <v>9.6198999999999995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2.562428942029633E-2</v>
      </c>
      <c r="G1596" s="2">
        <f t="shared" si="223"/>
        <v>2.6534774079820994E-2</v>
      </c>
      <c r="H1596" s="2">
        <f t="shared" si="220"/>
        <v>0.96568711469765012</v>
      </c>
      <c r="I1596" s="2">
        <f t="shared" si="221"/>
        <v>49.127203789306321</v>
      </c>
    </row>
    <row r="1597" spans="1:9" ht="13.5" x14ac:dyDescent="0.25">
      <c r="A1597" s="3">
        <f>TITRES_STAT!B1600</f>
        <v>44637</v>
      </c>
      <c r="B1597" s="5">
        <f>TITRES_STAT!D1600</f>
        <v>9.6198999999999995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2.3793983033132304E-2</v>
      </c>
      <c r="G1597" s="2">
        <f t="shared" si="224"/>
        <v>2.4639433074119494E-2</v>
      </c>
      <c r="H1597" s="2">
        <f t="shared" si="220"/>
        <v>0.96568711469765001</v>
      </c>
      <c r="I1597" s="2">
        <f t="shared" si="221"/>
        <v>49.127203789306321</v>
      </c>
    </row>
    <row r="1598" spans="1:9" ht="13.5" x14ac:dyDescent="0.25">
      <c r="A1598" s="3">
        <f>TITRES_STAT!B1601</f>
        <v>44638</v>
      </c>
      <c r="B1598" s="5">
        <f>TITRES_STAT!D1601</f>
        <v>9.6198999999999995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2.2094412816479995E-2</v>
      </c>
      <c r="G1598" s="2">
        <f t="shared" si="224"/>
        <v>2.2879473568825245E-2</v>
      </c>
      <c r="H1598" s="2">
        <f t="shared" si="220"/>
        <v>0.96568711469765001</v>
      </c>
      <c r="I1598" s="2">
        <f t="shared" si="221"/>
        <v>49.127203789306321</v>
      </c>
    </row>
    <row r="1599" spans="1:9" ht="13.5" x14ac:dyDescent="0.25">
      <c r="A1599" s="3">
        <f>TITRES_STAT!B1602</f>
        <v>44641</v>
      </c>
      <c r="B1599" s="5">
        <f>TITRES_STAT!D1602</f>
        <v>9.6912000000000003</v>
      </c>
      <c r="C1599" s="2">
        <f t="shared" si="216"/>
        <v>7.1300000000000807E-2</v>
      </c>
      <c r="D1599" s="2">
        <f t="shared" si="217"/>
        <v>7.1300000000000807E-2</v>
      </c>
      <c r="E1599" s="2">
        <f t="shared" si="218"/>
        <v>0</v>
      </c>
      <c r="F1599" s="2">
        <f t="shared" si="224"/>
        <v>2.560909761530291E-2</v>
      </c>
      <c r="G1599" s="2">
        <f t="shared" si="224"/>
        <v>2.1245225456766298E-2</v>
      </c>
      <c r="H1599" s="2">
        <f t="shared" si="220"/>
        <v>1.2054048410743874</v>
      </c>
      <c r="I1599" s="2">
        <f t="shared" si="221"/>
        <v>54.656851142448801</v>
      </c>
    </row>
    <row r="1600" spans="1:9" ht="13.5" x14ac:dyDescent="0.25">
      <c r="A1600" s="3">
        <f>TITRES_STAT!B1603</f>
        <v>44642</v>
      </c>
      <c r="B1600" s="5">
        <f>TITRES_STAT!D1603</f>
        <v>9.6912000000000003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2.3779876357066989E-2</v>
      </c>
      <c r="G1600" s="2">
        <f t="shared" si="224"/>
        <v>1.9727709352711564E-2</v>
      </c>
      <c r="H1600" s="2">
        <f t="shared" si="220"/>
        <v>1.2054048410743874</v>
      </c>
      <c r="I1600" s="2">
        <f t="shared" si="221"/>
        <v>54.656851142448801</v>
      </c>
    </row>
    <row r="1601" spans="1:9" ht="13.5" x14ac:dyDescent="0.25">
      <c r="A1601" s="3">
        <f>TITRES_STAT!B1604</f>
        <v>44643</v>
      </c>
      <c r="B1601" s="5">
        <f>TITRES_STAT!D1604</f>
        <v>9.7766999999999999</v>
      </c>
      <c r="C1601" s="2">
        <f t="shared" si="216"/>
        <v>8.5499999999999687E-2</v>
      </c>
      <c r="D1601" s="2">
        <f t="shared" si="217"/>
        <v>8.5499999999999687E-2</v>
      </c>
      <c r="E1601" s="2">
        <f t="shared" si="218"/>
        <v>0</v>
      </c>
      <c r="F1601" s="2">
        <f t="shared" si="224"/>
        <v>2.818845661727647E-2</v>
      </c>
      <c r="G1601" s="2">
        <f t="shared" si="224"/>
        <v>1.831858725608931E-2</v>
      </c>
      <c r="H1601" s="2">
        <f t="shared" si="220"/>
        <v>1.5387898762720527</v>
      </c>
      <c r="I1601" s="2">
        <f t="shared" si="221"/>
        <v>60.611155363972252</v>
      </c>
    </row>
    <row r="1602" spans="1:9" ht="13.5" x14ac:dyDescent="0.25">
      <c r="A1602" s="3">
        <f>TITRES_STAT!B1605</f>
        <v>44644</v>
      </c>
      <c r="B1602" s="5">
        <f>TITRES_STAT!D1605</f>
        <v>9.7766999999999999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2.6174995430328151E-2</v>
      </c>
      <c r="G1602" s="2">
        <f t="shared" si="224"/>
        <v>1.7010116737797214E-2</v>
      </c>
      <c r="H1602" s="2">
        <f t="shared" si="220"/>
        <v>1.5387898762720529</v>
      </c>
      <c r="I1602" s="2">
        <f t="shared" si="221"/>
        <v>60.611155363972252</v>
      </c>
    </row>
    <row r="1603" spans="1:9" ht="13.5" x14ac:dyDescent="0.25">
      <c r="A1603" s="3">
        <f>TITRES_STAT!B1606</f>
        <v>44645</v>
      </c>
      <c r="B1603" s="5">
        <f>TITRES_STAT!D1606</f>
        <v>9.7766999999999999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2.4305352899590425E-2</v>
      </c>
      <c r="G1603" s="2">
        <f t="shared" si="224"/>
        <v>1.5795108399383129E-2</v>
      </c>
      <c r="H1603" s="2">
        <f t="shared" si="220"/>
        <v>1.5387898762720527</v>
      </c>
      <c r="I1603" s="2">
        <f t="shared" si="221"/>
        <v>60.611155363972252</v>
      </c>
    </row>
    <row r="1604" spans="1:9" ht="13.5" x14ac:dyDescent="0.25">
      <c r="A1604" s="3">
        <f>TITRES_STAT!B1607</f>
        <v>44648</v>
      </c>
      <c r="B1604" s="5">
        <f>TITRES_STAT!D1607</f>
        <v>9.5486000000000004</v>
      </c>
      <c r="C1604" s="2">
        <f t="shared" si="225"/>
        <v>-0.22809999999999953</v>
      </c>
      <c r="D1604" s="2">
        <f t="shared" si="226"/>
        <v>0</v>
      </c>
      <c r="E1604" s="2">
        <f t="shared" si="227"/>
        <v>0.22809999999999953</v>
      </c>
      <c r="F1604" s="2">
        <f t="shared" si="224"/>
        <v>2.2569256263905397E-2</v>
      </c>
      <c r="G1604" s="2">
        <f t="shared" si="224"/>
        <v>3.0959743513712872E-2</v>
      </c>
      <c r="H1604" s="2">
        <f t="shared" si="220"/>
        <v>0.72898718472615542</v>
      </c>
      <c r="I1604" s="2">
        <f t="shared" si="221"/>
        <v>42.162671370037685</v>
      </c>
    </row>
    <row r="1605" spans="1:9" ht="13.5" x14ac:dyDescent="0.25">
      <c r="A1605" s="3">
        <f>TITRES_STAT!B1608</f>
        <v>44649</v>
      </c>
      <c r="B1605" s="5">
        <f>TITRES_STAT!D1608</f>
        <v>9.6198999999999995</v>
      </c>
      <c r="C1605" s="2">
        <f t="shared" si="225"/>
        <v>7.1299999999999031E-2</v>
      </c>
      <c r="D1605" s="2">
        <f t="shared" si="226"/>
        <v>7.1299999999999031E-2</v>
      </c>
      <c r="E1605" s="2">
        <f t="shared" si="227"/>
        <v>0</v>
      </c>
      <c r="F1605" s="2">
        <f t="shared" si="224"/>
        <v>2.6050023673626372E-2</v>
      </c>
      <c r="G1605" s="2">
        <f t="shared" si="224"/>
        <v>2.8748333262733381E-2</v>
      </c>
      <c r="H1605" s="2">
        <f t="shared" si="220"/>
        <v>0.9061403120505479</v>
      </c>
      <c r="I1605" s="2">
        <f t="shared" si="221"/>
        <v>47.537964877084995</v>
      </c>
    </row>
    <row r="1606" spans="1:9" ht="13.5" x14ac:dyDescent="0.25">
      <c r="A1606" s="3">
        <f>TITRES_STAT!B1609</f>
        <v>44650</v>
      </c>
      <c r="B1606" s="5">
        <f>TITRES_STAT!D1609</f>
        <v>9.5486000000000004</v>
      </c>
      <c r="C1606" s="2">
        <f t="shared" si="225"/>
        <v>-7.1299999999999031E-2</v>
      </c>
      <c r="D1606" s="2">
        <f t="shared" si="226"/>
        <v>0</v>
      </c>
      <c r="E1606" s="2">
        <f t="shared" si="227"/>
        <v>7.1299999999999031E-2</v>
      </c>
      <c r="F1606" s="2">
        <f t="shared" si="224"/>
        <v>2.4189307696938774E-2</v>
      </c>
      <c r="G1606" s="2">
        <f t="shared" si="224"/>
        <v>3.1787738029680927E-2</v>
      </c>
      <c r="H1606" s="2">
        <f t="shared" si="220"/>
        <v>0.76096347825544153</v>
      </c>
      <c r="I1606" s="2">
        <f t="shared" si="221"/>
        <v>43.212905188091462</v>
      </c>
    </row>
    <row r="1607" spans="1:9" ht="13.5" x14ac:dyDescent="0.25">
      <c r="A1607" s="3">
        <f>TITRES_STAT!B1610</f>
        <v>44651</v>
      </c>
      <c r="B1607" s="5">
        <f>TITRES_STAT!D1610</f>
        <v>9.6198999999999995</v>
      </c>
      <c r="C1607" s="2">
        <f t="shared" si="225"/>
        <v>7.1299999999999031E-2</v>
      </c>
      <c r="D1607" s="2">
        <f t="shared" si="226"/>
        <v>7.1299999999999031E-2</v>
      </c>
      <c r="E1607" s="2">
        <f t="shared" si="227"/>
        <v>0</v>
      </c>
      <c r="F1607" s="2">
        <f t="shared" si="224"/>
        <v>2.7554357147157364E-2</v>
      </c>
      <c r="G1607" s="2">
        <f t="shared" si="224"/>
        <v>2.9517185313275147E-2</v>
      </c>
      <c r="H1607" s="2">
        <f t="shared" si="220"/>
        <v>0.93350219049392169</v>
      </c>
      <c r="I1607" s="2">
        <f t="shared" si="221"/>
        <v>48.280379256020105</v>
      </c>
    </row>
    <row r="1608" spans="1:9" ht="13.5" x14ac:dyDescent="0.25">
      <c r="A1608" s="3">
        <f>TITRES_STAT!B1611</f>
        <v>44652</v>
      </c>
      <c r="B1608" s="5">
        <f>TITRES_STAT!D1611</f>
        <v>9.6198999999999995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2.5586188779503267E-2</v>
      </c>
      <c r="G1608" s="2">
        <f t="shared" si="224"/>
        <v>2.7408814933755493E-2</v>
      </c>
      <c r="H1608" s="2">
        <f t="shared" si="220"/>
        <v>0.93350219049392169</v>
      </c>
      <c r="I1608" s="2">
        <f t="shared" si="221"/>
        <v>48.280379256020105</v>
      </c>
    </row>
    <row r="1609" spans="1:9" ht="13.5" x14ac:dyDescent="0.25">
      <c r="A1609" s="3">
        <f>TITRES_STAT!B1612</f>
        <v>44655</v>
      </c>
      <c r="B1609" s="5">
        <f>TITRES_STAT!D1612</f>
        <v>9.4418000000000006</v>
      </c>
      <c r="C1609" s="2">
        <f t="shared" si="225"/>
        <v>-0.17809999999999881</v>
      </c>
      <c r="D1609" s="2">
        <f t="shared" si="226"/>
        <v>0</v>
      </c>
      <c r="E1609" s="2">
        <f t="shared" si="227"/>
        <v>0.17809999999999881</v>
      </c>
      <c r="F1609" s="2">
        <f t="shared" si="224"/>
        <v>2.3758603866681605E-2</v>
      </c>
      <c r="G1609" s="2">
        <f t="shared" si="224"/>
        <v>3.8172471009915727E-2</v>
      </c>
      <c r="H1609" s="2">
        <f t="shared" si="220"/>
        <v>0.62240151706474645</v>
      </c>
      <c r="I1609" s="2">
        <f t="shared" si="221"/>
        <v>38.362976767353935</v>
      </c>
    </row>
    <row r="1610" spans="1:9" ht="13.5" x14ac:dyDescent="0.25">
      <c r="A1610" s="3">
        <f>TITRES_STAT!B1613</f>
        <v>44656</v>
      </c>
      <c r="B1610" s="5">
        <f>TITRES_STAT!D1613</f>
        <v>9.4418000000000006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2.2061560733347203E-2</v>
      </c>
      <c r="G1610" s="2">
        <f t="shared" si="224"/>
        <v>3.5445865937778889E-2</v>
      </c>
      <c r="H1610" s="2">
        <f t="shared" si="220"/>
        <v>0.62240151706474645</v>
      </c>
      <c r="I1610" s="2">
        <f t="shared" si="221"/>
        <v>38.362976767353935</v>
      </c>
    </row>
    <row r="1611" spans="1:9" ht="13.5" x14ac:dyDescent="0.25">
      <c r="A1611" s="3">
        <f>TITRES_STAT!B1614</f>
        <v>44657</v>
      </c>
      <c r="B1611" s="5">
        <f>TITRES_STAT!D1614</f>
        <v>9.4418000000000006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2.0485734966679547E-2</v>
      </c>
      <c r="G1611" s="2">
        <f t="shared" si="224"/>
        <v>3.2914018370794683E-2</v>
      </c>
      <c r="H1611" s="2">
        <f t="shared" si="220"/>
        <v>0.62240151706474656</v>
      </c>
      <c r="I1611" s="2">
        <f t="shared" si="221"/>
        <v>38.362976767353935</v>
      </c>
    </row>
    <row r="1612" spans="1:9" ht="13.5" x14ac:dyDescent="0.25">
      <c r="A1612" s="3">
        <f>TITRES_STAT!B1615</f>
        <v>44658</v>
      </c>
      <c r="B1612" s="5">
        <f>TITRES_STAT!D1615</f>
        <v>9.4418000000000006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1.9022468183345295E-2</v>
      </c>
      <c r="G1612" s="2">
        <f t="shared" si="224"/>
        <v>3.0563017058595064E-2</v>
      </c>
      <c r="H1612" s="2">
        <f t="shared" si="220"/>
        <v>0.62240151706474656</v>
      </c>
      <c r="I1612" s="2">
        <f t="shared" si="221"/>
        <v>38.362976767353935</v>
      </c>
    </row>
    <row r="1613" spans="1:9" ht="13.5" x14ac:dyDescent="0.25">
      <c r="A1613" s="3">
        <f>TITRES_STAT!B1616</f>
        <v>44659</v>
      </c>
      <c r="B1613" s="5">
        <f>TITRES_STAT!D1616</f>
        <v>9.6198999999999995</v>
      </c>
      <c r="C1613" s="2">
        <f t="shared" si="225"/>
        <v>0.17809999999999881</v>
      </c>
      <c r="D1613" s="2">
        <f t="shared" si="226"/>
        <v>0.17809999999999881</v>
      </c>
      <c r="E1613" s="2">
        <f t="shared" si="227"/>
        <v>0</v>
      </c>
      <c r="F1613" s="2">
        <f t="shared" ref="F1613:G1628" si="228">((F1612*13)+D1613)/14</f>
        <v>3.0385149027391974E-2</v>
      </c>
      <c r="G1613" s="2">
        <f t="shared" si="228"/>
        <v>2.837994441155256E-2</v>
      </c>
      <c r="H1613" s="2">
        <f t="shared" si="220"/>
        <v>1.0706556921592545</v>
      </c>
      <c r="I1613" s="2">
        <f t="shared" si="221"/>
        <v>51.706118801566085</v>
      </c>
    </row>
    <row r="1614" spans="1:9" ht="13.5" x14ac:dyDescent="0.25">
      <c r="A1614" s="3">
        <f>TITRES_STAT!B1617</f>
        <v>44662</v>
      </c>
      <c r="B1614" s="5">
        <f>TITRES_STAT!D1617</f>
        <v>9.6128</v>
      </c>
      <c r="C1614" s="2">
        <f t="shared" si="225"/>
        <v>-7.0999999999994401E-3</v>
      </c>
      <c r="D1614" s="2">
        <f t="shared" si="226"/>
        <v>0</v>
      </c>
      <c r="E1614" s="2">
        <f t="shared" si="227"/>
        <v>7.0999999999994401E-3</v>
      </c>
      <c r="F1614" s="2">
        <f t="shared" si="228"/>
        <v>2.8214781239721119E-2</v>
      </c>
      <c r="G1614" s="2">
        <f t="shared" si="228"/>
        <v>2.6859948382155909E-2</v>
      </c>
      <c r="H1614" s="2">
        <f t="shared" si="220"/>
        <v>1.0504406351899498</v>
      </c>
      <c r="I1614" s="2">
        <f t="shared" si="221"/>
        <v>51.22999501483438</v>
      </c>
    </row>
    <row r="1615" spans="1:9" ht="13.5" x14ac:dyDescent="0.25">
      <c r="A1615" s="3">
        <f>TITRES_STAT!B1618</f>
        <v>44663</v>
      </c>
      <c r="B1615" s="5">
        <f>TITRES_STAT!D1618</f>
        <v>9.6128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2.6199439722598184E-2</v>
      </c>
      <c r="G1615" s="2">
        <f t="shared" si="228"/>
        <v>2.4941380640573347E-2</v>
      </c>
      <c r="H1615" s="2">
        <f t="shared" si="220"/>
        <v>1.0504406351899498</v>
      </c>
      <c r="I1615" s="2">
        <f t="shared" si="221"/>
        <v>51.22999501483438</v>
      </c>
    </row>
    <row r="1616" spans="1:9" ht="13.5" x14ac:dyDescent="0.25">
      <c r="A1616" s="3">
        <f>TITRES_STAT!B1619</f>
        <v>44664</v>
      </c>
      <c r="B1616" s="5">
        <f>TITRES_STAT!D1619</f>
        <v>9.6128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2.4328051170984029E-2</v>
      </c>
      <c r="G1616" s="2">
        <f t="shared" si="228"/>
        <v>2.3159853451960966E-2</v>
      </c>
      <c r="H1616" s="2">
        <f t="shared" si="220"/>
        <v>1.0504406351899498</v>
      </c>
      <c r="I1616" s="2">
        <f t="shared" si="221"/>
        <v>51.22999501483438</v>
      </c>
    </row>
    <row r="1617" spans="1:9" ht="13.5" x14ac:dyDescent="0.25">
      <c r="A1617" s="3">
        <f>TITRES_STAT!B1620</f>
        <v>44665</v>
      </c>
      <c r="B1617" s="5">
        <f>TITRES_STAT!D1620</f>
        <v>9.5486000000000004</v>
      </c>
      <c r="C1617" s="2">
        <f t="shared" si="225"/>
        <v>-6.4199999999999591E-2</v>
      </c>
      <c r="D1617" s="2">
        <f t="shared" si="226"/>
        <v>0</v>
      </c>
      <c r="E1617" s="2">
        <f t="shared" si="227"/>
        <v>6.4199999999999591E-2</v>
      </c>
      <c r="F1617" s="2">
        <f t="shared" si="228"/>
        <v>2.2590333230199457E-2</v>
      </c>
      <c r="G1617" s="2">
        <f t="shared" si="228"/>
        <v>2.6091292491106585E-2</v>
      </c>
      <c r="H1617" s="2">
        <f t="shared" ref="H1617:H1680" si="229">F1617/G1617</f>
        <v>0.86581886420151644</v>
      </c>
      <c r="I1617" s="2">
        <f t="shared" ref="I1617:I1680" si="230">IF(G1617=0,100,100-(100/(1+H1617)))</f>
        <v>46.404229307224128</v>
      </c>
    </row>
    <row r="1618" spans="1:9" ht="13.5" x14ac:dyDescent="0.25">
      <c r="A1618" s="3">
        <f>TITRES_STAT!B1621</f>
        <v>44666</v>
      </c>
      <c r="B1618" s="5">
        <f>TITRES_STAT!D1621</f>
        <v>9.6128</v>
      </c>
      <c r="C1618" s="2">
        <f t="shared" si="225"/>
        <v>6.4199999999999591E-2</v>
      </c>
      <c r="D1618" s="2">
        <f t="shared" si="226"/>
        <v>6.4199999999999591E-2</v>
      </c>
      <c r="E1618" s="2">
        <f t="shared" si="227"/>
        <v>0</v>
      </c>
      <c r="F1618" s="2">
        <f t="shared" si="228"/>
        <v>2.5562452285185184E-2</v>
      </c>
      <c r="G1618" s="2">
        <f t="shared" si="228"/>
        <v>2.4227628741741829E-2</v>
      </c>
      <c r="H1618" s="2">
        <f t="shared" si="229"/>
        <v>1.0550950964979739</v>
      </c>
      <c r="I1618" s="2">
        <f t="shared" si="230"/>
        <v>51.340451266509753</v>
      </c>
    </row>
    <row r="1619" spans="1:9" ht="13.5" x14ac:dyDescent="0.25">
      <c r="A1619" s="3">
        <f>TITRES_STAT!B1622</f>
        <v>44669</v>
      </c>
      <c r="B1619" s="5">
        <f>TITRES_STAT!D1622</f>
        <v>10.1472</v>
      </c>
      <c r="C1619" s="2">
        <f t="shared" si="225"/>
        <v>0.53439999999999976</v>
      </c>
      <c r="D1619" s="2">
        <f t="shared" si="226"/>
        <v>0.53439999999999976</v>
      </c>
      <c r="E1619" s="2">
        <f t="shared" si="227"/>
        <v>0</v>
      </c>
      <c r="F1619" s="2">
        <f t="shared" si="228"/>
        <v>6.190799140767194E-2</v>
      </c>
      <c r="G1619" s="2">
        <f t="shared" si="228"/>
        <v>2.2497083831617411E-2</v>
      </c>
      <c r="H1619" s="2">
        <f t="shared" si="229"/>
        <v>2.7518229416323914</v>
      </c>
      <c r="I1619" s="2">
        <f t="shared" si="230"/>
        <v>73.34629017527925</v>
      </c>
    </row>
    <row r="1620" spans="1:9" ht="13.5" x14ac:dyDescent="0.25">
      <c r="A1620" s="3">
        <f>TITRES_STAT!B1623</f>
        <v>44670</v>
      </c>
      <c r="B1620" s="5">
        <f>TITRES_STAT!D1623</f>
        <v>10.1472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5.7485992021409658E-2</v>
      </c>
      <c r="G1620" s="2">
        <f t="shared" si="228"/>
        <v>2.0890149272216166E-2</v>
      </c>
      <c r="H1620" s="2">
        <f t="shared" si="229"/>
        <v>2.7518229416323918</v>
      </c>
      <c r="I1620" s="2">
        <f t="shared" si="230"/>
        <v>73.34629017527925</v>
      </c>
    </row>
    <row r="1621" spans="1:9" ht="13.5" x14ac:dyDescent="0.25">
      <c r="A1621" s="3">
        <f>TITRES_STAT!B1624</f>
        <v>44671</v>
      </c>
      <c r="B1621" s="5">
        <f>TITRES_STAT!D1624</f>
        <v>10.1472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5.337984973416611E-2</v>
      </c>
      <c r="G1621" s="2">
        <f t="shared" si="228"/>
        <v>1.9397995752772155E-2</v>
      </c>
      <c r="H1621" s="2">
        <f t="shared" si="229"/>
        <v>2.7518229416323918</v>
      </c>
      <c r="I1621" s="2">
        <f t="shared" si="230"/>
        <v>73.34629017527925</v>
      </c>
    </row>
    <row r="1622" spans="1:9" ht="13.5" x14ac:dyDescent="0.25">
      <c r="A1622" s="3">
        <f>TITRES_STAT!B1625</f>
        <v>44672</v>
      </c>
      <c r="B1622" s="5">
        <f>TITRES_STAT!D1625</f>
        <v>10.261200000000001</v>
      </c>
      <c r="C1622" s="2">
        <f t="shared" si="225"/>
        <v>0.11400000000000077</v>
      </c>
      <c r="D1622" s="2">
        <f t="shared" si="226"/>
        <v>0.11400000000000077</v>
      </c>
      <c r="E1622" s="2">
        <f t="shared" si="227"/>
        <v>0</v>
      </c>
      <c r="F1622" s="2">
        <f t="shared" si="228"/>
        <v>5.7709860467440019E-2</v>
      </c>
      <c r="G1622" s="2">
        <f t="shared" si="228"/>
        <v>1.8012424627574141E-2</v>
      </c>
      <c r="H1622" s="2">
        <f t="shared" si="229"/>
        <v>3.203891850245161</v>
      </c>
      <c r="I1622" s="2">
        <f t="shared" si="230"/>
        <v>76.212518408586504</v>
      </c>
    </row>
    <row r="1623" spans="1:9" ht="13.5" x14ac:dyDescent="0.25">
      <c r="A1623" s="3">
        <f>TITRES_STAT!B1626</f>
        <v>44673</v>
      </c>
      <c r="B1623" s="5">
        <f>TITRES_STAT!D1626</f>
        <v>10.3467</v>
      </c>
      <c r="C1623" s="2">
        <f t="shared" si="225"/>
        <v>8.5499999999999687E-2</v>
      </c>
      <c r="D1623" s="2">
        <f t="shared" si="226"/>
        <v>8.5499999999999687E-2</v>
      </c>
      <c r="E1623" s="2">
        <f t="shared" si="227"/>
        <v>0</v>
      </c>
      <c r="F1623" s="2">
        <f t="shared" si="228"/>
        <v>5.9694870434051424E-2</v>
      </c>
      <c r="G1623" s="2">
        <f t="shared" si="228"/>
        <v>1.6725822868461703E-2</v>
      </c>
      <c r="H1623" s="2">
        <f t="shared" si="229"/>
        <v>3.5690244302785472</v>
      </c>
      <c r="I1623" s="2">
        <f t="shared" si="230"/>
        <v>78.113489755644935</v>
      </c>
    </row>
    <row r="1624" spans="1:9" ht="13.5" x14ac:dyDescent="0.25">
      <c r="A1624" s="3">
        <f>TITRES_STAT!B1627</f>
        <v>44676</v>
      </c>
      <c r="B1624" s="5">
        <f>TITRES_STAT!D1627</f>
        <v>10.3467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5.5430951117333468E-2</v>
      </c>
      <c r="G1624" s="2">
        <f t="shared" si="228"/>
        <v>1.5531121235000153E-2</v>
      </c>
      <c r="H1624" s="2">
        <f t="shared" si="229"/>
        <v>3.5690244302785472</v>
      </c>
      <c r="I1624" s="2">
        <f t="shared" si="230"/>
        <v>78.113489755644935</v>
      </c>
    </row>
    <row r="1625" spans="1:9" ht="13.5" x14ac:dyDescent="0.25">
      <c r="A1625" s="3">
        <f>TITRES_STAT!B1628</f>
        <v>44677</v>
      </c>
      <c r="B1625" s="5">
        <f>TITRES_STAT!D1628</f>
        <v>10.3467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5.1471597466095365E-2</v>
      </c>
      <c r="G1625" s="2">
        <f t="shared" si="228"/>
        <v>1.4421755432500143E-2</v>
      </c>
      <c r="H1625" s="2">
        <f t="shared" si="229"/>
        <v>3.5690244302785472</v>
      </c>
      <c r="I1625" s="2">
        <f t="shared" si="230"/>
        <v>78.113489755644935</v>
      </c>
    </row>
    <row r="1626" spans="1:9" ht="13.5" x14ac:dyDescent="0.25">
      <c r="A1626" s="3">
        <f>TITRES_STAT!B1629</f>
        <v>44678</v>
      </c>
      <c r="B1626" s="5">
        <f>TITRES_STAT!D1629</f>
        <v>10.3467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4.7795054789945689E-2</v>
      </c>
      <c r="G1626" s="2">
        <f t="shared" si="228"/>
        <v>1.3391630044464418E-2</v>
      </c>
      <c r="H1626" s="2">
        <f t="shared" si="229"/>
        <v>3.5690244302785468</v>
      </c>
      <c r="I1626" s="2">
        <f t="shared" si="230"/>
        <v>78.113489755644935</v>
      </c>
    </row>
    <row r="1627" spans="1:9" ht="13.5" x14ac:dyDescent="0.25">
      <c r="A1627" s="3">
        <f>TITRES_STAT!B1630</f>
        <v>44679</v>
      </c>
      <c r="B1627" s="5">
        <f>TITRES_STAT!D1630</f>
        <v>10.3467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4.4381122304949568E-2</v>
      </c>
      <c r="G1627" s="2">
        <f t="shared" si="228"/>
        <v>1.2435085041288388E-2</v>
      </c>
      <c r="H1627" s="2">
        <f t="shared" si="229"/>
        <v>3.5690244302785468</v>
      </c>
      <c r="I1627" s="2">
        <f t="shared" si="230"/>
        <v>78.113489755644935</v>
      </c>
    </row>
    <row r="1628" spans="1:9" ht="13.5" x14ac:dyDescent="0.25">
      <c r="A1628" s="3">
        <f>TITRES_STAT!B1631</f>
        <v>44680</v>
      </c>
      <c r="B1628" s="5">
        <f>TITRES_STAT!D1631</f>
        <v>10.3467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4.1211042140310308E-2</v>
      </c>
      <c r="G1628" s="2">
        <f t="shared" si="228"/>
        <v>1.1546864681196358E-2</v>
      </c>
      <c r="H1628" s="2">
        <f t="shared" si="229"/>
        <v>3.5690244302785468</v>
      </c>
      <c r="I1628" s="2">
        <f t="shared" si="230"/>
        <v>78.113489755644935</v>
      </c>
    </row>
    <row r="1629" spans="1:9" ht="13.5" x14ac:dyDescent="0.25">
      <c r="A1629" s="3">
        <f>TITRES_STAT!B1632</f>
        <v>44685</v>
      </c>
      <c r="B1629" s="5">
        <f>TITRES_STAT!D1632</f>
        <v>10.3254</v>
      </c>
      <c r="C1629" s="2">
        <f t="shared" si="225"/>
        <v>-2.1300000000000097E-2</v>
      </c>
      <c r="D1629" s="2">
        <f t="shared" si="226"/>
        <v>0</v>
      </c>
      <c r="E1629" s="2">
        <f t="shared" si="227"/>
        <v>2.1300000000000097E-2</v>
      </c>
      <c r="F1629" s="2">
        <f t="shared" ref="F1629:G1644" si="231">((F1628*13)+D1629)/14</f>
        <v>3.8267396273145286E-2</v>
      </c>
      <c r="G1629" s="2">
        <f t="shared" si="231"/>
        <v>1.2243517203968055E-2</v>
      </c>
      <c r="H1629" s="2">
        <f t="shared" si="229"/>
        <v>3.1255231348670822</v>
      </c>
      <c r="I1629" s="2">
        <f t="shared" si="230"/>
        <v>75.760649805876838</v>
      </c>
    </row>
    <row r="1630" spans="1:9" ht="13.5" x14ac:dyDescent="0.25">
      <c r="A1630" s="3">
        <f>TITRES_STAT!B1633</f>
        <v>44686</v>
      </c>
      <c r="B1630" s="5">
        <f>TITRES_STAT!D1633</f>
        <v>10.3325</v>
      </c>
      <c r="C1630" s="2">
        <f t="shared" si="225"/>
        <v>7.0999999999994401E-3</v>
      </c>
      <c r="D1630" s="2">
        <f t="shared" si="226"/>
        <v>7.0999999999994401E-3</v>
      </c>
      <c r="E1630" s="2">
        <f t="shared" si="227"/>
        <v>0</v>
      </c>
      <c r="F1630" s="2">
        <f t="shared" si="231"/>
        <v>3.6041153682206298E-2</v>
      </c>
      <c r="G1630" s="2">
        <f t="shared" si="231"/>
        <v>1.136898026082748E-2</v>
      </c>
      <c r="H1630" s="2">
        <f t="shared" si="229"/>
        <v>3.1701307289967162</v>
      </c>
      <c r="I1630" s="2">
        <f t="shared" si="230"/>
        <v>76.019936424377079</v>
      </c>
    </row>
    <row r="1631" spans="1:9" ht="13.5" x14ac:dyDescent="0.25">
      <c r="A1631" s="3">
        <f>TITRES_STAT!B1634</f>
        <v>44687</v>
      </c>
      <c r="B1631" s="5">
        <f>TITRES_STAT!D1634</f>
        <v>9.7125000000000004</v>
      </c>
      <c r="C1631" s="2">
        <f t="shared" si="225"/>
        <v>-0.61999999999999922</v>
      </c>
      <c r="D1631" s="2">
        <f t="shared" si="226"/>
        <v>0</v>
      </c>
      <c r="E1631" s="2">
        <f t="shared" si="227"/>
        <v>0.61999999999999922</v>
      </c>
      <c r="F1631" s="2">
        <f t="shared" si="231"/>
        <v>3.3466785562048705E-2</v>
      </c>
      <c r="G1631" s="2">
        <f t="shared" si="231"/>
        <v>5.4842624527911173E-2</v>
      </c>
      <c r="H1631" s="2">
        <f t="shared" si="229"/>
        <v>0.61023311429992533</v>
      </c>
      <c r="I1631" s="2">
        <f t="shared" si="230"/>
        <v>37.897190716092929</v>
      </c>
    </row>
    <row r="1632" spans="1:9" ht="13.5" x14ac:dyDescent="0.25">
      <c r="A1632" s="3">
        <f>TITRES_STAT!B1635</f>
        <v>44690</v>
      </c>
      <c r="B1632" s="5">
        <f>TITRES_STAT!D1635</f>
        <v>9.9405999999999999</v>
      </c>
      <c r="C1632" s="2">
        <f t="shared" si="225"/>
        <v>0.22809999999999953</v>
      </c>
      <c r="D1632" s="2">
        <f t="shared" si="226"/>
        <v>0.22809999999999953</v>
      </c>
      <c r="E1632" s="2">
        <f t="shared" si="227"/>
        <v>0</v>
      </c>
      <c r="F1632" s="2">
        <f t="shared" si="231"/>
        <v>4.7369158021902336E-2</v>
      </c>
      <c r="G1632" s="2">
        <f t="shared" si="231"/>
        <v>5.0925294204488943E-2</v>
      </c>
      <c r="H1632" s="2">
        <f t="shared" si="229"/>
        <v>0.93016955055169537</v>
      </c>
      <c r="I1632" s="2">
        <f t="shared" si="230"/>
        <v>48.19107991242673</v>
      </c>
    </row>
    <row r="1633" spans="1:9" ht="13.5" x14ac:dyDescent="0.25">
      <c r="A1633" s="3">
        <f>TITRES_STAT!B1636</f>
        <v>44691</v>
      </c>
      <c r="B1633" s="5">
        <f>TITRES_STAT!D1636</f>
        <v>9.9334000000000007</v>
      </c>
      <c r="C1633" s="2">
        <f t="shared" si="225"/>
        <v>-7.199999999999207E-3</v>
      </c>
      <c r="D1633" s="2">
        <f t="shared" si="226"/>
        <v>0</v>
      </c>
      <c r="E1633" s="2">
        <f t="shared" si="227"/>
        <v>7.199999999999207E-3</v>
      </c>
      <c r="F1633" s="2">
        <f t="shared" si="231"/>
        <v>4.3985646734623594E-2</v>
      </c>
      <c r="G1633" s="2">
        <f t="shared" si="231"/>
        <v>4.7802058904168242E-2</v>
      </c>
      <c r="H1633" s="2">
        <f t="shared" si="229"/>
        <v>0.92016218010199846</v>
      </c>
      <c r="I1633" s="2">
        <f t="shared" si="230"/>
        <v>47.921065711913968</v>
      </c>
    </row>
    <row r="1634" spans="1:9" ht="13.5" x14ac:dyDescent="0.25">
      <c r="A1634" s="3">
        <f>TITRES_STAT!B1637</f>
        <v>44692</v>
      </c>
      <c r="B1634" s="5">
        <f>TITRES_STAT!D1637</f>
        <v>9.9762000000000004</v>
      </c>
      <c r="C1634" s="2">
        <f t="shared" si="225"/>
        <v>4.2799999999999727E-2</v>
      </c>
      <c r="D1634" s="2">
        <f t="shared" si="226"/>
        <v>4.2799999999999727E-2</v>
      </c>
      <c r="E1634" s="2">
        <f t="shared" si="227"/>
        <v>0</v>
      </c>
      <c r="F1634" s="2">
        <f t="shared" si="231"/>
        <v>4.3900957682150459E-2</v>
      </c>
      <c r="G1634" s="2">
        <f t="shared" si="231"/>
        <v>4.4387626125299076E-2</v>
      </c>
      <c r="H1634" s="2">
        <f t="shared" si="229"/>
        <v>0.98903594344570644</v>
      </c>
      <c r="I1634" s="2">
        <f t="shared" si="230"/>
        <v>49.724387671564642</v>
      </c>
    </row>
    <row r="1635" spans="1:9" ht="13.5" x14ac:dyDescent="0.25">
      <c r="A1635" s="3">
        <f>TITRES_STAT!B1638</f>
        <v>44693</v>
      </c>
      <c r="B1635" s="5">
        <f>TITRES_STAT!D1638</f>
        <v>9.9762000000000004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4.0765174990568288E-2</v>
      </c>
      <c r="G1635" s="2">
        <f t="shared" si="231"/>
        <v>4.1217081402063427E-2</v>
      </c>
      <c r="H1635" s="2">
        <f t="shared" si="229"/>
        <v>0.98903594344570656</v>
      </c>
      <c r="I1635" s="2">
        <f t="shared" si="230"/>
        <v>49.724387671564649</v>
      </c>
    </row>
    <row r="1636" spans="1:9" ht="13.5" x14ac:dyDescent="0.25">
      <c r="A1636" s="3">
        <f>TITRES_STAT!B1639</f>
        <v>44694</v>
      </c>
      <c r="B1636" s="5">
        <f>TITRES_STAT!D1639</f>
        <v>9.7623999999999995</v>
      </c>
      <c r="C1636" s="2">
        <f t="shared" si="225"/>
        <v>-0.21380000000000088</v>
      </c>
      <c r="D1636" s="2">
        <f t="shared" si="226"/>
        <v>0</v>
      </c>
      <c r="E1636" s="2">
        <f t="shared" si="227"/>
        <v>0.21380000000000088</v>
      </c>
      <c r="F1636" s="2">
        <f t="shared" si="231"/>
        <v>3.7853376776956271E-2</v>
      </c>
      <c r="G1636" s="2">
        <f t="shared" si="231"/>
        <v>5.3544432730487528E-2</v>
      </c>
      <c r="H1636" s="2">
        <f t="shared" si="229"/>
        <v>0.70695261573670631</v>
      </c>
      <c r="I1636" s="2">
        <f t="shared" si="230"/>
        <v>41.416065637627064</v>
      </c>
    </row>
    <row r="1637" spans="1:9" ht="13.5" x14ac:dyDescent="0.25">
      <c r="A1637" s="3">
        <f>TITRES_STAT!B1640</f>
        <v>44697</v>
      </c>
      <c r="B1637" s="5">
        <f>TITRES_STAT!D1640</f>
        <v>9.6270000000000007</v>
      </c>
      <c r="C1637" s="2">
        <f t="shared" si="225"/>
        <v>-0.13539999999999885</v>
      </c>
      <c r="D1637" s="2">
        <f t="shared" si="226"/>
        <v>0</v>
      </c>
      <c r="E1637" s="2">
        <f t="shared" si="227"/>
        <v>0.13539999999999885</v>
      </c>
      <c r="F1637" s="2">
        <f t="shared" si="231"/>
        <v>3.5149564150030822E-2</v>
      </c>
      <c r="G1637" s="2">
        <f t="shared" si="231"/>
        <v>5.939125896402405E-2</v>
      </c>
      <c r="H1637" s="2">
        <f t="shared" si="229"/>
        <v>0.59183059532922999</v>
      </c>
      <c r="I1637" s="2">
        <f t="shared" si="230"/>
        <v>37.179244893632969</v>
      </c>
    </row>
    <row r="1638" spans="1:9" ht="13.5" x14ac:dyDescent="0.25">
      <c r="A1638" s="3">
        <f>TITRES_STAT!B1641</f>
        <v>44698</v>
      </c>
      <c r="B1638" s="5">
        <f>TITRES_STAT!D1641</f>
        <v>9.7623999999999995</v>
      </c>
      <c r="C1638" s="2">
        <f t="shared" si="225"/>
        <v>0.13539999999999885</v>
      </c>
      <c r="D1638" s="2">
        <f t="shared" si="226"/>
        <v>0.13539999999999885</v>
      </c>
      <c r="E1638" s="2">
        <f t="shared" si="227"/>
        <v>0</v>
      </c>
      <c r="F1638" s="2">
        <f t="shared" si="231"/>
        <v>4.231030956788568E-2</v>
      </c>
      <c r="G1638" s="2">
        <f t="shared" si="231"/>
        <v>5.5149026180879475E-2</v>
      </c>
      <c r="H1638" s="2">
        <f t="shared" si="229"/>
        <v>0.76719957718047505</v>
      </c>
      <c r="I1638" s="2">
        <f t="shared" si="230"/>
        <v>43.41329565076763</v>
      </c>
    </row>
    <row r="1639" spans="1:9" ht="13.5" x14ac:dyDescent="0.25">
      <c r="A1639" s="3">
        <f>TITRES_STAT!B1642</f>
        <v>44699</v>
      </c>
      <c r="B1639" s="5">
        <f>TITRES_STAT!D1642</f>
        <v>9.7623999999999995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3.9288144598750983E-2</v>
      </c>
      <c r="G1639" s="2">
        <f t="shared" si="231"/>
        <v>5.1209810025102373E-2</v>
      </c>
      <c r="H1639" s="2">
        <f t="shared" si="229"/>
        <v>0.76719957718047482</v>
      </c>
      <c r="I1639" s="2">
        <f t="shared" si="230"/>
        <v>43.413295650767616</v>
      </c>
    </row>
    <row r="1640" spans="1:9" ht="13.5" x14ac:dyDescent="0.25">
      <c r="A1640" s="3">
        <f>TITRES_STAT!B1643</f>
        <v>44700</v>
      </c>
      <c r="B1640" s="5">
        <f>TITRES_STAT!D1643</f>
        <v>9.7623999999999995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3.6481848555983055E-2</v>
      </c>
      <c r="G1640" s="2">
        <f t="shared" si="231"/>
        <v>4.755196645188077E-2</v>
      </c>
      <c r="H1640" s="2">
        <f t="shared" si="229"/>
        <v>0.76719957718047493</v>
      </c>
      <c r="I1640" s="2">
        <f t="shared" si="230"/>
        <v>43.413295650767623</v>
      </c>
    </row>
    <row r="1641" spans="1:9" ht="13.5" x14ac:dyDescent="0.25">
      <c r="A1641" s="3">
        <f>TITRES_STAT!B1644</f>
        <v>44701</v>
      </c>
      <c r="B1641" s="5">
        <f>TITRES_STAT!D1644</f>
        <v>9.7623999999999995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3.3876002230555695E-2</v>
      </c>
      <c r="G1641" s="2">
        <f t="shared" si="231"/>
        <v>4.4155397419603573E-2</v>
      </c>
      <c r="H1641" s="2">
        <f t="shared" si="229"/>
        <v>0.76719957718047493</v>
      </c>
      <c r="I1641" s="2">
        <f t="shared" si="230"/>
        <v>43.413295650767623</v>
      </c>
    </row>
    <row r="1642" spans="1:9" ht="13.5" x14ac:dyDescent="0.25">
      <c r="A1642" s="3">
        <f>TITRES_STAT!B1645</f>
        <v>44704</v>
      </c>
      <c r="B1642" s="5">
        <f>TITRES_STAT!D1645</f>
        <v>9.7623999999999995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3.1456287785515999E-2</v>
      </c>
      <c r="G1642" s="2">
        <f t="shared" si="231"/>
        <v>4.1001440461060461E-2</v>
      </c>
      <c r="H1642" s="2">
        <f t="shared" si="229"/>
        <v>0.76719957718047482</v>
      </c>
      <c r="I1642" s="2">
        <f t="shared" si="230"/>
        <v>43.413295650767616</v>
      </c>
    </row>
    <row r="1643" spans="1:9" ht="13.5" x14ac:dyDescent="0.25">
      <c r="A1643" s="3">
        <f>TITRES_STAT!B1646</f>
        <v>44705</v>
      </c>
      <c r="B1643" s="5">
        <f>TITRES_STAT!D1646</f>
        <v>9.6912000000000003</v>
      </c>
      <c r="C1643" s="2">
        <f t="shared" si="225"/>
        <v>-7.1199999999999264E-2</v>
      </c>
      <c r="D1643" s="2">
        <f t="shared" si="226"/>
        <v>0</v>
      </c>
      <c r="E1643" s="2">
        <f t="shared" si="227"/>
        <v>7.1199999999999264E-2</v>
      </c>
      <c r="F1643" s="2">
        <f t="shared" si="231"/>
        <v>2.920941008655057E-2</v>
      </c>
      <c r="G1643" s="2">
        <f t="shared" si="231"/>
        <v>4.3158480428127519E-2</v>
      </c>
      <c r="H1643" s="2">
        <f t="shared" si="229"/>
        <v>0.67679421974074017</v>
      </c>
      <c r="I1643" s="2">
        <f t="shared" si="230"/>
        <v>40.362389837280311</v>
      </c>
    </row>
    <row r="1644" spans="1:9" ht="13.5" x14ac:dyDescent="0.25">
      <c r="A1644" s="3">
        <f>TITRES_STAT!B1647</f>
        <v>44706</v>
      </c>
      <c r="B1644" s="5">
        <f>TITRES_STAT!D1647</f>
        <v>9.6912000000000003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2.7123023651796956E-2</v>
      </c>
      <c r="G1644" s="2">
        <f t="shared" si="231"/>
        <v>4.0075731826118406E-2</v>
      </c>
      <c r="H1644" s="2">
        <f t="shared" si="229"/>
        <v>0.67679421974074017</v>
      </c>
      <c r="I1644" s="2">
        <f t="shared" si="230"/>
        <v>40.362389837280311</v>
      </c>
    </row>
    <row r="1645" spans="1:9" ht="13.5" x14ac:dyDescent="0.25">
      <c r="A1645" s="3">
        <f>TITRES_STAT!B1648</f>
        <v>44707</v>
      </c>
      <c r="B1645" s="5">
        <f>TITRES_STAT!D1648</f>
        <v>9.6912000000000003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2.5185664819525746E-2</v>
      </c>
      <c r="G1645" s="2">
        <f t="shared" si="232"/>
        <v>3.721317955282423E-2</v>
      </c>
      <c r="H1645" s="2">
        <f t="shared" si="229"/>
        <v>0.67679421974074028</v>
      </c>
      <c r="I1645" s="2">
        <f t="shared" si="230"/>
        <v>40.362389837280318</v>
      </c>
    </row>
    <row r="1646" spans="1:9" ht="13.5" x14ac:dyDescent="0.25">
      <c r="A1646" s="3">
        <f>TITRES_STAT!B1649</f>
        <v>44708</v>
      </c>
      <c r="B1646" s="5">
        <f>TITRES_STAT!D1649</f>
        <v>9.7623999999999995</v>
      </c>
      <c r="C1646" s="2">
        <f t="shared" si="225"/>
        <v>7.1199999999999264E-2</v>
      </c>
      <c r="D1646" s="2">
        <f t="shared" si="226"/>
        <v>7.1199999999999264E-2</v>
      </c>
      <c r="E1646" s="2">
        <f t="shared" si="227"/>
        <v>0</v>
      </c>
      <c r="F1646" s="2">
        <f t="shared" si="232"/>
        <v>2.8472403046702427E-2</v>
      </c>
      <c r="G1646" s="2">
        <f t="shared" si="232"/>
        <v>3.455509529905107E-2</v>
      </c>
      <c r="H1646" s="2">
        <f t="shared" si="229"/>
        <v>0.82397119152162546</v>
      </c>
      <c r="I1646" s="2">
        <f t="shared" si="230"/>
        <v>45.174572677008001</v>
      </c>
    </row>
    <row r="1647" spans="1:9" ht="13.5" x14ac:dyDescent="0.25">
      <c r="A1647" s="3">
        <f>TITRES_STAT!B1650</f>
        <v>44711</v>
      </c>
      <c r="B1647" s="5">
        <f>TITRES_STAT!D1650</f>
        <v>9.7623999999999995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2.6438659971937967E-2</v>
      </c>
      <c r="G1647" s="2">
        <f t="shared" si="232"/>
        <v>3.208687420626171E-2</v>
      </c>
      <c r="H1647" s="2">
        <f t="shared" si="229"/>
        <v>0.82397119152162535</v>
      </c>
      <c r="I1647" s="2">
        <f t="shared" si="230"/>
        <v>45.174572677008001</v>
      </c>
    </row>
    <row r="1648" spans="1:9" ht="13.5" x14ac:dyDescent="0.25">
      <c r="A1648" s="3">
        <f>TITRES_STAT!B1651</f>
        <v>44712</v>
      </c>
      <c r="B1648" s="5">
        <f>TITRES_STAT!D1651</f>
        <v>9.7623999999999995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2.4550184259656684E-2</v>
      </c>
      <c r="G1648" s="2">
        <f t="shared" si="232"/>
        <v>2.9794954620100157E-2</v>
      </c>
      <c r="H1648" s="2">
        <f t="shared" si="229"/>
        <v>0.82397119152162546</v>
      </c>
      <c r="I1648" s="2">
        <f t="shared" si="230"/>
        <v>45.174572677008001</v>
      </c>
    </row>
    <row r="1649" spans="1:9" ht="13.5" x14ac:dyDescent="0.25">
      <c r="A1649" s="3">
        <f>TITRES_STAT!B1652</f>
        <v>44713</v>
      </c>
      <c r="B1649" s="5">
        <f>TITRES_STAT!D1652</f>
        <v>9.7623999999999995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2.2796599669681207E-2</v>
      </c>
      <c r="G1649" s="2">
        <f t="shared" si="232"/>
        <v>2.7666743575807288E-2</v>
      </c>
      <c r="H1649" s="2">
        <f t="shared" si="229"/>
        <v>0.82397119152162546</v>
      </c>
      <c r="I1649" s="2">
        <f t="shared" si="230"/>
        <v>45.174572677008001</v>
      </c>
    </row>
    <row r="1650" spans="1:9" ht="13.5" x14ac:dyDescent="0.25">
      <c r="A1650" s="3">
        <f>TITRES_STAT!B1653</f>
        <v>44714</v>
      </c>
      <c r="B1650" s="5">
        <f>TITRES_STAT!D1653</f>
        <v>9.6912000000000003</v>
      </c>
      <c r="C1650" s="2">
        <f t="shared" si="225"/>
        <v>-7.1199999999999264E-2</v>
      </c>
      <c r="D1650" s="2">
        <f t="shared" si="226"/>
        <v>0</v>
      </c>
      <c r="E1650" s="2">
        <f t="shared" si="227"/>
        <v>7.1199999999999264E-2</v>
      </c>
      <c r="F1650" s="2">
        <f t="shared" si="232"/>
        <v>2.1168271121846834E-2</v>
      </c>
      <c r="G1650" s="2">
        <f t="shared" si="232"/>
        <v>3.0776261891821002E-2</v>
      </c>
      <c r="H1650" s="2">
        <f t="shared" si="229"/>
        <v>0.68781163860164718</v>
      </c>
      <c r="I1650" s="2">
        <f t="shared" si="230"/>
        <v>40.751682407611518</v>
      </c>
    </row>
    <row r="1651" spans="1:9" ht="13.5" x14ac:dyDescent="0.25">
      <c r="A1651" s="3">
        <f>TITRES_STAT!B1654</f>
        <v>44715</v>
      </c>
      <c r="B1651" s="5">
        <f>TITRES_STAT!D1654</f>
        <v>9.6912000000000003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1.9656251756000633E-2</v>
      </c>
      <c r="G1651" s="2">
        <f t="shared" si="232"/>
        <v>2.8577957470976644E-2</v>
      </c>
      <c r="H1651" s="2">
        <f t="shared" si="229"/>
        <v>0.68781163860164729</v>
      </c>
      <c r="I1651" s="2">
        <f t="shared" si="230"/>
        <v>40.751682407611526</v>
      </c>
    </row>
    <row r="1652" spans="1:9" ht="13.5" x14ac:dyDescent="0.25">
      <c r="A1652" s="3">
        <f>TITRES_STAT!B1655</f>
        <v>44718</v>
      </c>
      <c r="B1652" s="5">
        <f>TITRES_STAT!D1655</f>
        <v>9.6912000000000003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1.8252233773429161E-2</v>
      </c>
      <c r="G1652" s="2">
        <f t="shared" si="232"/>
        <v>2.6536674794478309E-2</v>
      </c>
      <c r="H1652" s="2">
        <f t="shared" si="229"/>
        <v>0.6878116386016474</v>
      </c>
      <c r="I1652" s="2">
        <f t="shared" si="230"/>
        <v>40.751682407611533</v>
      </c>
    </row>
    <row r="1653" spans="1:9" ht="13.5" x14ac:dyDescent="0.25">
      <c r="A1653" s="3">
        <f>TITRES_STAT!B1656</f>
        <v>44719</v>
      </c>
      <c r="B1653" s="5">
        <f>TITRES_STAT!D1656</f>
        <v>9.6912000000000003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1.6948502789612793E-2</v>
      </c>
      <c r="G1653" s="2">
        <f t="shared" si="232"/>
        <v>2.4641198023444142E-2</v>
      </c>
      <c r="H1653" s="2">
        <f t="shared" si="229"/>
        <v>0.68781163860164751</v>
      </c>
      <c r="I1653" s="2">
        <f t="shared" si="230"/>
        <v>40.751682407611533</v>
      </c>
    </row>
    <row r="1654" spans="1:9" ht="13.5" x14ac:dyDescent="0.25">
      <c r="A1654" s="3">
        <f>TITRES_STAT!B1657</f>
        <v>44720</v>
      </c>
      <c r="B1654" s="5">
        <f>TITRES_STAT!D1657</f>
        <v>9.6912000000000003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1.5737895447497593E-2</v>
      </c>
      <c r="G1654" s="2">
        <f t="shared" si="232"/>
        <v>2.2881112450340989E-2</v>
      </c>
      <c r="H1654" s="2">
        <f t="shared" si="229"/>
        <v>0.68781163860164751</v>
      </c>
      <c r="I1654" s="2">
        <f t="shared" si="230"/>
        <v>40.751682407611533</v>
      </c>
    </row>
    <row r="1655" spans="1:9" ht="13.5" x14ac:dyDescent="0.25">
      <c r="A1655" s="3">
        <f>TITRES_STAT!B1658</f>
        <v>44721</v>
      </c>
      <c r="B1655" s="5">
        <f>TITRES_STAT!D1658</f>
        <v>9.6198999999999995</v>
      </c>
      <c r="C1655" s="2">
        <f t="shared" si="225"/>
        <v>-7.1300000000000807E-2</v>
      </c>
      <c r="D1655" s="2">
        <f t="shared" si="226"/>
        <v>0</v>
      </c>
      <c r="E1655" s="2">
        <f t="shared" si="227"/>
        <v>7.1300000000000807E-2</v>
      </c>
      <c r="F1655" s="2">
        <f t="shared" si="232"/>
        <v>1.461376005839062E-2</v>
      </c>
      <c r="G1655" s="2">
        <f t="shared" si="232"/>
        <v>2.6339604418173835E-2</v>
      </c>
      <c r="H1655" s="2">
        <f t="shared" si="229"/>
        <v>0.55482078722136763</v>
      </c>
      <c r="I1655" s="2">
        <f t="shared" si="230"/>
        <v>35.683905938310232</v>
      </c>
    </row>
    <row r="1656" spans="1:9" ht="13.5" x14ac:dyDescent="0.25">
      <c r="A1656" s="3">
        <f>TITRES_STAT!B1659</f>
        <v>44722</v>
      </c>
      <c r="B1656" s="5">
        <f>TITRES_STAT!D1659</f>
        <v>9.4773999999999994</v>
      </c>
      <c r="C1656" s="2">
        <f t="shared" si="225"/>
        <v>-0.14250000000000007</v>
      </c>
      <c r="D1656" s="2">
        <f t="shared" si="226"/>
        <v>0</v>
      </c>
      <c r="E1656" s="2">
        <f t="shared" si="227"/>
        <v>0.14250000000000007</v>
      </c>
      <c r="F1656" s="2">
        <f t="shared" si="232"/>
        <v>1.3569920054219862E-2</v>
      </c>
      <c r="G1656" s="2">
        <f t="shared" si="232"/>
        <v>3.4636775531161422E-2</v>
      </c>
      <c r="H1656" s="2">
        <f t="shared" si="229"/>
        <v>0.39177780974477572</v>
      </c>
      <c r="I1656" s="2">
        <f t="shared" si="230"/>
        <v>28.149450796073552</v>
      </c>
    </row>
    <row r="1657" spans="1:9" ht="13.5" x14ac:dyDescent="0.25">
      <c r="A1657" s="3">
        <f>TITRES_STAT!B1660</f>
        <v>44725</v>
      </c>
      <c r="B1657" s="5">
        <f>TITRES_STAT!D1660</f>
        <v>9.4418000000000006</v>
      </c>
      <c r="C1657" s="2">
        <f t="shared" si="225"/>
        <v>-3.5599999999998744E-2</v>
      </c>
      <c r="D1657" s="2">
        <f t="shared" si="226"/>
        <v>0</v>
      </c>
      <c r="E1657" s="2">
        <f t="shared" si="227"/>
        <v>3.5599999999998744E-2</v>
      </c>
      <c r="F1657" s="2">
        <f t="shared" si="232"/>
        <v>1.2600640050347015E-2</v>
      </c>
      <c r="G1657" s="2">
        <f t="shared" si="232"/>
        <v>3.4705577278935515E-2</v>
      </c>
      <c r="H1657" s="2">
        <f t="shared" si="229"/>
        <v>0.36307248109066753</v>
      </c>
      <c r="I1657" s="2">
        <f t="shared" si="230"/>
        <v>26.636329771704709</v>
      </c>
    </row>
    <row r="1658" spans="1:9" ht="13.5" x14ac:dyDescent="0.25">
      <c r="A1658" s="3">
        <f>TITRES_STAT!B1661</f>
        <v>44726</v>
      </c>
      <c r="B1658" s="5">
        <f>TITRES_STAT!D1661</f>
        <v>9.4418000000000006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1.1700594332465083E-2</v>
      </c>
      <c r="G1658" s="2">
        <f t="shared" si="232"/>
        <v>3.2226607473297267E-2</v>
      </c>
      <c r="H1658" s="2">
        <f t="shared" si="229"/>
        <v>0.36307248109066742</v>
      </c>
      <c r="I1658" s="2">
        <f t="shared" si="230"/>
        <v>26.636329771704695</v>
      </c>
    </row>
    <row r="1659" spans="1:9" ht="13.5" x14ac:dyDescent="0.25">
      <c r="A1659" s="3">
        <f>TITRES_STAT!B1662</f>
        <v>44727</v>
      </c>
      <c r="B1659" s="5">
        <f>TITRES_STAT!D1662</f>
        <v>9.6768999999999998</v>
      </c>
      <c r="C1659" s="2">
        <f t="shared" si="225"/>
        <v>0.2350999999999992</v>
      </c>
      <c r="D1659" s="2">
        <f t="shared" si="226"/>
        <v>0.2350999999999992</v>
      </c>
      <c r="E1659" s="2">
        <f t="shared" si="227"/>
        <v>0</v>
      </c>
      <c r="F1659" s="2">
        <f t="shared" si="232"/>
        <v>2.7657694737288945E-2</v>
      </c>
      <c r="G1659" s="2">
        <f t="shared" si="232"/>
        <v>2.9924706939490318E-2</v>
      </c>
      <c r="H1659" s="2">
        <f t="shared" si="229"/>
        <v>0.92424279352892524</v>
      </c>
      <c r="I1659" s="2">
        <f t="shared" si="230"/>
        <v>48.031506036404551</v>
      </c>
    </row>
    <row r="1660" spans="1:9" ht="13.5" x14ac:dyDescent="0.25">
      <c r="A1660" s="3">
        <f>TITRES_STAT!B1663</f>
        <v>44728</v>
      </c>
      <c r="B1660" s="5">
        <f>TITRES_STAT!D1663</f>
        <v>9.6839999999999993</v>
      </c>
      <c r="C1660" s="2">
        <f t="shared" si="225"/>
        <v>7.0999999999994401E-3</v>
      </c>
      <c r="D1660" s="2">
        <f t="shared" si="226"/>
        <v>7.0999999999994401E-3</v>
      </c>
      <c r="E1660" s="2">
        <f t="shared" si="227"/>
        <v>0</v>
      </c>
      <c r="F1660" s="2">
        <f t="shared" si="232"/>
        <v>2.6189287970339696E-2</v>
      </c>
      <c r="G1660" s="2">
        <f t="shared" si="232"/>
        <v>2.7787227872383864E-2</v>
      </c>
      <c r="H1660" s="2">
        <f t="shared" si="229"/>
        <v>0.94249372735621928</v>
      </c>
      <c r="I1660" s="2">
        <f t="shared" si="230"/>
        <v>48.519782282075937</v>
      </c>
    </row>
    <row r="1661" spans="1:9" ht="13.5" x14ac:dyDescent="0.25">
      <c r="A1661" s="3">
        <f>TITRES_STAT!B1664</f>
        <v>44729</v>
      </c>
      <c r="B1661" s="5">
        <f>TITRES_STAT!D1664</f>
        <v>9.6839999999999993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2.431862454388686E-2</v>
      </c>
      <c r="G1661" s="2">
        <f t="shared" si="233"/>
        <v>2.5802425881499304E-2</v>
      </c>
      <c r="H1661" s="2">
        <f t="shared" si="229"/>
        <v>0.94249372735621917</v>
      </c>
      <c r="I1661" s="2">
        <f t="shared" si="230"/>
        <v>48.51978228207593</v>
      </c>
    </row>
    <row r="1662" spans="1:9" ht="13.5" x14ac:dyDescent="0.25">
      <c r="A1662" s="3">
        <f>TITRES_STAT!B1665</f>
        <v>44732</v>
      </c>
      <c r="B1662" s="5">
        <f>TITRES_STAT!D1665</f>
        <v>9.6839999999999993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2.2581579933609229E-2</v>
      </c>
      <c r="G1662" s="2">
        <f t="shared" si="233"/>
        <v>2.3959395461392214E-2</v>
      </c>
      <c r="H1662" s="2">
        <f t="shared" si="229"/>
        <v>0.94249372735621917</v>
      </c>
      <c r="I1662" s="2">
        <f t="shared" si="230"/>
        <v>48.51978228207593</v>
      </c>
    </row>
    <row r="1663" spans="1:9" ht="13.5" x14ac:dyDescent="0.25">
      <c r="A1663" s="3">
        <f>TITRES_STAT!B1666</f>
        <v>44733</v>
      </c>
      <c r="B1663" s="5">
        <f>TITRES_STAT!D1666</f>
        <v>9.6839999999999993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2.0968609938351427E-2</v>
      </c>
      <c r="G1663" s="2">
        <f t="shared" si="233"/>
        <v>2.2248010071292769E-2</v>
      </c>
      <c r="H1663" s="2">
        <f t="shared" si="229"/>
        <v>0.94249372735621928</v>
      </c>
      <c r="I1663" s="2">
        <f t="shared" si="230"/>
        <v>48.519782282075937</v>
      </c>
    </row>
    <row r="1664" spans="1:9" ht="13.5" x14ac:dyDescent="0.25">
      <c r="A1664" s="3">
        <f>TITRES_STAT!B1667</f>
        <v>44734</v>
      </c>
      <c r="B1664" s="5">
        <f>TITRES_STAT!D1667</f>
        <v>9.6555</v>
      </c>
      <c r="C1664" s="2">
        <f t="shared" si="225"/>
        <v>-2.8499999999999304E-2</v>
      </c>
      <c r="D1664" s="2">
        <f t="shared" si="226"/>
        <v>0</v>
      </c>
      <c r="E1664" s="2">
        <f t="shared" si="227"/>
        <v>2.8499999999999304E-2</v>
      </c>
      <c r="F1664" s="2">
        <f t="shared" si="233"/>
        <v>1.9470852085612039E-2</v>
      </c>
      <c r="G1664" s="2">
        <f t="shared" si="233"/>
        <v>2.2694580780486091E-2</v>
      </c>
      <c r="H1664" s="2">
        <f t="shared" si="229"/>
        <v>0.85795160853352392</v>
      </c>
      <c r="I1664" s="2">
        <f t="shared" si="230"/>
        <v>46.177284951501122</v>
      </c>
    </row>
    <row r="1665" spans="1:9" ht="13.5" x14ac:dyDescent="0.25">
      <c r="A1665" s="3">
        <f>TITRES_STAT!B1668</f>
        <v>44735</v>
      </c>
      <c r="B1665" s="5">
        <f>TITRES_STAT!D1668</f>
        <v>9.6555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1.8080076936639749E-2</v>
      </c>
      <c r="G1665" s="2">
        <f t="shared" si="233"/>
        <v>2.1073539296165657E-2</v>
      </c>
      <c r="H1665" s="2">
        <f t="shared" si="229"/>
        <v>0.85795160853352381</v>
      </c>
      <c r="I1665" s="2">
        <f t="shared" si="230"/>
        <v>46.177284951501122</v>
      </c>
    </row>
    <row r="1666" spans="1:9" ht="13.5" x14ac:dyDescent="0.25">
      <c r="A1666" s="3">
        <f>TITRES_STAT!B1669</f>
        <v>44736</v>
      </c>
      <c r="B1666" s="5">
        <f>TITRES_STAT!D1669</f>
        <v>9.6555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1.678864286973691E-2</v>
      </c>
      <c r="G1666" s="2">
        <f t="shared" si="233"/>
        <v>1.956828648929668E-2</v>
      </c>
      <c r="H1666" s="2">
        <f t="shared" si="229"/>
        <v>0.85795160853352392</v>
      </c>
      <c r="I1666" s="2">
        <f t="shared" si="230"/>
        <v>46.177284951501122</v>
      </c>
    </row>
    <row r="1667" spans="1:9" ht="13.5" x14ac:dyDescent="0.25">
      <c r="A1667" s="3">
        <f>TITRES_STAT!B1670</f>
        <v>44739</v>
      </c>
      <c r="B1667" s="5">
        <f>TITRES_STAT!D1670</f>
        <v>9.4631000000000007</v>
      </c>
      <c r="C1667" s="2">
        <f t="shared" ref="C1667:C1730" si="234">B1667-B1666</f>
        <v>-0.19239999999999924</v>
      </c>
      <c r="D1667" s="2">
        <f t="shared" ref="D1667:D1730" si="235">IF(C1667&gt;0,C1667,0)</f>
        <v>0</v>
      </c>
      <c r="E1667" s="2">
        <f t="shared" ref="E1667:E1730" si="236">IF(C1667&lt;0,-C1667,0)</f>
        <v>0.19239999999999924</v>
      </c>
      <c r="F1667" s="2">
        <f t="shared" si="233"/>
        <v>1.558945409332713E-2</v>
      </c>
      <c r="G1667" s="2">
        <f t="shared" si="233"/>
        <v>3.1913408882918291E-2</v>
      </c>
      <c r="H1667" s="2">
        <f t="shared" si="229"/>
        <v>0.48849228706718989</v>
      </c>
      <c r="I1667" s="2">
        <f t="shared" si="230"/>
        <v>32.817925313518245</v>
      </c>
    </row>
    <row r="1668" spans="1:9" ht="13.5" x14ac:dyDescent="0.25">
      <c r="A1668" s="3">
        <f>TITRES_STAT!B1671</f>
        <v>44740</v>
      </c>
      <c r="B1668" s="5">
        <f>TITRES_STAT!D1671</f>
        <v>9.4631000000000007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1.4475921658089478E-2</v>
      </c>
      <c r="G1668" s="2">
        <f t="shared" si="233"/>
        <v>2.9633879676995555E-2</v>
      </c>
      <c r="H1668" s="2">
        <f t="shared" si="229"/>
        <v>0.48849228706718989</v>
      </c>
      <c r="I1668" s="2">
        <f t="shared" si="230"/>
        <v>32.817925313518245</v>
      </c>
    </row>
    <row r="1669" spans="1:9" ht="13.5" x14ac:dyDescent="0.25">
      <c r="A1669" s="3">
        <f>TITRES_STAT!B1672</f>
        <v>44741</v>
      </c>
      <c r="B1669" s="5">
        <f>TITRES_STAT!D1672</f>
        <v>9.6555</v>
      </c>
      <c r="C1669" s="2">
        <f t="shared" si="234"/>
        <v>0.19239999999999924</v>
      </c>
      <c r="D1669" s="2">
        <f t="shared" si="235"/>
        <v>0.19239999999999924</v>
      </c>
      <c r="E1669" s="2">
        <f t="shared" si="236"/>
        <v>0</v>
      </c>
      <c r="F1669" s="2">
        <f t="shared" si="233"/>
        <v>2.7184784396797317E-2</v>
      </c>
      <c r="G1669" s="2">
        <f t="shared" si="233"/>
        <v>2.7517173985781584E-2</v>
      </c>
      <c r="H1669" s="2">
        <f t="shared" si="229"/>
        <v>0.98792064951306358</v>
      </c>
      <c r="I1669" s="2">
        <f t="shared" si="230"/>
        <v>49.696181271372801</v>
      </c>
    </row>
    <row r="1670" spans="1:9" ht="13.5" x14ac:dyDescent="0.25">
      <c r="A1670" s="3">
        <f>TITRES_STAT!B1673</f>
        <v>44742</v>
      </c>
      <c r="B1670" s="5">
        <f>TITRES_STAT!D1673</f>
        <v>9.6555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2.5243014082740368E-2</v>
      </c>
      <c r="G1670" s="2">
        <f t="shared" si="233"/>
        <v>2.5551661558225754E-2</v>
      </c>
      <c r="H1670" s="2">
        <f t="shared" si="229"/>
        <v>0.98792064951306369</v>
      </c>
      <c r="I1670" s="2">
        <f t="shared" si="230"/>
        <v>49.696181271372801</v>
      </c>
    </row>
    <row r="1671" spans="1:9" ht="13.5" x14ac:dyDescent="0.25">
      <c r="A1671" s="3">
        <f>TITRES_STAT!B1674</f>
        <v>44743</v>
      </c>
      <c r="B1671" s="5">
        <f>TITRES_STAT!D1674</f>
        <v>9.6555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2.3439941648258914E-2</v>
      </c>
      <c r="G1671" s="2">
        <f t="shared" si="233"/>
        <v>2.3726542875495343E-2</v>
      </c>
      <c r="H1671" s="2">
        <f t="shared" si="229"/>
        <v>0.9879206495130638</v>
      </c>
      <c r="I1671" s="2">
        <f t="shared" si="230"/>
        <v>49.696181271372801</v>
      </c>
    </row>
    <row r="1672" spans="1:9" ht="13.5" x14ac:dyDescent="0.25">
      <c r="A1672" s="3">
        <f>TITRES_STAT!B1675</f>
        <v>44746</v>
      </c>
      <c r="B1672" s="5">
        <f>TITRES_STAT!D1675</f>
        <v>9.6555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2.1765660101954708E-2</v>
      </c>
      <c r="G1672" s="2">
        <f t="shared" si="233"/>
        <v>2.2031789812959963E-2</v>
      </c>
      <c r="H1672" s="2">
        <f t="shared" si="229"/>
        <v>0.9879206495130638</v>
      </c>
      <c r="I1672" s="2">
        <f t="shared" si="230"/>
        <v>49.696181271372801</v>
      </c>
    </row>
    <row r="1673" spans="1:9" ht="13.5" x14ac:dyDescent="0.25">
      <c r="A1673" s="3">
        <f>TITRES_STAT!B1676</f>
        <v>44747</v>
      </c>
      <c r="B1673" s="5">
        <f>TITRES_STAT!D1676</f>
        <v>9.4773999999999994</v>
      </c>
      <c r="C1673" s="2">
        <f t="shared" si="234"/>
        <v>-0.17810000000000059</v>
      </c>
      <c r="D1673" s="2">
        <f t="shared" si="235"/>
        <v>0</v>
      </c>
      <c r="E1673" s="2">
        <f t="shared" si="236"/>
        <v>0.17810000000000059</v>
      </c>
      <c r="F1673" s="2">
        <f t="shared" si="233"/>
        <v>2.021097009467223E-2</v>
      </c>
      <c r="G1673" s="2">
        <f t="shared" si="233"/>
        <v>3.3179519112034296E-2</v>
      </c>
      <c r="H1673" s="2">
        <f t="shared" si="229"/>
        <v>0.60913993438023217</v>
      </c>
      <c r="I1673" s="2">
        <f t="shared" si="230"/>
        <v>37.855000759448885</v>
      </c>
    </row>
    <row r="1674" spans="1:9" ht="13.5" x14ac:dyDescent="0.25">
      <c r="A1674" s="3">
        <f>TITRES_STAT!B1677</f>
        <v>44748</v>
      </c>
      <c r="B1674" s="5">
        <f>TITRES_STAT!D1677</f>
        <v>9.4773999999999994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1.8767329373624214E-2</v>
      </c>
      <c r="G1674" s="2">
        <f t="shared" si="233"/>
        <v>3.0809553461174703E-2</v>
      </c>
      <c r="H1674" s="2">
        <f t="shared" si="229"/>
        <v>0.60913993438023217</v>
      </c>
      <c r="I1674" s="2">
        <f t="shared" si="230"/>
        <v>37.855000759448885</v>
      </c>
    </row>
    <row r="1675" spans="1:9" ht="13.5" x14ac:dyDescent="0.25">
      <c r="A1675" s="3">
        <f>TITRES_STAT!B1678</f>
        <v>44749</v>
      </c>
      <c r="B1675" s="5">
        <f>TITRES_STAT!D1678</f>
        <v>9.4345999999999997</v>
      </c>
      <c r="C1675" s="2">
        <f t="shared" si="234"/>
        <v>-4.2799999999999727E-2</v>
      </c>
      <c r="D1675" s="2">
        <f t="shared" si="235"/>
        <v>0</v>
      </c>
      <c r="E1675" s="2">
        <f t="shared" si="236"/>
        <v>4.2799999999999727E-2</v>
      </c>
      <c r="F1675" s="2">
        <f t="shared" si="233"/>
        <v>1.7426805846936771E-2</v>
      </c>
      <c r="G1675" s="2">
        <f t="shared" si="233"/>
        <v>3.1666013928233636E-2</v>
      </c>
      <c r="H1675" s="2">
        <f t="shared" si="229"/>
        <v>0.55033152850977907</v>
      </c>
      <c r="I1675" s="2">
        <f t="shared" si="230"/>
        <v>35.497667330469156</v>
      </c>
    </row>
    <row r="1676" spans="1:9" ht="13.5" x14ac:dyDescent="0.25">
      <c r="A1676" s="3">
        <f>TITRES_STAT!B1679</f>
        <v>44750</v>
      </c>
      <c r="B1676" s="5">
        <f>TITRES_STAT!D1679</f>
        <v>9.4773999999999994</v>
      </c>
      <c r="C1676" s="2">
        <f t="shared" si="234"/>
        <v>4.2799999999999727E-2</v>
      </c>
      <c r="D1676" s="2">
        <f t="shared" si="235"/>
        <v>4.2799999999999727E-2</v>
      </c>
      <c r="E1676" s="2">
        <f t="shared" si="236"/>
        <v>0</v>
      </c>
      <c r="F1676" s="2">
        <f t="shared" si="233"/>
        <v>1.9239176857869838E-2</v>
      </c>
      <c r="G1676" s="2">
        <f t="shared" si="233"/>
        <v>2.9404155790502661E-2</v>
      </c>
      <c r="H1676" s="2">
        <f t="shared" si="229"/>
        <v>0.6543012829527981</v>
      </c>
      <c r="I1676" s="2">
        <f t="shared" si="230"/>
        <v>39.551518801032522</v>
      </c>
    </row>
    <row r="1677" spans="1:9" ht="13.5" x14ac:dyDescent="0.25">
      <c r="A1677" s="3">
        <f>TITRES_STAT!B1680</f>
        <v>44753</v>
      </c>
      <c r="B1677" s="5">
        <f>TITRES_STAT!D1680</f>
        <v>9.6555</v>
      </c>
      <c r="C1677" s="2">
        <f t="shared" si="234"/>
        <v>0.17810000000000059</v>
      </c>
      <c r="D1677" s="2">
        <f t="shared" si="235"/>
        <v>0.17810000000000059</v>
      </c>
      <c r="E1677" s="2">
        <f t="shared" si="236"/>
        <v>0</v>
      </c>
      <c r="F1677" s="2">
        <f t="shared" ref="F1677:G1692" si="237">((F1676*13)+D1677)/14</f>
        <v>3.0586378510879177E-2</v>
      </c>
      <c r="G1677" s="2">
        <f t="shared" si="237"/>
        <v>2.7303858948323899E-2</v>
      </c>
      <c r="H1677" s="2">
        <f t="shared" si="229"/>
        <v>1.120221818050257</v>
      </c>
      <c r="I1677" s="2">
        <f t="shared" si="230"/>
        <v>52.835123594775851</v>
      </c>
    </row>
    <row r="1678" spans="1:9" ht="13.5" x14ac:dyDescent="0.25">
      <c r="A1678" s="3">
        <f>TITRES_STAT!B1681</f>
        <v>44754</v>
      </c>
      <c r="B1678" s="5">
        <f>TITRES_STAT!D1681</f>
        <v>9.6555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2.8401637188673522E-2</v>
      </c>
      <c r="G1678" s="2">
        <f t="shared" si="237"/>
        <v>2.5353583309157907E-2</v>
      </c>
      <c r="H1678" s="2">
        <f t="shared" si="229"/>
        <v>1.120221818050257</v>
      </c>
      <c r="I1678" s="2">
        <f t="shared" si="230"/>
        <v>52.835123594775851</v>
      </c>
    </row>
    <row r="1679" spans="1:9" ht="13.5" x14ac:dyDescent="0.25">
      <c r="A1679" s="3">
        <f>TITRES_STAT!B1682</f>
        <v>44755</v>
      </c>
      <c r="B1679" s="5">
        <f>TITRES_STAT!D1682</f>
        <v>9.6198999999999995</v>
      </c>
      <c r="C1679" s="2">
        <f t="shared" si="234"/>
        <v>-3.560000000000052E-2</v>
      </c>
      <c r="D1679" s="2">
        <f t="shared" si="235"/>
        <v>0</v>
      </c>
      <c r="E1679" s="2">
        <f t="shared" si="236"/>
        <v>3.560000000000052E-2</v>
      </c>
      <c r="F1679" s="2">
        <f t="shared" si="237"/>
        <v>2.6372948818053986E-2</v>
      </c>
      <c r="G1679" s="2">
        <f t="shared" si="237"/>
        <v>2.6085470215646667E-2</v>
      </c>
      <c r="H1679" s="2">
        <f t="shared" si="229"/>
        <v>1.0110206409940383</v>
      </c>
      <c r="I1679" s="2">
        <f t="shared" si="230"/>
        <v>50.274006163074269</v>
      </c>
    </row>
    <row r="1680" spans="1:9" ht="13.5" x14ac:dyDescent="0.25">
      <c r="A1680" s="3">
        <f>TITRES_STAT!B1683</f>
        <v>44756</v>
      </c>
      <c r="B1680" s="5">
        <f>TITRES_STAT!D1683</f>
        <v>9.6555</v>
      </c>
      <c r="C1680" s="2">
        <f t="shared" si="234"/>
        <v>3.560000000000052E-2</v>
      </c>
      <c r="D1680" s="2">
        <f t="shared" si="235"/>
        <v>3.560000000000052E-2</v>
      </c>
      <c r="E1680" s="2">
        <f t="shared" si="236"/>
        <v>0</v>
      </c>
      <c r="F1680" s="2">
        <f t="shared" si="237"/>
        <v>2.703202390247874E-2</v>
      </c>
      <c r="G1680" s="2">
        <f t="shared" si="237"/>
        <v>2.4222222343100477E-2</v>
      </c>
      <c r="H1680" s="2">
        <f t="shared" si="229"/>
        <v>1.1160009812303047</v>
      </c>
      <c r="I1680" s="2">
        <f t="shared" si="230"/>
        <v>52.741042708847381</v>
      </c>
    </row>
    <row r="1681" spans="1:9" ht="13.5" x14ac:dyDescent="0.25">
      <c r="A1681" s="3">
        <f>TITRES_STAT!B1684</f>
        <v>44757</v>
      </c>
      <c r="B1681" s="5">
        <f>TITRES_STAT!D1684</f>
        <v>9.8451000000000004</v>
      </c>
      <c r="C1681" s="2">
        <f t="shared" si="234"/>
        <v>0.18960000000000043</v>
      </c>
      <c r="D1681" s="2">
        <f t="shared" si="235"/>
        <v>0.18960000000000043</v>
      </c>
      <c r="E1681" s="2">
        <f t="shared" si="236"/>
        <v>0</v>
      </c>
      <c r="F1681" s="2">
        <f t="shared" si="237"/>
        <v>3.8644022195158868E-2</v>
      </c>
      <c r="G1681" s="2">
        <f t="shared" si="237"/>
        <v>2.2492063604307586E-2</v>
      </c>
      <c r="H1681" s="2">
        <f t="shared" ref="H1681:H1744" si="238">F1681/G1681</f>
        <v>1.7181181271316486</v>
      </c>
      <c r="I1681" s="2">
        <f t="shared" ref="I1681:I1744" si="239">IF(G1681=0,100,100-(100/(1+H1681)))</f>
        <v>63.209840292876784</v>
      </c>
    </row>
    <row r="1682" spans="1:9" ht="13.5" x14ac:dyDescent="0.25">
      <c r="A1682" s="3">
        <f>TITRES_STAT!B1685</f>
        <v>44760</v>
      </c>
      <c r="B1682" s="5">
        <f>TITRES_STAT!D1685</f>
        <v>9.8451000000000004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3.5883734895504664E-2</v>
      </c>
      <c r="G1682" s="2">
        <f t="shared" si="237"/>
        <v>2.088548763257133E-2</v>
      </c>
      <c r="H1682" s="2">
        <f t="shared" si="238"/>
        <v>1.7181181271316486</v>
      </c>
      <c r="I1682" s="2">
        <f t="shared" si="239"/>
        <v>63.209840292876784</v>
      </c>
    </row>
    <row r="1683" spans="1:9" ht="13.5" x14ac:dyDescent="0.25">
      <c r="A1683" s="3">
        <f>TITRES_STAT!B1686</f>
        <v>44761</v>
      </c>
      <c r="B1683" s="5">
        <f>TITRES_STAT!D1686</f>
        <v>9.6976999999999993</v>
      </c>
      <c r="C1683" s="2">
        <f t="shared" si="234"/>
        <v>-0.14740000000000109</v>
      </c>
      <c r="D1683" s="2">
        <f t="shared" si="235"/>
        <v>0</v>
      </c>
      <c r="E1683" s="2">
        <f t="shared" si="236"/>
        <v>0.14740000000000109</v>
      </c>
      <c r="F1683" s="2">
        <f t="shared" si="237"/>
        <v>3.3320610974397188E-2</v>
      </c>
      <c r="G1683" s="2">
        <f t="shared" si="237"/>
        <v>2.9922238515959172E-2</v>
      </c>
      <c r="H1683" s="2">
        <f t="shared" si="238"/>
        <v>1.1135734700004305</v>
      </c>
      <c r="I1683" s="2">
        <f t="shared" si="239"/>
        <v>52.686764184270515</v>
      </c>
    </row>
    <row r="1684" spans="1:9" ht="13.5" x14ac:dyDescent="0.25">
      <c r="A1684" s="3">
        <f>TITRES_STAT!B1687</f>
        <v>44762</v>
      </c>
      <c r="B1684" s="5">
        <f>TITRES_STAT!D1687</f>
        <v>9.6976999999999993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3.0940567333368817E-2</v>
      </c>
      <c r="G1684" s="2">
        <f t="shared" si="237"/>
        <v>2.7784935764819229E-2</v>
      </c>
      <c r="H1684" s="2">
        <f t="shared" si="238"/>
        <v>1.1135734700004307</v>
      </c>
      <c r="I1684" s="2">
        <f t="shared" si="239"/>
        <v>52.68676418427053</v>
      </c>
    </row>
    <row r="1685" spans="1:9" ht="13.5" x14ac:dyDescent="0.25">
      <c r="A1685" s="3">
        <f>TITRES_STAT!B1688</f>
        <v>44763</v>
      </c>
      <c r="B1685" s="5">
        <f>TITRES_STAT!D1688</f>
        <v>9.5037000000000003</v>
      </c>
      <c r="C1685" s="2">
        <f t="shared" si="234"/>
        <v>-0.19399999999999906</v>
      </c>
      <c r="D1685" s="2">
        <f t="shared" si="235"/>
        <v>0</v>
      </c>
      <c r="E1685" s="2">
        <f t="shared" si="236"/>
        <v>0.19399999999999906</v>
      </c>
      <c r="F1685" s="2">
        <f t="shared" si="237"/>
        <v>2.8730526809556758E-2</v>
      </c>
      <c r="G1685" s="2">
        <f t="shared" si="237"/>
        <v>3.9657440353046358E-2</v>
      </c>
      <c r="H1685" s="2">
        <f t="shared" si="238"/>
        <v>0.7244675035450131</v>
      </c>
      <c r="I1685" s="2">
        <f t="shared" si="239"/>
        <v>42.011084700390967</v>
      </c>
    </row>
    <row r="1686" spans="1:9" ht="13.5" x14ac:dyDescent="0.25">
      <c r="A1686" s="3">
        <f>TITRES_STAT!B1689</f>
        <v>44764</v>
      </c>
      <c r="B1686" s="5">
        <f>TITRES_STAT!D1689</f>
        <v>9.5037000000000003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2.6678346323159848E-2</v>
      </c>
      <c r="G1686" s="2">
        <f t="shared" si="237"/>
        <v>3.6824766042114473E-2</v>
      </c>
      <c r="H1686" s="2">
        <f t="shared" si="238"/>
        <v>0.72446750354501321</v>
      </c>
      <c r="I1686" s="2">
        <f t="shared" si="239"/>
        <v>42.011084700390974</v>
      </c>
    </row>
    <row r="1687" spans="1:9" ht="13.5" x14ac:dyDescent="0.25">
      <c r="A1687" s="3">
        <f>TITRES_STAT!B1690</f>
        <v>44768</v>
      </c>
      <c r="B1687" s="5">
        <f>TITRES_STAT!D1690</f>
        <v>9.4649000000000001</v>
      </c>
      <c r="C1687" s="2">
        <f t="shared" si="234"/>
        <v>-3.8800000000000168E-2</v>
      </c>
      <c r="D1687" s="2">
        <f t="shared" si="235"/>
        <v>0</v>
      </c>
      <c r="E1687" s="2">
        <f t="shared" si="236"/>
        <v>3.8800000000000168E-2</v>
      </c>
      <c r="F1687" s="2">
        <f t="shared" si="237"/>
        <v>2.4772750157219858E-2</v>
      </c>
      <c r="G1687" s="2">
        <f t="shared" si="237"/>
        <v>3.6965854181963458E-2</v>
      </c>
      <c r="H1687" s="2">
        <f t="shared" si="238"/>
        <v>0.67015224469794854</v>
      </c>
      <c r="I1687" s="2">
        <f t="shared" si="239"/>
        <v>40.125218932909156</v>
      </c>
    </row>
    <row r="1688" spans="1:9" ht="13.5" x14ac:dyDescent="0.25">
      <c r="A1688" s="3">
        <f>TITRES_STAT!B1691</f>
        <v>44769</v>
      </c>
      <c r="B1688" s="5">
        <f>TITRES_STAT!D1691</f>
        <v>9.4649000000000001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2.3003268003132727E-2</v>
      </c>
      <c r="G1688" s="2">
        <f t="shared" si="237"/>
        <v>3.4325436026108921E-2</v>
      </c>
      <c r="H1688" s="2">
        <f t="shared" si="238"/>
        <v>0.67015224469794865</v>
      </c>
      <c r="I1688" s="2">
        <f t="shared" si="239"/>
        <v>40.125218932909164</v>
      </c>
    </row>
    <row r="1689" spans="1:9" ht="13.5" x14ac:dyDescent="0.25">
      <c r="A1689" s="3">
        <f>TITRES_STAT!B1692</f>
        <v>44770</v>
      </c>
      <c r="B1689" s="5">
        <f>TITRES_STAT!D1692</f>
        <v>9.6976999999999993</v>
      </c>
      <c r="C1689" s="2">
        <f t="shared" si="234"/>
        <v>0.23279999999999923</v>
      </c>
      <c r="D1689" s="2">
        <f t="shared" si="235"/>
        <v>0.23279999999999923</v>
      </c>
      <c r="E1689" s="2">
        <f t="shared" si="236"/>
        <v>0</v>
      </c>
      <c r="F1689" s="2">
        <f t="shared" si="237"/>
        <v>3.7988748860051769E-2</v>
      </c>
      <c r="G1689" s="2">
        <f t="shared" si="237"/>
        <v>3.1873619167101144E-2</v>
      </c>
      <c r="H1689" s="2">
        <f t="shared" si="238"/>
        <v>1.1918555172819048</v>
      </c>
      <c r="I1689" s="2">
        <f t="shared" si="239"/>
        <v>54.376554836055583</v>
      </c>
    </row>
    <row r="1690" spans="1:9" ht="13.5" x14ac:dyDescent="0.25">
      <c r="A1690" s="3">
        <f>TITRES_STAT!B1693</f>
        <v>44771</v>
      </c>
      <c r="B1690" s="5">
        <f>TITRES_STAT!D1693</f>
        <v>9.7053999999999991</v>
      </c>
      <c r="C1690" s="2">
        <f t="shared" si="234"/>
        <v>7.6999999999998181E-3</v>
      </c>
      <c r="D1690" s="2">
        <f t="shared" si="235"/>
        <v>7.6999999999998181E-3</v>
      </c>
      <c r="E1690" s="2">
        <f t="shared" si="236"/>
        <v>0</v>
      </c>
      <c r="F1690" s="2">
        <f t="shared" si="237"/>
        <v>3.5825266798619484E-2</v>
      </c>
      <c r="G1690" s="2">
        <f t="shared" si="237"/>
        <v>2.9596932083736777E-2</v>
      </c>
      <c r="H1690" s="2">
        <f t="shared" si="238"/>
        <v>1.2104385244139921</v>
      </c>
      <c r="I1690" s="2">
        <f t="shared" si="239"/>
        <v>54.760108052988748</v>
      </c>
    </row>
    <row r="1691" spans="1:9" ht="13.5" x14ac:dyDescent="0.25">
      <c r="A1691" s="3">
        <f>TITRES_STAT!B1694</f>
        <v>44774</v>
      </c>
      <c r="B1691" s="5">
        <f>TITRES_STAT!D1694</f>
        <v>9.8528000000000002</v>
      </c>
      <c r="C1691" s="2">
        <f t="shared" si="234"/>
        <v>0.14740000000000109</v>
      </c>
      <c r="D1691" s="2">
        <f t="shared" si="235"/>
        <v>0.14740000000000109</v>
      </c>
      <c r="E1691" s="2">
        <f t="shared" si="236"/>
        <v>0</v>
      </c>
      <c r="F1691" s="2">
        <f t="shared" si="237"/>
        <v>4.3794890598718168E-2</v>
      </c>
      <c r="G1691" s="2">
        <f t="shared" si="237"/>
        <v>2.7482865506327007E-2</v>
      </c>
      <c r="H1691" s="2">
        <f t="shared" si="238"/>
        <v>1.5935343637524211</v>
      </c>
      <c r="I1691" s="2">
        <f t="shared" si="239"/>
        <v>61.442577589249169</v>
      </c>
    </row>
    <row r="1692" spans="1:9" ht="13.5" x14ac:dyDescent="0.25">
      <c r="A1692" s="3">
        <f>TITRES_STAT!B1695</f>
        <v>44775</v>
      </c>
      <c r="B1692" s="5">
        <f>TITRES_STAT!D1695</f>
        <v>9.8528000000000002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4.0666684127381156E-2</v>
      </c>
      <c r="G1692" s="2">
        <f t="shared" si="237"/>
        <v>2.5519803684446507E-2</v>
      </c>
      <c r="H1692" s="2">
        <f t="shared" si="238"/>
        <v>1.5935343637524211</v>
      </c>
      <c r="I1692" s="2">
        <f t="shared" si="239"/>
        <v>61.442577589249169</v>
      </c>
    </row>
    <row r="1693" spans="1:9" ht="13.5" x14ac:dyDescent="0.25">
      <c r="A1693" s="3">
        <f>TITRES_STAT!B1696</f>
        <v>44776</v>
      </c>
      <c r="B1693" s="5">
        <f>TITRES_STAT!D1696</f>
        <v>9.7132000000000005</v>
      </c>
      <c r="C1693" s="2">
        <f t="shared" si="234"/>
        <v>-0.13959999999999972</v>
      </c>
      <c r="D1693" s="2">
        <f t="shared" si="235"/>
        <v>0</v>
      </c>
      <c r="E1693" s="2">
        <f t="shared" si="236"/>
        <v>0.13959999999999972</v>
      </c>
      <c r="F1693" s="2">
        <f t="shared" ref="F1693:G1708" si="240">((F1692*13)+D1693)/14</f>
        <v>3.7761920975425356E-2</v>
      </c>
      <c r="G1693" s="2">
        <f t="shared" si="240"/>
        <v>3.3668389135557454E-2</v>
      </c>
      <c r="H1693" s="2">
        <f t="shared" si="238"/>
        <v>1.1215838341236437</v>
      </c>
      <c r="I1693" s="2">
        <f t="shared" si="239"/>
        <v>52.865402539557572</v>
      </c>
    </row>
    <row r="1694" spans="1:9" ht="13.5" x14ac:dyDescent="0.25">
      <c r="A1694" s="3">
        <f>TITRES_STAT!B1697</f>
        <v>44777</v>
      </c>
      <c r="B1694" s="5">
        <f>TITRES_STAT!D1697</f>
        <v>9.7132000000000005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3.5064640905752113E-2</v>
      </c>
      <c r="G1694" s="2">
        <f t="shared" si="240"/>
        <v>3.1263504197303352E-2</v>
      </c>
      <c r="H1694" s="2">
        <f t="shared" si="238"/>
        <v>1.1215838341236435</v>
      </c>
      <c r="I1694" s="2">
        <f t="shared" si="239"/>
        <v>52.865402539557564</v>
      </c>
    </row>
    <row r="1695" spans="1:9" ht="13.5" x14ac:dyDescent="0.25">
      <c r="A1695" s="3">
        <f>TITRES_STAT!B1698</f>
        <v>44778</v>
      </c>
      <c r="B1695" s="5">
        <f>TITRES_STAT!D1698</f>
        <v>9.8140999999999998</v>
      </c>
      <c r="C1695" s="2">
        <f t="shared" si="234"/>
        <v>0.10089999999999932</v>
      </c>
      <c r="D1695" s="2">
        <f t="shared" si="235"/>
        <v>0.10089999999999932</v>
      </c>
      <c r="E1695" s="2">
        <f t="shared" si="236"/>
        <v>0</v>
      </c>
      <c r="F1695" s="2">
        <f t="shared" si="240"/>
        <v>3.9767166555341196E-2</v>
      </c>
      <c r="G1695" s="2">
        <f t="shared" si="240"/>
        <v>2.9030396754638827E-2</v>
      </c>
      <c r="H1695" s="2">
        <f t="shared" si="238"/>
        <v>1.3698457823862404</v>
      </c>
      <c r="I1695" s="2">
        <f t="shared" si="239"/>
        <v>57.803161394194944</v>
      </c>
    </row>
    <row r="1696" spans="1:9" ht="13.5" x14ac:dyDescent="0.25">
      <c r="A1696" s="3">
        <f>TITRES_STAT!B1699</f>
        <v>44781</v>
      </c>
      <c r="B1696" s="5">
        <f>TITRES_STAT!D1699</f>
        <v>9.8140999999999998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3.6926654658531115E-2</v>
      </c>
      <c r="G1696" s="2">
        <f t="shared" si="240"/>
        <v>2.695679698645034E-2</v>
      </c>
      <c r="H1696" s="2">
        <f t="shared" si="238"/>
        <v>1.3698457823862404</v>
      </c>
      <c r="I1696" s="2">
        <f t="shared" si="239"/>
        <v>57.803161394194944</v>
      </c>
    </row>
    <row r="1697" spans="1:9" ht="13.5" x14ac:dyDescent="0.25">
      <c r="A1697" s="3">
        <f>TITRES_STAT!B1700</f>
        <v>44782</v>
      </c>
      <c r="B1697" s="5">
        <f>TITRES_STAT!D1700</f>
        <v>9.9304000000000006</v>
      </c>
      <c r="C1697" s="2">
        <f t="shared" si="234"/>
        <v>0.11630000000000074</v>
      </c>
      <c r="D1697" s="2">
        <f t="shared" si="235"/>
        <v>0.11630000000000074</v>
      </c>
      <c r="E1697" s="2">
        <f t="shared" si="236"/>
        <v>0</v>
      </c>
      <c r="F1697" s="2">
        <f t="shared" si="240"/>
        <v>4.2596179325778936E-2</v>
      </c>
      <c r="G1697" s="2">
        <f t="shared" si="240"/>
        <v>2.5031311487418172E-2</v>
      </c>
      <c r="H1697" s="2">
        <f t="shared" si="238"/>
        <v>1.701715842863033</v>
      </c>
      <c r="I1697" s="2">
        <f t="shared" si="239"/>
        <v>62.986484953936127</v>
      </c>
    </row>
    <row r="1698" spans="1:9" ht="13.5" x14ac:dyDescent="0.25">
      <c r="A1698" s="3">
        <f>TITRES_STAT!B1701</f>
        <v>44783</v>
      </c>
      <c r="B1698" s="5">
        <f>TITRES_STAT!D1701</f>
        <v>9.9304000000000006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3.9553595088223301E-2</v>
      </c>
      <c r="G1698" s="2">
        <f t="shared" si="240"/>
        <v>2.3243360666888303E-2</v>
      </c>
      <c r="H1698" s="2">
        <f t="shared" si="238"/>
        <v>1.7017158428630332</v>
      </c>
      <c r="I1698" s="2">
        <f t="shared" si="239"/>
        <v>62.986484953936134</v>
      </c>
    </row>
    <row r="1699" spans="1:9" ht="13.5" x14ac:dyDescent="0.25">
      <c r="A1699" s="3">
        <f>TITRES_STAT!B1702</f>
        <v>44784</v>
      </c>
      <c r="B1699" s="5">
        <f>TITRES_STAT!D1702</f>
        <v>9.8528000000000002</v>
      </c>
      <c r="C1699" s="2">
        <f t="shared" si="234"/>
        <v>-7.7600000000000335E-2</v>
      </c>
      <c r="D1699" s="2">
        <f t="shared" si="235"/>
        <v>0</v>
      </c>
      <c r="E1699" s="2">
        <f t="shared" si="236"/>
        <v>7.7600000000000335E-2</v>
      </c>
      <c r="F1699" s="2">
        <f t="shared" si="240"/>
        <v>3.672833829620735E-2</v>
      </c>
      <c r="G1699" s="2">
        <f t="shared" si="240"/>
        <v>2.7125977762110592E-2</v>
      </c>
      <c r="H1699" s="2">
        <f t="shared" si="238"/>
        <v>1.3539913148313967</v>
      </c>
      <c r="I1699" s="2">
        <f t="shared" si="239"/>
        <v>57.518959662277922</v>
      </c>
    </row>
    <row r="1700" spans="1:9" ht="13.5" x14ac:dyDescent="0.25">
      <c r="A1700" s="3">
        <f>TITRES_STAT!B1703</f>
        <v>44785</v>
      </c>
      <c r="B1700" s="5">
        <f>TITRES_STAT!D1703</f>
        <v>9.8528000000000002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3.4104885560763971E-2</v>
      </c>
      <c r="G1700" s="2">
        <f t="shared" si="240"/>
        <v>2.5188407921959834E-2</v>
      </c>
      <c r="H1700" s="2">
        <f t="shared" si="238"/>
        <v>1.3539913148313969</v>
      </c>
      <c r="I1700" s="2">
        <f t="shared" si="239"/>
        <v>57.518959662277929</v>
      </c>
    </row>
    <row r="1701" spans="1:9" ht="13.5" x14ac:dyDescent="0.25">
      <c r="A1701" s="3">
        <f>TITRES_STAT!B1704</f>
        <v>44788</v>
      </c>
      <c r="B1701" s="5">
        <f>TITRES_STAT!D1704</f>
        <v>9.7752999999999997</v>
      </c>
      <c r="C1701" s="2">
        <f t="shared" si="234"/>
        <v>-7.7500000000000568E-2</v>
      </c>
      <c r="D1701" s="2">
        <f t="shared" si="235"/>
        <v>0</v>
      </c>
      <c r="E1701" s="2">
        <f t="shared" si="236"/>
        <v>7.7500000000000568E-2</v>
      </c>
      <c r="F1701" s="2">
        <f t="shared" si="240"/>
        <v>3.1668822306423691E-2</v>
      </c>
      <c r="G1701" s="2">
        <f t="shared" si="240"/>
        <v>2.8924950213248458E-2</v>
      </c>
      <c r="H1701" s="2">
        <f t="shared" si="238"/>
        <v>1.0948617741066486</v>
      </c>
      <c r="I1701" s="2">
        <f t="shared" si="239"/>
        <v>52.264153541755817</v>
      </c>
    </row>
    <row r="1702" spans="1:9" ht="13.5" x14ac:dyDescent="0.25">
      <c r="A1702" s="3">
        <f>TITRES_STAT!B1705</f>
        <v>44789</v>
      </c>
      <c r="B1702" s="5">
        <f>TITRES_STAT!D1705</f>
        <v>9.8140999999999998</v>
      </c>
      <c r="C1702" s="2">
        <f t="shared" si="234"/>
        <v>3.8800000000000168E-2</v>
      </c>
      <c r="D1702" s="2">
        <f t="shared" si="235"/>
        <v>3.8800000000000168E-2</v>
      </c>
      <c r="E1702" s="2">
        <f t="shared" si="236"/>
        <v>0</v>
      </c>
      <c r="F1702" s="2">
        <f t="shared" si="240"/>
        <v>3.2178192141679156E-2</v>
      </c>
      <c r="G1702" s="2">
        <f t="shared" si="240"/>
        <v>2.685888234087357E-2</v>
      </c>
      <c r="H1702" s="2">
        <f t="shared" si="238"/>
        <v>1.1980465803936569</v>
      </c>
      <c r="I1702" s="2">
        <f t="shared" si="239"/>
        <v>54.505058768094621</v>
      </c>
    </row>
    <row r="1703" spans="1:9" ht="13.5" x14ac:dyDescent="0.25">
      <c r="A1703" s="3">
        <f>TITRES_STAT!B1706</f>
        <v>44790</v>
      </c>
      <c r="B1703" s="5">
        <f>TITRES_STAT!D1706</f>
        <v>9.8528000000000002</v>
      </c>
      <c r="C1703" s="2">
        <f t="shared" si="234"/>
        <v>3.8700000000000401E-2</v>
      </c>
      <c r="D1703" s="2">
        <f t="shared" si="235"/>
        <v>3.8700000000000401E-2</v>
      </c>
      <c r="E1703" s="2">
        <f t="shared" si="236"/>
        <v>0</v>
      </c>
      <c r="F1703" s="2">
        <f t="shared" si="240"/>
        <v>3.2644035560130673E-2</v>
      </c>
      <c r="G1703" s="2">
        <f t="shared" si="240"/>
        <v>2.4940390745096887E-2</v>
      </c>
      <c r="H1703" s="2">
        <f t="shared" si="238"/>
        <v>1.3088822823094008</v>
      </c>
      <c r="I1703" s="2">
        <f t="shared" si="239"/>
        <v>56.689000229159568</v>
      </c>
    </row>
    <row r="1704" spans="1:9" ht="13.5" x14ac:dyDescent="0.25">
      <c r="A1704" s="3">
        <f>TITRES_STAT!B1707</f>
        <v>44791</v>
      </c>
      <c r="B1704" s="5">
        <f>TITRES_STAT!D1707</f>
        <v>9.9304000000000006</v>
      </c>
      <c r="C1704" s="2">
        <f t="shared" si="234"/>
        <v>7.7600000000000335E-2</v>
      </c>
      <c r="D1704" s="2">
        <f t="shared" si="235"/>
        <v>7.7600000000000335E-2</v>
      </c>
      <c r="E1704" s="2">
        <f t="shared" si="236"/>
        <v>0</v>
      </c>
      <c r="F1704" s="2">
        <f t="shared" si="240"/>
        <v>3.5855175877264216E-2</v>
      </c>
      <c r="G1704" s="2">
        <f t="shared" si="240"/>
        <v>2.3158934263304252E-2</v>
      </c>
      <c r="H1704" s="2">
        <f t="shared" si="238"/>
        <v>1.5482221880165439</v>
      </c>
      <c r="I1704" s="2">
        <f t="shared" si="239"/>
        <v>60.756954212914664</v>
      </c>
    </row>
    <row r="1705" spans="1:9" ht="13.5" x14ac:dyDescent="0.25">
      <c r="A1705" s="3">
        <f>TITRES_STAT!B1708</f>
        <v>44792</v>
      </c>
      <c r="B1705" s="5">
        <f>TITRES_STAT!D1708</f>
        <v>9.9304000000000006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3.3294091886031059E-2</v>
      </c>
      <c r="G1705" s="2">
        <f t="shared" si="240"/>
        <v>2.1504724673068236E-2</v>
      </c>
      <c r="H1705" s="2">
        <f t="shared" si="238"/>
        <v>1.5482221880165439</v>
      </c>
      <c r="I1705" s="2">
        <f t="shared" si="239"/>
        <v>60.756954212914664</v>
      </c>
    </row>
    <row r="1706" spans="1:9" ht="13.5" x14ac:dyDescent="0.25">
      <c r="A1706" s="3">
        <f>TITRES_STAT!B1709</f>
        <v>44795</v>
      </c>
      <c r="B1706" s="5">
        <f>TITRES_STAT!D1709</f>
        <v>9.9304000000000006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3.0915942465600272E-2</v>
      </c>
      <c r="G1706" s="2">
        <f t="shared" si="240"/>
        <v>1.9968672910706219E-2</v>
      </c>
      <c r="H1706" s="2">
        <f t="shared" si="238"/>
        <v>1.5482221880165441</v>
      </c>
      <c r="I1706" s="2">
        <f t="shared" si="239"/>
        <v>60.756954212914671</v>
      </c>
    </row>
    <row r="1707" spans="1:9" ht="13.5" x14ac:dyDescent="0.25">
      <c r="A1707" s="3">
        <f>TITRES_STAT!B1710</f>
        <v>44796</v>
      </c>
      <c r="B1707" s="5">
        <f>TITRES_STAT!D1710</f>
        <v>9.9304000000000006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2.8707660860914537E-2</v>
      </c>
      <c r="G1707" s="2">
        <f t="shared" si="240"/>
        <v>1.8542339131370062E-2</v>
      </c>
      <c r="H1707" s="2">
        <f t="shared" si="238"/>
        <v>1.5482221880165437</v>
      </c>
      <c r="I1707" s="2">
        <f t="shared" si="239"/>
        <v>60.756954212914664</v>
      </c>
    </row>
    <row r="1708" spans="1:9" ht="13.5" x14ac:dyDescent="0.25">
      <c r="A1708" s="3">
        <f>TITRES_STAT!B1711</f>
        <v>44797</v>
      </c>
      <c r="B1708" s="5">
        <f>TITRES_STAT!D1711</f>
        <v>9.8916000000000004</v>
      </c>
      <c r="C1708" s="2">
        <f t="shared" si="234"/>
        <v>-3.8800000000000168E-2</v>
      </c>
      <c r="D1708" s="2">
        <f t="shared" si="235"/>
        <v>0</v>
      </c>
      <c r="E1708" s="2">
        <f t="shared" si="236"/>
        <v>3.8800000000000168E-2</v>
      </c>
      <c r="F1708" s="2">
        <f t="shared" si="240"/>
        <v>2.6657113656563501E-2</v>
      </c>
      <c r="G1708" s="2">
        <f t="shared" si="240"/>
        <v>1.9989314907700784E-2</v>
      </c>
      <c r="H1708" s="2">
        <f t="shared" si="238"/>
        <v>1.3335681477654835</v>
      </c>
      <c r="I1708" s="2">
        <f t="shared" si="239"/>
        <v>57.147169627012886</v>
      </c>
    </row>
    <row r="1709" spans="1:9" ht="13.5" x14ac:dyDescent="0.25">
      <c r="A1709" s="3">
        <f>TITRES_STAT!B1712</f>
        <v>44798</v>
      </c>
      <c r="B1709" s="5">
        <f>TITRES_STAT!D1712</f>
        <v>9.8916000000000004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2.475303410966611E-2</v>
      </c>
      <c r="G1709" s="2">
        <f t="shared" si="241"/>
        <v>1.856150670000787E-2</v>
      </c>
      <c r="H1709" s="2">
        <f t="shared" si="238"/>
        <v>1.3335681477654837</v>
      </c>
      <c r="I1709" s="2">
        <f t="shared" si="239"/>
        <v>57.147169627012893</v>
      </c>
    </row>
    <row r="1710" spans="1:9" ht="13.5" x14ac:dyDescent="0.25">
      <c r="A1710" s="3">
        <f>TITRES_STAT!B1713</f>
        <v>44799</v>
      </c>
      <c r="B1710" s="5">
        <f>TITRES_STAT!D1713</f>
        <v>9.8916000000000004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2.2984960244689958E-2</v>
      </c>
      <c r="G1710" s="2">
        <f t="shared" si="241"/>
        <v>1.7235684792864449E-2</v>
      </c>
      <c r="H1710" s="2">
        <f t="shared" si="238"/>
        <v>1.3335681477654837</v>
      </c>
      <c r="I1710" s="2">
        <f t="shared" si="239"/>
        <v>57.147169627012893</v>
      </c>
    </row>
    <row r="1711" spans="1:9" ht="13.5" x14ac:dyDescent="0.25">
      <c r="A1711" s="3">
        <f>TITRES_STAT!B1714</f>
        <v>44802</v>
      </c>
      <c r="B1711" s="5">
        <f>TITRES_STAT!D1714</f>
        <v>9.8916000000000004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2.1343177370069247E-2</v>
      </c>
      <c r="G1711" s="2">
        <f t="shared" si="241"/>
        <v>1.6004564450516987E-2</v>
      </c>
      <c r="H1711" s="2">
        <f t="shared" si="238"/>
        <v>1.3335681477654839</v>
      </c>
      <c r="I1711" s="2">
        <f t="shared" si="239"/>
        <v>57.147169627012893</v>
      </c>
    </row>
    <row r="1712" spans="1:9" ht="13.5" x14ac:dyDescent="0.25">
      <c r="A1712" s="3">
        <f>TITRES_STAT!B1715</f>
        <v>44803</v>
      </c>
      <c r="B1712" s="5">
        <f>TITRES_STAT!D1715</f>
        <v>9.9304000000000006</v>
      </c>
      <c r="C1712" s="2">
        <f t="shared" si="234"/>
        <v>3.8800000000000168E-2</v>
      </c>
      <c r="D1712" s="2">
        <f t="shared" si="235"/>
        <v>3.8800000000000168E-2</v>
      </c>
      <c r="E1712" s="2">
        <f t="shared" si="236"/>
        <v>0</v>
      </c>
      <c r="F1712" s="2">
        <f t="shared" si="241"/>
        <v>2.2590093272207172E-2</v>
      </c>
      <c r="G1712" s="2">
        <f t="shared" si="241"/>
        <v>1.4861381275480061E-2</v>
      </c>
      <c r="H1712" s="2">
        <f t="shared" si="238"/>
        <v>1.5200534091322178</v>
      </c>
      <c r="I1712" s="2">
        <f t="shared" si="239"/>
        <v>60.318301335353418</v>
      </c>
    </row>
    <row r="1713" spans="1:9" ht="13.5" x14ac:dyDescent="0.25">
      <c r="A1713" s="3">
        <f>TITRES_STAT!B1716</f>
        <v>44804</v>
      </c>
      <c r="B1713" s="5">
        <f>TITRES_STAT!D1716</f>
        <v>10.0778</v>
      </c>
      <c r="C1713" s="2">
        <f t="shared" si="234"/>
        <v>0.14739999999999931</v>
      </c>
      <c r="D1713" s="2">
        <f t="shared" si="235"/>
        <v>0.14739999999999931</v>
      </c>
      <c r="E1713" s="2">
        <f t="shared" si="236"/>
        <v>0</v>
      </c>
      <c r="F1713" s="2">
        <f t="shared" si="241"/>
        <v>3.1505086609906606E-2</v>
      </c>
      <c r="G1713" s="2">
        <f t="shared" si="241"/>
        <v>1.3799854041517198E-2</v>
      </c>
      <c r="H1713" s="2">
        <f t="shared" si="238"/>
        <v>2.2830014371980156</v>
      </c>
      <c r="I1713" s="2">
        <f t="shared" si="239"/>
        <v>69.540068162337377</v>
      </c>
    </row>
    <row r="1714" spans="1:9" ht="13.5" x14ac:dyDescent="0.25">
      <c r="A1714" s="3">
        <f>TITRES_STAT!B1717</f>
        <v>44805</v>
      </c>
      <c r="B1714" s="5">
        <f>TITRES_STAT!D1717</f>
        <v>10.0778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2.9254723280627563E-2</v>
      </c>
      <c r="G1714" s="2">
        <f t="shared" si="241"/>
        <v>1.2814150181408827E-2</v>
      </c>
      <c r="H1714" s="2">
        <f t="shared" si="238"/>
        <v>2.2830014371980156</v>
      </c>
      <c r="I1714" s="2">
        <f t="shared" si="239"/>
        <v>69.540068162337377</v>
      </c>
    </row>
    <row r="1715" spans="1:9" ht="13.5" x14ac:dyDescent="0.25">
      <c r="A1715" s="3">
        <f>TITRES_STAT!B1718</f>
        <v>44806</v>
      </c>
      <c r="B1715" s="5">
        <f>TITRES_STAT!D1718</f>
        <v>10.0778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2.7165100189154166E-2</v>
      </c>
      <c r="G1715" s="2">
        <f t="shared" si="241"/>
        <v>1.1898853739879625E-2</v>
      </c>
      <c r="H1715" s="2">
        <f t="shared" si="238"/>
        <v>2.2830014371980156</v>
      </c>
      <c r="I1715" s="2">
        <f t="shared" si="239"/>
        <v>69.540068162337377</v>
      </c>
    </row>
    <row r="1716" spans="1:9" ht="13.5" x14ac:dyDescent="0.25">
      <c r="A1716" s="3">
        <f>TITRES_STAT!B1719</f>
        <v>44809</v>
      </c>
      <c r="B1716" s="5">
        <f>TITRES_STAT!D1719</f>
        <v>10.388199999999999</v>
      </c>
      <c r="C1716" s="2">
        <f t="shared" si="234"/>
        <v>0.31039999999999957</v>
      </c>
      <c r="D1716" s="2">
        <f t="shared" si="235"/>
        <v>0.31039999999999957</v>
      </c>
      <c r="E1716" s="2">
        <f t="shared" si="236"/>
        <v>0</v>
      </c>
      <c r="F1716" s="2">
        <f t="shared" si="241"/>
        <v>4.7396164461357408E-2</v>
      </c>
      <c r="G1716" s="2">
        <f t="shared" si="241"/>
        <v>1.1048935615602509E-2</v>
      </c>
      <c r="H1716" s="2">
        <f t="shared" si="238"/>
        <v>4.289658851340211</v>
      </c>
      <c r="I1716" s="2">
        <f t="shared" si="239"/>
        <v>81.095189158623413</v>
      </c>
    </row>
    <row r="1717" spans="1:9" ht="13.5" x14ac:dyDescent="0.25">
      <c r="A1717" s="3">
        <f>TITRES_STAT!B1720</f>
        <v>44810</v>
      </c>
      <c r="B1717" s="5">
        <f>TITRES_STAT!D1720</f>
        <v>10.388199999999999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4.4010724142689021E-2</v>
      </c>
      <c r="G1717" s="2">
        <f t="shared" si="241"/>
        <v>1.0259725928773758E-2</v>
      </c>
      <c r="H1717" s="2">
        <f t="shared" si="238"/>
        <v>4.289658851340211</v>
      </c>
      <c r="I1717" s="2">
        <f t="shared" si="239"/>
        <v>81.095189158623413</v>
      </c>
    </row>
    <row r="1718" spans="1:9" ht="13.5" x14ac:dyDescent="0.25">
      <c r="A1718" s="3">
        <f>TITRES_STAT!B1721</f>
        <v>44811</v>
      </c>
      <c r="B1718" s="5">
        <f>TITRES_STAT!D1721</f>
        <v>10.395899999999999</v>
      </c>
      <c r="C1718" s="2">
        <f t="shared" si="234"/>
        <v>7.6999999999998181E-3</v>
      </c>
      <c r="D1718" s="2">
        <f t="shared" si="235"/>
        <v>7.6999999999998181E-3</v>
      </c>
      <c r="E1718" s="2">
        <f t="shared" si="236"/>
        <v>0</v>
      </c>
      <c r="F1718" s="2">
        <f t="shared" si="241"/>
        <v>4.1417100989639792E-2</v>
      </c>
      <c r="G1718" s="2">
        <f t="shared" si="241"/>
        <v>9.5268883624327755E-3</v>
      </c>
      <c r="H1718" s="2">
        <f t="shared" si="238"/>
        <v>4.3473901880659351</v>
      </c>
      <c r="I1718" s="2">
        <f t="shared" si="239"/>
        <v>81.299288721594422</v>
      </c>
    </row>
    <row r="1719" spans="1:9" ht="13.5" x14ac:dyDescent="0.25">
      <c r="A1719" s="3">
        <f>TITRES_STAT!B1722</f>
        <v>44812</v>
      </c>
      <c r="B1719" s="5">
        <f>TITRES_STAT!D1722</f>
        <v>10.395899999999999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3.8458736633236949E-2</v>
      </c>
      <c r="G1719" s="2">
        <f t="shared" si="241"/>
        <v>8.8463963365447203E-3</v>
      </c>
      <c r="H1719" s="2">
        <f t="shared" si="238"/>
        <v>4.3473901880659351</v>
      </c>
      <c r="I1719" s="2">
        <f t="shared" si="239"/>
        <v>81.299288721594422</v>
      </c>
    </row>
    <row r="1720" spans="1:9" ht="13.5" x14ac:dyDescent="0.25">
      <c r="A1720" s="3">
        <f>TITRES_STAT!B1723</f>
        <v>44813</v>
      </c>
      <c r="B1720" s="5">
        <f>TITRES_STAT!D1723</f>
        <v>10.3804</v>
      </c>
      <c r="C1720" s="2">
        <f t="shared" si="234"/>
        <v>-1.5499999999999403E-2</v>
      </c>
      <c r="D1720" s="2">
        <f t="shared" si="235"/>
        <v>0</v>
      </c>
      <c r="E1720" s="2">
        <f t="shared" si="236"/>
        <v>1.5499999999999403E-2</v>
      </c>
      <c r="F1720" s="2">
        <f t="shared" si="241"/>
        <v>3.5711684016577164E-2</v>
      </c>
      <c r="G1720" s="2">
        <f t="shared" si="241"/>
        <v>9.3216537410771971E-3</v>
      </c>
      <c r="H1720" s="2">
        <f t="shared" si="238"/>
        <v>3.8310459719404224</v>
      </c>
      <c r="I1720" s="2">
        <f t="shared" si="239"/>
        <v>79.300548870613568</v>
      </c>
    </row>
    <row r="1721" spans="1:9" ht="13.5" x14ac:dyDescent="0.25">
      <c r="A1721" s="3">
        <f>TITRES_STAT!B1724</f>
        <v>44816</v>
      </c>
      <c r="B1721" s="5">
        <f>TITRES_STAT!D1724</f>
        <v>10.403700000000001</v>
      </c>
      <c r="C1721" s="2">
        <f t="shared" si="234"/>
        <v>2.3300000000000765E-2</v>
      </c>
      <c r="D1721" s="2">
        <f t="shared" si="235"/>
        <v>2.3300000000000765E-2</v>
      </c>
      <c r="E1721" s="2">
        <f t="shared" si="236"/>
        <v>0</v>
      </c>
      <c r="F1721" s="2">
        <f t="shared" si="241"/>
        <v>3.4825135158250274E-2</v>
      </c>
      <c r="G1721" s="2">
        <f t="shared" si="241"/>
        <v>8.6558213310002543E-3</v>
      </c>
      <c r="H1721" s="2">
        <f t="shared" si="238"/>
        <v>4.023319547219204</v>
      </c>
      <c r="I1721" s="2">
        <f t="shared" si="239"/>
        <v>80.092845167423661</v>
      </c>
    </row>
    <row r="1722" spans="1:9" ht="13.5" x14ac:dyDescent="0.25">
      <c r="A1722" s="3">
        <f>TITRES_STAT!B1725</f>
        <v>44817</v>
      </c>
      <c r="B1722" s="5">
        <f>TITRES_STAT!D1725</f>
        <v>10.388199999999999</v>
      </c>
      <c r="C1722" s="2">
        <f t="shared" si="234"/>
        <v>-1.550000000000118E-2</v>
      </c>
      <c r="D1722" s="2">
        <f t="shared" si="235"/>
        <v>0</v>
      </c>
      <c r="E1722" s="2">
        <f t="shared" si="236"/>
        <v>1.550000000000118E-2</v>
      </c>
      <c r="F1722" s="2">
        <f t="shared" si="241"/>
        <v>3.2337625504089543E-2</v>
      </c>
      <c r="G1722" s="2">
        <f t="shared" si="241"/>
        <v>9.1446912359288927E-3</v>
      </c>
      <c r="H1722" s="2">
        <f t="shared" si="238"/>
        <v>3.53621841020035</v>
      </c>
      <c r="I1722" s="2">
        <f t="shared" si="239"/>
        <v>77.955206086387861</v>
      </c>
    </row>
    <row r="1723" spans="1:9" ht="13.5" x14ac:dyDescent="0.25">
      <c r="A1723" s="3">
        <f>TITRES_STAT!B1726</f>
        <v>44818</v>
      </c>
      <c r="B1723" s="5">
        <f>TITRES_STAT!D1726</f>
        <v>10.3804</v>
      </c>
      <c r="C1723" s="2">
        <f t="shared" si="234"/>
        <v>-7.799999999999585E-3</v>
      </c>
      <c r="D1723" s="2">
        <f t="shared" si="235"/>
        <v>0</v>
      </c>
      <c r="E1723" s="2">
        <f t="shared" si="236"/>
        <v>7.799999999999585E-3</v>
      </c>
      <c r="F1723" s="2">
        <f t="shared" si="241"/>
        <v>3.0027795110940288E-2</v>
      </c>
      <c r="G1723" s="2">
        <f t="shared" si="241"/>
        <v>9.0486418619339405E-3</v>
      </c>
      <c r="H1723" s="2">
        <f t="shared" si="238"/>
        <v>3.3184864169795456</v>
      </c>
      <c r="I1723" s="2">
        <f t="shared" si="239"/>
        <v>76.843738675009561</v>
      </c>
    </row>
    <row r="1724" spans="1:9" ht="13.5" x14ac:dyDescent="0.25">
      <c r="A1724" s="3">
        <f>TITRES_STAT!B1727</f>
        <v>44819</v>
      </c>
      <c r="B1724" s="5">
        <f>TITRES_STAT!D1727</f>
        <v>10.318300000000001</v>
      </c>
      <c r="C1724" s="2">
        <f t="shared" si="234"/>
        <v>-6.2099999999999156E-2</v>
      </c>
      <c r="D1724" s="2">
        <f t="shared" si="235"/>
        <v>0</v>
      </c>
      <c r="E1724" s="2">
        <f t="shared" si="236"/>
        <v>6.2099999999999156E-2</v>
      </c>
      <c r="F1724" s="2">
        <f t="shared" si="241"/>
        <v>2.7882952603015983E-2</v>
      </c>
      <c r="G1724" s="2">
        <f t="shared" si="241"/>
        <v>1.2838024586081456E-2</v>
      </c>
      <c r="H1724" s="2">
        <f t="shared" si="238"/>
        <v>2.1719036613503389</v>
      </c>
      <c r="I1724" s="2">
        <f t="shared" si="239"/>
        <v>68.473191283045423</v>
      </c>
    </row>
    <row r="1725" spans="1:9" ht="13.5" x14ac:dyDescent="0.25">
      <c r="A1725" s="3">
        <f>TITRES_STAT!B1728</f>
        <v>44820</v>
      </c>
      <c r="B1725" s="5">
        <f>TITRES_STAT!D1728</f>
        <v>10.3804</v>
      </c>
      <c r="C1725" s="2">
        <f t="shared" si="234"/>
        <v>6.2099999999999156E-2</v>
      </c>
      <c r="D1725" s="2">
        <f t="shared" si="235"/>
        <v>6.2099999999999156E-2</v>
      </c>
      <c r="E1725" s="2">
        <f t="shared" si="236"/>
        <v>0</v>
      </c>
      <c r="F1725" s="2">
        <f t="shared" ref="F1725:G1740" si="242">((F1724*13)+D1725)/14</f>
        <v>3.0327027417086209E-2</v>
      </c>
      <c r="G1725" s="2">
        <f t="shared" si="242"/>
        <v>1.192102282993278E-2</v>
      </c>
      <c r="H1725" s="2">
        <f t="shared" si="238"/>
        <v>2.54399541463316</v>
      </c>
      <c r="I1725" s="2">
        <f t="shared" si="239"/>
        <v>71.783259203129916</v>
      </c>
    </row>
    <row r="1726" spans="1:9" ht="13.5" x14ac:dyDescent="0.25">
      <c r="A1726" s="3">
        <f>TITRES_STAT!B1729</f>
        <v>44823</v>
      </c>
      <c r="B1726" s="5">
        <f>TITRES_STAT!D1729</f>
        <v>10.3804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2.8160811173008622E-2</v>
      </c>
      <c r="G1726" s="2">
        <f t="shared" si="242"/>
        <v>1.1069521199223295E-2</v>
      </c>
      <c r="H1726" s="2">
        <f t="shared" si="238"/>
        <v>2.54399541463316</v>
      </c>
      <c r="I1726" s="2">
        <f t="shared" si="239"/>
        <v>71.783259203129916</v>
      </c>
    </row>
    <row r="1727" spans="1:9" ht="13.5" x14ac:dyDescent="0.25">
      <c r="A1727" s="3">
        <f>TITRES_STAT!B1730</f>
        <v>44824</v>
      </c>
      <c r="B1727" s="5">
        <f>TITRES_STAT!D1730</f>
        <v>10.1632</v>
      </c>
      <c r="C1727" s="2">
        <f t="shared" si="234"/>
        <v>-0.21720000000000006</v>
      </c>
      <c r="D1727" s="2">
        <f t="shared" si="235"/>
        <v>0</v>
      </c>
      <c r="E1727" s="2">
        <f t="shared" si="236"/>
        <v>0.21720000000000006</v>
      </c>
      <c r="F1727" s="2">
        <f t="shared" si="242"/>
        <v>2.6149324660650865E-2</v>
      </c>
      <c r="G1727" s="2">
        <f t="shared" si="242"/>
        <v>2.5793126827850208E-2</v>
      </c>
      <c r="H1727" s="2">
        <f t="shared" si="238"/>
        <v>1.0138097965081168</v>
      </c>
      <c r="I1727" s="2">
        <f t="shared" si="239"/>
        <v>50.342877379285333</v>
      </c>
    </row>
    <row r="1728" spans="1:9" ht="13.5" x14ac:dyDescent="0.25">
      <c r="A1728" s="3">
        <f>TITRES_STAT!B1731</f>
        <v>44825</v>
      </c>
      <c r="B1728" s="5">
        <f>TITRES_STAT!D1731</f>
        <v>10.310600000000001</v>
      </c>
      <c r="C1728" s="2">
        <f t="shared" si="234"/>
        <v>0.14740000000000109</v>
      </c>
      <c r="D1728" s="2">
        <f t="shared" si="235"/>
        <v>0.14740000000000109</v>
      </c>
      <c r="E1728" s="2">
        <f t="shared" si="236"/>
        <v>0</v>
      </c>
      <c r="F1728" s="2">
        <f t="shared" si="242"/>
        <v>3.4810087184890169E-2</v>
      </c>
      <c r="G1728" s="2">
        <f t="shared" si="242"/>
        <v>2.3950760625860906E-2</v>
      </c>
      <c r="H1728" s="2">
        <f t="shared" si="238"/>
        <v>1.4534021582305772</v>
      </c>
      <c r="I1728" s="2">
        <f t="shared" si="239"/>
        <v>59.240273892918886</v>
      </c>
    </row>
    <row r="1729" spans="1:9" ht="13.5" x14ac:dyDescent="0.25">
      <c r="A1729" s="3">
        <f>TITRES_STAT!B1732</f>
        <v>44826</v>
      </c>
      <c r="B1729" s="5">
        <f>TITRES_STAT!D1732</f>
        <v>10.2408</v>
      </c>
      <c r="C1729" s="2">
        <f t="shared" si="234"/>
        <v>-6.980000000000075E-2</v>
      </c>
      <c r="D1729" s="2">
        <f t="shared" si="235"/>
        <v>0</v>
      </c>
      <c r="E1729" s="2">
        <f t="shared" si="236"/>
        <v>6.980000000000075E-2</v>
      </c>
      <c r="F1729" s="2">
        <f t="shared" si="242"/>
        <v>3.2323652385969445E-2</v>
      </c>
      <c r="G1729" s="2">
        <f t="shared" si="242"/>
        <v>2.7225706295442322E-2</v>
      </c>
      <c r="H1729" s="2">
        <f t="shared" si="238"/>
        <v>1.1872475239101707</v>
      </c>
      <c r="I1729" s="2">
        <f t="shared" si="239"/>
        <v>54.280437441653284</v>
      </c>
    </row>
    <row r="1730" spans="1:9" ht="13.5" x14ac:dyDescent="0.25">
      <c r="A1730" s="3">
        <f>TITRES_STAT!B1733</f>
        <v>44827</v>
      </c>
      <c r="B1730" s="5">
        <f>TITRES_STAT!D1733</f>
        <v>10.202</v>
      </c>
      <c r="C1730" s="2">
        <f t="shared" si="234"/>
        <v>-3.8800000000000168E-2</v>
      </c>
      <c r="D1730" s="2">
        <f t="shared" si="235"/>
        <v>0</v>
      </c>
      <c r="E1730" s="2">
        <f t="shared" si="236"/>
        <v>3.8800000000000168E-2</v>
      </c>
      <c r="F1730" s="2">
        <f t="shared" si="242"/>
        <v>3.0014820072685914E-2</v>
      </c>
      <c r="G1730" s="2">
        <f t="shared" si="242"/>
        <v>2.8052441560053598E-2</v>
      </c>
      <c r="H1730" s="2">
        <f t="shared" si="238"/>
        <v>1.0699539292660616</v>
      </c>
      <c r="I1730" s="2">
        <f t="shared" si="239"/>
        <v>51.68974604403067</v>
      </c>
    </row>
    <row r="1731" spans="1:9" ht="13.5" x14ac:dyDescent="0.25">
      <c r="A1731" s="3">
        <f>TITRES_STAT!B1734</f>
        <v>44830</v>
      </c>
      <c r="B1731" s="5">
        <f>TITRES_STAT!D1734</f>
        <v>10.225199999999999</v>
      </c>
      <c r="C1731" s="2">
        <f t="shared" ref="C1731:C1794" si="243">B1731-B1730</f>
        <v>2.3199999999999221E-2</v>
      </c>
      <c r="D1731" s="2">
        <f t="shared" ref="D1731:D1794" si="244">IF(C1731&gt;0,C1731,0)</f>
        <v>2.3199999999999221E-2</v>
      </c>
      <c r="E1731" s="2">
        <f t="shared" ref="E1731:E1794" si="245">IF(C1731&lt;0,-C1731,0)</f>
        <v>0</v>
      </c>
      <c r="F1731" s="2">
        <f t="shared" si="242"/>
        <v>2.9528047210351151E-2</v>
      </c>
      <c r="G1731" s="2">
        <f t="shared" si="242"/>
        <v>2.6048695734335485E-2</v>
      </c>
      <c r="H1731" s="2">
        <f t="shared" si="238"/>
        <v>1.1335710436906612</v>
      </c>
      <c r="I1731" s="2">
        <f t="shared" si="239"/>
        <v>53.130222546037402</v>
      </c>
    </row>
    <row r="1732" spans="1:9" ht="13.5" x14ac:dyDescent="0.25">
      <c r="A1732" s="3">
        <f>TITRES_STAT!B1735</f>
        <v>44831</v>
      </c>
      <c r="B1732" s="5">
        <f>TITRES_STAT!D1735</f>
        <v>10.2408</v>
      </c>
      <c r="C1732" s="2">
        <f t="shared" si="243"/>
        <v>1.5600000000000946E-2</v>
      </c>
      <c r="D1732" s="2">
        <f t="shared" si="244"/>
        <v>1.5600000000000946E-2</v>
      </c>
      <c r="E1732" s="2">
        <f t="shared" si="245"/>
        <v>0</v>
      </c>
      <c r="F1732" s="2">
        <f t="shared" si="242"/>
        <v>2.8533186695326139E-2</v>
      </c>
      <c r="G1732" s="2">
        <f t="shared" si="242"/>
        <v>2.4188074610454378E-2</v>
      </c>
      <c r="H1732" s="2">
        <f t="shared" si="238"/>
        <v>1.1796386093084792</v>
      </c>
      <c r="I1732" s="2">
        <f t="shared" si="239"/>
        <v>54.120834723272587</v>
      </c>
    </row>
    <row r="1733" spans="1:9" ht="13.5" x14ac:dyDescent="0.25">
      <c r="A1733" s="3">
        <f>TITRES_STAT!B1736</f>
        <v>44832</v>
      </c>
      <c r="B1733" s="5">
        <f>TITRES_STAT!D1736</f>
        <v>10.2408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2.6495101931374273E-2</v>
      </c>
      <c r="G1733" s="2">
        <f t="shared" si="242"/>
        <v>2.2460354995421924E-2</v>
      </c>
      <c r="H1733" s="2">
        <f t="shared" si="238"/>
        <v>1.1796386093084792</v>
      </c>
      <c r="I1733" s="2">
        <f t="shared" si="239"/>
        <v>54.120834723272587</v>
      </c>
    </row>
    <row r="1734" spans="1:9" ht="13.5" x14ac:dyDescent="0.25">
      <c r="A1734" s="3">
        <f>TITRES_STAT!B1737</f>
        <v>44833</v>
      </c>
      <c r="B1734" s="5">
        <f>TITRES_STAT!D1737</f>
        <v>10.2408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2.4602594650561825E-2</v>
      </c>
      <c r="G1734" s="2">
        <f t="shared" si="242"/>
        <v>2.0856043924320358E-2</v>
      </c>
      <c r="H1734" s="2">
        <f t="shared" si="238"/>
        <v>1.1796386093084792</v>
      </c>
      <c r="I1734" s="2">
        <f t="shared" si="239"/>
        <v>54.120834723272587</v>
      </c>
    </row>
    <row r="1735" spans="1:9" ht="13.5" x14ac:dyDescent="0.25">
      <c r="A1735" s="3">
        <f>TITRES_STAT!B1738</f>
        <v>44834</v>
      </c>
      <c r="B1735" s="5">
        <f>TITRES_STAT!D1738</f>
        <v>10.202</v>
      </c>
      <c r="C1735" s="2">
        <f t="shared" si="243"/>
        <v>-3.8800000000000168E-2</v>
      </c>
      <c r="D1735" s="2">
        <f t="shared" si="244"/>
        <v>0</v>
      </c>
      <c r="E1735" s="2">
        <f t="shared" si="245"/>
        <v>3.8800000000000168E-2</v>
      </c>
      <c r="F1735" s="2">
        <f t="shared" si="242"/>
        <v>2.2845266461235979E-2</v>
      </c>
      <c r="G1735" s="2">
        <f t="shared" si="242"/>
        <v>2.2137755072583202E-2</v>
      </c>
      <c r="H1735" s="2">
        <f t="shared" si="238"/>
        <v>1.0319594912100643</v>
      </c>
      <c r="I1735" s="2">
        <f t="shared" si="239"/>
        <v>50.786420481026219</v>
      </c>
    </row>
    <row r="1736" spans="1:9" ht="13.5" x14ac:dyDescent="0.25">
      <c r="A1736" s="3">
        <f>TITRES_STAT!B1739</f>
        <v>44837</v>
      </c>
      <c r="B1736" s="5">
        <f>TITRES_STAT!D1739</f>
        <v>10.202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2.1213461714004837E-2</v>
      </c>
      <c r="G1736" s="2">
        <f t="shared" si="242"/>
        <v>2.0556486853112975E-2</v>
      </c>
      <c r="H1736" s="2">
        <f t="shared" si="238"/>
        <v>1.031959491210064</v>
      </c>
      <c r="I1736" s="2">
        <f t="shared" si="239"/>
        <v>50.786420481026219</v>
      </c>
    </row>
    <row r="1737" spans="1:9" ht="13.5" x14ac:dyDescent="0.25">
      <c r="A1737" s="3">
        <f>TITRES_STAT!B1740</f>
        <v>44838</v>
      </c>
      <c r="B1737" s="5">
        <f>TITRES_STAT!D1740</f>
        <v>10.202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1.9698214448718776E-2</v>
      </c>
      <c r="G1737" s="2">
        <f t="shared" si="242"/>
        <v>1.9088166363604907E-2</v>
      </c>
      <c r="H1737" s="2">
        <f t="shared" si="238"/>
        <v>1.031959491210064</v>
      </c>
      <c r="I1737" s="2">
        <f t="shared" si="239"/>
        <v>50.786420481026219</v>
      </c>
    </row>
    <row r="1738" spans="1:9" ht="13.5" x14ac:dyDescent="0.25">
      <c r="A1738" s="3">
        <f>TITRES_STAT!B1741</f>
        <v>44839</v>
      </c>
      <c r="B1738" s="5">
        <f>TITRES_STAT!D1741</f>
        <v>10.202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1.8291199130953149E-2</v>
      </c>
      <c r="G1738" s="2">
        <f t="shared" si="242"/>
        <v>1.7724725909061701E-2</v>
      </c>
      <c r="H1738" s="2">
        <f t="shared" si="238"/>
        <v>1.0319594912100638</v>
      </c>
      <c r="I1738" s="2">
        <f t="shared" si="239"/>
        <v>50.786420481026212</v>
      </c>
    </row>
    <row r="1739" spans="1:9" ht="13.5" x14ac:dyDescent="0.25">
      <c r="A1739" s="3">
        <f>TITRES_STAT!B1742</f>
        <v>44840</v>
      </c>
      <c r="B1739" s="5">
        <f>TITRES_STAT!D1742</f>
        <v>10.225199999999999</v>
      </c>
      <c r="C1739" s="2">
        <f t="shared" si="243"/>
        <v>2.3199999999999221E-2</v>
      </c>
      <c r="D1739" s="2">
        <f t="shared" si="244"/>
        <v>2.3199999999999221E-2</v>
      </c>
      <c r="E1739" s="2">
        <f t="shared" si="245"/>
        <v>0</v>
      </c>
      <c r="F1739" s="2">
        <f t="shared" si="242"/>
        <v>1.8641827764456442E-2</v>
      </c>
      <c r="G1739" s="2">
        <f t="shared" si="242"/>
        <v>1.6458674058414436E-2</v>
      </c>
      <c r="H1739" s="2">
        <f t="shared" si="238"/>
        <v>1.1326445677393968</v>
      </c>
      <c r="I1739" s="2">
        <f t="shared" si="239"/>
        <v>53.109861102640281</v>
      </c>
    </row>
    <row r="1740" spans="1:9" ht="13.5" x14ac:dyDescent="0.25">
      <c r="A1740" s="3">
        <f>TITRES_STAT!B1743</f>
        <v>44841</v>
      </c>
      <c r="B1740" s="5">
        <f>TITRES_STAT!D1743</f>
        <v>10.1942</v>
      </c>
      <c r="C1740" s="2">
        <f t="shared" si="243"/>
        <v>-3.0999999999998806E-2</v>
      </c>
      <c r="D1740" s="2">
        <f t="shared" si="244"/>
        <v>0</v>
      </c>
      <c r="E1740" s="2">
        <f t="shared" si="245"/>
        <v>3.0999999999998806E-2</v>
      </c>
      <c r="F1740" s="2">
        <f t="shared" si="242"/>
        <v>1.7310268638423838E-2</v>
      </c>
      <c r="G1740" s="2">
        <f t="shared" si="242"/>
        <v>1.7497340197099035E-2</v>
      </c>
      <c r="H1740" s="2">
        <f t="shared" si="238"/>
        <v>0.98930857167044095</v>
      </c>
      <c r="I1740" s="2">
        <f t="shared" si="239"/>
        <v>49.731277779580942</v>
      </c>
    </row>
    <row r="1741" spans="1:9" ht="13.5" x14ac:dyDescent="0.25">
      <c r="A1741" s="3">
        <f>TITRES_STAT!B1744</f>
        <v>44844</v>
      </c>
      <c r="B1741" s="5">
        <f>TITRES_STAT!D1744</f>
        <v>10.202</v>
      </c>
      <c r="C1741" s="2">
        <f t="shared" si="243"/>
        <v>7.799999999999585E-3</v>
      </c>
      <c r="D1741" s="2">
        <f t="shared" si="244"/>
        <v>7.799999999999585E-3</v>
      </c>
      <c r="E1741" s="2">
        <f t="shared" si="245"/>
        <v>0</v>
      </c>
      <c r="F1741" s="2">
        <f t="shared" ref="F1741:G1756" si="246">((F1740*13)+D1741)/14</f>
        <v>1.6630963735679249E-2</v>
      </c>
      <c r="G1741" s="2">
        <f t="shared" si="246"/>
        <v>1.6247530183020532E-2</v>
      </c>
      <c r="H1741" s="2">
        <f t="shared" si="238"/>
        <v>1.0235994977907119</v>
      </c>
      <c r="I1741" s="2">
        <f t="shared" si="239"/>
        <v>50.583106929421476</v>
      </c>
    </row>
    <row r="1742" spans="1:9" ht="13.5" x14ac:dyDescent="0.25">
      <c r="A1742" s="3">
        <f>TITRES_STAT!B1745</f>
        <v>44845</v>
      </c>
      <c r="B1742" s="5">
        <f>TITRES_STAT!D1745</f>
        <v>10.046799999999999</v>
      </c>
      <c r="C1742" s="2">
        <f t="shared" si="243"/>
        <v>-0.15520000000000067</v>
      </c>
      <c r="D1742" s="2">
        <f t="shared" si="244"/>
        <v>0</v>
      </c>
      <c r="E1742" s="2">
        <f t="shared" si="245"/>
        <v>0.15520000000000067</v>
      </c>
      <c r="F1742" s="2">
        <f t="shared" si="246"/>
        <v>1.5443037754559302E-2</v>
      </c>
      <c r="G1742" s="2">
        <f t="shared" si="246"/>
        <v>2.6172706598519113E-2</v>
      </c>
      <c r="H1742" s="2">
        <f t="shared" si="238"/>
        <v>0.59004358973836846</v>
      </c>
      <c r="I1742" s="2">
        <f t="shared" si="239"/>
        <v>37.108642401146774</v>
      </c>
    </row>
    <row r="1743" spans="1:9" ht="13.5" x14ac:dyDescent="0.25">
      <c r="A1743" s="3">
        <f>TITRES_STAT!B1746</f>
        <v>44846</v>
      </c>
      <c r="B1743" s="5">
        <f>TITRES_STAT!D1746</f>
        <v>10.202</v>
      </c>
      <c r="C1743" s="2">
        <f t="shared" si="243"/>
        <v>0.15520000000000067</v>
      </c>
      <c r="D1743" s="2">
        <f t="shared" si="244"/>
        <v>0.15520000000000067</v>
      </c>
      <c r="E1743" s="2">
        <f t="shared" si="245"/>
        <v>0</v>
      </c>
      <c r="F1743" s="2">
        <f t="shared" si="246"/>
        <v>2.5425677914947969E-2</v>
      </c>
      <c r="G1743" s="2">
        <f t="shared" si="246"/>
        <v>2.4303227555767748E-2</v>
      </c>
      <c r="H1743" s="2">
        <f t="shared" si="238"/>
        <v>1.0461852384258252</v>
      </c>
      <c r="I1743" s="2">
        <f t="shared" si="239"/>
        <v>51.128569338652753</v>
      </c>
    </row>
    <row r="1744" spans="1:9" ht="13.5" x14ac:dyDescent="0.25">
      <c r="A1744" s="3">
        <f>TITRES_STAT!B1747</f>
        <v>44847</v>
      </c>
      <c r="B1744" s="5">
        <f>TITRES_STAT!D1747</f>
        <v>10.1942</v>
      </c>
      <c r="C1744" s="2">
        <f t="shared" si="243"/>
        <v>-7.799999999999585E-3</v>
      </c>
      <c r="D1744" s="2">
        <f t="shared" si="244"/>
        <v>0</v>
      </c>
      <c r="E1744" s="2">
        <f t="shared" si="245"/>
        <v>7.799999999999585E-3</v>
      </c>
      <c r="F1744" s="2">
        <f t="shared" si="246"/>
        <v>2.3609558063880258E-2</v>
      </c>
      <c r="G1744" s="2">
        <f t="shared" si="246"/>
        <v>2.3124425587498592E-2</v>
      </c>
      <c r="H1744" s="2">
        <f t="shared" si="238"/>
        <v>1.0209792227939247</v>
      </c>
      <c r="I1744" s="2">
        <f t="shared" si="239"/>
        <v>50.51903608303607</v>
      </c>
    </row>
    <row r="1745" spans="1:9" ht="13.5" x14ac:dyDescent="0.25">
      <c r="A1745" s="3">
        <f>TITRES_STAT!B1748</f>
        <v>44848</v>
      </c>
      <c r="B1745" s="5">
        <f>TITRES_STAT!D1748</f>
        <v>10.007999999999999</v>
      </c>
      <c r="C1745" s="2">
        <f t="shared" si="243"/>
        <v>-0.18620000000000125</v>
      </c>
      <c r="D1745" s="2">
        <f t="shared" si="244"/>
        <v>0</v>
      </c>
      <c r="E1745" s="2">
        <f t="shared" si="245"/>
        <v>0.18620000000000125</v>
      </c>
      <c r="F1745" s="2">
        <f t="shared" si="246"/>
        <v>2.1923161059317381E-2</v>
      </c>
      <c r="G1745" s="2">
        <f t="shared" si="246"/>
        <v>3.4772680902677357E-2</v>
      </c>
      <c r="H1745" s="2">
        <f t="shared" ref="H1745:H1808" si="247">F1745/G1745</f>
        <v>0.63047083199240428</v>
      </c>
      <c r="I1745" s="2">
        <f t="shared" ref="I1745:I1808" si="248">IF(G1745=0,100,100-(100/(1+H1745)))</f>
        <v>38.668022734388991</v>
      </c>
    </row>
    <row r="1746" spans="1:9" ht="13.5" x14ac:dyDescent="0.25">
      <c r="A1746" s="3">
        <f>TITRES_STAT!B1749</f>
        <v>44851</v>
      </c>
      <c r="B1746" s="5">
        <f>TITRES_STAT!D1749</f>
        <v>10.007999999999999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2.0357220983651853E-2</v>
      </c>
      <c r="G1746" s="2">
        <f t="shared" si="246"/>
        <v>3.2288917981057548E-2</v>
      </c>
      <c r="H1746" s="2">
        <f t="shared" si="247"/>
        <v>0.63047083199240428</v>
      </c>
      <c r="I1746" s="2">
        <f t="shared" si="248"/>
        <v>38.668022734388991</v>
      </c>
    </row>
    <row r="1747" spans="1:9" ht="13.5" x14ac:dyDescent="0.25">
      <c r="A1747" s="3">
        <f>TITRES_STAT!B1750</f>
        <v>44852</v>
      </c>
      <c r="B1747" s="5">
        <f>TITRES_STAT!D1750</f>
        <v>9.9304000000000006</v>
      </c>
      <c r="C1747" s="2">
        <f t="shared" si="243"/>
        <v>-7.7599999999998559E-2</v>
      </c>
      <c r="D1747" s="2">
        <f t="shared" si="244"/>
        <v>0</v>
      </c>
      <c r="E1747" s="2">
        <f t="shared" si="245"/>
        <v>7.7599999999998559E-2</v>
      </c>
      <c r="F1747" s="2">
        <f t="shared" si="246"/>
        <v>1.8903133770533865E-2</v>
      </c>
      <c r="G1747" s="2">
        <f t="shared" si="246"/>
        <v>3.5525423839553337E-2</v>
      </c>
      <c r="H1747" s="2">
        <f t="shared" si="247"/>
        <v>0.53210156917220142</v>
      </c>
      <c r="I1747" s="2">
        <f t="shared" si="248"/>
        <v>34.730175849875096</v>
      </c>
    </row>
    <row r="1748" spans="1:9" ht="13.5" x14ac:dyDescent="0.25">
      <c r="A1748" s="3">
        <f>TITRES_STAT!B1751</f>
        <v>44853</v>
      </c>
      <c r="B1748" s="5">
        <f>TITRES_STAT!D1751</f>
        <v>9.9304000000000006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1.7552909929781445E-2</v>
      </c>
      <c r="G1748" s="2">
        <f t="shared" si="246"/>
        <v>3.2987893565299527E-2</v>
      </c>
      <c r="H1748" s="2">
        <f t="shared" si="247"/>
        <v>0.53210156917220142</v>
      </c>
      <c r="I1748" s="2">
        <f t="shared" si="248"/>
        <v>34.730175849875096</v>
      </c>
    </row>
    <row r="1749" spans="1:9" ht="13.5" x14ac:dyDescent="0.25">
      <c r="A1749" s="3">
        <f>TITRES_STAT!B1752</f>
        <v>44854</v>
      </c>
      <c r="B1749" s="5">
        <f>TITRES_STAT!D1752</f>
        <v>9.9692000000000007</v>
      </c>
      <c r="C1749" s="2">
        <f t="shared" si="243"/>
        <v>3.8800000000000168E-2</v>
      </c>
      <c r="D1749" s="2">
        <f t="shared" si="244"/>
        <v>3.8800000000000168E-2</v>
      </c>
      <c r="E1749" s="2">
        <f t="shared" si="245"/>
        <v>0</v>
      </c>
      <c r="F1749" s="2">
        <f t="shared" si="246"/>
        <v>1.9070559220511353E-2</v>
      </c>
      <c r="G1749" s="2">
        <f t="shared" si="246"/>
        <v>3.0631615453492418E-2</v>
      </c>
      <c r="H1749" s="2">
        <f t="shared" si="247"/>
        <v>0.62257765182074498</v>
      </c>
      <c r="I1749" s="2">
        <f t="shared" si="248"/>
        <v>38.369667616346817</v>
      </c>
    </row>
    <row r="1750" spans="1:9" ht="13.5" x14ac:dyDescent="0.25">
      <c r="A1750" s="3">
        <f>TITRES_STAT!B1753</f>
        <v>44855</v>
      </c>
      <c r="B1750" s="5">
        <f>TITRES_STAT!D1753</f>
        <v>10.007999999999999</v>
      </c>
      <c r="C1750" s="2">
        <f t="shared" si="243"/>
        <v>3.8799999999998391E-2</v>
      </c>
      <c r="D1750" s="2">
        <f t="shared" si="244"/>
        <v>3.8799999999998391E-2</v>
      </c>
      <c r="E1750" s="2">
        <f t="shared" si="245"/>
        <v>0</v>
      </c>
      <c r="F1750" s="2">
        <f t="shared" si="246"/>
        <v>2.0479804990474713E-2</v>
      </c>
      <c r="G1750" s="2">
        <f t="shared" si="246"/>
        <v>2.8443642921100104E-2</v>
      </c>
      <c r="H1750" s="2">
        <f t="shared" si="247"/>
        <v>0.72001343313455657</v>
      </c>
      <c r="I1750" s="2">
        <f t="shared" si="248"/>
        <v>41.860919180288164</v>
      </c>
    </row>
    <row r="1751" spans="1:9" ht="13.5" x14ac:dyDescent="0.25">
      <c r="A1751" s="3">
        <f>TITRES_STAT!B1754</f>
        <v>44858</v>
      </c>
      <c r="B1751" s="5">
        <f>TITRES_STAT!D1754</f>
        <v>10.085599999999999</v>
      </c>
      <c r="C1751" s="2">
        <f t="shared" si="243"/>
        <v>7.7600000000000335E-2</v>
      </c>
      <c r="D1751" s="2">
        <f t="shared" si="244"/>
        <v>7.7600000000000335E-2</v>
      </c>
      <c r="E1751" s="2">
        <f t="shared" si="245"/>
        <v>0</v>
      </c>
      <c r="F1751" s="2">
        <f t="shared" si="246"/>
        <v>2.4559818919726546E-2</v>
      </c>
      <c r="G1751" s="2">
        <f t="shared" si="246"/>
        <v>2.6411954141021526E-2</v>
      </c>
      <c r="H1751" s="2">
        <f t="shared" si="247"/>
        <v>0.92987511596431438</v>
      </c>
      <c r="I1751" s="2">
        <f t="shared" si="248"/>
        <v>48.183175598887239</v>
      </c>
    </row>
    <row r="1752" spans="1:9" ht="13.5" x14ac:dyDescent="0.25">
      <c r="A1752" s="3">
        <f>TITRES_STAT!B1755</f>
        <v>44859</v>
      </c>
      <c r="B1752" s="5">
        <f>TITRES_STAT!D1755</f>
        <v>10.085599999999999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2.2805546139746079E-2</v>
      </c>
      <c r="G1752" s="2">
        <f t="shared" si="246"/>
        <v>2.4525385988091418E-2</v>
      </c>
      <c r="H1752" s="2">
        <f t="shared" si="247"/>
        <v>0.92987511596431438</v>
      </c>
      <c r="I1752" s="2">
        <f t="shared" si="248"/>
        <v>48.183175598887239</v>
      </c>
    </row>
    <row r="1753" spans="1:9" ht="13.5" x14ac:dyDescent="0.25">
      <c r="A1753" s="3">
        <f>TITRES_STAT!B1756</f>
        <v>44860</v>
      </c>
      <c r="B1753" s="5">
        <f>TITRES_STAT!D1756</f>
        <v>10.085599999999999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2.1176578558335647E-2</v>
      </c>
      <c r="G1753" s="2">
        <f t="shared" si="246"/>
        <v>2.2773572703227746E-2</v>
      </c>
      <c r="H1753" s="2">
        <f t="shared" si="247"/>
        <v>0.92987511596431449</v>
      </c>
      <c r="I1753" s="2">
        <f t="shared" si="248"/>
        <v>48.183175598887246</v>
      </c>
    </row>
    <row r="1754" spans="1:9" ht="13.5" x14ac:dyDescent="0.25">
      <c r="A1754" s="3">
        <f>TITRES_STAT!B1757</f>
        <v>44861</v>
      </c>
      <c r="B1754" s="5">
        <f>TITRES_STAT!D1757</f>
        <v>10.085599999999999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1.9663965804168817E-2</v>
      </c>
      <c r="G1754" s="2">
        <f t="shared" si="246"/>
        <v>2.1146888938711479E-2</v>
      </c>
      <c r="H1754" s="2">
        <f t="shared" si="247"/>
        <v>0.92987511596431449</v>
      </c>
      <c r="I1754" s="2">
        <f t="shared" si="248"/>
        <v>48.183175598887246</v>
      </c>
    </row>
    <row r="1755" spans="1:9" ht="13.5" x14ac:dyDescent="0.25">
      <c r="A1755" s="3">
        <f>TITRES_STAT!B1758</f>
        <v>44862</v>
      </c>
      <c r="B1755" s="5">
        <f>TITRES_STAT!D1758</f>
        <v>10.085599999999999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1.8259396818156758E-2</v>
      </c>
      <c r="G1755" s="2">
        <f t="shared" si="246"/>
        <v>1.9636396871660661E-2</v>
      </c>
      <c r="H1755" s="2">
        <f t="shared" si="247"/>
        <v>0.92987511596431449</v>
      </c>
      <c r="I1755" s="2">
        <f t="shared" si="248"/>
        <v>48.183175598887246</v>
      </c>
    </row>
    <row r="1756" spans="1:9" ht="13.5" x14ac:dyDescent="0.25">
      <c r="A1756" s="3">
        <f>TITRES_STAT!B1759</f>
        <v>44865</v>
      </c>
      <c r="B1756" s="5">
        <f>TITRES_STAT!D1759</f>
        <v>10.085599999999999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1.695515418828842E-2</v>
      </c>
      <c r="G1756" s="2">
        <f t="shared" si="246"/>
        <v>1.8233797095113469E-2</v>
      </c>
      <c r="H1756" s="2">
        <f t="shared" si="247"/>
        <v>0.9298751159643146</v>
      </c>
      <c r="I1756" s="2">
        <f t="shared" si="248"/>
        <v>48.183175598887246</v>
      </c>
    </row>
    <row r="1757" spans="1:9" ht="13.5" x14ac:dyDescent="0.25">
      <c r="A1757" s="3">
        <f>TITRES_STAT!B1760</f>
        <v>44866</v>
      </c>
      <c r="B1757" s="5">
        <f>TITRES_STAT!D1760</f>
        <v>10.0778</v>
      </c>
      <c r="C1757" s="2">
        <f t="shared" si="243"/>
        <v>-7.799999999999585E-3</v>
      </c>
      <c r="D1757" s="2">
        <f t="shared" si="244"/>
        <v>0</v>
      </c>
      <c r="E1757" s="2">
        <f t="shared" si="245"/>
        <v>7.799999999999585E-3</v>
      </c>
      <c r="F1757" s="2">
        <f t="shared" ref="F1757:G1772" si="249">((F1756*13)+D1757)/14</f>
        <v>1.5744071746267817E-2</v>
      </c>
      <c r="G1757" s="2">
        <f t="shared" si="249"/>
        <v>1.7488525874033906E-2</v>
      </c>
      <c r="H1757" s="2">
        <f t="shared" si="247"/>
        <v>0.90025150545386057</v>
      </c>
      <c r="I1757" s="2">
        <f t="shared" si="248"/>
        <v>47.375387040613987</v>
      </c>
    </row>
    <row r="1758" spans="1:9" ht="13.5" x14ac:dyDescent="0.25">
      <c r="A1758" s="3">
        <f>TITRES_STAT!B1761</f>
        <v>44867</v>
      </c>
      <c r="B1758" s="5">
        <f>TITRES_STAT!D1761</f>
        <v>9.7053999999999991</v>
      </c>
      <c r="C1758" s="2">
        <f t="shared" si="243"/>
        <v>-0.37240000000000073</v>
      </c>
      <c r="D1758" s="2">
        <f t="shared" si="244"/>
        <v>0</v>
      </c>
      <c r="E1758" s="2">
        <f t="shared" si="245"/>
        <v>0.37240000000000073</v>
      </c>
      <c r="F1758" s="2">
        <f t="shared" si="249"/>
        <v>1.4619495192962973E-2</v>
      </c>
      <c r="G1758" s="2">
        <f t="shared" si="249"/>
        <v>4.2839345454460109E-2</v>
      </c>
      <c r="H1758" s="2">
        <f t="shared" si="247"/>
        <v>0.34126327183276095</v>
      </c>
      <c r="I1758" s="2">
        <f t="shared" si="248"/>
        <v>25.443421809831847</v>
      </c>
    </row>
    <row r="1759" spans="1:9" ht="13.5" x14ac:dyDescent="0.25">
      <c r="A1759" s="3">
        <f>TITRES_STAT!B1762</f>
        <v>44868</v>
      </c>
      <c r="B1759" s="5">
        <f>TITRES_STAT!D1762</f>
        <v>9.8528000000000002</v>
      </c>
      <c r="C1759" s="2">
        <f t="shared" si="243"/>
        <v>0.14740000000000109</v>
      </c>
      <c r="D1759" s="2">
        <f t="shared" si="244"/>
        <v>0.14740000000000109</v>
      </c>
      <c r="E1759" s="2">
        <f t="shared" si="245"/>
        <v>0</v>
      </c>
      <c r="F1759" s="2">
        <f t="shared" si="249"/>
        <v>2.4103816964894269E-2</v>
      </c>
      <c r="G1759" s="2">
        <f t="shared" si="249"/>
        <v>3.9779392207712962E-2</v>
      </c>
      <c r="H1759" s="2">
        <f t="shared" si="247"/>
        <v>0.60593728629721744</v>
      </c>
      <c r="I1759" s="2">
        <f t="shared" si="248"/>
        <v>37.731067798688258</v>
      </c>
    </row>
    <row r="1760" spans="1:9" ht="13.5" x14ac:dyDescent="0.25">
      <c r="A1760" s="3">
        <f>TITRES_STAT!B1763</f>
        <v>44869</v>
      </c>
      <c r="B1760" s="5">
        <f>TITRES_STAT!D1763</f>
        <v>9.8528000000000002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2.2382115753116105E-2</v>
      </c>
      <c r="G1760" s="2">
        <f t="shared" si="249"/>
        <v>3.6938007050019185E-2</v>
      </c>
      <c r="H1760" s="2">
        <f t="shared" si="247"/>
        <v>0.60593728629721733</v>
      </c>
      <c r="I1760" s="2">
        <f t="shared" si="248"/>
        <v>37.731067798688258</v>
      </c>
    </row>
    <row r="1761" spans="1:9" ht="13.5" x14ac:dyDescent="0.25">
      <c r="A1761" s="3">
        <f>TITRES_STAT!B1764</f>
        <v>44872</v>
      </c>
      <c r="B1761" s="5">
        <f>TITRES_STAT!D1764</f>
        <v>9.7752999999999997</v>
      </c>
      <c r="C1761" s="2">
        <f t="shared" si="243"/>
        <v>-7.7500000000000568E-2</v>
      </c>
      <c r="D1761" s="2">
        <f t="shared" si="244"/>
        <v>0</v>
      </c>
      <c r="E1761" s="2">
        <f t="shared" si="245"/>
        <v>7.7500000000000568E-2</v>
      </c>
      <c r="F1761" s="2">
        <f t="shared" si="249"/>
        <v>2.0783393199322098E-2</v>
      </c>
      <c r="G1761" s="2">
        <f t="shared" si="249"/>
        <v>3.9835292260732139E-2</v>
      </c>
      <c r="H1761" s="2">
        <f t="shared" si="247"/>
        <v>0.52173316724500207</v>
      </c>
      <c r="I1761" s="2">
        <f t="shared" si="248"/>
        <v>34.285456772264851</v>
      </c>
    </row>
    <row r="1762" spans="1:9" ht="13.5" x14ac:dyDescent="0.25">
      <c r="A1762" s="3">
        <f>TITRES_STAT!B1765</f>
        <v>44873</v>
      </c>
      <c r="B1762" s="5">
        <f>TITRES_STAT!D1765</f>
        <v>10.0701</v>
      </c>
      <c r="C1762" s="2">
        <f t="shared" si="243"/>
        <v>0.2948000000000004</v>
      </c>
      <c r="D1762" s="2">
        <f t="shared" si="244"/>
        <v>0.2948000000000004</v>
      </c>
      <c r="E1762" s="2">
        <f t="shared" si="245"/>
        <v>0</v>
      </c>
      <c r="F1762" s="2">
        <f t="shared" si="249"/>
        <v>4.0356007970799121E-2</v>
      </c>
      <c r="G1762" s="2">
        <f t="shared" si="249"/>
        <v>3.6989914242108415E-2</v>
      </c>
      <c r="H1762" s="2">
        <f t="shared" si="247"/>
        <v>1.0910003117784692</v>
      </c>
      <c r="I1762" s="2">
        <f t="shared" si="248"/>
        <v>52.175999478954409</v>
      </c>
    </row>
    <row r="1763" spans="1:9" ht="13.5" x14ac:dyDescent="0.25">
      <c r="A1763" s="3">
        <f>TITRES_STAT!B1766</f>
        <v>44874</v>
      </c>
      <c r="B1763" s="5">
        <f>TITRES_STAT!D1766</f>
        <v>10.0701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3.7473435972884897E-2</v>
      </c>
      <c r="G1763" s="2">
        <f t="shared" si="249"/>
        <v>3.434777751052924E-2</v>
      </c>
      <c r="H1763" s="2">
        <f t="shared" si="247"/>
        <v>1.0910003117784692</v>
      </c>
      <c r="I1763" s="2">
        <f t="shared" si="248"/>
        <v>52.175999478954409</v>
      </c>
    </row>
    <row r="1764" spans="1:9" ht="13.5" x14ac:dyDescent="0.25">
      <c r="A1764" s="3">
        <f>TITRES_STAT!B1767</f>
        <v>44875</v>
      </c>
      <c r="B1764" s="5">
        <f>TITRES_STAT!D1767</f>
        <v>9.7053999999999991</v>
      </c>
      <c r="C1764" s="2">
        <f t="shared" si="243"/>
        <v>-0.36470000000000091</v>
      </c>
      <c r="D1764" s="2">
        <f t="shared" si="244"/>
        <v>0</v>
      </c>
      <c r="E1764" s="2">
        <f t="shared" si="245"/>
        <v>0.36470000000000091</v>
      </c>
      <c r="F1764" s="2">
        <f t="shared" si="249"/>
        <v>3.4796761974821691E-2</v>
      </c>
      <c r="G1764" s="2">
        <f t="shared" si="249"/>
        <v>5.794436483120579E-2</v>
      </c>
      <c r="H1764" s="2">
        <f t="shared" si="247"/>
        <v>0.60052020720541199</v>
      </c>
      <c r="I1764" s="2">
        <f t="shared" si="248"/>
        <v>37.520313989284155</v>
      </c>
    </row>
    <row r="1765" spans="1:9" ht="13.5" x14ac:dyDescent="0.25">
      <c r="A1765" s="3">
        <f>TITRES_STAT!B1768</f>
        <v>44876</v>
      </c>
      <c r="B1765" s="5">
        <f>TITRES_STAT!D1768</f>
        <v>9.8140999999999998</v>
      </c>
      <c r="C1765" s="2">
        <f t="shared" si="243"/>
        <v>0.10870000000000068</v>
      </c>
      <c r="D1765" s="2">
        <f t="shared" si="244"/>
        <v>0.10870000000000068</v>
      </c>
      <c r="E1765" s="2">
        <f t="shared" si="245"/>
        <v>0</v>
      </c>
      <c r="F1765" s="2">
        <f t="shared" si="249"/>
        <v>4.0075564690905903E-2</v>
      </c>
      <c r="G1765" s="2">
        <f t="shared" si="249"/>
        <v>5.3805481628976803E-2</v>
      </c>
      <c r="H1765" s="2">
        <f t="shared" si="247"/>
        <v>0.74482308266010044</v>
      </c>
      <c r="I1765" s="2">
        <f t="shared" si="248"/>
        <v>42.687599107444598</v>
      </c>
    </row>
    <row r="1766" spans="1:9" ht="13.5" x14ac:dyDescent="0.25">
      <c r="A1766" s="3">
        <f>TITRES_STAT!B1769</f>
        <v>44879</v>
      </c>
      <c r="B1766" s="5">
        <f>TITRES_STAT!D1769</f>
        <v>9.6976999999999993</v>
      </c>
      <c r="C1766" s="2">
        <f t="shared" si="243"/>
        <v>-0.1164000000000005</v>
      </c>
      <c r="D1766" s="2">
        <f t="shared" si="244"/>
        <v>0</v>
      </c>
      <c r="E1766" s="2">
        <f t="shared" si="245"/>
        <v>0.1164000000000005</v>
      </c>
      <c r="F1766" s="2">
        <f t="shared" si="249"/>
        <v>3.7213024355841194E-2</v>
      </c>
      <c r="G1766" s="2">
        <f t="shared" si="249"/>
        <v>5.8276518655478497E-2</v>
      </c>
      <c r="H1766" s="2">
        <f t="shared" si="247"/>
        <v>0.63855949556353342</v>
      </c>
      <c r="I1766" s="2">
        <f t="shared" si="248"/>
        <v>38.970784844398956</v>
      </c>
    </row>
    <row r="1767" spans="1:9" ht="13.5" x14ac:dyDescent="0.25">
      <c r="A1767" s="3">
        <f>TITRES_STAT!B1770</f>
        <v>44880</v>
      </c>
      <c r="B1767" s="5">
        <f>TITRES_STAT!D1770</f>
        <v>9.6976999999999993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3.4554951187566824E-2</v>
      </c>
      <c r="G1767" s="2">
        <f t="shared" si="249"/>
        <v>5.4113910180087176E-2</v>
      </c>
      <c r="H1767" s="2">
        <f t="shared" si="247"/>
        <v>0.63855949556353342</v>
      </c>
      <c r="I1767" s="2">
        <f t="shared" si="248"/>
        <v>38.970784844398956</v>
      </c>
    </row>
    <row r="1768" spans="1:9" ht="13.5" x14ac:dyDescent="0.25">
      <c r="A1768" s="3">
        <f>TITRES_STAT!B1771</f>
        <v>44881</v>
      </c>
      <c r="B1768" s="5">
        <f>TITRES_STAT!D1771</f>
        <v>9.4804999999999993</v>
      </c>
      <c r="C1768" s="2">
        <f t="shared" si="243"/>
        <v>-0.21720000000000006</v>
      </c>
      <c r="D1768" s="2">
        <f t="shared" si="244"/>
        <v>0</v>
      </c>
      <c r="E1768" s="2">
        <f t="shared" si="245"/>
        <v>0.21720000000000006</v>
      </c>
      <c r="F1768" s="2">
        <f t="shared" si="249"/>
        <v>3.2086740388454903E-2</v>
      </c>
      <c r="G1768" s="2">
        <f t="shared" si="249"/>
        <v>6.5762916595795237E-2</v>
      </c>
      <c r="H1768" s="2">
        <f t="shared" si="247"/>
        <v>0.48791540961713475</v>
      </c>
      <c r="I1768" s="2">
        <f t="shared" si="248"/>
        <v>32.791878252183935</v>
      </c>
    </row>
    <row r="1769" spans="1:9" ht="13.5" x14ac:dyDescent="0.25">
      <c r="A1769" s="3">
        <f>TITRES_STAT!B1772</f>
        <v>44882</v>
      </c>
      <c r="B1769" s="5">
        <f>TITRES_STAT!D1772</f>
        <v>9.4804999999999993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2.9794830360708124E-2</v>
      </c>
      <c r="G1769" s="2">
        <f t="shared" si="249"/>
        <v>6.1065565410381287E-2</v>
      </c>
      <c r="H1769" s="2">
        <f t="shared" si="247"/>
        <v>0.48791540961713481</v>
      </c>
      <c r="I1769" s="2">
        <f t="shared" si="248"/>
        <v>32.791878252183935</v>
      </c>
    </row>
    <row r="1770" spans="1:9" ht="13.5" x14ac:dyDescent="0.25">
      <c r="A1770" s="3">
        <f>TITRES_STAT!B1773</f>
        <v>44883</v>
      </c>
      <c r="B1770" s="5">
        <f>TITRES_STAT!D1773</f>
        <v>9.6201000000000008</v>
      </c>
      <c r="C1770" s="2">
        <f t="shared" si="243"/>
        <v>0.1396000000000015</v>
      </c>
      <c r="D1770" s="2">
        <f t="shared" si="244"/>
        <v>0.1396000000000015</v>
      </c>
      <c r="E1770" s="2">
        <f t="shared" si="245"/>
        <v>0</v>
      </c>
      <c r="F1770" s="2">
        <f t="shared" si="249"/>
        <v>3.7638056763514789E-2</v>
      </c>
      <c r="G1770" s="2">
        <f t="shared" si="249"/>
        <v>5.6703739309639768E-2</v>
      </c>
      <c r="H1770" s="2">
        <f t="shared" si="247"/>
        <v>0.66376675016062359</v>
      </c>
      <c r="I1770" s="2">
        <f t="shared" si="248"/>
        <v>39.895421043637405</v>
      </c>
    </row>
    <row r="1771" spans="1:9" ht="13.5" x14ac:dyDescent="0.25">
      <c r="A1771" s="3">
        <f>TITRES_STAT!B1774</f>
        <v>44886</v>
      </c>
      <c r="B1771" s="5">
        <f>TITRES_STAT!D1774</f>
        <v>9.6201000000000008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3.494962413754945E-2</v>
      </c>
      <c r="G1771" s="2">
        <f t="shared" si="249"/>
        <v>5.2653472216094073E-2</v>
      </c>
      <c r="H1771" s="2">
        <f t="shared" si="247"/>
        <v>0.66376675016062359</v>
      </c>
      <c r="I1771" s="2">
        <f t="shared" si="248"/>
        <v>39.895421043637405</v>
      </c>
    </row>
    <row r="1772" spans="1:9" ht="13.5" x14ac:dyDescent="0.25">
      <c r="A1772" s="3">
        <f>TITRES_STAT!B1775</f>
        <v>44887</v>
      </c>
      <c r="B1772" s="5">
        <f>TITRES_STAT!D1775</f>
        <v>9.6201000000000008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3.2453222413438773E-2</v>
      </c>
      <c r="G1772" s="2">
        <f t="shared" si="249"/>
        <v>4.8892509914944496E-2</v>
      </c>
      <c r="H1772" s="2">
        <f t="shared" si="247"/>
        <v>0.66376675016062359</v>
      </c>
      <c r="I1772" s="2">
        <f t="shared" si="248"/>
        <v>39.895421043637405</v>
      </c>
    </row>
    <row r="1773" spans="1:9" ht="13.5" x14ac:dyDescent="0.25">
      <c r="A1773" s="3">
        <f>TITRES_STAT!B1776</f>
        <v>44888</v>
      </c>
      <c r="B1773" s="5">
        <f>TITRES_STAT!D1776</f>
        <v>9.4649000000000001</v>
      </c>
      <c r="C1773" s="2">
        <f t="shared" si="243"/>
        <v>-0.15520000000000067</v>
      </c>
      <c r="D1773" s="2">
        <f t="shared" si="244"/>
        <v>0</v>
      </c>
      <c r="E1773" s="2">
        <f t="shared" si="245"/>
        <v>0.15520000000000067</v>
      </c>
      <c r="F1773" s="2">
        <f t="shared" ref="F1773:G1788" si="250">((F1772*13)+D1773)/14</f>
        <v>3.0135135098193148E-2</v>
      </c>
      <c r="G1773" s="2">
        <f t="shared" si="250"/>
        <v>5.6485902063877082E-2</v>
      </c>
      <c r="H1773" s="2">
        <f t="shared" si="247"/>
        <v>0.53349834201310675</v>
      </c>
      <c r="I1773" s="2">
        <f t="shared" si="248"/>
        <v>34.789626268050242</v>
      </c>
    </row>
    <row r="1774" spans="1:9" ht="13.5" x14ac:dyDescent="0.25">
      <c r="A1774" s="3">
        <f>TITRES_STAT!B1777</f>
        <v>44889</v>
      </c>
      <c r="B1774" s="5">
        <f>TITRES_STAT!D1777</f>
        <v>9.4649000000000001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2.7982625448322206E-2</v>
      </c>
      <c r="G1774" s="2">
        <f t="shared" si="250"/>
        <v>5.2451194773600149E-2</v>
      </c>
      <c r="H1774" s="2">
        <f t="shared" si="247"/>
        <v>0.53349834201310664</v>
      </c>
      <c r="I1774" s="2">
        <f t="shared" si="248"/>
        <v>34.789626268050228</v>
      </c>
    </row>
    <row r="1775" spans="1:9" ht="13.5" x14ac:dyDescent="0.25">
      <c r="A1775" s="3">
        <f>TITRES_STAT!B1778</f>
        <v>44890</v>
      </c>
      <c r="B1775" s="5">
        <f>TITRES_STAT!D1778</f>
        <v>9.5037000000000003</v>
      </c>
      <c r="C1775" s="2">
        <f t="shared" si="243"/>
        <v>3.8800000000000168E-2</v>
      </c>
      <c r="D1775" s="2">
        <f t="shared" si="244"/>
        <v>3.8800000000000168E-2</v>
      </c>
      <c r="E1775" s="2">
        <f t="shared" si="245"/>
        <v>0</v>
      </c>
      <c r="F1775" s="2">
        <f t="shared" si="250"/>
        <v>2.8755295059156343E-2</v>
      </c>
      <c r="G1775" s="2">
        <f t="shared" si="250"/>
        <v>4.8704680861200132E-2</v>
      </c>
      <c r="H1775" s="2">
        <f t="shared" si="247"/>
        <v>0.590401056955982</v>
      </c>
      <c r="I1775" s="2">
        <f t="shared" si="248"/>
        <v>37.122778205769436</v>
      </c>
    </row>
    <row r="1776" spans="1:9" ht="13.5" x14ac:dyDescent="0.25">
      <c r="A1776" s="3">
        <f>TITRES_STAT!B1779</f>
        <v>44893</v>
      </c>
      <c r="B1776" s="5">
        <f>TITRES_STAT!D1779</f>
        <v>9.6510999999999996</v>
      </c>
      <c r="C1776" s="2">
        <f t="shared" si="243"/>
        <v>0.14739999999999931</v>
      </c>
      <c r="D1776" s="2">
        <f t="shared" si="244"/>
        <v>0.14739999999999931</v>
      </c>
      <c r="E1776" s="2">
        <f t="shared" si="245"/>
        <v>0</v>
      </c>
      <c r="F1776" s="2">
        <f t="shared" si="250"/>
        <v>3.7229916840645125E-2</v>
      </c>
      <c r="G1776" s="2">
        <f t="shared" si="250"/>
        <v>4.522577508540012E-2</v>
      </c>
      <c r="H1776" s="2">
        <f t="shared" si="247"/>
        <v>0.82320129993004287</v>
      </c>
      <c r="I1776" s="2">
        <f t="shared" si="248"/>
        <v>45.151421291857872</v>
      </c>
    </row>
    <row r="1777" spans="1:9" ht="13.5" x14ac:dyDescent="0.25">
      <c r="A1777" s="3">
        <f>TITRES_STAT!B1780</f>
        <v>44894</v>
      </c>
      <c r="B1777" s="5">
        <f>TITRES_STAT!D1780</f>
        <v>9.4649000000000001</v>
      </c>
      <c r="C1777" s="2">
        <f t="shared" si="243"/>
        <v>-0.18619999999999948</v>
      </c>
      <c r="D1777" s="2">
        <f t="shared" si="244"/>
        <v>0</v>
      </c>
      <c r="E1777" s="2">
        <f t="shared" si="245"/>
        <v>0.18619999999999948</v>
      </c>
      <c r="F1777" s="2">
        <f t="shared" si="250"/>
        <v>3.4570637066313331E-2</v>
      </c>
      <c r="G1777" s="2">
        <f t="shared" si="250"/>
        <v>5.5295362579300074E-2</v>
      </c>
      <c r="H1777" s="2">
        <f t="shared" si="247"/>
        <v>0.62519957287078021</v>
      </c>
      <c r="I1777" s="2">
        <f t="shared" si="248"/>
        <v>38.469095322638871</v>
      </c>
    </row>
    <row r="1778" spans="1:9" ht="13.5" x14ac:dyDescent="0.25">
      <c r="A1778" s="3">
        <f>TITRES_STAT!B1781</f>
        <v>44895</v>
      </c>
      <c r="B1778" s="5">
        <f>TITRES_STAT!D1781</f>
        <v>9.4649000000000001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3.2101305847290949E-2</v>
      </c>
      <c r="G1778" s="2">
        <f t="shared" si="250"/>
        <v>5.1345693823635782E-2</v>
      </c>
      <c r="H1778" s="2">
        <f t="shared" si="247"/>
        <v>0.62519957287078021</v>
      </c>
      <c r="I1778" s="2">
        <f t="shared" si="248"/>
        <v>38.469095322638871</v>
      </c>
    </row>
    <row r="1779" spans="1:9" ht="13.5" x14ac:dyDescent="0.25">
      <c r="A1779" s="3">
        <f>TITRES_STAT!B1782</f>
        <v>44896</v>
      </c>
      <c r="B1779" s="5">
        <f>TITRES_STAT!D1782</f>
        <v>9.4649000000000001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2.9808355429627311E-2</v>
      </c>
      <c r="G1779" s="2">
        <f t="shared" si="250"/>
        <v>4.7678144264804656E-2</v>
      </c>
      <c r="H1779" s="2">
        <f t="shared" si="247"/>
        <v>0.62519957287078021</v>
      </c>
      <c r="I1779" s="2">
        <f t="shared" si="248"/>
        <v>38.469095322638871</v>
      </c>
    </row>
    <row r="1780" spans="1:9" ht="13.5" x14ac:dyDescent="0.25">
      <c r="A1780" s="3">
        <f>TITRES_STAT!B1783</f>
        <v>44897</v>
      </c>
      <c r="B1780" s="5">
        <f>TITRES_STAT!D1783</f>
        <v>9.4649000000000001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2.7679187184653932E-2</v>
      </c>
      <c r="G1780" s="2">
        <f t="shared" si="250"/>
        <v>4.4272562531604324E-2</v>
      </c>
      <c r="H1780" s="2">
        <f t="shared" si="247"/>
        <v>0.62519957287078021</v>
      </c>
      <c r="I1780" s="2">
        <f t="shared" si="248"/>
        <v>38.469095322638871</v>
      </c>
    </row>
    <row r="1781" spans="1:9" ht="13.5" x14ac:dyDescent="0.25">
      <c r="A1781" s="3">
        <f>TITRES_STAT!B1784</f>
        <v>44900</v>
      </c>
      <c r="B1781" s="5">
        <f>TITRES_STAT!D1784</f>
        <v>9.4338999999999995</v>
      </c>
      <c r="C1781" s="2">
        <f t="shared" si="243"/>
        <v>-3.1000000000000583E-2</v>
      </c>
      <c r="D1781" s="2">
        <f t="shared" si="244"/>
        <v>0</v>
      </c>
      <c r="E1781" s="2">
        <f t="shared" si="245"/>
        <v>3.1000000000000583E-2</v>
      </c>
      <c r="F1781" s="2">
        <f t="shared" si="250"/>
        <v>2.5702102385750079E-2</v>
      </c>
      <c r="G1781" s="2">
        <f t="shared" si="250"/>
        <v>4.3324522350775489E-2</v>
      </c>
      <c r="H1781" s="2">
        <f t="shared" si="247"/>
        <v>0.59324606461102791</v>
      </c>
      <c r="I1781" s="2">
        <f t="shared" si="248"/>
        <v>37.235056014769562</v>
      </c>
    </row>
    <row r="1782" spans="1:9" ht="13.5" x14ac:dyDescent="0.25">
      <c r="A1782" s="3">
        <f>TITRES_STAT!B1785</f>
        <v>44901</v>
      </c>
      <c r="B1782" s="5">
        <f>TITRES_STAT!D1785</f>
        <v>9.3795999999999999</v>
      </c>
      <c r="C1782" s="2">
        <f t="shared" si="243"/>
        <v>-5.4299999999999571E-2</v>
      </c>
      <c r="D1782" s="2">
        <f t="shared" si="244"/>
        <v>0</v>
      </c>
      <c r="E1782" s="2">
        <f t="shared" si="245"/>
        <v>5.4299999999999571E-2</v>
      </c>
      <c r="F1782" s="2">
        <f t="shared" si="250"/>
        <v>2.3866237929625073E-2</v>
      </c>
      <c r="G1782" s="2">
        <f t="shared" si="250"/>
        <v>4.4108485040005786E-2</v>
      </c>
      <c r="H1782" s="2">
        <f t="shared" si="247"/>
        <v>0.54108042722344074</v>
      </c>
      <c r="I1782" s="2">
        <f t="shared" si="248"/>
        <v>35.110460016567941</v>
      </c>
    </row>
    <row r="1783" spans="1:9" ht="13.5" x14ac:dyDescent="0.25">
      <c r="A1783" s="3">
        <f>TITRES_STAT!B1786</f>
        <v>44902</v>
      </c>
      <c r="B1783" s="5">
        <f>TITRES_STAT!D1786</f>
        <v>9.4260999999999999</v>
      </c>
      <c r="C1783" s="2">
        <f t="shared" si="243"/>
        <v>4.6499999999999986E-2</v>
      </c>
      <c r="D1783" s="2">
        <f t="shared" si="244"/>
        <v>4.6499999999999986E-2</v>
      </c>
      <c r="E1783" s="2">
        <f t="shared" si="245"/>
        <v>0</v>
      </c>
      <c r="F1783" s="2">
        <f t="shared" si="250"/>
        <v>2.5482935220366137E-2</v>
      </c>
      <c r="G1783" s="2">
        <f t="shared" si="250"/>
        <v>4.095787896571966E-2</v>
      </c>
      <c r="H1783" s="2">
        <f t="shared" si="247"/>
        <v>0.62217419123911366</v>
      </c>
      <c r="I1783" s="2">
        <f t="shared" si="248"/>
        <v>38.354339170188609</v>
      </c>
    </row>
    <row r="1784" spans="1:9" ht="13.5" x14ac:dyDescent="0.25">
      <c r="A1784" s="3">
        <f>TITRES_STAT!B1787</f>
        <v>44903</v>
      </c>
      <c r="B1784" s="5">
        <f>TITRES_STAT!D1787</f>
        <v>9.4649000000000001</v>
      </c>
      <c r="C1784" s="2">
        <f t="shared" si="243"/>
        <v>3.8800000000000168E-2</v>
      </c>
      <c r="D1784" s="2">
        <f t="shared" si="244"/>
        <v>3.8800000000000168E-2</v>
      </c>
      <c r="E1784" s="2">
        <f t="shared" si="245"/>
        <v>0</v>
      </c>
      <c r="F1784" s="2">
        <f t="shared" si="250"/>
        <v>2.6434154133197139E-2</v>
      </c>
      <c r="G1784" s="2">
        <f t="shared" si="250"/>
        <v>3.8032316182453965E-2</v>
      </c>
      <c r="H1784" s="2">
        <f t="shared" si="247"/>
        <v>0.69504455122805309</v>
      </c>
      <c r="I1784" s="2">
        <f t="shared" si="248"/>
        <v>41.00450048492803</v>
      </c>
    </row>
    <row r="1785" spans="1:9" ht="13.5" x14ac:dyDescent="0.25">
      <c r="A1785" s="3">
        <f>TITRES_STAT!B1788</f>
        <v>44904</v>
      </c>
      <c r="B1785" s="5">
        <f>TITRES_STAT!D1788</f>
        <v>9.3873999999999995</v>
      </c>
      <c r="C1785" s="2">
        <f t="shared" si="243"/>
        <v>-7.7500000000000568E-2</v>
      </c>
      <c r="D1785" s="2">
        <f t="shared" si="244"/>
        <v>0</v>
      </c>
      <c r="E1785" s="2">
        <f t="shared" si="245"/>
        <v>7.7500000000000568E-2</v>
      </c>
      <c r="F1785" s="2">
        <f t="shared" si="250"/>
        <v>2.4546000266540198E-2</v>
      </c>
      <c r="G1785" s="2">
        <f t="shared" si="250"/>
        <v>4.0851436455135857E-2</v>
      </c>
      <c r="H1785" s="2">
        <f t="shared" si="247"/>
        <v>0.60086015074395915</v>
      </c>
      <c r="I1785" s="2">
        <f t="shared" si="248"/>
        <v>37.533581585169983</v>
      </c>
    </row>
    <row r="1786" spans="1:9" ht="13.5" x14ac:dyDescent="0.25">
      <c r="A1786" s="3">
        <f>TITRES_STAT!B1789</f>
        <v>44907</v>
      </c>
      <c r="B1786" s="5">
        <f>TITRES_STAT!D1789</f>
        <v>9.3950999999999993</v>
      </c>
      <c r="C1786" s="2">
        <f t="shared" si="243"/>
        <v>7.6999999999998181E-3</v>
      </c>
      <c r="D1786" s="2">
        <f t="shared" si="244"/>
        <v>7.6999999999998181E-3</v>
      </c>
      <c r="E1786" s="2">
        <f t="shared" si="245"/>
        <v>0</v>
      </c>
      <c r="F1786" s="2">
        <f t="shared" si="250"/>
        <v>2.3342714533215885E-2</v>
      </c>
      <c r="G1786" s="2">
        <f t="shared" si="250"/>
        <v>3.7933476708340443E-2</v>
      </c>
      <c r="H1786" s="2">
        <f t="shared" si="247"/>
        <v>0.6153592172078316</v>
      </c>
      <c r="I1786" s="2">
        <f t="shared" si="248"/>
        <v>38.094264771119306</v>
      </c>
    </row>
    <row r="1787" spans="1:9" ht="13.5" x14ac:dyDescent="0.25">
      <c r="A1787" s="3">
        <f>TITRES_STAT!B1790</f>
        <v>44908</v>
      </c>
      <c r="B1787" s="5">
        <f>TITRES_STAT!D1790</f>
        <v>9.6356000000000002</v>
      </c>
      <c r="C1787" s="2">
        <f t="shared" si="243"/>
        <v>0.24050000000000082</v>
      </c>
      <c r="D1787" s="2">
        <f t="shared" si="244"/>
        <v>0.24050000000000082</v>
      </c>
      <c r="E1787" s="2">
        <f t="shared" si="245"/>
        <v>0</v>
      </c>
      <c r="F1787" s="2">
        <f t="shared" si="250"/>
        <v>3.8853949209414811E-2</v>
      </c>
      <c r="G1787" s="2">
        <f t="shared" si="250"/>
        <v>3.5223942657744693E-2</v>
      </c>
      <c r="H1787" s="2">
        <f t="shared" si="247"/>
        <v>1.1030550891744648</v>
      </c>
      <c r="I1787" s="2">
        <f t="shared" si="248"/>
        <v>52.450128142266543</v>
      </c>
    </row>
    <row r="1788" spans="1:9" ht="13.5" x14ac:dyDescent="0.25">
      <c r="A1788" s="3">
        <f>TITRES_STAT!B1791</f>
        <v>44909</v>
      </c>
      <c r="B1788" s="5">
        <f>TITRES_STAT!D1791</f>
        <v>9.6510999999999996</v>
      </c>
      <c r="C1788" s="2">
        <f t="shared" si="243"/>
        <v>1.5499999999999403E-2</v>
      </c>
      <c r="D1788" s="2">
        <f t="shared" si="244"/>
        <v>1.5499999999999403E-2</v>
      </c>
      <c r="E1788" s="2">
        <f t="shared" si="245"/>
        <v>0</v>
      </c>
      <c r="F1788" s="2">
        <f t="shared" si="250"/>
        <v>3.7185809980170854E-2</v>
      </c>
      <c r="G1788" s="2">
        <f t="shared" si="250"/>
        <v>3.2707946753620071E-2</v>
      </c>
      <c r="H1788" s="2">
        <f t="shared" si="247"/>
        <v>1.13690444283407</v>
      </c>
      <c r="I1788" s="2">
        <f t="shared" si="248"/>
        <v>53.203335630967679</v>
      </c>
    </row>
    <row r="1789" spans="1:9" ht="13.5" x14ac:dyDescent="0.25">
      <c r="A1789" s="3">
        <f>TITRES_STAT!B1792</f>
        <v>44910</v>
      </c>
      <c r="B1789" s="5">
        <f>TITRES_STAT!D1792</f>
        <v>9.6510999999999996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3.4529680695872936E-2</v>
      </c>
      <c r="G1789" s="2">
        <f t="shared" si="251"/>
        <v>3.0371664842647212E-2</v>
      </c>
      <c r="H1789" s="2">
        <f t="shared" si="247"/>
        <v>1.1369044428340698</v>
      </c>
      <c r="I1789" s="2">
        <f t="shared" si="248"/>
        <v>53.203335630967665</v>
      </c>
    </row>
    <row r="1790" spans="1:9" ht="13.5" x14ac:dyDescent="0.25">
      <c r="A1790" s="3">
        <f>TITRES_STAT!B1793</f>
        <v>44911</v>
      </c>
      <c r="B1790" s="5">
        <f>TITRES_STAT!D1793</f>
        <v>9.6510999999999996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3.2063274931882012E-2</v>
      </c>
      <c r="G1790" s="2">
        <f t="shared" si="251"/>
        <v>2.8202260211029555E-2</v>
      </c>
      <c r="H1790" s="2">
        <f t="shared" si="247"/>
        <v>1.1369044428340698</v>
      </c>
      <c r="I1790" s="2">
        <f t="shared" si="248"/>
        <v>53.203335630967665</v>
      </c>
    </row>
    <row r="1791" spans="1:9" ht="13.5" x14ac:dyDescent="0.25">
      <c r="A1791" s="3">
        <f>TITRES_STAT!B1794</f>
        <v>44914</v>
      </c>
      <c r="B1791" s="5">
        <f>TITRES_STAT!D1794</f>
        <v>9.6356000000000002</v>
      </c>
      <c r="C1791" s="2">
        <f t="shared" si="243"/>
        <v>-1.5499999999999403E-2</v>
      </c>
      <c r="D1791" s="2">
        <f t="shared" si="244"/>
        <v>0</v>
      </c>
      <c r="E1791" s="2">
        <f t="shared" si="245"/>
        <v>1.5499999999999403E-2</v>
      </c>
      <c r="F1791" s="2">
        <f t="shared" si="251"/>
        <v>2.9773041008176154E-2</v>
      </c>
      <c r="G1791" s="2">
        <f t="shared" si="251"/>
        <v>2.7294955910241687E-2</v>
      </c>
      <c r="H1791" s="2">
        <f t="shared" si="247"/>
        <v>1.090789122579408</v>
      </c>
      <c r="I1791" s="2">
        <f t="shared" si="248"/>
        <v>52.171168808918459</v>
      </c>
    </row>
    <row r="1792" spans="1:9" ht="13.5" x14ac:dyDescent="0.25">
      <c r="A1792" s="3">
        <f>TITRES_STAT!B1795</f>
        <v>44915</v>
      </c>
      <c r="B1792" s="5">
        <f>TITRES_STAT!D1795</f>
        <v>9.5425000000000004</v>
      </c>
      <c r="C1792" s="2">
        <f t="shared" si="243"/>
        <v>-9.3099999999999739E-2</v>
      </c>
      <c r="D1792" s="2">
        <f t="shared" si="244"/>
        <v>0</v>
      </c>
      <c r="E1792" s="2">
        <f t="shared" si="245"/>
        <v>9.3099999999999739E-2</v>
      </c>
      <c r="F1792" s="2">
        <f t="shared" si="251"/>
        <v>2.7646395221877857E-2</v>
      </c>
      <c r="G1792" s="2">
        <f t="shared" si="251"/>
        <v>3.1995316202367265E-2</v>
      </c>
      <c r="H1792" s="2">
        <f t="shared" si="247"/>
        <v>0.86407632439126703</v>
      </c>
      <c r="I1792" s="2">
        <f t="shared" si="248"/>
        <v>46.354127944489605</v>
      </c>
    </row>
    <row r="1793" spans="1:9" ht="13.5" x14ac:dyDescent="0.25">
      <c r="A1793" s="3">
        <f>TITRES_STAT!B1796</f>
        <v>44916</v>
      </c>
      <c r="B1793" s="5">
        <f>TITRES_STAT!D1796</f>
        <v>9.4649000000000001</v>
      </c>
      <c r="C1793" s="2">
        <f t="shared" si="243"/>
        <v>-7.7600000000000335E-2</v>
      </c>
      <c r="D1793" s="2">
        <f t="shared" si="244"/>
        <v>0</v>
      </c>
      <c r="E1793" s="2">
        <f t="shared" si="245"/>
        <v>7.7600000000000335E-2</v>
      </c>
      <c r="F1793" s="2">
        <f t="shared" si="251"/>
        <v>2.5671652706029439E-2</v>
      </c>
      <c r="G1793" s="2">
        <f t="shared" si="251"/>
        <v>3.525279361648391E-2</v>
      </c>
      <c r="H1793" s="2">
        <f t="shared" si="247"/>
        <v>0.72821612338902952</v>
      </c>
      <c r="I1793" s="2">
        <f t="shared" si="248"/>
        <v>42.136866653054859</v>
      </c>
    </row>
    <row r="1794" spans="1:9" ht="13.5" x14ac:dyDescent="0.25">
      <c r="A1794" s="3">
        <f>TITRES_STAT!B1797</f>
        <v>44917</v>
      </c>
      <c r="B1794" s="5">
        <f>TITRES_STAT!D1797</f>
        <v>9.4649000000000001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2.3837963227027335E-2</v>
      </c>
      <c r="G1794" s="2">
        <f t="shared" si="251"/>
        <v>3.2734736929592202E-2</v>
      </c>
      <c r="H1794" s="2">
        <f t="shared" si="247"/>
        <v>0.72821612338902941</v>
      </c>
      <c r="I1794" s="2">
        <f t="shared" si="248"/>
        <v>42.136866653054859</v>
      </c>
    </row>
    <row r="1795" spans="1:9" ht="13.5" x14ac:dyDescent="0.25">
      <c r="A1795" s="3">
        <f>TITRES_STAT!B1798</f>
        <v>44918</v>
      </c>
      <c r="B1795" s="5">
        <f>TITRES_STAT!D1798</f>
        <v>9.4417000000000009</v>
      </c>
      <c r="C1795" s="2">
        <f t="shared" ref="C1795:C1858" si="252">B1795-B1794</f>
        <v>-2.3199999999999221E-2</v>
      </c>
      <c r="D1795" s="2">
        <f t="shared" ref="D1795:D1858" si="253">IF(C1795&gt;0,C1795,0)</f>
        <v>0</v>
      </c>
      <c r="E1795" s="2">
        <f t="shared" ref="E1795:E1858" si="254">IF(C1795&lt;0,-C1795,0)</f>
        <v>2.3199999999999221E-2</v>
      </c>
      <c r="F1795" s="2">
        <f t="shared" si="251"/>
        <v>2.2135251567953953E-2</v>
      </c>
      <c r="G1795" s="2">
        <f t="shared" si="251"/>
        <v>3.2053684291764133E-2</v>
      </c>
      <c r="H1795" s="2">
        <f t="shared" si="247"/>
        <v>0.69056809090870652</v>
      </c>
      <c r="I1795" s="2">
        <f t="shared" si="248"/>
        <v>40.848286124785162</v>
      </c>
    </row>
    <row r="1796" spans="1:9" ht="13.5" x14ac:dyDescent="0.25">
      <c r="A1796" s="3">
        <f>TITRES_STAT!B1799</f>
        <v>44921</v>
      </c>
      <c r="B1796" s="5">
        <f>TITRES_STAT!D1799</f>
        <v>9.4260999999999999</v>
      </c>
      <c r="C1796" s="2">
        <f t="shared" si="252"/>
        <v>-1.5600000000000946E-2</v>
      </c>
      <c r="D1796" s="2">
        <f t="shared" si="253"/>
        <v>0</v>
      </c>
      <c r="E1796" s="2">
        <f t="shared" si="254"/>
        <v>1.5600000000000946E-2</v>
      </c>
      <c r="F1796" s="2">
        <f t="shared" si="251"/>
        <v>2.0554162170242956E-2</v>
      </c>
      <c r="G1796" s="2">
        <f t="shared" si="251"/>
        <v>3.0878421128066762E-2</v>
      </c>
      <c r="H1796" s="2">
        <f t="shared" si="247"/>
        <v>0.66564809401994873</v>
      </c>
      <c r="I1796" s="2">
        <f t="shared" si="248"/>
        <v>39.963308961225067</v>
      </c>
    </row>
    <row r="1797" spans="1:9" ht="13.5" x14ac:dyDescent="0.25">
      <c r="A1797" s="3">
        <f>TITRES_STAT!B1800</f>
        <v>44922</v>
      </c>
      <c r="B1797" s="5">
        <f>TITRES_STAT!D1800</f>
        <v>9.6356000000000002</v>
      </c>
      <c r="C1797" s="2">
        <f t="shared" si="252"/>
        <v>0.20950000000000024</v>
      </c>
      <c r="D1797" s="2">
        <f t="shared" si="253"/>
        <v>0.20950000000000024</v>
      </c>
      <c r="E1797" s="2">
        <f t="shared" si="254"/>
        <v>0</v>
      </c>
      <c r="F1797" s="2">
        <f t="shared" si="251"/>
        <v>3.405029344379705E-2</v>
      </c>
      <c r="G1797" s="2">
        <f t="shared" si="251"/>
        <v>2.8672819618919133E-2</v>
      </c>
      <c r="H1797" s="2">
        <f t="shared" si="247"/>
        <v>1.1875460417338832</v>
      </c>
      <c r="I1797" s="2">
        <f t="shared" si="248"/>
        <v>54.286676443738557</v>
      </c>
    </row>
    <row r="1798" spans="1:9" ht="13.5" x14ac:dyDescent="0.25">
      <c r="A1798" s="3">
        <f>TITRES_STAT!B1801</f>
        <v>44923</v>
      </c>
      <c r="B1798" s="5">
        <f>TITRES_STAT!D1801</f>
        <v>9.6356000000000002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3.1618129626382975E-2</v>
      </c>
      <c r="G1798" s="2">
        <f t="shared" si="251"/>
        <v>2.6624761074710623E-2</v>
      </c>
      <c r="H1798" s="2">
        <f t="shared" si="247"/>
        <v>1.1875460417338835</v>
      </c>
      <c r="I1798" s="2">
        <f t="shared" si="248"/>
        <v>54.286676443738557</v>
      </c>
    </row>
    <row r="1799" spans="1:9" ht="13.5" x14ac:dyDescent="0.25">
      <c r="A1799" s="3">
        <f>TITRES_STAT!B1802</f>
        <v>44924</v>
      </c>
      <c r="B1799" s="5">
        <f>TITRES_STAT!D1802</f>
        <v>9.6279000000000003</v>
      </c>
      <c r="C1799" s="2">
        <f t="shared" si="252"/>
        <v>-7.6999999999998181E-3</v>
      </c>
      <c r="D1799" s="2">
        <f t="shared" si="253"/>
        <v>0</v>
      </c>
      <c r="E1799" s="2">
        <f t="shared" si="254"/>
        <v>7.6999999999998181E-3</v>
      </c>
      <c r="F1799" s="2">
        <f t="shared" si="251"/>
        <v>2.9359691795927047E-2</v>
      </c>
      <c r="G1799" s="2">
        <f t="shared" si="251"/>
        <v>2.5272992426516993E-2</v>
      </c>
      <c r="H1799" s="2">
        <f t="shared" si="247"/>
        <v>1.1617022353523201</v>
      </c>
      <c r="I1799" s="2">
        <f t="shared" si="248"/>
        <v>53.740159784910553</v>
      </c>
    </row>
    <row r="1800" spans="1:9" ht="13.5" x14ac:dyDescent="0.25">
      <c r="A1800" s="3">
        <f>TITRES_STAT!B1803</f>
        <v>44925</v>
      </c>
      <c r="B1800" s="5">
        <f>TITRES_STAT!D1803</f>
        <v>9.6279000000000003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2.7262570953360828E-2</v>
      </c>
      <c r="G1800" s="2">
        <f t="shared" si="251"/>
        <v>2.3467778681765777E-2</v>
      </c>
      <c r="H1800" s="2">
        <f t="shared" si="247"/>
        <v>1.1617022353523201</v>
      </c>
      <c r="I1800" s="2">
        <f t="shared" si="248"/>
        <v>53.740159784910553</v>
      </c>
    </row>
    <row r="1801" spans="1:9" ht="13.5" x14ac:dyDescent="0.25">
      <c r="A1801" s="3">
        <f>TITRES_STAT!B1804</f>
        <v>44928</v>
      </c>
      <c r="B1801" s="5">
        <f>TITRES_STAT!D1804</f>
        <v>9.6356000000000002</v>
      </c>
      <c r="C1801" s="2">
        <f t="shared" si="252"/>
        <v>7.6999999999998181E-3</v>
      </c>
      <c r="D1801" s="2">
        <f t="shared" si="253"/>
        <v>7.6999999999998181E-3</v>
      </c>
      <c r="E1801" s="2">
        <f t="shared" si="254"/>
        <v>0</v>
      </c>
      <c r="F1801" s="2">
        <f t="shared" si="251"/>
        <v>2.5865244456692187E-2</v>
      </c>
      <c r="G1801" s="2">
        <f t="shared" si="251"/>
        <v>2.1791508775925363E-2</v>
      </c>
      <c r="H1801" s="2">
        <f t="shared" si="247"/>
        <v>1.1869414239580955</v>
      </c>
      <c r="I1801" s="2">
        <f t="shared" si="248"/>
        <v>54.274038204913467</v>
      </c>
    </row>
    <row r="1802" spans="1:9" ht="13.5" x14ac:dyDescent="0.25">
      <c r="A1802" s="3">
        <f>TITRES_STAT!B1805</f>
        <v>44929</v>
      </c>
      <c r="B1802" s="5">
        <f>TITRES_STAT!D1805</f>
        <v>9.6201000000000008</v>
      </c>
      <c r="C1802" s="2">
        <f t="shared" si="252"/>
        <v>-1.5499999999999403E-2</v>
      </c>
      <c r="D1802" s="2">
        <f t="shared" si="253"/>
        <v>0</v>
      </c>
      <c r="E1802" s="2">
        <f t="shared" si="254"/>
        <v>1.5499999999999403E-2</v>
      </c>
      <c r="F1802" s="2">
        <f t="shared" si="251"/>
        <v>2.4017726995499887E-2</v>
      </c>
      <c r="G1802" s="2">
        <f t="shared" si="251"/>
        <v>2.1342115291930652E-2</v>
      </c>
      <c r="H1802" s="2">
        <f t="shared" si="247"/>
        <v>1.1253676904547916</v>
      </c>
      <c r="I1802" s="2">
        <f t="shared" si="248"/>
        <v>52.949317687895345</v>
      </c>
    </row>
    <row r="1803" spans="1:9" ht="13.5" x14ac:dyDescent="0.25">
      <c r="A1803" s="3">
        <f>TITRES_STAT!B1806</f>
        <v>44930</v>
      </c>
      <c r="B1803" s="5">
        <f>TITRES_STAT!D1806</f>
        <v>9.4260999999999999</v>
      </c>
      <c r="C1803" s="2">
        <f t="shared" si="252"/>
        <v>-0.19400000000000084</v>
      </c>
      <c r="D1803" s="2">
        <f t="shared" si="253"/>
        <v>0</v>
      </c>
      <c r="E1803" s="2">
        <f t="shared" si="254"/>
        <v>0.19400000000000084</v>
      </c>
      <c r="F1803" s="2">
        <f t="shared" si="251"/>
        <v>2.2302175067249897E-2</v>
      </c>
      <c r="G1803" s="2">
        <f t="shared" si="251"/>
        <v>3.3674821342507093E-2</v>
      </c>
      <c r="H1803" s="2">
        <f t="shared" si="247"/>
        <v>0.66228042727871228</v>
      </c>
      <c r="I1803" s="2">
        <f t="shared" si="248"/>
        <v>39.841678721015747</v>
      </c>
    </row>
    <row r="1804" spans="1:9" ht="13.5" x14ac:dyDescent="0.25">
      <c r="A1804" s="3">
        <f>TITRES_STAT!B1807</f>
        <v>44931</v>
      </c>
      <c r="B1804" s="5">
        <f>TITRES_STAT!D1807</f>
        <v>9.4260999999999999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2.0709162562446336E-2</v>
      </c>
      <c r="G1804" s="2">
        <f t="shared" si="251"/>
        <v>3.1269476960899441E-2</v>
      </c>
      <c r="H1804" s="2">
        <f t="shared" si="247"/>
        <v>0.66228042727871239</v>
      </c>
      <c r="I1804" s="2">
        <f t="shared" si="248"/>
        <v>39.841678721015747</v>
      </c>
    </row>
    <row r="1805" spans="1:9" ht="13.5" x14ac:dyDescent="0.25">
      <c r="A1805" s="3">
        <f>TITRES_STAT!B1808</f>
        <v>44932</v>
      </c>
      <c r="B1805" s="5">
        <f>TITRES_STAT!D1808</f>
        <v>9.4649000000000001</v>
      </c>
      <c r="C1805" s="2">
        <f t="shared" si="252"/>
        <v>3.8800000000000168E-2</v>
      </c>
      <c r="D1805" s="2">
        <f t="shared" si="253"/>
        <v>3.8800000000000168E-2</v>
      </c>
      <c r="E1805" s="2">
        <f t="shared" si="254"/>
        <v>0</v>
      </c>
      <c r="F1805" s="2">
        <f t="shared" ref="F1805:G1820" si="255">((F1804*13)+D1805)/14</f>
        <v>2.2001365236557324E-2</v>
      </c>
      <c r="G1805" s="2">
        <f t="shared" si="255"/>
        <v>2.9035942892263768E-2</v>
      </c>
      <c r="H1805" s="2">
        <f t="shared" si="247"/>
        <v>0.75772863027703807</v>
      </c>
      <c r="I1805" s="2">
        <f t="shared" si="248"/>
        <v>43.108396667442996</v>
      </c>
    </row>
    <row r="1806" spans="1:9" ht="13.5" x14ac:dyDescent="0.25">
      <c r="A1806" s="3">
        <f>TITRES_STAT!B1809</f>
        <v>44935</v>
      </c>
      <c r="B1806" s="5">
        <f>TITRES_STAT!D1809</f>
        <v>9.5425000000000004</v>
      </c>
      <c r="C1806" s="2">
        <f t="shared" si="252"/>
        <v>7.7600000000000335E-2</v>
      </c>
      <c r="D1806" s="2">
        <f t="shared" si="253"/>
        <v>7.7600000000000335E-2</v>
      </c>
      <c r="E1806" s="2">
        <f t="shared" si="254"/>
        <v>0</v>
      </c>
      <c r="F1806" s="2">
        <f t="shared" si="255"/>
        <v>2.5972696291088969E-2</v>
      </c>
      <c r="G1806" s="2">
        <f t="shared" si="255"/>
        <v>2.6961946971387787E-2</v>
      </c>
      <c r="H1806" s="2">
        <f t="shared" si="247"/>
        <v>0.96330937519650872</v>
      </c>
      <c r="I1806" s="2">
        <f t="shared" si="248"/>
        <v>49.065592380217232</v>
      </c>
    </row>
    <row r="1807" spans="1:9" ht="13.5" x14ac:dyDescent="0.25">
      <c r="A1807" s="3">
        <f>TITRES_STAT!B1810</f>
        <v>44936</v>
      </c>
      <c r="B1807" s="5">
        <f>TITRES_STAT!D1810</f>
        <v>9.6201000000000008</v>
      </c>
      <c r="C1807" s="2">
        <f t="shared" si="252"/>
        <v>7.7600000000000335E-2</v>
      </c>
      <c r="D1807" s="2">
        <f t="shared" si="253"/>
        <v>7.7600000000000335E-2</v>
      </c>
      <c r="E1807" s="2">
        <f t="shared" si="254"/>
        <v>0</v>
      </c>
      <c r="F1807" s="2">
        <f t="shared" si="255"/>
        <v>2.9660360841725495E-2</v>
      </c>
      <c r="G1807" s="2">
        <f t="shared" si="255"/>
        <v>2.5036093616288661E-2</v>
      </c>
      <c r="H1807" s="2">
        <f t="shared" si="247"/>
        <v>1.1847040235713231</v>
      </c>
      <c r="I1807" s="2">
        <f t="shared" si="248"/>
        <v>54.227209305665774</v>
      </c>
    </row>
    <row r="1808" spans="1:9" ht="13.5" x14ac:dyDescent="0.25">
      <c r="A1808" s="3">
        <f>TITRES_STAT!B1811</f>
        <v>44937</v>
      </c>
      <c r="B1808" s="5">
        <f>TITRES_STAT!D1811</f>
        <v>9.6122999999999994</v>
      </c>
      <c r="C1808" s="2">
        <f t="shared" si="252"/>
        <v>-7.8000000000013614E-3</v>
      </c>
      <c r="D1808" s="2">
        <f t="shared" si="253"/>
        <v>0</v>
      </c>
      <c r="E1808" s="2">
        <f t="shared" si="254"/>
        <v>7.8000000000013614E-3</v>
      </c>
      <c r="F1808" s="2">
        <f t="shared" si="255"/>
        <v>2.7541763638745102E-2</v>
      </c>
      <c r="G1808" s="2">
        <f t="shared" si="255"/>
        <v>2.3804944072268137E-2</v>
      </c>
      <c r="H1808" s="2">
        <f t="shared" si="247"/>
        <v>1.1569766160816239</v>
      </c>
      <c r="I1808" s="2">
        <f t="shared" si="248"/>
        <v>53.638811262747687</v>
      </c>
    </row>
    <row r="1809" spans="1:9" ht="13.5" x14ac:dyDescent="0.25">
      <c r="A1809" s="3">
        <f>TITRES_STAT!B1812</f>
        <v>44938</v>
      </c>
      <c r="B1809" s="5">
        <f>TITRES_STAT!D1812</f>
        <v>9.6122999999999994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2.5574494807406166E-2</v>
      </c>
      <c r="G1809" s="2">
        <f t="shared" si="255"/>
        <v>2.2104590924248987E-2</v>
      </c>
      <c r="H1809" s="2">
        <f t="shared" ref="H1809:H1872" si="256">F1809/G1809</f>
        <v>1.1569766160816237</v>
      </c>
      <c r="I1809" s="2">
        <f t="shared" ref="I1809:I1872" si="257">IF(G1809=0,100,100-(100/(1+H1809)))</f>
        <v>53.63881126274768</v>
      </c>
    </row>
    <row r="1810" spans="1:9" ht="13.5" x14ac:dyDescent="0.25">
      <c r="A1810" s="3">
        <f>TITRES_STAT!B1813</f>
        <v>44939</v>
      </c>
      <c r="B1810" s="5">
        <f>TITRES_STAT!D1813</f>
        <v>9.6122999999999994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2.3747745178305725E-2</v>
      </c>
      <c r="G1810" s="2">
        <f t="shared" si="255"/>
        <v>2.0525691572516915E-2</v>
      </c>
      <c r="H1810" s="2">
        <f t="shared" si="256"/>
        <v>1.1569766160816239</v>
      </c>
      <c r="I1810" s="2">
        <f t="shared" si="257"/>
        <v>53.638811262747687</v>
      </c>
    </row>
    <row r="1811" spans="1:9" ht="13.5" x14ac:dyDescent="0.25">
      <c r="A1811" s="3">
        <f>TITRES_STAT!B1814</f>
        <v>44942</v>
      </c>
      <c r="B1811" s="5">
        <f>TITRES_STAT!D1814</f>
        <v>9.6122999999999994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2.2051477665569603E-2</v>
      </c>
      <c r="G1811" s="2">
        <f t="shared" si="255"/>
        <v>1.9059570745908562E-2</v>
      </c>
      <c r="H1811" s="2">
        <f t="shared" si="256"/>
        <v>1.1569766160816239</v>
      </c>
      <c r="I1811" s="2">
        <f t="shared" si="257"/>
        <v>53.638811262747687</v>
      </c>
    </row>
    <row r="1812" spans="1:9" ht="13.5" x14ac:dyDescent="0.25">
      <c r="A1812" s="3">
        <f>TITRES_STAT!B1815</f>
        <v>44943</v>
      </c>
      <c r="B1812" s="5">
        <f>TITRES_STAT!D1815</f>
        <v>9.5425000000000004</v>
      </c>
      <c r="C1812" s="2">
        <f t="shared" si="252"/>
        <v>-6.9799999999998974E-2</v>
      </c>
      <c r="D1812" s="2">
        <f t="shared" si="253"/>
        <v>0</v>
      </c>
      <c r="E1812" s="2">
        <f t="shared" si="254"/>
        <v>6.9799999999998974E-2</v>
      </c>
      <c r="F1812" s="2">
        <f t="shared" si="255"/>
        <v>2.0476372118028916E-2</v>
      </c>
      <c r="G1812" s="2">
        <f t="shared" si="255"/>
        <v>2.2683887121200733E-2</v>
      </c>
      <c r="H1812" s="2">
        <f t="shared" si="256"/>
        <v>0.9026835660318272</v>
      </c>
      <c r="I1812" s="2">
        <f t="shared" si="257"/>
        <v>47.442653216080153</v>
      </c>
    </row>
    <row r="1813" spans="1:9" ht="13.5" x14ac:dyDescent="0.25">
      <c r="A1813" s="3">
        <f>TITRES_STAT!B1816</f>
        <v>44944</v>
      </c>
      <c r="B1813" s="5">
        <f>TITRES_STAT!D1816</f>
        <v>9.6122999999999994</v>
      </c>
      <c r="C1813" s="2">
        <f t="shared" si="252"/>
        <v>6.9799999999998974E-2</v>
      </c>
      <c r="D1813" s="2">
        <f t="shared" si="253"/>
        <v>6.9799999999998974E-2</v>
      </c>
      <c r="E1813" s="2">
        <f t="shared" si="254"/>
        <v>0</v>
      </c>
      <c r="F1813" s="2">
        <f t="shared" si="255"/>
        <v>2.399948839531249E-2</v>
      </c>
      <c r="G1813" s="2">
        <f t="shared" si="255"/>
        <v>2.1063609469686394E-2</v>
      </c>
      <c r="H1813" s="2">
        <f t="shared" si="256"/>
        <v>1.1393815684748263</v>
      </c>
      <c r="I1813" s="2">
        <f t="shared" si="257"/>
        <v>53.257520082642202</v>
      </c>
    </row>
    <row r="1814" spans="1:9" ht="13.5" x14ac:dyDescent="0.25">
      <c r="A1814" s="3">
        <f>TITRES_STAT!B1817</f>
        <v>44945</v>
      </c>
      <c r="B1814" s="5">
        <f>TITRES_STAT!D1817</f>
        <v>9.8528000000000002</v>
      </c>
      <c r="C1814" s="2">
        <f t="shared" si="252"/>
        <v>0.24050000000000082</v>
      </c>
      <c r="D1814" s="2">
        <f t="shared" si="253"/>
        <v>0.24050000000000082</v>
      </c>
      <c r="E1814" s="2">
        <f t="shared" si="254"/>
        <v>0</v>
      </c>
      <c r="F1814" s="2">
        <f t="shared" si="255"/>
        <v>3.9463810652790234E-2</v>
      </c>
      <c r="G1814" s="2">
        <f t="shared" si="255"/>
        <v>1.9559065936137366E-2</v>
      </c>
      <c r="H1814" s="2">
        <f t="shared" si="256"/>
        <v>2.0176735832704988</v>
      </c>
      <c r="I1814" s="2">
        <f t="shared" si="257"/>
        <v>66.861889717170186</v>
      </c>
    </row>
    <row r="1815" spans="1:9" ht="13.5" x14ac:dyDescent="0.25">
      <c r="A1815" s="3">
        <f>TITRES_STAT!B1818</f>
        <v>44946</v>
      </c>
      <c r="B1815" s="5">
        <f>TITRES_STAT!D1818</f>
        <v>10.007999999999999</v>
      </c>
      <c r="C1815" s="2">
        <f t="shared" si="252"/>
        <v>0.15519999999999889</v>
      </c>
      <c r="D1815" s="2">
        <f t="shared" si="253"/>
        <v>0.15519999999999889</v>
      </c>
      <c r="E1815" s="2">
        <f t="shared" si="254"/>
        <v>0</v>
      </c>
      <c r="F1815" s="2">
        <f t="shared" si="255"/>
        <v>4.7730681320447998E-2</v>
      </c>
      <c r="G1815" s="2">
        <f t="shared" si="255"/>
        <v>1.8161989797841841E-2</v>
      </c>
      <c r="H1815" s="2">
        <f t="shared" si="256"/>
        <v>2.6280535256175375</v>
      </c>
      <c r="I1815" s="2">
        <f t="shared" si="257"/>
        <v>72.43701083958544</v>
      </c>
    </row>
    <row r="1816" spans="1:9" ht="13.5" x14ac:dyDescent="0.25">
      <c r="A1816" s="3">
        <f>TITRES_STAT!B1819</f>
        <v>44949</v>
      </c>
      <c r="B1816" s="5">
        <f>TITRES_STAT!D1819</f>
        <v>10.1632</v>
      </c>
      <c r="C1816" s="2">
        <f t="shared" si="252"/>
        <v>0.15520000000000067</v>
      </c>
      <c r="D1816" s="2">
        <f t="shared" si="253"/>
        <v>0.15520000000000067</v>
      </c>
      <c r="E1816" s="2">
        <f t="shared" si="254"/>
        <v>0</v>
      </c>
      <c r="F1816" s="2">
        <f t="shared" si="255"/>
        <v>5.540706122613033E-2</v>
      </c>
      <c r="G1816" s="2">
        <f t="shared" si="255"/>
        <v>1.6864704812281712E-2</v>
      </c>
      <c r="H1816" s="2">
        <f t="shared" si="256"/>
        <v>3.2853857712220478</v>
      </c>
      <c r="I1816" s="2">
        <f t="shared" si="257"/>
        <v>76.664877950653349</v>
      </c>
    </row>
    <row r="1817" spans="1:9" ht="13.5" x14ac:dyDescent="0.25">
      <c r="A1817" s="3">
        <f>TITRES_STAT!B1820</f>
        <v>44950</v>
      </c>
      <c r="B1817" s="5">
        <f>TITRES_STAT!D1820</f>
        <v>10.1554</v>
      </c>
      <c r="C1817" s="2">
        <f t="shared" si="252"/>
        <v>-7.799999999999585E-3</v>
      </c>
      <c r="D1817" s="2">
        <f t="shared" si="253"/>
        <v>0</v>
      </c>
      <c r="E1817" s="2">
        <f t="shared" si="254"/>
        <v>7.799999999999585E-3</v>
      </c>
      <c r="F1817" s="2">
        <f t="shared" si="255"/>
        <v>5.1449413995692451E-2</v>
      </c>
      <c r="G1817" s="2">
        <f t="shared" si="255"/>
        <v>1.6217225897118704E-2</v>
      </c>
      <c r="H1817" s="2">
        <f t="shared" si="256"/>
        <v>3.1725163306033375</v>
      </c>
      <c r="I1817" s="2">
        <f t="shared" si="257"/>
        <v>76.033646826844119</v>
      </c>
    </row>
    <row r="1818" spans="1:9" ht="13.5" x14ac:dyDescent="0.25">
      <c r="A1818" s="3">
        <f>TITRES_STAT!B1821</f>
        <v>44951</v>
      </c>
      <c r="B1818" s="5">
        <f>TITRES_STAT!D1821</f>
        <v>10.046799999999999</v>
      </c>
      <c r="C1818" s="2">
        <f t="shared" si="252"/>
        <v>-0.10860000000000092</v>
      </c>
      <c r="D1818" s="2">
        <f t="shared" si="253"/>
        <v>0</v>
      </c>
      <c r="E1818" s="2">
        <f t="shared" si="254"/>
        <v>0.10860000000000092</v>
      </c>
      <c r="F1818" s="2">
        <f t="shared" si="255"/>
        <v>4.7774455853142994E-2</v>
      </c>
      <c r="G1818" s="2">
        <f t="shared" si="255"/>
        <v>2.2815995475896005E-2</v>
      </c>
      <c r="H1818" s="2">
        <f t="shared" si="256"/>
        <v>2.0939018814065946</v>
      </c>
      <c r="I1818" s="2">
        <f t="shared" si="257"/>
        <v>67.678354442663661</v>
      </c>
    </row>
    <row r="1819" spans="1:9" ht="13.5" x14ac:dyDescent="0.25">
      <c r="A1819" s="3">
        <f>TITRES_STAT!B1822</f>
        <v>44952</v>
      </c>
      <c r="B1819" s="5">
        <f>TITRES_STAT!D1822</f>
        <v>10.046799999999999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4.4361994720775635E-2</v>
      </c>
      <c r="G1819" s="2">
        <f t="shared" si="255"/>
        <v>2.1186281513332007E-2</v>
      </c>
      <c r="H1819" s="2">
        <f t="shared" si="256"/>
        <v>2.0939018814065942</v>
      </c>
      <c r="I1819" s="2">
        <f t="shared" si="257"/>
        <v>67.678354442663647</v>
      </c>
    </row>
    <row r="1820" spans="1:9" ht="13.5" x14ac:dyDescent="0.25">
      <c r="A1820" s="3">
        <f>TITRES_STAT!B1823</f>
        <v>44953</v>
      </c>
      <c r="B1820" s="5">
        <f>TITRES_STAT!D1823</f>
        <v>9.9148999999999994</v>
      </c>
      <c r="C1820" s="2">
        <f t="shared" si="252"/>
        <v>-0.13189999999999991</v>
      </c>
      <c r="D1820" s="2">
        <f t="shared" si="253"/>
        <v>0</v>
      </c>
      <c r="E1820" s="2">
        <f t="shared" si="254"/>
        <v>0.13189999999999991</v>
      </c>
      <c r="F1820" s="2">
        <f t="shared" si="255"/>
        <v>4.1193280812148805E-2</v>
      </c>
      <c r="G1820" s="2">
        <f t="shared" si="255"/>
        <v>2.9094404262379716E-2</v>
      </c>
      <c r="H1820" s="2">
        <f t="shared" si="256"/>
        <v>1.4158489185981871</v>
      </c>
      <c r="I1820" s="2">
        <f t="shared" si="257"/>
        <v>58.606683046212311</v>
      </c>
    </row>
    <row r="1821" spans="1:9" ht="13.5" x14ac:dyDescent="0.25">
      <c r="A1821" s="3">
        <f>TITRES_STAT!B1824</f>
        <v>44956</v>
      </c>
      <c r="B1821" s="5">
        <f>TITRES_STAT!D1824</f>
        <v>9.9148999999999994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3.8250903611281035E-2</v>
      </c>
      <c r="G1821" s="2">
        <f t="shared" si="258"/>
        <v>2.7016232529352594E-2</v>
      </c>
      <c r="H1821" s="2">
        <f t="shared" si="256"/>
        <v>1.4158489185981871</v>
      </c>
      <c r="I1821" s="2">
        <f t="shared" si="257"/>
        <v>58.606683046212311</v>
      </c>
    </row>
    <row r="1822" spans="1:9" ht="13.5" x14ac:dyDescent="0.25">
      <c r="A1822" s="3">
        <f>TITRES_STAT!B1825</f>
        <v>44957</v>
      </c>
      <c r="B1822" s="5">
        <f>TITRES_STAT!D1825</f>
        <v>9.9614999999999991</v>
      </c>
      <c r="C1822" s="2">
        <f t="shared" si="252"/>
        <v>4.6599999999999753E-2</v>
      </c>
      <c r="D1822" s="2">
        <f t="shared" si="253"/>
        <v>4.6599999999999753E-2</v>
      </c>
      <c r="E1822" s="2">
        <f t="shared" si="254"/>
        <v>0</v>
      </c>
      <c r="F1822" s="2">
        <f t="shared" si="258"/>
        <v>3.8847267639046661E-2</v>
      </c>
      <c r="G1822" s="2">
        <f t="shared" si="258"/>
        <v>2.508650163439884E-2</v>
      </c>
      <c r="H1822" s="2">
        <f t="shared" si="256"/>
        <v>1.5485326812479479</v>
      </c>
      <c r="I1822" s="2">
        <f t="shared" si="257"/>
        <v>60.761735277794159</v>
      </c>
    </row>
    <row r="1823" spans="1:9" ht="13.5" x14ac:dyDescent="0.25">
      <c r="A1823" s="3">
        <f>TITRES_STAT!B1826</f>
        <v>44958</v>
      </c>
      <c r="B1823" s="5">
        <f>TITRES_STAT!D1826</f>
        <v>9.9614999999999991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3.6072462807686181E-2</v>
      </c>
      <c r="G1823" s="2">
        <f t="shared" si="258"/>
        <v>2.3294608660513211E-2</v>
      </c>
      <c r="H1823" s="2">
        <f t="shared" si="256"/>
        <v>1.5485326812479474</v>
      </c>
      <c r="I1823" s="2">
        <f t="shared" si="257"/>
        <v>60.761735277794159</v>
      </c>
    </row>
    <row r="1824" spans="1:9" ht="13.5" x14ac:dyDescent="0.25">
      <c r="A1824" s="3">
        <f>TITRES_STAT!B1827</f>
        <v>44959</v>
      </c>
      <c r="B1824" s="5">
        <f>TITRES_STAT!D1827</f>
        <v>9.9536999999999995</v>
      </c>
      <c r="C1824" s="2">
        <f t="shared" si="252"/>
        <v>-7.799999999999585E-3</v>
      </c>
      <c r="D1824" s="2">
        <f t="shared" si="253"/>
        <v>0</v>
      </c>
      <c r="E1824" s="2">
        <f t="shared" si="254"/>
        <v>7.799999999999585E-3</v>
      </c>
      <c r="F1824" s="2">
        <f t="shared" si="258"/>
        <v>3.3495858321422885E-2</v>
      </c>
      <c r="G1824" s="2">
        <f t="shared" si="258"/>
        <v>2.2187850899047953E-2</v>
      </c>
      <c r="H1824" s="2">
        <f t="shared" si="256"/>
        <v>1.5096486123791351</v>
      </c>
      <c r="I1824" s="2">
        <f t="shared" si="257"/>
        <v>60.15378427611806</v>
      </c>
    </row>
    <row r="1825" spans="1:9" ht="13.5" x14ac:dyDescent="0.25">
      <c r="A1825" s="3">
        <f>TITRES_STAT!B1828</f>
        <v>44960</v>
      </c>
      <c r="B1825" s="5">
        <f>TITRES_STAT!D1828</f>
        <v>9.9459</v>
      </c>
      <c r="C1825" s="2">
        <f t="shared" si="252"/>
        <v>-7.799999999999585E-3</v>
      </c>
      <c r="D1825" s="2">
        <f t="shared" si="253"/>
        <v>0</v>
      </c>
      <c r="E1825" s="2">
        <f t="shared" si="254"/>
        <v>7.799999999999585E-3</v>
      </c>
      <c r="F1825" s="2">
        <f t="shared" si="258"/>
        <v>3.1103297012749824E-2</v>
      </c>
      <c r="G1825" s="2">
        <f t="shared" si="258"/>
        <v>2.1160147263401641E-2</v>
      </c>
      <c r="H1825" s="2">
        <f t="shared" si="256"/>
        <v>1.4698998369706882</v>
      </c>
      <c r="I1825" s="2">
        <f t="shared" si="257"/>
        <v>59.51252819926124</v>
      </c>
    </row>
    <row r="1826" spans="1:9" ht="13.5" x14ac:dyDescent="0.25">
      <c r="A1826" s="3">
        <f>TITRES_STAT!B1829</f>
        <v>44963</v>
      </c>
      <c r="B1826" s="5">
        <f>TITRES_STAT!D1829</f>
        <v>9.9459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2.8881632940410549E-2</v>
      </c>
      <c r="G1826" s="2">
        <f t="shared" si="258"/>
        <v>1.9648708173158669E-2</v>
      </c>
      <c r="H1826" s="2">
        <f t="shared" si="256"/>
        <v>1.4698998369706879</v>
      </c>
      <c r="I1826" s="2">
        <f t="shared" si="257"/>
        <v>59.51252819926124</v>
      </c>
    </row>
    <row r="1827" spans="1:9" ht="13.5" x14ac:dyDescent="0.25">
      <c r="A1827" s="3">
        <f>TITRES_STAT!B1830</f>
        <v>44964</v>
      </c>
      <c r="B1827" s="5">
        <f>TITRES_STAT!D1830</f>
        <v>9.8140999999999998</v>
      </c>
      <c r="C1827" s="2">
        <f t="shared" si="252"/>
        <v>-0.13180000000000014</v>
      </c>
      <c r="D1827" s="2">
        <f t="shared" si="253"/>
        <v>0</v>
      </c>
      <c r="E1827" s="2">
        <f t="shared" si="254"/>
        <v>0.13180000000000014</v>
      </c>
      <c r="F1827" s="2">
        <f t="shared" si="258"/>
        <v>2.6818659158952651E-2</v>
      </c>
      <c r="G1827" s="2">
        <f t="shared" si="258"/>
        <v>2.7659514732218775E-2</v>
      </c>
      <c r="H1827" s="2">
        <f t="shared" si="256"/>
        <v>0.96959977131172637</v>
      </c>
      <c r="I1827" s="2">
        <f t="shared" si="257"/>
        <v>49.228263804376169</v>
      </c>
    </row>
    <row r="1828" spans="1:9" ht="13.5" x14ac:dyDescent="0.25">
      <c r="A1828" s="3">
        <f>TITRES_STAT!B1831</f>
        <v>44965</v>
      </c>
      <c r="B1828" s="5">
        <f>TITRES_STAT!D1831</f>
        <v>9.9924999999999997</v>
      </c>
      <c r="C1828" s="2">
        <f t="shared" si="252"/>
        <v>0.17839999999999989</v>
      </c>
      <c r="D1828" s="2">
        <f t="shared" si="253"/>
        <v>0.17839999999999989</v>
      </c>
      <c r="E1828" s="2">
        <f t="shared" si="254"/>
        <v>0</v>
      </c>
      <c r="F1828" s="2">
        <f t="shared" si="258"/>
        <v>3.7645897790456025E-2</v>
      </c>
      <c r="G1828" s="2">
        <f t="shared" si="258"/>
        <v>2.5683835108488862E-2</v>
      </c>
      <c r="H1828" s="2">
        <f t="shared" si="256"/>
        <v>1.4657428546569953</v>
      </c>
      <c r="I1828" s="2">
        <f t="shared" si="257"/>
        <v>59.444270593289097</v>
      </c>
    </row>
    <row r="1829" spans="1:9" ht="13.5" x14ac:dyDescent="0.25">
      <c r="A1829" s="3">
        <f>TITRES_STAT!B1832</f>
        <v>44966</v>
      </c>
      <c r="B1829" s="5">
        <f>TITRES_STAT!D1832</f>
        <v>9.9227000000000007</v>
      </c>
      <c r="C1829" s="2">
        <f t="shared" si="252"/>
        <v>-6.9799999999998974E-2</v>
      </c>
      <c r="D1829" s="2">
        <f t="shared" si="253"/>
        <v>0</v>
      </c>
      <c r="E1829" s="2">
        <f t="shared" si="254"/>
        <v>6.9799999999998974E-2</v>
      </c>
      <c r="F1829" s="2">
        <f t="shared" si="258"/>
        <v>3.495690509113774E-2</v>
      </c>
      <c r="G1829" s="2">
        <f t="shared" si="258"/>
        <v>2.8834989743596728E-2</v>
      </c>
      <c r="H1829" s="2">
        <f t="shared" si="256"/>
        <v>1.212308566848042</v>
      </c>
      <c r="I1829" s="2">
        <f t="shared" si="257"/>
        <v>54.798348883820623</v>
      </c>
    </row>
    <row r="1830" spans="1:9" ht="13.5" x14ac:dyDescent="0.25">
      <c r="A1830" s="3">
        <f>TITRES_STAT!B1833</f>
        <v>44967</v>
      </c>
      <c r="B1830" s="5">
        <f>TITRES_STAT!D1833</f>
        <v>9.9227000000000007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3.2459983298913614E-2</v>
      </c>
      <c r="G1830" s="2">
        <f t="shared" si="258"/>
        <v>2.6775347619054101E-2</v>
      </c>
      <c r="H1830" s="2">
        <f t="shared" si="256"/>
        <v>1.212308566848042</v>
      </c>
      <c r="I1830" s="2">
        <f t="shared" si="257"/>
        <v>54.798348883820623</v>
      </c>
    </row>
    <row r="1831" spans="1:9" ht="13.5" x14ac:dyDescent="0.25">
      <c r="A1831" s="3">
        <f>TITRES_STAT!B1834</f>
        <v>44970</v>
      </c>
      <c r="B1831" s="5">
        <f>TITRES_STAT!D1834</f>
        <v>9.9227000000000007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3.0141413063276928E-2</v>
      </c>
      <c r="G1831" s="2">
        <f t="shared" si="258"/>
        <v>2.4862822789121664E-2</v>
      </c>
      <c r="H1831" s="2">
        <f t="shared" si="256"/>
        <v>1.2123085668480422</v>
      </c>
      <c r="I1831" s="2">
        <f t="shared" si="257"/>
        <v>54.79834888382063</v>
      </c>
    </row>
    <row r="1832" spans="1:9" ht="13.5" x14ac:dyDescent="0.25">
      <c r="A1832" s="3">
        <f>TITRES_STAT!B1835</f>
        <v>44971</v>
      </c>
      <c r="B1832" s="5">
        <f>TITRES_STAT!D1835</f>
        <v>9.7752999999999997</v>
      </c>
      <c r="C1832" s="2">
        <f t="shared" si="252"/>
        <v>-0.14740000000000109</v>
      </c>
      <c r="D1832" s="2">
        <f t="shared" si="253"/>
        <v>0</v>
      </c>
      <c r="E1832" s="2">
        <f t="shared" si="254"/>
        <v>0.14740000000000109</v>
      </c>
      <c r="F1832" s="2">
        <f t="shared" si="258"/>
        <v>2.7988454987328576E-2</v>
      </c>
      <c r="G1832" s="2">
        <f t="shared" si="258"/>
        <v>3.361547830418448E-2</v>
      </c>
      <c r="H1832" s="2">
        <f t="shared" si="256"/>
        <v>0.83260618022634392</v>
      </c>
      <c r="I1832" s="2">
        <f t="shared" si="257"/>
        <v>45.43290256303235</v>
      </c>
    </row>
    <row r="1833" spans="1:9" ht="13.5" x14ac:dyDescent="0.25">
      <c r="A1833" s="3">
        <f>TITRES_STAT!B1836</f>
        <v>44972</v>
      </c>
      <c r="B1833" s="5">
        <f>TITRES_STAT!D1836</f>
        <v>9.9148999999999994</v>
      </c>
      <c r="C1833" s="2">
        <f t="shared" si="252"/>
        <v>0.13959999999999972</v>
      </c>
      <c r="D1833" s="2">
        <f t="shared" si="253"/>
        <v>0.13959999999999972</v>
      </c>
      <c r="E1833" s="2">
        <f t="shared" si="254"/>
        <v>0</v>
      </c>
      <c r="F1833" s="2">
        <f t="shared" si="258"/>
        <v>3.5960708202519377E-2</v>
      </c>
      <c r="G1833" s="2">
        <f t="shared" si="258"/>
        <v>3.1214372711028445E-2</v>
      </c>
      <c r="H1833" s="2">
        <f t="shared" si="256"/>
        <v>1.1520560908088981</v>
      </c>
      <c r="I1833" s="2">
        <f t="shared" si="257"/>
        <v>53.532809657199607</v>
      </c>
    </row>
    <row r="1834" spans="1:9" ht="13.5" x14ac:dyDescent="0.25">
      <c r="A1834" s="3">
        <f>TITRES_STAT!B1837</f>
        <v>44973</v>
      </c>
      <c r="B1834" s="5">
        <f>TITRES_STAT!D1837</f>
        <v>9.7752999999999997</v>
      </c>
      <c r="C1834" s="2">
        <f t="shared" si="252"/>
        <v>-0.13959999999999972</v>
      </c>
      <c r="D1834" s="2">
        <f t="shared" si="253"/>
        <v>0</v>
      </c>
      <c r="E1834" s="2">
        <f t="shared" si="254"/>
        <v>0.13959999999999972</v>
      </c>
      <c r="F1834" s="2">
        <f t="shared" si="258"/>
        <v>3.3392086188053706E-2</v>
      </c>
      <c r="G1834" s="2">
        <f t="shared" si="258"/>
        <v>3.8956203231669248E-2</v>
      </c>
      <c r="H1834" s="2">
        <f t="shared" si="256"/>
        <v>0.85716993490032367</v>
      </c>
      <c r="I1834" s="2">
        <f t="shared" si="257"/>
        <v>46.154631237142489</v>
      </c>
    </row>
    <row r="1835" spans="1:9" ht="13.5" x14ac:dyDescent="0.25">
      <c r="A1835" s="3">
        <f>TITRES_STAT!B1838</f>
        <v>44974</v>
      </c>
      <c r="B1835" s="5">
        <f>TITRES_STAT!D1838</f>
        <v>9.9227000000000007</v>
      </c>
      <c r="C1835" s="2">
        <f t="shared" si="252"/>
        <v>0.14740000000000109</v>
      </c>
      <c r="D1835" s="2">
        <f t="shared" si="253"/>
        <v>0.14740000000000109</v>
      </c>
      <c r="E1835" s="2">
        <f t="shared" si="254"/>
        <v>0</v>
      </c>
      <c r="F1835" s="2">
        <f t="shared" si="258"/>
        <v>4.1535508603192807E-2</v>
      </c>
      <c r="G1835" s="2">
        <f t="shared" si="258"/>
        <v>3.6173617286550011E-2</v>
      </c>
      <c r="H1835" s="2">
        <f t="shared" si="256"/>
        <v>1.1482265728132321</v>
      </c>
      <c r="I1835" s="2">
        <f t="shared" si="257"/>
        <v>53.449975311941152</v>
      </c>
    </row>
    <row r="1836" spans="1:9" ht="13.5" x14ac:dyDescent="0.25">
      <c r="A1836" s="3">
        <f>TITRES_STAT!B1839</f>
        <v>44977</v>
      </c>
      <c r="B1836" s="5">
        <f>TITRES_STAT!D1839</f>
        <v>9.8528000000000002</v>
      </c>
      <c r="C1836" s="2">
        <f t="shared" si="252"/>
        <v>-6.9900000000000517E-2</v>
      </c>
      <c r="D1836" s="2">
        <f t="shared" si="253"/>
        <v>0</v>
      </c>
      <c r="E1836" s="2">
        <f t="shared" si="254"/>
        <v>6.9900000000000517E-2</v>
      </c>
      <c r="F1836" s="2">
        <f t="shared" si="258"/>
        <v>3.8568686560107604E-2</v>
      </c>
      <c r="G1836" s="2">
        <f t="shared" si="258"/>
        <v>3.858264462322504E-2</v>
      </c>
      <c r="H1836" s="2">
        <f t="shared" si="256"/>
        <v>0.99963822948753922</v>
      </c>
      <c r="I1836" s="2">
        <f t="shared" si="257"/>
        <v>49.990954100918707</v>
      </c>
    </row>
    <row r="1837" spans="1:9" ht="13.5" x14ac:dyDescent="0.25">
      <c r="A1837" s="3">
        <f>TITRES_STAT!B1840</f>
        <v>44978</v>
      </c>
      <c r="B1837" s="5">
        <f>TITRES_STAT!D1840</f>
        <v>9.8528000000000002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3.5813780377242775E-2</v>
      </c>
      <c r="G1837" s="2">
        <f t="shared" si="259"/>
        <v>3.5826741435851829E-2</v>
      </c>
      <c r="H1837" s="2">
        <f t="shared" si="256"/>
        <v>0.999638229487539</v>
      </c>
      <c r="I1837" s="2">
        <f t="shared" si="257"/>
        <v>49.9909541009187</v>
      </c>
    </row>
    <row r="1838" spans="1:9" ht="13.5" x14ac:dyDescent="0.25">
      <c r="A1838" s="3">
        <f>TITRES_STAT!B1841</f>
        <v>44979</v>
      </c>
      <c r="B1838" s="5">
        <f>TITRES_STAT!D1841</f>
        <v>9.7752999999999997</v>
      </c>
      <c r="C1838" s="2">
        <f t="shared" si="252"/>
        <v>-7.7500000000000568E-2</v>
      </c>
      <c r="D1838" s="2">
        <f t="shared" si="253"/>
        <v>0</v>
      </c>
      <c r="E1838" s="2">
        <f t="shared" si="254"/>
        <v>7.7500000000000568E-2</v>
      </c>
      <c r="F1838" s="2">
        <f t="shared" si="259"/>
        <v>3.3255653207439721E-2</v>
      </c>
      <c r="G1838" s="2">
        <f t="shared" si="259"/>
        <v>3.8803402761862449E-2</v>
      </c>
      <c r="H1838" s="2">
        <f t="shared" si="256"/>
        <v>0.8570293025982948</v>
      </c>
      <c r="I1838" s="2">
        <f t="shared" si="257"/>
        <v>46.150553542648318</v>
      </c>
    </row>
    <row r="1839" spans="1:9" ht="13.5" x14ac:dyDescent="0.25">
      <c r="A1839" s="3">
        <f>TITRES_STAT!B1842</f>
        <v>44980</v>
      </c>
      <c r="B1839" s="5">
        <f>TITRES_STAT!D1842</f>
        <v>9.8916000000000004</v>
      </c>
      <c r="C1839" s="2">
        <f t="shared" si="252"/>
        <v>0.11630000000000074</v>
      </c>
      <c r="D1839" s="2">
        <f t="shared" si="253"/>
        <v>0.11630000000000074</v>
      </c>
      <c r="E1839" s="2">
        <f t="shared" si="254"/>
        <v>0</v>
      </c>
      <c r="F1839" s="2">
        <f t="shared" si="259"/>
        <v>3.918739226405122E-2</v>
      </c>
      <c r="G1839" s="2">
        <f t="shared" si="259"/>
        <v>3.6031731136015134E-2</v>
      </c>
      <c r="H1839" s="2">
        <f t="shared" si="256"/>
        <v>1.0875800587022553</v>
      </c>
      <c r="I1839" s="2">
        <f t="shared" si="257"/>
        <v>52.097645509142765</v>
      </c>
    </row>
    <row r="1840" spans="1:9" ht="13.5" x14ac:dyDescent="0.25">
      <c r="A1840" s="3">
        <f>TITRES_STAT!B1843</f>
        <v>44981</v>
      </c>
      <c r="B1840" s="5">
        <f>TITRES_STAT!D1843</f>
        <v>9.8528000000000002</v>
      </c>
      <c r="C1840" s="2">
        <f t="shared" si="252"/>
        <v>-3.8800000000000168E-2</v>
      </c>
      <c r="D1840" s="2">
        <f t="shared" si="253"/>
        <v>0</v>
      </c>
      <c r="E1840" s="2">
        <f t="shared" si="254"/>
        <v>3.8800000000000168E-2</v>
      </c>
      <c r="F1840" s="2">
        <f t="shared" si="259"/>
        <v>3.638829281661899E-2</v>
      </c>
      <c r="G1840" s="2">
        <f t="shared" si="259"/>
        <v>3.6229464626299779E-2</v>
      </c>
      <c r="H1840" s="2">
        <f t="shared" si="256"/>
        <v>1.0043839507968857</v>
      </c>
      <c r="I1840" s="2">
        <f t="shared" si="257"/>
        <v>50.109359057558372</v>
      </c>
    </row>
    <row r="1841" spans="1:9" ht="13.5" x14ac:dyDescent="0.25">
      <c r="A1841" s="3">
        <f>TITRES_STAT!B1844</f>
        <v>44984</v>
      </c>
      <c r="B1841" s="5">
        <f>TITRES_STAT!D1844</f>
        <v>9.8528000000000002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3.3789129044003351E-2</v>
      </c>
      <c r="G1841" s="2">
        <f t="shared" si="259"/>
        <v>3.3641645724421222E-2</v>
      </c>
      <c r="H1841" s="2">
        <f t="shared" si="256"/>
        <v>1.0043839507968859</v>
      </c>
      <c r="I1841" s="2">
        <f t="shared" si="257"/>
        <v>50.109359057558386</v>
      </c>
    </row>
    <row r="1842" spans="1:9" ht="13.5" x14ac:dyDescent="0.25">
      <c r="A1842" s="3">
        <f>TITRES_STAT!B1845</f>
        <v>44985</v>
      </c>
      <c r="B1842" s="5">
        <f>TITRES_STAT!D1845</f>
        <v>9.8528000000000002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3.1375619826574538E-2</v>
      </c>
      <c r="G1842" s="2">
        <f t="shared" si="259"/>
        <v>3.1238671029819705E-2</v>
      </c>
      <c r="H1842" s="2">
        <f t="shared" si="256"/>
        <v>1.0043839507968859</v>
      </c>
      <c r="I1842" s="2">
        <f t="shared" si="257"/>
        <v>50.109359057558386</v>
      </c>
    </row>
    <row r="1843" spans="1:9" ht="13.5" x14ac:dyDescent="0.25">
      <c r="A1843" s="3">
        <f>TITRES_STAT!B1846</f>
        <v>44986</v>
      </c>
      <c r="B1843" s="5">
        <f>TITRES_STAT!D1846</f>
        <v>9.8528000000000002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2.9134504124676358E-2</v>
      </c>
      <c r="G1843" s="2">
        <f t="shared" si="259"/>
        <v>2.9007337384832584E-2</v>
      </c>
      <c r="H1843" s="2">
        <f t="shared" si="256"/>
        <v>1.0043839507968859</v>
      </c>
      <c r="I1843" s="2">
        <f t="shared" si="257"/>
        <v>50.109359057558386</v>
      </c>
    </row>
    <row r="1844" spans="1:9" ht="13.5" x14ac:dyDescent="0.25">
      <c r="A1844" s="3">
        <f>TITRES_STAT!B1847</f>
        <v>44987</v>
      </c>
      <c r="B1844" s="5">
        <f>TITRES_STAT!D1847</f>
        <v>9.8451000000000004</v>
      </c>
      <c r="C1844" s="2">
        <f t="shared" si="252"/>
        <v>-7.6999999999998181E-3</v>
      </c>
      <c r="D1844" s="2">
        <f t="shared" si="253"/>
        <v>0</v>
      </c>
      <c r="E1844" s="2">
        <f t="shared" si="254"/>
        <v>7.6999999999998181E-3</v>
      </c>
      <c r="F1844" s="2">
        <f t="shared" si="259"/>
        <v>2.70534681157709E-2</v>
      </c>
      <c r="G1844" s="2">
        <f t="shared" si="259"/>
        <v>2.7485384714487388E-2</v>
      </c>
      <c r="H1844" s="2">
        <f t="shared" si="256"/>
        <v>0.98428559020719009</v>
      </c>
      <c r="I1844" s="2">
        <f t="shared" si="257"/>
        <v>49.604028526176791</v>
      </c>
    </row>
    <row r="1845" spans="1:9" ht="13.5" x14ac:dyDescent="0.25">
      <c r="A1845" s="3">
        <f>TITRES_STAT!B1848</f>
        <v>44988</v>
      </c>
      <c r="B1845" s="5">
        <f>TITRES_STAT!D1848</f>
        <v>9.8528000000000002</v>
      </c>
      <c r="C1845" s="2">
        <f t="shared" si="252"/>
        <v>7.6999999999998181E-3</v>
      </c>
      <c r="D1845" s="2">
        <f t="shared" si="253"/>
        <v>7.6999999999998181E-3</v>
      </c>
      <c r="E1845" s="2">
        <f t="shared" si="254"/>
        <v>0</v>
      </c>
      <c r="F1845" s="2">
        <f t="shared" si="259"/>
        <v>2.5671077536072968E-2</v>
      </c>
      <c r="G1845" s="2">
        <f t="shared" si="259"/>
        <v>2.5522142949166857E-2</v>
      </c>
      <c r="H1845" s="2">
        <f t="shared" si="256"/>
        <v>1.0058355047694367</v>
      </c>
      <c r="I1845" s="2">
        <f t="shared" si="257"/>
        <v>50.145463193655743</v>
      </c>
    </row>
    <row r="1846" spans="1:9" ht="13.5" x14ac:dyDescent="0.25">
      <c r="A1846" s="3">
        <f>TITRES_STAT!B1849</f>
        <v>44991</v>
      </c>
      <c r="B1846" s="5">
        <f>TITRES_STAT!D1849</f>
        <v>9.8916000000000004</v>
      </c>
      <c r="C1846" s="2">
        <f t="shared" si="252"/>
        <v>3.8800000000000168E-2</v>
      </c>
      <c r="D1846" s="2">
        <f t="shared" si="253"/>
        <v>3.8800000000000168E-2</v>
      </c>
      <c r="E1846" s="2">
        <f t="shared" si="254"/>
        <v>0</v>
      </c>
      <c r="F1846" s="2">
        <f t="shared" si="259"/>
        <v>2.6608857712067769E-2</v>
      </c>
      <c r="G1846" s="2">
        <f t="shared" si="259"/>
        <v>2.3699132738512079E-2</v>
      </c>
      <c r="H1846" s="2">
        <f t="shared" si="256"/>
        <v>1.1227776984778546</v>
      </c>
      <c r="I1846" s="2">
        <f t="shared" si="257"/>
        <v>52.891911351949204</v>
      </c>
    </row>
    <row r="1847" spans="1:9" ht="13.5" x14ac:dyDescent="0.25">
      <c r="A1847" s="3">
        <f>TITRES_STAT!B1850</f>
        <v>44992</v>
      </c>
      <c r="B1847" s="5">
        <f>TITRES_STAT!D1850</f>
        <v>9.8528000000000002</v>
      </c>
      <c r="C1847" s="2">
        <f t="shared" si="252"/>
        <v>-3.8800000000000168E-2</v>
      </c>
      <c r="D1847" s="2">
        <f t="shared" si="253"/>
        <v>0</v>
      </c>
      <c r="E1847" s="2">
        <f t="shared" si="254"/>
        <v>3.8800000000000168E-2</v>
      </c>
      <c r="F1847" s="2">
        <f t="shared" si="259"/>
        <v>2.4708225018348646E-2</v>
      </c>
      <c r="G1847" s="2">
        <f t="shared" si="259"/>
        <v>2.4777766114332658E-2</v>
      </c>
      <c r="H1847" s="2">
        <f t="shared" si="256"/>
        <v>0.99719340736113471</v>
      </c>
      <c r="I1847" s="2">
        <f t="shared" si="257"/>
        <v>49.929736583634792</v>
      </c>
    </row>
    <row r="1848" spans="1:9" ht="13.5" x14ac:dyDescent="0.25">
      <c r="A1848" s="3">
        <f>TITRES_STAT!B1851</f>
        <v>44993</v>
      </c>
      <c r="B1848" s="5">
        <f>TITRES_STAT!D1851</f>
        <v>9.9304000000000006</v>
      </c>
      <c r="C1848" s="2">
        <f t="shared" si="252"/>
        <v>7.7600000000000335E-2</v>
      </c>
      <c r="D1848" s="2">
        <f t="shared" si="253"/>
        <v>7.7600000000000335E-2</v>
      </c>
      <c r="E1848" s="2">
        <f t="shared" si="254"/>
        <v>0</v>
      </c>
      <c r="F1848" s="2">
        <f t="shared" si="259"/>
        <v>2.8486208945609482E-2</v>
      </c>
      <c r="G1848" s="2">
        <f t="shared" si="259"/>
        <v>2.3007925677594611E-2</v>
      </c>
      <c r="H1848" s="2">
        <f t="shared" si="256"/>
        <v>1.238104179611015</v>
      </c>
      <c r="I1848" s="2">
        <f t="shared" si="257"/>
        <v>55.319327441951287</v>
      </c>
    </row>
    <row r="1849" spans="1:9" ht="13.5" x14ac:dyDescent="0.25">
      <c r="A1849" s="3">
        <f>TITRES_STAT!B1852</f>
        <v>44994</v>
      </c>
      <c r="B1849" s="5">
        <f>TITRES_STAT!D1852</f>
        <v>10.007999999999999</v>
      </c>
      <c r="C1849" s="2">
        <f t="shared" si="252"/>
        <v>7.7599999999998559E-2</v>
      </c>
      <c r="D1849" s="2">
        <f t="shared" si="253"/>
        <v>7.7599999999998559E-2</v>
      </c>
      <c r="E1849" s="2">
        <f t="shared" si="254"/>
        <v>0</v>
      </c>
      <c r="F1849" s="2">
        <f t="shared" si="259"/>
        <v>3.1994336878065847E-2</v>
      </c>
      <c r="G1849" s="2">
        <f t="shared" si="259"/>
        <v>2.1364502414909281E-2</v>
      </c>
      <c r="H1849" s="2">
        <f t="shared" si="256"/>
        <v>1.4975465497262648</v>
      </c>
      <c r="I1849" s="2">
        <f t="shared" si="257"/>
        <v>59.960706233499366</v>
      </c>
    </row>
    <row r="1850" spans="1:9" ht="13.5" x14ac:dyDescent="0.25">
      <c r="A1850" s="3">
        <f>TITRES_STAT!B1853</f>
        <v>44995</v>
      </c>
      <c r="B1850" s="5">
        <f>TITRES_STAT!D1853</f>
        <v>9.9692000000000007</v>
      </c>
      <c r="C1850" s="2">
        <f t="shared" si="252"/>
        <v>-3.8799999999998391E-2</v>
      </c>
      <c r="D1850" s="2">
        <f t="shared" si="253"/>
        <v>0</v>
      </c>
      <c r="E1850" s="2">
        <f t="shared" si="254"/>
        <v>3.8799999999998391E-2</v>
      </c>
      <c r="F1850" s="2">
        <f t="shared" si="259"/>
        <v>2.9709027101061141E-2</v>
      </c>
      <c r="G1850" s="2">
        <f t="shared" si="259"/>
        <v>2.2609895099558502E-2</v>
      </c>
      <c r="H1850" s="2">
        <f t="shared" si="256"/>
        <v>1.3139834116984144</v>
      </c>
      <c r="I1850" s="2">
        <f t="shared" si="257"/>
        <v>56.784478447664348</v>
      </c>
    </row>
    <row r="1851" spans="1:9" ht="13.5" x14ac:dyDescent="0.25">
      <c r="A1851" s="3">
        <f>TITRES_STAT!B1854</f>
        <v>44998</v>
      </c>
      <c r="B1851" s="5">
        <f>TITRES_STAT!D1854</f>
        <v>10.007999999999999</v>
      </c>
      <c r="C1851" s="2">
        <f t="shared" si="252"/>
        <v>3.8799999999998391E-2</v>
      </c>
      <c r="D1851" s="2">
        <f t="shared" si="253"/>
        <v>3.8799999999998391E-2</v>
      </c>
      <c r="E1851" s="2">
        <f t="shared" si="254"/>
        <v>0</v>
      </c>
      <c r="F1851" s="2">
        <f t="shared" si="259"/>
        <v>3.0358382308128089E-2</v>
      </c>
      <c r="G1851" s="2">
        <f t="shared" si="259"/>
        <v>2.0994902592447181E-2</v>
      </c>
      <c r="H1851" s="2">
        <f t="shared" si="256"/>
        <v>1.4459882428342095</v>
      </c>
      <c r="I1851" s="2">
        <f t="shared" si="257"/>
        <v>59.116729079560805</v>
      </c>
    </row>
    <row r="1852" spans="1:9" ht="13.5" x14ac:dyDescent="0.25">
      <c r="A1852" s="3">
        <f>TITRES_STAT!B1855</f>
        <v>44999</v>
      </c>
      <c r="B1852" s="5">
        <f>TITRES_STAT!D1855</f>
        <v>9.8605999999999998</v>
      </c>
      <c r="C1852" s="2">
        <f t="shared" si="252"/>
        <v>-0.14739999999999931</v>
      </c>
      <c r="D1852" s="2">
        <f t="shared" si="253"/>
        <v>0</v>
      </c>
      <c r="E1852" s="2">
        <f t="shared" si="254"/>
        <v>0.14739999999999931</v>
      </c>
      <c r="F1852" s="2">
        <f t="shared" si="259"/>
        <v>2.8189926428976081E-2</v>
      </c>
      <c r="G1852" s="2">
        <f t="shared" si="259"/>
        <v>3.0023838121558045E-2</v>
      </c>
      <c r="H1852" s="2">
        <f t="shared" si="256"/>
        <v>0.93891814613584801</v>
      </c>
      <c r="I1852" s="2">
        <f t="shared" si="257"/>
        <v>48.42484702136899</v>
      </c>
    </row>
    <row r="1853" spans="1:9" ht="13.5" x14ac:dyDescent="0.25">
      <c r="A1853" s="3">
        <f>TITRES_STAT!B1856</f>
        <v>45000</v>
      </c>
      <c r="B1853" s="5">
        <f>TITRES_STAT!D1856</f>
        <v>10.007999999999999</v>
      </c>
      <c r="C1853" s="2">
        <f t="shared" si="252"/>
        <v>0.14739999999999931</v>
      </c>
      <c r="D1853" s="2">
        <f t="shared" si="253"/>
        <v>0.14739999999999931</v>
      </c>
      <c r="E1853" s="2">
        <f t="shared" si="254"/>
        <v>0</v>
      </c>
      <c r="F1853" s="2">
        <f t="shared" ref="F1853:G1868" si="260">((F1852*13)+D1853)/14</f>
        <v>3.6704931684049168E-2</v>
      </c>
      <c r="G1853" s="2">
        <f t="shared" si="260"/>
        <v>2.787927825573247E-2</v>
      </c>
      <c r="H1853" s="2">
        <f t="shared" si="256"/>
        <v>1.3165667829475458</v>
      </c>
      <c r="I1853" s="2">
        <f t="shared" si="257"/>
        <v>56.83267120287276</v>
      </c>
    </row>
    <row r="1854" spans="1:9" ht="13.5" x14ac:dyDescent="0.25">
      <c r="A1854" s="3">
        <f>TITRES_STAT!B1857</f>
        <v>45001</v>
      </c>
      <c r="B1854" s="5">
        <f>TITRES_STAT!D1857</f>
        <v>10.007999999999999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3.4083150849474227E-2</v>
      </c>
      <c r="G1854" s="2">
        <f t="shared" si="260"/>
        <v>2.5887901237465864E-2</v>
      </c>
      <c r="H1854" s="2">
        <f t="shared" si="256"/>
        <v>1.316566782947546</v>
      </c>
      <c r="I1854" s="2">
        <f t="shared" si="257"/>
        <v>56.83267120287276</v>
      </c>
    </row>
    <row r="1855" spans="1:9" ht="13.5" x14ac:dyDescent="0.25">
      <c r="A1855" s="3">
        <f>TITRES_STAT!B1858</f>
        <v>45002</v>
      </c>
      <c r="B1855" s="5">
        <f>TITRES_STAT!D1858</f>
        <v>10.046799999999999</v>
      </c>
      <c r="C1855" s="2">
        <f t="shared" si="252"/>
        <v>3.8800000000000168E-2</v>
      </c>
      <c r="D1855" s="2">
        <f t="shared" si="253"/>
        <v>3.8800000000000168E-2</v>
      </c>
      <c r="E1855" s="2">
        <f t="shared" si="254"/>
        <v>0</v>
      </c>
      <c r="F1855" s="2">
        <f t="shared" si="260"/>
        <v>3.4420068645940369E-2</v>
      </c>
      <c r="G1855" s="2">
        <f t="shared" si="260"/>
        <v>2.4038765434789729E-2</v>
      </c>
      <c r="H1855" s="2">
        <f t="shared" si="256"/>
        <v>1.4318567540131018</v>
      </c>
      <c r="I1855" s="2">
        <f t="shared" si="257"/>
        <v>58.879156909642035</v>
      </c>
    </row>
    <row r="1856" spans="1:9" ht="13.5" x14ac:dyDescent="0.25">
      <c r="A1856" s="3">
        <f>TITRES_STAT!B1859</f>
        <v>45006</v>
      </c>
      <c r="B1856" s="5">
        <f>TITRES_STAT!D1859</f>
        <v>10.395899999999999</v>
      </c>
      <c r="C1856" s="2">
        <f t="shared" si="252"/>
        <v>0.34909999999999997</v>
      </c>
      <c r="D1856" s="2">
        <f t="shared" si="253"/>
        <v>0.34909999999999997</v>
      </c>
      <c r="E1856" s="2">
        <f t="shared" si="254"/>
        <v>0</v>
      </c>
      <c r="F1856" s="2">
        <f t="shared" si="260"/>
        <v>5.6897206599801763E-2</v>
      </c>
      <c r="G1856" s="2">
        <f t="shared" si="260"/>
        <v>2.232171076087618E-2</v>
      </c>
      <c r="H1856" s="2">
        <f t="shared" si="256"/>
        <v>2.548962631463128</v>
      </c>
      <c r="I1856" s="2">
        <f t="shared" si="257"/>
        <v>71.822752059022648</v>
      </c>
    </row>
    <row r="1857" spans="1:9" ht="13.5" x14ac:dyDescent="0.25">
      <c r="A1857" s="3">
        <f>TITRES_STAT!B1860</f>
        <v>45007</v>
      </c>
      <c r="B1857" s="5">
        <f>TITRES_STAT!D1860</f>
        <v>10.2408</v>
      </c>
      <c r="C1857" s="2">
        <f t="shared" si="252"/>
        <v>-0.15509999999999913</v>
      </c>
      <c r="D1857" s="2">
        <f t="shared" si="253"/>
        <v>0</v>
      </c>
      <c r="E1857" s="2">
        <f t="shared" si="254"/>
        <v>0.15509999999999913</v>
      </c>
      <c r="F1857" s="2">
        <f t="shared" si="260"/>
        <v>5.2833120414101639E-2</v>
      </c>
      <c r="G1857" s="2">
        <f t="shared" si="260"/>
        <v>3.1805874277956392E-2</v>
      </c>
      <c r="H1857" s="2">
        <f t="shared" si="256"/>
        <v>1.6611120308275424</v>
      </c>
      <c r="I1857" s="2">
        <f t="shared" si="257"/>
        <v>62.42172488735757</v>
      </c>
    </row>
    <row r="1858" spans="1:9" ht="13.5" x14ac:dyDescent="0.25">
      <c r="A1858" s="3">
        <f>TITRES_STAT!B1861</f>
        <v>45008</v>
      </c>
      <c r="B1858" s="5">
        <f>TITRES_STAT!D1861</f>
        <v>10.318300000000001</v>
      </c>
      <c r="C1858" s="2">
        <f t="shared" si="252"/>
        <v>7.7500000000000568E-2</v>
      </c>
      <c r="D1858" s="2">
        <f t="shared" si="253"/>
        <v>7.7500000000000568E-2</v>
      </c>
      <c r="E1858" s="2">
        <f t="shared" si="254"/>
        <v>0</v>
      </c>
      <c r="F1858" s="2">
        <f t="shared" si="260"/>
        <v>5.4595040384522994E-2</v>
      </c>
      <c r="G1858" s="2">
        <f t="shared" si="260"/>
        <v>2.9534026115245221E-2</v>
      </c>
      <c r="H1858" s="2">
        <f t="shared" si="256"/>
        <v>1.8485471696776716</v>
      </c>
      <c r="I1858" s="2">
        <f t="shared" si="257"/>
        <v>64.894385087077382</v>
      </c>
    </row>
    <row r="1859" spans="1:9" ht="13.5" x14ac:dyDescent="0.25">
      <c r="A1859" s="3">
        <f>TITRES_STAT!B1862</f>
        <v>45009</v>
      </c>
      <c r="B1859" s="5">
        <f>TITRES_STAT!D1862</f>
        <v>10.3649</v>
      </c>
      <c r="C1859" s="2">
        <f t="shared" ref="C1859:C1922" si="261">B1859-B1858</f>
        <v>4.6599999999999753E-2</v>
      </c>
      <c r="D1859" s="2">
        <f t="shared" ref="D1859:D1922" si="262">IF(C1859&gt;0,C1859,0)</f>
        <v>4.6599999999999753E-2</v>
      </c>
      <c r="E1859" s="2">
        <f t="shared" ref="E1859:E1922" si="263">IF(C1859&lt;0,-C1859,0)</f>
        <v>0</v>
      </c>
      <c r="F1859" s="2">
        <f t="shared" si="260"/>
        <v>5.4023966071342758E-2</v>
      </c>
      <c r="G1859" s="2">
        <f t="shared" si="260"/>
        <v>2.7424452821299135E-2</v>
      </c>
      <c r="H1859" s="2">
        <f t="shared" si="256"/>
        <v>1.9699195613261307</v>
      </c>
      <c r="I1859" s="2">
        <f t="shared" si="257"/>
        <v>66.329054395214683</v>
      </c>
    </row>
    <row r="1860" spans="1:9" ht="13.5" x14ac:dyDescent="0.25">
      <c r="A1860" s="3">
        <f>TITRES_STAT!B1863</f>
        <v>45012</v>
      </c>
      <c r="B1860" s="5">
        <f>TITRES_STAT!D1863</f>
        <v>10.5976</v>
      </c>
      <c r="C1860" s="2">
        <f t="shared" si="261"/>
        <v>0.23269999999999946</v>
      </c>
      <c r="D1860" s="2">
        <f t="shared" si="262"/>
        <v>0.23269999999999946</v>
      </c>
      <c r="E1860" s="2">
        <f t="shared" si="263"/>
        <v>0</v>
      </c>
      <c r="F1860" s="2">
        <f t="shared" si="260"/>
        <v>6.6786539923389662E-2</v>
      </c>
      <c r="G1860" s="2">
        <f t="shared" si="260"/>
        <v>2.5465563334063485E-2</v>
      </c>
      <c r="H1860" s="2">
        <f t="shared" si="256"/>
        <v>2.6226217361566877</v>
      </c>
      <c r="I1860" s="2">
        <f t="shared" si="257"/>
        <v>72.395682662111994</v>
      </c>
    </row>
    <row r="1861" spans="1:9" ht="13.5" x14ac:dyDescent="0.25">
      <c r="A1861" s="3">
        <f>TITRES_STAT!B1864</f>
        <v>45013</v>
      </c>
      <c r="B1861" s="5">
        <f>TITRES_STAT!D1864</f>
        <v>10.4735</v>
      </c>
      <c r="C1861" s="2">
        <f t="shared" si="261"/>
        <v>-0.12410000000000032</v>
      </c>
      <c r="D1861" s="2">
        <f t="shared" si="262"/>
        <v>0</v>
      </c>
      <c r="E1861" s="2">
        <f t="shared" si="263"/>
        <v>0.12410000000000032</v>
      </c>
      <c r="F1861" s="2">
        <f t="shared" si="260"/>
        <v>6.2016072786004683E-2</v>
      </c>
      <c r="G1861" s="2">
        <f t="shared" si="260"/>
        <v>3.2510880238773257E-2</v>
      </c>
      <c r="H1861" s="2">
        <f t="shared" si="256"/>
        <v>1.9075482524783449</v>
      </c>
      <c r="I1861" s="2">
        <f t="shared" si="257"/>
        <v>65.606761671190952</v>
      </c>
    </row>
    <row r="1862" spans="1:9" ht="13.5" x14ac:dyDescent="0.25">
      <c r="A1862" s="3">
        <f>TITRES_STAT!B1865</f>
        <v>45014</v>
      </c>
      <c r="B1862" s="5">
        <f>TITRES_STAT!D1865</f>
        <v>10.4735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5.7586353301290062E-2</v>
      </c>
      <c r="G1862" s="2">
        <f t="shared" si="260"/>
        <v>3.018867450743231E-2</v>
      </c>
      <c r="H1862" s="2">
        <f t="shared" si="256"/>
        <v>1.9075482524783449</v>
      </c>
      <c r="I1862" s="2">
        <f t="shared" si="257"/>
        <v>65.606761671190952</v>
      </c>
    </row>
    <row r="1863" spans="1:9" ht="13.5" x14ac:dyDescent="0.25">
      <c r="A1863" s="3">
        <f>TITRES_STAT!B1866</f>
        <v>45015</v>
      </c>
      <c r="B1863" s="5">
        <f>TITRES_STAT!D1866</f>
        <v>10.4735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5.3473042351197916E-2</v>
      </c>
      <c r="G1863" s="2">
        <f t="shared" si="260"/>
        <v>2.8032340614044287E-2</v>
      </c>
      <c r="H1863" s="2">
        <f t="shared" si="256"/>
        <v>1.9075482524783449</v>
      </c>
      <c r="I1863" s="2">
        <f t="shared" si="257"/>
        <v>65.606761671190952</v>
      </c>
    </row>
    <row r="1864" spans="1:9" ht="13.5" x14ac:dyDescent="0.25">
      <c r="A1864" s="3">
        <f>TITRES_STAT!B1867</f>
        <v>45016</v>
      </c>
      <c r="B1864" s="5">
        <f>TITRES_STAT!D1867</f>
        <v>10.4657</v>
      </c>
      <c r="C1864" s="2">
        <f t="shared" si="261"/>
        <v>-7.799999999999585E-3</v>
      </c>
      <c r="D1864" s="2">
        <f t="shared" si="262"/>
        <v>0</v>
      </c>
      <c r="E1864" s="2">
        <f t="shared" si="263"/>
        <v>7.799999999999585E-3</v>
      </c>
      <c r="F1864" s="2">
        <f t="shared" si="260"/>
        <v>4.9653539326112349E-2</v>
      </c>
      <c r="G1864" s="2">
        <f t="shared" si="260"/>
        <v>2.6587173427326808E-2</v>
      </c>
      <c r="H1864" s="2">
        <f t="shared" si="256"/>
        <v>1.8675749590995441</v>
      </c>
      <c r="I1864" s="2">
        <f t="shared" si="257"/>
        <v>65.127328343179101</v>
      </c>
    </row>
    <row r="1865" spans="1:9" ht="13.5" x14ac:dyDescent="0.25">
      <c r="A1865" s="3">
        <f>TITRES_STAT!B1868</f>
        <v>45019</v>
      </c>
      <c r="B1865" s="5">
        <f>TITRES_STAT!D1868</f>
        <v>10.4735</v>
      </c>
      <c r="C1865" s="2">
        <f t="shared" si="261"/>
        <v>7.799999999999585E-3</v>
      </c>
      <c r="D1865" s="2">
        <f t="shared" si="262"/>
        <v>7.799999999999585E-3</v>
      </c>
      <c r="E1865" s="2">
        <f t="shared" si="263"/>
        <v>0</v>
      </c>
      <c r="F1865" s="2">
        <f t="shared" si="260"/>
        <v>4.666400080281858E-2</v>
      </c>
      <c r="G1865" s="2">
        <f t="shared" si="260"/>
        <v>2.4688089611089179E-2</v>
      </c>
      <c r="H1865" s="2">
        <f t="shared" si="256"/>
        <v>1.890142232060696</v>
      </c>
      <c r="I1865" s="2">
        <f t="shared" si="257"/>
        <v>65.399626741311224</v>
      </c>
    </row>
    <row r="1866" spans="1:9" ht="13.5" x14ac:dyDescent="0.25">
      <c r="A1866" s="3">
        <f>TITRES_STAT!B1869</f>
        <v>45020</v>
      </c>
      <c r="B1866" s="5">
        <f>TITRES_STAT!D1869</f>
        <v>10.434699999999999</v>
      </c>
      <c r="C1866" s="2">
        <f t="shared" si="261"/>
        <v>-3.8800000000000168E-2</v>
      </c>
      <c r="D1866" s="2">
        <f t="shared" si="262"/>
        <v>0</v>
      </c>
      <c r="E1866" s="2">
        <f t="shared" si="263"/>
        <v>3.8800000000000168E-2</v>
      </c>
      <c r="F1866" s="2">
        <f t="shared" si="260"/>
        <v>4.3330857888331534E-2</v>
      </c>
      <c r="G1866" s="2">
        <f t="shared" si="260"/>
        <v>2.5696083210297104E-2</v>
      </c>
      <c r="H1866" s="2">
        <f t="shared" si="256"/>
        <v>1.6862825954333658</v>
      </c>
      <c r="I1866" s="2">
        <f t="shared" si="257"/>
        <v>62.773834677707299</v>
      </c>
    </row>
    <row r="1867" spans="1:9" ht="13.5" x14ac:dyDescent="0.25">
      <c r="A1867" s="3">
        <f>TITRES_STAT!B1870</f>
        <v>45021</v>
      </c>
      <c r="B1867" s="5">
        <f>TITRES_STAT!D1870</f>
        <v>10.395899999999999</v>
      </c>
      <c r="C1867" s="2">
        <f t="shared" si="261"/>
        <v>-3.8800000000000168E-2</v>
      </c>
      <c r="D1867" s="2">
        <f t="shared" si="262"/>
        <v>0</v>
      </c>
      <c r="E1867" s="2">
        <f t="shared" si="263"/>
        <v>3.8800000000000168E-2</v>
      </c>
      <c r="F1867" s="2">
        <f t="shared" si="260"/>
        <v>4.0235796610593566E-2</v>
      </c>
      <c r="G1867" s="2">
        <f t="shared" si="260"/>
        <v>2.6632077266704465E-2</v>
      </c>
      <c r="H1867" s="2">
        <f t="shared" si="256"/>
        <v>1.5108020379956064</v>
      </c>
      <c r="I1867" s="2">
        <f t="shared" si="257"/>
        <v>60.172089042977362</v>
      </c>
    </row>
    <row r="1868" spans="1:9" ht="13.5" x14ac:dyDescent="0.25">
      <c r="A1868" s="3">
        <f>TITRES_STAT!B1871</f>
        <v>45022</v>
      </c>
      <c r="B1868" s="5">
        <f>TITRES_STAT!D1871</f>
        <v>10.279500000000001</v>
      </c>
      <c r="C1868" s="2">
        <f t="shared" si="261"/>
        <v>-0.11639999999999873</v>
      </c>
      <c r="D1868" s="2">
        <f t="shared" si="262"/>
        <v>0</v>
      </c>
      <c r="E1868" s="2">
        <f t="shared" si="263"/>
        <v>0.11639999999999873</v>
      </c>
      <c r="F1868" s="2">
        <f t="shared" si="260"/>
        <v>3.7361811138408307E-2</v>
      </c>
      <c r="G1868" s="2">
        <f t="shared" si="260"/>
        <v>3.3044071747654051E-2</v>
      </c>
      <c r="H1868" s="2">
        <f t="shared" si="256"/>
        <v>1.13066608206541</v>
      </c>
      <c r="I1868" s="2">
        <f t="shared" si="257"/>
        <v>53.066320038725777</v>
      </c>
    </row>
    <row r="1869" spans="1:9" ht="13.5" x14ac:dyDescent="0.25">
      <c r="A1869" s="3">
        <f>TITRES_STAT!B1872</f>
        <v>45023</v>
      </c>
      <c r="B1869" s="5">
        <f>TITRES_STAT!D1872</f>
        <v>10.279500000000001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3.4693110342807712E-2</v>
      </c>
      <c r="G1869" s="2">
        <f t="shared" si="264"/>
        <v>3.0683780908535904E-2</v>
      </c>
      <c r="H1869" s="2">
        <f t="shared" si="256"/>
        <v>1.1306660820654097</v>
      </c>
      <c r="I1869" s="2">
        <f t="shared" si="257"/>
        <v>53.06632003872577</v>
      </c>
    </row>
    <row r="1870" spans="1:9" ht="13.5" x14ac:dyDescent="0.25">
      <c r="A1870" s="3">
        <f>TITRES_STAT!B1873</f>
        <v>45026</v>
      </c>
      <c r="B1870" s="5">
        <f>TITRES_STAT!D1873</f>
        <v>10.318300000000001</v>
      </c>
      <c r="C1870" s="2">
        <f t="shared" si="261"/>
        <v>3.8800000000000168E-2</v>
      </c>
      <c r="D1870" s="2">
        <f t="shared" si="262"/>
        <v>3.8800000000000168E-2</v>
      </c>
      <c r="E1870" s="2">
        <f t="shared" si="263"/>
        <v>0</v>
      </c>
      <c r="F1870" s="2">
        <f t="shared" si="264"/>
        <v>3.4986459604035743E-2</v>
      </c>
      <c r="G1870" s="2">
        <f t="shared" si="264"/>
        <v>2.8492082272211911E-2</v>
      </c>
      <c r="H1870" s="2">
        <f t="shared" si="256"/>
        <v>1.2279362129372251</v>
      </c>
      <c r="I1870" s="2">
        <f t="shared" si="257"/>
        <v>55.115411554730343</v>
      </c>
    </row>
    <row r="1871" spans="1:9" ht="13.5" x14ac:dyDescent="0.25">
      <c r="A1871" s="3">
        <f>TITRES_STAT!B1874</f>
        <v>45027</v>
      </c>
      <c r="B1871" s="5">
        <f>TITRES_STAT!D1874</f>
        <v>10.1632</v>
      </c>
      <c r="C1871" s="2">
        <f t="shared" si="261"/>
        <v>-0.1551000000000009</v>
      </c>
      <c r="D1871" s="2">
        <f t="shared" si="262"/>
        <v>0</v>
      </c>
      <c r="E1871" s="2">
        <f t="shared" si="263"/>
        <v>0.1551000000000009</v>
      </c>
      <c r="F1871" s="2">
        <f t="shared" si="264"/>
        <v>3.2487426775176048E-2</v>
      </c>
      <c r="G1871" s="2">
        <f t="shared" si="264"/>
        <v>3.7535504967053983E-2</v>
      </c>
      <c r="H1871" s="2">
        <f t="shared" si="256"/>
        <v>0.86551191475087974</v>
      </c>
      <c r="I1871" s="2">
        <f t="shared" si="257"/>
        <v>46.395410713121073</v>
      </c>
    </row>
    <row r="1872" spans="1:9" ht="13.5" x14ac:dyDescent="0.25">
      <c r="A1872" s="3">
        <f>TITRES_STAT!B1875</f>
        <v>45028</v>
      </c>
      <c r="B1872" s="5">
        <f>TITRES_STAT!D1875</f>
        <v>9.9770000000000003</v>
      </c>
      <c r="C1872" s="2">
        <f t="shared" si="261"/>
        <v>-0.18619999999999948</v>
      </c>
      <c r="D1872" s="2">
        <f t="shared" si="262"/>
        <v>0</v>
      </c>
      <c r="E1872" s="2">
        <f t="shared" si="263"/>
        <v>0.18619999999999948</v>
      </c>
      <c r="F1872" s="2">
        <f t="shared" si="264"/>
        <v>3.0166896291234899E-2</v>
      </c>
      <c r="G1872" s="2">
        <f t="shared" si="264"/>
        <v>4.815439746940723E-2</v>
      </c>
      <c r="H1872" s="2">
        <f t="shared" si="256"/>
        <v>0.6264619199191539</v>
      </c>
      <c r="I1872" s="2">
        <f t="shared" si="257"/>
        <v>38.51685134751223</v>
      </c>
    </row>
    <row r="1873" spans="1:9" ht="13.5" x14ac:dyDescent="0.25">
      <c r="A1873" s="3">
        <f>TITRES_STAT!B1876</f>
        <v>45029</v>
      </c>
      <c r="B1873" s="5">
        <f>TITRES_STAT!D1876</f>
        <v>9.9459</v>
      </c>
      <c r="C1873" s="2">
        <f t="shared" si="261"/>
        <v>-3.110000000000035E-2</v>
      </c>
      <c r="D1873" s="2">
        <f t="shared" si="262"/>
        <v>0</v>
      </c>
      <c r="E1873" s="2">
        <f t="shared" si="263"/>
        <v>3.110000000000035E-2</v>
      </c>
      <c r="F1873" s="2">
        <f t="shared" si="264"/>
        <v>2.8012117984718119E-2</v>
      </c>
      <c r="G1873" s="2">
        <f t="shared" si="264"/>
        <v>4.693622622159245E-2</v>
      </c>
      <c r="H1873" s="2">
        <f t="shared" ref="H1873:H1936" si="265">F1873/G1873</f>
        <v>0.5968123183246351</v>
      </c>
      <c r="I1873" s="2">
        <f t="shared" ref="I1873:I1936" si="266">IF(G1873=0,100,100-(100/(1+H1873)))</f>
        <v>37.37523261035502</v>
      </c>
    </row>
    <row r="1874" spans="1:9" ht="13.5" x14ac:dyDescent="0.25">
      <c r="A1874" s="3">
        <f>TITRES_STAT!B1877</f>
        <v>45030</v>
      </c>
      <c r="B1874" s="5">
        <f>TITRES_STAT!D1877</f>
        <v>9.9459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2.6011252414381108E-2</v>
      </c>
      <c r="G1874" s="2">
        <f t="shared" si="264"/>
        <v>4.3583638634335849E-2</v>
      </c>
      <c r="H1874" s="2">
        <f t="shared" si="265"/>
        <v>0.59681231832463499</v>
      </c>
      <c r="I1874" s="2">
        <f t="shared" si="266"/>
        <v>37.37523261035502</v>
      </c>
    </row>
    <row r="1875" spans="1:9" ht="13.5" x14ac:dyDescent="0.25">
      <c r="A1875" s="3">
        <f>TITRES_STAT!B1878</f>
        <v>45033</v>
      </c>
      <c r="B1875" s="5">
        <f>TITRES_STAT!D1878</f>
        <v>10.007999999999999</v>
      </c>
      <c r="C1875" s="2">
        <f t="shared" si="261"/>
        <v>6.2099999999999156E-2</v>
      </c>
      <c r="D1875" s="2">
        <f t="shared" si="262"/>
        <v>6.2099999999999156E-2</v>
      </c>
      <c r="E1875" s="2">
        <f t="shared" si="263"/>
        <v>0</v>
      </c>
      <c r="F1875" s="2">
        <f t="shared" si="264"/>
        <v>2.8589020099068111E-2</v>
      </c>
      <c r="G1875" s="2">
        <f t="shared" si="264"/>
        <v>4.0470521589026143E-2</v>
      </c>
      <c r="H1875" s="2">
        <f t="shared" si="265"/>
        <v>0.70641590413354638</v>
      </c>
      <c r="I1875" s="2">
        <f t="shared" si="266"/>
        <v>41.397639486502428</v>
      </c>
    </row>
    <row r="1876" spans="1:9" ht="13.5" x14ac:dyDescent="0.25">
      <c r="A1876" s="3">
        <f>TITRES_STAT!B1879</f>
        <v>45034</v>
      </c>
      <c r="B1876" s="5">
        <f>TITRES_STAT!D1879</f>
        <v>10.007999999999999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2.6546947234848961E-2</v>
      </c>
      <c r="G1876" s="2">
        <f t="shared" si="264"/>
        <v>3.757977004695285E-2</v>
      </c>
      <c r="H1876" s="2">
        <f t="shared" si="265"/>
        <v>0.70641590413354638</v>
      </c>
      <c r="I1876" s="2">
        <f t="shared" si="266"/>
        <v>41.397639486502428</v>
      </c>
    </row>
    <row r="1877" spans="1:9" ht="13.5" x14ac:dyDescent="0.25">
      <c r="A1877" s="3">
        <f>TITRES_STAT!B1880</f>
        <v>45035</v>
      </c>
      <c r="B1877" s="5">
        <f>TITRES_STAT!D1880</f>
        <v>10.1632</v>
      </c>
      <c r="C1877" s="2">
        <f t="shared" si="261"/>
        <v>0.15520000000000067</v>
      </c>
      <c r="D1877" s="2">
        <f t="shared" si="262"/>
        <v>0.15520000000000067</v>
      </c>
      <c r="E1877" s="2">
        <f t="shared" si="263"/>
        <v>0</v>
      </c>
      <c r="F1877" s="2">
        <f t="shared" si="264"/>
        <v>3.5736451003788368E-2</v>
      </c>
      <c r="G1877" s="2">
        <f t="shared" si="264"/>
        <v>3.4895500757884793E-2</v>
      </c>
      <c r="H1877" s="2">
        <f t="shared" si="265"/>
        <v>1.0240991023954158</v>
      </c>
      <c r="I1877" s="2">
        <f t="shared" si="266"/>
        <v>50.595304408931753</v>
      </c>
    </row>
    <row r="1878" spans="1:9" ht="13.5" x14ac:dyDescent="0.25">
      <c r="A1878" s="3">
        <f>TITRES_STAT!B1881</f>
        <v>45036</v>
      </c>
      <c r="B1878" s="5">
        <f>TITRES_STAT!D1881</f>
        <v>10.1554</v>
      </c>
      <c r="C1878" s="2">
        <f t="shared" si="261"/>
        <v>-7.799999999999585E-3</v>
      </c>
      <c r="D1878" s="2">
        <f t="shared" si="262"/>
        <v>0</v>
      </c>
      <c r="E1878" s="2">
        <f t="shared" si="263"/>
        <v>7.799999999999585E-3</v>
      </c>
      <c r="F1878" s="2">
        <f t="shared" si="264"/>
        <v>3.3183847360660629E-2</v>
      </c>
      <c r="G1878" s="2">
        <f t="shared" si="264"/>
        <v>3.296010784660728E-2</v>
      </c>
      <c r="H1878" s="2">
        <f t="shared" si="265"/>
        <v>1.006788191200545</v>
      </c>
      <c r="I1878" s="2">
        <f t="shared" si="266"/>
        <v>50.169130734133034</v>
      </c>
    </row>
    <row r="1879" spans="1:9" ht="13.5" x14ac:dyDescent="0.25">
      <c r="A1879" s="3">
        <f>TITRES_STAT!B1882</f>
        <v>45040</v>
      </c>
      <c r="B1879" s="5">
        <f>TITRES_STAT!D1882</f>
        <v>9.9692000000000007</v>
      </c>
      <c r="C1879" s="2">
        <f t="shared" si="261"/>
        <v>-0.18619999999999948</v>
      </c>
      <c r="D1879" s="2">
        <f t="shared" si="262"/>
        <v>0</v>
      </c>
      <c r="E1879" s="2">
        <f t="shared" si="263"/>
        <v>0.18619999999999948</v>
      </c>
      <c r="F1879" s="2">
        <f t="shared" si="264"/>
        <v>3.0813572549184869E-2</v>
      </c>
      <c r="G1879" s="2">
        <f t="shared" si="264"/>
        <v>4.390581442899244E-2</v>
      </c>
      <c r="H1879" s="2">
        <f t="shared" si="265"/>
        <v>0.70181074989552328</v>
      </c>
      <c r="I1879" s="2">
        <f t="shared" si="266"/>
        <v>41.239059627435573</v>
      </c>
    </row>
    <row r="1880" spans="1:9" ht="13.5" x14ac:dyDescent="0.25">
      <c r="A1880" s="3">
        <f>TITRES_STAT!B1883</f>
        <v>45041</v>
      </c>
      <c r="B1880" s="5">
        <f>TITRES_STAT!D1883</f>
        <v>10.1244</v>
      </c>
      <c r="C1880" s="2">
        <f t="shared" si="261"/>
        <v>0.15519999999999889</v>
      </c>
      <c r="D1880" s="2">
        <f t="shared" si="262"/>
        <v>0.15519999999999889</v>
      </c>
      <c r="E1880" s="2">
        <f t="shared" si="263"/>
        <v>0</v>
      </c>
      <c r="F1880" s="2">
        <f t="shared" si="264"/>
        <v>3.9698317367100153E-2</v>
      </c>
      <c r="G1880" s="2">
        <f t="shared" si="264"/>
        <v>4.0769684826921553E-2</v>
      </c>
      <c r="H1880" s="2">
        <f t="shared" si="265"/>
        <v>0.97372146818476402</v>
      </c>
      <c r="I1880" s="2">
        <f t="shared" si="266"/>
        <v>49.334289760768414</v>
      </c>
    </row>
    <row r="1881" spans="1:9" ht="13.5" x14ac:dyDescent="0.25">
      <c r="A1881" s="3">
        <f>TITRES_STAT!B1884</f>
        <v>45042</v>
      </c>
      <c r="B1881" s="5">
        <f>TITRES_STAT!D1884</f>
        <v>10.0235</v>
      </c>
      <c r="C1881" s="2">
        <f t="shared" si="261"/>
        <v>-0.10089999999999932</v>
      </c>
      <c r="D1881" s="2">
        <f t="shared" si="262"/>
        <v>0</v>
      </c>
      <c r="E1881" s="2">
        <f t="shared" si="263"/>
        <v>0.10089999999999932</v>
      </c>
      <c r="F1881" s="2">
        <f t="shared" si="264"/>
        <v>3.6862723269450136E-2</v>
      </c>
      <c r="G1881" s="2">
        <f t="shared" si="264"/>
        <v>4.5064707339284249E-2</v>
      </c>
      <c r="H1881" s="2">
        <f t="shared" si="265"/>
        <v>0.81799539919159314</v>
      </c>
      <c r="I1881" s="2">
        <f t="shared" si="266"/>
        <v>44.99436024729934</v>
      </c>
    </row>
    <row r="1882" spans="1:9" ht="13.5" x14ac:dyDescent="0.25">
      <c r="A1882" s="3">
        <f>TITRES_STAT!B1885</f>
        <v>45043</v>
      </c>
      <c r="B1882" s="5">
        <f>TITRES_STAT!D1885</f>
        <v>10.1244</v>
      </c>
      <c r="C1882" s="2">
        <f t="shared" si="261"/>
        <v>0.10089999999999932</v>
      </c>
      <c r="D1882" s="2">
        <f t="shared" si="262"/>
        <v>0.10089999999999932</v>
      </c>
      <c r="E1882" s="2">
        <f t="shared" si="263"/>
        <v>0</v>
      </c>
      <c r="F1882" s="2">
        <f t="shared" si="264"/>
        <v>4.1436814464489366E-2</v>
      </c>
      <c r="G1882" s="2">
        <f t="shared" si="264"/>
        <v>4.184579967219252E-2</v>
      </c>
      <c r="H1882" s="2">
        <f t="shared" si="265"/>
        <v>0.99022637371236732</v>
      </c>
      <c r="I1882" s="2">
        <f t="shared" si="266"/>
        <v>49.754459431933817</v>
      </c>
    </row>
    <row r="1883" spans="1:9" ht="13.5" x14ac:dyDescent="0.25">
      <c r="A1883" s="3">
        <f>TITRES_STAT!B1886</f>
        <v>45044</v>
      </c>
      <c r="B1883" s="5">
        <f>TITRES_STAT!D1886</f>
        <v>10.1632</v>
      </c>
      <c r="C1883" s="2">
        <f t="shared" si="261"/>
        <v>3.8800000000000168E-2</v>
      </c>
      <c r="D1883" s="2">
        <f t="shared" si="262"/>
        <v>3.8800000000000168E-2</v>
      </c>
      <c r="E1883" s="2">
        <f t="shared" si="263"/>
        <v>0</v>
      </c>
      <c r="F1883" s="2">
        <f t="shared" si="264"/>
        <v>4.1248470574168708E-2</v>
      </c>
      <c r="G1883" s="2">
        <f t="shared" si="264"/>
        <v>3.8856813981321625E-2</v>
      </c>
      <c r="H1883" s="2">
        <f t="shared" si="265"/>
        <v>1.0615505067913378</v>
      </c>
      <c r="I1883" s="2">
        <f t="shared" si="266"/>
        <v>51.492820733437597</v>
      </c>
    </row>
    <row r="1884" spans="1:9" ht="13.5" x14ac:dyDescent="0.25">
      <c r="A1884" s="3">
        <f>TITRES_STAT!B1887</f>
        <v>45048</v>
      </c>
      <c r="B1884" s="5">
        <f>TITRES_STAT!D1887</f>
        <v>10.1632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3.8302151247442372E-2</v>
      </c>
      <c r="G1884" s="2">
        <f t="shared" si="264"/>
        <v>3.6081327268370086E-2</v>
      </c>
      <c r="H1884" s="2">
        <f t="shared" si="265"/>
        <v>1.0615505067913376</v>
      </c>
      <c r="I1884" s="2">
        <f t="shared" si="266"/>
        <v>51.492820733437583</v>
      </c>
    </row>
    <row r="1885" spans="1:9" ht="13.5" x14ac:dyDescent="0.25">
      <c r="A1885" s="3">
        <f>TITRES_STAT!B1888</f>
        <v>45049</v>
      </c>
      <c r="B1885" s="5">
        <f>TITRES_STAT!D1888</f>
        <v>10.1477</v>
      </c>
      <c r="C1885" s="2">
        <f t="shared" si="261"/>
        <v>-1.5499999999999403E-2</v>
      </c>
      <c r="D1885" s="2">
        <f t="shared" si="262"/>
        <v>0</v>
      </c>
      <c r="E1885" s="2">
        <f t="shared" si="263"/>
        <v>1.5499999999999403E-2</v>
      </c>
      <c r="F1885" s="2">
        <f t="shared" ref="F1885:G1900" si="267">((F1884*13)+D1885)/14</f>
        <v>3.5566283301196489E-2</v>
      </c>
      <c r="G1885" s="2">
        <f t="shared" si="267"/>
        <v>3.461123246348647E-2</v>
      </c>
      <c r="H1885" s="2">
        <f t="shared" si="265"/>
        <v>1.0275936674233592</v>
      </c>
      <c r="I1885" s="2">
        <f t="shared" si="266"/>
        <v>50.68045358068278</v>
      </c>
    </row>
    <row r="1886" spans="1:9" ht="13.5" x14ac:dyDescent="0.25">
      <c r="A1886" s="3">
        <f>TITRES_STAT!B1889</f>
        <v>45050</v>
      </c>
      <c r="B1886" s="5">
        <f>TITRES_STAT!D1889</f>
        <v>10.1632</v>
      </c>
      <c r="C1886" s="2">
        <f t="shared" si="261"/>
        <v>1.5499999999999403E-2</v>
      </c>
      <c r="D1886" s="2">
        <f t="shared" si="262"/>
        <v>1.5499999999999403E-2</v>
      </c>
      <c r="E1886" s="2">
        <f t="shared" si="263"/>
        <v>0</v>
      </c>
      <c r="F1886" s="2">
        <f t="shared" si="267"/>
        <v>3.4132977351110982E-2</v>
      </c>
      <c r="G1886" s="2">
        <f t="shared" si="267"/>
        <v>3.2139001573237437E-2</v>
      </c>
      <c r="H1886" s="2">
        <f t="shared" si="265"/>
        <v>1.0620422440109016</v>
      </c>
      <c r="I1886" s="2">
        <f t="shared" si="266"/>
        <v>51.504388287657548</v>
      </c>
    </row>
    <row r="1887" spans="1:9" ht="13.5" x14ac:dyDescent="0.25">
      <c r="A1887" s="3">
        <f>TITRES_STAT!B1890</f>
        <v>45051</v>
      </c>
      <c r="B1887" s="5">
        <f>TITRES_STAT!D1890</f>
        <v>10.1477</v>
      </c>
      <c r="C1887" s="2">
        <f t="shared" si="261"/>
        <v>-1.5499999999999403E-2</v>
      </c>
      <c r="D1887" s="2">
        <f t="shared" si="262"/>
        <v>0</v>
      </c>
      <c r="E1887" s="2">
        <f t="shared" si="263"/>
        <v>1.5499999999999403E-2</v>
      </c>
      <c r="F1887" s="2">
        <f t="shared" si="267"/>
        <v>3.1694907540317341E-2</v>
      </c>
      <c r="G1887" s="2">
        <f t="shared" si="267"/>
        <v>3.095050146086329E-2</v>
      </c>
      <c r="H1887" s="2">
        <f t="shared" si="265"/>
        <v>1.024051503023153</v>
      </c>
      <c r="I1887" s="2">
        <f t="shared" si="266"/>
        <v>50.594142564732898</v>
      </c>
    </row>
    <row r="1888" spans="1:9" ht="13.5" x14ac:dyDescent="0.25">
      <c r="A1888" s="3">
        <f>TITRES_STAT!B1891</f>
        <v>45054</v>
      </c>
      <c r="B1888" s="5">
        <f>TITRES_STAT!D1891</f>
        <v>10.744999999999999</v>
      </c>
      <c r="C1888" s="2">
        <f t="shared" si="261"/>
        <v>0.59729999999999883</v>
      </c>
      <c r="D1888" s="2">
        <f t="shared" si="262"/>
        <v>0.59729999999999883</v>
      </c>
      <c r="E1888" s="2">
        <f t="shared" si="263"/>
        <v>0</v>
      </c>
      <c r="F1888" s="2">
        <f t="shared" si="267"/>
        <v>7.2095271287437451E-2</v>
      </c>
      <c r="G1888" s="2">
        <f t="shared" si="267"/>
        <v>2.8739751356515911E-2</v>
      </c>
      <c r="H1888" s="2">
        <f t="shared" si="265"/>
        <v>2.5085558463292661</v>
      </c>
      <c r="I1888" s="2">
        <f t="shared" si="266"/>
        <v>71.498244753714729</v>
      </c>
    </row>
    <row r="1889" spans="1:9" ht="13.5" x14ac:dyDescent="0.25">
      <c r="A1889" s="3">
        <f>TITRES_STAT!B1892</f>
        <v>45055</v>
      </c>
      <c r="B1889" s="5">
        <f>TITRES_STAT!D1892</f>
        <v>10.783799999999999</v>
      </c>
      <c r="C1889" s="2">
        <f t="shared" si="261"/>
        <v>3.8800000000000168E-2</v>
      </c>
      <c r="D1889" s="2">
        <f t="shared" si="262"/>
        <v>3.8800000000000168E-2</v>
      </c>
      <c r="E1889" s="2">
        <f t="shared" si="263"/>
        <v>0</v>
      </c>
      <c r="F1889" s="2">
        <f t="shared" si="267"/>
        <v>6.9717037624049072E-2</v>
      </c>
      <c r="G1889" s="2">
        <f t="shared" si="267"/>
        <v>2.6686911973907632E-2</v>
      </c>
      <c r="H1889" s="2">
        <f t="shared" si="265"/>
        <v>2.6124055751453343</v>
      </c>
      <c r="I1889" s="2">
        <f t="shared" si="266"/>
        <v>72.317615527991535</v>
      </c>
    </row>
    <row r="1890" spans="1:9" ht="13.5" x14ac:dyDescent="0.25">
      <c r="A1890" s="3">
        <f>TITRES_STAT!B1893</f>
        <v>45056</v>
      </c>
      <c r="B1890" s="5">
        <f>TITRES_STAT!D1893</f>
        <v>10.8614</v>
      </c>
      <c r="C1890" s="2">
        <f t="shared" si="261"/>
        <v>7.7600000000000335E-2</v>
      </c>
      <c r="D1890" s="2">
        <f t="shared" si="262"/>
        <v>7.7600000000000335E-2</v>
      </c>
      <c r="E1890" s="2">
        <f t="shared" si="263"/>
        <v>0</v>
      </c>
      <c r="F1890" s="2">
        <f t="shared" si="267"/>
        <v>7.0280106365188444E-2</v>
      </c>
      <c r="G1890" s="2">
        <f t="shared" si="267"/>
        <v>2.4780703975771371E-2</v>
      </c>
      <c r="H1890" s="2">
        <f t="shared" si="265"/>
        <v>2.8360819141337883</v>
      </c>
      <c r="I1890" s="2">
        <f t="shared" si="266"/>
        <v>73.931734973761465</v>
      </c>
    </row>
    <row r="1891" spans="1:9" ht="13.5" x14ac:dyDescent="0.25">
      <c r="A1891" s="3">
        <f>TITRES_STAT!B1894</f>
        <v>45057</v>
      </c>
      <c r="B1891" s="5">
        <f>TITRES_STAT!D1894</f>
        <v>10.8614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6.5260098767674982E-2</v>
      </c>
      <c r="G1891" s="2">
        <f t="shared" si="267"/>
        <v>2.3010653691787702E-2</v>
      </c>
      <c r="H1891" s="2">
        <f t="shared" si="265"/>
        <v>2.8360819141337879</v>
      </c>
      <c r="I1891" s="2">
        <f t="shared" si="266"/>
        <v>73.931734973761465</v>
      </c>
    </row>
    <row r="1892" spans="1:9" ht="13.5" x14ac:dyDescent="0.25">
      <c r="A1892" s="3">
        <f>TITRES_STAT!B1895</f>
        <v>45058</v>
      </c>
      <c r="B1892" s="5">
        <f>TITRES_STAT!D1895</f>
        <v>10.8614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6.0598663141412483E-2</v>
      </c>
      <c r="G1892" s="2">
        <f t="shared" si="267"/>
        <v>2.1367035570945721E-2</v>
      </c>
      <c r="H1892" s="2">
        <f t="shared" si="265"/>
        <v>2.8360819141337883</v>
      </c>
      <c r="I1892" s="2">
        <f t="shared" si="266"/>
        <v>73.931734973761465</v>
      </c>
    </row>
    <row r="1893" spans="1:9" ht="13.5" x14ac:dyDescent="0.25">
      <c r="A1893" s="3">
        <f>TITRES_STAT!B1896</f>
        <v>45061</v>
      </c>
      <c r="B1893" s="5">
        <f>TITRES_STAT!D1896</f>
        <v>10.8614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5.6270187202740164E-2</v>
      </c>
      <c r="G1893" s="2">
        <f t="shared" si="267"/>
        <v>1.9840818744449599E-2</v>
      </c>
      <c r="H1893" s="2">
        <f t="shared" si="265"/>
        <v>2.8360819141337883</v>
      </c>
      <c r="I1893" s="2">
        <f t="shared" si="266"/>
        <v>73.931734973761465</v>
      </c>
    </row>
    <row r="1894" spans="1:9" ht="13.5" x14ac:dyDescent="0.25">
      <c r="A1894" s="3">
        <f>TITRES_STAT!B1897</f>
        <v>45062</v>
      </c>
      <c r="B1894" s="5">
        <f>TITRES_STAT!D1897</f>
        <v>10.939</v>
      </c>
      <c r="C1894" s="2">
        <f t="shared" si="261"/>
        <v>7.7600000000000335E-2</v>
      </c>
      <c r="D1894" s="2">
        <f t="shared" si="262"/>
        <v>7.7600000000000335E-2</v>
      </c>
      <c r="E1894" s="2">
        <f t="shared" si="263"/>
        <v>0</v>
      </c>
      <c r="F1894" s="2">
        <f t="shared" si="267"/>
        <v>5.7793745259687321E-2</v>
      </c>
      <c r="G1894" s="2">
        <f t="shared" si="267"/>
        <v>1.8423617405560342E-2</v>
      </c>
      <c r="H1894" s="2">
        <f t="shared" si="265"/>
        <v>3.1369379849499519</v>
      </c>
      <c r="I1894" s="2">
        <f t="shared" si="266"/>
        <v>75.827532256031688</v>
      </c>
    </row>
    <row r="1895" spans="1:9" ht="13.5" x14ac:dyDescent="0.25">
      <c r="A1895" s="3">
        <f>TITRES_STAT!B1898</f>
        <v>45063</v>
      </c>
      <c r="B1895" s="5">
        <f>TITRES_STAT!D1898</f>
        <v>10.8614</v>
      </c>
      <c r="C1895" s="2">
        <f t="shared" si="261"/>
        <v>-7.7600000000000335E-2</v>
      </c>
      <c r="D1895" s="2">
        <f t="shared" si="262"/>
        <v>0</v>
      </c>
      <c r="E1895" s="2">
        <f t="shared" si="263"/>
        <v>7.7600000000000335E-2</v>
      </c>
      <c r="F1895" s="2">
        <f t="shared" si="267"/>
        <v>5.3665620598281082E-2</v>
      </c>
      <c r="G1895" s="2">
        <f t="shared" si="267"/>
        <v>2.2650501876591771E-2</v>
      </c>
      <c r="H1895" s="2">
        <f t="shared" si="265"/>
        <v>2.3692905742517776</v>
      </c>
      <c r="I1895" s="2">
        <f t="shared" si="266"/>
        <v>70.320161530678575</v>
      </c>
    </row>
    <row r="1896" spans="1:9" ht="13.5" x14ac:dyDescent="0.25">
      <c r="A1896" s="3">
        <f>TITRES_STAT!B1899</f>
        <v>45064</v>
      </c>
      <c r="B1896" s="5">
        <f>TITRES_STAT!D1899</f>
        <v>10.8536</v>
      </c>
      <c r="C1896" s="2">
        <f t="shared" si="261"/>
        <v>-7.799999999999585E-3</v>
      </c>
      <c r="D1896" s="2">
        <f t="shared" si="262"/>
        <v>0</v>
      </c>
      <c r="E1896" s="2">
        <f t="shared" si="263"/>
        <v>7.799999999999585E-3</v>
      </c>
      <c r="F1896" s="2">
        <f t="shared" si="267"/>
        <v>4.9832361984118147E-2</v>
      </c>
      <c r="G1896" s="2">
        <f t="shared" si="267"/>
        <v>2.1589751742549474E-2</v>
      </c>
      <c r="H1896" s="2">
        <f t="shared" si="265"/>
        <v>2.3081489114998774</v>
      </c>
      <c r="I1896" s="2">
        <f t="shared" si="266"/>
        <v>69.771614677810518</v>
      </c>
    </row>
    <row r="1897" spans="1:9" ht="13.5" x14ac:dyDescent="0.25">
      <c r="A1897" s="3">
        <f>TITRES_STAT!B1900</f>
        <v>45065</v>
      </c>
      <c r="B1897" s="5">
        <f>TITRES_STAT!D1900</f>
        <v>10.8614</v>
      </c>
      <c r="C1897" s="2">
        <f t="shared" si="261"/>
        <v>7.799999999999585E-3</v>
      </c>
      <c r="D1897" s="2">
        <f t="shared" si="262"/>
        <v>7.799999999999585E-3</v>
      </c>
      <c r="E1897" s="2">
        <f t="shared" si="263"/>
        <v>0</v>
      </c>
      <c r="F1897" s="2">
        <f t="shared" si="267"/>
        <v>4.6830050413823966E-2</v>
      </c>
      <c r="G1897" s="2">
        <f t="shared" si="267"/>
        <v>2.0047626618081654E-2</v>
      </c>
      <c r="H1897" s="2">
        <f t="shared" si="265"/>
        <v>2.3359398748770746</v>
      </c>
      <c r="I1897" s="2">
        <f t="shared" si="266"/>
        <v>70.023440544267942</v>
      </c>
    </row>
    <row r="1898" spans="1:9" ht="13.5" x14ac:dyDescent="0.25">
      <c r="A1898" s="3">
        <f>TITRES_STAT!B1901</f>
        <v>45068</v>
      </c>
      <c r="B1898" s="5">
        <f>TITRES_STAT!D1901</f>
        <v>10.8614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4.3485046812836541E-2</v>
      </c>
      <c r="G1898" s="2">
        <f t="shared" si="267"/>
        <v>1.8615653288218681E-2</v>
      </c>
      <c r="H1898" s="2">
        <f t="shared" si="265"/>
        <v>2.3359398748770741</v>
      </c>
      <c r="I1898" s="2">
        <f t="shared" si="266"/>
        <v>70.023440544267942</v>
      </c>
    </row>
    <row r="1899" spans="1:9" ht="13.5" x14ac:dyDescent="0.25">
      <c r="A1899" s="3">
        <f>TITRES_STAT!B1902</f>
        <v>45069</v>
      </c>
      <c r="B1899" s="5">
        <f>TITRES_STAT!D1902</f>
        <v>10.8614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4.0378972040491075E-2</v>
      </c>
      <c r="G1899" s="2">
        <f t="shared" si="267"/>
        <v>1.7285963767631633E-2</v>
      </c>
      <c r="H1899" s="2">
        <f t="shared" si="265"/>
        <v>2.3359398748770741</v>
      </c>
      <c r="I1899" s="2">
        <f t="shared" si="266"/>
        <v>70.023440544267942</v>
      </c>
    </row>
    <row r="1900" spans="1:9" ht="13.5" x14ac:dyDescent="0.25">
      <c r="A1900" s="3">
        <f>TITRES_STAT!B1903</f>
        <v>45070</v>
      </c>
      <c r="B1900" s="5">
        <f>TITRES_STAT!D1903</f>
        <v>10.8614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3.7494759751884564E-2</v>
      </c>
      <c r="G1900" s="2">
        <f t="shared" si="267"/>
        <v>1.605125206994366E-2</v>
      </c>
      <c r="H1900" s="2">
        <f t="shared" si="265"/>
        <v>2.3359398748770737</v>
      </c>
      <c r="I1900" s="2">
        <f t="shared" si="266"/>
        <v>70.023440544267928</v>
      </c>
    </row>
    <row r="1901" spans="1:9" ht="13.5" x14ac:dyDescent="0.25">
      <c r="A1901" s="3">
        <f>TITRES_STAT!B1904</f>
        <v>45071</v>
      </c>
      <c r="B1901" s="5">
        <f>TITRES_STAT!D1904</f>
        <v>10.8614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3.4816562626749953E-2</v>
      </c>
      <c r="G1901" s="2">
        <f t="shared" si="268"/>
        <v>1.4904734064947685E-2</v>
      </c>
      <c r="H1901" s="2">
        <f t="shared" si="265"/>
        <v>2.3359398748770737</v>
      </c>
      <c r="I1901" s="2">
        <f t="shared" si="266"/>
        <v>70.023440544267928</v>
      </c>
    </row>
    <row r="1902" spans="1:9" ht="13.5" x14ac:dyDescent="0.25">
      <c r="A1902" s="3">
        <f>TITRES_STAT!B1905</f>
        <v>45072</v>
      </c>
      <c r="B1902" s="5">
        <f>TITRES_STAT!D1905</f>
        <v>10.8226</v>
      </c>
      <c r="C1902" s="2">
        <f t="shared" si="261"/>
        <v>-3.8800000000000168E-2</v>
      </c>
      <c r="D1902" s="2">
        <f t="shared" si="262"/>
        <v>0</v>
      </c>
      <c r="E1902" s="2">
        <f t="shared" si="263"/>
        <v>3.8800000000000168E-2</v>
      </c>
      <c r="F1902" s="2">
        <f t="shared" si="268"/>
        <v>3.2329665296267809E-2</v>
      </c>
      <c r="G1902" s="2">
        <f t="shared" si="268"/>
        <v>1.661153877459429E-2</v>
      </c>
      <c r="H1902" s="2">
        <f t="shared" si="265"/>
        <v>1.9462173694415863</v>
      </c>
      <c r="I1902" s="2">
        <f t="shared" si="266"/>
        <v>66.058173087563603</v>
      </c>
    </row>
    <row r="1903" spans="1:9" ht="13.5" x14ac:dyDescent="0.25">
      <c r="A1903" s="3">
        <f>TITRES_STAT!B1906</f>
        <v>45075</v>
      </c>
      <c r="B1903" s="5">
        <f>TITRES_STAT!D1906</f>
        <v>10.799300000000001</v>
      </c>
      <c r="C1903" s="2">
        <f t="shared" si="261"/>
        <v>-2.3299999999998988E-2</v>
      </c>
      <c r="D1903" s="2">
        <f t="shared" si="262"/>
        <v>0</v>
      </c>
      <c r="E1903" s="2">
        <f t="shared" si="263"/>
        <v>2.3299999999998988E-2</v>
      </c>
      <c r="F1903" s="2">
        <f t="shared" si="268"/>
        <v>3.0020403489391535E-2</v>
      </c>
      <c r="G1903" s="2">
        <f t="shared" si="268"/>
        <v>1.7089286004980341E-2</v>
      </c>
      <c r="H1903" s="2">
        <f t="shared" si="265"/>
        <v>1.7566797981286444</v>
      </c>
      <c r="I1903" s="2">
        <f t="shared" si="266"/>
        <v>63.724477515348568</v>
      </c>
    </row>
    <row r="1904" spans="1:9" ht="13.5" x14ac:dyDescent="0.25">
      <c r="A1904" s="3">
        <f>TITRES_STAT!B1907</f>
        <v>45076</v>
      </c>
      <c r="B1904" s="5">
        <f>TITRES_STAT!D1907</f>
        <v>10.8614</v>
      </c>
      <c r="C1904" s="2">
        <f t="shared" si="261"/>
        <v>6.2099999999999156E-2</v>
      </c>
      <c r="D1904" s="2">
        <f t="shared" si="262"/>
        <v>6.2099999999999156E-2</v>
      </c>
      <c r="E1904" s="2">
        <f t="shared" si="263"/>
        <v>0</v>
      </c>
      <c r="F1904" s="2">
        <f t="shared" si="268"/>
        <v>3.231180324014922E-2</v>
      </c>
      <c r="G1904" s="2">
        <f t="shared" si="268"/>
        <v>1.5868622718910316E-2</v>
      </c>
      <c r="H1904" s="2">
        <f t="shared" si="265"/>
        <v>2.0362071625563258</v>
      </c>
      <c r="I1904" s="2">
        <f t="shared" si="266"/>
        <v>67.064170971849862</v>
      </c>
    </row>
    <row r="1905" spans="1:9" ht="13.5" x14ac:dyDescent="0.25">
      <c r="A1905" s="3">
        <f>TITRES_STAT!B1908</f>
        <v>45077</v>
      </c>
      <c r="B1905" s="5">
        <f>TITRES_STAT!D1908</f>
        <v>10.8614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3.0003817294424275E-2</v>
      </c>
      <c r="G1905" s="2">
        <f t="shared" si="268"/>
        <v>1.4735149667559578E-2</v>
      </c>
      <c r="H1905" s="2">
        <f t="shared" si="265"/>
        <v>2.0362071625563258</v>
      </c>
      <c r="I1905" s="2">
        <f t="shared" si="266"/>
        <v>67.064170971849862</v>
      </c>
    </row>
    <row r="1906" spans="1:9" ht="13.5" x14ac:dyDescent="0.25">
      <c r="A1906" s="3">
        <f>TITRES_STAT!B1909</f>
        <v>45078</v>
      </c>
      <c r="B1906" s="5">
        <f>TITRES_STAT!D1909</f>
        <v>10.8614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2.7860687487679687E-2</v>
      </c>
      <c r="G1906" s="2">
        <f t="shared" si="268"/>
        <v>1.368263897701961E-2</v>
      </c>
      <c r="H1906" s="2">
        <f t="shared" si="265"/>
        <v>2.0362071625563258</v>
      </c>
      <c r="I1906" s="2">
        <f t="shared" si="266"/>
        <v>67.064170971849862</v>
      </c>
    </row>
    <row r="1907" spans="1:9" ht="13.5" x14ac:dyDescent="0.25">
      <c r="A1907" s="3">
        <f>TITRES_STAT!B1910</f>
        <v>45079</v>
      </c>
      <c r="B1907" s="5">
        <f>TITRES_STAT!D1910</f>
        <v>10.8614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2.5870638381416851E-2</v>
      </c>
      <c r="G1907" s="2">
        <f t="shared" si="268"/>
        <v>1.2705307621518209E-2</v>
      </c>
      <c r="H1907" s="2">
        <f t="shared" si="265"/>
        <v>2.0362071625563254</v>
      </c>
      <c r="I1907" s="2">
        <f t="shared" si="266"/>
        <v>67.064170971849848</v>
      </c>
    </row>
    <row r="1908" spans="1:9" ht="13.5" x14ac:dyDescent="0.25">
      <c r="A1908" s="3">
        <f>TITRES_STAT!B1911</f>
        <v>45082</v>
      </c>
      <c r="B1908" s="5">
        <f>TITRES_STAT!D1911</f>
        <v>10.8614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2.4022735639887077E-2</v>
      </c>
      <c r="G1908" s="2">
        <f t="shared" si="268"/>
        <v>1.1797785648552623E-2</v>
      </c>
      <c r="H1908" s="2">
        <f t="shared" si="265"/>
        <v>2.0362071625563258</v>
      </c>
      <c r="I1908" s="2">
        <f t="shared" si="266"/>
        <v>67.064170971849862</v>
      </c>
    </row>
    <row r="1909" spans="1:9" ht="13.5" x14ac:dyDescent="0.25">
      <c r="A1909" s="3">
        <f>TITRES_STAT!B1912</f>
        <v>45083</v>
      </c>
      <c r="B1909" s="5">
        <f>TITRES_STAT!D1912</f>
        <v>10.9312</v>
      </c>
      <c r="C1909" s="2">
        <f t="shared" si="261"/>
        <v>6.980000000000075E-2</v>
      </c>
      <c r="D1909" s="2">
        <f t="shared" si="262"/>
        <v>6.980000000000075E-2</v>
      </c>
      <c r="E1909" s="2">
        <f t="shared" si="263"/>
        <v>0</v>
      </c>
      <c r="F1909" s="2">
        <f t="shared" si="268"/>
        <v>2.7292540237038056E-2</v>
      </c>
      <c r="G1909" s="2">
        <f t="shared" si="268"/>
        <v>1.0955086673656007E-2</v>
      </c>
      <c r="H1909" s="2">
        <f t="shared" si="265"/>
        <v>2.4913121228578836</v>
      </c>
      <c r="I1909" s="2">
        <f t="shared" si="266"/>
        <v>71.357473499635717</v>
      </c>
    </row>
    <row r="1910" spans="1:9" ht="13.5" x14ac:dyDescent="0.25">
      <c r="A1910" s="3">
        <f>TITRES_STAT!B1913</f>
        <v>45084</v>
      </c>
      <c r="B1910" s="5">
        <f>TITRES_STAT!D1913</f>
        <v>10.783799999999999</v>
      </c>
      <c r="C1910" s="2">
        <f t="shared" si="261"/>
        <v>-0.14740000000000109</v>
      </c>
      <c r="D1910" s="2">
        <f t="shared" si="262"/>
        <v>0</v>
      </c>
      <c r="E1910" s="2">
        <f t="shared" si="263"/>
        <v>0.14740000000000109</v>
      </c>
      <c r="F1910" s="2">
        <f t="shared" si="268"/>
        <v>2.5343073077249624E-2</v>
      </c>
      <c r="G1910" s="2">
        <f t="shared" si="268"/>
        <v>2.0701151911252085E-2</v>
      </c>
      <c r="H1910" s="2">
        <f t="shared" si="265"/>
        <v>1.2242349211240959</v>
      </c>
      <c r="I1910" s="2">
        <f t="shared" si="266"/>
        <v>55.040720271822074</v>
      </c>
    </row>
    <row r="1911" spans="1:9" ht="13.5" x14ac:dyDescent="0.25">
      <c r="A1911" s="3">
        <f>TITRES_STAT!B1914</f>
        <v>45085</v>
      </c>
      <c r="B1911" s="5">
        <f>TITRES_STAT!D1914</f>
        <v>10.8924</v>
      </c>
      <c r="C1911" s="2">
        <f t="shared" si="261"/>
        <v>0.10860000000000092</v>
      </c>
      <c r="D1911" s="2">
        <f t="shared" si="262"/>
        <v>0.10860000000000092</v>
      </c>
      <c r="E1911" s="2">
        <f t="shared" si="263"/>
        <v>0</v>
      </c>
      <c r="F1911" s="2">
        <f t="shared" si="268"/>
        <v>3.1289996428874714E-2</v>
      </c>
      <c r="G1911" s="2">
        <f t="shared" si="268"/>
        <v>1.9222498203305509E-2</v>
      </c>
      <c r="H1911" s="2">
        <f t="shared" si="265"/>
        <v>1.6277799117439413</v>
      </c>
      <c r="I1911" s="2">
        <f t="shared" si="266"/>
        <v>61.945062616132709</v>
      </c>
    </row>
    <row r="1912" spans="1:9" ht="13.5" x14ac:dyDescent="0.25">
      <c r="A1912" s="3">
        <f>TITRES_STAT!B1915</f>
        <v>45086</v>
      </c>
      <c r="B1912" s="5">
        <f>TITRES_STAT!D1915</f>
        <v>10.8614</v>
      </c>
      <c r="C1912" s="2">
        <f t="shared" si="261"/>
        <v>-3.1000000000000583E-2</v>
      </c>
      <c r="D1912" s="2">
        <f t="shared" si="262"/>
        <v>0</v>
      </c>
      <c r="E1912" s="2">
        <f t="shared" si="263"/>
        <v>3.1000000000000583E-2</v>
      </c>
      <c r="F1912" s="2">
        <f t="shared" si="268"/>
        <v>2.905499668395509E-2</v>
      </c>
      <c r="G1912" s="2">
        <f t="shared" si="268"/>
        <v>2.0063748331640874E-2</v>
      </c>
      <c r="H1912" s="2">
        <f t="shared" si="265"/>
        <v>1.4481340277845722</v>
      </c>
      <c r="I1912" s="2">
        <f t="shared" si="266"/>
        <v>59.152563190956279</v>
      </c>
    </row>
    <row r="1913" spans="1:9" ht="13.5" x14ac:dyDescent="0.25">
      <c r="A1913" s="3">
        <f>TITRES_STAT!B1916</f>
        <v>45089</v>
      </c>
      <c r="B1913" s="5">
        <f>TITRES_STAT!D1916</f>
        <v>10.8614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2.6979639777958298E-2</v>
      </c>
      <c r="G1913" s="2">
        <f t="shared" si="268"/>
        <v>1.8630623450809382E-2</v>
      </c>
      <c r="H1913" s="2">
        <f t="shared" si="265"/>
        <v>1.4481340277845722</v>
      </c>
      <c r="I1913" s="2">
        <f t="shared" si="266"/>
        <v>59.152563190956279</v>
      </c>
    </row>
    <row r="1914" spans="1:9" ht="13.5" x14ac:dyDescent="0.25">
      <c r="A1914" s="3">
        <f>TITRES_STAT!B1917</f>
        <v>45090</v>
      </c>
      <c r="B1914" s="5">
        <f>TITRES_STAT!D1917</f>
        <v>10.8614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2.5052522650961279E-2</v>
      </c>
      <c r="G1914" s="2">
        <f t="shared" si="268"/>
        <v>1.7299864632894426E-2</v>
      </c>
      <c r="H1914" s="2">
        <f t="shared" si="265"/>
        <v>1.4481340277845725</v>
      </c>
      <c r="I1914" s="2">
        <f t="shared" si="266"/>
        <v>59.152563190956279</v>
      </c>
    </row>
    <row r="1915" spans="1:9" ht="13.5" x14ac:dyDescent="0.25">
      <c r="A1915" s="3">
        <f>TITRES_STAT!B1918</f>
        <v>45091</v>
      </c>
      <c r="B1915" s="5">
        <f>TITRES_STAT!D1918</f>
        <v>10.8614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2.3263056747321185E-2</v>
      </c>
      <c r="G1915" s="2">
        <f t="shared" si="268"/>
        <v>1.606416001625911E-2</v>
      </c>
      <c r="H1915" s="2">
        <f t="shared" si="265"/>
        <v>1.4481340277845722</v>
      </c>
      <c r="I1915" s="2">
        <f t="shared" si="266"/>
        <v>59.152563190956279</v>
      </c>
    </row>
    <row r="1916" spans="1:9" ht="13.5" x14ac:dyDescent="0.25">
      <c r="A1916" s="3">
        <f>TITRES_STAT!B1919</f>
        <v>45092</v>
      </c>
      <c r="B1916" s="5">
        <f>TITRES_STAT!D1919</f>
        <v>10.8614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2.160140983679824E-2</v>
      </c>
      <c r="G1916" s="2">
        <f t="shared" si="268"/>
        <v>1.4916720015097746E-2</v>
      </c>
      <c r="H1916" s="2">
        <f t="shared" si="265"/>
        <v>1.448134027784572</v>
      </c>
      <c r="I1916" s="2">
        <f t="shared" si="266"/>
        <v>59.152563190956272</v>
      </c>
    </row>
    <row r="1917" spans="1:9" ht="13.5" x14ac:dyDescent="0.25">
      <c r="A1917" s="3">
        <f>TITRES_STAT!B1920</f>
        <v>45093</v>
      </c>
      <c r="B1917" s="5">
        <f>TITRES_STAT!D1920</f>
        <v>11.3657</v>
      </c>
      <c r="C1917" s="2">
        <f t="shared" si="261"/>
        <v>0.50430000000000064</v>
      </c>
      <c r="D1917" s="2">
        <f t="shared" si="262"/>
        <v>0.50430000000000064</v>
      </c>
      <c r="E1917" s="2">
        <f t="shared" si="263"/>
        <v>0</v>
      </c>
      <c r="F1917" s="2">
        <f t="shared" ref="F1917:G1932" si="269">((F1916*13)+D1917)/14</f>
        <v>5.6079880562741269E-2</v>
      </c>
      <c r="G1917" s="2">
        <f t="shared" si="269"/>
        <v>1.3851240014019337E-2</v>
      </c>
      <c r="H1917" s="2">
        <f t="shared" si="265"/>
        <v>4.0487263599490593</v>
      </c>
      <c r="I1917" s="2">
        <f t="shared" si="266"/>
        <v>80.193024364860008</v>
      </c>
    </row>
    <row r="1918" spans="1:9" ht="13.5" x14ac:dyDescent="0.25">
      <c r="A1918" s="3">
        <f>TITRES_STAT!B1921</f>
        <v>45096</v>
      </c>
      <c r="B1918" s="5">
        <f>TITRES_STAT!D1921</f>
        <v>11.303599999999999</v>
      </c>
      <c r="C1918" s="2">
        <f t="shared" si="261"/>
        <v>-6.2100000000000932E-2</v>
      </c>
      <c r="D1918" s="2">
        <f t="shared" si="262"/>
        <v>0</v>
      </c>
      <c r="E1918" s="2">
        <f t="shared" si="263"/>
        <v>6.2100000000000932E-2</v>
      </c>
      <c r="F1918" s="2">
        <f t="shared" si="269"/>
        <v>5.2074174808259752E-2</v>
      </c>
      <c r="G1918" s="2">
        <f t="shared" si="269"/>
        <v>1.7297580013018021E-2</v>
      </c>
      <c r="H1918" s="2">
        <f t="shared" si="265"/>
        <v>3.0104890261567885</v>
      </c>
      <c r="I1918" s="2">
        <f t="shared" si="266"/>
        <v>75.065384957347959</v>
      </c>
    </row>
    <row r="1919" spans="1:9" ht="13.5" x14ac:dyDescent="0.25">
      <c r="A1919" s="3">
        <f>TITRES_STAT!B1922</f>
        <v>45097</v>
      </c>
      <c r="B1919" s="5">
        <f>TITRES_STAT!D1922</f>
        <v>11.303599999999999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4.8354590893384057E-2</v>
      </c>
      <c r="G1919" s="2">
        <f t="shared" si="269"/>
        <v>1.6062038583516732E-2</v>
      </c>
      <c r="H1919" s="2">
        <f t="shared" si="265"/>
        <v>3.0104890261567889</v>
      </c>
      <c r="I1919" s="2">
        <f t="shared" si="266"/>
        <v>75.065384957347959</v>
      </c>
    </row>
    <row r="1920" spans="1:9" ht="13.5" x14ac:dyDescent="0.25">
      <c r="A1920" s="3">
        <f>TITRES_STAT!B1923</f>
        <v>45098</v>
      </c>
      <c r="B1920" s="5">
        <f>TITRES_STAT!D1923</f>
        <v>11.1717</v>
      </c>
      <c r="C1920" s="2">
        <f t="shared" si="261"/>
        <v>-0.13189999999999991</v>
      </c>
      <c r="D1920" s="2">
        <f t="shared" si="262"/>
        <v>0</v>
      </c>
      <c r="E1920" s="2">
        <f t="shared" si="263"/>
        <v>0.13189999999999991</v>
      </c>
      <c r="F1920" s="2">
        <f t="shared" si="269"/>
        <v>4.4900691543856626E-2</v>
      </c>
      <c r="G1920" s="2">
        <f t="shared" si="269"/>
        <v>2.43361786846941E-2</v>
      </c>
      <c r="H1920" s="2">
        <f t="shared" si="265"/>
        <v>1.8450181569424575</v>
      </c>
      <c r="I1920" s="2">
        <f t="shared" si="266"/>
        <v>64.850839438061769</v>
      </c>
    </row>
    <row r="1921" spans="1:9" ht="13.5" x14ac:dyDescent="0.25">
      <c r="A1921" s="3">
        <f>TITRES_STAT!B1924</f>
        <v>45099</v>
      </c>
      <c r="B1921" s="5">
        <f>TITRES_STAT!D1924</f>
        <v>11.3734</v>
      </c>
      <c r="C1921" s="2">
        <f t="shared" si="261"/>
        <v>0.20170000000000066</v>
      </c>
      <c r="D1921" s="2">
        <f t="shared" si="262"/>
        <v>0.20170000000000066</v>
      </c>
      <c r="E1921" s="2">
        <f t="shared" si="263"/>
        <v>0</v>
      </c>
      <c r="F1921" s="2">
        <f t="shared" si="269"/>
        <v>5.6100642147866912E-2</v>
      </c>
      <c r="G1921" s="2">
        <f t="shared" si="269"/>
        <v>2.259788020721595E-2</v>
      </c>
      <c r="H1921" s="2">
        <f t="shared" si="265"/>
        <v>2.4825621533276765</v>
      </c>
      <c r="I1921" s="2">
        <f t="shared" si="266"/>
        <v>71.285508887631067</v>
      </c>
    </row>
    <row r="1922" spans="1:9" ht="13.5" x14ac:dyDescent="0.25">
      <c r="A1922" s="3">
        <f>TITRES_STAT!B1925</f>
        <v>45100</v>
      </c>
      <c r="B1922" s="5">
        <f>TITRES_STAT!D1925</f>
        <v>11.5984</v>
      </c>
      <c r="C1922" s="2">
        <f t="shared" si="261"/>
        <v>0.22499999999999964</v>
      </c>
      <c r="D1922" s="2">
        <f t="shared" si="262"/>
        <v>0.22499999999999964</v>
      </c>
      <c r="E1922" s="2">
        <f t="shared" si="263"/>
        <v>0</v>
      </c>
      <c r="F1922" s="2">
        <f t="shared" si="269"/>
        <v>6.8164881994447826E-2</v>
      </c>
      <c r="G1922" s="2">
        <f t="shared" si="269"/>
        <v>2.0983745906700525E-2</v>
      </c>
      <c r="H1922" s="2">
        <f t="shared" si="265"/>
        <v>3.2484610849524933</v>
      </c>
      <c r="I1922" s="2">
        <f t="shared" si="266"/>
        <v>76.462065204224842</v>
      </c>
    </row>
    <row r="1923" spans="1:9" ht="13.5" x14ac:dyDescent="0.25">
      <c r="A1923" s="3">
        <f>TITRES_STAT!B1926</f>
        <v>45103</v>
      </c>
      <c r="B1923" s="5">
        <f>TITRES_STAT!D1926</f>
        <v>11.6295</v>
      </c>
      <c r="C1923" s="2">
        <f t="shared" ref="C1923:C1986" si="270">B1923-B1922</f>
        <v>3.110000000000035E-2</v>
      </c>
      <c r="D1923" s="2">
        <f t="shared" ref="D1923:D1986" si="271">IF(C1923&gt;0,C1923,0)</f>
        <v>3.110000000000035E-2</v>
      </c>
      <c r="E1923" s="2">
        <f t="shared" ref="E1923:E1986" si="272">IF(C1923&lt;0,-C1923,0)</f>
        <v>0</v>
      </c>
      <c r="F1923" s="2">
        <f t="shared" si="269"/>
        <v>6.5517390423415867E-2</v>
      </c>
      <c r="G1923" s="2">
        <f t="shared" si="269"/>
        <v>1.9484906913364772E-2</v>
      </c>
      <c r="H1923" s="2">
        <f t="shared" si="265"/>
        <v>3.3624687413044421</v>
      </c>
      <c r="I1923" s="2">
        <f t="shared" si="266"/>
        <v>77.077199647716327</v>
      </c>
    </row>
    <row r="1924" spans="1:9" ht="13.5" x14ac:dyDescent="0.25">
      <c r="A1924" s="3">
        <f>TITRES_STAT!B1927</f>
        <v>45104</v>
      </c>
      <c r="B1924" s="5">
        <f>TITRES_STAT!D1927</f>
        <v>11.784599999999999</v>
      </c>
      <c r="C1924" s="2">
        <f t="shared" si="270"/>
        <v>0.15509999999999913</v>
      </c>
      <c r="D1924" s="2">
        <f t="shared" si="271"/>
        <v>0.15509999999999913</v>
      </c>
      <c r="E1924" s="2">
        <f t="shared" si="272"/>
        <v>0</v>
      </c>
      <c r="F1924" s="2">
        <f t="shared" si="269"/>
        <v>7.1916148250314671E-2</v>
      </c>
      <c r="G1924" s="2">
        <f t="shared" si="269"/>
        <v>1.8093127848124429E-2</v>
      </c>
      <c r="H1924" s="2">
        <f t="shared" si="265"/>
        <v>3.974776990136045</v>
      </c>
      <c r="I1924" s="2">
        <f t="shared" si="266"/>
        <v>79.89859641984367</v>
      </c>
    </row>
    <row r="1925" spans="1:9" ht="13.5" x14ac:dyDescent="0.25">
      <c r="A1925" s="3">
        <f>TITRES_STAT!B1928</f>
        <v>45107</v>
      </c>
      <c r="B1925" s="5">
        <f>TITRES_STAT!D1928</f>
        <v>11.776899999999999</v>
      </c>
      <c r="C1925" s="2">
        <f t="shared" si="270"/>
        <v>-7.6999999999998181E-3</v>
      </c>
      <c r="D1925" s="2">
        <f t="shared" si="271"/>
        <v>0</v>
      </c>
      <c r="E1925" s="2">
        <f t="shared" si="272"/>
        <v>7.6999999999998181E-3</v>
      </c>
      <c r="F1925" s="2">
        <f t="shared" si="269"/>
        <v>6.6779280518149339E-2</v>
      </c>
      <c r="G1925" s="2">
        <f t="shared" si="269"/>
        <v>1.7350761573258384E-2</v>
      </c>
      <c r="H1925" s="2">
        <f t="shared" si="265"/>
        <v>3.8487809446400303</v>
      </c>
      <c r="I1925" s="2">
        <f t="shared" si="266"/>
        <v>79.37625948836839</v>
      </c>
    </row>
    <row r="1926" spans="1:9" ht="13.5" x14ac:dyDescent="0.25">
      <c r="A1926" s="3">
        <f>TITRES_STAT!B1929</f>
        <v>45110</v>
      </c>
      <c r="B1926" s="5">
        <f>TITRES_STAT!D1929</f>
        <v>11.567399999999999</v>
      </c>
      <c r="C1926" s="2">
        <f t="shared" si="270"/>
        <v>-0.20950000000000024</v>
      </c>
      <c r="D1926" s="2">
        <f t="shared" si="271"/>
        <v>0</v>
      </c>
      <c r="E1926" s="2">
        <f t="shared" si="272"/>
        <v>0.20950000000000024</v>
      </c>
      <c r="F1926" s="2">
        <f t="shared" si="269"/>
        <v>6.20093319097101E-2</v>
      </c>
      <c r="G1926" s="2">
        <f t="shared" si="269"/>
        <v>3.1075707175168516E-2</v>
      </c>
      <c r="H1926" s="2">
        <f t="shared" si="265"/>
        <v>1.9954278613894114</v>
      </c>
      <c r="I1926" s="2">
        <f t="shared" si="266"/>
        <v>66.615787584476976</v>
      </c>
    </row>
    <row r="1927" spans="1:9" ht="13.5" x14ac:dyDescent="0.25">
      <c r="A1927" s="3">
        <f>TITRES_STAT!B1930</f>
        <v>45111</v>
      </c>
      <c r="B1927" s="5">
        <f>TITRES_STAT!D1930</f>
        <v>11.567399999999999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5.7580093916159376E-2</v>
      </c>
      <c r="G1927" s="2">
        <f t="shared" si="269"/>
        <v>2.8856013805513621E-2</v>
      </c>
      <c r="H1927" s="2">
        <f t="shared" si="265"/>
        <v>1.9954278613894114</v>
      </c>
      <c r="I1927" s="2">
        <f t="shared" si="266"/>
        <v>66.615787584476976</v>
      </c>
    </row>
    <row r="1928" spans="1:9" ht="13.5" x14ac:dyDescent="0.25">
      <c r="A1928" s="3">
        <f>TITRES_STAT!B1931</f>
        <v>45112</v>
      </c>
      <c r="B1928" s="5">
        <f>TITRES_STAT!D1931</f>
        <v>11.6295</v>
      </c>
      <c r="C1928" s="2">
        <f t="shared" si="270"/>
        <v>6.2100000000000932E-2</v>
      </c>
      <c r="D1928" s="2">
        <f t="shared" si="271"/>
        <v>6.2100000000000932E-2</v>
      </c>
      <c r="E1928" s="2">
        <f t="shared" si="272"/>
        <v>0</v>
      </c>
      <c r="F1928" s="2">
        <f t="shared" si="269"/>
        <v>5.7902944350719486E-2</v>
      </c>
      <c r="G1928" s="2">
        <f t="shared" si="269"/>
        <v>2.679486996226265E-2</v>
      </c>
      <c r="H1928" s="2">
        <f t="shared" si="265"/>
        <v>2.1609712766760509</v>
      </c>
      <c r="I1928" s="2">
        <f t="shared" si="266"/>
        <v>68.364154164299805</v>
      </c>
    </row>
    <row r="1929" spans="1:9" ht="13.5" x14ac:dyDescent="0.25">
      <c r="A1929" s="3">
        <f>TITRES_STAT!B1932</f>
        <v>45113</v>
      </c>
      <c r="B1929" s="5">
        <f>TITRES_STAT!D1932</f>
        <v>11.5596</v>
      </c>
      <c r="C1929" s="2">
        <f t="shared" si="270"/>
        <v>-6.9900000000000517E-2</v>
      </c>
      <c r="D1929" s="2">
        <f t="shared" si="271"/>
        <v>0</v>
      </c>
      <c r="E1929" s="2">
        <f t="shared" si="272"/>
        <v>6.9900000000000517E-2</v>
      </c>
      <c r="F1929" s="2">
        <f t="shared" si="269"/>
        <v>5.3767019754239524E-2</v>
      </c>
      <c r="G1929" s="2">
        <f t="shared" si="269"/>
        <v>2.9873807822101067E-2</v>
      </c>
      <c r="H1929" s="2">
        <f t="shared" si="265"/>
        <v>1.7998047009749429</v>
      </c>
      <c r="I1929" s="2">
        <f t="shared" si="266"/>
        <v>64.28322305295859</v>
      </c>
    </row>
    <row r="1930" spans="1:9" ht="13.5" x14ac:dyDescent="0.25">
      <c r="A1930" s="3">
        <f>TITRES_STAT!B1933</f>
        <v>45114</v>
      </c>
      <c r="B1930" s="5">
        <f>TITRES_STAT!D1933</f>
        <v>11.5984</v>
      </c>
      <c r="C1930" s="2">
        <f t="shared" si="270"/>
        <v>3.8800000000000168E-2</v>
      </c>
      <c r="D1930" s="2">
        <f t="shared" si="271"/>
        <v>3.8800000000000168E-2</v>
      </c>
      <c r="E1930" s="2">
        <f t="shared" si="272"/>
        <v>0</v>
      </c>
      <c r="F1930" s="2">
        <f t="shared" si="269"/>
        <v>5.2697946914651003E-2</v>
      </c>
      <c r="G1930" s="2">
        <f t="shared" si="269"/>
        <v>2.7739964406236706E-2</v>
      </c>
      <c r="H1930" s="2">
        <f t="shared" si="265"/>
        <v>1.8997121316710506</v>
      </c>
      <c r="I1930" s="2">
        <f t="shared" si="266"/>
        <v>65.513818110499187</v>
      </c>
    </row>
    <row r="1931" spans="1:9" ht="13.5" x14ac:dyDescent="0.25">
      <c r="A1931" s="3">
        <f>TITRES_STAT!B1934</f>
        <v>45117</v>
      </c>
      <c r="B1931" s="5">
        <f>TITRES_STAT!D1934</f>
        <v>11.5984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4.8933807849318785E-2</v>
      </c>
      <c r="G1931" s="2">
        <f t="shared" si="269"/>
        <v>2.5758538377219801E-2</v>
      </c>
      <c r="H1931" s="2">
        <f t="shared" si="265"/>
        <v>1.8997121316710504</v>
      </c>
      <c r="I1931" s="2">
        <f t="shared" si="266"/>
        <v>65.513818110499173</v>
      </c>
    </row>
    <row r="1932" spans="1:9" ht="13.5" x14ac:dyDescent="0.25">
      <c r="A1932" s="3">
        <f>TITRES_STAT!B1935</f>
        <v>45118</v>
      </c>
      <c r="B1932" s="5">
        <f>TITRES_STAT!D1935</f>
        <v>11.3657</v>
      </c>
      <c r="C1932" s="2">
        <f t="shared" si="270"/>
        <v>-0.23269999999999946</v>
      </c>
      <c r="D1932" s="2">
        <f t="shared" si="271"/>
        <v>0</v>
      </c>
      <c r="E1932" s="2">
        <f t="shared" si="272"/>
        <v>0.23269999999999946</v>
      </c>
      <c r="F1932" s="2">
        <f t="shared" si="269"/>
        <v>4.543853586008173E-2</v>
      </c>
      <c r="G1932" s="2">
        <f t="shared" si="269"/>
        <v>4.0540071350275486E-2</v>
      </c>
      <c r="H1932" s="2">
        <f t="shared" si="265"/>
        <v>1.1208301896531556</v>
      </c>
      <c r="I1932" s="2">
        <f t="shared" si="266"/>
        <v>52.848653094496839</v>
      </c>
    </row>
    <row r="1933" spans="1:9" ht="13.5" x14ac:dyDescent="0.25">
      <c r="A1933" s="3">
        <f>TITRES_STAT!B1936</f>
        <v>45119</v>
      </c>
      <c r="B1933" s="5">
        <f>TITRES_STAT!D1936</f>
        <v>11.3657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4.2192926155790178E-2</v>
      </c>
      <c r="G1933" s="2">
        <f t="shared" si="273"/>
        <v>3.764435196811295E-2</v>
      </c>
      <c r="H1933" s="2">
        <f t="shared" si="265"/>
        <v>1.1208301896531556</v>
      </c>
      <c r="I1933" s="2">
        <f t="shared" si="266"/>
        <v>52.848653094496839</v>
      </c>
    </row>
    <row r="1934" spans="1:9" ht="13.5" x14ac:dyDescent="0.25">
      <c r="A1934" s="3">
        <f>TITRES_STAT!B1937</f>
        <v>45120</v>
      </c>
      <c r="B1934" s="5">
        <f>TITRES_STAT!D1937</f>
        <v>11.520799999999999</v>
      </c>
      <c r="C1934" s="2">
        <f t="shared" si="270"/>
        <v>0.15509999999999913</v>
      </c>
      <c r="D1934" s="2">
        <f t="shared" si="271"/>
        <v>0.15509999999999913</v>
      </c>
      <c r="E1934" s="2">
        <f t="shared" si="272"/>
        <v>0</v>
      </c>
      <c r="F1934" s="2">
        <f t="shared" si="273"/>
        <v>5.0257717144662248E-2</v>
      </c>
      <c r="G1934" s="2">
        <f t="shared" si="273"/>
        <v>3.4955469684676312E-2</v>
      </c>
      <c r="H1934" s="2">
        <f t="shared" si="265"/>
        <v>1.4377640351573961</v>
      </c>
      <c r="I1934" s="2">
        <f t="shared" si="266"/>
        <v>58.978802477269532</v>
      </c>
    </row>
    <row r="1935" spans="1:9" ht="13.5" x14ac:dyDescent="0.25">
      <c r="A1935" s="3">
        <f>TITRES_STAT!B1938</f>
        <v>45121</v>
      </c>
      <c r="B1935" s="5">
        <f>TITRES_STAT!D1938</f>
        <v>11.520799999999999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4.6667880205757802E-2</v>
      </c>
      <c r="G1935" s="2">
        <f t="shared" si="273"/>
        <v>3.2458650421485144E-2</v>
      </c>
      <c r="H1935" s="2">
        <f t="shared" si="265"/>
        <v>1.4377640351573964</v>
      </c>
      <c r="I1935" s="2">
        <f t="shared" si="266"/>
        <v>58.978802477269539</v>
      </c>
    </row>
    <row r="1936" spans="1:9" ht="13.5" x14ac:dyDescent="0.25">
      <c r="A1936" s="3">
        <f>TITRES_STAT!B1939</f>
        <v>45124</v>
      </c>
      <c r="B1936" s="5">
        <f>TITRES_STAT!D1939</f>
        <v>11.482100000000001</v>
      </c>
      <c r="C1936" s="2">
        <f t="shared" si="270"/>
        <v>-3.8699999999998624E-2</v>
      </c>
      <c r="D1936" s="2">
        <f t="shared" si="271"/>
        <v>0</v>
      </c>
      <c r="E1936" s="2">
        <f t="shared" si="272"/>
        <v>3.8699999999998624E-2</v>
      </c>
      <c r="F1936" s="2">
        <f t="shared" si="273"/>
        <v>4.3334460191060811E-2</v>
      </c>
      <c r="G1936" s="2">
        <f t="shared" si="273"/>
        <v>3.2904461105664681E-2</v>
      </c>
      <c r="H1936" s="2">
        <f t="shared" si="265"/>
        <v>1.3169782678373829</v>
      </c>
      <c r="I1936" s="2">
        <f t="shared" si="266"/>
        <v>56.840337525764618</v>
      </c>
    </row>
    <row r="1937" spans="1:9" ht="13.5" x14ac:dyDescent="0.25">
      <c r="A1937" s="3">
        <f>TITRES_STAT!B1940</f>
        <v>45125</v>
      </c>
      <c r="B1937" s="5">
        <f>TITRES_STAT!D1940</f>
        <v>11.5596</v>
      </c>
      <c r="C1937" s="2">
        <f t="shared" si="270"/>
        <v>7.7499999999998792E-2</v>
      </c>
      <c r="D1937" s="2">
        <f t="shared" si="271"/>
        <v>7.7499999999998792E-2</v>
      </c>
      <c r="E1937" s="2">
        <f t="shared" si="272"/>
        <v>0</v>
      </c>
      <c r="F1937" s="2">
        <f t="shared" si="273"/>
        <v>4.5774855891699238E-2</v>
      </c>
      <c r="G1937" s="2">
        <f t="shared" si="273"/>
        <v>3.0554142455260062E-2</v>
      </c>
      <c r="H1937" s="2">
        <f t="shared" ref="H1937:H2000" si="274">F1937/G1937</f>
        <v>1.4981554778939263</v>
      </c>
      <c r="I1937" s="2">
        <f t="shared" ref="I1937:I2000" si="275">IF(G1937=0,100,100-(100/(1+H1937)))</f>
        <v>59.970465855750042</v>
      </c>
    </row>
    <row r="1938" spans="1:9" ht="13.5" x14ac:dyDescent="0.25">
      <c r="A1938" s="3">
        <f>TITRES_STAT!B1941</f>
        <v>45127</v>
      </c>
      <c r="B1938" s="5">
        <f>TITRES_STAT!D1941</f>
        <v>11.784599999999999</v>
      </c>
      <c r="C1938" s="2">
        <f t="shared" si="270"/>
        <v>0.22499999999999964</v>
      </c>
      <c r="D1938" s="2">
        <f t="shared" si="271"/>
        <v>0.22499999999999964</v>
      </c>
      <c r="E1938" s="2">
        <f t="shared" si="272"/>
        <v>0</v>
      </c>
      <c r="F1938" s="2">
        <f t="shared" si="273"/>
        <v>5.8576651899434985E-2</v>
      </c>
      <c r="G1938" s="2">
        <f t="shared" si="273"/>
        <v>2.8371703708455771E-2</v>
      </c>
      <c r="H1938" s="2">
        <f t="shared" si="274"/>
        <v>2.064615241346154</v>
      </c>
      <c r="I1938" s="2">
        <f t="shared" si="275"/>
        <v>67.369476386185994</v>
      </c>
    </row>
    <row r="1939" spans="1:9" ht="13.5" x14ac:dyDescent="0.25">
      <c r="A1939" s="3">
        <f>TITRES_STAT!B1942</f>
        <v>45128</v>
      </c>
      <c r="B1939" s="5">
        <f>TITRES_STAT!D1942</f>
        <v>11.645</v>
      </c>
      <c r="C1939" s="2">
        <f t="shared" si="270"/>
        <v>-0.13959999999999972</v>
      </c>
      <c r="D1939" s="2">
        <f t="shared" si="271"/>
        <v>0</v>
      </c>
      <c r="E1939" s="2">
        <f t="shared" si="272"/>
        <v>0.13959999999999972</v>
      </c>
      <c r="F1939" s="2">
        <f t="shared" si="273"/>
        <v>5.439260533518963E-2</v>
      </c>
      <c r="G1939" s="2">
        <f t="shared" si="273"/>
        <v>3.6316582014994624E-2</v>
      </c>
      <c r="H1939" s="2">
        <f t="shared" si="274"/>
        <v>1.4977347073227227</v>
      </c>
      <c r="I1939" s="2">
        <f t="shared" si="275"/>
        <v>59.963722445452092</v>
      </c>
    </row>
    <row r="1940" spans="1:9" ht="13.5" x14ac:dyDescent="0.25">
      <c r="A1940" s="3">
        <f>TITRES_STAT!B1943</f>
        <v>45131</v>
      </c>
      <c r="B1940" s="5">
        <f>TITRES_STAT!D1943</f>
        <v>12.014900000000001</v>
      </c>
      <c r="C1940" s="2">
        <f t="shared" si="270"/>
        <v>0.36990000000000123</v>
      </c>
      <c r="D1940" s="2">
        <f t="shared" si="271"/>
        <v>0.36990000000000123</v>
      </c>
      <c r="E1940" s="2">
        <f t="shared" si="272"/>
        <v>0</v>
      </c>
      <c r="F1940" s="2">
        <f t="shared" si="273"/>
        <v>7.6928847811247605E-2</v>
      </c>
      <c r="G1940" s="2">
        <f t="shared" si="273"/>
        <v>3.3722540442495008E-2</v>
      </c>
      <c r="H1940" s="2">
        <f t="shared" si="274"/>
        <v>2.2812293143344191</v>
      </c>
      <c r="I1940" s="2">
        <f t="shared" si="275"/>
        <v>69.523617394511632</v>
      </c>
    </row>
    <row r="1941" spans="1:9" ht="13.5" x14ac:dyDescent="0.25">
      <c r="A1941" s="3">
        <f>TITRES_STAT!B1944</f>
        <v>45133</v>
      </c>
      <c r="B1941" s="5">
        <f>TITRES_STAT!D1944</f>
        <v>11.7424</v>
      </c>
      <c r="C1941" s="2">
        <f t="shared" si="270"/>
        <v>-0.27250000000000085</v>
      </c>
      <c r="D1941" s="2">
        <f t="shared" si="271"/>
        <v>0</v>
      </c>
      <c r="E1941" s="2">
        <f t="shared" si="272"/>
        <v>0.27250000000000085</v>
      </c>
      <c r="F1941" s="2">
        <f t="shared" si="273"/>
        <v>7.1433930110444202E-2</v>
      </c>
      <c r="G1941" s="2">
        <f t="shared" si="273"/>
        <v>5.0778073268031139E-2</v>
      </c>
      <c r="H1941" s="2">
        <f t="shared" si="274"/>
        <v>1.4067869360340142</v>
      </c>
      <c r="I1941" s="2">
        <f t="shared" si="275"/>
        <v>58.450829816791583</v>
      </c>
    </row>
    <row r="1942" spans="1:9" ht="13.5" x14ac:dyDescent="0.25">
      <c r="A1942" s="3">
        <f>TITRES_STAT!B1945</f>
        <v>45134</v>
      </c>
      <c r="B1942" s="5">
        <f>TITRES_STAT!D1945</f>
        <v>11.836</v>
      </c>
      <c r="C1942" s="2">
        <f t="shared" si="270"/>
        <v>9.360000000000035E-2</v>
      </c>
      <c r="D1942" s="2">
        <f t="shared" si="271"/>
        <v>9.360000000000035E-2</v>
      </c>
      <c r="E1942" s="2">
        <f t="shared" si="272"/>
        <v>0</v>
      </c>
      <c r="F1942" s="2">
        <f t="shared" si="273"/>
        <v>7.3017220816841075E-2</v>
      </c>
      <c r="G1942" s="2">
        <f t="shared" si="273"/>
        <v>4.7151068034600341E-2</v>
      </c>
      <c r="H1942" s="2">
        <f t="shared" si="274"/>
        <v>1.548580421619711</v>
      </c>
      <c r="I1942" s="2">
        <f t="shared" si="275"/>
        <v>60.762470294562434</v>
      </c>
    </row>
    <row r="1943" spans="1:9" ht="13.5" x14ac:dyDescent="0.25">
      <c r="A1943" s="3">
        <f>TITRES_STAT!B1946</f>
        <v>45135</v>
      </c>
      <c r="B1943" s="5">
        <f>TITRES_STAT!D1946</f>
        <v>11.7509</v>
      </c>
      <c r="C1943" s="2">
        <f t="shared" si="270"/>
        <v>-8.510000000000062E-2</v>
      </c>
      <c r="D1943" s="2">
        <f t="shared" si="271"/>
        <v>0</v>
      </c>
      <c r="E1943" s="2">
        <f t="shared" si="272"/>
        <v>8.510000000000062E-2</v>
      </c>
      <c r="F1943" s="2">
        <f t="shared" si="273"/>
        <v>6.780170504420957E-2</v>
      </c>
      <c r="G1943" s="2">
        <f t="shared" si="273"/>
        <v>4.986170603212893E-2</v>
      </c>
      <c r="H1943" s="2">
        <f t="shared" si="274"/>
        <v>1.3597951301650371</v>
      </c>
      <c r="I1943" s="2">
        <f t="shared" si="275"/>
        <v>57.623439966584598</v>
      </c>
    </row>
    <row r="1944" spans="1:9" ht="13.5" x14ac:dyDescent="0.25">
      <c r="A1944" s="3">
        <f>TITRES_STAT!B1947</f>
        <v>45138</v>
      </c>
      <c r="B1944" s="5">
        <f>TITRES_STAT!D1947</f>
        <v>11.7509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6.2958726112480309E-2</v>
      </c>
      <c r="G1944" s="2">
        <f t="shared" si="273"/>
        <v>4.6300155601262584E-2</v>
      </c>
      <c r="H1944" s="2">
        <f t="shared" si="274"/>
        <v>1.3597951301650366</v>
      </c>
      <c r="I1944" s="2">
        <f t="shared" si="275"/>
        <v>57.623439966584591</v>
      </c>
    </row>
    <row r="1945" spans="1:9" ht="13.5" x14ac:dyDescent="0.25">
      <c r="A1945" s="3">
        <f>TITRES_STAT!B1948</f>
        <v>45139</v>
      </c>
      <c r="B1945" s="5">
        <f>TITRES_STAT!D1948</f>
        <v>11.708299999999999</v>
      </c>
      <c r="C1945" s="2">
        <f t="shared" si="270"/>
        <v>-4.2600000000000193E-2</v>
      </c>
      <c r="D1945" s="2">
        <f t="shared" si="271"/>
        <v>0</v>
      </c>
      <c r="E1945" s="2">
        <f t="shared" si="272"/>
        <v>4.2600000000000193E-2</v>
      </c>
      <c r="F1945" s="2">
        <f t="shared" si="273"/>
        <v>5.8461674247303141E-2</v>
      </c>
      <c r="G1945" s="2">
        <f t="shared" si="273"/>
        <v>4.6035858772600982E-2</v>
      </c>
      <c r="H1945" s="2">
        <f t="shared" si="274"/>
        <v>1.2699160134294616</v>
      </c>
      <c r="I1945" s="2">
        <f t="shared" si="275"/>
        <v>55.945506614177845</v>
      </c>
    </row>
    <row r="1946" spans="1:9" ht="13.5" x14ac:dyDescent="0.25">
      <c r="A1946" s="3">
        <f>TITRES_STAT!B1949</f>
        <v>45140</v>
      </c>
      <c r="B1946" s="5">
        <f>TITRES_STAT!D1949</f>
        <v>11.7509</v>
      </c>
      <c r="C1946" s="2">
        <f t="shared" si="270"/>
        <v>4.2600000000000193E-2</v>
      </c>
      <c r="D1946" s="2">
        <f t="shared" si="271"/>
        <v>4.2600000000000193E-2</v>
      </c>
      <c r="E1946" s="2">
        <f t="shared" si="272"/>
        <v>0</v>
      </c>
      <c r="F1946" s="2">
        <f t="shared" si="273"/>
        <v>5.7328697515352932E-2</v>
      </c>
      <c r="G1946" s="2">
        <f t="shared" si="273"/>
        <v>4.2747583145986631E-2</v>
      </c>
      <c r="H1946" s="2">
        <f t="shared" si="274"/>
        <v>1.3410979825355402</v>
      </c>
      <c r="I1946" s="2">
        <f t="shared" si="275"/>
        <v>57.285000138398999</v>
      </c>
    </row>
    <row r="1947" spans="1:9" ht="13.5" x14ac:dyDescent="0.25">
      <c r="A1947" s="3">
        <f>TITRES_STAT!B1950</f>
        <v>45141</v>
      </c>
      <c r="B1947" s="5">
        <f>TITRES_STAT!D1950</f>
        <v>11.6913</v>
      </c>
      <c r="C1947" s="2">
        <f t="shared" si="270"/>
        <v>-5.9599999999999653E-2</v>
      </c>
      <c r="D1947" s="2">
        <f t="shared" si="271"/>
        <v>0</v>
      </c>
      <c r="E1947" s="2">
        <f t="shared" si="272"/>
        <v>5.9599999999999653E-2</v>
      </c>
      <c r="F1947" s="2">
        <f t="shared" si="273"/>
        <v>5.3233790549970579E-2</v>
      </c>
      <c r="G1947" s="2">
        <f t="shared" si="273"/>
        <v>4.3951327206987564E-2</v>
      </c>
      <c r="H1947" s="2">
        <f t="shared" si="274"/>
        <v>1.2111987039496557</v>
      </c>
      <c r="I1947" s="2">
        <f t="shared" si="275"/>
        <v>54.775660902215868</v>
      </c>
    </row>
    <row r="1948" spans="1:9" ht="13.5" x14ac:dyDescent="0.25">
      <c r="A1948" s="3">
        <f>TITRES_STAT!B1951</f>
        <v>45142</v>
      </c>
      <c r="B1948" s="5">
        <f>TITRES_STAT!D1951</f>
        <v>11.4018</v>
      </c>
      <c r="C1948" s="2">
        <f t="shared" si="270"/>
        <v>-0.28950000000000031</v>
      </c>
      <c r="D1948" s="2">
        <f t="shared" si="271"/>
        <v>0</v>
      </c>
      <c r="E1948" s="2">
        <f t="shared" si="272"/>
        <v>0.28950000000000031</v>
      </c>
      <c r="F1948" s="2">
        <f t="shared" si="273"/>
        <v>4.9431376939258399E-2</v>
      </c>
      <c r="G1948" s="2">
        <f t="shared" si="273"/>
        <v>6.1490518120774183E-2</v>
      </c>
      <c r="H1948" s="2">
        <f t="shared" si="274"/>
        <v>0.80388616733021678</v>
      </c>
      <c r="I1948" s="2">
        <f t="shared" si="275"/>
        <v>44.564129482736838</v>
      </c>
    </row>
    <row r="1949" spans="1:9" ht="13.5" x14ac:dyDescent="0.25">
      <c r="A1949" s="3">
        <f>TITRES_STAT!B1952</f>
        <v>45145</v>
      </c>
      <c r="B1949" s="5">
        <f>TITRES_STAT!D1952</f>
        <v>11.4018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4.5900564300739945E-2</v>
      </c>
      <c r="G1949" s="2">
        <f t="shared" si="276"/>
        <v>5.7098338255004599E-2</v>
      </c>
      <c r="H1949" s="2">
        <f t="shared" si="274"/>
        <v>0.80388616733021678</v>
      </c>
      <c r="I1949" s="2">
        <f t="shared" si="275"/>
        <v>44.564129482736838</v>
      </c>
    </row>
    <row r="1950" spans="1:9" ht="13.5" x14ac:dyDescent="0.25">
      <c r="A1950" s="3">
        <f>TITRES_STAT!B1953</f>
        <v>45146</v>
      </c>
      <c r="B1950" s="5">
        <f>TITRES_STAT!D1953</f>
        <v>11.4018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4.2621952564972809E-2</v>
      </c>
      <c r="G1950" s="2">
        <f t="shared" si="276"/>
        <v>5.3019885522504265E-2</v>
      </c>
      <c r="H1950" s="2">
        <f t="shared" si="274"/>
        <v>0.80388616733021689</v>
      </c>
      <c r="I1950" s="2">
        <f t="shared" si="275"/>
        <v>44.564129482736845</v>
      </c>
    </row>
    <row r="1951" spans="1:9" ht="13.5" x14ac:dyDescent="0.25">
      <c r="A1951" s="3">
        <f>TITRES_STAT!B1954</f>
        <v>45147</v>
      </c>
      <c r="B1951" s="5">
        <f>TITRES_STAT!D1954</f>
        <v>11.5806</v>
      </c>
      <c r="C1951" s="2">
        <f t="shared" si="270"/>
        <v>0.17880000000000074</v>
      </c>
      <c r="D1951" s="2">
        <f t="shared" si="271"/>
        <v>0.17880000000000074</v>
      </c>
      <c r="E1951" s="2">
        <f t="shared" si="272"/>
        <v>0</v>
      </c>
      <c r="F1951" s="2">
        <f t="shared" si="276"/>
        <v>5.2348955953189093E-2</v>
      </c>
      <c r="G1951" s="2">
        <f t="shared" si="276"/>
        <v>4.9232750842325389E-2</v>
      </c>
      <c r="H1951" s="2">
        <f t="shared" si="274"/>
        <v>1.0632953685818567</v>
      </c>
      <c r="I1951" s="2">
        <f t="shared" si="275"/>
        <v>51.533841677388168</v>
      </c>
    </row>
    <row r="1952" spans="1:9" ht="13.5" x14ac:dyDescent="0.25">
      <c r="A1952" s="3">
        <f>TITRES_STAT!B1955</f>
        <v>45148</v>
      </c>
      <c r="B1952" s="5">
        <f>TITRES_STAT!D1955</f>
        <v>11.5806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4.8609744813675589E-2</v>
      </c>
      <c r="G1952" s="2">
        <f t="shared" si="276"/>
        <v>4.5716125782159285E-2</v>
      </c>
      <c r="H1952" s="2">
        <f t="shared" si="274"/>
        <v>1.0632953685818569</v>
      </c>
      <c r="I1952" s="2">
        <f t="shared" si="275"/>
        <v>51.533841677388168</v>
      </c>
    </row>
    <row r="1953" spans="1:9" ht="13.5" x14ac:dyDescent="0.25">
      <c r="A1953" s="3">
        <f>TITRES_STAT!B1956</f>
        <v>45149</v>
      </c>
      <c r="B1953" s="5">
        <f>TITRES_STAT!D1956</f>
        <v>11.6317</v>
      </c>
      <c r="C1953" s="2">
        <f t="shared" si="270"/>
        <v>5.1099999999999923E-2</v>
      </c>
      <c r="D1953" s="2">
        <f t="shared" si="271"/>
        <v>5.1099999999999923E-2</v>
      </c>
      <c r="E1953" s="2">
        <f t="shared" si="272"/>
        <v>0</v>
      </c>
      <c r="F1953" s="2">
        <f t="shared" si="276"/>
        <v>4.8787620184127321E-2</v>
      </c>
      <c r="G1953" s="2">
        <f t="shared" si="276"/>
        <v>4.2450688226290764E-2</v>
      </c>
      <c r="H1953" s="2">
        <f t="shared" si="274"/>
        <v>1.1492774845971034</v>
      </c>
      <c r="I1953" s="2">
        <f t="shared" si="275"/>
        <v>53.472736435078936</v>
      </c>
    </row>
    <row r="1954" spans="1:9" ht="13.5" x14ac:dyDescent="0.25">
      <c r="A1954" s="3">
        <f>TITRES_STAT!B1957</f>
        <v>45152</v>
      </c>
      <c r="B1954" s="5">
        <f>TITRES_STAT!D1957</f>
        <v>11.4954</v>
      </c>
      <c r="C1954" s="2">
        <f t="shared" si="270"/>
        <v>-0.13630000000000031</v>
      </c>
      <c r="D1954" s="2">
        <f t="shared" si="271"/>
        <v>0</v>
      </c>
      <c r="E1954" s="2">
        <f t="shared" si="272"/>
        <v>0.13630000000000031</v>
      </c>
      <c r="F1954" s="2">
        <f t="shared" si="276"/>
        <v>4.5302790170975368E-2</v>
      </c>
      <c r="G1954" s="2">
        <f t="shared" si="276"/>
        <v>4.9154210495841448E-2</v>
      </c>
      <c r="H1954" s="2">
        <f t="shared" si="274"/>
        <v>0.92164617667510051</v>
      </c>
      <c r="I1954" s="2">
        <f t="shared" si="275"/>
        <v>47.961283812911127</v>
      </c>
    </row>
    <row r="1955" spans="1:9" ht="13.5" x14ac:dyDescent="0.25">
      <c r="A1955" s="3">
        <f>TITRES_STAT!B1958</f>
        <v>45153</v>
      </c>
      <c r="B1955" s="5">
        <f>TITRES_STAT!D1958</f>
        <v>11.6317</v>
      </c>
      <c r="C1955" s="2">
        <f t="shared" si="270"/>
        <v>0.13630000000000031</v>
      </c>
      <c r="D1955" s="2">
        <f t="shared" si="271"/>
        <v>0.13630000000000031</v>
      </c>
      <c r="E1955" s="2">
        <f t="shared" si="272"/>
        <v>0</v>
      </c>
      <c r="F1955" s="2">
        <f t="shared" si="276"/>
        <v>5.1802590873048573E-2</v>
      </c>
      <c r="G1955" s="2">
        <f t="shared" si="276"/>
        <v>4.5643195460424203E-2</v>
      </c>
      <c r="H1955" s="2">
        <f t="shared" si="274"/>
        <v>1.1349466300615387</v>
      </c>
      <c r="I1955" s="2">
        <f t="shared" si="275"/>
        <v>53.160421627440144</v>
      </c>
    </row>
    <row r="1956" spans="1:9" ht="13.5" x14ac:dyDescent="0.25">
      <c r="A1956" s="3">
        <f>TITRES_STAT!B1959</f>
        <v>45154</v>
      </c>
      <c r="B1956" s="5">
        <f>TITRES_STAT!D1959</f>
        <v>11.6317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4.8102405810687962E-2</v>
      </c>
      <c r="G1956" s="2">
        <f t="shared" si="276"/>
        <v>4.2382967213251042E-2</v>
      </c>
      <c r="H1956" s="2">
        <f t="shared" si="274"/>
        <v>1.134946630061539</v>
      </c>
      <c r="I1956" s="2">
        <f t="shared" si="275"/>
        <v>53.160421627440151</v>
      </c>
    </row>
    <row r="1957" spans="1:9" ht="13.5" x14ac:dyDescent="0.25">
      <c r="A1957" s="3">
        <f>TITRES_STAT!B1960</f>
        <v>45155</v>
      </c>
      <c r="B1957" s="5">
        <f>TITRES_STAT!D1960</f>
        <v>11.6317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4.4666519681353108E-2</v>
      </c>
      <c r="G1957" s="2">
        <f t="shared" si="276"/>
        <v>3.9355612412304543E-2</v>
      </c>
      <c r="H1957" s="2">
        <f t="shared" si="274"/>
        <v>1.1349466300615387</v>
      </c>
      <c r="I1957" s="2">
        <f t="shared" si="275"/>
        <v>53.160421627440144</v>
      </c>
    </row>
    <row r="1958" spans="1:9" ht="13.5" x14ac:dyDescent="0.25">
      <c r="A1958" s="3">
        <f>TITRES_STAT!B1961</f>
        <v>45156</v>
      </c>
      <c r="B1958" s="5">
        <f>TITRES_STAT!D1961</f>
        <v>11.6317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4.1476053989827885E-2</v>
      </c>
      <c r="G1958" s="2">
        <f t="shared" si="276"/>
        <v>3.654449723999708E-2</v>
      </c>
      <c r="H1958" s="2">
        <f t="shared" si="274"/>
        <v>1.1349466300615387</v>
      </c>
      <c r="I1958" s="2">
        <f t="shared" si="275"/>
        <v>53.160421627440144</v>
      </c>
    </row>
    <row r="1959" spans="1:9" ht="13.5" x14ac:dyDescent="0.25">
      <c r="A1959" s="3">
        <f>TITRES_STAT!B1962</f>
        <v>45159</v>
      </c>
      <c r="B1959" s="5">
        <f>TITRES_STAT!D1962</f>
        <v>11.836</v>
      </c>
      <c r="C1959" s="2">
        <f t="shared" si="270"/>
        <v>0.20429999999999993</v>
      </c>
      <c r="D1959" s="2">
        <f t="shared" si="271"/>
        <v>0.20429999999999993</v>
      </c>
      <c r="E1959" s="2">
        <f t="shared" si="272"/>
        <v>0</v>
      </c>
      <c r="F1959" s="2">
        <f t="shared" si="276"/>
        <v>5.3106335847697313E-2</v>
      </c>
      <c r="G1959" s="2">
        <f t="shared" si="276"/>
        <v>3.3934176008568719E-2</v>
      </c>
      <c r="H1959" s="2">
        <f t="shared" si="274"/>
        <v>1.5649808568885666</v>
      </c>
      <c r="I1959" s="2">
        <f t="shared" si="275"/>
        <v>61.013354258984862</v>
      </c>
    </row>
    <row r="1960" spans="1:9" ht="13.5" x14ac:dyDescent="0.25">
      <c r="A1960" s="3">
        <f>TITRES_STAT!B1963</f>
        <v>45160</v>
      </c>
      <c r="B1960" s="5">
        <f>TITRES_STAT!D1963</f>
        <v>11.819000000000001</v>
      </c>
      <c r="C1960" s="2">
        <f t="shared" si="270"/>
        <v>-1.699999999999946E-2</v>
      </c>
      <c r="D1960" s="2">
        <f t="shared" si="271"/>
        <v>0</v>
      </c>
      <c r="E1960" s="2">
        <f t="shared" si="272"/>
        <v>1.699999999999946E-2</v>
      </c>
      <c r="F1960" s="2">
        <f t="shared" si="276"/>
        <v>4.931302614429036E-2</v>
      </c>
      <c r="G1960" s="2">
        <f t="shared" si="276"/>
        <v>3.2724592007956625E-2</v>
      </c>
      <c r="H1960" s="2">
        <f t="shared" si="274"/>
        <v>1.5069103422985515</v>
      </c>
      <c r="I1960" s="2">
        <f t="shared" si="275"/>
        <v>60.110260701102149</v>
      </c>
    </row>
    <row r="1961" spans="1:9" ht="13.5" x14ac:dyDescent="0.25">
      <c r="A1961" s="3">
        <f>TITRES_STAT!B1964</f>
        <v>45161</v>
      </c>
      <c r="B1961" s="5">
        <f>TITRES_STAT!D1964</f>
        <v>11.785</v>
      </c>
      <c r="C1961" s="2">
        <f t="shared" si="270"/>
        <v>-3.4000000000000696E-2</v>
      </c>
      <c r="D1961" s="2">
        <f t="shared" si="271"/>
        <v>0</v>
      </c>
      <c r="E1961" s="2">
        <f t="shared" si="272"/>
        <v>3.4000000000000696E-2</v>
      </c>
      <c r="F1961" s="2">
        <f t="shared" si="276"/>
        <v>4.5790667133983901E-2</v>
      </c>
      <c r="G1961" s="2">
        <f t="shared" si="276"/>
        <v>3.2815692578816912E-2</v>
      </c>
      <c r="H1961" s="2">
        <f t="shared" si="274"/>
        <v>1.3953893255186867</v>
      </c>
      <c r="I1961" s="2">
        <f t="shared" si="275"/>
        <v>58.253132827021147</v>
      </c>
    </row>
    <row r="1962" spans="1:9" ht="13.5" x14ac:dyDescent="0.25">
      <c r="A1962" s="3">
        <f>TITRES_STAT!B1965</f>
        <v>45162</v>
      </c>
      <c r="B1962" s="5">
        <f>TITRES_STAT!D1965</f>
        <v>11.7935</v>
      </c>
      <c r="C1962" s="2">
        <f t="shared" si="270"/>
        <v>8.49999999999973E-3</v>
      </c>
      <c r="D1962" s="2">
        <f t="shared" si="271"/>
        <v>8.49999999999973E-3</v>
      </c>
      <c r="E1962" s="2">
        <f t="shared" si="272"/>
        <v>0</v>
      </c>
      <c r="F1962" s="2">
        <f t="shared" si="276"/>
        <v>4.3127048052985027E-2</v>
      </c>
      <c r="G1962" s="2">
        <f t="shared" si="276"/>
        <v>3.0471714537472848E-2</v>
      </c>
      <c r="H1962" s="2">
        <f t="shared" si="274"/>
        <v>1.4153141268092799</v>
      </c>
      <c r="I1962" s="2">
        <f t="shared" si="275"/>
        <v>58.59751785905226</v>
      </c>
    </row>
    <row r="1963" spans="1:9" ht="13.5" x14ac:dyDescent="0.25">
      <c r="A1963" s="3">
        <f>TITRES_STAT!B1966</f>
        <v>45163</v>
      </c>
      <c r="B1963" s="5">
        <f>TITRES_STAT!D1966</f>
        <v>11.810499999999999</v>
      </c>
      <c r="C1963" s="2">
        <f t="shared" si="270"/>
        <v>1.699999999999946E-2</v>
      </c>
      <c r="D1963" s="2">
        <f t="shared" si="271"/>
        <v>1.699999999999946E-2</v>
      </c>
      <c r="E1963" s="2">
        <f t="shared" si="272"/>
        <v>0</v>
      </c>
      <c r="F1963" s="2">
        <f t="shared" si="276"/>
        <v>4.1260830334914629E-2</v>
      </c>
      <c r="G1963" s="2">
        <f t="shared" si="276"/>
        <v>2.829516349908193E-2</v>
      </c>
      <c r="H1963" s="2">
        <f t="shared" si="274"/>
        <v>1.4582290834351739</v>
      </c>
      <c r="I1963" s="2">
        <f t="shared" si="275"/>
        <v>59.32030880528913</v>
      </c>
    </row>
    <row r="1964" spans="1:9" ht="13.5" x14ac:dyDescent="0.25">
      <c r="A1964" s="3">
        <f>TITRES_STAT!B1967</f>
        <v>45166</v>
      </c>
      <c r="B1964" s="5">
        <f>TITRES_STAT!D1967</f>
        <v>12.0063</v>
      </c>
      <c r="C1964" s="2">
        <f t="shared" si="270"/>
        <v>0.1958000000000002</v>
      </c>
      <c r="D1964" s="2">
        <f t="shared" si="271"/>
        <v>0.1958000000000002</v>
      </c>
      <c r="E1964" s="2">
        <f t="shared" si="272"/>
        <v>0</v>
      </c>
      <c r="F1964" s="2">
        <f t="shared" si="276"/>
        <v>5.2299342453849311E-2</v>
      </c>
      <c r="G1964" s="2">
        <f t="shared" si="276"/>
        <v>2.6274080392004649E-2</v>
      </c>
      <c r="H1964" s="2">
        <f t="shared" si="274"/>
        <v>1.9905298938555542</v>
      </c>
      <c r="I1964" s="2">
        <f t="shared" si="275"/>
        <v>66.561110054287212</v>
      </c>
    </row>
    <row r="1965" spans="1:9" ht="13.5" x14ac:dyDescent="0.25">
      <c r="A1965" s="3">
        <f>TITRES_STAT!B1968</f>
        <v>45167</v>
      </c>
      <c r="B1965" s="5">
        <f>TITRES_STAT!D1968</f>
        <v>11.9978</v>
      </c>
      <c r="C1965" s="2">
        <f t="shared" si="270"/>
        <v>-8.49999999999973E-3</v>
      </c>
      <c r="D1965" s="2">
        <f t="shared" si="271"/>
        <v>0</v>
      </c>
      <c r="E1965" s="2">
        <f t="shared" si="272"/>
        <v>8.49999999999973E-3</v>
      </c>
      <c r="F1965" s="2">
        <f t="shared" ref="F1965:G1980" si="277">((F1964*13)+D1965)/14</f>
        <v>4.8563675135717223E-2</v>
      </c>
      <c r="G1965" s="2">
        <f t="shared" si="277"/>
        <v>2.5004503221147157E-2</v>
      </c>
      <c r="H1965" s="2">
        <f t="shared" si="274"/>
        <v>1.9421971596958294</v>
      </c>
      <c r="I1965" s="2">
        <f t="shared" si="275"/>
        <v>66.011795072788999</v>
      </c>
    </row>
    <row r="1966" spans="1:9" ht="13.5" x14ac:dyDescent="0.25">
      <c r="A1966" s="3">
        <f>TITRES_STAT!B1969</f>
        <v>45168</v>
      </c>
      <c r="B1966" s="5">
        <f>TITRES_STAT!D1969</f>
        <v>12.0063</v>
      </c>
      <c r="C1966" s="2">
        <f t="shared" si="270"/>
        <v>8.49999999999973E-3</v>
      </c>
      <c r="D1966" s="2">
        <f t="shared" si="271"/>
        <v>8.49999999999973E-3</v>
      </c>
      <c r="E1966" s="2">
        <f t="shared" si="272"/>
        <v>0</v>
      </c>
      <c r="F1966" s="2">
        <f t="shared" si="277"/>
        <v>4.5701984054594545E-2</v>
      </c>
      <c r="G1966" s="2">
        <f t="shared" si="277"/>
        <v>2.3218467276779505E-2</v>
      </c>
      <c r="H1966" s="2">
        <f t="shared" si="274"/>
        <v>1.9683462956359967</v>
      </c>
      <c r="I1966" s="2">
        <f t="shared" si="275"/>
        <v>66.311208315883505</v>
      </c>
    </row>
    <row r="1967" spans="1:9" ht="13.5" x14ac:dyDescent="0.25">
      <c r="A1967" s="3">
        <f>TITRES_STAT!B1970</f>
        <v>45169</v>
      </c>
      <c r="B1967" s="5">
        <f>TITRES_STAT!D1970</f>
        <v>12.1767</v>
      </c>
      <c r="C1967" s="2">
        <f t="shared" si="270"/>
        <v>0.17040000000000077</v>
      </c>
      <c r="D1967" s="2">
        <f t="shared" si="271"/>
        <v>0.17040000000000077</v>
      </c>
      <c r="E1967" s="2">
        <f t="shared" si="272"/>
        <v>0</v>
      </c>
      <c r="F1967" s="2">
        <f t="shared" si="277"/>
        <v>5.4608985193552131E-2</v>
      </c>
      <c r="G1967" s="2">
        <f t="shared" si="277"/>
        <v>2.156000532843811E-2</v>
      </c>
      <c r="H1967" s="2">
        <f t="shared" si="274"/>
        <v>2.5328836594266377</v>
      </c>
      <c r="I1967" s="2">
        <f t="shared" si="275"/>
        <v>71.694510875506921</v>
      </c>
    </row>
    <row r="1968" spans="1:9" ht="13.5" x14ac:dyDescent="0.25">
      <c r="A1968" s="3">
        <f>TITRES_STAT!B1971</f>
        <v>45170</v>
      </c>
      <c r="B1968" s="5">
        <f>TITRES_STAT!D1971</f>
        <v>12.1511</v>
      </c>
      <c r="C1968" s="2">
        <f t="shared" si="270"/>
        <v>-2.5600000000000733E-2</v>
      </c>
      <c r="D1968" s="2">
        <f t="shared" si="271"/>
        <v>0</v>
      </c>
      <c r="E1968" s="2">
        <f t="shared" si="272"/>
        <v>2.5600000000000733E-2</v>
      </c>
      <c r="F1968" s="2">
        <f t="shared" si="277"/>
        <v>5.0708343394012693E-2</v>
      </c>
      <c r="G1968" s="2">
        <f t="shared" si="277"/>
        <v>2.1848576376406869E-2</v>
      </c>
      <c r="H1968" s="2">
        <f t="shared" si="274"/>
        <v>2.3208991982090867</v>
      </c>
      <c r="I1968" s="2">
        <f t="shared" si="275"/>
        <v>69.887673780062769</v>
      </c>
    </row>
    <row r="1969" spans="1:9" ht="13.5" x14ac:dyDescent="0.25">
      <c r="A1969" s="3">
        <f>TITRES_STAT!B1972</f>
        <v>45173</v>
      </c>
      <c r="B1969" s="5">
        <f>TITRES_STAT!D1972</f>
        <v>12.1511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4.7086318865868934E-2</v>
      </c>
      <c r="G1969" s="2">
        <f t="shared" si="277"/>
        <v>2.028796377809209E-2</v>
      </c>
      <c r="H1969" s="2">
        <f t="shared" si="274"/>
        <v>2.3208991982090872</v>
      </c>
      <c r="I1969" s="2">
        <f t="shared" si="275"/>
        <v>69.887673780062784</v>
      </c>
    </row>
    <row r="1970" spans="1:9" ht="13.5" x14ac:dyDescent="0.25">
      <c r="A1970" s="3">
        <f>TITRES_STAT!B1973</f>
        <v>45174</v>
      </c>
      <c r="B1970" s="5">
        <f>TITRES_STAT!D1973</f>
        <v>12.1511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4.3723010375449727E-2</v>
      </c>
      <c r="G1970" s="2">
        <f t="shared" si="277"/>
        <v>1.883882350822837E-2</v>
      </c>
      <c r="H1970" s="2">
        <f t="shared" si="274"/>
        <v>2.3208991982090872</v>
      </c>
      <c r="I1970" s="2">
        <f t="shared" si="275"/>
        <v>69.887673780062784</v>
      </c>
    </row>
    <row r="1971" spans="1:9" ht="13.5" x14ac:dyDescent="0.25">
      <c r="A1971" s="3">
        <f>TITRES_STAT!B1974</f>
        <v>45175</v>
      </c>
      <c r="B1971" s="5">
        <f>TITRES_STAT!D1974</f>
        <v>12.168100000000001</v>
      </c>
      <c r="C1971" s="2">
        <f t="shared" si="270"/>
        <v>1.7000000000001236E-2</v>
      </c>
      <c r="D1971" s="2">
        <f t="shared" si="271"/>
        <v>1.7000000000001236E-2</v>
      </c>
      <c r="E1971" s="2">
        <f t="shared" si="272"/>
        <v>0</v>
      </c>
      <c r="F1971" s="2">
        <f t="shared" si="277"/>
        <v>4.1814223920060553E-2</v>
      </c>
      <c r="G1971" s="2">
        <f t="shared" si="277"/>
        <v>1.7493193257640628E-2</v>
      </c>
      <c r="H1971" s="2">
        <f t="shared" si="274"/>
        <v>2.3903139526453843</v>
      </c>
      <c r="I1971" s="2">
        <f t="shared" si="275"/>
        <v>70.504206572971725</v>
      </c>
    </row>
    <row r="1972" spans="1:9" ht="13.5" x14ac:dyDescent="0.25">
      <c r="A1972" s="3">
        <f>TITRES_STAT!B1975</f>
        <v>45176</v>
      </c>
      <c r="B1972" s="5">
        <f>TITRES_STAT!D1975</f>
        <v>12.168100000000001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3.8827493640056228E-2</v>
      </c>
      <c r="G1972" s="2">
        <f t="shared" si="277"/>
        <v>1.6243679453523441E-2</v>
      </c>
      <c r="H1972" s="2">
        <f t="shared" si="274"/>
        <v>2.3903139526453838</v>
      </c>
      <c r="I1972" s="2">
        <f t="shared" si="275"/>
        <v>70.504206572971711</v>
      </c>
    </row>
    <row r="1973" spans="1:9" ht="13.5" x14ac:dyDescent="0.25">
      <c r="A1973" s="3">
        <f>TITRES_STAT!B1976</f>
        <v>45177</v>
      </c>
      <c r="B1973" s="5">
        <f>TITRES_STAT!D1976</f>
        <v>12.168100000000001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3.6054101237195067E-2</v>
      </c>
      <c r="G1973" s="2">
        <f t="shared" si="277"/>
        <v>1.5083416635414624E-2</v>
      </c>
      <c r="H1973" s="2">
        <f t="shared" si="274"/>
        <v>2.3903139526453838</v>
      </c>
      <c r="I1973" s="2">
        <f t="shared" si="275"/>
        <v>70.504206572971711</v>
      </c>
    </row>
    <row r="1974" spans="1:9" ht="13.5" x14ac:dyDescent="0.25">
      <c r="A1974" s="3">
        <f>TITRES_STAT!B1977</f>
        <v>45180</v>
      </c>
      <c r="B1974" s="5">
        <f>TITRES_STAT!D1977</f>
        <v>12.4917</v>
      </c>
      <c r="C1974" s="2">
        <f t="shared" si="270"/>
        <v>0.323599999999999</v>
      </c>
      <c r="D1974" s="2">
        <f t="shared" si="271"/>
        <v>0.323599999999999</v>
      </c>
      <c r="E1974" s="2">
        <f t="shared" si="272"/>
        <v>0</v>
      </c>
      <c r="F1974" s="2">
        <f t="shared" si="277"/>
        <v>5.6593094005966779E-2</v>
      </c>
      <c r="G1974" s="2">
        <f t="shared" si="277"/>
        <v>1.4006029732885008E-2</v>
      </c>
      <c r="H1974" s="2">
        <f t="shared" si="274"/>
        <v>4.0406235803634516</v>
      </c>
      <c r="I1974" s="2">
        <f t="shared" si="275"/>
        <v>80.161184741196337</v>
      </c>
    </row>
    <row r="1975" spans="1:9" ht="13.5" x14ac:dyDescent="0.25">
      <c r="A1975" s="3">
        <f>TITRES_STAT!B1978</f>
        <v>45181</v>
      </c>
      <c r="B1975" s="5">
        <f>TITRES_STAT!D1978</f>
        <v>12.866400000000001</v>
      </c>
      <c r="C1975" s="2">
        <f t="shared" si="270"/>
        <v>0.3747000000000007</v>
      </c>
      <c r="D1975" s="2">
        <f t="shared" si="271"/>
        <v>0.3747000000000007</v>
      </c>
      <c r="E1975" s="2">
        <f t="shared" si="272"/>
        <v>0</v>
      </c>
      <c r="F1975" s="2">
        <f t="shared" si="277"/>
        <v>7.9315015862683483E-2</v>
      </c>
      <c r="G1975" s="2">
        <f t="shared" si="277"/>
        <v>1.3005599037678936E-2</v>
      </c>
      <c r="H1975" s="2">
        <f t="shared" si="274"/>
        <v>6.0985284593887155</v>
      </c>
      <c r="I1975" s="2">
        <f t="shared" si="275"/>
        <v>85.912573208361636</v>
      </c>
    </row>
    <row r="1976" spans="1:9" ht="13.5" x14ac:dyDescent="0.25">
      <c r="A1976" s="3">
        <f>TITRES_STAT!B1979</f>
        <v>45182</v>
      </c>
      <c r="B1976" s="5">
        <f>TITRES_STAT!D1979</f>
        <v>12.7727</v>
      </c>
      <c r="C1976" s="2">
        <f t="shared" si="270"/>
        <v>-9.3700000000000117E-2</v>
      </c>
      <c r="D1976" s="2">
        <f t="shared" si="271"/>
        <v>0</v>
      </c>
      <c r="E1976" s="2">
        <f t="shared" si="272"/>
        <v>9.3700000000000117E-2</v>
      </c>
      <c r="F1976" s="2">
        <f t="shared" si="277"/>
        <v>7.3649657586777523E-2</v>
      </c>
      <c r="G1976" s="2">
        <f t="shared" si="277"/>
        <v>1.8769484820701877E-2</v>
      </c>
      <c r="H1976" s="2">
        <f t="shared" si="274"/>
        <v>3.9239040543907384</v>
      </c>
      <c r="I1976" s="2">
        <f t="shared" si="275"/>
        <v>79.690912151135819</v>
      </c>
    </row>
    <row r="1977" spans="1:9" ht="13.5" x14ac:dyDescent="0.25">
      <c r="A1977" s="3">
        <f>TITRES_STAT!B1980</f>
        <v>45183</v>
      </c>
      <c r="B1977" s="5">
        <f>TITRES_STAT!D1980</f>
        <v>12.849299999999999</v>
      </c>
      <c r="C1977" s="2">
        <f t="shared" si="270"/>
        <v>7.6599999999999113E-2</v>
      </c>
      <c r="D1977" s="2">
        <f t="shared" si="271"/>
        <v>7.6599999999999113E-2</v>
      </c>
      <c r="E1977" s="2">
        <f t="shared" si="272"/>
        <v>0</v>
      </c>
      <c r="F1977" s="2">
        <f t="shared" si="277"/>
        <v>7.3860396330579059E-2</v>
      </c>
      <c r="G1977" s="2">
        <f t="shared" si="277"/>
        <v>1.7428807333508885E-2</v>
      </c>
      <c r="H1977" s="2">
        <f t="shared" si="274"/>
        <v>4.2378342314091659</v>
      </c>
      <c r="I1977" s="2">
        <f t="shared" si="275"/>
        <v>80.908139589385897</v>
      </c>
    </row>
    <row r="1978" spans="1:9" ht="13.5" x14ac:dyDescent="0.25">
      <c r="A1978" s="3">
        <f>TITRES_STAT!B1981</f>
        <v>45184</v>
      </c>
      <c r="B1978" s="5">
        <f>TITRES_STAT!D1981</f>
        <v>12.8323</v>
      </c>
      <c r="C1978" s="2">
        <f t="shared" si="270"/>
        <v>-1.699999999999946E-2</v>
      </c>
      <c r="D1978" s="2">
        <f t="shared" si="271"/>
        <v>0</v>
      </c>
      <c r="E1978" s="2">
        <f t="shared" si="272"/>
        <v>1.699999999999946E-2</v>
      </c>
      <c r="F1978" s="2">
        <f t="shared" si="277"/>
        <v>6.8584653735537696E-2</v>
      </c>
      <c r="G1978" s="2">
        <f t="shared" si="277"/>
        <v>1.7398178238258212E-2</v>
      </c>
      <c r="H1978" s="2">
        <f t="shared" si="274"/>
        <v>3.9420594959029418</v>
      </c>
      <c r="I1978" s="2">
        <f t="shared" si="275"/>
        <v>79.765520815177993</v>
      </c>
    </row>
    <row r="1979" spans="1:9" ht="13.5" x14ac:dyDescent="0.25">
      <c r="A1979" s="3">
        <f>TITRES_STAT!B1982</f>
        <v>45187</v>
      </c>
      <c r="B1979" s="5">
        <f>TITRES_STAT!D1982</f>
        <v>12.7897</v>
      </c>
      <c r="C1979" s="2">
        <f t="shared" si="270"/>
        <v>-4.2600000000000193E-2</v>
      </c>
      <c r="D1979" s="2">
        <f t="shared" si="271"/>
        <v>0</v>
      </c>
      <c r="E1979" s="2">
        <f t="shared" si="272"/>
        <v>4.2600000000000193E-2</v>
      </c>
      <c r="F1979" s="2">
        <f t="shared" si="277"/>
        <v>6.368574989728501E-2</v>
      </c>
      <c r="G1979" s="2">
        <f t="shared" si="277"/>
        <v>1.9198308364096923E-2</v>
      </c>
      <c r="H1979" s="2">
        <f t="shared" si="274"/>
        <v>3.3172584109746248</v>
      </c>
      <c r="I1979" s="2">
        <f t="shared" si="275"/>
        <v>76.837152081099333</v>
      </c>
    </row>
    <row r="1980" spans="1:9" ht="13.5" x14ac:dyDescent="0.25">
      <c r="A1980" s="3">
        <f>TITRES_STAT!B1983</f>
        <v>45188</v>
      </c>
      <c r="B1980" s="5">
        <f>TITRES_STAT!D1983</f>
        <v>12.7727</v>
      </c>
      <c r="C1980" s="2">
        <f t="shared" si="270"/>
        <v>-1.699999999999946E-2</v>
      </c>
      <c r="D1980" s="2">
        <f t="shared" si="271"/>
        <v>0</v>
      </c>
      <c r="E1980" s="2">
        <f t="shared" si="272"/>
        <v>1.699999999999946E-2</v>
      </c>
      <c r="F1980" s="2">
        <f t="shared" si="277"/>
        <v>5.9136767761764651E-2</v>
      </c>
      <c r="G1980" s="2">
        <f t="shared" si="277"/>
        <v>1.904128633808996E-2</v>
      </c>
      <c r="H1980" s="2">
        <f t="shared" si="274"/>
        <v>3.1057128553057978</v>
      </c>
      <c r="I1980" s="2">
        <f t="shared" si="275"/>
        <v>75.643693671667677</v>
      </c>
    </row>
    <row r="1981" spans="1:9" ht="13.5" x14ac:dyDescent="0.25">
      <c r="A1981" s="3">
        <f>TITRES_STAT!B1984</f>
        <v>45189</v>
      </c>
      <c r="B1981" s="5">
        <f>TITRES_STAT!D1984</f>
        <v>12.9941</v>
      </c>
      <c r="C1981" s="2">
        <f t="shared" si="270"/>
        <v>0.22139999999999915</v>
      </c>
      <c r="D1981" s="2">
        <f t="shared" si="271"/>
        <v>0.22139999999999915</v>
      </c>
      <c r="E1981" s="2">
        <f t="shared" si="272"/>
        <v>0</v>
      </c>
      <c r="F1981" s="2">
        <f t="shared" ref="F1981:G1996" si="278">((F1980*13)+D1981)/14</f>
        <v>7.0726998635924257E-2</v>
      </c>
      <c r="G1981" s="2">
        <f t="shared" si="278"/>
        <v>1.7681194456797819E-2</v>
      </c>
      <c r="H1981" s="2">
        <f t="shared" si="274"/>
        <v>4.0001256028679739</v>
      </c>
      <c r="I1981" s="2">
        <f t="shared" si="275"/>
        <v>80.000502398851353</v>
      </c>
    </row>
    <row r="1982" spans="1:9" ht="13.5" x14ac:dyDescent="0.25">
      <c r="A1982" s="3">
        <f>TITRES_STAT!B1985</f>
        <v>45190</v>
      </c>
      <c r="B1982" s="5">
        <f>TITRES_STAT!D1985</f>
        <v>12.7727</v>
      </c>
      <c r="C1982" s="2">
        <f t="shared" si="270"/>
        <v>-0.22139999999999915</v>
      </c>
      <c r="D1982" s="2">
        <f t="shared" si="271"/>
        <v>0</v>
      </c>
      <c r="E1982" s="2">
        <f t="shared" si="272"/>
        <v>0.22139999999999915</v>
      </c>
      <c r="F1982" s="2">
        <f t="shared" si="278"/>
        <v>6.5675070161929666E-2</v>
      </c>
      <c r="G1982" s="2">
        <f t="shared" si="278"/>
        <v>3.223253770988363E-2</v>
      </c>
      <c r="H1982" s="2">
        <f t="shared" si="274"/>
        <v>2.0375395432110635</v>
      </c>
      <c r="I1982" s="2">
        <f t="shared" si="275"/>
        <v>67.078617882193114</v>
      </c>
    </row>
    <row r="1983" spans="1:9" ht="13.5" x14ac:dyDescent="0.25">
      <c r="A1983" s="3">
        <f>TITRES_STAT!B1986</f>
        <v>45191</v>
      </c>
      <c r="B1983" s="5">
        <f>TITRES_STAT!D1986</f>
        <v>12.662000000000001</v>
      </c>
      <c r="C1983" s="2">
        <f t="shared" si="270"/>
        <v>-0.11069999999999958</v>
      </c>
      <c r="D1983" s="2">
        <f t="shared" si="271"/>
        <v>0</v>
      </c>
      <c r="E1983" s="2">
        <f t="shared" si="272"/>
        <v>0.11069999999999958</v>
      </c>
      <c r="F1983" s="2">
        <f t="shared" si="278"/>
        <v>6.0983993721791828E-2</v>
      </c>
      <c r="G1983" s="2">
        <f t="shared" si="278"/>
        <v>3.7837356444891911E-2</v>
      </c>
      <c r="H1983" s="2">
        <f t="shared" si="274"/>
        <v>1.6117403394872938</v>
      </c>
      <c r="I1983" s="2">
        <f t="shared" si="275"/>
        <v>61.711354498728298</v>
      </c>
    </row>
    <row r="1984" spans="1:9" ht="13.5" x14ac:dyDescent="0.25">
      <c r="A1984" s="3">
        <f>TITRES_STAT!B1987</f>
        <v>45194</v>
      </c>
      <c r="B1984" s="5">
        <f>TITRES_STAT!D1987</f>
        <v>12.9856</v>
      </c>
      <c r="C1984" s="2">
        <f t="shared" si="270"/>
        <v>0.323599999999999</v>
      </c>
      <c r="D1984" s="2">
        <f t="shared" si="271"/>
        <v>0.323599999999999</v>
      </c>
      <c r="E1984" s="2">
        <f t="shared" si="272"/>
        <v>0</v>
      </c>
      <c r="F1984" s="2">
        <f t="shared" si="278"/>
        <v>7.97422798845209E-2</v>
      </c>
      <c r="G1984" s="2">
        <f t="shared" si="278"/>
        <v>3.513468812739963E-2</v>
      </c>
      <c r="H1984" s="2">
        <f t="shared" si="274"/>
        <v>2.2696168412075428</v>
      </c>
      <c r="I1984" s="2">
        <f t="shared" si="275"/>
        <v>69.415376523731211</v>
      </c>
    </row>
    <row r="1985" spans="1:9" ht="13.5" x14ac:dyDescent="0.25">
      <c r="A1985" s="3">
        <f>TITRES_STAT!B1988</f>
        <v>45195</v>
      </c>
      <c r="B1985" s="5">
        <f>TITRES_STAT!D1988</f>
        <v>12.6876</v>
      </c>
      <c r="C1985" s="2">
        <f t="shared" si="270"/>
        <v>-0.29800000000000004</v>
      </c>
      <c r="D1985" s="2">
        <f t="shared" si="271"/>
        <v>0</v>
      </c>
      <c r="E1985" s="2">
        <f t="shared" si="272"/>
        <v>0.29800000000000004</v>
      </c>
      <c r="F1985" s="2">
        <f t="shared" si="278"/>
        <v>7.4046402749912268E-2</v>
      </c>
      <c r="G1985" s="2">
        <f t="shared" si="278"/>
        <v>5.3910781832585367E-2</v>
      </c>
      <c r="H1985" s="2">
        <f t="shared" si="274"/>
        <v>1.3734989594448119</v>
      </c>
      <c r="I1985" s="2">
        <f t="shared" si="275"/>
        <v>57.868108767407627</v>
      </c>
    </row>
    <row r="1986" spans="1:9" ht="13.5" x14ac:dyDescent="0.25">
      <c r="A1986" s="3">
        <f>TITRES_STAT!B1989</f>
        <v>45197</v>
      </c>
      <c r="B1986" s="5">
        <f>TITRES_STAT!D1989</f>
        <v>12.7727</v>
      </c>
      <c r="C1986" s="2">
        <f t="shared" si="270"/>
        <v>8.510000000000062E-2</v>
      </c>
      <c r="D1986" s="2">
        <f t="shared" si="271"/>
        <v>8.510000000000062E-2</v>
      </c>
      <c r="E1986" s="2">
        <f t="shared" si="272"/>
        <v>0</v>
      </c>
      <c r="F1986" s="2">
        <f t="shared" si="278"/>
        <v>7.4835945410632876E-2</v>
      </c>
      <c r="G1986" s="2">
        <f t="shared" si="278"/>
        <v>5.0060011701686412E-2</v>
      </c>
      <c r="H1986" s="2">
        <f t="shared" si="274"/>
        <v>1.494924648771343</v>
      </c>
      <c r="I1986" s="2">
        <f t="shared" si="275"/>
        <v>59.918629186157482</v>
      </c>
    </row>
    <row r="1987" spans="1:9" ht="13.5" x14ac:dyDescent="0.25">
      <c r="A1987" s="3">
        <f>TITRES_STAT!B1990</f>
        <v>45198</v>
      </c>
      <c r="B1987" s="5">
        <f>TITRES_STAT!D1990</f>
        <v>12.943</v>
      </c>
      <c r="C1987" s="2">
        <f t="shared" ref="C1987:C2050" si="279">B1987-B1986</f>
        <v>0.17029999999999923</v>
      </c>
      <c r="D1987" s="2">
        <f t="shared" ref="D1987:D2050" si="280">IF(C1987&gt;0,C1987,0)</f>
        <v>0.17029999999999923</v>
      </c>
      <c r="E1987" s="2">
        <f t="shared" ref="E1987:E2050" si="281">IF(C1987&lt;0,-C1987,0)</f>
        <v>0</v>
      </c>
      <c r="F1987" s="2">
        <f t="shared" si="278"/>
        <v>8.1654806452730475E-2</v>
      </c>
      <c r="G1987" s="2">
        <f t="shared" si="278"/>
        <v>4.6484296580137377E-2</v>
      </c>
      <c r="H1987" s="2">
        <f t="shared" si="274"/>
        <v>1.756610564429222</v>
      </c>
      <c r="I1987" s="2">
        <f t="shared" si="275"/>
        <v>63.723566436847854</v>
      </c>
    </row>
    <row r="1988" spans="1:9" ht="13.5" x14ac:dyDescent="0.25">
      <c r="A1988" s="3">
        <f>TITRES_STAT!B1991</f>
        <v>45201</v>
      </c>
      <c r="B1988" s="5">
        <f>TITRES_STAT!D1991</f>
        <v>12.943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7.5822320277535438E-2</v>
      </c>
      <c r="G1988" s="2">
        <f t="shared" si="278"/>
        <v>4.3163989681556138E-2</v>
      </c>
      <c r="H1988" s="2">
        <f t="shared" si="274"/>
        <v>1.7566105644292218</v>
      </c>
      <c r="I1988" s="2">
        <f t="shared" si="275"/>
        <v>63.723566436847854</v>
      </c>
    </row>
    <row r="1989" spans="1:9" ht="13.5" x14ac:dyDescent="0.25">
      <c r="A1989" s="3">
        <f>TITRES_STAT!B1992</f>
        <v>45202</v>
      </c>
      <c r="B1989" s="5">
        <f>TITRES_STAT!D1992</f>
        <v>12.900399999999999</v>
      </c>
      <c r="C1989" s="2">
        <f t="shared" si="279"/>
        <v>-4.2600000000000193E-2</v>
      </c>
      <c r="D1989" s="2">
        <f t="shared" si="280"/>
        <v>0</v>
      </c>
      <c r="E1989" s="2">
        <f t="shared" si="281"/>
        <v>4.2600000000000193E-2</v>
      </c>
      <c r="F1989" s="2">
        <f t="shared" si="278"/>
        <v>7.0406440257711478E-2</v>
      </c>
      <c r="G1989" s="2">
        <f t="shared" si="278"/>
        <v>4.3123704704302143E-2</v>
      </c>
      <c r="H1989" s="2">
        <f t="shared" si="274"/>
        <v>1.632662145807884</v>
      </c>
      <c r="I1989" s="2">
        <f t="shared" si="275"/>
        <v>62.015634949879583</v>
      </c>
    </row>
    <row r="1990" spans="1:9" ht="13.5" x14ac:dyDescent="0.25">
      <c r="A1990" s="3">
        <f>TITRES_STAT!B1993</f>
        <v>45203</v>
      </c>
      <c r="B1990" s="5">
        <f>TITRES_STAT!D1993</f>
        <v>12.943</v>
      </c>
      <c r="C1990" s="2">
        <f t="shared" si="279"/>
        <v>4.2600000000000193E-2</v>
      </c>
      <c r="D1990" s="2">
        <f t="shared" si="280"/>
        <v>4.2600000000000193E-2</v>
      </c>
      <c r="E1990" s="2">
        <f t="shared" si="281"/>
        <v>0</v>
      </c>
      <c r="F1990" s="2">
        <f t="shared" si="278"/>
        <v>6.8420265953589243E-2</v>
      </c>
      <c r="G1990" s="2">
        <f t="shared" si="278"/>
        <v>4.0043440082566273E-2</v>
      </c>
      <c r="H1990" s="2">
        <f t="shared" si="274"/>
        <v>1.7086510502722116</v>
      </c>
      <c r="I1990" s="2">
        <f t="shared" si="275"/>
        <v>63.08125404712051</v>
      </c>
    </row>
    <row r="1991" spans="1:9" ht="13.5" x14ac:dyDescent="0.25">
      <c r="A1991" s="3">
        <f>TITRES_STAT!B1994</f>
        <v>45204</v>
      </c>
      <c r="B1991" s="5">
        <f>TITRES_STAT!D1994</f>
        <v>12.7301</v>
      </c>
      <c r="C1991" s="2">
        <f t="shared" si="279"/>
        <v>-0.21289999999999942</v>
      </c>
      <c r="D1991" s="2">
        <f t="shared" si="280"/>
        <v>0</v>
      </c>
      <c r="E1991" s="2">
        <f t="shared" si="281"/>
        <v>0.21289999999999942</v>
      </c>
      <c r="F1991" s="2">
        <f t="shared" si="278"/>
        <v>6.3533104099761442E-2</v>
      </c>
      <c r="G1991" s="2">
        <f t="shared" si="278"/>
        <v>5.2390337219525782E-2</v>
      </c>
      <c r="H1991" s="2">
        <f t="shared" si="274"/>
        <v>1.2126874433647046</v>
      </c>
      <c r="I1991" s="2">
        <f t="shared" si="275"/>
        <v>54.80608872261876</v>
      </c>
    </row>
    <row r="1992" spans="1:9" ht="13.5" x14ac:dyDescent="0.25">
      <c r="A1992" s="3">
        <f>TITRES_STAT!B1995</f>
        <v>45205</v>
      </c>
      <c r="B1992" s="5">
        <f>TITRES_STAT!D1995</f>
        <v>12.7727</v>
      </c>
      <c r="C1992" s="2">
        <f t="shared" si="279"/>
        <v>4.2600000000000193E-2</v>
      </c>
      <c r="D1992" s="2">
        <f t="shared" si="280"/>
        <v>4.2600000000000193E-2</v>
      </c>
      <c r="E1992" s="2">
        <f t="shared" si="281"/>
        <v>0</v>
      </c>
      <c r="F1992" s="2">
        <f t="shared" si="278"/>
        <v>6.203788237834993E-2</v>
      </c>
      <c r="G1992" s="2">
        <f t="shared" si="278"/>
        <v>4.864817027527394E-2</v>
      </c>
      <c r="H1992" s="2">
        <f t="shared" si="274"/>
        <v>1.2752356774635261</v>
      </c>
      <c r="I1992" s="2">
        <f t="shared" si="275"/>
        <v>56.048509176209031</v>
      </c>
    </row>
    <row r="1993" spans="1:9" ht="13.5" x14ac:dyDescent="0.25">
      <c r="A1993" s="3">
        <f>TITRES_STAT!B1996</f>
        <v>45208</v>
      </c>
      <c r="B1993" s="5">
        <f>TITRES_STAT!D1996</f>
        <v>12.7727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5.7606605065610654E-2</v>
      </c>
      <c r="G1993" s="2">
        <f t="shared" si="278"/>
        <v>4.5173300969897232E-2</v>
      </c>
      <c r="H1993" s="2">
        <f t="shared" si="274"/>
        <v>1.2752356774635261</v>
      </c>
      <c r="I1993" s="2">
        <f t="shared" si="275"/>
        <v>56.048509176209031</v>
      </c>
    </row>
    <row r="1994" spans="1:9" ht="13.5" x14ac:dyDescent="0.25">
      <c r="A1994" s="3">
        <f>TITRES_STAT!B1997</f>
        <v>45209</v>
      </c>
      <c r="B1994" s="5">
        <f>TITRES_STAT!D1997</f>
        <v>12.7387</v>
      </c>
      <c r="C1994" s="2">
        <f t="shared" si="279"/>
        <v>-3.4000000000000696E-2</v>
      </c>
      <c r="D1994" s="2">
        <f t="shared" si="280"/>
        <v>0</v>
      </c>
      <c r="E1994" s="2">
        <f t="shared" si="281"/>
        <v>3.4000000000000696E-2</v>
      </c>
      <c r="F1994" s="2">
        <f t="shared" si="278"/>
        <v>5.3491847560924177E-2</v>
      </c>
      <c r="G1994" s="2">
        <f t="shared" si="278"/>
        <v>4.4375208043476048E-2</v>
      </c>
      <c r="H1994" s="2">
        <f t="shared" si="274"/>
        <v>1.2054444343903969</v>
      </c>
      <c r="I1994" s="2">
        <f t="shared" si="275"/>
        <v>54.657665166866551</v>
      </c>
    </row>
    <row r="1995" spans="1:9" ht="13.5" x14ac:dyDescent="0.25">
      <c r="A1995" s="3">
        <f>TITRES_STAT!B1998</f>
        <v>45210</v>
      </c>
      <c r="B1995" s="5">
        <f>TITRES_STAT!D1998</f>
        <v>12.7301</v>
      </c>
      <c r="C1995" s="2">
        <f t="shared" si="279"/>
        <v>-8.5999999999994969E-3</v>
      </c>
      <c r="D1995" s="2">
        <f t="shared" si="280"/>
        <v>0</v>
      </c>
      <c r="E1995" s="2">
        <f t="shared" si="281"/>
        <v>8.5999999999994969E-3</v>
      </c>
      <c r="F1995" s="2">
        <f t="shared" si="278"/>
        <v>4.9671001306572447E-2</v>
      </c>
      <c r="G1995" s="2">
        <f t="shared" si="278"/>
        <v>4.1819836040370581E-2</v>
      </c>
      <c r="H1995" s="2">
        <f t="shared" si="274"/>
        <v>1.187737829928907</v>
      </c>
      <c r="I1995" s="2">
        <f t="shared" si="275"/>
        <v>54.290683905552974</v>
      </c>
    </row>
    <row r="1996" spans="1:9" ht="13.5" x14ac:dyDescent="0.25">
      <c r="A1996" s="3">
        <f>TITRES_STAT!B1999</f>
        <v>45211</v>
      </c>
      <c r="B1996" s="5">
        <f>TITRES_STAT!D1999</f>
        <v>12.755699999999999</v>
      </c>
      <c r="C1996" s="2">
        <f t="shared" si="279"/>
        <v>2.5599999999998957E-2</v>
      </c>
      <c r="D1996" s="2">
        <f t="shared" si="280"/>
        <v>2.5599999999998957E-2</v>
      </c>
      <c r="E1996" s="2">
        <f t="shared" si="281"/>
        <v>0</v>
      </c>
      <c r="F1996" s="2">
        <f t="shared" si="278"/>
        <v>4.795164407038862E-2</v>
      </c>
      <c r="G1996" s="2">
        <f t="shared" si="278"/>
        <v>3.8832704894629824E-2</v>
      </c>
      <c r="H1996" s="2">
        <f t="shared" si="274"/>
        <v>1.2348262682319575</v>
      </c>
      <c r="I1996" s="2">
        <f t="shared" si="275"/>
        <v>55.25379246633198</v>
      </c>
    </row>
    <row r="1997" spans="1:9" ht="13.5" x14ac:dyDescent="0.25">
      <c r="A1997" s="3">
        <f>TITRES_STAT!B2000</f>
        <v>45212</v>
      </c>
      <c r="B1997" s="5">
        <f>TITRES_STAT!D2000</f>
        <v>12.747199999999999</v>
      </c>
      <c r="C1997" s="2">
        <f t="shared" si="279"/>
        <v>-8.49999999999973E-3</v>
      </c>
      <c r="D1997" s="2">
        <f t="shared" si="280"/>
        <v>0</v>
      </c>
      <c r="E1997" s="2">
        <f t="shared" si="281"/>
        <v>8.49999999999973E-3</v>
      </c>
      <c r="F1997" s="2">
        <f t="shared" ref="F1997:G2012" si="282">((F1996*13)+D1997)/14</f>
        <v>4.4526526636789431E-2</v>
      </c>
      <c r="G1997" s="2">
        <f t="shared" si="282"/>
        <v>3.6666083116441962E-2</v>
      </c>
      <c r="H1997" s="2">
        <f t="shared" si="274"/>
        <v>1.2143791442185068</v>
      </c>
      <c r="I1997" s="2">
        <f t="shared" si="275"/>
        <v>54.840615139873996</v>
      </c>
    </row>
    <row r="1998" spans="1:9" ht="13.5" x14ac:dyDescent="0.25">
      <c r="A1998" s="3">
        <f>TITRES_STAT!B2001</f>
        <v>45215</v>
      </c>
      <c r="B1998" s="5">
        <f>TITRES_STAT!D2001</f>
        <v>12.559799999999999</v>
      </c>
      <c r="C1998" s="2">
        <f t="shared" si="279"/>
        <v>-0.18740000000000023</v>
      </c>
      <c r="D1998" s="2">
        <f t="shared" si="280"/>
        <v>0</v>
      </c>
      <c r="E1998" s="2">
        <f t="shared" si="281"/>
        <v>0.18740000000000023</v>
      </c>
      <c r="F1998" s="2">
        <f t="shared" si="282"/>
        <v>4.1346060448447332E-2</v>
      </c>
      <c r="G1998" s="2">
        <f t="shared" si="282"/>
        <v>4.7432791465267556E-2</v>
      </c>
      <c r="H1998" s="2">
        <f t="shared" si="274"/>
        <v>0.87167672766471682</v>
      </c>
      <c r="I1998" s="2">
        <f t="shared" si="275"/>
        <v>46.571970190188999</v>
      </c>
    </row>
    <row r="1999" spans="1:9" ht="13.5" x14ac:dyDescent="0.25">
      <c r="A1999" s="3">
        <f>TITRES_STAT!B2002</f>
        <v>45216</v>
      </c>
      <c r="B1999" s="5">
        <f>TITRES_STAT!D2002</f>
        <v>12.559799999999999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3.8392770416415381E-2</v>
      </c>
      <c r="G1999" s="2">
        <f t="shared" si="282"/>
        <v>4.404473493203416E-2</v>
      </c>
      <c r="H1999" s="2">
        <f t="shared" si="274"/>
        <v>0.87167672766471682</v>
      </c>
      <c r="I1999" s="2">
        <f t="shared" si="275"/>
        <v>46.571970190188999</v>
      </c>
    </row>
    <row r="2000" spans="1:9" ht="13.5" x14ac:dyDescent="0.25">
      <c r="A2000" s="3">
        <f>TITRES_STAT!B2003</f>
        <v>45217</v>
      </c>
      <c r="B2000" s="5">
        <f>TITRES_STAT!D2003</f>
        <v>12.602399999999999</v>
      </c>
      <c r="C2000" s="2">
        <f t="shared" si="279"/>
        <v>4.2600000000000193E-2</v>
      </c>
      <c r="D2000" s="2">
        <f t="shared" si="280"/>
        <v>4.2600000000000193E-2</v>
      </c>
      <c r="E2000" s="2">
        <f t="shared" si="281"/>
        <v>0</v>
      </c>
      <c r="F2000" s="2">
        <f t="shared" si="282"/>
        <v>3.8693286815242867E-2</v>
      </c>
      <c r="G2000" s="2">
        <f t="shared" si="282"/>
        <v>4.0898682436888864E-2</v>
      </c>
      <c r="H2000" s="2">
        <f t="shared" si="274"/>
        <v>0.9460766095570643</v>
      </c>
      <c r="I2000" s="2">
        <f t="shared" si="275"/>
        <v>48.614561467464306</v>
      </c>
    </row>
    <row r="2001" spans="1:9" ht="13.5" x14ac:dyDescent="0.25">
      <c r="A2001" s="3">
        <f>TITRES_STAT!B2004</f>
        <v>45218</v>
      </c>
      <c r="B2001" s="5">
        <f>TITRES_STAT!D2004</f>
        <v>12.602399999999999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3.5929480614154088E-2</v>
      </c>
      <c r="G2001" s="2">
        <f t="shared" si="282"/>
        <v>3.7977347977111088E-2</v>
      </c>
      <c r="H2001" s="2">
        <f t="shared" ref="H2001:H2064" si="283">F2001/G2001</f>
        <v>0.94607660955706419</v>
      </c>
      <c r="I2001" s="2">
        <f t="shared" ref="I2001:I2064" si="284">IF(G2001=0,100,100-(100/(1+H2001)))</f>
        <v>48.614561467464299</v>
      </c>
    </row>
    <row r="2002" spans="1:9" ht="13.5" x14ac:dyDescent="0.25">
      <c r="A2002" s="3">
        <f>TITRES_STAT!B2005</f>
        <v>45219</v>
      </c>
      <c r="B2002" s="5">
        <f>TITRES_STAT!D2005</f>
        <v>12.517300000000001</v>
      </c>
      <c r="C2002" s="2">
        <f t="shared" si="279"/>
        <v>-8.5099999999998843E-2</v>
      </c>
      <c r="D2002" s="2">
        <f t="shared" si="280"/>
        <v>0</v>
      </c>
      <c r="E2002" s="2">
        <f t="shared" si="281"/>
        <v>8.5099999999998843E-2</v>
      </c>
      <c r="F2002" s="2">
        <f t="shared" si="282"/>
        <v>3.3363089141714507E-2</v>
      </c>
      <c r="G2002" s="2">
        <f t="shared" si="282"/>
        <v>4.1343251693031643E-2</v>
      </c>
      <c r="H2002" s="2">
        <f t="shared" si="283"/>
        <v>0.80697786882926326</v>
      </c>
      <c r="I2002" s="2">
        <f t="shared" si="284"/>
        <v>44.658979102610836</v>
      </c>
    </row>
    <row r="2003" spans="1:9" ht="13.5" x14ac:dyDescent="0.25">
      <c r="A2003" s="3">
        <f>TITRES_STAT!B2006</f>
        <v>45222</v>
      </c>
      <c r="B2003" s="5">
        <f>TITRES_STAT!D2006</f>
        <v>12.355499999999999</v>
      </c>
      <c r="C2003" s="2">
        <f t="shared" si="279"/>
        <v>-0.16180000000000128</v>
      </c>
      <c r="D2003" s="2">
        <f t="shared" si="280"/>
        <v>0</v>
      </c>
      <c r="E2003" s="2">
        <f t="shared" si="281"/>
        <v>0.16180000000000128</v>
      </c>
      <c r="F2003" s="2">
        <f t="shared" si="282"/>
        <v>3.0980011345877755E-2</v>
      </c>
      <c r="G2003" s="2">
        <f t="shared" si="282"/>
        <v>4.994730514352947E-2</v>
      </c>
      <c r="H2003" s="2">
        <f t="shared" si="283"/>
        <v>0.62025391073358294</v>
      </c>
      <c r="I2003" s="2">
        <f t="shared" si="284"/>
        <v>38.281278423377358</v>
      </c>
    </row>
    <row r="2004" spans="1:9" ht="13.5" x14ac:dyDescent="0.25">
      <c r="A2004" s="3">
        <f>TITRES_STAT!B2007</f>
        <v>45223</v>
      </c>
      <c r="B2004" s="5">
        <f>TITRES_STAT!D2007</f>
        <v>12.3895</v>
      </c>
      <c r="C2004" s="2">
        <f t="shared" si="279"/>
        <v>3.4000000000000696E-2</v>
      </c>
      <c r="D2004" s="2">
        <f t="shared" si="280"/>
        <v>3.4000000000000696E-2</v>
      </c>
      <c r="E2004" s="2">
        <f t="shared" si="281"/>
        <v>0</v>
      </c>
      <c r="F2004" s="2">
        <f t="shared" si="282"/>
        <v>3.1195724821172249E-2</v>
      </c>
      <c r="G2004" s="2">
        <f t="shared" si="282"/>
        <v>4.6379640490420218E-2</v>
      </c>
      <c r="H2004" s="2">
        <f t="shared" si="283"/>
        <v>0.67261678812744941</v>
      </c>
      <c r="I2004" s="2">
        <f t="shared" si="284"/>
        <v>40.213442367780274</v>
      </c>
    </row>
    <row r="2005" spans="1:9" ht="13.5" x14ac:dyDescent="0.25">
      <c r="A2005" s="3">
        <f>TITRES_STAT!B2008</f>
        <v>45224</v>
      </c>
      <c r="B2005" s="5">
        <f>TITRES_STAT!D2008</f>
        <v>12.1767</v>
      </c>
      <c r="C2005" s="2">
        <f t="shared" si="279"/>
        <v>-0.21279999999999966</v>
      </c>
      <c r="D2005" s="2">
        <f t="shared" si="280"/>
        <v>0</v>
      </c>
      <c r="E2005" s="2">
        <f t="shared" si="281"/>
        <v>0.21279999999999966</v>
      </c>
      <c r="F2005" s="2">
        <f t="shared" si="282"/>
        <v>2.8967458762517089E-2</v>
      </c>
      <c r="G2005" s="2">
        <f t="shared" si="282"/>
        <v>5.8266809026818751E-2</v>
      </c>
      <c r="H2005" s="2">
        <f t="shared" si="283"/>
        <v>0.49715196775550374</v>
      </c>
      <c r="I2005" s="2">
        <f t="shared" si="284"/>
        <v>33.206513330829253</v>
      </c>
    </row>
    <row r="2006" spans="1:9" ht="13.5" x14ac:dyDescent="0.25">
      <c r="A2006" s="3">
        <f>TITRES_STAT!B2009</f>
        <v>45225</v>
      </c>
      <c r="B2006" s="5">
        <f>TITRES_STAT!D2009</f>
        <v>12.3895</v>
      </c>
      <c r="C2006" s="2">
        <f t="shared" si="279"/>
        <v>0.21279999999999966</v>
      </c>
      <c r="D2006" s="2">
        <f t="shared" si="280"/>
        <v>0.21279999999999966</v>
      </c>
      <c r="E2006" s="2">
        <f t="shared" si="281"/>
        <v>0</v>
      </c>
      <c r="F2006" s="2">
        <f t="shared" si="282"/>
        <v>4.209835456519441E-2</v>
      </c>
      <c r="G2006" s="2">
        <f t="shared" si="282"/>
        <v>5.4104894096331693E-2</v>
      </c>
      <c r="H2006" s="2">
        <f t="shared" si="283"/>
        <v>0.77808773620811267</v>
      </c>
      <c r="I2006" s="2">
        <f t="shared" si="284"/>
        <v>43.759805568843028</v>
      </c>
    </row>
    <row r="2007" spans="1:9" ht="13.5" x14ac:dyDescent="0.25">
      <c r="A2007" s="3">
        <f>TITRES_STAT!B2010</f>
        <v>45226</v>
      </c>
      <c r="B2007" s="5">
        <f>TITRES_STAT!D2010</f>
        <v>12.159599999999999</v>
      </c>
      <c r="C2007" s="2">
        <f t="shared" si="279"/>
        <v>-0.22990000000000066</v>
      </c>
      <c r="D2007" s="2">
        <f t="shared" si="280"/>
        <v>0</v>
      </c>
      <c r="E2007" s="2">
        <f t="shared" si="281"/>
        <v>0.22990000000000066</v>
      </c>
      <c r="F2007" s="2">
        <f t="shared" si="282"/>
        <v>3.9091329239109095E-2</v>
      </c>
      <c r="G2007" s="2">
        <f t="shared" si="282"/>
        <v>6.6661687375165188E-2</v>
      </c>
      <c r="H2007" s="2">
        <f t="shared" si="283"/>
        <v>0.58641373746072578</v>
      </c>
      <c r="I2007" s="2">
        <f t="shared" si="284"/>
        <v>36.964741518146575</v>
      </c>
    </row>
    <row r="2008" spans="1:9" ht="13.5" x14ac:dyDescent="0.25">
      <c r="A2008" s="3">
        <f>TITRES_STAT!B2011</f>
        <v>45229</v>
      </c>
      <c r="B2008" s="5">
        <f>TITRES_STAT!D2011</f>
        <v>12.381</v>
      </c>
      <c r="C2008" s="2">
        <f t="shared" si="279"/>
        <v>0.22140000000000093</v>
      </c>
      <c r="D2008" s="2">
        <f t="shared" si="280"/>
        <v>0.22140000000000093</v>
      </c>
      <c r="E2008" s="2">
        <f t="shared" si="281"/>
        <v>0</v>
      </c>
      <c r="F2008" s="2">
        <f t="shared" si="282"/>
        <v>5.2113377150601367E-2</v>
      </c>
      <c r="G2008" s="2">
        <f t="shared" si="282"/>
        <v>6.1900138276939097E-2</v>
      </c>
      <c r="H2008" s="2">
        <f t="shared" si="283"/>
        <v>0.84189435760947584</v>
      </c>
      <c r="I2008" s="2">
        <f t="shared" si="284"/>
        <v>45.708069745223511</v>
      </c>
    </row>
    <row r="2009" spans="1:9" ht="13.5" x14ac:dyDescent="0.25">
      <c r="A2009" s="3">
        <f>TITRES_STAT!B2012</f>
        <v>45230</v>
      </c>
      <c r="B2009" s="5">
        <f>TITRES_STAT!D2012</f>
        <v>12.381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4.8390993068415551E-2</v>
      </c>
      <c r="G2009" s="2">
        <f t="shared" si="282"/>
        <v>5.7478699828586298E-2</v>
      </c>
      <c r="H2009" s="2">
        <f t="shared" si="283"/>
        <v>0.84189435760947584</v>
      </c>
      <c r="I2009" s="2">
        <f t="shared" si="284"/>
        <v>45.708069745223511</v>
      </c>
    </row>
    <row r="2010" spans="1:9" ht="13.5" x14ac:dyDescent="0.25">
      <c r="A2010" s="3">
        <f>TITRES_STAT!B2013</f>
        <v>45231</v>
      </c>
      <c r="B2010" s="5">
        <f>TITRES_STAT!D2013</f>
        <v>12.261799999999999</v>
      </c>
      <c r="C2010" s="2">
        <f t="shared" si="279"/>
        <v>-0.11920000000000108</v>
      </c>
      <c r="D2010" s="2">
        <f t="shared" si="280"/>
        <v>0</v>
      </c>
      <c r="E2010" s="2">
        <f t="shared" si="281"/>
        <v>0.11920000000000108</v>
      </c>
      <c r="F2010" s="2">
        <f t="shared" si="282"/>
        <v>4.493449356352873E-2</v>
      </c>
      <c r="G2010" s="2">
        <f t="shared" si="282"/>
        <v>6.1887364126544497E-2</v>
      </c>
      <c r="H2010" s="2">
        <f t="shared" si="283"/>
        <v>0.72606895119411941</v>
      </c>
      <c r="I2010" s="2">
        <f t="shared" si="284"/>
        <v>42.064886845442324</v>
      </c>
    </row>
    <row r="2011" spans="1:9" ht="13.5" x14ac:dyDescent="0.25">
      <c r="A2011" s="3">
        <f>TITRES_STAT!B2014</f>
        <v>45232</v>
      </c>
      <c r="B2011" s="5">
        <f>TITRES_STAT!D2014</f>
        <v>12.0915</v>
      </c>
      <c r="C2011" s="2">
        <f t="shared" si="279"/>
        <v>-0.17029999999999923</v>
      </c>
      <c r="D2011" s="2">
        <f t="shared" si="280"/>
        <v>0</v>
      </c>
      <c r="E2011" s="2">
        <f t="shared" si="281"/>
        <v>0.17029999999999923</v>
      </c>
      <c r="F2011" s="2">
        <f t="shared" si="282"/>
        <v>4.1724886880419532E-2</v>
      </c>
      <c r="G2011" s="2">
        <f t="shared" si="282"/>
        <v>6.9631123831791264E-2</v>
      </c>
      <c r="H2011" s="2">
        <f t="shared" si="283"/>
        <v>0.5992275376915478</v>
      </c>
      <c r="I2011" s="2">
        <f t="shared" si="284"/>
        <v>37.469811116216796</v>
      </c>
    </row>
    <row r="2012" spans="1:9" ht="13.5" x14ac:dyDescent="0.25">
      <c r="A2012" s="3">
        <f>TITRES_STAT!B2015</f>
        <v>45233</v>
      </c>
      <c r="B2012" s="5">
        <f>TITRES_STAT!D2015</f>
        <v>12.304399999999999</v>
      </c>
      <c r="C2012" s="2">
        <f t="shared" si="279"/>
        <v>0.21289999999999942</v>
      </c>
      <c r="D2012" s="2">
        <f t="shared" si="280"/>
        <v>0.21289999999999942</v>
      </c>
      <c r="E2012" s="2">
        <f t="shared" si="281"/>
        <v>0</v>
      </c>
      <c r="F2012" s="2">
        <f t="shared" si="282"/>
        <v>5.3951680674675241E-2</v>
      </c>
      <c r="G2012" s="2">
        <f t="shared" si="282"/>
        <v>6.4657472129520457E-2</v>
      </c>
      <c r="H2012" s="2">
        <f t="shared" si="283"/>
        <v>0.83442298156352901</v>
      </c>
      <c r="I2012" s="2">
        <f t="shared" si="284"/>
        <v>45.486945483659795</v>
      </c>
    </row>
    <row r="2013" spans="1:9" ht="13.5" x14ac:dyDescent="0.25">
      <c r="A2013" s="3">
        <f>TITRES_STAT!B2016</f>
        <v>45236</v>
      </c>
      <c r="B2013" s="5">
        <f>TITRES_STAT!D2016</f>
        <v>12.1937</v>
      </c>
      <c r="C2013" s="2">
        <f t="shared" si="279"/>
        <v>-0.11069999999999958</v>
      </c>
      <c r="D2013" s="2">
        <f t="shared" si="280"/>
        <v>0</v>
      </c>
      <c r="E2013" s="2">
        <f t="shared" si="281"/>
        <v>0.11069999999999958</v>
      </c>
      <c r="F2013" s="2">
        <f t="shared" ref="F2013:G2028" si="285">((F2012*13)+D2013)/14</f>
        <v>5.009798919791273E-2</v>
      </c>
      <c r="G2013" s="2">
        <f t="shared" si="285"/>
        <v>6.7946224120268975E-2</v>
      </c>
      <c r="H2013" s="2">
        <f t="shared" si="283"/>
        <v>0.7373182225584195</v>
      </c>
      <c r="I2013" s="2">
        <f t="shared" si="284"/>
        <v>42.440021234142449</v>
      </c>
    </row>
    <row r="2014" spans="1:9" ht="13.5" x14ac:dyDescent="0.25">
      <c r="A2014" s="3">
        <f>TITRES_STAT!B2017</f>
        <v>45237</v>
      </c>
      <c r="B2014" s="5">
        <f>TITRES_STAT!D2017</f>
        <v>12.1767</v>
      </c>
      <c r="C2014" s="2">
        <f t="shared" si="279"/>
        <v>-1.699999999999946E-2</v>
      </c>
      <c r="D2014" s="2">
        <f t="shared" si="280"/>
        <v>0</v>
      </c>
      <c r="E2014" s="2">
        <f t="shared" si="281"/>
        <v>1.699999999999946E-2</v>
      </c>
      <c r="F2014" s="2">
        <f t="shared" si="285"/>
        <v>4.6519561398061827E-2</v>
      </c>
      <c r="G2014" s="2">
        <f t="shared" si="285"/>
        <v>6.4307208111678296E-2</v>
      </c>
      <c r="H2014" s="2">
        <f t="shared" si="283"/>
        <v>0.72339575553138957</v>
      </c>
      <c r="I2014" s="2">
        <f t="shared" si="284"/>
        <v>41.975022464201125</v>
      </c>
    </row>
    <row r="2015" spans="1:9" ht="13.5" x14ac:dyDescent="0.25">
      <c r="A2015" s="3">
        <f>TITRES_STAT!B2018</f>
        <v>45238</v>
      </c>
      <c r="B2015" s="5">
        <f>TITRES_STAT!D2018</f>
        <v>12.261799999999999</v>
      </c>
      <c r="C2015" s="2">
        <f t="shared" si="279"/>
        <v>8.5099999999998843E-2</v>
      </c>
      <c r="D2015" s="2">
        <f t="shared" si="280"/>
        <v>8.5099999999998843E-2</v>
      </c>
      <c r="E2015" s="2">
        <f t="shared" si="281"/>
        <v>0</v>
      </c>
      <c r="F2015" s="2">
        <f t="shared" si="285"/>
        <v>4.9275307012485899E-2</v>
      </c>
      <c r="G2015" s="2">
        <f t="shared" si="285"/>
        <v>5.9713836103701276E-2</v>
      </c>
      <c r="H2015" s="2">
        <f t="shared" si="283"/>
        <v>0.82519078035637439</v>
      </c>
      <c r="I2015" s="2">
        <f t="shared" si="284"/>
        <v>45.211206918065471</v>
      </c>
    </row>
    <row r="2016" spans="1:9" ht="13.5" x14ac:dyDescent="0.25">
      <c r="A2016" s="3">
        <f>TITRES_STAT!B2019</f>
        <v>45239</v>
      </c>
      <c r="B2016" s="5">
        <f>TITRES_STAT!D2019</f>
        <v>12.347</v>
      </c>
      <c r="C2016" s="2">
        <f t="shared" si="279"/>
        <v>8.5200000000000387E-2</v>
      </c>
      <c r="D2016" s="2">
        <f t="shared" si="280"/>
        <v>8.5200000000000387E-2</v>
      </c>
      <c r="E2016" s="2">
        <f t="shared" si="281"/>
        <v>0</v>
      </c>
      <c r="F2016" s="2">
        <f t="shared" si="285"/>
        <v>5.1841356511594071E-2</v>
      </c>
      <c r="G2016" s="2">
        <f t="shared" si="285"/>
        <v>5.5448562096294042E-2</v>
      </c>
      <c r="H2016" s="2">
        <f t="shared" si="283"/>
        <v>0.93494501122616014</v>
      </c>
      <c r="I2016" s="2">
        <f t="shared" si="284"/>
        <v>48.318944765964822</v>
      </c>
    </row>
    <row r="2017" spans="1:9" ht="13.5" x14ac:dyDescent="0.25">
      <c r="A2017" s="3">
        <f>TITRES_STAT!B2020</f>
        <v>45240</v>
      </c>
      <c r="B2017" s="5">
        <f>TITRES_STAT!D2020</f>
        <v>12.347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4.8138402475051634E-2</v>
      </c>
      <c r="G2017" s="2">
        <f t="shared" si="285"/>
        <v>5.1487950517987324E-2</v>
      </c>
      <c r="H2017" s="2">
        <f t="shared" si="283"/>
        <v>0.93494501122616003</v>
      </c>
      <c r="I2017" s="2">
        <f t="shared" si="284"/>
        <v>48.318944765964815</v>
      </c>
    </row>
    <row r="2018" spans="1:9" ht="13.5" x14ac:dyDescent="0.25">
      <c r="A2018" s="3">
        <f>TITRES_STAT!B2021</f>
        <v>45243</v>
      </c>
      <c r="B2018" s="5">
        <f>TITRES_STAT!D2021</f>
        <v>12.261799999999999</v>
      </c>
      <c r="C2018" s="2">
        <f t="shared" si="279"/>
        <v>-8.5200000000000387E-2</v>
      </c>
      <c r="D2018" s="2">
        <f t="shared" si="280"/>
        <v>0</v>
      </c>
      <c r="E2018" s="2">
        <f t="shared" si="281"/>
        <v>8.5200000000000387E-2</v>
      </c>
      <c r="F2018" s="2">
        <f t="shared" si="285"/>
        <v>4.4699945155405089E-2</v>
      </c>
      <c r="G2018" s="2">
        <f t="shared" si="285"/>
        <v>5.3895954052416824E-2</v>
      </c>
      <c r="H2018" s="2">
        <f t="shared" si="283"/>
        <v>0.82937478223192596</v>
      </c>
      <c r="I2018" s="2">
        <f t="shared" si="284"/>
        <v>45.336515529095053</v>
      </c>
    </row>
    <row r="2019" spans="1:9" ht="13.5" x14ac:dyDescent="0.25">
      <c r="A2019" s="3">
        <f>TITRES_STAT!B2022</f>
        <v>45244</v>
      </c>
      <c r="B2019" s="5">
        <f>TITRES_STAT!D2022</f>
        <v>12.415100000000001</v>
      </c>
      <c r="C2019" s="2">
        <f t="shared" si="279"/>
        <v>0.15330000000000155</v>
      </c>
      <c r="D2019" s="2">
        <f t="shared" si="280"/>
        <v>0.15330000000000155</v>
      </c>
      <c r="E2019" s="2">
        <f t="shared" si="281"/>
        <v>0</v>
      </c>
      <c r="F2019" s="2">
        <f t="shared" si="285"/>
        <v>5.2457091930019122E-2</v>
      </c>
      <c r="G2019" s="2">
        <f t="shared" si="285"/>
        <v>5.0046243048672764E-2</v>
      </c>
      <c r="H2019" s="2">
        <f t="shared" si="283"/>
        <v>1.0481724248312041</v>
      </c>
      <c r="I2019" s="2">
        <f t="shared" si="284"/>
        <v>51.17598558224838</v>
      </c>
    </row>
    <row r="2020" spans="1:9" ht="13.5" x14ac:dyDescent="0.25">
      <c r="A2020" s="3">
        <f>TITRES_STAT!B2023</f>
        <v>45245</v>
      </c>
      <c r="B2020" s="5">
        <f>TITRES_STAT!D2023</f>
        <v>12.415100000000001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4.8710156792160612E-2</v>
      </c>
      <c r="G2020" s="2">
        <f t="shared" si="285"/>
        <v>4.6471511402338996E-2</v>
      </c>
      <c r="H2020" s="2">
        <f t="shared" si="283"/>
        <v>1.0481724248312041</v>
      </c>
      <c r="I2020" s="2">
        <f t="shared" si="284"/>
        <v>51.17598558224838</v>
      </c>
    </row>
    <row r="2021" spans="1:9" ht="13.5" x14ac:dyDescent="0.25">
      <c r="A2021" s="3">
        <f>TITRES_STAT!B2024</f>
        <v>45246</v>
      </c>
      <c r="B2021" s="5">
        <f>TITRES_STAT!D2024</f>
        <v>12.415100000000001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4.5230859878434851E-2</v>
      </c>
      <c r="G2021" s="2">
        <f t="shared" si="285"/>
        <v>4.3152117730743351E-2</v>
      </c>
      <c r="H2021" s="2">
        <f t="shared" si="283"/>
        <v>1.0481724248312041</v>
      </c>
      <c r="I2021" s="2">
        <f t="shared" si="284"/>
        <v>51.17598558224838</v>
      </c>
    </row>
    <row r="2022" spans="1:9" ht="13.5" x14ac:dyDescent="0.25">
      <c r="A2022" s="3">
        <f>TITRES_STAT!B2025</f>
        <v>45247</v>
      </c>
      <c r="B2022" s="5">
        <f>TITRES_STAT!D2025</f>
        <v>12.261799999999999</v>
      </c>
      <c r="C2022" s="2">
        <f t="shared" si="279"/>
        <v>-0.15330000000000155</v>
      </c>
      <c r="D2022" s="2">
        <f t="shared" si="280"/>
        <v>0</v>
      </c>
      <c r="E2022" s="2">
        <f t="shared" si="281"/>
        <v>0.15330000000000155</v>
      </c>
      <c r="F2022" s="2">
        <f t="shared" si="285"/>
        <v>4.200008417283236E-2</v>
      </c>
      <c r="G2022" s="2">
        <f t="shared" si="285"/>
        <v>5.1019823607118937E-2</v>
      </c>
      <c r="H2022" s="2">
        <f t="shared" si="283"/>
        <v>0.82321108156422496</v>
      </c>
      <c r="I2022" s="2">
        <f t="shared" si="284"/>
        <v>45.151715557693436</v>
      </c>
    </row>
    <row r="2023" spans="1:9" ht="13.5" x14ac:dyDescent="0.25">
      <c r="A2023" s="3">
        <f>TITRES_STAT!B2026</f>
        <v>45250</v>
      </c>
      <c r="B2023" s="5">
        <f>TITRES_STAT!D2026</f>
        <v>12.261799999999999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3.9000078160487187E-2</v>
      </c>
      <c r="G2023" s="2">
        <f t="shared" si="285"/>
        <v>4.7375550492324725E-2</v>
      </c>
      <c r="H2023" s="2">
        <f t="shared" si="283"/>
        <v>0.82321108156422496</v>
      </c>
      <c r="I2023" s="2">
        <f t="shared" si="284"/>
        <v>45.151715557693436</v>
      </c>
    </row>
    <row r="2024" spans="1:9" ht="13.5" x14ac:dyDescent="0.25">
      <c r="A2024" s="3">
        <f>TITRES_STAT!B2027</f>
        <v>45251</v>
      </c>
      <c r="B2024" s="5">
        <f>TITRES_STAT!D2027</f>
        <v>12.3384</v>
      </c>
      <c r="C2024" s="2">
        <f t="shared" si="279"/>
        <v>7.660000000000089E-2</v>
      </c>
      <c r="D2024" s="2">
        <f t="shared" si="280"/>
        <v>7.660000000000089E-2</v>
      </c>
      <c r="E2024" s="2">
        <f t="shared" si="281"/>
        <v>0</v>
      </c>
      <c r="F2024" s="2">
        <f t="shared" si="285"/>
        <v>4.1685786863309593E-2</v>
      </c>
      <c r="G2024" s="2">
        <f t="shared" si="285"/>
        <v>4.3991582600015823E-2</v>
      </c>
      <c r="H2024" s="2">
        <f t="shared" si="283"/>
        <v>0.94758552431106668</v>
      </c>
      <c r="I2024" s="2">
        <f t="shared" si="284"/>
        <v>48.654372939348214</v>
      </c>
    </row>
    <row r="2025" spans="1:9" ht="13.5" x14ac:dyDescent="0.25">
      <c r="A2025" s="3">
        <f>TITRES_STAT!B2028</f>
        <v>45252</v>
      </c>
      <c r="B2025" s="5">
        <f>TITRES_STAT!D2028</f>
        <v>12.3384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3.8708230658787479E-2</v>
      </c>
      <c r="G2025" s="2">
        <f t="shared" si="285"/>
        <v>4.084932670001469E-2</v>
      </c>
      <c r="H2025" s="2">
        <f t="shared" si="283"/>
        <v>0.9475855243110668</v>
      </c>
      <c r="I2025" s="2">
        <f t="shared" si="284"/>
        <v>48.654372939348214</v>
      </c>
    </row>
    <row r="2026" spans="1:9" ht="13.5" x14ac:dyDescent="0.25">
      <c r="A2026" s="3">
        <f>TITRES_STAT!B2029</f>
        <v>45253</v>
      </c>
      <c r="B2026" s="5">
        <f>TITRES_STAT!D2029</f>
        <v>12.304399999999999</v>
      </c>
      <c r="C2026" s="2">
        <f t="shared" si="279"/>
        <v>-3.4000000000000696E-2</v>
      </c>
      <c r="D2026" s="2">
        <f t="shared" si="280"/>
        <v>0</v>
      </c>
      <c r="E2026" s="2">
        <f t="shared" si="281"/>
        <v>3.4000000000000696E-2</v>
      </c>
      <c r="F2026" s="2">
        <f t="shared" si="285"/>
        <v>3.5943357040302659E-2</v>
      </c>
      <c r="G2026" s="2">
        <f t="shared" si="285"/>
        <v>4.0360089078585119E-2</v>
      </c>
      <c r="H2026" s="2">
        <f t="shared" si="283"/>
        <v>0.89056684117612717</v>
      </c>
      <c r="I2026" s="2">
        <f t="shared" si="284"/>
        <v>47.105810901777105</v>
      </c>
    </row>
    <row r="2027" spans="1:9" ht="13.5" x14ac:dyDescent="0.25">
      <c r="A2027" s="3">
        <f>TITRES_STAT!B2030</f>
        <v>45254</v>
      </c>
      <c r="B2027" s="5">
        <f>TITRES_STAT!D2030</f>
        <v>12.304399999999999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3.3375974394566757E-2</v>
      </c>
      <c r="G2027" s="2">
        <f t="shared" si="285"/>
        <v>3.7477225572971895E-2</v>
      </c>
      <c r="H2027" s="2">
        <f t="shared" si="283"/>
        <v>0.89056684117612728</v>
      </c>
      <c r="I2027" s="2">
        <f t="shared" si="284"/>
        <v>47.105810901777105</v>
      </c>
    </row>
    <row r="2028" spans="1:9" ht="13.5" x14ac:dyDescent="0.25">
      <c r="A2028" s="3">
        <f>TITRES_STAT!B2031</f>
        <v>45257</v>
      </c>
      <c r="B2028" s="5">
        <f>TITRES_STAT!D2031</f>
        <v>12.1256</v>
      </c>
      <c r="C2028" s="2">
        <f t="shared" si="279"/>
        <v>-0.17879999999999896</v>
      </c>
      <c r="D2028" s="2">
        <f t="shared" si="280"/>
        <v>0</v>
      </c>
      <c r="E2028" s="2">
        <f t="shared" si="281"/>
        <v>0.17879999999999896</v>
      </c>
      <c r="F2028" s="2">
        <f t="shared" si="285"/>
        <v>3.0991976223526275E-2</v>
      </c>
      <c r="G2028" s="2">
        <f t="shared" si="285"/>
        <v>4.757170946061668E-2</v>
      </c>
      <c r="H2028" s="2">
        <f t="shared" si="283"/>
        <v>0.65147913696865756</v>
      </c>
      <c r="I2028" s="2">
        <f t="shared" si="284"/>
        <v>39.448220833383836</v>
      </c>
    </row>
    <row r="2029" spans="1:9" ht="13.5" x14ac:dyDescent="0.25">
      <c r="A2029" s="3">
        <f>TITRES_STAT!B2032</f>
        <v>45258</v>
      </c>
      <c r="B2029" s="5">
        <f>TITRES_STAT!D2032</f>
        <v>12.261799999999999</v>
      </c>
      <c r="C2029" s="2">
        <f t="shared" si="279"/>
        <v>0.13619999999999877</v>
      </c>
      <c r="D2029" s="2">
        <f t="shared" si="280"/>
        <v>0.13619999999999877</v>
      </c>
      <c r="E2029" s="2">
        <f t="shared" si="281"/>
        <v>0</v>
      </c>
      <c r="F2029" s="2">
        <f t="shared" ref="F2029:G2044" si="286">((F2028*13)+D2029)/14</f>
        <v>3.8506835064702885E-2</v>
      </c>
      <c r="G2029" s="2">
        <f t="shared" si="286"/>
        <v>4.4173730213429775E-2</v>
      </c>
      <c r="H2029" s="2">
        <f t="shared" si="283"/>
        <v>0.87171345681365997</v>
      </c>
      <c r="I2029" s="2">
        <f t="shared" si="284"/>
        <v>46.573018623140889</v>
      </c>
    </row>
    <row r="2030" spans="1:9" ht="13.5" x14ac:dyDescent="0.25">
      <c r="A2030" s="3">
        <f>TITRES_STAT!B2033</f>
        <v>45259</v>
      </c>
      <c r="B2030" s="5">
        <f>TITRES_STAT!D2033</f>
        <v>12.261799999999999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3.5756346845795539E-2</v>
      </c>
      <c r="G2030" s="2">
        <f t="shared" si="286"/>
        <v>4.1018463769613364E-2</v>
      </c>
      <c r="H2030" s="2">
        <f t="shared" si="283"/>
        <v>0.87171345681366008</v>
      </c>
      <c r="I2030" s="2">
        <f t="shared" si="284"/>
        <v>46.573018623140889</v>
      </c>
    </row>
    <row r="2031" spans="1:9" ht="13.5" x14ac:dyDescent="0.25">
      <c r="A2031" s="3">
        <f>TITRES_STAT!B2034</f>
        <v>45260</v>
      </c>
      <c r="B2031" s="5">
        <f>TITRES_STAT!D2034</f>
        <v>12.398</v>
      </c>
      <c r="C2031" s="2">
        <f t="shared" si="279"/>
        <v>0.13620000000000054</v>
      </c>
      <c r="D2031" s="2">
        <f t="shared" si="280"/>
        <v>0.13620000000000054</v>
      </c>
      <c r="E2031" s="2">
        <f t="shared" si="281"/>
        <v>0</v>
      </c>
      <c r="F2031" s="2">
        <f t="shared" si="286"/>
        <v>4.2930893499667326E-2</v>
      </c>
      <c r="G2031" s="2">
        <f t="shared" si="286"/>
        <v>3.8088573500355265E-2</v>
      </c>
      <c r="H2031" s="2">
        <f t="shared" si="283"/>
        <v>1.1271331413676309</v>
      </c>
      <c r="I2031" s="2">
        <f t="shared" si="284"/>
        <v>52.988368214833308</v>
      </c>
    </row>
    <row r="2032" spans="1:9" ht="13.5" x14ac:dyDescent="0.25">
      <c r="A2032" s="3">
        <f>TITRES_STAT!B2035</f>
        <v>45261</v>
      </c>
      <c r="B2032" s="5">
        <f>TITRES_STAT!D2035</f>
        <v>12.4747</v>
      </c>
      <c r="C2032" s="2">
        <f t="shared" si="279"/>
        <v>7.6700000000000657E-2</v>
      </c>
      <c r="D2032" s="2">
        <f t="shared" si="280"/>
        <v>7.6700000000000657E-2</v>
      </c>
      <c r="E2032" s="2">
        <f t="shared" si="281"/>
        <v>0</v>
      </c>
      <c r="F2032" s="2">
        <f t="shared" si="286"/>
        <v>4.5342972535405424E-2</v>
      </c>
      <c r="G2032" s="2">
        <f t="shared" si="286"/>
        <v>3.5367961107472742E-2</v>
      </c>
      <c r="H2032" s="2">
        <f t="shared" si="283"/>
        <v>1.2820352408107887</v>
      </c>
      <c r="I2032" s="2">
        <f t="shared" si="284"/>
        <v>56.179467252893602</v>
      </c>
    </row>
    <row r="2033" spans="1:9" ht="13.5" x14ac:dyDescent="0.25">
      <c r="A2033" s="3">
        <f>TITRES_STAT!B2036</f>
        <v>45264</v>
      </c>
      <c r="B2033" s="5">
        <f>TITRES_STAT!D2036</f>
        <v>12.559799999999999</v>
      </c>
      <c r="C2033" s="2">
        <f t="shared" si="279"/>
        <v>8.5099999999998843E-2</v>
      </c>
      <c r="D2033" s="2">
        <f t="shared" si="280"/>
        <v>8.5099999999998843E-2</v>
      </c>
      <c r="E2033" s="2">
        <f t="shared" si="281"/>
        <v>0</v>
      </c>
      <c r="F2033" s="2">
        <f t="shared" si="286"/>
        <v>4.8182760211447809E-2</v>
      </c>
      <c r="G2033" s="2">
        <f t="shared" si="286"/>
        <v>3.2841678171224693E-2</v>
      </c>
      <c r="H2033" s="2">
        <f t="shared" si="283"/>
        <v>1.4671223547176924</v>
      </c>
      <c r="I2033" s="2">
        <f t="shared" si="284"/>
        <v>59.466947470692922</v>
      </c>
    </row>
    <row r="2034" spans="1:9" ht="13.5" x14ac:dyDescent="0.25">
      <c r="A2034" s="3">
        <f>TITRES_STAT!B2037</f>
        <v>45265</v>
      </c>
      <c r="B2034" s="5">
        <f>TITRES_STAT!D2037</f>
        <v>12.5854</v>
      </c>
      <c r="C2034" s="2">
        <f t="shared" si="279"/>
        <v>2.5600000000000733E-2</v>
      </c>
      <c r="D2034" s="2">
        <f t="shared" si="280"/>
        <v>2.5600000000000733E-2</v>
      </c>
      <c r="E2034" s="2">
        <f t="shared" si="281"/>
        <v>0</v>
      </c>
      <c r="F2034" s="2">
        <f t="shared" si="286"/>
        <v>4.6569705910630158E-2</v>
      </c>
      <c r="G2034" s="2">
        <f t="shared" si="286"/>
        <v>3.0495844016137218E-2</v>
      </c>
      <c r="H2034" s="2">
        <f t="shared" si="283"/>
        <v>1.5270836867471933</v>
      </c>
      <c r="I2034" s="2">
        <f t="shared" si="284"/>
        <v>60.428694734396473</v>
      </c>
    </row>
    <row r="2035" spans="1:9" ht="13.5" x14ac:dyDescent="0.25">
      <c r="A2035" s="3">
        <f>TITRES_STAT!B2038</f>
        <v>45266</v>
      </c>
      <c r="B2035" s="5">
        <f>TITRES_STAT!D2038</f>
        <v>12.517300000000001</v>
      </c>
      <c r="C2035" s="2">
        <f t="shared" si="279"/>
        <v>-6.8099999999999383E-2</v>
      </c>
      <c r="D2035" s="2">
        <f t="shared" si="280"/>
        <v>0</v>
      </c>
      <c r="E2035" s="2">
        <f t="shared" si="281"/>
        <v>6.8099999999999383E-2</v>
      </c>
      <c r="F2035" s="2">
        <f t="shared" si="286"/>
        <v>4.324329834558515E-2</v>
      </c>
      <c r="G2035" s="2">
        <f t="shared" si="286"/>
        <v>3.318185515784166E-2</v>
      </c>
      <c r="H2035" s="2">
        <f t="shared" si="283"/>
        <v>1.3032212376276897</v>
      </c>
      <c r="I2035" s="2">
        <f t="shared" si="284"/>
        <v>56.582546927623994</v>
      </c>
    </row>
    <row r="2036" spans="1:9" ht="13.5" x14ac:dyDescent="0.25">
      <c r="A2036" s="3">
        <f>TITRES_STAT!B2039</f>
        <v>45267</v>
      </c>
      <c r="B2036" s="5">
        <f>TITRES_STAT!D2039</f>
        <v>12.5939</v>
      </c>
      <c r="C2036" s="2">
        <f t="shared" si="279"/>
        <v>7.6599999999999113E-2</v>
      </c>
      <c r="D2036" s="2">
        <f t="shared" si="280"/>
        <v>7.6599999999999113E-2</v>
      </c>
      <c r="E2036" s="2">
        <f t="shared" si="281"/>
        <v>0</v>
      </c>
      <c r="F2036" s="2">
        <f t="shared" si="286"/>
        <v>4.5625919892329003E-2</v>
      </c>
      <c r="G2036" s="2">
        <f t="shared" si="286"/>
        <v>3.0811722646567254E-2</v>
      </c>
      <c r="H2036" s="2">
        <f t="shared" si="283"/>
        <v>1.4807974359529101</v>
      </c>
      <c r="I2036" s="2">
        <f t="shared" si="284"/>
        <v>59.690380782101805</v>
      </c>
    </row>
    <row r="2037" spans="1:9" ht="13.5" x14ac:dyDescent="0.25">
      <c r="A2037" s="3">
        <f>TITRES_STAT!B2040</f>
        <v>45268</v>
      </c>
      <c r="B2037" s="5">
        <f>TITRES_STAT!D2040</f>
        <v>12.5854</v>
      </c>
      <c r="C2037" s="2">
        <f t="shared" si="279"/>
        <v>-8.49999999999973E-3</v>
      </c>
      <c r="D2037" s="2">
        <f t="shared" si="280"/>
        <v>0</v>
      </c>
      <c r="E2037" s="2">
        <f t="shared" si="281"/>
        <v>8.49999999999973E-3</v>
      </c>
      <c r="F2037" s="2">
        <f t="shared" si="286"/>
        <v>4.2366925614305502E-2</v>
      </c>
      <c r="G2037" s="2">
        <f t="shared" si="286"/>
        <v>2.9218028171812432E-2</v>
      </c>
      <c r="H2037" s="2">
        <f t="shared" si="283"/>
        <v>1.4500268589369845</v>
      </c>
      <c r="I2037" s="2">
        <f t="shared" si="284"/>
        <v>59.18412092698938</v>
      </c>
    </row>
    <row r="2038" spans="1:9" ht="13.5" x14ac:dyDescent="0.25">
      <c r="A2038" s="3">
        <f>TITRES_STAT!B2041</f>
        <v>45271</v>
      </c>
      <c r="B2038" s="5">
        <f>TITRES_STAT!D2041</f>
        <v>12.5854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3.9340716641855109E-2</v>
      </c>
      <c r="G2038" s="2">
        <f t="shared" si="286"/>
        <v>2.7131026159540113E-2</v>
      </c>
      <c r="H2038" s="2">
        <f t="shared" si="283"/>
        <v>1.4500268589369845</v>
      </c>
      <c r="I2038" s="2">
        <f t="shared" si="284"/>
        <v>59.18412092698938</v>
      </c>
    </row>
    <row r="2039" spans="1:9" ht="13.5" x14ac:dyDescent="0.25">
      <c r="A2039" s="3">
        <f>TITRES_STAT!B2042</f>
        <v>45272</v>
      </c>
      <c r="B2039" s="5">
        <f>TITRES_STAT!D2042</f>
        <v>12.619400000000001</v>
      </c>
      <c r="C2039" s="2">
        <f t="shared" si="279"/>
        <v>3.4000000000000696E-2</v>
      </c>
      <c r="D2039" s="2">
        <f t="shared" si="280"/>
        <v>3.4000000000000696E-2</v>
      </c>
      <c r="E2039" s="2">
        <f t="shared" si="281"/>
        <v>0</v>
      </c>
      <c r="F2039" s="2">
        <f t="shared" si="286"/>
        <v>3.8959236881722648E-2</v>
      </c>
      <c r="G2039" s="2">
        <f t="shared" si="286"/>
        <v>2.5193095719572962E-2</v>
      </c>
      <c r="H2039" s="2">
        <f t="shared" si="283"/>
        <v>1.5464251521679619</v>
      </c>
      <c r="I2039" s="2">
        <f t="shared" si="284"/>
        <v>60.729260031514166</v>
      </c>
    </row>
    <row r="2040" spans="1:9" ht="13.5" x14ac:dyDescent="0.25">
      <c r="A2040" s="3">
        <f>TITRES_STAT!B2043</f>
        <v>45273</v>
      </c>
      <c r="B2040" s="5">
        <f>TITRES_STAT!D2043</f>
        <v>12.619400000000001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3.6176434247313885E-2</v>
      </c>
      <c r="G2040" s="2">
        <f t="shared" si="286"/>
        <v>2.3393588882460608E-2</v>
      </c>
      <c r="H2040" s="2">
        <f t="shared" si="283"/>
        <v>1.5464251521679617</v>
      </c>
      <c r="I2040" s="2">
        <f t="shared" si="284"/>
        <v>60.729260031514166</v>
      </c>
    </row>
    <row r="2041" spans="1:9" ht="13.5" x14ac:dyDescent="0.25">
      <c r="A2041" s="3">
        <f>TITRES_STAT!B2044</f>
        <v>45274</v>
      </c>
      <c r="B2041" s="5">
        <f>TITRES_STAT!D2044</f>
        <v>12.7301</v>
      </c>
      <c r="C2041" s="2">
        <f t="shared" si="279"/>
        <v>0.11069999999999958</v>
      </c>
      <c r="D2041" s="2">
        <f t="shared" si="280"/>
        <v>0.11069999999999958</v>
      </c>
      <c r="E2041" s="2">
        <f t="shared" si="281"/>
        <v>0</v>
      </c>
      <c r="F2041" s="2">
        <f t="shared" si="286"/>
        <v>4.149954608679144E-2</v>
      </c>
      <c r="G2041" s="2">
        <f t="shared" si="286"/>
        <v>2.1722618247999138E-2</v>
      </c>
      <c r="H2041" s="2">
        <f t="shared" si="283"/>
        <v>1.9104302074918593</v>
      </c>
      <c r="I2041" s="2">
        <f t="shared" si="284"/>
        <v>65.640818411454831</v>
      </c>
    </row>
    <row r="2042" spans="1:9" ht="13.5" x14ac:dyDescent="0.25">
      <c r="A2042" s="3">
        <f>TITRES_STAT!B2045</f>
        <v>45275</v>
      </c>
      <c r="B2042" s="5">
        <f>TITRES_STAT!D2045</f>
        <v>12.7301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3.8535292794877767E-2</v>
      </c>
      <c r="G2042" s="2">
        <f t="shared" si="286"/>
        <v>2.0171002658856345E-2</v>
      </c>
      <c r="H2042" s="2">
        <f t="shared" si="283"/>
        <v>1.9104302074918591</v>
      </c>
      <c r="I2042" s="2">
        <f t="shared" si="284"/>
        <v>65.640818411454831</v>
      </c>
    </row>
    <row r="2043" spans="1:9" ht="13.5" x14ac:dyDescent="0.25">
      <c r="A2043" s="3">
        <f>TITRES_STAT!B2046</f>
        <v>45278</v>
      </c>
      <c r="B2043" s="5">
        <f>TITRES_STAT!D2046</f>
        <v>12.602399999999999</v>
      </c>
      <c r="C2043" s="2">
        <f t="shared" si="279"/>
        <v>-0.12770000000000081</v>
      </c>
      <c r="D2043" s="2">
        <f t="shared" si="280"/>
        <v>0</v>
      </c>
      <c r="E2043" s="2">
        <f t="shared" si="281"/>
        <v>0.12770000000000081</v>
      </c>
      <c r="F2043" s="2">
        <f t="shared" si="286"/>
        <v>3.5782771880957923E-2</v>
      </c>
      <c r="G2043" s="2">
        <f t="shared" si="286"/>
        <v>2.7851645326080948E-2</v>
      </c>
      <c r="H2043" s="2">
        <f t="shared" si="283"/>
        <v>1.2847633043585427</v>
      </c>
      <c r="I2043" s="2">
        <f t="shared" si="284"/>
        <v>56.23179004615735</v>
      </c>
    </row>
    <row r="2044" spans="1:9" ht="13.5" x14ac:dyDescent="0.25">
      <c r="A2044" s="3">
        <f>TITRES_STAT!B2047</f>
        <v>45279</v>
      </c>
      <c r="B2044" s="5">
        <f>TITRES_STAT!D2047</f>
        <v>12.517300000000001</v>
      </c>
      <c r="C2044" s="2">
        <f t="shared" si="279"/>
        <v>-8.5099999999998843E-2</v>
      </c>
      <c r="D2044" s="2">
        <f t="shared" si="280"/>
        <v>0</v>
      </c>
      <c r="E2044" s="2">
        <f t="shared" si="281"/>
        <v>8.5099999999998843E-2</v>
      </c>
      <c r="F2044" s="2">
        <f t="shared" si="286"/>
        <v>3.322685960374664E-2</v>
      </c>
      <c r="G2044" s="2">
        <f t="shared" si="286"/>
        <v>3.1940813517075083E-2</v>
      </c>
      <c r="H2044" s="2">
        <f t="shared" si="283"/>
        <v>1.0402634105103195</v>
      </c>
      <c r="I2044" s="2">
        <f t="shared" si="284"/>
        <v>50.986720888658404</v>
      </c>
    </row>
    <row r="2045" spans="1:9" ht="13.5" x14ac:dyDescent="0.25">
      <c r="A2045" s="3">
        <f>TITRES_STAT!B2048</f>
        <v>45280</v>
      </c>
      <c r="B2045" s="5">
        <f>TITRES_STAT!D2048</f>
        <v>12.645</v>
      </c>
      <c r="C2045" s="2">
        <f t="shared" si="279"/>
        <v>0.12769999999999904</v>
      </c>
      <c r="D2045" s="2">
        <f t="shared" si="280"/>
        <v>0.12769999999999904</v>
      </c>
      <c r="E2045" s="2">
        <f t="shared" si="281"/>
        <v>0</v>
      </c>
      <c r="F2045" s="2">
        <f t="shared" ref="F2045:G2060" si="287">((F2044*13)+D2045)/14</f>
        <v>3.9974941060621813E-2</v>
      </c>
      <c r="G2045" s="2">
        <f t="shared" si="287"/>
        <v>2.9659326837284006E-2</v>
      </c>
      <c r="H2045" s="2">
        <f t="shared" si="283"/>
        <v>1.3478033833987866</v>
      </c>
      <c r="I2045" s="2">
        <f t="shared" si="284"/>
        <v>57.406995531612417</v>
      </c>
    </row>
    <row r="2046" spans="1:9" ht="13.5" x14ac:dyDescent="0.25">
      <c r="A2046" s="3">
        <f>TITRES_STAT!B2049</f>
        <v>45281</v>
      </c>
      <c r="B2046" s="5">
        <f>TITRES_STAT!D2049</f>
        <v>12.568300000000001</v>
      </c>
      <c r="C2046" s="2">
        <f t="shared" si="279"/>
        <v>-7.669999999999888E-2</v>
      </c>
      <c r="D2046" s="2">
        <f t="shared" si="280"/>
        <v>0</v>
      </c>
      <c r="E2046" s="2">
        <f t="shared" si="281"/>
        <v>7.669999999999888E-2</v>
      </c>
      <c r="F2046" s="2">
        <f t="shared" si="287"/>
        <v>3.7119588127720253E-2</v>
      </c>
      <c r="G2046" s="2">
        <f t="shared" si="287"/>
        <v>3.3019374920335069E-2</v>
      </c>
      <c r="H2046" s="2">
        <f t="shared" si="283"/>
        <v>1.1241759790207311</v>
      </c>
      <c r="I2046" s="2">
        <f t="shared" si="284"/>
        <v>52.922921176191295</v>
      </c>
    </row>
    <row r="2047" spans="1:9" ht="13.5" x14ac:dyDescent="0.25">
      <c r="A2047" s="3">
        <f>TITRES_STAT!B2050</f>
        <v>45282</v>
      </c>
      <c r="B2047" s="5">
        <f>TITRES_STAT!D2050</f>
        <v>12.6876</v>
      </c>
      <c r="C2047" s="2">
        <f t="shared" si="279"/>
        <v>0.11929999999999907</v>
      </c>
      <c r="D2047" s="2">
        <f t="shared" si="280"/>
        <v>0.11929999999999907</v>
      </c>
      <c r="E2047" s="2">
        <f t="shared" si="281"/>
        <v>0</v>
      </c>
      <c r="F2047" s="2">
        <f t="shared" si="287"/>
        <v>4.2989617547168742E-2</v>
      </c>
      <c r="G2047" s="2">
        <f t="shared" si="287"/>
        <v>3.0660848140311135E-2</v>
      </c>
      <c r="H2047" s="2">
        <f t="shared" si="283"/>
        <v>1.4021013818808372</v>
      </c>
      <c r="I2047" s="2">
        <f t="shared" si="284"/>
        <v>58.3697837425578</v>
      </c>
    </row>
    <row r="2048" spans="1:9" ht="13.5" x14ac:dyDescent="0.25">
      <c r="A2048" s="3">
        <f>TITRES_STAT!B2051</f>
        <v>45285</v>
      </c>
      <c r="B2048" s="5">
        <f>TITRES_STAT!D2051</f>
        <v>12.5428</v>
      </c>
      <c r="C2048" s="2">
        <f t="shared" si="279"/>
        <v>-0.14480000000000004</v>
      </c>
      <c r="D2048" s="2">
        <f t="shared" si="280"/>
        <v>0</v>
      </c>
      <c r="E2048" s="2">
        <f t="shared" si="281"/>
        <v>0.14480000000000004</v>
      </c>
      <c r="F2048" s="2">
        <f t="shared" si="287"/>
        <v>3.9918930579513831E-2</v>
      </c>
      <c r="G2048" s="2">
        <f t="shared" si="287"/>
        <v>3.8813644701717491E-2</v>
      </c>
      <c r="H2048" s="2">
        <f t="shared" si="283"/>
        <v>1.0284767350835113</v>
      </c>
      <c r="I2048" s="2">
        <f t="shared" si="284"/>
        <v>50.701924123431937</v>
      </c>
    </row>
    <row r="2049" spans="1:9" ht="13.5" x14ac:dyDescent="0.25">
      <c r="A2049" s="3">
        <f>TITRES_STAT!B2052</f>
        <v>45286</v>
      </c>
      <c r="B2049" s="5">
        <f>TITRES_STAT!D2052</f>
        <v>12.679</v>
      </c>
      <c r="C2049" s="2">
        <f t="shared" si="279"/>
        <v>0.13620000000000054</v>
      </c>
      <c r="D2049" s="2">
        <f t="shared" si="280"/>
        <v>0.13620000000000054</v>
      </c>
      <c r="E2049" s="2">
        <f t="shared" si="281"/>
        <v>0</v>
      </c>
      <c r="F2049" s="2">
        <f t="shared" si="287"/>
        <v>4.6796149823834308E-2</v>
      </c>
      <c r="G2049" s="2">
        <f t="shared" si="287"/>
        <v>3.6041241508737672E-2</v>
      </c>
      <c r="H2049" s="2">
        <f t="shared" si="283"/>
        <v>1.2984056004976761</v>
      </c>
      <c r="I2049" s="2">
        <f t="shared" si="284"/>
        <v>56.49157834528993</v>
      </c>
    </row>
    <row r="2050" spans="1:9" ht="13.5" x14ac:dyDescent="0.25">
      <c r="A2050" s="3">
        <f>TITRES_STAT!B2053</f>
        <v>45287</v>
      </c>
      <c r="B2050" s="5">
        <f>TITRES_STAT!D2053</f>
        <v>12.679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4.3453567693560423E-2</v>
      </c>
      <c r="G2050" s="2">
        <f t="shared" si="287"/>
        <v>3.3466867115256413E-2</v>
      </c>
      <c r="H2050" s="2">
        <f t="shared" si="283"/>
        <v>1.2984056004976758</v>
      </c>
      <c r="I2050" s="2">
        <f t="shared" si="284"/>
        <v>56.491578345289923</v>
      </c>
    </row>
    <row r="2051" spans="1:9" ht="13.5" x14ac:dyDescent="0.25">
      <c r="A2051" s="3">
        <f>TITRES_STAT!B2054</f>
        <v>45288</v>
      </c>
      <c r="B2051" s="5">
        <f>TITRES_STAT!D2054</f>
        <v>12.670500000000001</v>
      </c>
      <c r="C2051" s="2">
        <f t="shared" ref="C2051:C2114" si="288">B2051-B2050</f>
        <v>-8.49999999999973E-3</v>
      </c>
      <c r="D2051" s="2">
        <f t="shared" ref="D2051:D2114" si="289">IF(C2051&gt;0,C2051,0)</f>
        <v>0</v>
      </c>
      <c r="E2051" s="2">
        <f t="shared" ref="E2051:E2114" si="290">IF(C2051&lt;0,-C2051,0)</f>
        <v>8.49999999999973E-3</v>
      </c>
      <c r="F2051" s="2">
        <f t="shared" si="287"/>
        <v>4.034974142973468E-2</v>
      </c>
      <c r="G2051" s="2">
        <f t="shared" si="287"/>
        <v>3.168351946416665E-2</v>
      </c>
      <c r="H2051" s="2">
        <f t="shared" si="283"/>
        <v>1.2735245992911026</v>
      </c>
      <c r="I2051" s="2">
        <f t="shared" si="284"/>
        <v>56.015430828775486</v>
      </c>
    </row>
    <row r="2052" spans="1:9" ht="13.5" x14ac:dyDescent="0.25">
      <c r="A2052" s="3">
        <f>TITRES_STAT!B2055</f>
        <v>45289</v>
      </c>
      <c r="B2052" s="5">
        <f>TITRES_STAT!D2055</f>
        <v>12.7301</v>
      </c>
      <c r="C2052" s="2">
        <f t="shared" si="288"/>
        <v>5.9599999999999653E-2</v>
      </c>
      <c r="D2052" s="2">
        <f t="shared" si="289"/>
        <v>5.9599999999999653E-2</v>
      </c>
      <c r="E2052" s="2">
        <f t="shared" si="290"/>
        <v>0</v>
      </c>
      <c r="F2052" s="2">
        <f t="shared" si="287"/>
        <v>4.1724759899039322E-2</v>
      </c>
      <c r="G2052" s="2">
        <f t="shared" si="287"/>
        <v>2.942041093101189E-2</v>
      </c>
      <c r="H2052" s="2">
        <f t="shared" si="283"/>
        <v>1.4182249186416864</v>
      </c>
      <c r="I2052" s="2">
        <f t="shared" si="284"/>
        <v>58.647353590182234</v>
      </c>
    </row>
    <row r="2053" spans="1:9" ht="13.5" x14ac:dyDescent="0.25">
      <c r="A2053" s="3">
        <f>TITRES_STAT!B2056</f>
        <v>45293</v>
      </c>
      <c r="B2053" s="5">
        <f>TITRES_STAT!D2056</f>
        <v>12.6876</v>
      </c>
      <c r="C2053" s="2">
        <f t="shared" si="288"/>
        <v>-4.2500000000000426E-2</v>
      </c>
      <c r="D2053" s="2">
        <f t="shared" si="289"/>
        <v>0</v>
      </c>
      <c r="E2053" s="2">
        <f t="shared" si="290"/>
        <v>4.2500000000000426E-2</v>
      </c>
      <c r="F2053" s="2">
        <f t="shared" si="287"/>
        <v>3.8744419906250806E-2</v>
      </c>
      <c r="G2053" s="2">
        <f t="shared" si="287"/>
        <v>3.0354667293082501E-2</v>
      </c>
      <c r="H2053" s="2">
        <f t="shared" si="283"/>
        <v>1.2763908604947958</v>
      </c>
      <c r="I2053" s="2">
        <f t="shared" si="284"/>
        <v>56.070812910282008</v>
      </c>
    </row>
    <row r="2054" spans="1:9" ht="13.5" x14ac:dyDescent="0.25">
      <c r="A2054" s="3">
        <f>TITRES_STAT!B2057</f>
        <v>45294</v>
      </c>
      <c r="B2054" s="5">
        <f>TITRES_STAT!D2057</f>
        <v>12.5428</v>
      </c>
      <c r="C2054" s="2">
        <f t="shared" si="288"/>
        <v>-0.14480000000000004</v>
      </c>
      <c r="D2054" s="2">
        <f t="shared" si="289"/>
        <v>0</v>
      </c>
      <c r="E2054" s="2">
        <f t="shared" si="290"/>
        <v>0.14480000000000004</v>
      </c>
      <c r="F2054" s="2">
        <f t="shared" si="287"/>
        <v>3.5976961341518607E-2</v>
      </c>
      <c r="G2054" s="2">
        <f t="shared" si="287"/>
        <v>3.8529333915005182E-2</v>
      </c>
      <c r="H2054" s="2">
        <f t="shared" si="283"/>
        <v>0.9337550818003485</v>
      </c>
      <c r="I2054" s="2">
        <f t="shared" si="284"/>
        <v>48.287143009393496</v>
      </c>
    </row>
    <row r="2055" spans="1:9" ht="13.5" x14ac:dyDescent="0.25">
      <c r="A2055" s="3">
        <f>TITRES_STAT!B2058</f>
        <v>45295</v>
      </c>
      <c r="B2055" s="5">
        <f>TITRES_STAT!D2058</f>
        <v>12.602399999999999</v>
      </c>
      <c r="C2055" s="2">
        <f t="shared" si="288"/>
        <v>5.9599999999999653E-2</v>
      </c>
      <c r="D2055" s="2">
        <f t="shared" si="289"/>
        <v>5.9599999999999653E-2</v>
      </c>
      <c r="E2055" s="2">
        <f t="shared" si="290"/>
        <v>0</v>
      </c>
      <c r="F2055" s="2">
        <f t="shared" si="287"/>
        <v>3.7664321245695818E-2</v>
      </c>
      <c r="G2055" s="2">
        <f t="shared" si="287"/>
        <v>3.577723863536196E-2</v>
      </c>
      <c r="H2055" s="2">
        <f t="shared" si="283"/>
        <v>1.0527453398392987</v>
      </c>
      <c r="I2055" s="2">
        <f t="shared" si="284"/>
        <v>51.284751177255821</v>
      </c>
    </row>
    <row r="2056" spans="1:9" ht="13.5" x14ac:dyDescent="0.25">
      <c r="A2056" s="3">
        <f>TITRES_STAT!B2059</f>
        <v>45296</v>
      </c>
      <c r="B2056" s="5">
        <f>TITRES_STAT!D2059</f>
        <v>12.7727</v>
      </c>
      <c r="C2056" s="2">
        <f t="shared" si="288"/>
        <v>0.17030000000000101</v>
      </c>
      <c r="D2056" s="2">
        <f t="shared" si="289"/>
        <v>0.17030000000000101</v>
      </c>
      <c r="E2056" s="2">
        <f t="shared" si="290"/>
        <v>0</v>
      </c>
      <c r="F2056" s="2">
        <f t="shared" si="287"/>
        <v>4.7138298299574763E-2</v>
      </c>
      <c r="G2056" s="2">
        <f t="shared" si="287"/>
        <v>3.3221721589978964E-2</v>
      </c>
      <c r="H2056" s="2">
        <f t="shared" si="283"/>
        <v>1.4188999258182216</v>
      </c>
      <c r="I2056" s="2">
        <f t="shared" si="284"/>
        <v>58.6588932710088</v>
      </c>
    </row>
    <row r="2057" spans="1:9" ht="13.5" x14ac:dyDescent="0.25">
      <c r="A2057" s="3">
        <f>TITRES_STAT!B2060</f>
        <v>45299</v>
      </c>
      <c r="B2057" s="5">
        <f>TITRES_STAT!D2060</f>
        <v>12.8919</v>
      </c>
      <c r="C2057" s="2">
        <f t="shared" si="288"/>
        <v>0.11919999999999931</v>
      </c>
      <c r="D2057" s="2">
        <f t="shared" si="289"/>
        <v>0.11919999999999931</v>
      </c>
      <c r="E2057" s="2">
        <f t="shared" si="290"/>
        <v>0</v>
      </c>
      <c r="F2057" s="2">
        <f t="shared" si="287"/>
        <v>5.2285562706747946E-2</v>
      </c>
      <c r="G2057" s="2">
        <f t="shared" si="287"/>
        <v>3.0848741476409036E-2</v>
      </c>
      <c r="H2057" s="2">
        <f t="shared" si="283"/>
        <v>1.6949009977192195</v>
      </c>
      <c r="I2057" s="2">
        <f t="shared" si="284"/>
        <v>62.892885458637188</v>
      </c>
    </row>
    <row r="2058" spans="1:9" ht="13.5" x14ac:dyDescent="0.25">
      <c r="A2058" s="3">
        <f>TITRES_STAT!B2061</f>
        <v>45300</v>
      </c>
      <c r="B2058" s="5">
        <f>TITRES_STAT!D2061</f>
        <v>13.113300000000001</v>
      </c>
      <c r="C2058" s="2">
        <f t="shared" si="288"/>
        <v>0.22140000000000093</v>
      </c>
      <c r="D2058" s="2">
        <f t="shared" si="289"/>
        <v>0.22140000000000093</v>
      </c>
      <c r="E2058" s="2">
        <f t="shared" si="290"/>
        <v>0</v>
      </c>
      <c r="F2058" s="2">
        <f t="shared" si="287"/>
        <v>6.436516537055173E-2</v>
      </c>
      <c r="G2058" s="2">
        <f t="shared" si="287"/>
        <v>2.8645259942379819E-2</v>
      </c>
      <c r="H2058" s="2">
        <f t="shared" si="283"/>
        <v>2.2469743859899611</v>
      </c>
      <c r="I2058" s="2">
        <f t="shared" si="284"/>
        <v>69.202097672380845</v>
      </c>
    </row>
    <row r="2059" spans="1:9" ht="13.5" x14ac:dyDescent="0.25">
      <c r="A2059" s="3">
        <f>TITRES_STAT!B2062</f>
        <v>45301</v>
      </c>
      <c r="B2059" s="5">
        <f>TITRES_STAT!D2062</f>
        <v>12.8749</v>
      </c>
      <c r="C2059" s="2">
        <f t="shared" si="288"/>
        <v>-0.23840000000000039</v>
      </c>
      <c r="D2059" s="2">
        <f t="shared" si="289"/>
        <v>0</v>
      </c>
      <c r="E2059" s="2">
        <f t="shared" si="290"/>
        <v>0.23840000000000039</v>
      </c>
      <c r="F2059" s="2">
        <f t="shared" si="287"/>
        <v>5.9767653558369459E-2</v>
      </c>
      <c r="G2059" s="2">
        <f t="shared" si="287"/>
        <v>4.362774137506701E-2</v>
      </c>
      <c r="H2059" s="2">
        <f t="shared" si="283"/>
        <v>1.36994608647163</v>
      </c>
      <c r="I2059" s="2">
        <f t="shared" si="284"/>
        <v>57.804947306257183</v>
      </c>
    </row>
    <row r="2060" spans="1:9" ht="13.5" x14ac:dyDescent="0.25">
      <c r="A2060" s="3">
        <f>TITRES_STAT!B2063</f>
        <v>45302</v>
      </c>
      <c r="B2060" s="5">
        <f>TITRES_STAT!D2063</f>
        <v>13.453900000000001</v>
      </c>
      <c r="C2060" s="2">
        <f t="shared" si="288"/>
        <v>0.57900000000000063</v>
      </c>
      <c r="D2060" s="2">
        <f t="shared" si="289"/>
        <v>0.57900000000000063</v>
      </c>
      <c r="E2060" s="2">
        <f t="shared" si="290"/>
        <v>0</v>
      </c>
      <c r="F2060" s="2">
        <f t="shared" si="287"/>
        <v>9.6855678304200249E-2</v>
      </c>
      <c r="G2060" s="2">
        <f t="shared" si="287"/>
        <v>4.0511474133990796E-2</v>
      </c>
      <c r="H2060" s="2">
        <f t="shared" si="283"/>
        <v>2.3908208816063383</v>
      </c>
      <c r="I2060" s="2">
        <f t="shared" si="284"/>
        <v>70.508616204868105</v>
      </c>
    </row>
    <row r="2061" spans="1:9" ht="13.5" x14ac:dyDescent="0.25">
      <c r="A2061" s="3">
        <f>TITRES_STAT!B2064</f>
        <v>45303</v>
      </c>
      <c r="B2061" s="5">
        <f>TITRES_STAT!D2064</f>
        <v>13.445399999999999</v>
      </c>
      <c r="C2061" s="2">
        <f t="shared" si="288"/>
        <v>-8.5000000000015064E-3</v>
      </c>
      <c r="D2061" s="2">
        <f t="shared" si="289"/>
        <v>0</v>
      </c>
      <c r="E2061" s="2">
        <f t="shared" si="290"/>
        <v>8.5000000000015064E-3</v>
      </c>
      <c r="F2061" s="2">
        <f t="shared" ref="F2061:G2076" si="291">((F2060*13)+D2061)/14</f>
        <v>8.9937415568185936E-2</v>
      </c>
      <c r="G2061" s="2">
        <f t="shared" si="291"/>
        <v>3.8224940267277276E-2</v>
      </c>
      <c r="H2061" s="2">
        <f t="shared" si="283"/>
        <v>2.352846464620312</v>
      </c>
      <c r="I2061" s="2">
        <f t="shared" si="284"/>
        <v>70.174596106557971</v>
      </c>
    </row>
    <row r="2062" spans="1:9" ht="13.5" x14ac:dyDescent="0.25">
      <c r="A2062" s="3">
        <f>TITRES_STAT!B2065</f>
        <v>45306</v>
      </c>
      <c r="B2062" s="5">
        <f>TITRES_STAT!D2065</f>
        <v>13.19</v>
      </c>
      <c r="C2062" s="2">
        <f t="shared" si="288"/>
        <v>-0.25539999999999985</v>
      </c>
      <c r="D2062" s="2">
        <f t="shared" si="289"/>
        <v>0</v>
      </c>
      <c r="E2062" s="2">
        <f t="shared" si="290"/>
        <v>0.25539999999999985</v>
      </c>
      <c r="F2062" s="2">
        <f t="shared" si="291"/>
        <v>8.3513314456172646E-2</v>
      </c>
      <c r="G2062" s="2">
        <f t="shared" si="291"/>
        <v>5.3737444533900315E-2</v>
      </c>
      <c r="H2062" s="2">
        <f t="shared" si="283"/>
        <v>1.5540991050195585</v>
      </c>
      <c r="I2062" s="2">
        <f t="shared" si="284"/>
        <v>60.847251461984975</v>
      </c>
    </row>
    <row r="2063" spans="1:9" ht="13.5" x14ac:dyDescent="0.25">
      <c r="A2063" s="3">
        <f>TITRES_STAT!B2066</f>
        <v>45307</v>
      </c>
      <c r="B2063" s="5">
        <f>TITRES_STAT!D2066</f>
        <v>13.1814</v>
      </c>
      <c r="C2063" s="2">
        <f t="shared" si="288"/>
        <v>-8.5999999999994969E-3</v>
      </c>
      <c r="D2063" s="2">
        <f t="shared" si="289"/>
        <v>0</v>
      </c>
      <c r="E2063" s="2">
        <f t="shared" si="290"/>
        <v>8.5999999999994969E-3</v>
      </c>
      <c r="F2063" s="2">
        <f t="shared" si="291"/>
        <v>7.7548077709303165E-2</v>
      </c>
      <c r="G2063" s="2">
        <f t="shared" si="291"/>
        <v>5.0513341352907401E-2</v>
      </c>
      <c r="H2063" s="2">
        <f t="shared" si="283"/>
        <v>1.5351999220863208</v>
      </c>
      <c r="I2063" s="2">
        <f t="shared" si="284"/>
        <v>60.555379033892571</v>
      </c>
    </row>
    <row r="2064" spans="1:9" ht="13.5" x14ac:dyDescent="0.25">
      <c r="A2064" s="3">
        <f>TITRES_STAT!B2067</f>
        <v>45308</v>
      </c>
      <c r="B2064" s="5">
        <f>TITRES_STAT!D2067</f>
        <v>13.360300000000001</v>
      </c>
      <c r="C2064" s="2">
        <f t="shared" si="288"/>
        <v>0.1789000000000005</v>
      </c>
      <c r="D2064" s="2">
        <f t="shared" si="289"/>
        <v>0.1789000000000005</v>
      </c>
      <c r="E2064" s="2">
        <f t="shared" si="290"/>
        <v>0</v>
      </c>
      <c r="F2064" s="2">
        <f t="shared" si="291"/>
        <v>8.4787500730067258E-2</v>
      </c>
      <c r="G2064" s="2">
        <f t="shared" si="291"/>
        <v>4.6905245541985441E-2</v>
      </c>
      <c r="H2064" s="2">
        <f t="shared" si="283"/>
        <v>1.8076336612324726</v>
      </c>
      <c r="I2064" s="2">
        <f t="shared" si="284"/>
        <v>64.38281767995943</v>
      </c>
    </row>
    <row r="2065" spans="1:9" ht="13.5" x14ac:dyDescent="0.25">
      <c r="A2065" s="3">
        <f>TITRES_STAT!B2068</f>
        <v>45309</v>
      </c>
      <c r="B2065" s="5">
        <f>TITRES_STAT!D2068</f>
        <v>13.096299999999999</v>
      </c>
      <c r="C2065" s="2">
        <f t="shared" si="288"/>
        <v>-0.26400000000000112</v>
      </c>
      <c r="D2065" s="2">
        <f t="shared" si="289"/>
        <v>0</v>
      </c>
      <c r="E2065" s="2">
        <f t="shared" si="290"/>
        <v>0.26400000000000112</v>
      </c>
      <c r="F2065" s="2">
        <f t="shared" si="291"/>
        <v>7.8731250677919598E-2</v>
      </c>
      <c r="G2065" s="2">
        <f t="shared" si="291"/>
        <v>6.2412013717557988E-2</v>
      </c>
      <c r="H2065" s="2">
        <f t="shared" ref="H2065:H2128" si="292">F2065/G2065</f>
        <v>1.2614758920327966</v>
      </c>
      <c r="I2065" s="2">
        <f t="shared" ref="I2065:I2128" si="293">IF(G2065=0,100,100-(100/(1+H2065)))</f>
        <v>55.781089529938818</v>
      </c>
    </row>
    <row r="2066" spans="1:9" ht="13.5" x14ac:dyDescent="0.25">
      <c r="A2066" s="3">
        <f>TITRES_STAT!B2069</f>
        <v>45310</v>
      </c>
      <c r="B2066" s="5">
        <f>TITRES_STAT!D2069</f>
        <v>12.508699999999999</v>
      </c>
      <c r="C2066" s="2">
        <f t="shared" si="288"/>
        <v>-0.58760000000000012</v>
      </c>
      <c r="D2066" s="2">
        <f t="shared" si="289"/>
        <v>0</v>
      </c>
      <c r="E2066" s="2">
        <f t="shared" si="290"/>
        <v>0.58760000000000012</v>
      </c>
      <c r="F2066" s="2">
        <f t="shared" si="291"/>
        <v>7.310758991521106E-2</v>
      </c>
      <c r="G2066" s="2">
        <f t="shared" si="291"/>
        <v>9.9925441309161006E-2</v>
      </c>
      <c r="H2066" s="2">
        <f t="shared" si="292"/>
        <v>0.73162138647976804</v>
      </c>
      <c r="I2066" s="2">
        <f t="shared" si="293"/>
        <v>42.250655495026493</v>
      </c>
    </row>
    <row r="2067" spans="1:9" ht="13.5" x14ac:dyDescent="0.25">
      <c r="A2067" s="3">
        <f>TITRES_STAT!B2070</f>
        <v>45313</v>
      </c>
      <c r="B2067" s="5">
        <f>TITRES_STAT!D2070</f>
        <v>12.5002</v>
      </c>
      <c r="C2067" s="2">
        <f t="shared" si="288"/>
        <v>-8.49999999999973E-3</v>
      </c>
      <c r="D2067" s="2">
        <f t="shared" si="289"/>
        <v>0</v>
      </c>
      <c r="E2067" s="2">
        <f t="shared" si="290"/>
        <v>8.49999999999973E-3</v>
      </c>
      <c r="F2067" s="2">
        <f t="shared" si="291"/>
        <v>6.7885619206981704E-2</v>
      </c>
      <c r="G2067" s="2">
        <f t="shared" si="291"/>
        <v>9.3395052644220905E-2</v>
      </c>
      <c r="H2067" s="2">
        <f t="shared" si="292"/>
        <v>0.72686525982896721</v>
      </c>
      <c r="I2067" s="2">
        <f t="shared" si="293"/>
        <v>42.091602439263717</v>
      </c>
    </row>
    <row r="2068" spans="1:9" ht="13.5" x14ac:dyDescent="0.25">
      <c r="A2068" s="3">
        <f>TITRES_STAT!B2071</f>
        <v>45314</v>
      </c>
      <c r="B2068" s="5">
        <f>TITRES_STAT!D2071</f>
        <v>12.517300000000001</v>
      </c>
      <c r="C2068" s="2">
        <f t="shared" si="288"/>
        <v>1.7100000000001003E-2</v>
      </c>
      <c r="D2068" s="2">
        <f t="shared" si="289"/>
        <v>1.7100000000001003E-2</v>
      </c>
      <c r="E2068" s="2">
        <f t="shared" si="290"/>
        <v>0</v>
      </c>
      <c r="F2068" s="2">
        <f t="shared" si="291"/>
        <v>6.4258074977911653E-2</v>
      </c>
      <c r="G2068" s="2">
        <f t="shared" si="291"/>
        <v>8.6723977455347989E-2</v>
      </c>
      <c r="H2068" s="2">
        <f t="shared" si="292"/>
        <v>0.74094935291680475</v>
      </c>
      <c r="I2068" s="2">
        <f t="shared" si="293"/>
        <v>42.560075149538982</v>
      </c>
    </row>
    <row r="2069" spans="1:9" ht="13.5" x14ac:dyDescent="0.25">
      <c r="A2069" s="3">
        <f>TITRES_STAT!B2072</f>
        <v>45315</v>
      </c>
      <c r="B2069" s="5">
        <f>TITRES_STAT!D2072</f>
        <v>12.5002</v>
      </c>
      <c r="C2069" s="2">
        <f t="shared" si="288"/>
        <v>-1.7100000000001003E-2</v>
      </c>
      <c r="D2069" s="2">
        <f t="shared" si="289"/>
        <v>0</v>
      </c>
      <c r="E2069" s="2">
        <f t="shared" si="290"/>
        <v>1.7100000000001003E-2</v>
      </c>
      <c r="F2069" s="2">
        <f t="shared" si="291"/>
        <v>5.9668212479489391E-2</v>
      </c>
      <c r="G2069" s="2">
        <f t="shared" si="291"/>
        <v>8.1750836208537486E-2</v>
      </c>
      <c r="H2069" s="2">
        <f t="shared" si="292"/>
        <v>0.72987892536392263</v>
      </c>
      <c r="I2069" s="2">
        <f t="shared" si="293"/>
        <v>42.19248611346454</v>
      </c>
    </row>
    <row r="2070" spans="1:9" ht="13.5" x14ac:dyDescent="0.25">
      <c r="A2070" s="3">
        <f>TITRES_STAT!B2073</f>
        <v>45316</v>
      </c>
      <c r="B2070" s="5">
        <f>TITRES_STAT!D2073</f>
        <v>12.551299999999999</v>
      </c>
      <c r="C2070" s="2">
        <f t="shared" si="288"/>
        <v>5.1099999999999923E-2</v>
      </c>
      <c r="D2070" s="2">
        <f t="shared" si="289"/>
        <v>5.1099999999999923E-2</v>
      </c>
      <c r="E2070" s="2">
        <f t="shared" si="290"/>
        <v>0</v>
      </c>
      <c r="F2070" s="2">
        <f t="shared" si="291"/>
        <v>5.9056197302382998E-2</v>
      </c>
      <c r="G2070" s="2">
        <f t="shared" si="291"/>
        <v>7.5911490765070519E-2</v>
      </c>
      <c r="H2070" s="2">
        <f t="shared" si="292"/>
        <v>0.77796123758324054</v>
      </c>
      <c r="I2070" s="2">
        <f t="shared" si="293"/>
        <v>43.75580418393784</v>
      </c>
    </row>
    <row r="2071" spans="1:9" ht="13.5" x14ac:dyDescent="0.25">
      <c r="A2071" s="3">
        <f>TITRES_STAT!B2074</f>
        <v>45317</v>
      </c>
      <c r="B2071" s="5">
        <f>TITRES_STAT!D2074</f>
        <v>12.7727</v>
      </c>
      <c r="C2071" s="2">
        <f t="shared" si="288"/>
        <v>0.22140000000000093</v>
      </c>
      <c r="D2071" s="2">
        <f t="shared" si="289"/>
        <v>0.22140000000000093</v>
      </c>
      <c r="E2071" s="2">
        <f t="shared" si="290"/>
        <v>0</v>
      </c>
      <c r="F2071" s="2">
        <f t="shared" si="291"/>
        <v>7.0652183209355707E-2</v>
      </c>
      <c r="G2071" s="2">
        <f t="shared" si="291"/>
        <v>7.0489241424708332E-2</v>
      </c>
      <c r="H2071" s="2">
        <f t="shared" si="292"/>
        <v>1.0023115837446119</v>
      </c>
      <c r="I2071" s="2">
        <f t="shared" si="293"/>
        <v>50.05772287798208</v>
      </c>
    </row>
    <row r="2072" spans="1:9" ht="13.5" x14ac:dyDescent="0.25">
      <c r="A2072" s="3">
        <f>TITRES_STAT!B2075</f>
        <v>45320</v>
      </c>
      <c r="B2072" s="5">
        <f>TITRES_STAT!D2075</f>
        <v>12.7727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6.5605598694401732E-2</v>
      </c>
      <c r="G2072" s="2">
        <f t="shared" si="291"/>
        <v>6.5454295608657745E-2</v>
      </c>
      <c r="H2072" s="2">
        <f t="shared" si="292"/>
        <v>1.0023115837446117</v>
      </c>
      <c r="I2072" s="2">
        <f t="shared" si="293"/>
        <v>50.057722877982073</v>
      </c>
    </row>
    <row r="2073" spans="1:9" ht="13.5" x14ac:dyDescent="0.25">
      <c r="A2073" s="3">
        <f>TITRES_STAT!B2076</f>
        <v>45321</v>
      </c>
      <c r="B2073" s="5">
        <f>TITRES_STAT!D2076</f>
        <v>12.7727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6.0919484501944461E-2</v>
      </c>
      <c r="G2073" s="2">
        <f t="shared" si="291"/>
        <v>6.0778988779467906E-2</v>
      </c>
      <c r="H2073" s="2">
        <f t="shared" si="292"/>
        <v>1.0023115837446117</v>
      </c>
      <c r="I2073" s="2">
        <f t="shared" si="293"/>
        <v>50.057722877982073</v>
      </c>
    </row>
    <row r="2074" spans="1:9" ht="13.5" x14ac:dyDescent="0.25">
      <c r="A2074" s="3">
        <f>TITRES_STAT!B2077</f>
        <v>45322</v>
      </c>
      <c r="B2074" s="5">
        <f>TITRES_STAT!D2077</f>
        <v>12.7727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5.656809275180557E-2</v>
      </c>
      <c r="G2074" s="2">
        <f t="shared" si="291"/>
        <v>5.6437632438077347E-2</v>
      </c>
      <c r="H2074" s="2">
        <f t="shared" si="292"/>
        <v>1.0023115837446115</v>
      </c>
      <c r="I2074" s="2">
        <f t="shared" si="293"/>
        <v>50.057722877982073</v>
      </c>
    </row>
    <row r="2075" spans="1:9" ht="13.5" x14ac:dyDescent="0.25">
      <c r="A2075" s="3">
        <f>TITRES_STAT!B2078</f>
        <v>45323</v>
      </c>
      <c r="B2075" s="5">
        <f>TITRES_STAT!D2078</f>
        <v>12.7727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5.2527514698105175E-2</v>
      </c>
      <c r="G2075" s="2">
        <f t="shared" si="291"/>
        <v>5.2406372978214676E-2</v>
      </c>
      <c r="H2075" s="2">
        <f t="shared" si="292"/>
        <v>1.0023115837446117</v>
      </c>
      <c r="I2075" s="2">
        <f t="shared" si="293"/>
        <v>50.057722877982073</v>
      </c>
    </row>
    <row r="2076" spans="1:9" ht="13.5" x14ac:dyDescent="0.25">
      <c r="A2076" s="3">
        <f>TITRES_STAT!B2079</f>
        <v>45324</v>
      </c>
      <c r="B2076" s="5">
        <f>TITRES_STAT!D2079</f>
        <v>12.7727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4.877554936252624E-2</v>
      </c>
      <c r="G2076" s="2">
        <f t="shared" si="291"/>
        <v>4.8663060622627916E-2</v>
      </c>
      <c r="H2076" s="2">
        <f t="shared" si="292"/>
        <v>1.0023115837446117</v>
      </c>
      <c r="I2076" s="2">
        <f t="shared" si="293"/>
        <v>50.057722877982073</v>
      </c>
    </row>
    <row r="2077" spans="1:9" ht="13.5" x14ac:dyDescent="0.25">
      <c r="A2077" s="3">
        <f>TITRES_STAT!B2080</f>
        <v>45327</v>
      </c>
      <c r="B2077" s="5">
        <f>TITRES_STAT!D2080</f>
        <v>12.9345</v>
      </c>
      <c r="C2077" s="2">
        <f t="shared" si="288"/>
        <v>0.1617999999999995</v>
      </c>
      <c r="D2077" s="2">
        <f t="shared" si="289"/>
        <v>0.1617999999999995</v>
      </c>
      <c r="E2077" s="2">
        <f t="shared" si="290"/>
        <v>0</v>
      </c>
      <c r="F2077" s="2">
        <f t="shared" ref="F2077:G2092" si="294">((F2076*13)+D2077)/14</f>
        <v>5.6848724408060047E-2</v>
      </c>
      <c r="G2077" s="2">
        <f t="shared" si="294"/>
        <v>4.5187127721011633E-2</v>
      </c>
      <c r="H2077" s="2">
        <f t="shared" si="292"/>
        <v>1.2580734221269361</v>
      </c>
      <c r="I2077" s="2">
        <f t="shared" si="293"/>
        <v>55.71446038020877</v>
      </c>
    </row>
    <row r="2078" spans="1:9" ht="13.5" x14ac:dyDescent="0.25">
      <c r="A2078" s="3">
        <f>TITRES_STAT!B2081</f>
        <v>45328</v>
      </c>
      <c r="B2078" s="5">
        <f>TITRES_STAT!D2081</f>
        <v>12.7727</v>
      </c>
      <c r="C2078" s="2">
        <f t="shared" si="288"/>
        <v>-0.1617999999999995</v>
      </c>
      <c r="D2078" s="2">
        <f t="shared" si="289"/>
        <v>0</v>
      </c>
      <c r="E2078" s="2">
        <f t="shared" si="290"/>
        <v>0.1617999999999995</v>
      </c>
      <c r="F2078" s="2">
        <f t="shared" si="294"/>
        <v>5.2788101236055755E-2</v>
      </c>
      <c r="G2078" s="2">
        <f t="shared" si="294"/>
        <v>5.3516618598082197E-2</v>
      </c>
      <c r="H2078" s="2">
        <f t="shared" si="292"/>
        <v>0.98638708159987243</v>
      </c>
      <c r="I2078" s="2">
        <f t="shared" si="293"/>
        <v>49.65734477116203</v>
      </c>
    </row>
    <row r="2079" spans="1:9" ht="13.5" x14ac:dyDescent="0.25">
      <c r="A2079" s="3">
        <f>TITRES_STAT!B2082</f>
        <v>45329</v>
      </c>
      <c r="B2079" s="5">
        <f>TITRES_STAT!D2082</f>
        <v>12.6876</v>
      </c>
      <c r="C2079" s="2">
        <f t="shared" si="288"/>
        <v>-8.510000000000062E-2</v>
      </c>
      <c r="D2079" s="2">
        <f t="shared" si="289"/>
        <v>0</v>
      </c>
      <c r="E2079" s="2">
        <f t="shared" si="290"/>
        <v>8.510000000000062E-2</v>
      </c>
      <c r="F2079" s="2">
        <f t="shared" si="294"/>
        <v>4.9017522576337492E-2</v>
      </c>
      <c r="G2079" s="2">
        <f t="shared" si="294"/>
        <v>5.5772574412504938E-2</v>
      </c>
      <c r="H2079" s="2">
        <f t="shared" si="292"/>
        <v>0.87888219420882829</v>
      </c>
      <c r="I2079" s="2">
        <f t="shared" si="293"/>
        <v>46.77686535737881</v>
      </c>
    </row>
    <row r="2080" spans="1:9" ht="13.5" x14ac:dyDescent="0.25">
      <c r="A2080" s="3">
        <f>TITRES_STAT!B2083</f>
        <v>45330</v>
      </c>
      <c r="B2080" s="5">
        <f>TITRES_STAT!D2083</f>
        <v>12.6876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4.5516270963741959E-2</v>
      </c>
      <c r="G2080" s="2">
        <f t="shared" si="294"/>
        <v>5.1788819097326015E-2</v>
      </c>
      <c r="H2080" s="2">
        <f t="shared" si="292"/>
        <v>0.87888219420882829</v>
      </c>
      <c r="I2080" s="2">
        <f t="shared" si="293"/>
        <v>46.77686535737881</v>
      </c>
    </row>
    <row r="2081" spans="1:9" ht="13.5" x14ac:dyDescent="0.25">
      <c r="A2081" s="3">
        <f>TITRES_STAT!B2084</f>
        <v>45331</v>
      </c>
      <c r="B2081" s="5">
        <f>TITRES_STAT!D2084</f>
        <v>12.679</v>
      </c>
      <c r="C2081" s="2">
        <f t="shared" si="288"/>
        <v>-8.5999999999994969E-3</v>
      </c>
      <c r="D2081" s="2">
        <f t="shared" si="289"/>
        <v>0</v>
      </c>
      <c r="E2081" s="2">
        <f t="shared" si="290"/>
        <v>8.5999999999994969E-3</v>
      </c>
      <c r="F2081" s="2">
        <f t="shared" si="294"/>
        <v>4.2265108752046102E-2</v>
      </c>
      <c r="G2081" s="2">
        <f t="shared" si="294"/>
        <v>4.8703903447516975E-2</v>
      </c>
      <c r="H2081" s="2">
        <f t="shared" si="292"/>
        <v>0.8677971530062415</v>
      </c>
      <c r="I2081" s="2">
        <f t="shared" si="293"/>
        <v>46.460995596310433</v>
      </c>
    </row>
    <row r="2082" spans="1:9" ht="13.5" x14ac:dyDescent="0.25">
      <c r="A2082" s="3">
        <f>TITRES_STAT!B2085</f>
        <v>45334</v>
      </c>
      <c r="B2082" s="5">
        <f>TITRES_STAT!D2085</f>
        <v>12.619400000000001</v>
      </c>
      <c r="C2082" s="2">
        <f t="shared" si="288"/>
        <v>-5.9599999999999653E-2</v>
      </c>
      <c r="D2082" s="2">
        <f t="shared" si="289"/>
        <v>0</v>
      </c>
      <c r="E2082" s="2">
        <f t="shared" si="290"/>
        <v>5.9599999999999653E-2</v>
      </c>
      <c r="F2082" s="2">
        <f t="shared" si="294"/>
        <v>3.9246172412614237E-2</v>
      </c>
      <c r="G2082" s="2">
        <f t="shared" si="294"/>
        <v>4.9482196058408597E-2</v>
      </c>
      <c r="H2082" s="2">
        <f t="shared" si="292"/>
        <v>0.793137240034541</v>
      </c>
      <c r="I2082" s="2">
        <f t="shared" si="293"/>
        <v>44.231820204641046</v>
      </c>
    </row>
    <row r="2083" spans="1:9" ht="13.5" x14ac:dyDescent="0.25">
      <c r="A2083" s="3">
        <f>TITRES_STAT!B2086</f>
        <v>45335</v>
      </c>
      <c r="B2083" s="5">
        <f>TITRES_STAT!D2086</f>
        <v>12.619400000000001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3.6442874383141796E-2</v>
      </c>
      <c r="G2083" s="2">
        <f t="shared" si="294"/>
        <v>4.5947753482807982E-2</v>
      </c>
      <c r="H2083" s="2">
        <f t="shared" si="292"/>
        <v>0.79313724003454111</v>
      </c>
      <c r="I2083" s="2">
        <f t="shared" si="293"/>
        <v>44.231820204641053</v>
      </c>
    </row>
    <row r="2084" spans="1:9" ht="13.5" x14ac:dyDescent="0.25">
      <c r="A2084" s="3">
        <f>TITRES_STAT!B2087</f>
        <v>45336</v>
      </c>
      <c r="B2084" s="5">
        <f>TITRES_STAT!D2087</f>
        <v>12.7301</v>
      </c>
      <c r="C2084" s="2">
        <f t="shared" si="288"/>
        <v>0.11069999999999958</v>
      </c>
      <c r="D2084" s="2">
        <f t="shared" si="289"/>
        <v>0.11069999999999958</v>
      </c>
      <c r="E2084" s="2">
        <f t="shared" si="290"/>
        <v>0</v>
      </c>
      <c r="F2084" s="2">
        <f t="shared" si="294"/>
        <v>4.1746954784345924E-2</v>
      </c>
      <c r="G2084" s="2">
        <f t="shared" si="294"/>
        <v>4.266577109117884E-2</v>
      </c>
      <c r="H2084" s="2">
        <f t="shared" si="292"/>
        <v>0.97846479078347459</v>
      </c>
      <c r="I2084" s="2">
        <f t="shared" si="293"/>
        <v>49.45575960419297</v>
      </c>
    </row>
    <row r="2085" spans="1:9" ht="13.5" x14ac:dyDescent="0.25">
      <c r="A2085" s="3">
        <f>TITRES_STAT!B2088</f>
        <v>45337</v>
      </c>
      <c r="B2085" s="5">
        <f>TITRES_STAT!D2088</f>
        <v>12.7727</v>
      </c>
      <c r="C2085" s="2">
        <f t="shared" si="288"/>
        <v>4.2600000000000193E-2</v>
      </c>
      <c r="D2085" s="2">
        <f t="shared" si="289"/>
        <v>4.2600000000000193E-2</v>
      </c>
      <c r="E2085" s="2">
        <f t="shared" si="290"/>
        <v>0</v>
      </c>
      <c r="F2085" s="2">
        <f t="shared" si="294"/>
        <v>4.1807886585464082E-2</v>
      </c>
      <c r="G2085" s="2">
        <f t="shared" si="294"/>
        <v>3.9618216013237499E-2</v>
      </c>
      <c r="H2085" s="2">
        <f t="shared" si="292"/>
        <v>1.0552692875291243</v>
      </c>
      <c r="I2085" s="2">
        <f t="shared" si="293"/>
        <v>51.344575328023552</v>
      </c>
    </row>
    <row r="2086" spans="1:9" ht="13.5" x14ac:dyDescent="0.25">
      <c r="A2086" s="3">
        <f>TITRES_STAT!B2089</f>
        <v>45338</v>
      </c>
      <c r="B2086" s="5">
        <f>TITRES_STAT!D2089</f>
        <v>12.857900000000001</v>
      </c>
      <c r="C2086" s="2">
        <f t="shared" si="288"/>
        <v>8.5200000000000387E-2</v>
      </c>
      <c r="D2086" s="2">
        <f t="shared" si="289"/>
        <v>8.5200000000000387E-2</v>
      </c>
      <c r="E2086" s="2">
        <f t="shared" si="290"/>
        <v>0</v>
      </c>
      <c r="F2086" s="2">
        <f t="shared" si="294"/>
        <v>4.490732325793096E-2</v>
      </c>
      <c r="G2086" s="2">
        <f t="shared" si="294"/>
        <v>3.6788343440863396E-2</v>
      </c>
      <c r="H2086" s="2">
        <f t="shared" si="292"/>
        <v>1.2206943574428319</v>
      </c>
      <c r="I2086" s="2">
        <f t="shared" si="293"/>
        <v>54.969039451628205</v>
      </c>
    </row>
    <row r="2087" spans="1:9" ht="13.5" x14ac:dyDescent="0.25">
      <c r="A2087" s="3">
        <f>TITRES_STAT!B2090</f>
        <v>45341</v>
      </c>
      <c r="B2087" s="5">
        <f>TITRES_STAT!D2090</f>
        <v>12.7727</v>
      </c>
      <c r="C2087" s="2">
        <f t="shared" si="288"/>
        <v>-8.5200000000000387E-2</v>
      </c>
      <c r="D2087" s="2">
        <f t="shared" si="289"/>
        <v>0</v>
      </c>
      <c r="E2087" s="2">
        <f t="shared" si="290"/>
        <v>8.5200000000000387E-2</v>
      </c>
      <c r="F2087" s="2">
        <f t="shared" si="294"/>
        <v>4.1699657310935889E-2</v>
      </c>
      <c r="G2087" s="2">
        <f t="shared" si="294"/>
        <v>4.0246318909373184E-2</v>
      </c>
      <c r="H2087" s="2">
        <f t="shared" si="292"/>
        <v>1.0361110889379805</v>
      </c>
      <c r="I2087" s="2">
        <f t="shared" si="293"/>
        <v>50.886766177301645</v>
      </c>
    </row>
    <row r="2088" spans="1:9" ht="13.5" x14ac:dyDescent="0.25">
      <c r="A2088" s="3">
        <f>TITRES_STAT!B2091</f>
        <v>45342</v>
      </c>
      <c r="B2088" s="5">
        <f>TITRES_STAT!D2091</f>
        <v>12.7727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3.8721110360154749E-2</v>
      </c>
      <c r="G2088" s="2">
        <f t="shared" si="294"/>
        <v>3.737158184441796E-2</v>
      </c>
      <c r="H2088" s="2">
        <f t="shared" si="292"/>
        <v>1.0361110889379803</v>
      </c>
      <c r="I2088" s="2">
        <f t="shared" si="293"/>
        <v>50.886766177301645</v>
      </c>
    </row>
    <row r="2089" spans="1:9" ht="13.5" x14ac:dyDescent="0.25">
      <c r="A2089" s="3">
        <f>TITRES_STAT!B2092</f>
        <v>45343</v>
      </c>
      <c r="B2089" s="5">
        <f>TITRES_STAT!D2092</f>
        <v>12.857900000000001</v>
      </c>
      <c r="C2089" s="2">
        <f t="shared" si="288"/>
        <v>8.5200000000000387E-2</v>
      </c>
      <c r="D2089" s="2">
        <f t="shared" si="289"/>
        <v>8.5200000000000387E-2</v>
      </c>
      <c r="E2089" s="2">
        <f t="shared" si="290"/>
        <v>0</v>
      </c>
      <c r="F2089" s="2">
        <f t="shared" si="294"/>
        <v>4.204103104871515E-2</v>
      </c>
      <c r="G2089" s="2">
        <f t="shared" si="294"/>
        <v>3.4702183141245249E-2</v>
      </c>
      <c r="H2089" s="2">
        <f t="shared" si="292"/>
        <v>1.2114808707451987</v>
      </c>
      <c r="I2089" s="2">
        <f t="shared" si="293"/>
        <v>54.781431156443517</v>
      </c>
    </row>
    <row r="2090" spans="1:9" ht="13.5" x14ac:dyDescent="0.25">
      <c r="A2090" s="3">
        <f>TITRES_STAT!B2093</f>
        <v>45344</v>
      </c>
      <c r="B2090" s="5">
        <f>TITRES_STAT!D2093</f>
        <v>12.857900000000001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3.9038100259521209E-2</v>
      </c>
      <c r="G2090" s="2">
        <f t="shared" si="294"/>
        <v>3.2223455774013442E-2</v>
      </c>
      <c r="H2090" s="2">
        <f t="shared" si="292"/>
        <v>1.2114808707451987</v>
      </c>
      <c r="I2090" s="2">
        <f t="shared" si="293"/>
        <v>54.781431156443517</v>
      </c>
    </row>
    <row r="2091" spans="1:9" ht="13.5" x14ac:dyDescent="0.25">
      <c r="A2091" s="3">
        <f>TITRES_STAT!B2094</f>
        <v>45345</v>
      </c>
      <c r="B2091" s="5">
        <f>TITRES_STAT!D2094</f>
        <v>13.0282</v>
      </c>
      <c r="C2091" s="2">
        <f t="shared" si="288"/>
        <v>0.17029999999999923</v>
      </c>
      <c r="D2091" s="2">
        <f t="shared" si="289"/>
        <v>0.17029999999999923</v>
      </c>
      <c r="E2091" s="2">
        <f t="shared" si="290"/>
        <v>0</v>
      </c>
      <c r="F2091" s="2">
        <f t="shared" si="294"/>
        <v>4.8413950240983925E-2</v>
      </c>
      <c r="G2091" s="2">
        <f t="shared" si="294"/>
        <v>2.9921780361583911E-2</v>
      </c>
      <c r="H2091" s="2">
        <f t="shared" si="292"/>
        <v>1.6180170316049045</v>
      </c>
      <c r="I2091" s="2">
        <f t="shared" si="293"/>
        <v>61.803151471975831</v>
      </c>
    </row>
    <row r="2092" spans="1:9" ht="13.5" x14ac:dyDescent="0.25">
      <c r="A2092" s="3">
        <f>TITRES_STAT!B2095</f>
        <v>45348</v>
      </c>
      <c r="B2092" s="5">
        <f>TITRES_STAT!D2095</f>
        <v>12.943</v>
      </c>
      <c r="C2092" s="2">
        <f t="shared" si="288"/>
        <v>-8.5200000000000387E-2</v>
      </c>
      <c r="D2092" s="2">
        <f t="shared" si="289"/>
        <v>0</v>
      </c>
      <c r="E2092" s="2">
        <f t="shared" si="290"/>
        <v>8.5200000000000387E-2</v>
      </c>
      <c r="F2092" s="2">
        <f t="shared" si="294"/>
        <v>4.4955810938056499E-2</v>
      </c>
      <c r="G2092" s="2">
        <f t="shared" si="294"/>
        <v>3.3870224621470803E-2</v>
      </c>
      <c r="H2092" s="2">
        <f t="shared" si="292"/>
        <v>1.327295919660314</v>
      </c>
      <c r="I2092" s="2">
        <f t="shared" si="293"/>
        <v>57.031678199910331</v>
      </c>
    </row>
    <row r="2093" spans="1:9" ht="13.5" x14ac:dyDescent="0.25">
      <c r="A2093" s="3">
        <f>TITRES_STAT!B2096</f>
        <v>45349</v>
      </c>
      <c r="B2093" s="5">
        <f>TITRES_STAT!D2096</f>
        <v>13.0282</v>
      </c>
      <c r="C2093" s="2">
        <f t="shared" si="288"/>
        <v>8.5200000000000387E-2</v>
      </c>
      <c r="D2093" s="2">
        <f t="shared" si="289"/>
        <v>8.5200000000000387E-2</v>
      </c>
      <c r="E2093" s="2">
        <f t="shared" si="290"/>
        <v>0</v>
      </c>
      <c r="F2093" s="2">
        <f t="shared" ref="F2093:G2108" si="295">((F2092*13)+D2093)/14</f>
        <v>4.7830395871052492E-2</v>
      </c>
      <c r="G2093" s="2">
        <f t="shared" si="295"/>
        <v>3.1450922862794314E-2</v>
      </c>
      <c r="H2093" s="2">
        <f t="shared" si="292"/>
        <v>1.5207946704684683</v>
      </c>
      <c r="I2093" s="2">
        <f t="shared" si="293"/>
        <v>60.32997007986539</v>
      </c>
    </row>
    <row r="2094" spans="1:9" ht="13.5" x14ac:dyDescent="0.25">
      <c r="A2094" s="3">
        <f>TITRES_STAT!B2097</f>
        <v>45350</v>
      </c>
      <c r="B2094" s="5">
        <f>TITRES_STAT!D2097</f>
        <v>13.1814</v>
      </c>
      <c r="C2094" s="2">
        <f t="shared" si="288"/>
        <v>0.1532</v>
      </c>
      <c r="D2094" s="2">
        <f t="shared" si="289"/>
        <v>0.1532</v>
      </c>
      <c r="E2094" s="2">
        <f t="shared" si="290"/>
        <v>0</v>
      </c>
      <c r="F2094" s="2">
        <f t="shared" si="295"/>
        <v>5.5356796165977315E-2</v>
      </c>
      <c r="G2094" s="2">
        <f t="shared" si="295"/>
        <v>2.920442837259472E-2</v>
      </c>
      <c r="H2094" s="2">
        <f t="shared" si="292"/>
        <v>1.8954932265657298</v>
      </c>
      <c r="I2094" s="2">
        <f t="shared" si="293"/>
        <v>65.463569701177505</v>
      </c>
    </row>
    <row r="2095" spans="1:9" ht="13.5" x14ac:dyDescent="0.25">
      <c r="A2095" s="3">
        <f>TITRES_STAT!B2098</f>
        <v>45351</v>
      </c>
      <c r="B2095" s="5">
        <f>TITRES_STAT!D2098</f>
        <v>13.1814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5.140273929697893E-2</v>
      </c>
      <c r="G2095" s="2">
        <f t="shared" si="295"/>
        <v>2.7118397774552241E-2</v>
      </c>
      <c r="H2095" s="2">
        <f t="shared" si="292"/>
        <v>1.8954932265657296</v>
      </c>
      <c r="I2095" s="2">
        <f t="shared" si="293"/>
        <v>65.463569701177505</v>
      </c>
    </row>
    <row r="2096" spans="1:9" ht="13.5" x14ac:dyDescent="0.25">
      <c r="A2096" s="3">
        <f>TITRES_STAT!B2099</f>
        <v>45352</v>
      </c>
      <c r="B2096" s="5">
        <f>TITRES_STAT!D2099</f>
        <v>13.096299999999999</v>
      </c>
      <c r="C2096" s="2">
        <f t="shared" si="288"/>
        <v>-8.510000000000062E-2</v>
      </c>
      <c r="D2096" s="2">
        <f t="shared" si="289"/>
        <v>0</v>
      </c>
      <c r="E2096" s="2">
        <f t="shared" si="290"/>
        <v>8.510000000000062E-2</v>
      </c>
      <c r="F2096" s="2">
        <f t="shared" si="295"/>
        <v>4.7731115061480436E-2</v>
      </c>
      <c r="G2096" s="2">
        <f t="shared" si="295"/>
        <v>3.1259940790655701E-2</v>
      </c>
      <c r="H2096" s="2">
        <f t="shared" si="292"/>
        <v>1.526909963813762</v>
      </c>
      <c r="I2096" s="2">
        <f t="shared" si="293"/>
        <v>60.425974240461628</v>
      </c>
    </row>
    <row r="2097" spans="1:9" ht="13.5" x14ac:dyDescent="0.25">
      <c r="A2097" s="3">
        <f>TITRES_STAT!B2100</f>
        <v>45355</v>
      </c>
      <c r="B2097" s="5">
        <f>TITRES_STAT!D2100</f>
        <v>13.113300000000001</v>
      </c>
      <c r="C2097" s="2">
        <f t="shared" si="288"/>
        <v>1.7000000000001236E-2</v>
      </c>
      <c r="D2097" s="2">
        <f t="shared" si="289"/>
        <v>1.7000000000001236E-2</v>
      </c>
      <c r="E2097" s="2">
        <f t="shared" si="290"/>
        <v>0</v>
      </c>
      <c r="F2097" s="2">
        <f t="shared" si="295"/>
        <v>4.5536035414231922E-2</v>
      </c>
      <c r="G2097" s="2">
        <f t="shared" si="295"/>
        <v>2.9027087877037439E-2</v>
      </c>
      <c r="H2097" s="2">
        <f t="shared" si="292"/>
        <v>1.5687428104096612</v>
      </c>
      <c r="I2097" s="2">
        <f t="shared" si="293"/>
        <v>61.070450652063506</v>
      </c>
    </row>
    <row r="2098" spans="1:9" ht="13.5" x14ac:dyDescent="0.25">
      <c r="A2098" s="3">
        <f>TITRES_STAT!B2101</f>
        <v>45356</v>
      </c>
      <c r="B2098" s="5">
        <f>TITRES_STAT!D2101</f>
        <v>13.113300000000001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4.2283461456072494E-2</v>
      </c>
      <c r="G2098" s="2">
        <f t="shared" si="295"/>
        <v>2.6953724457249053E-2</v>
      </c>
      <c r="H2098" s="2">
        <f t="shared" si="292"/>
        <v>1.568742810409661</v>
      </c>
      <c r="I2098" s="2">
        <f t="shared" si="293"/>
        <v>61.070450652063499</v>
      </c>
    </row>
    <row r="2099" spans="1:9" ht="13.5" x14ac:dyDescent="0.25">
      <c r="A2099" s="3">
        <f>TITRES_STAT!B2102</f>
        <v>45357</v>
      </c>
      <c r="B2099" s="5">
        <f>TITRES_STAT!D2102</f>
        <v>13.113300000000001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3.9263214209210175E-2</v>
      </c>
      <c r="G2099" s="2">
        <f t="shared" si="295"/>
        <v>2.5028458424588406E-2</v>
      </c>
      <c r="H2099" s="2">
        <f t="shared" si="292"/>
        <v>1.568742810409661</v>
      </c>
      <c r="I2099" s="2">
        <f t="shared" si="293"/>
        <v>61.070450652063499</v>
      </c>
    </row>
    <row r="2100" spans="1:9" ht="13.5" x14ac:dyDescent="0.25">
      <c r="A2100" s="3">
        <f>TITRES_STAT!B2103</f>
        <v>45358</v>
      </c>
      <c r="B2100" s="5">
        <f>TITRES_STAT!D2103</f>
        <v>13.0707</v>
      </c>
      <c r="C2100" s="2">
        <f t="shared" si="288"/>
        <v>-4.2600000000000193E-2</v>
      </c>
      <c r="D2100" s="2">
        <f t="shared" si="289"/>
        <v>0</v>
      </c>
      <c r="E2100" s="2">
        <f t="shared" si="290"/>
        <v>4.2600000000000193E-2</v>
      </c>
      <c r="F2100" s="2">
        <f t="shared" si="295"/>
        <v>3.6458698908552307E-2</v>
      </c>
      <c r="G2100" s="2">
        <f t="shared" si="295"/>
        <v>2.6283568537117819E-2</v>
      </c>
      <c r="H2100" s="2">
        <f t="shared" si="292"/>
        <v>1.3871289530972595</v>
      </c>
      <c r="I2100" s="2">
        <f t="shared" si="293"/>
        <v>58.108672817925616</v>
      </c>
    </row>
    <row r="2101" spans="1:9" ht="13.5" x14ac:dyDescent="0.25">
      <c r="A2101" s="3">
        <f>TITRES_STAT!B2104</f>
        <v>45359</v>
      </c>
      <c r="B2101" s="5">
        <f>TITRES_STAT!D2104</f>
        <v>13.0707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3.385450612937E-2</v>
      </c>
      <c r="G2101" s="2">
        <f t="shared" si="295"/>
        <v>2.4406170784466549E-2</v>
      </c>
      <c r="H2101" s="2">
        <f t="shared" si="292"/>
        <v>1.3871289530972593</v>
      </c>
      <c r="I2101" s="2">
        <f t="shared" si="293"/>
        <v>58.108672817925616</v>
      </c>
    </row>
    <row r="2102" spans="1:9" ht="13.5" x14ac:dyDescent="0.25">
      <c r="A2102" s="3">
        <f>TITRES_STAT!B2105</f>
        <v>45362</v>
      </c>
      <c r="B2102" s="5">
        <f>TITRES_STAT!D2105</f>
        <v>13.0707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3.1436327120129288E-2</v>
      </c>
      <c r="G2102" s="2">
        <f t="shared" si="295"/>
        <v>2.2662872871290367E-2</v>
      </c>
      <c r="H2102" s="2">
        <f t="shared" si="292"/>
        <v>1.3871289530972595</v>
      </c>
      <c r="I2102" s="2">
        <f t="shared" si="293"/>
        <v>58.108672817925616</v>
      </c>
    </row>
    <row r="2103" spans="1:9" ht="13.5" x14ac:dyDescent="0.25">
      <c r="A2103" s="3">
        <f>TITRES_STAT!B2106</f>
        <v>45363</v>
      </c>
      <c r="B2103" s="5">
        <f>TITRES_STAT!D2106</f>
        <v>13.0707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2.9190875182977197E-2</v>
      </c>
      <c r="G2103" s="2">
        <f t="shared" si="295"/>
        <v>2.1044096237626767E-2</v>
      </c>
      <c r="H2103" s="2">
        <f t="shared" si="292"/>
        <v>1.3871289530972597</v>
      </c>
      <c r="I2103" s="2">
        <f t="shared" si="293"/>
        <v>58.108672817925616</v>
      </c>
    </row>
    <row r="2104" spans="1:9" ht="13.5" x14ac:dyDescent="0.25">
      <c r="A2104" s="3">
        <f>TITRES_STAT!B2107</f>
        <v>45364</v>
      </c>
      <c r="B2104" s="5">
        <f>TITRES_STAT!D2107</f>
        <v>13.0367</v>
      </c>
      <c r="C2104" s="2">
        <f t="shared" si="288"/>
        <v>-3.4000000000000696E-2</v>
      </c>
      <c r="D2104" s="2">
        <f t="shared" si="289"/>
        <v>0</v>
      </c>
      <c r="E2104" s="2">
        <f t="shared" si="290"/>
        <v>3.4000000000000696E-2</v>
      </c>
      <c r="F2104" s="2">
        <f t="shared" si="295"/>
        <v>2.7105812669907397E-2</v>
      </c>
      <c r="G2104" s="2">
        <f t="shared" si="295"/>
        <v>2.1969517934939193E-2</v>
      </c>
      <c r="H2104" s="2">
        <f t="shared" si="292"/>
        <v>1.233791872456141</v>
      </c>
      <c r="I2104" s="2">
        <f t="shared" si="293"/>
        <v>55.233071964736759</v>
      </c>
    </row>
    <row r="2105" spans="1:9" ht="13.5" x14ac:dyDescent="0.25">
      <c r="A2105" s="3">
        <f>TITRES_STAT!B2108</f>
        <v>45365</v>
      </c>
      <c r="B2105" s="5">
        <f>TITRES_STAT!D2108</f>
        <v>13.0707</v>
      </c>
      <c r="C2105" s="2">
        <f t="shared" si="288"/>
        <v>3.4000000000000696E-2</v>
      </c>
      <c r="D2105" s="2">
        <f t="shared" si="289"/>
        <v>3.4000000000000696E-2</v>
      </c>
      <c r="E2105" s="2">
        <f t="shared" si="290"/>
        <v>0</v>
      </c>
      <c r="F2105" s="2">
        <f t="shared" si="295"/>
        <v>2.7598254622056919E-2</v>
      </c>
      <c r="G2105" s="2">
        <f t="shared" si="295"/>
        <v>2.0400266653872106E-2</v>
      </c>
      <c r="H2105" s="2">
        <f t="shared" si="292"/>
        <v>1.3528379354207405</v>
      </c>
      <c r="I2105" s="2">
        <f t="shared" si="293"/>
        <v>57.498135126711247</v>
      </c>
    </row>
    <row r="2106" spans="1:9" ht="13.5" x14ac:dyDescent="0.25">
      <c r="A2106" s="3">
        <f>TITRES_STAT!B2109</f>
        <v>45366</v>
      </c>
      <c r="B2106" s="5">
        <f>TITRES_STAT!D2109</f>
        <v>13.0282</v>
      </c>
      <c r="C2106" s="2">
        <f t="shared" si="288"/>
        <v>-4.2500000000000426E-2</v>
      </c>
      <c r="D2106" s="2">
        <f t="shared" si="289"/>
        <v>0</v>
      </c>
      <c r="E2106" s="2">
        <f t="shared" si="290"/>
        <v>4.2500000000000426E-2</v>
      </c>
      <c r="F2106" s="2">
        <f t="shared" si="295"/>
        <v>2.5626950720481427E-2</v>
      </c>
      <c r="G2106" s="2">
        <f t="shared" si="295"/>
        <v>2.1978819035738416E-2</v>
      </c>
      <c r="H2106" s="2">
        <f t="shared" si="292"/>
        <v>1.1659839720601461</v>
      </c>
      <c r="I2106" s="2">
        <f t="shared" si="293"/>
        <v>53.831606655479369</v>
      </c>
    </row>
    <row r="2107" spans="1:9" ht="13.5" x14ac:dyDescent="0.25">
      <c r="A2107" s="3">
        <f>TITRES_STAT!B2110</f>
        <v>45369</v>
      </c>
      <c r="B2107" s="5">
        <f>TITRES_STAT!D2110</f>
        <v>12.9856</v>
      </c>
      <c r="C2107" s="2">
        <f t="shared" si="288"/>
        <v>-4.2600000000000193E-2</v>
      </c>
      <c r="D2107" s="2">
        <f t="shared" si="289"/>
        <v>0</v>
      </c>
      <c r="E2107" s="2">
        <f t="shared" si="290"/>
        <v>4.2600000000000193E-2</v>
      </c>
      <c r="F2107" s="2">
        <f t="shared" si="295"/>
        <v>2.3796454240447039E-2</v>
      </c>
      <c r="G2107" s="2">
        <f t="shared" si="295"/>
        <v>2.3451760533185685E-2</v>
      </c>
      <c r="H2107" s="2">
        <f t="shared" si="292"/>
        <v>1.0146979885272831</v>
      </c>
      <c r="I2107" s="2">
        <f t="shared" si="293"/>
        <v>50.364769027690031</v>
      </c>
    </row>
    <row r="2108" spans="1:9" ht="13.5" x14ac:dyDescent="0.25">
      <c r="A2108" s="3">
        <f>TITRES_STAT!B2111</f>
        <v>45370</v>
      </c>
      <c r="B2108" s="5">
        <f>TITRES_STAT!D2111</f>
        <v>12.9856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2.2096707508986537E-2</v>
      </c>
      <c r="G2108" s="2">
        <f t="shared" si="295"/>
        <v>2.177663478081528E-2</v>
      </c>
      <c r="H2108" s="2">
        <f t="shared" si="292"/>
        <v>1.0146979885272831</v>
      </c>
      <c r="I2108" s="2">
        <f t="shared" si="293"/>
        <v>50.364769027690031</v>
      </c>
    </row>
    <row r="2109" spans="1:9" ht="13.5" x14ac:dyDescent="0.25">
      <c r="A2109" s="3">
        <f>TITRES_STAT!B2112</f>
        <v>45372</v>
      </c>
      <c r="B2109" s="5">
        <f>TITRES_STAT!D2112</f>
        <v>12.857900000000001</v>
      </c>
      <c r="C2109" s="2">
        <f t="shared" si="288"/>
        <v>-0.12769999999999904</v>
      </c>
      <c r="D2109" s="2">
        <f t="shared" si="289"/>
        <v>0</v>
      </c>
      <c r="E2109" s="2">
        <f t="shared" si="290"/>
        <v>0.12769999999999904</v>
      </c>
      <c r="F2109" s="2">
        <f t="shared" ref="F2109:G2124" si="296">((F2108*13)+D2109)/14</f>
        <v>2.0518371258344641E-2</v>
      </c>
      <c r="G2109" s="2">
        <f t="shared" si="296"/>
        <v>2.9342589439328406E-2</v>
      </c>
      <c r="H2109" s="2">
        <f t="shared" si="292"/>
        <v>0.69926927549357643</v>
      </c>
      <c r="I2109" s="2">
        <f t="shared" si="293"/>
        <v>41.151175130290284</v>
      </c>
    </row>
    <row r="2110" spans="1:9" ht="13.5" x14ac:dyDescent="0.25">
      <c r="A2110" s="3">
        <f>TITRES_STAT!B2113</f>
        <v>45373</v>
      </c>
      <c r="B2110" s="5">
        <f>TITRES_STAT!D2113</f>
        <v>12.7727</v>
      </c>
      <c r="C2110" s="2">
        <f t="shared" si="288"/>
        <v>-8.5200000000000387E-2</v>
      </c>
      <c r="D2110" s="2">
        <f t="shared" si="289"/>
        <v>0</v>
      </c>
      <c r="E2110" s="2">
        <f t="shared" si="290"/>
        <v>8.5200000000000387E-2</v>
      </c>
      <c r="F2110" s="2">
        <f t="shared" si="296"/>
        <v>1.9052773311320024E-2</v>
      </c>
      <c r="G2110" s="2">
        <f t="shared" si="296"/>
        <v>3.3332404479376403E-2</v>
      </c>
      <c r="H2110" s="2">
        <f t="shared" si="292"/>
        <v>0.57159912730293594</v>
      </c>
      <c r="I2110" s="2">
        <f t="shared" si="293"/>
        <v>36.370542422218875</v>
      </c>
    </row>
    <row r="2111" spans="1:9" ht="13.5" x14ac:dyDescent="0.25">
      <c r="A2111" s="3">
        <f>TITRES_STAT!B2114</f>
        <v>45376</v>
      </c>
      <c r="B2111" s="5">
        <f>TITRES_STAT!D2114</f>
        <v>12.7727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1.7691860931940022E-2</v>
      </c>
      <c r="G2111" s="2">
        <f t="shared" si="296"/>
        <v>3.0951518445135228E-2</v>
      </c>
      <c r="H2111" s="2">
        <f t="shared" si="292"/>
        <v>0.57159912730293594</v>
      </c>
      <c r="I2111" s="2">
        <f t="shared" si="293"/>
        <v>36.370542422218875</v>
      </c>
    </row>
    <row r="2112" spans="1:9" ht="13.5" x14ac:dyDescent="0.25">
      <c r="A2112" s="3">
        <f>TITRES_STAT!B2115</f>
        <v>45377</v>
      </c>
      <c r="B2112" s="5">
        <f>TITRES_STAT!D2115</f>
        <v>13.0707</v>
      </c>
      <c r="C2112" s="2">
        <f t="shared" si="288"/>
        <v>0.29800000000000004</v>
      </c>
      <c r="D2112" s="2">
        <f t="shared" si="289"/>
        <v>0.29800000000000004</v>
      </c>
      <c r="E2112" s="2">
        <f t="shared" si="290"/>
        <v>0</v>
      </c>
      <c r="F2112" s="2">
        <f t="shared" si="296"/>
        <v>3.7713870865372881E-2</v>
      </c>
      <c r="G2112" s="2">
        <f t="shared" si="296"/>
        <v>2.8740695699054138E-2</v>
      </c>
      <c r="H2112" s="2">
        <f t="shared" si="292"/>
        <v>1.3122114809007235</v>
      </c>
      <c r="I2112" s="2">
        <f t="shared" si="293"/>
        <v>56.751360839604111</v>
      </c>
    </row>
    <row r="2113" spans="1:9" ht="13.5" x14ac:dyDescent="0.25">
      <c r="A2113" s="3">
        <f>TITRES_STAT!B2116</f>
        <v>45378</v>
      </c>
      <c r="B2113" s="5">
        <f>TITRES_STAT!D2116</f>
        <v>12.7897</v>
      </c>
      <c r="C2113" s="2">
        <f t="shared" si="288"/>
        <v>-0.28100000000000058</v>
      </c>
      <c r="D2113" s="2">
        <f t="shared" si="289"/>
        <v>0</v>
      </c>
      <c r="E2113" s="2">
        <f t="shared" si="290"/>
        <v>0.28100000000000058</v>
      </c>
      <c r="F2113" s="2">
        <f t="shared" si="296"/>
        <v>3.5020022946417671E-2</v>
      </c>
      <c r="G2113" s="2">
        <f t="shared" si="296"/>
        <v>4.6759217434836027E-2</v>
      </c>
      <c r="H2113" s="2">
        <f t="shared" si="292"/>
        <v>0.74894373489508925</v>
      </c>
      <c r="I2113" s="2">
        <f t="shared" si="293"/>
        <v>42.822631737779425</v>
      </c>
    </row>
    <row r="2114" spans="1:9" ht="13.5" x14ac:dyDescent="0.25">
      <c r="A2114" s="3">
        <f>TITRES_STAT!B2117</f>
        <v>45379</v>
      </c>
      <c r="B2114" s="5">
        <f>TITRES_STAT!D2117</f>
        <v>13.062200000000001</v>
      </c>
      <c r="C2114" s="2">
        <f t="shared" si="288"/>
        <v>0.27250000000000085</v>
      </c>
      <c r="D2114" s="2">
        <f t="shared" si="289"/>
        <v>0.27250000000000085</v>
      </c>
      <c r="E2114" s="2">
        <f t="shared" si="290"/>
        <v>0</v>
      </c>
      <c r="F2114" s="2">
        <f t="shared" si="296"/>
        <v>5.1982878450245039E-2</v>
      </c>
      <c r="G2114" s="2">
        <f t="shared" si="296"/>
        <v>4.3419273332347741E-2</v>
      </c>
      <c r="H2114" s="2">
        <f t="shared" si="292"/>
        <v>1.1972305029692272</v>
      </c>
      <c r="I2114" s="2">
        <f t="shared" si="293"/>
        <v>54.488161408252346</v>
      </c>
    </row>
    <row r="2115" spans="1:9" ht="13.5" x14ac:dyDescent="0.25">
      <c r="A2115" s="3">
        <f>TITRES_STAT!B2118</f>
        <v>45380</v>
      </c>
      <c r="B2115" s="5">
        <f>TITRES_STAT!D2118</f>
        <v>12.857900000000001</v>
      </c>
      <c r="C2115" s="2">
        <f t="shared" ref="C2115:C2178" si="297">B2115-B2114</f>
        <v>-0.20429999999999993</v>
      </c>
      <c r="D2115" s="2">
        <f t="shared" ref="D2115:D2178" si="298">IF(C2115&gt;0,C2115,0)</f>
        <v>0</v>
      </c>
      <c r="E2115" s="2">
        <f t="shared" ref="E2115:E2178" si="299">IF(C2115&lt;0,-C2115,0)</f>
        <v>0.20429999999999993</v>
      </c>
      <c r="F2115" s="2">
        <f t="shared" si="296"/>
        <v>4.8269815703798964E-2</v>
      </c>
      <c r="G2115" s="2">
        <f t="shared" si="296"/>
        <v>5.491075380860861E-2</v>
      </c>
      <c r="H2115" s="2">
        <f t="shared" si="292"/>
        <v>0.87905942562805406</v>
      </c>
      <c r="I2115" s="2">
        <f t="shared" si="293"/>
        <v>46.781885321920484</v>
      </c>
    </row>
    <row r="2116" spans="1:9" ht="13.5" x14ac:dyDescent="0.25">
      <c r="A2116" s="3">
        <f>TITRES_STAT!B2119</f>
        <v>45383</v>
      </c>
      <c r="B2116" s="5">
        <f>TITRES_STAT!D2119</f>
        <v>12.857900000000001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4.4821971724956181E-2</v>
      </c>
      <c r="G2116" s="2">
        <f t="shared" si="296"/>
        <v>5.0988557107993708E-2</v>
      </c>
      <c r="H2116" s="2">
        <f t="shared" si="292"/>
        <v>0.87905942562805406</v>
      </c>
      <c r="I2116" s="2">
        <f t="shared" si="293"/>
        <v>46.781885321920484</v>
      </c>
    </row>
    <row r="2117" spans="1:9" ht="13.5" x14ac:dyDescent="0.25">
      <c r="A2117" s="3">
        <f>TITRES_STAT!B2120</f>
        <v>45384</v>
      </c>
      <c r="B2117" s="5">
        <f>TITRES_STAT!D2120</f>
        <v>12.747199999999999</v>
      </c>
      <c r="C2117" s="2">
        <f t="shared" si="297"/>
        <v>-0.11070000000000135</v>
      </c>
      <c r="D2117" s="2">
        <f t="shared" si="298"/>
        <v>0</v>
      </c>
      <c r="E2117" s="2">
        <f t="shared" si="299"/>
        <v>0.11070000000000135</v>
      </c>
      <c r="F2117" s="2">
        <f t="shared" si="296"/>
        <v>4.1620402316030744E-2</v>
      </c>
      <c r="G2117" s="2">
        <f t="shared" si="296"/>
        <v>5.5253660171708539E-2</v>
      </c>
      <c r="H2117" s="2">
        <f t="shared" si="292"/>
        <v>0.75326054756715621</v>
      </c>
      <c r="I2117" s="2">
        <f t="shared" si="293"/>
        <v>42.963411719518177</v>
      </c>
    </row>
    <row r="2118" spans="1:9" ht="13.5" x14ac:dyDescent="0.25">
      <c r="A2118" s="3">
        <f>TITRES_STAT!B2121</f>
        <v>45385</v>
      </c>
      <c r="B2118" s="5">
        <f>TITRES_STAT!D2121</f>
        <v>12.7727</v>
      </c>
      <c r="C2118" s="2">
        <f t="shared" si="297"/>
        <v>2.5500000000000966E-2</v>
      </c>
      <c r="D2118" s="2">
        <f t="shared" si="298"/>
        <v>2.5500000000000966E-2</v>
      </c>
      <c r="E2118" s="2">
        <f t="shared" si="299"/>
        <v>0</v>
      </c>
      <c r="F2118" s="2">
        <f t="shared" si="296"/>
        <v>4.0468945007742903E-2</v>
      </c>
      <c r="G2118" s="2">
        <f t="shared" si="296"/>
        <v>5.1306970159443639E-2</v>
      </c>
      <c r="H2118" s="2">
        <f t="shared" si="292"/>
        <v>0.78876115432230653</v>
      </c>
      <c r="I2118" s="2">
        <f t="shared" si="293"/>
        <v>44.095387045742171</v>
      </c>
    </row>
    <row r="2119" spans="1:9" ht="13.5" x14ac:dyDescent="0.25">
      <c r="A2119" s="3">
        <f>TITRES_STAT!B2122</f>
        <v>45386</v>
      </c>
      <c r="B2119" s="5">
        <f>TITRES_STAT!D2122</f>
        <v>12.747199999999999</v>
      </c>
      <c r="C2119" s="2">
        <f t="shared" si="297"/>
        <v>-2.5500000000000966E-2</v>
      </c>
      <c r="D2119" s="2">
        <f t="shared" si="298"/>
        <v>0</v>
      </c>
      <c r="E2119" s="2">
        <f t="shared" si="299"/>
        <v>2.5500000000000966E-2</v>
      </c>
      <c r="F2119" s="2">
        <f t="shared" si="296"/>
        <v>3.7578306078618409E-2</v>
      </c>
      <c r="G2119" s="2">
        <f t="shared" si="296"/>
        <v>4.9463615148054876E-2</v>
      </c>
      <c r="H2119" s="2">
        <f t="shared" si="292"/>
        <v>0.75971612600774796</v>
      </c>
      <c r="I2119" s="2">
        <f t="shared" si="293"/>
        <v>43.172652382933435</v>
      </c>
    </row>
    <row r="2120" spans="1:9" ht="13.5" x14ac:dyDescent="0.25">
      <c r="A2120" s="3">
        <f>TITRES_STAT!B2123</f>
        <v>45387</v>
      </c>
      <c r="B2120" s="5">
        <f>TITRES_STAT!D2123</f>
        <v>13.0282</v>
      </c>
      <c r="C2120" s="2">
        <f t="shared" si="297"/>
        <v>0.28100000000000058</v>
      </c>
      <c r="D2120" s="2">
        <f t="shared" si="298"/>
        <v>0.28100000000000058</v>
      </c>
      <c r="E2120" s="2">
        <f t="shared" si="299"/>
        <v>0</v>
      </c>
      <c r="F2120" s="2">
        <f t="shared" si="296"/>
        <v>5.4965569930145709E-2</v>
      </c>
      <c r="G2120" s="2">
        <f t="shared" si="296"/>
        <v>4.5930499780336677E-2</v>
      </c>
      <c r="H2120" s="2">
        <f t="shared" si="292"/>
        <v>1.1967117752478069</v>
      </c>
      <c r="I2120" s="2">
        <f t="shared" si="293"/>
        <v>54.477414321358026</v>
      </c>
    </row>
    <row r="2121" spans="1:9" ht="13.5" x14ac:dyDescent="0.25">
      <c r="A2121" s="3">
        <f>TITRES_STAT!B2124</f>
        <v>45390</v>
      </c>
      <c r="B2121" s="5">
        <f>TITRES_STAT!D2124</f>
        <v>13.0282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5.1039457792278156E-2</v>
      </c>
      <c r="G2121" s="2">
        <f t="shared" si="296"/>
        <v>4.2649749796026919E-2</v>
      </c>
      <c r="H2121" s="2">
        <f t="shared" si="292"/>
        <v>1.1967117752478067</v>
      </c>
      <c r="I2121" s="2">
        <f t="shared" si="293"/>
        <v>54.477414321358026</v>
      </c>
    </row>
    <row r="2122" spans="1:9" ht="13.5" x14ac:dyDescent="0.25">
      <c r="A2122" s="3">
        <f>TITRES_STAT!B2125</f>
        <v>45394</v>
      </c>
      <c r="B2122" s="5">
        <f>TITRES_STAT!D2125</f>
        <v>13.113300000000001</v>
      </c>
      <c r="C2122" s="2">
        <f t="shared" si="297"/>
        <v>8.510000000000062E-2</v>
      </c>
      <c r="D2122" s="2">
        <f t="shared" si="298"/>
        <v>8.510000000000062E-2</v>
      </c>
      <c r="E2122" s="2">
        <f t="shared" si="299"/>
        <v>0</v>
      </c>
      <c r="F2122" s="2">
        <f t="shared" si="296"/>
        <v>5.3472353664258336E-2</v>
      </c>
      <c r="G2122" s="2">
        <f t="shared" si="296"/>
        <v>3.9603339096310711E-2</v>
      </c>
      <c r="H2122" s="2">
        <f t="shared" si="292"/>
        <v>1.3501981116849717</v>
      </c>
      <c r="I2122" s="2">
        <f t="shared" si="293"/>
        <v>57.450395563331845</v>
      </c>
    </row>
    <row r="2123" spans="1:9" ht="13.5" x14ac:dyDescent="0.25">
      <c r="A2123" s="3">
        <f>TITRES_STAT!B2126</f>
        <v>45397</v>
      </c>
      <c r="B2123" s="5">
        <f>TITRES_STAT!D2126</f>
        <v>13.104799999999999</v>
      </c>
      <c r="C2123" s="2">
        <f t="shared" si="297"/>
        <v>-8.5000000000015064E-3</v>
      </c>
      <c r="D2123" s="2">
        <f t="shared" si="298"/>
        <v>0</v>
      </c>
      <c r="E2123" s="2">
        <f t="shared" si="299"/>
        <v>8.5000000000015064E-3</v>
      </c>
      <c r="F2123" s="2">
        <f t="shared" si="296"/>
        <v>4.9652899831097032E-2</v>
      </c>
      <c r="G2123" s="2">
        <f t="shared" si="296"/>
        <v>3.7381672018002909E-2</v>
      </c>
      <c r="H2123" s="2">
        <f t="shared" si="292"/>
        <v>1.3282685645303489</v>
      </c>
      <c r="I2123" s="2">
        <f t="shared" si="293"/>
        <v>57.049628413390671</v>
      </c>
    </row>
    <row r="2124" spans="1:9" ht="13.5" x14ac:dyDescent="0.25">
      <c r="A2124" s="3">
        <f>TITRES_STAT!B2127</f>
        <v>45398</v>
      </c>
      <c r="B2124" s="5">
        <f>TITRES_STAT!D2127</f>
        <v>13.104799999999999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4.6106264128875814E-2</v>
      </c>
      <c r="G2124" s="2">
        <f t="shared" si="296"/>
        <v>3.471155258814556E-2</v>
      </c>
      <c r="H2124" s="2">
        <f t="shared" si="292"/>
        <v>1.3282685645303487</v>
      </c>
      <c r="I2124" s="2">
        <f t="shared" si="293"/>
        <v>57.049628413390664</v>
      </c>
    </row>
    <row r="2125" spans="1:9" ht="13.5" x14ac:dyDescent="0.25">
      <c r="A2125" s="3">
        <f>TITRES_STAT!B2128</f>
        <v>45399</v>
      </c>
      <c r="B2125" s="5">
        <f>TITRES_STAT!D2128</f>
        <v>13.0282</v>
      </c>
      <c r="C2125" s="2">
        <f t="shared" si="297"/>
        <v>-7.6599999999999113E-2</v>
      </c>
      <c r="D2125" s="2">
        <f t="shared" si="298"/>
        <v>0</v>
      </c>
      <c r="E2125" s="2">
        <f t="shared" si="299"/>
        <v>7.6599999999999113E-2</v>
      </c>
      <c r="F2125" s="2">
        <f t="shared" ref="F2125:G2140" si="300">((F2124*13)+D2125)/14</f>
        <v>4.2812959548241825E-2</v>
      </c>
      <c r="G2125" s="2">
        <f t="shared" si="300"/>
        <v>3.7703584546135094E-2</v>
      </c>
      <c r="H2125" s="2">
        <f t="shared" si="292"/>
        <v>1.1355143035764879</v>
      </c>
      <c r="I2125" s="2">
        <f t="shared" si="293"/>
        <v>53.172872767687231</v>
      </c>
    </row>
    <row r="2126" spans="1:9" ht="13.5" x14ac:dyDescent="0.25">
      <c r="A2126" s="3">
        <f>TITRES_STAT!B2129</f>
        <v>45400</v>
      </c>
      <c r="B2126" s="5">
        <f>TITRES_STAT!D2129</f>
        <v>13.113300000000001</v>
      </c>
      <c r="C2126" s="2">
        <f t="shared" si="297"/>
        <v>8.510000000000062E-2</v>
      </c>
      <c r="D2126" s="2">
        <f t="shared" si="298"/>
        <v>8.510000000000062E-2</v>
      </c>
      <c r="E2126" s="2">
        <f t="shared" si="299"/>
        <v>0</v>
      </c>
      <c r="F2126" s="2">
        <f t="shared" si="300"/>
        <v>4.5833462437653169E-2</v>
      </c>
      <c r="G2126" s="2">
        <f t="shared" si="300"/>
        <v>3.5010471364268304E-2</v>
      </c>
      <c r="H2126" s="2">
        <f t="shared" si="292"/>
        <v>1.30913582855759</v>
      </c>
      <c r="I2126" s="2">
        <f t="shared" si="293"/>
        <v>56.693755835720864</v>
      </c>
    </row>
    <row r="2127" spans="1:9" ht="13.5" x14ac:dyDescent="0.25">
      <c r="A2127" s="3">
        <f>TITRES_STAT!B2130</f>
        <v>45401</v>
      </c>
      <c r="B2127" s="5">
        <f>TITRES_STAT!D2130</f>
        <v>13.113300000000001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4.2559643692106512E-2</v>
      </c>
      <c r="G2127" s="2">
        <f t="shared" si="300"/>
        <v>3.2509723409677713E-2</v>
      </c>
      <c r="H2127" s="2">
        <f t="shared" si="292"/>
        <v>1.30913582855759</v>
      </c>
      <c r="I2127" s="2">
        <f t="shared" si="293"/>
        <v>56.693755835720864</v>
      </c>
    </row>
    <row r="2128" spans="1:9" ht="13.5" x14ac:dyDescent="0.25">
      <c r="A2128" s="3">
        <f>TITRES_STAT!B2131</f>
        <v>45404</v>
      </c>
      <c r="B2128" s="5">
        <f>TITRES_STAT!D2131</f>
        <v>12.849299999999999</v>
      </c>
      <c r="C2128" s="2">
        <f t="shared" si="297"/>
        <v>-0.26400000000000112</v>
      </c>
      <c r="D2128" s="2">
        <f t="shared" si="298"/>
        <v>0</v>
      </c>
      <c r="E2128" s="2">
        <f t="shared" si="299"/>
        <v>0.26400000000000112</v>
      </c>
      <c r="F2128" s="2">
        <f t="shared" si="300"/>
        <v>3.9519669142670334E-2</v>
      </c>
      <c r="G2128" s="2">
        <f t="shared" si="300"/>
        <v>4.904474316612939E-2</v>
      </c>
      <c r="H2128" s="2">
        <f t="shared" si="292"/>
        <v>0.80578807414293629</v>
      </c>
      <c r="I2128" s="2">
        <f t="shared" si="293"/>
        <v>44.62251610147441</v>
      </c>
    </row>
    <row r="2129" spans="1:9" ht="13.5" x14ac:dyDescent="0.25">
      <c r="A2129" s="3">
        <f>TITRES_STAT!B2132</f>
        <v>45405</v>
      </c>
      <c r="B2129" s="5">
        <f>TITRES_STAT!D2132</f>
        <v>12.849299999999999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3.6696835632479601E-2</v>
      </c>
      <c r="G2129" s="2">
        <f t="shared" si="300"/>
        <v>4.5541547225691578E-2</v>
      </c>
      <c r="H2129" s="2">
        <f t="shared" ref="H2129:H2192" si="301">F2129/G2129</f>
        <v>0.80578807414293629</v>
      </c>
      <c r="I2129" s="2">
        <f t="shared" ref="I2129:I2192" si="302">IF(G2129=0,100,100-(100/(1+H2129)))</f>
        <v>44.62251610147441</v>
      </c>
    </row>
    <row r="2130" spans="1:9" ht="13.5" x14ac:dyDescent="0.25">
      <c r="A2130" s="3">
        <f>TITRES_STAT!B2133</f>
        <v>45406</v>
      </c>
      <c r="B2130" s="5">
        <f>TITRES_STAT!D2133</f>
        <v>12.7727</v>
      </c>
      <c r="C2130" s="2">
        <f t="shared" si="297"/>
        <v>-7.6599999999999113E-2</v>
      </c>
      <c r="D2130" s="2">
        <f t="shared" si="298"/>
        <v>0</v>
      </c>
      <c r="E2130" s="2">
        <f t="shared" si="299"/>
        <v>7.6599999999999113E-2</v>
      </c>
      <c r="F2130" s="2">
        <f t="shared" si="300"/>
        <v>3.4075633087302486E-2</v>
      </c>
      <c r="G2130" s="2">
        <f t="shared" si="300"/>
        <v>4.7760008138142115E-2</v>
      </c>
      <c r="H2130" s="2">
        <f t="shared" si="301"/>
        <v>0.71347628310157241</v>
      </c>
      <c r="I2130" s="2">
        <f t="shared" si="302"/>
        <v>41.63911051106615</v>
      </c>
    </row>
    <row r="2131" spans="1:9" ht="13.5" x14ac:dyDescent="0.25">
      <c r="A2131" s="3">
        <f>TITRES_STAT!B2134</f>
        <v>45407</v>
      </c>
      <c r="B2131" s="5">
        <f>TITRES_STAT!D2134</f>
        <v>12.7727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3.1641659295352308E-2</v>
      </c>
      <c r="G2131" s="2">
        <f t="shared" si="300"/>
        <v>4.4348578985417678E-2</v>
      </c>
      <c r="H2131" s="2">
        <f t="shared" si="301"/>
        <v>0.71347628310157241</v>
      </c>
      <c r="I2131" s="2">
        <f t="shared" si="302"/>
        <v>41.63911051106615</v>
      </c>
    </row>
    <row r="2132" spans="1:9" ht="13.5" x14ac:dyDescent="0.25">
      <c r="A2132" s="3">
        <f>TITRES_STAT!B2135</f>
        <v>45408</v>
      </c>
      <c r="B2132" s="5">
        <f>TITRES_STAT!D2135</f>
        <v>12.7727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2.9381540774255716E-2</v>
      </c>
      <c r="G2132" s="2">
        <f t="shared" si="300"/>
        <v>4.1180823343602131E-2</v>
      </c>
      <c r="H2132" s="2">
        <f t="shared" si="301"/>
        <v>0.71347628310157241</v>
      </c>
      <c r="I2132" s="2">
        <f t="shared" si="302"/>
        <v>41.63911051106615</v>
      </c>
    </row>
    <row r="2133" spans="1:9" ht="13.5" x14ac:dyDescent="0.25">
      <c r="A2133" s="3">
        <f>TITRES_STAT!B2136</f>
        <v>45411</v>
      </c>
      <c r="B2133" s="5">
        <f>TITRES_STAT!D2136</f>
        <v>13.019600000000001</v>
      </c>
      <c r="C2133" s="2">
        <f t="shared" si="297"/>
        <v>0.24690000000000012</v>
      </c>
      <c r="D2133" s="2">
        <f t="shared" si="298"/>
        <v>0.24690000000000012</v>
      </c>
      <c r="E2133" s="2">
        <f t="shared" si="299"/>
        <v>0</v>
      </c>
      <c r="F2133" s="2">
        <f t="shared" si="300"/>
        <v>4.4918573576094599E-2</v>
      </c>
      <c r="G2133" s="2">
        <f t="shared" si="300"/>
        <v>3.8239335961916261E-2</v>
      </c>
      <c r="H2133" s="2">
        <f t="shared" si="301"/>
        <v>1.1746692887353065</v>
      </c>
      <c r="I2133" s="2">
        <f t="shared" si="302"/>
        <v>54.01599658486203</v>
      </c>
    </row>
    <row r="2134" spans="1:9" ht="13.5" x14ac:dyDescent="0.25">
      <c r="A2134" s="3">
        <f>TITRES_STAT!B2137</f>
        <v>45412</v>
      </c>
      <c r="B2134" s="5">
        <f>TITRES_STAT!D2137</f>
        <v>12.7387</v>
      </c>
      <c r="C2134" s="2">
        <f t="shared" si="297"/>
        <v>-0.28090000000000082</v>
      </c>
      <c r="D2134" s="2">
        <f t="shared" si="298"/>
        <v>0</v>
      </c>
      <c r="E2134" s="2">
        <f t="shared" si="299"/>
        <v>0.28090000000000082</v>
      </c>
      <c r="F2134" s="2">
        <f t="shared" si="300"/>
        <v>4.1710104034944982E-2</v>
      </c>
      <c r="G2134" s="2">
        <f t="shared" si="300"/>
        <v>5.5572240536065166E-2</v>
      </c>
      <c r="H2134" s="2">
        <f t="shared" si="301"/>
        <v>0.75055645827121253</v>
      </c>
      <c r="I2134" s="2">
        <f t="shared" si="302"/>
        <v>42.875307147330481</v>
      </c>
    </row>
    <row r="2135" spans="1:9" ht="13.5" x14ac:dyDescent="0.25">
      <c r="A2135" s="3">
        <f>TITRES_STAT!B2138</f>
        <v>45414</v>
      </c>
      <c r="B2135" s="5">
        <f>TITRES_STAT!D2138</f>
        <v>12.747199999999999</v>
      </c>
      <c r="C2135" s="2">
        <f t="shared" si="297"/>
        <v>8.49999999999973E-3</v>
      </c>
      <c r="D2135" s="2">
        <f t="shared" si="298"/>
        <v>8.49999999999973E-3</v>
      </c>
      <c r="E2135" s="2">
        <f t="shared" si="299"/>
        <v>0</v>
      </c>
      <c r="F2135" s="2">
        <f t="shared" si="300"/>
        <v>3.9337953746734607E-2</v>
      </c>
      <c r="G2135" s="2">
        <f t="shared" si="300"/>
        <v>5.160279478348908E-2</v>
      </c>
      <c r="H2135" s="2">
        <f t="shared" si="301"/>
        <v>0.76232215545273618</v>
      </c>
      <c r="I2135" s="2">
        <f t="shared" si="302"/>
        <v>43.25668567997419</v>
      </c>
    </row>
    <row r="2136" spans="1:9" ht="13.5" x14ac:dyDescent="0.25">
      <c r="A2136" s="3">
        <f>TITRES_STAT!B2139</f>
        <v>45415</v>
      </c>
      <c r="B2136" s="5">
        <f>TITRES_STAT!D2139</f>
        <v>12.747199999999999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3.6528099907682132E-2</v>
      </c>
      <c r="G2136" s="2">
        <f t="shared" si="300"/>
        <v>4.7916880870382712E-2</v>
      </c>
      <c r="H2136" s="2">
        <f t="shared" si="301"/>
        <v>0.76232215545273618</v>
      </c>
      <c r="I2136" s="2">
        <f t="shared" si="302"/>
        <v>43.25668567997419</v>
      </c>
    </row>
    <row r="2137" spans="1:9" ht="13.5" x14ac:dyDescent="0.25">
      <c r="A2137" s="3">
        <f>TITRES_STAT!B2140</f>
        <v>45418</v>
      </c>
      <c r="B2137" s="5">
        <f>TITRES_STAT!D2140</f>
        <v>12.7301</v>
      </c>
      <c r="C2137" s="2">
        <f t="shared" si="297"/>
        <v>-1.7099999999999227E-2</v>
      </c>
      <c r="D2137" s="2">
        <f t="shared" si="298"/>
        <v>0</v>
      </c>
      <c r="E2137" s="2">
        <f t="shared" si="299"/>
        <v>1.7099999999999227E-2</v>
      </c>
      <c r="F2137" s="2">
        <f t="shared" si="300"/>
        <v>3.3918949914276263E-2</v>
      </c>
      <c r="G2137" s="2">
        <f t="shared" si="300"/>
        <v>4.5715675093926753E-2</v>
      </c>
      <c r="H2137" s="2">
        <f t="shared" si="301"/>
        <v>0.74195447938998793</v>
      </c>
      <c r="I2137" s="2">
        <f t="shared" si="302"/>
        <v>42.593218604071197</v>
      </c>
    </row>
    <row r="2138" spans="1:9" ht="13.5" x14ac:dyDescent="0.25">
      <c r="A2138" s="3">
        <f>TITRES_STAT!B2141</f>
        <v>45419</v>
      </c>
      <c r="B2138" s="5">
        <f>TITRES_STAT!D2141</f>
        <v>12.7301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3.1496167777542244E-2</v>
      </c>
      <c r="G2138" s="2">
        <f t="shared" si="300"/>
        <v>4.245026973007484E-2</v>
      </c>
      <c r="H2138" s="2">
        <f t="shared" si="301"/>
        <v>0.74195447938998804</v>
      </c>
      <c r="I2138" s="2">
        <f t="shared" si="302"/>
        <v>42.593218604071197</v>
      </c>
    </row>
    <row r="2139" spans="1:9" ht="13.5" x14ac:dyDescent="0.25">
      <c r="A2139" s="3">
        <f>TITRES_STAT!B2142</f>
        <v>45420</v>
      </c>
      <c r="B2139" s="5">
        <f>TITRES_STAT!D2142</f>
        <v>12.7301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2.92464415077178E-2</v>
      </c>
      <c r="G2139" s="2">
        <f t="shared" si="300"/>
        <v>3.9418107606498061E-2</v>
      </c>
      <c r="H2139" s="2">
        <f t="shared" si="301"/>
        <v>0.74195447938998815</v>
      </c>
      <c r="I2139" s="2">
        <f t="shared" si="302"/>
        <v>42.593218604071204</v>
      </c>
    </row>
    <row r="2140" spans="1:9" ht="13.5" x14ac:dyDescent="0.25">
      <c r="A2140" s="3">
        <f>TITRES_STAT!B2143</f>
        <v>45421</v>
      </c>
      <c r="B2140" s="5">
        <f>TITRES_STAT!D2143</f>
        <v>12.7301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2.7157409971452242E-2</v>
      </c>
      <c r="G2140" s="2">
        <f t="shared" si="300"/>
        <v>3.66025284917482E-2</v>
      </c>
      <c r="H2140" s="2">
        <f t="shared" si="301"/>
        <v>0.74195447938998815</v>
      </c>
      <c r="I2140" s="2">
        <f t="shared" si="302"/>
        <v>42.593218604071204</v>
      </c>
    </row>
    <row r="2141" spans="1:9" ht="13.5" x14ac:dyDescent="0.25">
      <c r="A2141" s="3">
        <f>TITRES_STAT!B2144</f>
        <v>45422</v>
      </c>
      <c r="B2141" s="5">
        <f>TITRES_STAT!D2144</f>
        <v>12.6876</v>
      </c>
      <c r="C2141" s="2">
        <f t="shared" si="297"/>
        <v>-4.2500000000000426E-2</v>
      </c>
      <c r="D2141" s="2">
        <f t="shared" si="298"/>
        <v>0</v>
      </c>
      <c r="E2141" s="2">
        <f t="shared" si="299"/>
        <v>4.2500000000000426E-2</v>
      </c>
      <c r="F2141" s="2">
        <f t="shared" ref="F2141:G2156" si="303">((F2140*13)+D2141)/14</f>
        <v>2.521759497349137E-2</v>
      </c>
      <c r="G2141" s="2">
        <f t="shared" si="303"/>
        <v>3.7023776456623358E-2</v>
      </c>
      <c r="H2141" s="2">
        <f t="shared" si="301"/>
        <v>0.68111892915721395</v>
      </c>
      <c r="I2141" s="2">
        <f t="shared" si="302"/>
        <v>40.515808688126278</v>
      </c>
    </row>
    <row r="2142" spans="1:9" ht="13.5" x14ac:dyDescent="0.25">
      <c r="A2142" s="3">
        <f>TITRES_STAT!B2145</f>
        <v>45425</v>
      </c>
      <c r="B2142" s="5">
        <f>TITRES_STAT!D2145</f>
        <v>12.7216</v>
      </c>
      <c r="C2142" s="2">
        <f t="shared" si="297"/>
        <v>3.4000000000000696E-2</v>
      </c>
      <c r="D2142" s="2">
        <f t="shared" si="298"/>
        <v>3.4000000000000696E-2</v>
      </c>
      <c r="E2142" s="2">
        <f t="shared" si="299"/>
        <v>0</v>
      </c>
      <c r="F2142" s="2">
        <f t="shared" si="303"/>
        <v>2.5844909618242037E-2</v>
      </c>
      <c r="G2142" s="2">
        <f t="shared" si="303"/>
        <v>3.4379220995435979E-2</v>
      </c>
      <c r="H2142" s="2">
        <f t="shared" si="301"/>
        <v>0.75175960565462152</v>
      </c>
      <c r="I2142" s="2">
        <f t="shared" si="302"/>
        <v>42.914541654457985</v>
      </c>
    </row>
    <row r="2143" spans="1:9" ht="13.5" x14ac:dyDescent="0.25">
      <c r="A2143" s="3">
        <f>TITRES_STAT!B2146</f>
        <v>45426</v>
      </c>
      <c r="B2143" s="5">
        <f>TITRES_STAT!D2146</f>
        <v>12.7301</v>
      </c>
      <c r="C2143" s="2">
        <f t="shared" si="297"/>
        <v>8.49999999999973E-3</v>
      </c>
      <c r="D2143" s="2">
        <f t="shared" si="298"/>
        <v>8.49999999999973E-3</v>
      </c>
      <c r="E2143" s="2">
        <f t="shared" si="299"/>
        <v>0</v>
      </c>
      <c r="F2143" s="2">
        <f t="shared" si="303"/>
        <v>2.46059875026533E-2</v>
      </c>
      <c r="G2143" s="2">
        <f t="shared" si="303"/>
        <v>3.192356235290484E-2</v>
      </c>
      <c r="H2143" s="2">
        <f t="shared" si="301"/>
        <v>0.77077824932699945</v>
      </c>
      <c r="I2143" s="2">
        <f t="shared" si="302"/>
        <v>43.527655121127722</v>
      </c>
    </row>
    <row r="2144" spans="1:9" ht="13.5" x14ac:dyDescent="0.25">
      <c r="A2144" s="3">
        <f>TITRES_STAT!B2147</f>
        <v>45427</v>
      </c>
      <c r="B2144" s="5">
        <f>TITRES_STAT!D2147</f>
        <v>12.7727</v>
      </c>
      <c r="C2144" s="2">
        <f t="shared" si="297"/>
        <v>4.2600000000000193E-2</v>
      </c>
      <c r="D2144" s="2">
        <f t="shared" si="298"/>
        <v>4.2600000000000193E-2</v>
      </c>
      <c r="E2144" s="2">
        <f t="shared" si="299"/>
        <v>0</v>
      </c>
      <c r="F2144" s="2">
        <f t="shared" si="303"/>
        <v>2.5891274109606649E-2</v>
      </c>
      <c r="G2144" s="2">
        <f t="shared" si="303"/>
        <v>2.9643307899125924E-2</v>
      </c>
      <c r="H2144" s="2">
        <f t="shared" si="301"/>
        <v>0.87342729083113191</v>
      </c>
      <c r="I2144" s="2">
        <f t="shared" si="302"/>
        <v>46.621894273977539</v>
      </c>
    </row>
    <row r="2145" spans="1:9" ht="13.5" x14ac:dyDescent="0.25">
      <c r="A2145" s="3">
        <f>TITRES_STAT!B2148</f>
        <v>45428</v>
      </c>
      <c r="B2145" s="5">
        <f>TITRES_STAT!D2148</f>
        <v>13.0282</v>
      </c>
      <c r="C2145" s="2">
        <f t="shared" si="297"/>
        <v>0.25549999999999962</v>
      </c>
      <c r="D2145" s="2">
        <f t="shared" si="298"/>
        <v>0.25549999999999962</v>
      </c>
      <c r="E2145" s="2">
        <f t="shared" si="299"/>
        <v>0</v>
      </c>
      <c r="F2145" s="2">
        <f t="shared" si="303"/>
        <v>4.229189738749186E-2</v>
      </c>
      <c r="G2145" s="2">
        <f t="shared" si="303"/>
        <v>2.752592876347407E-2</v>
      </c>
      <c r="H2145" s="2">
        <f t="shared" si="301"/>
        <v>1.5364385249594814</v>
      </c>
      <c r="I2145" s="2">
        <f t="shared" si="302"/>
        <v>60.574640774470396</v>
      </c>
    </row>
    <row r="2146" spans="1:9" ht="13.5" x14ac:dyDescent="0.25">
      <c r="A2146" s="3">
        <f>TITRES_STAT!B2149</f>
        <v>45429</v>
      </c>
      <c r="B2146" s="5">
        <f>TITRES_STAT!D2149</f>
        <v>13.019600000000001</v>
      </c>
      <c r="C2146" s="2">
        <f t="shared" si="297"/>
        <v>-8.5999999999994969E-3</v>
      </c>
      <c r="D2146" s="2">
        <f t="shared" si="298"/>
        <v>0</v>
      </c>
      <c r="E2146" s="2">
        <f t="shared" si="299"/>
        <v>8.5999999999994969E-3</v>
      </c>
      <c r="F2146" s="2">
        <f t="shared" si="303"/>
        <v>3.9271047574099584E-2</v>
      </c>
      <c r="G2146" s="2">
        <f t="shared" si="303"/>
        <v>2.6174076708940171E-2</v>
      </c>
      <c r="H2146" s="2">
        <f t="shared" si="301"/>
        <v>1.5003794789325247</v>
      </c>
      <c r="I2146" s="2">
        <f t="shared" si="302"/>
        <v>60.006070741433</v>
      </c>
    </row>
    <row r="2147" spans="1:9" ht="13.5" x14ac:dyDescent="0.25">
      <c r="A2147" s="3">
        <f>TITRES_STAT!B2150</f>
        <v>45432</v>
      </c>
      <c r="B2147" s="5">
        <f>TITRES_STAT!D2150</f>
        <v>12.7727</v>
      </c>
      <c r="C2147" s="2">
        <f t="shared" si="297"/>
        <v>-0.24690000000000012</v>
      </c>
      <c r="D2147" s="2">
        <f t="shared" si="298"/>
        <v>0</v>
      </c>
      <c r="E2147" s="2">
        <f t="shared" si="299"/>
        <v>0.24690000000000012</v>
      </c>
      <c r="F2147" s="2">
        <f t="shared" si="303"/>
        <v>3.6465972747378186E-2</v>
      </c>
      <c r="G2147" s="2">
        <f t="shared" si="303"/>
        <v>4.1940214086873026E-2</v>
      </c>
      <c r="H2147" s="2">
        <f t="shared" si="301"/>
        <v>0.86947512170167396</v>
      </c>
      <c r="I2147" s="2">
        <f t="shared" si="302"/>
        <v>46.509050139712031</v>
      </c>
    </row>
    <row r="2148" spans="1:9" ht="13.5" x14ac:dyDescent="0.25">
      <c r="A2148" s="3">
        <f>TITRES_STAT!B2151</f>
        <v>45433</v>
      </c>
      <c r="B2148" s="5">
        <f>TITRES_STAT!D2151</f>
        <v>12.9856</v>
      </c>
      <c r="C2148" s="2">
        <f t="shared" si="297"/>
        <v>0.21289999999999942</v>
      </c>
      <c r="D2148" s="2">
        <f t="shared" si="298"/>
        <v>0.21289999999999942</v>
      </c>
      <c r="E2148" s="2">
        <f t="shared" si="299"/>
        <v>0</v>
      </c>
      <c r="F2148" s="2">
        <f t="shared" si="303"/>
        <v>4.9068403265422562E-2</v>
      </c>
      <c r="G2148" s="2">
        <f t="shared" si="303"/>
        <v>3.8944484509239242E-2</v>
      </c>
      <c r="H2148" s="2">
        <f t="shared" si="301"/>
        <v>1.2599577034786917</v>
      </c>
      <c r="I2148" s="2">
        <f t="shared" si="302"/>
        <v>55.751384264372426</v>
      </c>
    </row>
    <row r="2149" spans="1:9" ht="13.5" x14ac:dyDescent="0.25">
      <c r="A2149" s="3">
        <f>TITRES_STAT!B2152</f>
        <v>45434</v>
      </c>
      <c r="B2149" s="5">
        <f>TITRES_STAT!D2152</f>
        <v>12.900399999999999</v>
      </c>
      <c r="C2149" s="2">
        <f t="shared" si="297"/>
        <v>-8.5200000000000387E-2</v>
      </c>
      <c r="D2149" s="2">
        <f t="shared" si="298"/>
        <v>0</v>
      </c>
      <c r="E2149" s="2">
        <f t="shared" si="299"/>
        <v>8.5200000000000387E-2</v>
      </c>
      <c r="F2149" s="2">
        <f t="shared" si="303"/>
        <v>4.5563517317892377E-2</v>
      </c>
      <c r="G2149" s="2">
        <f t="shared" si="303"/>
        <v>4.2248449901436468E-2</v>
      </c>
      <c r="H2149" s="2">
        <f t="shared" si="301"/>
        <v>1.0784660129351442</v>
      </c>
      <c r="I2149" s="2">
        <f t="shared" si="302"/>
        <v>51.887594323092564</v>
      </c>
    </row>
    <row r="2150" spans="1:9" ht="13.5" x14ac:dyDescent="0.25">
      <c r="A2150" s="3">
        <f>TITRES_STAT!B2153</f>
        <v>45435</v>
      </c>
      <c r="B2150" s="5">
        <f>TITRES_STAT!D2153</f>
        <v>12.857900000000001</v>
      </c>
      <c r="C2150" s="2">
        <f t="shared" si="297"/>
        <v>-4.249999999999865E-2</v>
      </c>
      <c r="D2150" s="2">
        <f t="shared" si="298"/>
        <v>0</v>
      </c>
      <c r="E2150" s="2">
        <f t="shared" si="299"/>
        <v>4.249999999999865E-2</v>
      </c>
      <c r="F2150" s="2">
        <f t="shared" si="303"/>
        <v>4.2308980366614346E-2</v>
      </c>
      <c r="G2150" s="2">
        <f t="shared" si="303"/>
        <v>4.2266417765619478E-2</v>
      </c>
      <c r="H2150" s="2">
        <f t="shared" si="301"/>
        <v>1.0010070075309172</v>
      </c>
      <c r="I2150" s="2">
        <f t="shared" si="302"/>
        <v>50.025162518849939</v>
      </c>
    </row>
    <row r="2151" spans="1:9" ht="13.5" x14ac:dyDescent="0.25">
      <c r="A2151" s="3">
        <f>TITRES_STAT!B2154</f>
        <v>45436</v>
      </c>
      <c r="B2151" s="5">
        <f>TITRES_STAT!D2154</f>
        <v>12.943</v>
      </c>
      <c r="C2151" s="2">
        <f t="shared" si="297"/>
        <v>8.5099999999998843E-2</v>
      </c>
      <c r="D2151" s="2">
        <f t="shared" si="298"/>
        <v>8.5099999999998843E-2</v>
      </c>
      <c r="E2151" s="2">
        <f t="shared" si="299"/>
        <v>0</v>
      </c>
      <c r="F2151" s="2">
        <f t="shared" si="303"/>
        <v>4.5365481768998954E-2</v>
      </c>
      <c r="G2151" s="2">
        <f t="shared" si="303"/>
        <v>3.9247387925218084E-2</v>
      </c>
      <c r="H2151" s="2">
        <f t="shared" si="301"/>
        <v>1.1558853765106172</v>
      </c>
      <c r="I2151" s="2">
        <f t="shared" si="302"/>
        <v>53.61534472586208</v>
      </c>
    </row>
    <row r="2152" spans="1:9" ht="13.5" x14ac:dyDescent="0.25">
      <c r="A2152" s="3">
        <f>TITRES_STAT!B2155</f>
        <v>45439</v>
      </c>
      <c r="B2152" s="5">
        <f>TITRES_STAT!D2155</f>
        <v>12.943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4.212509021407046E-2</v>
      </c>
      <c r="G2152" s="2">
        <f t="shared" si="303"/>
        <v>3.6444003073416789E-2</v>
      </c>
      <c r="H2152" s="2">
        <f t="shared" si="301"/>
        <v>1.1558853765106174</v>
      </c>
      <c r="I2152" s="2">
        <f t="shared" si="302"/>
        <v>53.615344725862094</v>
      </c>
    </row>
    <row r="2153" spans="1:9" ht="13.5" x14ac:dyDescent="0.25">
      <c r="A2153" s="3">
        <f>TITRES_STAT!B2156</f>
        <v>45440</v>
      </c>
      <c r="B2153" s="5">
        <f>TITRES_STAT!D2156</f>
        <v>12.9856</v>
      </c>
      <c r="C2153" s="2">
        <f t="shared" si="297"/>
        <v>4.2600000000000193E-2</v>
      </c>
      <c r="D2153" s="2">
        <f t="shared" si="298"/>
        <v>4.2600000000000193E-2</v>
      </c>
      <c r="E2153" s="2">
        <f t="shared" si="299"/>
        <v>0</v>
      </c>
      <c r="F2153" s="2">
        <f t="shared" si="303"/>
        <v>4.2159012341636867E-2</v>
      </c>
      <c r="G2153" s="2">
        <f t="shared" si="303"/>
        <v>3.384085999674416E-2</v>
      </c>
      <c r="H2153" s="2">
        <f t="shared" si="301"/>
        <v>1.2458020377050996</v>
      </c>
      <c r="I2153" s="2">
        <f t="shared" si="302"/>
        <v>55.472477840394951</v>
      </c>
    </row>
    <row r="2154" spans="1:9" ht="13.5" x14ac:dyDescent="0.25">
      <c r="A2154" s="3">
        <f>TITRES_STAT!B2157</f>
        <v>45441</v>
      </c>
      <c r="B2154" s="5">
        <f>TITRES_STAT!D2157</f>
        <v>12.9771</v>
      </c>
      <c r="C2154" s="2">
        <f t="shared" si="297"/>
        <v>-8.49999999999973E-3</v>
      </c>
      <c r="D2154" s="2">
        <f t="shared" si="298"/>
        <v>0</v>
      </c>
      <c r="E2154" s="2">
        <f t="shared" si="299"/>
        <v>8.49999999999973E-3</v>
      </c>
      <c r="F2154" s="2">
        <f t="shared" si="303"/>
        <v>3.9147654317234229E-2</v>
      </c>
      <c r="G2154" s="2">
        <f t="shared" si="303"/>
        <v>3.2030798568405273E-2</v>
      </c>
      <c r="H2154" s="2">
        <f t="shared" si="301"/>
        <v>1.2221878962408674</v>
      </c>
      <c r="I2154" s="2">
        <f t="shared" si="302"/>
        <v>54.999304888140379</v>
      </c>
    </row>
    <row r="2155" spans="1:9" ht="13.5" x14ac:dyDescent="0.25">
      <c r="A2155" s="3">
        <f>TITRES_STAT!B2158</f>
        <v>45442</v>
      </c>
      <c r="B2155" s="5">
        <f>TITRES_STAT!D2158</f>
        <v>12.9771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3.6351393294574645E-2</v>
      </c>
      <c r="G2155" s="2">
        <f t="shared" si="303"/>
        <v>2.9742884384947755E-2</v>
      </c>
      <c r="H2155" s="2">
        <f t="shared" si="301"/>
        <v>1.2221878962408674</v>
      </c>
      <c r="I2155" s="2">
        <f t="shared" si="302"/>
        <v>54.999304888140379</v>
      </c>
    </row>
    <row r="2156" spans="1:9" ht="13.5" x14ac:dyDescent="0.25">
      <c r="A2156" s="3">
        <f>TITRES_STAT!B2159</f>
        <v>45443</v>
      </c>
      <c r="B2156" s="5">
        <f>TITRES_STAT!D2159</f>
        <v>12.9771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3.3754865202105029E-2</v>
      </c>
      <c r="G2156" s="2">
        <f t="shared" si="303"/>
        <v>2.7618392643165773E-2</v>
      </c>
      <c r="H2156" s="2">
        <f t="shared" si="301"/>
        <v>1.2221878962408677</v>
      </c>
      <c r="I2156" s="2">
        <f t="shared" si="302"/>
        <v>54.999304888140394</v>
      </c>
    </row>
    <row r="2157" spans="1:9" ht="13.5" x14ac:dyDescent="0.25">
      <c r="A2157" s="3">
        <f>TITRES_STAT!B2160</f>
        <v>45446</v>
      </c>
      <c r="B2157" s="5">
        <f>TITRES_STAT!D2160</f>
        <v>12.9771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3.1343803401954674E-2</v>
      </c>
      <c r="G2157" s="2">
        <f t="shared" si="304"/>
        <v>2.5645650311511076E-2</v>
      </c>
      <c r="H2157" s="2">
        <f t="shared" si="301"/>
        <v>1.2221878962408677</v>
      </c>
      <c r="I2157" s="2">
        <f t="shared" si="302"/>
        <v>54.999304888140394</v>
      </c>
    </row>
    <row r="2158" spans="1:9" ht="13.5" x14ac:dyDescent="0.25">
      <c r="A2158" s="3">
        <f>TITRES_STAT!B2161</f>
        <v>45447</v>
      </c>
      <c r="B2158" s="5">
        <f>TITRES_STAT!D2161</f>
        <v>12.7727</v>
      </c>
      <c r="C2158" s="2">
        <f t="shared" si="297"/>
        <v>-0.20439999999999969</v>
      </c>
      <c r="D2158" s="2">
        <f t="shared" si="298"/>
        <v>0</v>
      </c>
      <c r="E2158" s="2">
        <f t="shared" si="299"/>
        <v>0.20439999999999969</v>
      </c>
      <c r="F2158" s="2">
        <f t="shared" si="304"/>
        <v>2.9104960301815055E-2</v>
      </c>
      <c r="G2158" s="2">
        <f t="shared" si="304"/>
        <v>3.8413818146403114E-2</v>
      </c>
      <c r="H2158" s="2">
        <f t="shared" si="301"/>
        <v>0.75766902917304257</v>
      </c>
      <c r="I2158" s="2">
        <f t="shared" si="302"/>
        <v>43.106467520197171</v>
      </c>
    </row>
    <row r="2159" spans="1:9" ht="13.5" x14ac:dyDescent="0.25">
      <c r="A2159" s="3">
        <f>TITRES_STAT!B2162</f>
        <v>45448</v>
      </c>
      <c r="B2159" s="5">
        <f>TITRES_STAT!D2162</f>
        <v>12.943</v>
      </c>
      <c r="C2159" s="2">
        <f t="shared" si="297"/>
        <v>0.17029999999999923</v>
      </c>
      <c r="D2159" s="2">
        <f t="shared" si="298"/>
        <v>0.17029999999999923</v>
      </c>
      <c r="E2159" s="2">
        <f t="shared" si="299"/>
        <v>0</v>
      </c>
      <c r="F2159" s="2">
        <f t="shared" si="304"/>
        <v>3.9190320280256784E-2</v>
      </c>
      <c r="G2159" s="2">
        <f t="shared" si="304"/>
        <v>3.5669973993088605E-2</v>
      </c>
      <c r="H2159" s="2">
        <f t="shared" si="301"/>
        <v>1.0986921461689396</v>
      </c>
      <c r="I2159" s="2">
        <f t="shared" si="302"/>
        <v>52.351277350255906</v>
      </c>
    </row>
    <row r="2160" spans="1:9" ht="13.5" x14ac:dyDescent="0.25">
      <c r="A2160" s="3">
        <f>TITRES_STAT!B2163</f>
        <v>45449</v>
      </c>
      <c r="B2160" s="5">
        <f>TITRES_STAT!D2163</f>
        <v>12.9175</v>
      </c>
      <c r="C2160" s="2">
        <f t="shared" si="297"/>
        <v>-2.549999999999919E-2</v>
      </c>
      <c r="D2160" s="2">
        <f t="shared" si="298"/>
        <v>0</v>
      </c>
      <c r="E2160" s="2">
        <f t="shared" si="299"/>
        <v>2.549999999999919E-2</v>
      </c>
      <c r="F2160" s="2">
        <f t="shared" si="304"/>
        <v>3.6391011688809871E-2</v>
      </c>
      <c r="G2160" s="2">
        <f t="shared" si="304"/>
        <v>3.4943547279296501E-2</v>
      </c>
      <c r="H2160" s="2">
        <f t="shared" si="301"/>
        <v>1.041422938488302</v>
      </c>
      <c r="I2160" s="2">
        <f t="shared" si="302"/>
        <v>51.014560425165406</v>
      </c>
    </row>
    <row r="2161" spans="1:9" ht="13.5" x14ac:dyDescent="0.25">
      <c r="A2161" s="3">
        <f>TITRES_STAT!B2164</f>
        <v>45450</v>
      </c>
      <c r="B2161" s="5">
        <f>TITRES_STAT!D2164</f>
        <v>12.943</v>
      </c>
      <c r="C2161" s="2">
        <f t="shared" si="297"/>
        <v>2.549999999999919E-2</v>
      </c>
      <c r="D2161" s="2">
        <f t="shared" si="298"/>
        <v>2.549999999999919E-2</v>
      </c>
      <c r="E2161" s="2">
        <f t="shared" si="299"/>
        <v>0</v>
      </c>
      <c r="F2161" s="2">
        <f t="shared" si="304"/>
        <v>3.5613082282466249E-2</v>
      </c>
      <c r="G2161" s="2">
        <f t="shared" si="304"/>
        <v>3.2447579616489607E-2</v>
      </c>
      <c r="H2161" s="2">
        <f t="shared" si="301"/>
        <v>1.0975574358208202</v>
      </c>
      <c r="I2161" s="2">
        <f t="shared" si="302"/>
        <v>52.325500941113539</v>
      </c>
    </row>
    <row r="2162" spans="1:9" ht="13.5" x14ac:dyDescent="0.25">
      <c r="A2162" s="3">
        <f>TITRES_STAT!B2165</f>
        <v>45453</v>
      </c>
      <c r="B2162" s="5">
        <f>TITRES_STAT!D2165</f>
        <v>12.9345</v>
      </c>
      <c r="C2162" s="2">
        <f t="shared" si="297"/>
        <v>-8.49999999999973E-3</v>
      </c>
      <c r="D2162" s="2">
        <f t="shared" si="298"/>
        <v>0</v>
      </c>
      <c r="E2162" s="2">
        <f t="shared" si="299"/>
        <v>8.49999999999973E-3</v>
      </c>
      <c r="F2162" s="2">
        <f t="shared" si="304"/>
        <v>3.3069290690861515E-2</v>
      </c>
      <c r="G2162" s="2">
        <f t="shared" si="304"/>
        <v>3.0737038215311759E-2</v>
      </c>
      <c r="H2162" s="2">
        <f t="shared" si="301"/>
        <v>1.0758775929942377</v>
      </c>
      <c r="I2162" s="2">
        <f t="shared" si="302"/>
        <v>51.827602775094086</v>
      </c>
    </row>
    <row r="2163" spans="1:9" ht="13.5" x14ac:dyDescent="0.25">
      <c r="A2163" s="3">
        <f>TITRES_STAT!B2166</f>
        <v>45454</v>
      </c>
      <c r="B2163" s="5">
        <f>TITRES_STAT!D2166</f>
        <v>12.943</v>
      </c>
      <c r="C2163" s="2">
        <f t="shared" si="297"/>
        <v>8.49999999999973E-3</v>
      </c>
      <c r="D2163" s="2">
        <f t="shared" si="298"/>
        <v>8.49999999999973E-3</v>
      </c>
      <c r="E2163" s="2">
        <f t="shared" si="299"/>
        <v>0</v>
      </c>
      <c r="F2163" s="2">
        <f t="shared" si="304"/>
        <v>3.1314341355799961E-2</v>
      </c>
      <c r="G2163" s="2">
        <f t="shared" si="304"/>
        <v>2.8541535485646634E-2</v>
      </c>
      <c r="H2163" s="2">
        <f t="shared" si="301"/>
        <v>1.0971498492625862</v>
      </c>
      <c r="I2163" s="2">
        <f t="shared" si="302"/>
        <v>52.316235277530282</v>
      </c>
    </row>
    <row r="2164" spans="1:9" ht="13.5" x14ac:dyDescent="0.25">
      <c r="A2164" s="3">
        <f>TITRES_STAT!B2167</f>
        <v>45455</v>
      </c>
      <c r="B2164" s="5">
        <f>TITRES_STAT!D2167</f>
        <v>12.943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2.9077602687528535E-2</v>
      </c>
      <c r="G2164" s="2">
        <f t="shared" si="304"/>
        <v>2.6502854379529015E-2</v>
      </c>
      <c r="H2164" s="2">
        <f t="shared" si="301"/>
        <v>1.0971498492625864</v>
      </c>
      <c r="I2164" s="2">
        <f t="shared" si="302"/>
        <v>52.316235277530282</v>
      </c>
    </row>
    <row r="2165" spans="1:9" ht="13.5" x14ac:dyDescent="0.25">
      <c r="A2165" s="3">
        <f>TITRES_STAT!B2168</f>
        <v>45456</v>
      </c>
      <c r="B2165" s="5">
        <f>TITRES_STAT!D2168</f>
        <v>12.9856</v>
      </c>
      <c r="C2165" s="2">
        <f t="shared" si="297"/>
        <v>4.2600000000000193E-2</v>
      </c>
      <c r="D2165" s="2">
        <f t="shared" si="298"/>
        <v>4.2600000000000193E-2</v>
      </c>
      <c r="E2165" s="2">
        <f t="shared" si="299"/>
        <v>0</v>
      </c>
      <c r="F2165" s="2">
        <f t="shared" si="304"/>
        <v>3.0043488209847941E-2</v>
      </c>
      <c r="G2165" s="2">
        <f t="shared" si="304"/>
        <v>2.46097933524198E-2</v>
      </c>
      <c r="H2165" s="2">
        <f t="shared" si="301"/>
        <v>1.2207940058502711</v>
      </c>
      <c r="I2165" s="2">
        <f t="shared" si="302"/>
        <v>54.971060018818271</v>
      </c>
    </row>
    <row r="2166" spans="1:9" ht="13.5" x14ac:dyDescent="0.25">
      <c r="A2166" s="3">
        <f>TITRES_STAT!B2169</f>
        <v>45457</v>
      </c>
      <c r="B2166" s="5">
        <f>TITRES_STAT!D2169</f>
        <v>12.9856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2.7897524766287374E-2</v>
      </c>
      <c r="G2166" s="2">
        <f t="shared" si="304"/>
        <v>2.2851950970104097E-2</v>
      </c>
      <c r="H2166" s="2">
        <f t="shared" si="301"/>
        <v>1.2207940058502713</v>
      </c>
      <c r="I2166" s="2">
        <f t="shared" si="302"/>
        <v>54.971060018818271</v>
      </c>
    </row>
    <row r="2167" spans="1:9" ht="13.5" x14ac:dyDescent="0.25">
      <c r="A2167" s="3">
        <f>TITRES_STAT!B2170</f>
        <v>45461</v>
      </c>
      <c r="B2167" s="5">
        <f>TITRES_STAT!D2170</f>
        <v>13.011100000000001</v>
      </c>
      <c r="C2167" s="2">
        <f t="shared" si="297"/>
        <v>2.5500000000000966E-2</v>
      </c>
      <c r="D2167" s="2">
        <f t="shared" si="298"/>
        <v>2.5500000000000966E-2</v>
      </c>
      <c r="E2167" s="2">
        <f t="shared" si="299"/>
        <v>0</v>
      </c>
      <c r="F2167" s="2">
        <f t="shared" si="304"/>
        <v>2.7726272997266915E-2</v>
      </c>
      <c r="G2167" s="2">
        <f t="shared" si="304"/>
        <v>2.1219668757953804E-2</v>
      </c>
      <c r="H2167" s="2">
        <f t="shared" si="301"/>
        <v>1.3066308109486502</v>
      </c>
      <c r="I2167" s="2">
        <f t="shared" si="302"/>
        <v>56.646724943870446</v>
      </c>
    </row>
    <row r="2168" spans="1:9" ht="13.5" x14ac:dyDescent="0.25">
      <c r="A2168" s="3">
        <f>TITRES_STAT!B2171</f>
        <v>45462</v>
      </c>
      <c r="B2168" s="5">
        <f>TITRES_STAT!D2171</f>
        <v>13.011100000000001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2.5745824926033563E-2</v>
      </c>
      <c r="G2168" s="2">
        <f t="shared" si="304"/>
        <v>1.9703978132385676E-2</v>
      </c>
      <c r="H2168" s="2">
        <f t="shared" si="301"/>
        <v>1.30663081094865</v>
      </c>
      <c r="I2168" s="2">
        <f t="shared" si="302"/>
        <v>56.646724943870439</v>
      </c>
    </row>
    <row r="2169" spans="1:9" ht="13.5" x14ac:dyDescent="0.25">
      <c r="A2169" s="3">
        <f>TITRES_STAT!B2172</f>
        <v>45463</v>
      </c>
      <c r="B2169" s="5">
        <f>TITRES_STAT!D2172</f>
        <v>13.045199999999999</v>
      </c>
      <c r="C2169" s="2">
        <f t="shared" si="297"/>
        <v>3.4099999999998687E-2</v>
      </c>
      <c r="D2169" s="2">
        <f t="shared" si="298"/>
        <v>3.4099999999998687E-2</v>
      </c>
      <c r="E2169" s="2">
        <f t="shared" si="299"/>
        <v>0</v>
      </c>
      <c r="F2169" s="2">
        <f t="shared" si="304"/>
        <v>2.6342551717031072E-2</v>
      </c>
      <c r="G2169" s="2">
        <f t="shared" si="304"/>
        <v>1.8296551122929557E-2</v>
      </c>
      <c r="H2169" s="2">
        <f t="shared" si="301"/>
        <v>1.439755041266664</v>
      </c>
      <c r="I2169" s="2">
        <f t="shared" si="302"/>
        <v>59.012278565440596</v>
      </c>
    </row>
    <row r="2170" spans="1:9" ht="13.5" x14ac:dyDescent="0.25">
      <c r="A2170" s="3">
        <f>TITRES_STAT!B2173</f>
        <v>45464</v>
      </c>
      <c r="B2170" s="5">
        <f>TITRES_STAT!D2173</f>
        <v>13.0707</v>
      </c>
      <c r="C2170" s="2">
        <f t="shared" si="297"/>
        <v>2.5500000000000966E-2</v>
      </c>
      <c r="D2170" s="2">
        <f t="shared" si="298"/>
        <v>2.5500000000000966E-2</v>
      </c>
      <c r="E2170" s="2">
        <f t="shared" si="299"/>
        <v>0</v>
      </c>
      <c r="F2170" s="2">
        <f t="shared" si="304"/>
        <v>2.6282369451528922E-2</v>
      </c>
      <c r="G2170" s="2">
        <f t="shared" si="304"/>
        <v>1.6989654614148874E-2</v>
      </c>
      <c r="H2170" s="2">
        <f t="shared" si="301"/>
        <v>1.546963140124175</v>
      </c>
      <c r="I2170" s="2">
        <f t="shared" si="302"/>
        <v>60.737555080940602</v>
      </c>
    </row>
    <row r="2171" spans="1:9" ht="13.5" x14ac:dyDescent="0.25">
      <c r="A2171" s="3">
        <f>TITRES_STAT!B2174</f>
        <v>45467</v>
      </c>
      <c r="B2171" s="5">
        <f>TITRES_STAT!D2174</f>
        <v>13.062200000000001</v>
      </c>
      <c r="C2171" s="2">
        <f t="shared" si="297"/>
        <v>-8.49999999999973E-3</v>
      </c>
      <c r="D2171" s="2">
        <f t="shared" si="298"/>
        <v>0</v>
      </c>
      <c r="E2171" s="2">
        <f t="shared" si="299"/>
        <v>8.49999999999973E-3</v>
      </c>
      <c r="F2171" s="2">
        <f t="shared" si="304"/>
        <v>2.4405057347848286E-2</v>
      </c>
      <c r="G2171" s="2">
        <f t="shared" si="304"/>
        <v>1.6383250713138221E-2</v>
      </c>
      <c r="H2171" s="2">
        <f t="shared" si="301"/>
        <v>1.4896346137385994</v>
      </c>
      <c r="I2171" s="2">
        <f t="shared" si="302"/>
        <v>59.833463333065801</v>
      </c>
    </row>
    <row r="2172" spans="1:9" ht="13.5" x14ac:dyDescent="0.25">
      <c r="A2172" s="3">
        <f>TITRES_STAT!B2175</f>
        <v>45468</v>
      </c>
      <c r="B2172" s="5">
        <f>TITRES_STAT!D2175</f>
        <v>13.062200000000001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2.2661838965859122E-2</v>
      </c>
      <c r="G2172" s="2">
        <f t="shared" si="304"/>
        <v>1.5213018519342633E-2</v>
      </c>
      <c r="H2172" s="2">
        <f t="shared" si="301"/>
        <v>1.4896346137385994</v>
      </c>
      <c r="I2172" s="2">
        <f t="shared" si="302"/>
        <v>59.833463333065801</v>
      </c>
    </row>
    <row r="2173" spans="1:9" ht="13.5" x14ac:dyDescent="0.25">
      <c r="A2173" s="3">
        <f>TITRES_STAT!B2176</f>
        <v>45469</v>
      </c>
      <c r="B2173" s="5">
        <f>TITRES_STAT!D2176</f>
        <v>13.2836</v>
      </c>
      <c r="C2173" s="2">
        <f t="shared" si="297"/>
        <v>0.22139999999999915</v>
      </c>
      <c r="D2173" s="2">
        <f t="shared" si="298"/>
        <v>0.22139999999999915</v>
      </c>
      <c r="E2173" s="2">
        <f t="shared" si="299"/>
        <v>0</v>
      </c>
      <c r="F2173" s="2">
        <f t="shared" ref="F2173:G2188" si="305">((F2172*13)+D2173)/14</f>
        <v>3.6857421896869122E-2</v>
      </c>
      <c r="G2173" s="2">
        <f t="shared" si="305"/>
        <v>1.4126374339389588E-2</v>
      </c>
      <c r="H2173" s="2">
        <f t="shared" si="301"/>
        <v>2.6091211383303721</v>
      </c>
      <c r="I2173" s="2">
        <f t="shared" si="302"/>
        <v>72.292423510544353</v>
      </c>
    </row>
    <row r="2174" spans="1:9" ht="13.5" x14ac:dyDescent="0.25">
      <c r="A2174" s="3">
        <f>TITRES_STAT!B2177</f>
        <v>45470</v>
      </c>
      <c r="B2174" s="5">
        <f>TITRES_STAT!D2177</f>
        <v>13.2751</v>
      </c>
      <c r="C2174" s="2">
        <f t="shared" si="297"/>
        <v>-8.49999999999973E-3</v>
      </c>
      <c r="D2174" s="2">
        <f t="shared" si="298"/>
        <v>0</v>
      </c>
      <c r="E2174" s="2">
        <f t="shared" si="299"/>
        <v>8.49999999999973E-3</v>
      </c>
      <c r="F2174" s="2">
        <f t="shared" si="305"/>
        <v>3.4224748904235616E-2</v>
      </c>
      <c r="G2174" s="2">
        <f t="shared" si="305"/>
        <v>1.3724490458004598E-2</v>
      </c>
      <c r="H2174" s="2">
        <f t="shared" si="301"/>
        <v>2.4936990563663919</v>
      </c>
      <c r="I2174" s="2">
        <f t="shared" si="302"/>
        <v>71.377042387845336</v>
      </c>
    </row>
    <row r="2175" spans="1:9" ht="13.5" x14ac:dyDescent="0.25">
      <c r="A2175" s="3">
        <f>TITRES_STAT!B2178</f>
        <v>45471</v>
      </c>
      <c r="B2175" s="5">
        <f>TITRES_STAT!D2178</f>
        <v>13.5306</v>
      </c>
      <c r="C2175" s="2">
        <f t="shared" si="297"/>
        <v>0.25549999999999962</v>
      </c>
      <c r="D2175" s="2">
        <f t="shared" si="298"/>
        <v>0.25549999999999962</v>
      </c>
      <c r="E2175" s="2">
        <f t="shared" si="299"/>
        <v>0</v>
      </c>
      <c r="F2175" s="2">
        <f t="shared" si="305"/>
        <v>5.0030123982504469E-2</v>
      </c>
      <c r="G2175" s="2">
        <f t="shared" si="305"/>
        <v>1.2744169711004271E-2</v>
      </c>
      <c r="H2175" s="2">
        <f t="shared" si="301"/>
        <v>3.9257264393854321</v>
      </c>
      <c r="I2175" s="2">
        <f t="shared" si="302"/>
        <v>79.698425962023848</v>
      </c>
    </row>
    <row r="2176" spans="1:9" ht="13.5" x14ac:dyDescent="0.25">
      <c r="A2176" s="3">
        <f>TITRES_STAT!B2179</f>
        <v>45474</v>
      </c>
      <c r="B2176" s="5">
        <f>TITRES_STAT!D2179</f>
        <v>13.5306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4.6456543698039865E-2</v>
      </c>
      <c r="G2176" s="2">
        <f t="shared" si="305"/>
        <v>1.1833871874503965E-2</v>
      </c>
      <c r="H2176" s="2">
        <f t="shared" si="301"/>
        <v>3.9257264393854325</v>
      </c>
      <c r="I2176" s="2">
        <f t="shared" si="302"/>
        <v>79.698425962023848</v>
      </c>
    </row>
    <row r="2177" spans="1:9" ht="13.5" x14ac:dyDescent="0.25">
      <c r="A2177" s="3">
        <f>TITRES_STAT!B2180</f>
        <v>45475</v>
      </c>
      <c r="B2177" s="5">
        <f>TITRES_STAT!D2180</f>
        <v>13.513500000000001</v>
      </c>
      <c r="C2177" s="2">
        <f t="shared" si="297"/>
        <v>-1.7099999999999227E-2</v>
      </c>
      <c r="D2177" s="2">
        <f t="shared" si="298"/>
        <v>0</v>
      </c>
      <c r="E2177" s="2">
        <f t="shared" si="299"/>
        <v>1.7099999999999227E-2</v>
      </c>
      <c r="F2177" s="2">
        <f t="shared" si="305"/>
        <v>4.3138219148179877E-2</v>
      </c>
      <c r="G2177" s="2">
        <f t="shared" si="305"/>
        <v>1.2210023883467912E-2</v>
      </c>
      <c r="H2177" s="2">
        <f t="shared" si="301"/>
        <v>3.5330167704739726</v>
      </c>
      <c r="I2177" s="2">
        <f t="shared" si="302"/>
        <v>77.939635994432024</v>
      </c>
    </row>
    <row r="2178" spans="1:9" ht="13.5" x14ac:dyDescent="0.25">
      <c r="A2178" s="3">
        <f>TITRES_STAT!B2181</f>
        <v>45476</v>
      </c>
      <c r="B2178" s="5">
        <f>TITRES_STAT!D2181</f>
        <v>13.198499999999999</v>
      </c>
      <c r="C2178" s="2">
        <f t="shared" si="297"/>
        <v>-0.31500000000000128</v>
      </c>
      <c r="D2178" s="2">
        <f t="shared" si="298"/>
        <v>0</v>
      </c>
      <c r="E2178" s="2">
        <f t="shared" si="299"/>
        <v>0.31500000000000128</v>
      </c>
      <c r="F2178" s="2">
        <f t="shared" si="305"/>
        <v>4.0056917780452742E-2</v>
      </c>
      <c r="G2178" s="2">
        <f t="shared" si="305"/>
        <v>3.3837879320363154E-2</v>
      </c>
      <c r="H2178" s="2">
        <f t="shared" si="301"/>
        <v>1.183789249947087</v>
      </c>
      <c r="I2178" s="2">
        <f t="shared" si="302"/>
        <v>54.2080354125642</v>
      </c>
    </row>
    <row r="2179" spans="1:9" ht="13.5" x14ac:dyDescent="0.25">
      <c r="A2179" s="3">
        <f>TITRES_STAT!B2182</f>
        <v>45477</v>
      </c>
      <c r="B2179" s="5">
        <f>TITRES_STAT!D2182</f>
        <v>13.453900000000001</v>
      </c>
      <c r="C2179" s="2">
        <f t="shared" ref="C2179:C2242" si="306">B2179-B2178</f>
        <v>0.25540000000000163</v>
      </c>
      <c r="D2179" s="2">
        <f t="shared" ref="D2179:D2242" si="307">IF(C2179&gt;0,C2179,0)</f>
        <v>0.25540000000000163</v>
      </c>
      <c r="E2179" s="2">
        <f t="shared" ref="E2179:E2242" si="308">IF(C2179&lt;0,-C2179,0)</f>
        <v>0</v>
      </c>
      <c r="F2179" s="2">
        <f t="shared" si="305"/>
        <v>5.543856651042052E-2</v>
      </c>
      <c r="G2179" s="2">
        <f t="shared" si="305"/>
        <v>3.1420887940337212E-2</v>
      </c>
      <c r="H2179" s="2">
        <f t="shared" si="301"/>
        <v>1.7643857365103333</v>
      </c>
      <c r="I2179" s="2">
        <f t="shared" si="302"/>
        <v>63.82559833120952</v>
      </c>
    </row>
    <row r="2180" spans="1:9" ht="13.5" x14ac:dyDescent="0.25">
      <c r="A2180" s="3">
        <f>TITRES_STAT!B2183</f>
        <v>45478</v>
      </c>
      <c r="B2180" s="5">
        <f>TITRES_STAT!D2183</f>
        <v>13.402799999999999</v>
      </c>
      <c r="C2180" s="2">
        <f t="shared" si="306"/>
        <v>-5.11000000000017E-2</v>
      </c>
      <c r="D2180" s="2">
        <f t="shared" si="307"/>
        <v>0</v>
      </c>
      <c r="E2180" s="2">
        <f t="shared" si="308"/>
        <v>5.11000000000017E-2</v>
      </c>
      <c r="F2180" s="2">
        <f t="shared" si="305"/>
        <v>5.1478668902533338E-2</v>
      </c>
      <c r="G2180" s="2">
        <f t="shared" si="305"/>
        <v>3.2826538801741821E-2</v>
      </c>
      <c r="H2180" s="2">
        <f t="shared" si="301"/>
        <v>1.5682027646424244</v>
      </c>
      <c r="I2180" s="2">
        <f t="shared" si="302"/>
        <v>61.062264484430933</v>
      </c>
    </row>
    <row r="2181" spans="1:9" ht="13.5" x14ac:dyDescent="0.25">
      <c r="A2181" s="3">
        <f>TITRES_STAT!B2184</f>
        <v>45481</v>
      </c>
      <c r="B2181" s="5">
        <f>TITRES_STAT!D2184</f>
        <v>13.198499999999999</v>
      </c>
      <c r="C2181" s="2">
        <f t="shared" si="306"/>
        <v>-0.20429999999999993</v>
      </c>
      <c r="D2181" s="2">
        <f t="shared" si="307"/>
        <v>0</v>
      </c>
      <c r="E2181" s="2">
        <f t="shared" si="308"/>
        <v>0.20429999999999993</v>
      </c>
      <c r="F2181" s="2">
        <f t="shared" si="305"/>
        <v>4.7801621123780953E-2</v>
      </c>
      <c r="G2181" s="2">
        <f t="shared" si="305"/>
        <v>4.5074643173045978E-2</v>
      </c>
      <c r="H2181" s="2">
        <f t="shared" si="301"/>
        <v>1.0604991578139806</v>
      </c>
      <c r="I2181" s="2">
        <f t="shared" si="302"/>
        <v>51.468070432947066</v>
      </c>
    </row>
    <row r="2182" spans="1:9" ht="13.5" x14ac:dyDescent="0.25">
      <c r="A2182" s="3">
        <f>TITRES_STAT!B2185</f>
        <v>45482</v>
      </c>
      <c r="B2182" s="5">
        <f>TITRES_STAT!D2185</f>
        <v>13.2836</v>
      </c>
      <c r="C2182" s="2">
        <f t="shared" si="306"/>
        <v>8.510000000000062E-2</v>
      </c>
      <c r="D2182" s="2">
        <f t="shared" si="307"/>
        <v>8.510000000000062E-2</v>
      </c>
      <c r="E2182" s="2">
        <f t="shared" si="308"/>
        <v>0</v>
      </c>
      <c r="F2182" s="2">
        <f t="shared" si="305"/>
        <v>5.0465791043510934E-2</v>
      </c>
      <c r="G2182" s="2">
        <f t="shared" si="305"/>
        <v>4.1855025803542688E-2</v>
      </c>
      <c r="H2182" s="2">
        <f t="shared" si="301"/>
        <v>1.2057283462297952</v>
      </c>
      <c r="I2182" s="2">
        <f t="shared" si="302"/>
        <v>54.663501436644324</v>
      </c>
    </row>
    <row r="2183" spans="1:9" ht="13.5" x14ac:dyDescent="0.25">
      <c r="A2183" s="3">
        <f>TITRES_STAT!B2186</f>
        <v>45483</v>
      </c>
      <c r="B2183" s="5">
        <f>TITRES_STAT!D2186</f>
        <v>13.3688</v>
      </c>
      <c r="C2183" s="2">
        <f t="shared" si="306"/>
        <v>8.5200000000000387E-2</v>
      </c>
      <c r="D2183" s="2">
        <f t="shared" si="307"/>
        <v>8.5200000000000387E-2</v>
      </c>
      <c r="E2183" s="2">
        <f t="shared" si="308"/>
        <v>0</v>
      </c>
      <c r="F2183" s="2">
        <f t="shared" si="305"/>
        <v>5.2946805968974463E-2</v>
      </c>
      <c r="G2183" s="2">
        <f t="shared" si="305"/>
        <v>3.8865381103289638E-2</v>
      </c>
      <c r="H2183" s="2">
        <f t="shared" si="301"/>
        <v>1.3623127952421634</v>
      </c>
      <c r="I2183" s="2">
        <f t="shared" si="302"/>
        <v>57.668603327465412</v>
      </c>
    </row>
    <row r="2184" spans="1:9" ht="13.5" x14ac:dyDescent="0.25">
      <c r="A2184" s="3">
        <f>TITRES_STAT!B2187</f>
        <v>45484</v>
      </c>
      <c r="B2184" s="5">
        <f>TITRES_STAT!D2187</f>
        <v>13.411300000000001</v>
      </c>
      <c r="C2184" s="2">
        <f t="shared" si="306"/>
        <v>4.2500000000000426E-2</v>
      </c>
      <c r="D2184" s="2">
        <f t="shared" si="307"/>
        <v>4.2500000000000426E-2</v>
      </c>
      <c r="E2184" s="2">
        <f t="shared" si="308"/>
        <v>0</v>
      </c>
      <c r="F2184" s="2">
        <f t="shared" si="305"/>
        <v>5.2200605542619176E-2</v>
      </c>
      <c r="G2184" s="2">
        <f t="shared" si="305"/>
        <v>3.6089282453054664E-2</v>
      </c>
      <c r="H2184" s="2">
        <f t="shared" si="301"/>
        <v>1.44642957671775</v>
      </c>
      <c r="I2184" s="2">
        <f t="shared" si="302"/>
        <v>59.124104388009854</v>
      </c>
    </row>
    <row r="2185" spans="1:9" ht="13.5" x14ac:dyDescent="0.25">
      <c r="A2185" s="3">
        <f>TITRES_STAT!B2188</f>
        <v>45485</v>
      </c>
      <c r="B2185" s="5">
        <f>TITRES_STAT!D2188</f>
        <v>13.453900000000001</v>
      </c>
      <c r="C2185" s="2">
        <f t="shared" si="306"/>
        <v>4.2600000000000193E-2</v>
      </c>
      <c r="D2185" s="2">
        <f t="shared" si="307"/>
        <v>4.2600000000000193E-2</v>
      </c>
      <c r="E2185" s="2">
        <f t="shared" si="308"/>
        <v>0</v>
      </c>
      <c r="F2185" s="2">
        <f t="shared" si="305"/>
        <v>5.1514848003860678E-2</v>
      </c>
      <c r="G2185" s="2">
        <f t="shared" si="305"/>
        <v>3.351147656355076E-2</v>
      </c>
      <c r="H2185" s="2">
        <f t="shared" si="301"/>
        <v>1.5372300264408982</v>
      </c>
      <c r="I2185" s="2">
        <f t="shared" si="302"/>
        <v>60.58693971067531</v>
      </c>
    </row>
    <row r="2186" spans="1:9" ht="13.5" x14ac:dyDescent="0.25">
      <c r="A2186" s="3">
        <f>TITRES_STAT!B2189</f>
        <v>45488</v>
      </c>
      <c r="B2186" s="5">
        <f>TITRES_STAT!D2189</f>
        <v>13.7293</v>
      </c>
      <c r="C2186" s="2">
        <f t="shared" si="306"/>
        <v>0.27539999999999942</v>
      </c>
      <c r="D2186" s="2">
        <f t="shared" si="307"/>
        <v>0.27539999999999942</v>
      </c>
      <c r="E2186" s="2">
        <f t="shared" si="308"/>
        <v>0</v>
      </c>
      <c r="F2186" s="2">
        <f t="shared" si="305"/>
        <v>6.7506644575013444E-2</v>
      </c>
      <c r="G2186" s="2">
        <f t="shared" si="305"/>
        <v>3.1117799666154276E-2</v>
      </c>
      <c r="H2186" s="2">
        <f t="shared" si="301"/>
        <v>2.1693900371894874</v>
      </c>
      <c r="I2186" s="2">
        <f t="shared" si="302"/>
        <v>68.44818756082266</v>
      </c>
    </row>
    <row r="2187" spans="1:9" ht="13.5" x14ac:dyDescent="0.25">
      <c r="A2187" s="3">
        <f>TITRES_STAT!B2190</f>
        <v>45489</v>
      </c>
      <c r="B2187" s="5">
        <f>TITRES_STAT!D2190</f>
        <v>13.645200000000001</v>
      </c>
      <c r="C2187" s="2">
        <f t="shared" si="306"/>
        <v>-8.4099999999999397E-2</v>
      </c>
      <c r="D2187" s="2">
        <f t="shared" si="307"/>
        <v>0</v>
      </c>
      <c r="E2187" s="2">
        <f t="shared" si="308"/>
        <v>8.4099999999999397E-2</v>
      </c>
      <c r="F2187" s="2">
        <f t="shared" si="305"/>
        <v>6.2684741391083917E-2</v>
      </c>
      <c r="G2187" s="2">
        <f t="shared" si="305"/>
        <v>3.4902242547143213E-2</v>
      </c>
      <c r="H2187" s="2">
        <f t="shared" si="301"/>
        <v>1.7960089901505407</v>
      </c>
      <c r="I2187" s="2">
        <f t="shared" si="302"/>
        <v>64.234735885231942</v>
      </c>
    </row>
    <row r="2188" spans="1:9" ht="13.5" x14ac:dyDescent="0.25">
      <c r="A2188" s="3">
        <f>TITRES_STAT!B2191</f>
        <v>45490</v>
      </c>
      <c r="B2188" s="5">
        <f>TITRES_STAT!D2191</f>
        <v>13.5517</v>
      </c>
      <c r="C2188" s="2">
        <f t="shared" si="306"/>
        <v>-9.3500000000000583E-2</v>
      </c>
      <c r="D2188" s="2">
        <f t="shared" si="307"/>
        <v>0</v>
      </c>
      <c r="E2188" s="2">
        <f t="shared" si="308"/>
        <v>9.3500000000000583E-2</v>
      </c>
      <c r="F2188" s="2">
        <f t="shared" si="305"/>
        <v>5.8207259863149348E-2</v>
      </c>
      <c r="G2188" s="2">
        <f t="shared" si="305"/>
        <v>3.9087796650918737E-2</v>
      </c>
      <c r="H2188" s="2">
        <f t="shared" si="301"/>
        <v>1.4891414930081821</v>
      </c>
      <c r="I2188" s="2">
        <f t="shared" si="302"/>
        <v>59.825505990361435</v>
      </c>
    </row>
    <row r="2189" spans="1:9" ht="13.5" x14ac:dyDescent="0.25">
      <c r="A2189" s="3">
        <f>TITRES_STAT!B2192</f>
        <v>45491</v>
      </c>
      <c r="B2189" s="5">
        <f>TITRES_STAT!D2192</f>
        <v>13.476900000000001</v>
      </c>
      <c r="C2189" s="2">
        <f t="shared" si="306"/>
        <v>-7.4799999999999756E-2</v>
      </c>
      <c r="D2189" s="2">
        <f t="shared" si="307"/>
        <v>0</v>
      </c>
      <c r="E2189" s="2">
        <f t="shared" si="308"/>
        <v>7.4799999999999756E-2</v>
      </c>
      <c r="F2189" s="2">
        <f t="shared" ref="F2189:G2204" si="309">((F2188*13)+D2189)/14</f>
        <v>5.4049598444352968E-2</v>
      </c>
      <c r="G2189" s="2">
        <f t="shared" si="309"/>
        <v>4.1638668318710235E-2</v>
      </c>
      <c r="H2189" s="2">
        <f t="shared" si="301"/>
        <v>1.2980626092709577</v>
      </c>
      <c r="I2189" s="2">
        <f t="shared" si="302"/>
        <v>56.48508461145704</v>
      </c>
    </row>
    <row r="2190" spans="1:9" ht="13.5" x14ac:dyDescent="0.25">
      <c r="A2190" s="3">
        <f>TITRES_STAT!B2193</f>
        <v>45492</v>
      </c>
      <c r="B2190" s="5">
        <f>TITRES_STAT!D2193</f>
        <v>13.476900000000001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5.0188912841184895E-2</v>
      </c>
      <c r="G2190" s="2">
        <f t="shared" si="309"/>
        <v>3.8664477724516644E-2</v>
      </c>
      <c r="H2190" s="2">
        <f t="shared" si="301"/>
        <v>1.2980626092709577</v>
      </c>
      <c r="I2190" s="2">
        <f t="shared" si="302"/>
        <v>56.48508461145704</v>
      </c>
    </row>
    <row r="2191" spans="1:9" ht="13.5" x14ac:dyDescent="0.25">
      <c r="A2191" s="3">
        <f>TITRES_STAT!B2194</f>
        <v>45495</v>
      </c>
      <c r="B2191" s="5">
        <f>TITRES_STAT!D2194</f>
        <v>13.476900000000001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4.6603990495385973E-2</v>
      </c>
      <c r="G2191" s="2">
        <f t="shared" si="309"/>
        <v>3.5902729315622599E-2</v>
      </c>
      <c r="H2191" s="2">
        <f t="shared" si="301"/>
        <v>1.2980626092709575</v>
      </c>
      <c r="I2191" s="2">
        <f t="shared" si="302"/>
        <v>56.485084611457033</v>
      </c>
    </row>
    <row r="2192" spans="1:9" ht="13.5" x14ac:dyDescent="0.25">
      <c r="A2192" s="3">
        <f>TITRES_STAT!B2195</f>
        <v>45496</v>
      </c>
      <c r="B2192" s="5">
        <f>TITRES_STAT!D2195</f>
        <v>13.5517</v>
      </c>
      <c r="C2192" s="2">
        <f t="shared" si="306"/>
        <v>7.4799999999999756E-2</v>
      </c>
      <c r="D2192" s="2">
        <f t="shared" si="307"/>
        <v>7.4799999999999756E-2</v>
      </c>
      <c r="E2192" s="2">
        <f t="shared" si="308"/>
        <v>0</v>
      </c>
      <c r="F2192" s="2">
        <f t="shared" si="309"/>
        <v>4.8617991174286959E-2</v>
      </c>
      <c r="G2192" s="2">
        <f t="shared" si="309"/>
        <v>3.3338248650220982E-2</v>
      </c>
      <c r="H2192" s="2">
        <f t="shared" si="301"/>
        <v>1.458324691389111</v>
      </c>
      <c r="I2192" s="2">
        <f t="shared" si="302"/>
        <v>59.321890899816985</v>
      </c>
    </row>
    <row r="2193" spans="1:9" ht="13.5" x14ac:dyDescent="0.25">
      <c r="A2193" s="3">
        <f>TITRES_STAT!B2196</f>
        <v>45497</v>
      </c>
      <c r="B2193" s="5">
        <f>TITRES_STAT!D2196</f>
        <v>13.5517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4.5145277518980745E-2</v>
      </c>
      <c r="G2193" s="2">
        <f t="shared" si="309"/>
        <v>3.0956945175205197E-2</v>
      </c>
      <c r="H2193" s="2">
        <f t="shared" ref="H2193:H2256" si="310">F2193/G2193</f>
        <v>1.4583246913891108</v>
      </c>
      <c r="I2193" s="2">
        <f t="shared" ref="I2193:I2256" si="311">IF(G2193=0,100,100-(100/(1+H2193)))</f>
        <v>59.321890899816978</v>
      </c>
    </row>
    <row r="2194" spans="1:9" ht="13.5" x14ac:dyDescent="0.25">
      <c r="A2194" s="3">
        <f>TITRES_STAT!B2197</f>
        <v>45499</v>
      </c>
      <c r="B2194" s="5">
        <f>TITRES_STAT!D2197</f>
        <v>13.5517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4.1920614839053551E-2</v>
      </c>
      <c r="G2194" s="2">
        <f t="shared" si="309"/>
        <v>2.8745734805547683E-2</v>
      </c>
      <c r="H2194" s="2">
        <f t="shared" si="310"/>
        <v>1.458324691389111</v>
      </c>
      <c r="I2194" s="2">
        <f t="shared" si="311"/>
        <v>59.321890899816985</v>
      </c>
    </row>
    <row r="2195" spans="1:9" ht="13.5" x14ac:dyDescent="0.25">
      <c r="A2195" s="3">
        <f>TITRES_STAT!B2198</f>
        <v>45502</v>
      </c>
      <c r="B2195" s="5">
        <f>TITRES_STAT!D2198</f>
        <v>13.6732</v>
      </c>
      <c r="C2195" s="2">
        <f t="shared" si="306"/>
        <v>0.12149999999999928</v>
      </c>
      <c r="D2195" s="2">
        <f t="shared" si="307"/>
        <v>0.12149999999999928</v>
      </c>
      <c r="E2195" s="2">
        <f t="shared" si="308"/>
        <v>0</v>
      </c>
      <c r="F2195" s="2">
        <f t="shared" si="309"/>
        <v>4.7604856636263959E-2</v>
      </c>
      <c r="G2195" s="2">
        <f t="shared" si="309"/>
        <v>2.6692468033722848E-2</v>
      </c>
      <c r="H2195" s="2">
        <f t="shared" si="310"/>
        <v>1.783456538230962</v>
      </c>
      <c r="I2195" s="2">
        <f t="shared" si="311"/>
        <v>64.073446584671501</v>
      </c>
    </row>
    <row r="2196" spans="1:9" ht="13.5" x14ac:dyDescent="0.25">
      <c r="A2196" s="3">
        <f>TITRES_STAT!B2199</f>
        <v>45503</v>
      </c>
      <c r="B2196" s="5">
        <f>TITRES_STAT!D2199</f>
        <v>13.4582</v>
      </c>
      <c r="C2196" s="2">
        <f t="shared" si="306"/>
        <v>-0.21499999999999986</v>
      </c>
      <c r="D2196" s="2">
        <f t="shared" si="307"/>
        <v>0</v>
      </c>
      <c r="E2196" s="2">
        <f t="shared" si="308"/>
        <v>0.21499999999999986</v>
      </c>
      <c r="F2196" s="2">
        <f t="shared" si="309"/>
        <v>4.4204509733673673E-2</v>
      </c>
      <c r="G2196" s="2">
        <f t="shared" si="309"/>
        <v>4.0143006031314057E-2</v>
      </c>
      <c r="H2196" s="2">
        <f t="shared" si="310"/>
        <v>1.1011758735554429</v>
      </c>
      <c r="I2196" s="2">
        <f t="shared" si="311"/>
        <v>52.407601258628603</v>
      </c>
    </row>
    <row r="2197" spans="1:9" ht="13.5" x14ac:dyDescent="0.25">
      <c r="A2197" s="3">
        <f>TITRES_STAT!B2200</f>
        <v>45504</v>
      </c>
      <c r="B2197" s="5">
        <f>TITRES_STAT!D2200</f>
        <v>13.532999999999999</v>
      </c>
      <c r="C2197" s="2">
        <f t="shared" si="306"/>
        <v>7.4799999999999756E-2</v>
      </c>
      <c r="D2197" s="2">
        <f t="shared" si="307"/>
        <v>7.4799999999999756E-2</v>
      </c>
      <c r="E2197" s="2">
        <f t="shared" si="308"/>
        <v>0</v>
      </c>
      <c r="F2197" s="2">
        <f t="shared" si="309"/>
        <v>4.6389901895554107E-2</v>
      </c>
      <c r="G2197" s="2">
        <f t="shared" si="309"/>
        <v>3.7275648457648768E-2</v>
      </c>
      <c r="H2197" s="2">
        <f t="shared" si="310"/>
        <v>1.2445095877610453</v>
      </c>
      <c r="I2197" s="2">
        <f t="shared" si="311"/>
        <v>55.446837676575697</v>
      </c>
    </row>
    <row r="2198" spans="1:9" ht="13.5" x14ac:dyDescent="0.25">
      <c r="A2198" s="3">
        <f>TITRES_STAT!B2201</f>
        <v>45505</v>
      </c>
      <c r="B2198" s="5">
        <f>TITRES_STAT!D2201</f>
        <v>13.7293</v>
      </c>
      <c r="C2198" s="2">
        <f t="shared" si="306"/>
        <v>0.19630000000000081</v>
      </c>
      <c r="D2198" s="2">
        <f t="shared" si="307"/>
        <v>0.19630000000000081</v>
      </c>
      <c r="E2198" s="2">
        <f t="shared" si="308"/>
        <v>0</v>
      </c>
      <c r="F2198" s="2">
        <f t="shared" si="309"/>
        <v>5.7097766045871731E-2</v>
      </c>
      <c r="G2198" s="2">
        <f t="shared" si="309"/>
        <v>3.4613102139245282E-2</v>
      </c>
      <c r="H2198" s="2">
        <f t="shared" si="310"/>
        <v>1.6495997907431914</v>
      </c>
      <c r="I2198" s="2">
        <f t="shared" si="311"/>
        <v>62.258451125575149</v>
      </c>
    </row>
    <row r="2199" spans="1:9" ht="13.5" x14ac:dyDescent="0.25">
      <c r="A2199" s="3">
        <f>TITRES_STAT!B2202</f>
        <v>45506</v>
      </c>
      <c r="B2199" s="5">
        <f>TITRES_STAT!D2202</f>
        <v>13.822699999999999</v>
      </c>
      <c r="C2199" s="2">
        <f t="shared" si="306"/>
        <v>9.3399999999999039E-2</v>
      </c>
      <c r="D2199" s="2">
        <f t="shared" si="307"/>
        <v>9.3399999999999039E-2</v>
      </c>
      <c r="E2199" s="2">
        <f t="shared" si="308"/>
        <v>0</v>
      </c>
      <c r="F2199" s="2">
        <f t="shared" si="309"/>
        <v>5.9690782756880827E-2</v>
      </c>
      <c r="G2199" s="2">
        <f t="shared" si="309"/>
        <v>3.2140737700727763E-2</v>
      </c>
      <c r="H2199" s="2">
        <f t="shared" si="310"/>
        <v>1.8571690330408703</v>
      </c>
      <c r="I2199" s="2">
        <f t="shared" si="311"/>
        <v>65.000320651812984</v>
      </c>
    </row>
    <row r="2200" spans="1:9" ht="13.5" x14ac:dyDescent="0.25">
      <c r="A2200" s="3">
        <f>TITRES_STAT!B2203</f>
        <v>45509</v>
      </c>
      <c r="B2200" s="5">
        <f>TITRES_STAT!D2203</f>
        <v>13.7293</v>
      </c>
      <c r="C2200" s="2">
        <f t="shared" si="306"/>
        <v>-9.3399999999999039E-2</v>
      </c>
      <c r="D2200" s="2">
        <f t="shared" si="307"/>
        <v>0</v>
      </c>
      <c r="E2200" s="2">
        <f t="shared" si="308"/>
        <v>9.3399999999999039E-2</v>
      </c>
      <c r="F2200" s="2">
        <f t="shared" si="309"/>
        <v>5.5427155417103628E-2</v>
      </c>
      <c r="G2200" s="2">
        <f t="shared" si="309"/>
        <v>3.6516399293532849E-2</v>
      </c>
      <c r="H2200" s="2">
        <f t="shared" si="310"/>
        <v>1.5178702306204632</v>
      </c>
      <c r="I2200" s="2">
        <f t="shared" si="311"/>
        <v>60.283894386662809</v>
      </c>
    </row>
    <row r="2201" spans="1:9" ht="13.5" x14ac:dyDescent="0.25">
      <c r="A2201" s="3">
        <f>TITRES_STAT!B2204</f>
        <v>45510</v>
      </c>
      <c r="B2201" s="5">
        <f>TITRES_STAT!D2204</f>
        <v>13.785399999999999</v>
      </c>
      <c r="C2201" s="2">
        <f t="shared" si="306"/>
        <v>5.6099999999998929E-2</v>
      </c>
      <c r="D2201" s="2">
        <f t="shared" si="307"/>
        <v>5.6099999999998929E-2</v>
      </c>
      <c r="E2201" s="2">
        <f t="shared" si="308"/>
        <v>0</v>
      </c>
      <c r="F2201" s="2">
        <f t="shared" si="309"/>
        <v>5.5475215744453292E-2</v>
      </c>
      <c r="G2201" s="2">
        <f t="shared" si="309"/>
        <v>3.3908085058280503E-2</v>
      </c>
      <c r="H2201" s="2">
        <f t="shared" si="310"/>
        <v>1.6360468498620213</v>
      </c>
      <c r="I2201" s="2">
        <f t="shared" si="311"/>
        <v>62.064407161339219</v>
      </c>
    </row>
    <row r="2202" spans="1:9" ht="13.5" x14ac:dyDescent="0.25">
      <c r="A2202" s="3">
        <f>TITRES_STAT!B2205</f>
        <v>45511</v>
      </c>
      <c r="B2202" s="5">
        <f>TITRES_STAT!D2205</f>
        <v>13.776</v>
      </c>
      <c r="C2202" s="2">
        <f t="shared" si="306"/>
        <v>-9.3999999999994088E-3</v>
      </c>
      <c r="D2202" s="2">
        <f t="shared" si="307"/>
        <v>0</v>
      </c>
      <c r="E2202" s="2">
        <f t="shared" si="308"/>
        <v>9.3999999999994088E-3</v>
      </c>
      <c r="F2202" s="2">
        <f t="shared" si="309"/>
        <v>5.15127003341352E-2</v>
      </c>
      <c r="G2202" s="2">
        <f t="shared" si="309"/>
        <v>3.2157507554117566E-2</v>
      </c>
      <c r="H2202" s="2">
        <f t="shared" si="310"/>
        <v>1.6018872186361135</v>
      </c>
      <c r="I2202" s="2">
        <f t="shared" si="311"/>
        <v>61.566358724641752</v>
      </c>
    </row>
    <row r="2203" spans="1:9" ht="13.5" x14ac:dyDescent="0.25">
      <c r="A2203" s="3">
        <f>TITRES_STAT!B2206</f>
        <v>45512</v>
      </c>
      <c r="B2203" s="5">
        <f>TITRES_STAT!D2206</f>
        <v>13.719900000000001</v>
      </c>
      <c r="C2203" s="2">
        <f t="shared" si="306"/>
        <v>-5.6099999999998929E-2</v>
      </c>
      <c r="D2203" s="2">
        <f t="shared" si="307"/>
        <v>0</v>
      </c>
      <c r="E2203" s="2">
        <f t="shared" si="308"/>
        <v>5.6099999999998929E-2</v>
      </c>
      <c r="F2203" s="2">
        <f t="shared" si="309"/>
        <v>4.7833221738839825E-2</v>
      </c>
      <c r="G2203" s="2">
        <f t="shared" si="309"/>
        <v>3.3867685585966235E-2</v>
      </c>
      <c r="H2203" s="2">
        <f t="shared" si="310"/>
        <v>1.4123557872717614</v>
      </c>
      <c r="I2203" s="2">
        <f t="shared" si="311"/>
        <v>58.546744834395106</v>
      </c>
    </row>
    <row r="2204" spans="1:9" ht="13.5" x14ac:dyDescent="0.25">
      <c r="A2204" s="3">
        <f>TITRES_STAT!B2207</f>
        <v>45513</v>
      </c>
      <c r="B2204" s="5">
        <f>TITRES_STAT!D2207</f>
        <v>13.542400000000001</v>
      </c>
      <c r="C2204" s="2">
        <f t="shared" si="306"/>
        <v>-0.17750000000000021</v>
      </c>
      <c r="D2204" s="2">
        <f t="shared" si="307"/>
        <v>0</v>
      </c>
      <c r="E2204" s="2">
        <f t="shared" si="308"/>
        <v>0.17750000000000021</v>
      </c>
      <c r="F2204" s="2">
        <f t="shared" si="309"/>
        <v>4.4416563043208408E-2</v>
      </c>
      <c r="G2204" s="2">
        <f t="shared" si="309"/>
        <v>4.4127136615540088E-2</v>
      </c>
      <c r="H2204" s="2">
        <f t="shared" si="310"/>
        <v>1.006558921558631</v>
      </c>
      <c r="I2204" s="2">
        <f t="shared" si="311"/>
        <v>50.163437053558745</v>
      </c>
    </row>
    <row r="2205" spans="1:9" ht="13.5" x14ac:dyDescent="0.25">
      <c r="A2205" s="3">
        <f>TITRES_STAT!B2208</f>
        <v>45516</v>
      </c>
      <c r="B2205" s="5">
        <f>TITRES_STAT!D2208</f>
        <v>13.6919</v>
      </c>
      <c r="C2205" s="2">
        <f t="shared" si="306"/>
        <v>0.14949999999999974</v>
      </c>
      <c r="D2205" s="2">
        <f t="shared" si="307"/>
        <v>0.14949999999999974</v>
      </c>
      <c r="E2205" s="2">
        <f t="shared" si="308"/>
        <v>0</v>
      </c>
      <c r="F2205" s="2">
        <f t="shared" ref="F2205:G2220" si="312">((F2204*13)+D2205)/14</f>
        <v>5.1922522825836363E-2</v>
      </c>
      <c r="G2205" s="2">
        <f t="shared" si="312"/>
        <v>4.0975198285858654E-2</v>
      </c>
      <c r="H2205" s="2">
        <f t="shared" si="310"/>
        <v>1.2671695317641902</v>
      </c>
      <c r="I2205" s="2">
        <f t="shared" si="311"/>
        <v>55.892138369473699</v>
      </c>
    </row>
    <row r="2206" spans="1:9" ht="13.5" x14ac:dyDescent="0.25">
      <c r="A2206" s="3">
        <f>TITRES_STAT!B2209</f>
        <v>45518</v>
      </c>
      <c r="B2206" s="5">
        <f>TITRES_STAT!D2209</f>
        <v>13.570399999999999</v>
      </c>
      <c r="C2206" s="2">
        <f t="shared" si="306"/>
        <v>-0.12150000000000105</v>
      </c>
      <c r="D2206" s="2">
        <f t="shared" si="307"/>
        <v>0</v>
      </c>
      <c r="E2206" s="2">
        <f t="shared" si="308"/>
        <v>0.12150000000000105</v>
      </c>
      <c r="F2206" s="2">
        <f t="shared" si="312"/>
        <v>4.8213771195419482E-2</v>
      </c>
      <c r="G2206" s="2">
        <f t="shared" si="312"/>
        <v>4.6726969836868824E-2</v>
      </c>
      <c r="H2206" s="2">
        <f t="shared" si="310"/>
        <v>1.031818912369908</v>
      </c>
      <c r="I2206" s="2">
        <f t="shared" si="311"/>
        <v>50.783015459108867</v>
      </c>
    </row>
    <row r="2207" spans="1:9" ht="13.5" x14ac:dyDescent="0.25">
      <c r="A2207" s="3">
        <f>TITRES_STAT!B2210</f>
        <v>45519</v>
      </c>
      <c r="B2207" s="5">
        <f>TITRES_STAT!D2210</f>
        <v>13.570399999999999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4.4769930395746664E-2</v>
      </c>
      <c r="G2207" s="2">
        <f t="shared" si="312"/>
        <v>4.3389329134235335E-2</v>
      </c>
      <c r="H2207" s="2">
        <f t="shared" si="310"/>
        <v>1.031818912369908</v>
      </c>
      <c r="I2207" s="2">
        <f t="shared" si="311"/>
        <v>50.783015459108867</v>
      </c>
    </row>
    <row r="2208" spans="1:9" ht="13.5" x14ac:dyDescent="0.25">
      <c r="A2208" s="3">
        <f>TITRES_STAT!B2211</f>
        <v>45520</v>
      </c>
      <c r="B2208" s="5">
        <f>TITRES_STAT!D2211</f>
        <v>13.6919</v>
      </c>
      <c r="C2208" s="2">
        <f t="shared" si="306"/>
        <v>0.12150000000000105</v>
      </c>
      <c r="D2208" s="2">
        <f t="shared" si="307"/>
        <v>0.12150000000000105</v>
      </c>
      <c r="E2208" s="2">
        <f t="shared" si="308"/>
        <v>0</v>
      </c>
      <c r="F2208" s="2">
        <f t="shared" si="312"/>
        <v>5.025064965319341E-2</v>
      </c>
      <c r="G2208" s="2">
        <f t="shared" si="312"/>
        <v>4.0290091338932812E-2</v>
      </c>
      <c r="H2208" s="2">
        <f t="shared" si="310"/>
        <v>1.2472210407881501</v>
      </c>
      <c r="I2208" s="2">
        <f t="shared" si="311"/>
        <v>55.500594652260922</v>
      </c>
    </row>
    <row r="2209" spans="1:9" ht="13.5" x14ac:dyDescent="0.25">
      <c r="A2209" s="3">
        <f>TITRES_STAT!B2212</f>
        <v>45523</v>
      </c>
      <c r="B2209" s="5">
        <f>TITRES_STAT!D2212</f>
        <v>13.6919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4.6661317535108167E-2</v>
      </c>
      <c r="G2209" s="2">
        <f t="shared" si="312"/>
        <v>3.7412227671866187E-2</v>
      </c>
      <c r="H2209" s="2">
        <f t="shared" si="310"/>
        <v>1.2472210407881499</v>
      </c>
      <c r="I2209" s="2">
        <f t="shared" si="311"/>
        <v>55.500594652260908</v>
      </c>
    </row>
    <row r="2210" spans="1:9" ht="13.5" x14ac:dyDescent="0.25">
      <c r="A2210" s="3">
        <f>TITRES_STAT!B2213</f>
        <v>45524</v>
      </c>
      <c r="B2210" s="5">
        <f>TITRES_STAT!D2213</f>
        <v>13.6732</v>
      </c>
      <c r="C2210" s="2">
        <f t="shared" si="306"/>
        <v>-1.8700000000000827E-2</v>
      </c>
      <c r="D2210" s="2">
        <f t="shared" si="307"/>
        <v>0</v>
      </c>
      <c r="E2210" s="2">
        <f t="shared" si="308"/>
        <v>1.8700000000000827E-2</v>
      </c>
      <c r="F2210" s="2">
        <f t="shared" si="312"/>
        <v>4.3328366282600443E-2</v>
      </c>
      <c r="G2210" s="2">
        <f t="shared" si="312"/>
        <v>3.6075639981018655E-2</v>
      </c>
      <c r="H2210" s="2">
        <f t="shared" si="310"/>
        <v>1.2010422075782394</v>
      </c>
      <c r="I2210" s="2">
        <f t="shared" si="311"/>
        <v>54.566977563766073</v>
      </c>
    </row>
    <row r="2211" spans="1:9" ht="13.5" x14ac:dyDescent="0.25">
      <c r="A2211" s="3">
        <f>TITRES_STAT!B2214</f>
        <v>45525</v>
      </c>
      <c r="B2211" s="5">
        <f>TITRES_STAT!D2214</f>
        <v>13.719900000000001</v>
      </c>
      <c r="C2211" s="2">
        <f t="shared" si="306"/>
        <v>4.6700000000001296E-2</v>
      </c>
      <c r="D2211" s="2">
        <f t="shared" si="307"/>
        <v>4.6700000000001296E-2</v>
      </c>
      <c r="E2211" s="2">
        <f t="shared" si="308"/>
        <v>0</v>
      </c>
      <c r="F2211" s="2">
        <f t="shared" si="312"/>
        <v>4.3569197262414795E-2</v>
      </c>
      <c r="G2211" s="2">
        <f t="shared" si="312"/>
        <v>3.3498808553803036E-2</v>
      </c>
      <c r="H2211" s="2">
        <f t="shared" si="310"/>
        <v>1.3006193098610515</v>
      </c>
      <c r="I2211" s="2">
        <f t="shared" si="311"/>
        <v>56.533443159685724</v>
      </c>
    </row>
    <row r="2212" spans="1:9" ht="13.5" x14ac:dyDescent="0.25">
      <c r="A2212" s="3">
        <f>TITRES_STAT!B2215</f>
        <v>45526</v>
      </c>
      <c r="B2212" s="5">
        <f>TITRES_STAT!D2215</f>
        <v>13.5517</v>
      </c>
      <c r="C2212" s="2">
        <f t="shared" si="306"/>
        <v>-0.16820000000000057</v>
      </c>
      <c r="D2212" s="2">
        <f t="shared" si="307"/>
        <v>0</v>
      </c>
      <c r="E2212" s="2">
        <f t="shared" si="308"/>
        <v>0.16820000000000057</v>
      </c>
      <c r="F2212" s="2">
        <f t="shared" si="312"/>
        <v>4.0457111743670886E-2</v>
      </c>
      <c r="G2212" s="2">
        <f t="shared" si="312"/>
        <v>4.3120322228531426E-2</v>
      </c>
      <c r="H2212" s="2">
        <f t="shared" si="310"/>
        <v>0.9382376951928626</v>
      </c>
      <c r="I2212" s="2">
        <f t="shared" si="311"/>
        <v>48.406740696450242</v>
      </c>
    </row>
    <row r="2213" spans="1:9" ht="13.5" x14ac:dyDescent="0.25">
      <c r="A2213" s="3">
        <f>TITRES_STAT!B2216</f>
        <v>45527</v>
      </c>
      <c r="B2213" s="5">
        <f>TITRES_STAT!D2216</f>
        <v>13.5237</v>
      </c>
      <c r="C2213" s="2">
        <f t="shared" si="306"/>
        <v>-2.8000000000000469E-2</v>
      </c>
      <c r="D2213" s="2">
        <f t="shared" si="307"/>
        <v>0</v>
      </c>
      <c r="E2213" s="2">
        <f t="shared" si="308"/>
        <v>2.8000000000000469E-2</v>
      </c>
      <c r="F2213" s="2">
        <f t="shared" si="312"/>
        <v>3.7567318047694399E-2</v>
      </c>
      <c r="G2213" s="2">
        <f t="shared" si="312"/>
        <v>4.2040299212207789E-2</v>
      </c>
      <c r="H2213" s="2">
        <f t="shared" si="310"/>
        <v>0.89360253736694362</v>
      </c>
      <c r="I2213" s="2">
        <f t="shared" si="311"/>
        <v>47.190607307143708</v>
      </c>
    </row>
    <row r="2214" spans="1:9" ht="13.5" x14ac:dyDescent="0.25">
      <c r="A2214" s="3">
        <f>TITRES_STAT!B2217</f>
        <v>45530</v>
      </c>
      <c r="B2214" s="5">
        <f>TITRES_STAT!D2217</f>
        <v>13.5237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3.4883938187144796E-2</v>
      </c>
      <c r="G2214" s="2">
        <f t="shared" si="312"/>
        <v>3.9037420697050088E-2</v>
      </c>
      <c r="H2214" s="2">
        <f t="shared" si="310"/>
        <v>0.89360253736694351</v>
      </c>
      <c r="I2214" s="2">
        <f t="shared" si="311"/>
        <v>47.190607307143708</v>
      </c>
    </row>
    <row r="2215" spans="1:9" ht="13.5" x14ac:dyDescent="0.25">
      <c r="A2215" s="3">
        <f>TITRES_STAT!B2218</f>
        <v>45531</v>
      </c>
      <c r="B2215" s="5">
        <f>TITRES_STAT!D2218</f>
        <v>13.364800000000001</v>
      </c>
      <c r="C2215" s="2">
        <f t="shared" si="306"/>
        <v>-0.15889999999999915</v>
      </c>
      <c r="D2215" s="2">
        <f t="shared" si="307"/>
        <v>0</v>
      </c>
      <c r="E2215" s="2">
        <f t="shared" si="308"/>
        <v>0.15889999999999915</v>
      </c>
      <c r="F2215" s="2">
        <f t="shared" si="312"/>
        <v>3.239222831663445E-2</v>
      </c>
      <c r="G2215" s="2">
        <f t="shared" si="312"/>
        <v>4.7599033504403594E-2</v>
      </c>
      <c r="H2215" s="2">
        <f t="shared" si="310"/>
        <v>0.68052281594410324</v>
      </c>
      <c r="I2215" s="2">
        <f t="shared" si="311"/>
        <v>40.494708520918913</v>
      </c>
    </row>
    <row r="2216" spans="1:9" ht="13.5" x14ac:dyDescent="0.25">
      <c r="A2216" s="3">
        <f>TITRES_STAT!B2219</f>
        <v>45532</v>
      </c>
      <c r="B2216" s="5">
        <f>TITRES_STAT!D2219</f>
        <v>13.4956</v>
      </c>
      <c r="C2216" s="2">
        <f t="shared" si="306"/>
        <v>0.13079999999999892</v>
      </c>
      <c r="D2216" s="2">
        <f t="shared" si="307"/>
        <v>0.13079999999999892</v>
      </c>
      <c r="E2216" s="2">
        <f t="shared" si="308"/>
        <v>0</v>
      </c>
      <c r="F2216" s="2">
        <f t="shared" si="312"/>
        <v>3.9421354865446193E-2</v>
      </c>
      <c r="G2216" s="2">
        <f t="shared" si="312"/>
        <v>4.4199102539803338E-2</v>
      </c>
      <c r="H2216" s="2">
        <f t="shared" si="310"/>
        <v>0.89190396637455338</v>
      </c>
      <c r="I2216" s="2">
        <f t="shared" si="311"/>
        <v>47.143194486964617</v>
      </c>
    </row>
    <row r="2217" spans="1:9" ht="13.5" x14ac:dyDescent="0.25">
      <c r="A2217" s="3">
        <f>TITRES_STAT!B2220</f>
        <v>45533</v>
      </c>
      <c r="B2217" s="5">
        <f>TITRES_STAT!D2220</f>
        <v>13.5517</v>
      </c>
      <c r="C2217" s="2">
        <f t="shared" si="306"/>
        <v>5.6100000000000705E-2</v>
      </c>
      <c r="D2217" s="2">
        <f t="shared" si="307"/>
        <v>5.6100000000000705E-2</v>
      </c>
      <c r="E2217" s="2">
        <f t="shared" si="308"/>
        <v>0</v>
      </c>
      <c r="F2217" s="2">
        <f t="shared" si="312"/>
        <v>4.0612686660771516E-2</v>
      </c>
      <c r="G2217" s="2">
        <f t="shared" si="312"/>
        <v>4.1042023786960244E-2</v>
      </c>
      <c r="H2217" s="2">
        <f t="shared" si="310"/>
        <v>0.9895390849043576</v>
      </c>
      <c r="I2217" s="2">
        <f t="shared" si="311"/>
        <v>49.737102046021242</v>
      </c>
    </row>
    <row r="2218" spans="1:9" ht="13.5" x14ac:dyDescent="0.25">
      <c r="A2218" s="3">
        <f>TITRES_STAT!B2221</f>
        <v>45534</v>
      </c>
      <c r="B2218" s="5">
        <f>TITRES_STAT!D2221</f>
        <v>13.645200000000001</v>
      </c>
      <c r="C2218" s="2">
        <f t="shared" si="306"/>
        <v>9.3500000000000583E-2</v>
      </c>
      <c r="D2218" s="2">
        <f t="shared" si="307"/>
        <v>9.3500000000000583E-2</v>
      </c>
      <c r="E2218" s="2">
        <f t="shared" si="308"/>
        <v>0</v>
      </c>
      <c r="F2218" s="2">
        <f t="shared" si="312"/>
        <v>4.4390351899287875E-2</v>
      </c>
      <c r="G2218" s="2">
        <f t="shared" si="312"/>
        <v>3.8110450659320227E-2</v>
      </c>
      <c r="H2218" s="2">
        <f t="shared" si="310"/>
        <v>1.1647816053424664</v>
      </c>
      <c r="I2218" s="2">
        <f t="shared" si="311"/>
        <v>53.805963727144615</v>
      </c>
    </row>
    <row r="2219" spans="1:9" ht="13.5" x14ac:dyDescent="0.25">
      <c r="A2219" s="3">
        <f>TITRES_STAT!B2222</f>
        <v>45537</v>
      </c>
      <c r="B2219" s="5">
        <f>TITRES_STAT!D2222</f>
        <v>13.7386</v>
      </c>
      <c r="C2219" s="2">
        <f t="shared" si="306"/>
        <v>9.3399999999999039E-2</v>
      </c>
      <c r="D2219" s="2">
        <f t="shared" si="307"/>
        <v>9.3399999999999039E-2</v>
      </c>
      <c r="E2219" s="2">
        <f t="shared" si="308"/>
        <v>0</v>
      </c>
      <c r="F2219" s="2">
        <f t="shared" si="312"/>
        <v>4.7891041049338674E-2</v>
      </c>
      <c r="G2219" s="2">
        <f t="shared" si="312"/>
        <v>3.5388275612225926E-2</v>
      </c>
      <c r="H2219" s="2">
        <f t="shared" si="310"/>
        <v>1.3533024771852207</v>
      </c>
      <c r="I2219" s="2">
        <f t="shared" si="311"/>
        <v>57.506524992227192</v>
      </c>
    </row>
    <row r="2220" spans="1:9" ht="13.5" x14ac:dyDescent="0.25">
      <c r="A2220" s="3">
        <f>TITRES_STAT!B2223</f>
        <v>45538</v>
      </c>
      <c r="B2220" s="5">
        <f>TITRES_STAT!D2223</f>
        <v>13.9255</v>
      </c>
      <c r="C2220" s="2">
        <f t="shared" si="306"/>
        <v>0.18689999999999962</v>
      </c>
      <c r="D2220" s="2">
        <f t="shared" si="307"/>
        <v>0.18689999999999962</v>
      </c>
      <c r="E2220" s="2">
        <f t="shared" si="308"/>
        <v>0</v>
      </c>
      <c r="F2220" s="2">
        <f t="shared" si="312"/>
        <v>5.7820252402957309E-2</v>
      </c>
      <c r="G2220" s="2">
        <f t="shared" si="312"/>
        <v>3.2860541639924072E-2</v>
      </c>
      <c r="H2220" s="2">
        <f t="shared" si="310"/>
        <v>1.7595648007429165</v>
      </c>
      <c r="I2220" s="2">
        <f t="shared" si="311"/>
        <v>63.762401965310438</v>
      </c>
    </row>
    <row r="2221" spans="1:9" ht="13.5" x14ac:dyDescent="0.25">
      <c r="A2221" s="3">
        <f>TITRES_STAT!B2224</f>
        <v>45539</v>
      </c>
      <c r="B2221" s="5">
        <f>TITRES_STAT!D2224</f>
        <v>13.785399999999999</v>
      </c>
      <c r="C2221" s="2">
        <f t="shared" si="306"/>
        <v>-0.14010000000000034</v>
      </c>
      <c r="D2221" s="2">
        <f t="shared" si="307"/>
        <v>0</v>
      </c>
      <c r="E2221" s="2">
        <f t="shared" si="308"/>
        <v>0.14010000000000034</v>
      </c>
      <c r="F2221" s="2">
        <f t="shared" ref="F2221:G2236" si="313">((F2220*13)+D2221)/14</f>
        <v>5.3690234374174646E-2</v>
      </c>
      <c r="G2221" s="2">
        <f t="shared" si="313"/>
        <v>4.0520502951358082E-2</v>
      </c>
      <c r="H2221" s="2">
        <f t="shared" si="310"/>
        <v>1.3250140166973217</v>
      </c>
      <c r="I2221" s="2">
        <f t="shared" si="311"/>
        <v>56.989506608631196</v>
      </c>
    </row>
    <row r="2222" spans="1:9" ht="13.5" x14ac:dyDescent="0.25">
      <c r="A2222" s="3">
        <f>TITRES_STAT!B2225</f>
        <v>45540</v>
      </c>
      <c r="B2222" s="5">
        <f>TITRES_STAT!D2225</f>
        <v>13.832100000000001</v>
      </c>
      <c r="C2222" s="2">
        <f t="shared" si="306"/>
        <v>4.6700000000001296E-2</v>
      </c>
      <c r="D2222" s="2">
        <f t="shared" si="307"/>
        <v>4.6700000000001296E-2</v>
      </c>
      <c r="E2222" s="2">
        <f t="shared" si="308"/>
        <v>0</v>
      </c>
      <c r="F2222" s="2">
        <f t="shared" si="313"/>
        <v>5.3190931918876548E-2</v>
      </c>
      <c r="G2222" s="2">
        <f t="shared" si="313"/>
        <v>3.7626181311975364E-2</v>
      </c>
      <c r="H2222" s="2">
        <f t="shared" si="310"/>
        <v>1.4136680913177697</v>
      </c>
      <c r="I2222" s="2">
        <f t="shared" si="311"/>
        <v>58.569282843937394</v>
      </c>
    </row>
    <row r="2223" spans="1:9" ht="13.5" x14ac:dyDescent="0.25">
      <c r="A2223" s="3">
        <f>TITRES_STAT!B2226</f>
        <v>45541</v>
      </c>
      <c r="B2223" s="5">
        <f>TITRES_STAT!D2226</f>
        <v>13.804</v>
      </c>
      <c r="C2223" s="2">
        <f t="shared" si="306"/>
        <v>-2.8100000000000236E-2</v>
      </c>
      <c r="D2223" s="2">
        <f t="shared" si="307"/>
        <v>0</v>
      </c>
      <c r="E2223" s="2">
        <f t="shared" si="308"/>
        <v>2.8100000000000236E-2</v>
      </c>
      <c r="F2223" s="2">
        <f t="shared" si="313"/>
        <v>4.9391579638956795E-2</v>
      </c>
      <c r="G2223" s="2">
        <f t="shared" si="313"/>
        <v>3.6945739789691422E-2</v>
      </c>
      <c r="H2223" s="2">
        <f t="shared" si="310"/>
        <v>1.3368680643590198</v>
      </c>
      <c r="I2223" s="2">
        <f t="shared" si="311"/>
        <v>57.207682570890441</v>
      </c>
    </row>
    <row r="2224" spans="1:9" ht="13.5" x14ac:dyDescent="0.25">
      <c r="A2224" s="3">
        <f>TITRES_STAT!B2227</f>
        <v>45544</v>
      </c>
      <c r="B2224" s="5">
        <f>TITRES_STAT!D2227</f>
        <v>13.785399999999999</v>
      </c>
      <c r="C2224" s="2">
        <f t="shared" si="306"/>
        <v>-1.860000000000106E-2</v>
      </c>
      <c r="D2224" s="2">
        <f t="shared" si="307"/>
        <v>0</v>
      </c>
      <c r="E2224" s="2">
        <f t="shared" si="308"/>
        <v>1.860000000000106E-2</v>
      </c>
      <c r="F2224" s="2">
        <f t="shared" si="313"/>
        <v>4.5863609664745598E-2</v>
      </c>
      <c r="G2224" s="2">
        <f t="shared" si="313"/>
        <v>3.5635329804713539E-2</v>
      </c>
      <c r="H2224" s="2">
        <f t="shared" si="310"/>
        <v>1.2870263840992753</v>
      </c>
      <c r="I2224" s="2">
        <f t="shared" si="311"/>
        <v>56.275099974684331</v>
      </c>
    </row>
    <row r="2225" spans="1:9" ht="13.5" x14ac:dyDescent="0.25">
      <c r="A2225" s="3">
        <f>TITRES_STAT!B2228</f>
        <v>45545</v>
      </c>
      <c r="B2225" s="5">
        <f>TITRES_STAT!D2228</f>
        <v>13.654500000000001</v>
      </c>
      <c r="C2225" s="2">
        <f t="shared" si="306"/>
        <v>-0.13089999999999868</v>
      </c>
      <c r="D2225" s="2">
        <f t="shared" si="307"/>
        <v>0</v>
      </c>
      <c r="E2225" s="2">
        <f t="shared" si="308"/>
        <v>0.13089999999999868</v>
      </c>
      <c r="F2225" s="2">
        <f t="shared" si="313"/>
        <v>4.2587637545835201E-2</v>
      </c>
      <c r="G2225" s="2">
        <f t="shared" si="313"/>
        <v>4.2439949104376762E-2</v>
      </c>
      <c r="H2225" s="2">
        <f t="shared" si="310"/>
        <v>1.0034799391746492</v>
      </c>
      <c r="I2225" s="2">
        <f t="shared" si="311"/>
        <v>50.086847367587886</v>
      </c>
    </row>
    <row r="2226" spans="1:9" ht="13.5" x14ac:dyDescent="0.25">
      <c r="A2226" s="3">
        <f>TITRES_STAT!B2229</f>
        <v>45546</v>
      </c>
      <c r="B2226" s="5">
        <f>TITRES_STAT!D2229</f>
        <v>13.224600000000001</v>
      </c>
      <c r="C2226" s="2">
        <f t="shared" si="306"/>
        <v>-0.42989999999999995</v>
      </c>
      <c r="D2226" s="2">
        <f t="shared" si="307"/>
        <v>0</v>
      </c>
      <c r="E2226" s="2">
        <f t="shared" si="308"/>
        <v>0.42989999999999995</v>
      </c>
      <c r="F2226" s="2">
        <f t="shared" si="313"/>
        <v>3.9545663435418398E-2</v>
      </c>
      <c r="G2226" s="2">
        <f t="shared" si="313"/>
        <v>7.0115667025492698E-2</v>
      </c>
      <c r="H2226" s="2">
        <f t="shared" si="310"/>
        <v>0.56400609326073103</v>
      </c>
      <c r="I2226" s="2">
        <f t="shared" si="311"/>
        <v>36.061630174653494</v>
      </c>
    </row>
    <row r="2227" spans="1:9" ht="13.5" x14ac:dyDescent="0.25">
      <c r="A2227" s="3">
        <f>TITRES_STAT!B2230</f>
        <v>45547</v>
      </c>
      <c r="B2227" s="5">
        <f>TITRES_STAT!D2230</f>
        <v>13.4489</v>
      </c>
      <c r="C2227" s="2">
        <f t="shared" si="306"/>
        <v>0.2242999999999995</v>
      </c>
      <c r="D2227" s="2">
        <f t="shared" si="307"/>
        <v>0.2242999999999995</v>
      </c>
      <c r="E2227" s="2">
        <f t="shared" si="308"/>
        <v>0</v>
      </c>
      <c r="F2227" s="2">
        <f t="shared" si="313"/>
        <v>5.2742401761459903E-2</v>
      </c>
      <c r="G2227" s="2">
        <f t="shared" si="313"/>
        <v>6.5107405095100365E-2</v>
      </c>
      <c r="H2227" s="2">
        <f t="shared" si="310"/>
        <v>0.81008299569642983</v>
      </c>
      <c r="I2227" s="2">
        <f t="shared" si="311"/>
        <v>44.753914468145709</v>
      </c>
    </row>
    <row r="2228" spans="1:9" ht="13.5" x14ac:dyDescent="0.25">
      <c r="A2228" s="3">
        <f>TITRES_STAT!B2231</f>
        <v>45548</v>
      </c>
      <c r="B2228" s="5">
        <f>TITRES_STAT!D2231</f>
        <v>13.187200000000001</v>
      </c>
      <c r="C2228" s="2">
        <f t="shared" si="306"/>
        <v>-0.26169999999999938</v>
      </c>
      <c r="D2228" s="2">
        <f t="shared" si="307"/>
        <v>0</v>
      </c>
      <c r="E2228" s="2">
        <f t="shared" si="308"/>
        <v>0.26169999999999938</v>
      </c>
      <c r="F2228" s="2">
        <f t="shared" si="313"/>
        <v>4.8975087349927053E-2</v>
      </c>
      <c r="G2228" s="2">
        <f t="shared" si="313"/>
        <v>7.9149733302593145E-2</v>
      </c>
      <c r="H2228" s="2">
        <f t="shared" si="310"/>
        <v>0.61876503313906306</v>
      </c>
      <c r="I2228" s="2">
        <f t="shared" si="311"/>
        <v>38.224511925561643</v>
      </c>
    </row>
    <row r="2229" spans="1:9" ht="13.5" x14ac:dyDescent="0.25">
      <c r="A2229" s="3">
        <f>TITRES_STAT!B2232</f>
        <v>45551</v>
      </c>
      <c r="B2229" s="5">
        <f>TITRES_STAT!D2232</f>
        <v>13.0844</v>
      </c>
      <c r="C2229" s="2">
        <f t="shared" si="306"/>
        <v>-0.10280000000000022</v>
      </c>
      <c r="D2229" s="2">
        <f t="shared" si="307"/>
        <v>0</v>
      </c>
      <c r="E2229" s="2">
        <f t="shared" si="308"/>
        <v>0.10280000000000022</v>
      </c>
      <c r="F2229" s="2">
        <f t="shared" si="313"/>
        <v>4.5476866824932259E-2</v>
      </c>
      <c r="G2229" s="2">
        <f t="shared" si="313"/>
        <v>8.0839038066693653E-2</v>
      </c>
      <c r="H2229" s="2">
        <f t="shared" si="310"/>
        <v>0.56256071215757208</v>
      </c>
      <c r="I2229" s="2">
        <f t="shared" si="311"/>
        <v>36.002486673352514</v>
      </c>
    </row>
    <row r="2230" spans="1:9" ht="13.5" x14ac:dyDescent="0.25">
      <c r="A2230" s="3">
        <f>TITRES_STAT!B2233</f>
        <v>45552</v>
      </c>
      <c r="B2230" s="5">
        <f>TITRES_STAT!D2233</f>
        <v>13.0844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4.2228519194579948E-2</v>
      </c>
      <c r="G2230" s="2">
        <f t="shared" si="313"/>
        <v>7.5064821061929812E-2</v>
      </c>
      <c r="H2230" s="2">
        <f t="shared" si="310"/>
        <v>0.56256071215757208</v>
      </c>
      <c r="I2230" s="2">
        <f t="shared" si="311"/>
        <v>36.002486673352514</v>
      </c>
    </row>
    <row r="2231" spans="1:9" ht="13.5" x14ac:dyDescent="0.25">
      <c r="A2231" s="3">
        <f>TITRES_STAT!B2234</f>
        <v>45553</v>
      </c>
      <c r="B2231" s="5">
        <f>TITRES_STAT!D2234</f>
        <v>12.9909</v>
      </c>
      <c r="C2231" s="2">
        <f t="shared" si="306"/>
        <v>-9.3500000000000583E-2</v>
      </c>
      <c r="D2231" s="2">
        <f t="shared" si="307"/>
        <v>0</v>
      </c>
      <c r="E2231" s="2">
        <f t="shared" si="308"/>
        <v>9.3500000000000583E-2</v>
      </c>
      <c r="F2231" s="2">
        <f t="shared" si="313"/>
        <v>3.9212196394967092E-2</v>
      </c>
      <c r="G2231" s="2">
        <f t="shared" si="313"/>
        <v>7.6381619557506303E-2</v>
      </c>
      <c r="H2231" s="2">
        <f t="shared" si="310"/>
        <v>0.51337215186233331</v>
      </c>
      <c r="I2231" s="2">
        <f t="shared" si="311"/>
        <v>33.92239980302169</v>
      </c>
    </row>
    <row r="2232" spans="1:9" ht="13.5" x14ac:dyDescent="0.25">
      <c r="A2232" s="3">
        <f>TITRES_STAT!B2235</f>
        <v>45554</v>
      </c>
      <c r="B2232" s="5">
        <f>TITRES_STAT!D2235</f>
        <v>12.9909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3.6411325223898013E-2</v>
      </c>
      <c r="G2232" s="2">
        <f t="shared" si="313"/>
        <v>7.0925789589112997E-2</v>
      </c>
      <c r="H2232" s="2">
        <f t="shared" si="310"/>
        <v>0.5133721518623332</v>
      </c>
      <c r="I2232" s="2">
        <f t="shared" si="311"/>
        <v>33.92239980302169</v>
      </c>
    </row>
    <row r="2233" spans="1:9" ht="13.5" x14ac:dyDescent="0.25">
      <c r="A2233" s="3">
        <f>TITRES_STAT!B2236</f>
        <v>45555</v>
      </c>
      <c r="B2233" s="5">
        <f>TITRES_STAT!D2236</f>
        <v>12.9909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3.3810516279333867E-2</v>
      </c>
      <c r="G2233" s="2">
        <f t="shared" si="313"/>
        <v>6.5859661761319216E-2</v>
      </c>
      <c r="H2233" s="2">
        <f t="shared" si="310"/>
        <v>0.5133721518623332</v>
      </c>
      <c r="I2233" s="2">
        <f t="shared" si="311"/>
        <v>33.92239980302169</v>
      </c>
    </row>
    <row r="2234" spans="1:9" ht="13.5" x14ac:dyDescent="0.25">
      <c r="A2234" s="3">
        <f>TITRES_STAT!B2237</f>
        <v>45558</v>
      </c>
      <c r="B2234" s="5">
        <f>TITRES_STAT!D2237</f>
        <v>12.9816</v>
      </c>
      <c r="C2234" s="2">
        <f t="shared" si="306"/>
        <v>-9.2999999999996419E-3</v>
      </c>
      <c r="D2234" s="2">
        <f t="shared" si="307"/>
        <v>0</v>
      </c>
      <c r="E2234" s="2">
        <f t="shared" si="308"/>
        <v>9.2999999999996419E-3</v>
      </c>
      <c r="F2234" s="2">
        <f t="shared" si="313"/>
        <v>3.1395479402238594E-2</v>
      </c>
      <c r="G2234" s="2">
        <f t="shared" si="313"/>
        <v>6.1819685921224957E-2</v>
      </c>
      <c r="H2234" s="2">
        <f t="shared" si="310"/>
        <v>0.50785569247706863</v>
      </c>
      <c r="I2234" s="2">
        <f t="shared" si="311"/>
        <v>33.680656246538803</v>
      </c>
    </row>
    <row r="2235" spans="1:9" ht="13.5" x14ac:dyDescent="0.25">
      <c r="A2235" s="3">
        <f>TITRES_STAT!B2238</f>
        <v>45559</v>
      </c>
      <c r="B2235" s="5">
        <f>TITRES_STAT!D2238</f>
        <v>12.832100000000001</v>
      </c>
      <c r="C2235" s="2">
        <f t="shared" si="306"/>
        <v>-0.14949999999999974</v>
      </c>
      <c r="D2235" s="2">
        <f t="shared" si="307"/>
        <v>0</v>
      </c>
      <c r="E2235" s="2">
        <f t="shared" si="308"/>
        <v>0.14949999999999974</v>
      </c>
      <c r="F2235" s="2">
        <f t="shared" si="313"/>
        <v>2.9152945159221549E-2</v>
      </c>
      <c r="G2235" s="2">
        <f t="shared" si="313"/>
        <v>6.8082565498280304E-2</v>
      </c>
      <c r="H2235" s="2">
        <f t="shared" si="310"/>
        <v>0.4281998621212052</v>
      </c>
      <c r="I2235" s="2">
        <f t="shared" si="311"/>
        <v>29.981788507193244</v>
      </c>
    </row>
    <row r="2236" spans="1:9" ht="13.5" x14ac:dyDescent="0.25">
      <c r="A2236" s="3">
        <f>TITRES_STAT!B2239</f>
        <v>45560</v>
      </c>
      <c r="B2236" s="5">
        <f>TITRES_STAT!D2239</f>
        <v>12.9442</v>
      </c>
      <c r="C2236" s="2">
        <f t="shared" si="306"/>
        <v>0.11209999999999987</v>
      </c>
      <c r="D2236" s="2">
        <f t="shared" si="307"/>
        <v>0.11209999999999987</v>
      </c>
      <c r="E2236" s="2">
        <f t="shared" si="308"/>
        <v>0</v>
      </c>
      <c r="F2236" s="2">
        <f t="shared" si="313"/>
        <v>3.5077734790705715E-2</v>
      </c>
      <c r="G2236" s="2">
        <f t="shared" si="313"/>
        <v>6.3219525105546001E-2</v>
      </c>
      <c r="H2236" s="2">
        <f t="shared" si="310"/>
        <v>0.55485603114137416</v>
      </c>
      <c r="I2236" s="2">
        <f t="shared" si="311"/>
        <v>35.685363791146031</v>
      </c>
    </row>
    <row r="2237" spans="1:9" ht="13.5" x14ac:dyDescent="0.25">
      <c r="A2237" s="3">
        <f>TITRES_STAT!B2240</f>
        <v>45561</v>
      </c>
      <c r="B2237" s="5">
        <f>TITRES_STAT!D2240</f>
        <v>12.897500000000001</v>
      </c>
      <c r="C2237" s="2">
        <f t="shared" si="306"/>
        <v>-4.669999999999952E-2</v>
      </c>
      <c r="D2237" s="2">
        <f t="shared" si="307"/>
        <v>0</v>
      </c>
      <c r="E2237" s="2">
        <f t="shared" si="308"/>
        <v>4.669999999999952E-2</v>
      </c>
      <c r="F2237" s="2">
        <f t="shared" ref="F2237:G2252" si="314">((F2236*13)+D2237)/14</f>
        <v>3.2572182305655305E-2</v>
      </c>
      <c r="G2237" s="2">
        <f t="shared" si="314"/>
        <v>6.2039559026578393E-2</v>
      </c>
      <c r="H2237" s="2">
        <f t="shared" si="310"/>
        <v>0.52502278895472232</v>
      </c>
      <c r="I2237" s="2">
        <f t="shared" si="311"/>
        <v>34.427209400233437</v>
      </c>
    </row>
    <row r="2238" spans="1:9" ht="13.5" x14ac:dyDescent="0.25">
      <c r="A2238" s="3">
        <f>TITRES_STAT!B2241</f>
        <v>45562</v>
      </c>
      <c r="B2238" s="5">
        <f>TITRES_STAT!D2241</f>
        <v>12.9442</v>
      </c>
      <c r="C2238" s="2">
        <f t="shared" si="306"/>
        <v>4.669999999999952E-2</v>
      </c>
      <c r="D2238" s="2">
        <f t="shared" si="307"/>
        <v>4.669999999999952E-2</v>
      </c>
      <c r="E2238" s="2">
        <f t="shared" si="308"/>
        <v>0</v>
      </c>
      <c r="F2238" s="2">
        <f t="shared" si="314"/>
        <v>3.3581312140965609E-2</v>
      </c>
      <c r="G2238" s="2">
        <f t="shared" si="314"/>
        <v>5.7608161953251365E-2</v>
      </c>
      <c r="H2238" s="2">
        <f t="shared" si="310"/>
        <v>0.58292629034435461</v>
      </c>
      <c r="I2238" s="2">
        <f t="shared" si="311"/>
        <v>36.825864470135436</v>
      </c>
    </row>
    <row r="2239" spans="1:9" ht="13.5" x14ac:dyDescent="0.25">
      <c r="A2239" s="3">
        <f>TITRES_STAT!B2242</f>
        <v>45565</v>
      </c>
      <c r="B2239" s="5">
        <f>TITRES_STAT!D2242</f>
        <v>12.934900000000001</v>
      </c>
      <c r="C2239" s="2">
        <f t="shared" si="306"/>
        <v>-9.2999999999996419E-3</v>
      </c>
      <c r="D2239" s="2">
        <f t="shared" si="307"/>
        <v>0</v>
      </c>
      <c r="E2239" s="2">
        <f t="shared" si="308"/>
        <v>9.2999999999996419E-3</v>
      </c>
      <c r="F2239" s="2">
        <f t="shared" si="314"/>
        <v>3.1182646988039495E-2</v>
      </c>
      <c r="G2239" s="2">
        <f t="shared" si="314"/>
        <v>5.4157578956590527E-2</v>
      </c>
      <c r="H2239" s="2">
        <f t="shared" si="310"/>
        <v>0.57577623647160514</v>
      </c>
      <c r="I2239" s="2">
        <f t="shared" si="311"/>
        <v>36.539213064975073</v>
      </c>
    </row>
    <row r="2240" spans="1:9" ht="13.5" x14ac:dyDescent="0.25">
      <c r="A2240" s="3">
        <f>TITRES_STAT!B2243</f>
        <v>45566</v>
      </c>
      <c r="B2240" s="5">
        <f>TITRES_STAT!D2243</f>
        <v>12.9816</v>
      </c>
      <c r="C2240" s="2">
        <f t="shared" si="306"/>
        <v>4.669999999999952E-2</v>
      </c>
      <c r="D2240" s="2">
        <f t="shared" si="307"/>
        <v>4.669999999999952E-2</v>
      </c>
      <c r="E2240" s="2">
        <f t="shared" si="308"/>
        <v>0</v>
      </c>
      <c r="F2240" s="2">
        <f t="shared" si="314"/>
        <v>3.2291029346036636E-2</v>
      </c>
      <c r="G2240" s="2">
        <f t="shared" si="314"/>
        <v>5.0289180459691205E-2</v>
      </c>
      <c r="H2240" s="2">
        <f t="shared" si="310"/>
        <v>0.64210689159906253</v>
      </c>
      <c r="I2240" s="2">
        <f t="shared" si="311"/>
        <v>39.10262449320745</v>
      </c>
    </row>
    <row r="2241" spans="1:9" ht="13.5" x14ac:dyDescent="0.25">
      <c r="A2241" s="3">
        <f>TITRES_STAT!B2244</f>
        <v>45567</v>
      </c>
      <c r="B2241" s="5">
        <f>TITRES_STAT!D2244</f>
        <v>12.9909</v>
      </c>
      <c r="C2241" s="2">
        <f t="shared" si="306"/>
        <v>9.2999999999996419E-3</v>
      </c>
      <c r="D2241" s="2">
        <f t="shared" si="307"/>
        <v>9.2999999999996419E-3</v>
      </c>
      <c r="E2241" s="2">
        <f t="shared" si="308"/>
        <v>0</v>
      </c>
      <c r="F2241" s="2">
        <f t="shared" si="314"/>
        <v>3.064881296417685E-2</v>
      </c>
      <c r="G2241" s="2">
        <f t="shared" si="314"/>
        <v>4.6697096141141828E-2</v>
      </c>
      <c r="H2241" s="2">
        <f t="shared" si="310"/>
        <v>0.65633230964813971</v>
      </c>
      <c r="I2241" s="2">
        <f t="shared" si="311"/>
        <v>39.62564189716052</v>
      </c>
    </row>
    <row r="2242" spans="1:9" ht="13.5" x14ac:dyDescent="0.25">
      <c r="A2242" s="3">
        <f>TITRES_STAT!B2245</f>
        <v>45568</v>
      </c>
      <c r="B2242" s="5">
        <f>TITRES_STAT!D2245</f>
        <v>12.897500000000001</v>
      </c>
      <c r="C2242" s="2">
        <f t="shared" si="306"/>
        <v>-9.3399999999999039E-2</v>
      </c>
      <c r="D2242" s="2">
        <f t="shared" si="307"/>
        <v>0</v>
      </c>
      <c r="E2242" s="2">
        <f t="shared" si="308"/>
        <v>9.3399999999999039E-2</v>
      </c>
      <c r="F2242" s="2">
        <f t="shared" si="314"/>
        <v>2.8459612038164217E-2</v>
      </c>
      <c r="G2242" s="2">
        <f t="shared" si="314"/>
        <v>5.0033017845345917E-2</v>
      </c>
      <c r="H2242" s="2">
        <f t="shared" si="310"/>
        <v>0.56881661878030287</v>
      </c>
      <c r="I2242" s="2">
        <f t="shared" si="311"/>
        <v>36.257686970612085</v>
      </c>
    </row>
    <row r="2243" spans="1:9" ht="13.5" x14ac:dyDescent="0.25">
      <c r="A2243" s="3">
        <f>TITRES_STAT!B2246</f>
        <v>45569</v>
      </c>
      <c r="B2243" s="5">
        <f>TITRES_STAT!D2246</f>
        <v>12.897500000000001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2.6426782606866771E-2</v>
      </c>
      <c r="G2243" s="2">
        <f t="shared" si="314"/>
        <v>4.6459230856392635E-2</v>
      </c>
      <c r="H2243" s="2">
        <f t="shared" si="310"/>
        <v>0.56881661878030287</v>
      </c>
      <c r="I2243" s="2">
        <f t="shared" si="311"/>
        <v>36.257686970612085</v>
      </c>
    </row>
    <row r="2244" spans="1:9" ht="13.5" x14ac:dyDescent="0.25">
      <c r="A2244" s="3">
        <f>TITRES_STAT!B2247</f>
        <v>45572</v>
      </c>
      <c r="B2244" s="5">
        <f>TITRES_STAT!D2247</f>
        <v>12.9909</v>
      </c>
      <c r="C2244" s="2">
        <f t="shared" si="315"/>
        <v>9.3399999999999039E-2</v>
      </c>
      <c r="D2244" s="2">
        <f t="shared" si="316"/>
        <v>9.3399999999999039E-2</v>
      </c>
      <c r="E2244" s="2">
        <f t="shared" si="317"/>
        <v>0</v>
      </c>
      <c r="F2244" s="2">
        <f t="shared" si="314"/>
        <v>3.1210583849233361E-2</v>
      </c>
      <c r="G2244" s="2">
        <f t="shared" si="314"/>
        <v>4.3140714366650304E-2</v>
      </c>
      <c r="H2244" s="2">
        <f t="shared" si="310"/>
        <v>0.72346006104526939</v>
      </c>
      <c r="I2244" s="2">
        <f t="shared" si="311"/>
        <v>41.97718748448947</v>
      </c>
    </row>
    <row r="2245" spans="1:9" ht="13.5" x14ac:dyDescent="0.25">
      <c r="A2245" s="3">
        <f>TITRES_STAT!B2248</f>
        <v>45573</v>
      </c>
      <c r="B2245" s="5">
        <f>TITRES_STAT!D2248</f>
        <v>13.177899999999999</v>
      </c>
      <c r="C2245" s="2">
        <f t="shared" si="315"/>
        <v>0.18699999999999939</v>
      </c>
      <c r="D2245" s="2">
        <f t="shared" si="316"/>
        <v>0.18699999999999939</v>
      </c>
      <c r="E2245" s="2">
        <f t="shared" si="317"/>
        <v>0</v>
      </c>
      <c r="F2245" s="2">
        <f t="shared" si="314"/>
        <v>4.2338399288573796E-2</v>
      </c>
      <c r="G2245" s="2">
        <f t="shared" si="314"/>
        <v>4.0059234769032427E-2</v>
      </c>
      <c r="H2245" s="2">
        <f t="shared" si="310"/>
        <v>1.0568948591425231</v>
      </c>
      <c r="I2245" s="2">
        <f t="shared" si="311"/>
        <v>51.383027890065357</v>
      </c>
    </row>
    <row r="2246" spans="1:9" ht="13.5" x14ac:dyDescent="0.25">
      <c r="A2246" s="3">
        <f>TITRES_STAT!B2249</f>
        <v>45574</v>
      </c>
      <c r="B2246" s="5">
        <f>TITRES_STAT!D2249</f>
        <v>13.262</v>
      </c>
      <c r="C2246" s="2">
        <f t="shared" si="315"/>
        <v>8.4100000000001174E-2</v>
      </c>
      <c r="D2246" s="2">
        <f t="shared" si="316"/>
        <v>8.4100000000001174E-2</v>
      </c>
      <c r="E2246" s="2">
        <f t="shared" si="317"/>
        <v>0</v>
      </c>
      <c r="F2246" s="2">
        <f t="shared" si="314"/>
        <v>4.5321370767961465E-2</v>
      </c>
      <c r="G2246" s="2">
        <f t="shared" si="314"/>
        <v>3.7197860856958684E-2</v>
      </c>
      <c r="H2246" s="2">
        <f t="shared" si="310"/>
        <v>1.2183864804011464</v>
      </c>
      <c r="I2246" s="2">
        <f t="shared" si="311"/>
        <v>54.922191924863689</v>
      </c>
    </row>
    <row r="2247" spans="1:9" ht="13.5" x14ac:dyDescent="0.25">
      <c r="A2247" s="3">
        <f>TITRES_STAT!B2250</f>
        <v>45575</v>
      </c>
      <c r="B2247" s="5">
        <f>TITRES_STAT!D2250</f>
        <v>13.262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4.2084129998821364E-2</v>
      </c>
      <c r="G2247" s="2">
        <f t="shared" si="314"/>
        <v>3.4540870795747351E-2</v>
      </c>
      <c r="H2247" s="2">
        <f t="shared" si="310"/>
        <v>1.2183864804011466</v>
      </c>
      <c r="I2247" s="2">
        <f t="shared" si="311"/>
        <v>54.922191924863704</v>
      </c>
    </row>
    <row r="2248" spans="1:9" ht="13.5" x14ac:dyDescent="0.25">
      <c r="A2248" s="3">
        <f>TITRES_STAT!B2251</f>
        <v>45576</v>
      </c>
      <c r="B2248" s="5">
        <f>TITRES_STAT!D2251</f>
        <v>13.262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3.9078120713191271E-2</v>
      </c>
      <c r="G2248" s="2">
        <f t="shared" si="314"/>
        <v>3.2073665738908255E-2</v>
      </c>
      <c r="H2248" s="2">
        <f t="shared" si="310"/>
        <v>1.2183864804011466</v>
      </c>
      <c r="I2248" s="2">
        <f t="shared" si="311"/>
        <v>54.922191924863704</v>
      </c>
    </row>
    <row r="2249" spans="1:9" ht="13.5" x14ac:dyDescent="0.25">
      <c r="A2249" s="3">
        <f>TITRES_STAT!B2252</f>
        <v>45579</v>
      </c>
      <c r="B2249" s="5">
        <f>TITRES_STAT!D2252</f>
        <v>13.262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3.6286826376534749E-2</v>
      </c>
      <c r="G2249" s="2">
        <f t="shared" si="314"/>
        <v>2.9782689614700521E-2</v>
      </c>
      <c r="H2249" s="2">
        <f t="shared" si="310"/>
        <v>1.2183864804011466</v>
      </c>
      <c r="I2249" s="2">
        <f t="shared" si="311"/>
        <v>54.922191924863704</v>
      </c>
    </row>
    <row r="2250" spans="1:9" ht="13.5" x14ac:dyDescent="0.25">
      <c r="A2250" s="3">
        <f>TITRES_STAT!B2253</f>
        <v>45581</v>
      </c>
      <c r="B2250" s="5">
        <f>TITRES_STAT!D2253</f>
        <v>12.9816</v>
      </c>
      <c r="C2250" s="2">
        <f t="shared" si="315"/>
        <v>-0.2804000000000002</v>
      </c>
      <c r="D2250" s="2">
        <f t="shared" si="316"/>
        <v>0</v>
      </c>
      <c r="E2250" s="2">
        <f t="shared" si="317"/>
        <v>0.2804000000000002</v>
      </c>
      <c r="F2250" s="2">
        <f t="shared" si="314"/>
        <v>3.3694910206782266E-2</v>
      </c>
      <c r="G2250" s="2">
        <f t="shared" si="314"/>
        <v>4.7683926070793352E-2</v>
      </c>
      <c r="H2250" s="2">
        <f t="shared" si="310"/>
        <v>0.70663036757412834</v>
      </c>
      <c r="I2250" s="2">
        <f t="shared" si="311"/>
        <v>41.405003743051907</v>
      </c>
    </row>
    <row r="2251" spans="1:9" ht="13.5" x14ac:dyDescent="0.25">
      <c r="A2251" s="3">
        <f>TITRES_STAT!B2254</f>
        <v>45582</v>
      </c>
      <c r="B2251" s="5">
        <f>TITRES_STAT!D2254</f>
        <v>13.037699999999999</v>
      </c>
      <c r="C2251" s="2">
        <f t="shared" si="315"/>
        <v>5.6099999999998929E-2</v>
      </c>
      <c r="D2251" s="2">
        <f t="shared" si="316"/>
        <v>5.6099999999998929E-2</v>
      </c>
      <c r="E2251" s="2">
        <f t="shared" si="317"/>
        <v>0</v>
      </c>
      <c r="F2251" s="2">
        <f t="shared" si="314"/>
        <v>3.5295273763440597E-2</v>
      </c>
      <c r="G2251" s="2">
        <f t="shared" si="314"/>
        <v>4.4277931351450972E-2</v>
      </c>
      <c r="H2251" s="2">
        <f t="shared" si="310"/>
        <v>0.79713014330521526</v>
      </c>
      <c r="I2251" s="2">
        <f t="shared" si="311"/>
        <v>44.355727172833632</v>
      </c>
    </row>
    <row r="2252" spans="1:9" ht="13.5" x14ac:dyDescent="0.25">
      <c r="A2252" s="3">
        <f>TITRES_STAT!B2255</f>
        <v>45583</v>
      </c>
      <c r="B2252" s="5">
        <f>TITRES_STAT!D2255</f>
        <v>13.0937</v>
      </c>
      <c r="C2252" s="2">
        <f t="shared" si="315"/>
        <v>5.6000000000000938E-2</v>
      </c>
      <c r="D2252" s="2">
        <f t="shared" si="316"/>
        <v>5.6000000000000938E-2</v>
      </c>
      <c r="E2252" s="2">
        <f t="shared" si="317"/>
        <v>0</v>
      </c>
      <c r="F2252" s="2">
        <f t="shared" si="314"/>
        <v>3.6774182780337762E-2</v>
      </c>
      <c r="G2252" s="2">
        <f t="shared" si="314"/>
        <v>4.1115221969204474E-2</v>
      </c>
      <c r="H2252" s="2">
        <f t="shared" si="310"/>
        <v>0.8944177124443552</v>
      </c>
      <c r="I2252" s="2">
        <f t="shared" si="311"/>
        <v>47.213331387737803</v>
      </c>
    </row>
    <row r="2253" spans="1:9" ht="13.5" x14ac:dyDescent="0.25">
      <c r="A2253" s="3">
        <f>TITRES_STAT!B2256</f>
        <v>45586</v>
      </c>
      <c r="B2253" s="5">
        <f>TITRES_STAT!D2256</f>
        <v>13.1031</v>
      </c>
      <c r="C2253" s="2">
        <f t="shared" si="315"/>
        <v>9.3999999999994088E-3</v>
      </c>
      <c r="D2253" s="2">
        <f t="shared" si="316"/>
        <v>9.3999999999994088E-3</v>
      </c>
      <c r="E2253" s="2">
        <f t="shared" si="317"/>
        <v>0</v>
      </c>
      <c r="F2253" s="2">
        <f t="shared" ref="F2253:G2268" si="318">((F2252*13)+D2253)/14</f>
        <v>3.4818884010313592E-2</v>
      </c>
      <c r="G2253" s="2">
        <f t="shared" si="318"/>
        <v>3.8178420399975585E-2</v>
      </c>
      <c r="H2253" s="2">
        <f t="shared" si="310"/>
        <v>0.91200431148104433</v>
      </c>
      <c r="I2253" s="2">
        <f t="shared" si="311"/>
        <v>47.698862706779309</v>
      </c>
    </row>
    <row r="2254" spans="1:9" ht="13.5" x14ac:dyDescent="0.25">
      <c r="A2254" s="3">
        <f>TITRES_STAT!B2257</f>
        <v>45587</v>
      </c>
      <c r="B2254" s="5">
        <f>TITRES_STAT!D2257</f>
        <v>13.0937</v>
      </c>
      <c r="C2254" s="2">
        <f t="shared" si="315"/>
        <v>-9.3999999999994088E-3</v>
      </c>
      <c r="D2254" s="2">
        <f t="shared" si="316"/>
        <v>0</v>
      </c>
      <c r="E2254" s="2">
        <f t="shared" si="317"/>
        <v>9.3999999999994088E-3</v>
      </c>
      <c r="F2254" s="2">
        <f t="shared" si="318"/>
        <v>3.2331820866719763E-2</v>
      </c>
      <c r="G2254" s="2">
        <f t="shared" si="318"/>
        <v>3.612281894283443E-2</v>
      </c>
      <c r="H2254" s="2">
        <f t="shared" si="310"/>
        <v>0.89505254055299366</v>
      </c>
      <c r="I2254" s="2">
        <f t="shared" si="311"/>
        <v>47.231014518035956</v>
      </c>
    </row>
    <row r="2255" spans="1:9" ht="13.5" x14ac:dyDescent="0.25">
      <c r="A2255" s="3">
        <f>TITRES_STAT!B2258</f>
        <v>45588</v>
      </c>
      <c r="B2255" s="5">
        <f>TITRES_STAT!D2258</f>
        <v>13.1218</v>
      </c>
      <c r="C2255" s="2">
        <f t="shared" si="315"/>
        <v>2.8100000000000236E-2</v>
      </c>
      <c r="D2255" s="2">
        <f t="shared" si="316"/>
        <v>2.8100000000000236E-2</v>
      </c>
      <c r="E2255" s="2">
        <f t="shared" si="317"/>
        <v>0</v>
      </c>
      <c r="F2255" s="2">
        <f t="shared" si="318"/>
        <v>3.2029547947668366E-2</v>
      </c>
      <c r="G2255" s="2">
        <f t="shared" si="318"/>
        <v>3.354261758977483E-2</v>
      </c>
      <c r="H2255" s="2">
        <f t="shared" si="310"/>
        <v>0.95489112803862664</v>
      </c>
      <c r="I2255" s="2">
        <f t="shared" si="311"/>
        <v>48.846256159374164</v>
      </c>
    </row>
    <row r="2256" spans="1:9" ht="13.5" x14ac:dyDescent="0.25">
      <c r="A2256" s="3">
        <f>TITRES_STAT!B2259</f>
        <v>45589</v>
      </c>
      <c r="B2256" s="5">
        <f>TITRES_STAT!D2259</f>
        <v>13.832100000000001</v>
      </c>
      <c r="C2256" s="2">
        <f t="shared" si="315"/>
        <v>0.71030000000000015</v>
      </c>
      <c r="D2256" s="2">
        <f t="shared" si="316"/>
        <v>0.71030000000000015</v>
      </c>
      <c r="E2256" s="2">
        <f t="shared" si="317"/>
        <v>0</v>
      </c>
      <c r="F2256" s="2">
        <f t="shared" si="318"/>
        <v>8.0477437379977784E-2</v>
      </c>
      <c r="G2256" s="2">
        <f t="shared" si="318"/>
        <v>3.1146716333362339E-2</v>
      </c>
      <c r="H2256" s="2">
        <f t="shared" si="310"/>
        <v>2.5838177135152955</v>
      </c>
      <c r="I2256" s="2">
        <f t="shared" si="311"/>
        <v>72.09679509566574</v>
      </c>
    </row>
    <row r="2257" spans="1:9" ht="13.5" x14ac:dyDescent="0.25">
      <c r="A2257" s="3">
        <f>TITRES_STAT!B2260</f>
        <v>45590</v>
      </c>
      <c r="B2257" s="5">
        <f>TITRES_STAT!D2260</f>
        <v>13.832100000000001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7.4729048995693659E-2</v>
      </c>
      <c r="G2257" s="2">
        <f t="shared" si="318"/>
        <v>2.8921950880979316E-2</v>
      </c>
      <c r="H2257" s="2">
        <f t="shared" ref="H2257:H2320" si="319">F2257/G2257</f>
        <v>2.5838177135152955</v>
      </c>
      <c r="I2257" s="2">
        <f t="shared" ref="I2257:I2320" si="320">IF(G2257=0,100,100-(100/(1+H2257)))</f>
        <v>72.09679509566574</v>
      </c>
    </row>
    <row r="2258" spans="1:9" ht="13.5" x14ac:dyDescent="0.25">
      <c r="A2258" s="3">
        <f>TITRES_STAT!B2261</f>
        <v>45593</v>
      </c>
      <c r="B2258" s="5">
        <f>TITRES_STAT!D2261</f>
        <v>13.832100000000001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6.9391259781715536E-2</v>
      </c>
      <c r="G2258" s="2">
        <f t="shared" si="318"/>
        <v>2.6856097246623651E-2</v>
      </c>
      <c r="H2258" s="2">
        <f t="shared" si="319"/>
        <v>2.5838177135152951</v>
      </c>
      <c r="I2258" s="2">
        <f t="shared" si="320"/>
        <v>72.096795095665726</v>
      </c>
    </row>
    <row r="2259" spans="1:9" ht="13.5" x14ac:dyDescent="0.25">
      <c r="A2259" s="3">
        <f>TITRES_STAT!B2262</f>
        <v>45594</v>
      </c>
      <c r="B2259" s="5">
        <f>TITRES_STAT!D2262</f>
        <v>13.832100000000001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6.4434741225878708E-2</v>
      </c>
      <c r="G2259" s="2">
        <f t="shared" si="318"/>
        <v>2.4937804586150532E-2</v>
      </c>
      <c r="H2259" s="2">
        <f t="shared" si="319"/>
        <v>2.5838177135152951</v>
      </c>
      <c r="I2259" s="2">
        <f t="shared" si="320"/>
        <v>72.096795095665726</v>
      </c>
    </row>
    <row r="2260" spans="1:9" ht="13.5" x14ac:dyDescent="0.25">
      <c r="A2260" s="3">
        <f>TITRES_STAT!B2263</f>
        <v>45595</v>
      </c>
      <c r="B2260" s="5">
        <f>TITRES_STAT!D2263</f>
        <v>13.832100000000001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5.9832259709744519E-2</v>
      </c>
      <c r="G2260" s="2">
        <f t="shared" si="318"/>
        <v>2.3156532829996922E-2</v>
      </c>
      <c r="H2260" s="2">
        <f t="shared" si="319"/>
        <v>2.5838177135152951</v>
      </c>
      <c r="I2260" s="2">
        <f t="shared" si="320"/>
        <v>72.096795095665726</v>
      </c>
    </row>
    <row r="2261" spans="1:9" ht="13.5" x14ac:dyDescent="0.25">
      <c r="A2261" s="3">
        <f>TITRES_STAT!B2264</f>
        <v>45596</v>
      </c>
      <c r="B2261" s="5">
        <f>TITRES_STAT!D2264</f>
        <v>13.832100000000001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5.5558526873334194E-2</v>
      </c>
      <c r="G2261" s="2">
        <f t="shared" si="318"/>
        <v>2.1502494770711426E-2</v>
      </c>
      <c r="H2261" s="2">
        <f t="shared" si="319"/>
        <v>2.5838177135152955</v>
      </c>
      <c r="I2261" s="2">
        <f t="shared" si="320"/>
        <v>72.09679509566574</v>
      </c>
    </row>
    <row r="2262" spans="1:9" ht="13.5" x14ac:dyDescent="0.25">
      <c r="A2262" s="3">
        <f>TITRES_STAT!B2265</f>
        <v>45597</v>
      </c>
      <c r="B2262" s="5">
        <f>TITRES_STAT!D2265</f>
        <v>13.832100000000001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5.1590060668096037E-2</v>
      </c>
      <c r="G2262" s="2">
        <f t="shared" si="318"/>
        <v>1.9966602287089182E-2</v>
      </c>
      <c r="H2262" s="2">
        <f t="shared" si="319"/>
        <v>2.5838177135152951</v>
      </c>
      <c r="I2262" s="2">
        <f t="shared" si="320"/>
        <v>72.096795095665726</v>
      </c>
    </row>
    <row r="2263" spans="1:9" ht="13.5" x14ac:dyDescent="0.25">
      <c r="A2263" s="3">
        <f>TITRES_STAT!B2266</f>
        <v>45600</v>
      </c>
      <c r="B2263" s="5">
        <f>TITRES_STAT!D2266</f>
        <v>13.832100000000001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4.7905056334660599E-2</v>
      </c>
      <c r="G2263" s="2">
        <f t="shared" si="318"/>
        <v>1.8540416409439955E-2</v>
      </c>
      <c r="H2263" s="2">
        <f t="shared" si="319"/>
        <v>2.5838177135152951</v>
      </c>
      <c r="I2263" s="2">
        <f t="shared" si="320"/>
        <v>72.096795095665726</v>
      </c>
    </row>
    <row r="2264" spans="1:9" ht="13.5" x14ac:dyDescent="0.25">
      <c r="A2264" s="3">
        <f>TITRES_STAT!B2267</f>
        <v>45601</v>
      </c>
      <c r="B2264" s="5">
        <f>TITRES_STAT!D2267</f>
        <v>13.822699999999999</v>
      </c>
      <c r="C2264" s="2">
        <f t="shared" si="315"/>
        <v>-9.4000000000011852E-3</v>
      </c>
      <c r="D2264" s="2">
        <f t="shared" si="316"/>
        <v>0</v>
      </c>
      <c r="E2264" s="2">
        <f t="shared" si="317"/>
        <v>9.4000000000011852E-3</v>
      </c>
      <c r="F2264" s="2">
        <f t="shared" si="318"/>
        <v>4.4483266596470554E-2</v>
      </c>
      <c r="G2264" s="2">
        <f t="shared" si="318"/>
        <v>1.7887529523051473E-2</v>
      </c>
      <c r="H2264" s="2">
        <f t="shared" si="319"/>
        <v>2.486831204898666</v>
      </c>
      <c r="I2264" s="2">
        <f t="shared" si="320"/>
        <v>71.32066506129992</v>
      </c>
    </row>
    <row r="2265" spans="1:9" ht="13.5" x14ac:dyDescent="0.25">
      <c r="A2265" s="3">
        <f>TITRES_STAT!B2268</f>
        <v>45602</v>
      </c>
      <c r="B2265" s="5">
        <f>TITRES_STAT!D2268</f>
        <v>13.654500000000001</v>
      </c>
      <c r="C2265" s="2">
        <f t="shared" si="315"/>
        <v>-0.16819999999999879</v>
      </c>
      <c r="D2265" s="2">
        <f t="shared" si="316"/>
        <v>0</v>
      </c>
      <c r="E2265" s="2">
        <f t="shared" si="317"/>
        <v>0.16819999999999879</v>
      </c>
      <c r="F2265" s="2">
        <f t="shared" si="318"/>
        <v>4.1305890411008371E-2</v>
      </c>
      <c r="G2265" s="2">
        <f t="shared" si="318"/>
        <v>2.8624134557119135E-2</v>
      </c>
      <c r="H2265" s="2">
        <f t="shared" si="319"/>
        <v>1.4430441671025176</v>
      </c>
      <c r="I2265" s="2">
        <f t="shared" si="320"/>
        <v>59.067461265507404</v>
      </c>
    </row>
    <row r="2266" spans="1:9" ht="13.5" x14ac:dyDescent="0.25">
      <c r="A2266" s="3">
        <f>TITRES_STAT!B2269</f>
        <v>45603</v>
      </c>
      <c r="B2266" s="5">
        <f>TITRES_STAT!D2269</f>
        <v>13.8134</v>
      </c>
      <c r="C2266" s="2">
        <f t="shared" si="315"/>
        <v>0.15889999999999915</v>
      </c>
      <c r="D2266" s="2">
        <f t="shared" si="316"/>
        <v>0.15889999999999915</v>
      </c>
      <c r="E2266" s="2">
        <f t="shared" si="317"/>
        <v>0</v>
      </c>
      <c r="F2266" s="2">
        <f t="shared" si="318"/>
        <v>4.9705469667364853E-2</v>
      </c>
      <c r="G2266" s="2">
        <f t="shared" si="318"/>
        <v>2.6579553517324911E-2</v>
      </c>
      <c r="H2266" s="2">
        <f t="shared" si="319"/>
        <v>1.870064131625317</v>
      </c>
      <c r="I2266" s="2">
        <f t="shared" si="320"/>
        <v>65.157572997029163</v>
      </c>
    </row>
    <row r="2267" spans="1:9" ht="13.5" x14ac:dyDescent="0.25">
      <c r="A2267" s="3">
        <f>TITRES_STAT!B2270</f>
        <v>45604</v>
      </c>
      <c r="B2267" s="5">
        <f>TITRES_STAT!D2270</f>
        <v>13.607799999999999</v>
      </c>
      <c r="C2267" s="2">
        <f t="shared" si="315"/>
        <v>-0.20560000000000045</v>
      </c>
      <c r="D2267" s="2">
        <f t="shared" si="316"/>
        <v>0</v>
      </c>
      <c r="E2267" s="2">
        <f t="shared" si="317"/>
        <v>0.20560000000000045</v>
      </c>
      <c r="F2267" s="2">
        <f t="shared" si="318"/>
        <v>4.6155078976838793E-2</v>
      </c>
      <c r="G2267" s="2">
        <f t="shared" si="318"/>
        <v>3.9366728266087447E-2</v>
      </c>
      <c r="H2267" s="2">
        <f t="shared" si="319"/>
        <v>1.1724387829455256</v>
      </c>
      <c r="I2267" s="2">
        <f t="shared" si="320"/>
        <v>53.968783477335151</v>
      </c>
    </row>
    <row r="2268" spans="1:9" ht="13.5" x14ac:dyDescent="0.25">
      <c r="A2268" s="3">
        <f>TITRES_STAT!B2271</f>
        <v>45607</v>
      </c>
      <c r="B2268" s="5">
        <f>TITRES_STAT!D2271</f>
        <v>13.607799999999999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4.2858287621350306E-2</v>
      </c>
      <c r="G2268" s="2">
        <f t="shared" si="318"/>
        <v>3.6554819104224055E-2</v>
      </c>
      <c r="H2268" s="2">
        <f t="shared" si="319"/>
        <v>1.1724387829455258</v>
      </c>
      <c r="I2268" s="2">
        <f t="shared" si="320"/>
        <v>53.968783477335151</v>
      </c>
    </row>
    <row r="2269" spans="1:9" ht="13.5" x14ac:dyDescent="0.25">
      <c r="A2269" s="3">
        <f>TITRES_STAT!B2272</f>
        <v>45608</v>
      </c>
      <c r="B2269" s="5">
        <f>TITRES_STAT!D2272</f>
        <v>13.5517</v>
      </c>
      <c r="C2269" s="2">
        <f t="shared" si="315"/>
        <v>-5.6099999999998929E-2</v>
      </c>
      <c r="D2269" s="2">
        <f t="shared" si="316"/>
        <v>0</v>
      </c>
      <c r="E2269" s="2">
        <f t="shared" si="317"/>
        <v>5.6099999999998929E-2</v>
      </c>
      <c r="F2269" s="2">
        <f t="shared" ref="F2269:G2284" si="321">((F2268*13)+D2269)/14</f>
        <v>3.9796981362682428E-2</v>
      </c>
      <c r="G2269" s="2">
        <f t="shared" si="321"/>
        <v>3.7950903453922262E-2</v>
      </c>
      <c r="H2269" s="2">
        <f t="shared" si="319"/>
        <v>1.0486438461472087</v>
      </c>
      <c r="I2269" s="2">
        <f t="shared" si="320"/>
        <v>51.187220664018561</v>
      </c>
    </row>
    <row r="2270" spans="1:9" ht="13.5" x14ac:dyDescent="0.25">
      <c r="A2270" s="3">
        <f>TITRES_STAT!B2273</f>
        <v>45609</v>
      </c>
      <c r="B2270" s="5">
        <f>TITRES_STAT!D2273</f>
        <v>13.5517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3.695433983677654E-2</v>
      </c>
      <c r="G2270" s="2">
        <f t="shared" si="321"/>
        <v>3.5240124635784957E-2</v>
      </c>
      <c r="H2270" s="2">
        <f t="shared" si="319"/>
        <v>1.0486438461472087</v>
      </c>
      <c r="I2270" s="2">
        <f t="shared" si="320"/>
        <v>51.187220664018561</v>
      </c>
    </row>
    <row r="2271" spans="1:9" ht="13.5" x14ac:dyDescent="0.25">
      <c r="A2271" s="3">
        <f>TITRES_STAT!B2274</f>
        <v>45610</v>
      </c>
      <c r="B2271" s="5">
        <f>TITRES_STAT!D2274</f>
        <v>13.4582</v>
      </c>
      <c r="C2271" s="2">
        <f t="shared" si="315"/>
        <v>-9.3500000000000583E-2</v>
      </c>
      <c r="D2271" s="2">
        <f t="shared" si="316"/>
        <v>0</v>
      </c>
      <c r="E2271" s="2">
        <f t="shared" si="317"/>
        <v>9.3500000000000583E-2</v>
      </c>
      <c r="F2271" s="2">
        <f t="shared" si="321"/>
        <v>3.4314744134149644E-2</v>
      </c>
      <c r="G2271" s="2">
        <f t="shared" si="321"/>
        <v>3.9401544304657497E-2</v>
      </c>
      <c r="H2271" s="2">
        <f t="shared" si="319"/>
        <v>0.87089845689356482</v>
      </c>
      <c r="I2271" s="2">
        <f t="shared" si="320"/>
        <v>46.549744786235081</v>
      </c>
    </row>
    <row r="2272" spans="1:9" ht="13.5" x14ac:dyDescent="0.25">
      <c r="A2272" s="3">
        <f>TITRES_STAT!B2275</f>
        <v>45611</v>
      </c>
      <c r="B2272" s="5">
        <f>TITRES_STAT!D2275</f>
        <v>13.505000000000001</v>
      </c>
      <c r="C2272" s="2">
        <f t="shared" si="315"/>
        <v>4.6800000000001063E-2</v>
      </c>
      <c r="D2272" s="2">
        <f t="shared" si="316"/>
        <v>4.6800000000001063E-2</v>
      </c>
      <c r="E2272" s="2">
        <f t="shared" si="317"/>
        <v>0</v>
      </c>
      <c r="F2272" s="2">
        <f t="shared" si="321"/>
        <v>3.5206548124567603E-2</v>
      </c>
      <c r="G2272" s="2">
        <f t="shared" si="321"/>
        <v>3.6587148282896241E-2</v>
      </c>
      <c r="H2272" s="2">
        <f t="shared" si="319"/>
        <v>0.96226543409030763</v>
      </c>
      <c r="I2272" s="2">
        <f t="shared" si="320"/>
        <v>49.038494862771053</v>
      </c>
    </row>
    <row r="2273" spans="1:9" ht="13.5" x14ac:dyDescent="0.25">
      <c r="A2273" s="3">
        <f>TITRES_STAT!B2276</f>
        <v>45614</v>
      </c>
      <c r="B2273" s="5">
        <f>TITRES_STAT!D2276</f>
        <v>13.505000000000001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3.2691794687098492E-2</v>
      </c>
      <c r="G2273" s="2">
        <f t="shared" si="321"/>
        <v>3.3973780548403651E-2</v>
      </c>
      <c r="H2273" s="2">
        <f t="shared" si="319"/>
        <v>0.96226543409030774</v>
      </c>
      <c r="I2273" s="2">
        <f t="shared" si="320"/>
        <v>49.038494862771053</v>
      </c>
    </row>
    <row r="2274" spans="1:9" ht="13.5" x14ac:dyDescent="0.25">
      <c r="A2274" s="3">
        <f>TITRES_STAT!B2277</f>
        <v>45615</v>
      </c>
      <c r="B2274" s="5">
        <f>TITRES_STAT!D2277</f>
        <v>13.505000000000001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3.0356666495162887E-2</v>
      </c>
      <c r="G2274" s="2">
        <f t="shared" si="321"/>
        <v>3.1547081937803388E-2</v>
      </c>
      <c r="H2274" s="2">
        <f t="shared" si="319"/>
        <v>0.96226543409030785</v>
      </c>
      <c r="I2274" s="2">
        <f t="shared" si="320"/>
        <v>49.03849486277106</v>
      </c>
    </row>
    <row r="2275" spans="1:9" ht="13.5" x14ac:dyDescent="0.25">
      <c r="A2275" s="3">
        <f>TITRES_STAT!B2278</f>
        <v>45616</v>
      </c>
      <c r="B2275" s="5">
        <f>TITRES_STAT!D2278</f>
        <v>13.505000000000001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2.8188333174079823E-2</v>
      </c>
      <c r="G2275" s="2">
        <f t="shared" si="321"/>
        <v>2.9293718942246003E-2</v>
      </c>
      <c r="H2275" s="2">
        <f t="shared" si="319"/>
        <v>0.96226543409030785</v>
      </c>
      <c r="I2275" s="2">
        <f t="shared" si="320"/>
        <v>49.03849486277106</v>
      </c>
    </row>
    <row r="2276" spans="1:9" ht="13.5" x14ac:dyDescent="0.25">
      <c r="A2276" s="3">
        <f>TITRES_STAT!B2279</f>
        <v>45617</v>
      </c>
      <c r="B2276" s="5">
        <f>TITRES_STAT!D2279</f>
        <v>13.4115</v>
      </c>
      <c r="C2276" s="2">
        <f t="shared" si="315"/>
        <v>-9.3500000000000583E-2</v>
      </c>
      <c r="D2276" s="2">
        <f t="shared" si="316"/>
        <v>0</v>
      </c>
      <c r="E2276" s="2">
        <f t="shared" si="317"/>
        <v>9.3500000000000583E-2</v>
      </c>
      <c r="F2276" s="2">
        <f t="shared" si="321"/>
        <v>2.6174880804502695E-2</v>
      </c>
      <c r="G2276" s="2">
        <f t="shared" si="321"/>
        <v>3.3879881874942758E-2</v>
      </c>
      <c r="H2276" s="2">
        <f t="shared" si="319"/>
        <v>0.77257886851906032</v>
      </c>
      <c r="I2276" s="2">
        <f t="shared" si="320"/>
        <v>43.585020798794034</v>
      </c>
    </row>
    <row r="2277" spans="1:9" ht="13.5" x14ac:dyDescent="0.25">
      <c r="A2277" s="3">
        <f>TITRES_STAT!B2280</f>
        <v>45618</v>
      </c>
      <c r="B2277" s="5">
        <f>TITRES_STAT!D2280</f>
        <v>13.5517</v>
      </c>
      <c r="C2277" s="2">
        <f t="shared" si="315"/>
        <v>0.1402000000000001</v>
      </c>
      <c r="D2277" s="2">
        <f t="shared" si="316"/>
        <v>0.1402000000000001</v>
      </c>
      <c r="E2277" s="2">
        <f t="shared" si="317"/>
        <v>0</v>
      </c>
      <c r="F2277" s="2">
        <f t="shared" si="321"/>
        <v>3.4319532175609652E-2</v>
      </c>
      <c r="G2277" s="2">
        <f t="shared" si="321"/>
        <v>3.1459890312446843E-2</v>
      </c>
      <c r="H2277" s="2">
        <f t="shared" si="319"/>
        <v>1.0908980239524679</v>
      </c>
      <c r="I2277" s="2">
        <f t="shared" si="320"/>
        <v>52.173659903811121</v>
      </c>
    </row>
    <row r="2278" spans="1:9" ht="13.5" x14ac:dyDescent="0.25">
      <c r="A2278" s="3">
        <f>TITRES_STAT!B2281</f>
        <v>45621</v>
      </c>
      <c r="B2278" s="5">
        <f>TITRES_STAT!D2281</f>
        <v>13.4582</v>
      </c>
      <c r="C2278" s="2">
        <f t="shared" si="315"/>
        <v>-9.3500000000000583E-2</v>
      </c>
      <c r="D2278" s="2">
        <f t="shared" si="316"/>
        <v>0</v>
      </c>
      <c r="E2278" s="2">
        <f t="shared" si="317"/>
        <v>9.3500000000000583E-2</v>
      </c>
      <c r="F2278" s="2">
        <f t="shared" si="321"/>
        <v>3.1868137020208964E-2</v>
      </c>
      <c r="G2278" s="2">
        <f t="shared" si="321"/>
        <v>3.589132671870069E-2</v>
      </c>
      <c r="H2278" s="2">
        <f t="shared" si="319"/>
        <v>0.88790635325287381</v>
      </c>
      <c r="I2278" s="2">
        <f t="shared" si="320"/>
        <v>47.031271001498872</v>
      </c>
    </row>
    <row r="2279" spans="1:9" ht="13.5" x14ac:dyDescent="0.25">
      <c r="A2279" s="3">
        <f>TITRES_STAT!B2282</f>
        <v>45622</v>
      </c>
      <c r="B2279" s="5">
        <f>TITRES_STAT!D2282</f>
        <v>13.607799999999999</v>
      </c>
      <c r="C2279" s="2">
        <f t="shared" si="315"/>
        <v>0.14959999999999951</v>
      </c>
      <c r="D2279" s="2">
        <f t="shared" si="316"/>
        <v>0.14959999999999951</v>
      </c>
      <c r="E2279" s="2">
        <f t="shared" si="317"/>
        <v>0</v>
      </c>
      <c r="F2279" s="2">
        <f t="shared" si="321"/>
        <v>4.0277555804479719E-2</v>
      </c>
      <c r="G2279" s="2">
        <f t="shared" si="321"/>
        <v>3.3327660524507786E-2</v>
      </c>
      <c r="H2279" s="2">
        <f t="shared" si="319"/>
        <v>1.2085323473233671</v>
      </c>
      <c r="I2279" s="2">
        <f t="shared" si="320"/>
        <v>54.721061649291627</v>
      </c>
    </row>
    <row r="2280" spans="1:9" ht="13.5" x14ac:dyDescent="0.25">
      <c r="A2280" s="3">
        <f>TITRES_STAT!B2283</f>
        <v>45623</v>
      </c>
      <c r="B2280" s="5">
        <f>TITRES_STAT!D2283</f>
        <v>13.4582</v>
      </c>
      <c r="C2280" s="2">
        <f t="shared" si="315"/>
        <v>-0.14959999999999951</v>
      </c>
      <c r="D2280" s="2">
        <f t="shared" si="316"/>
        <v>0</v>
      </c>
      <c r="E2280" s="2">
        <f t="shared" si="317"/>
        <v>0.14959999999999951</v>
      </c>
      <c r="F2280" s="2">
        <f t="shared" si="321"/>
        <v>3.7400587532731171E-2</v>
      </c>
      <c r="G2280" s="2">
        <f t="shared" si="321"/>
        <v>4.1632827629900053E-2</v>
      </c>
      <c r="H2280" s="2">
        <f t="shared" si="319"/>
        <v>0.89834367882018773</v>
      </c>
      <c r="I2280" s="2">
        <f t="shared" si="320"/>
        <v>47.322499547526839</v>
      </c>
    </row>
    <row r="2281" spans="1:9" ht="13.5" x14ac:dyDescent="0.25">
      <c r="A2281" s="3">
        <f>TITRES_STAT!B2284</f>
        <v>45624</v>
      </c>
      <c r="B2281" s="5">
        <f>TITRES_STAT!D2284</f>
        <v>13.4582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3.4729116994678941E-2</v>
      </c>
      <c r="G2281" s="2">
        <f t="shared" si="321"/>
        <v>3.8659054227764333E-2</v>
      </c>
      <c r="H2281" s="2">
        <f t="shared" si="319"/>
        <v>0.89834367882018762</v>
      </c>
      <c r="I2281" s="2">
        <f t="shared" si="320"/>
        <v>47.322499547526839</v>
      </c>
    </row>
    <row r="2282" spans="1:9" ht="13.5" x14ac:dyDescent="0.25">
      <c r="A2282" s="3">
        <f>TITRES_STAT!B2285</f>
        <v>45625</v>
      </c>
      <c r="B2282" s="5">
        <f>TITRES_STAT!D2285</f>
        <v>13.5984</v>
      </c>
      <c r="C2282" s="2">
        <f t="shared" si="315"/>
        <v>0.1402000000000001</v>
      </c>
      <c r="D2282" s="2">
        <f t="shared" si="316"/>
        <v>0.1402000000000001</v>
      </c>
      <c r="E2282" s="2">
        <f t="shared" si="317"/>
        <v>0</v>
      </c>
      <c r="F2282" s="2">
        <f t="shared" si="321"/>
        <v>4.226275149505903E-2</v>
      </c>
      <c r="G2282" s="2">
        <f t="shared" si="321"/>
        <v>3.5897693211495448E-2</v>
      </c>
      <c r="H2282" s="2">
        <f t="shared" si="319"/>
        <v>1.1773110669274234</v>
      </c>
      <c r="I2282" s="2">
        <f t="shared" si="320"/>
        <v>54.071789961956171</v>
      </c>
    </row>
    <row r="2283" spans="1:9" ht="13.5" x14ac:dyDescent="0.25">
      <c r="A2283" s="3">
        <f>TITRES_STAT!B2286</f>
        <v>45628</v>
      </c>
      <c r="B2283" s="5">
        <f>TITRES_STAT!D2286</f>
        <v>13.9255</v>
      </c>
      <c r="C2283" s="2">
        <f t="shared" si="315"/>
        <v>0.32709999999999972</v>
      </c>
      <c r="D2283" s="2">
        <f t="shared" si="316"/>
        <v>0.32709999999999972</v>
      </c>
      <c r="E2283" s="2">
        <f t="shared" si="317"/>
        <v>0</v>
      </c>
      <c r="F2283" s="2">
        <f t="shared" si="321"/>
        <v>6.2608269245411935E-2</v>
      </c>
      <c r="G2283" s="2">
        <f t="shared" si="321"/>
        <v>3.3333572267817205E-2</v>
      </c>
      <c r="H2283" s="2">
        <f t="shared" si="319"/>
        <v>1.8782346141118147</v>
      </c>
      <c r="I2283" s="2">
        <f t="shared" si="320"/>
        <v>65.256480653208087</v>
      </c>
    </row>
    <row r="2284" spans="1:9" ht="13.5" x14ac:dyDescent="0.25">
      <c r="A2284" s="3">
        <f>TITRES_STAT!B2287</f>
        <v>45629</v>
      </c>
      <c r="B2284" s="5">
        <f>TITRES_STAT!D2287</f>
        <v>13.645200000000001</v>
      </c>
      <c r="C2284" s="2">
        <f t="shared" si="315"/>
        <v>-0.28029999999999866</v>
      </c>
      <c r="D2284" s="2">
        <f t="shared" si="316"/>
        <v>0</v>
      </c>
      <c r="E2284" s="2">
        <f t="shared" si="317"/>
        <v>0.28029999999999866</v>
      </c>
      <c r="F2284" s="2">
        <f t="shared" si="321"/>
        <v>5.8136250013596798E-2</v>
      </c>
      <c r="G2284" s="2">
        <f t="shared" si="321"/>
        <v>5.0974031391544453E-2</v>
      </c>
      <c r="H2284" s="2">
        <f t="shared" si="319"/>
        <v>1.1405072038944208</v>
      </c>
      <c r="I2284" s="2">
        <f t="shared" si="320"/>
        <v>53.282100701151187</v>
      </c>
    </row>
    <row r="2285" spans="1:9" ht="13.5" x14ac:dyDescent="0.25">
      <c r="A2285" s="3">
        <f>TITRES_STAT!B2288</f>
        <v>45630</v>
      </c>
      <c r="B2285" s="5">
        <f>TITRES_STAT!D2288</f>
        <v>13.9162</v>
      </c>
      <c r="C2285" s="2">
        <f t="shared" si="315"/>
        <v>0.27099999999999902</v>
      </c>
      <c r="D2285" s="2">
        <f t="shared" si="316"/>
        <v>0.27099999999999902</v>
      </c>
      <c r="E2285" s="2">
        <f t="shared" si="317"/>
        <v>0</v>
      </c>
      <c r="F2285" s="2">
        <f t="shared" ref="F2285:G2300" si="322">((F2284*13)+D2285)/14</f>
        <v>7.3340803584054107E-2</v>
      </c>
      <c r="G2285" s="2">
        <f t="shared" si="322"/>
        <v>4.7333029149291279E-2</v>
      </c>
      <c r="H2285" s="2">
        <f t="shared" si="319"/>
        <v>1.5494635543550934</v>
      </c>
      <c r="I2285" s="2">
        <f t="shared" si="320"/>
        <v>60.776062152692447</v>
      </c>
    </row>
    <row r="2286" spans="1:9" ht="13.5" x14ac:dyDescent="0.25">
      <c r="A2286" s="3">
        <f>TITRES_STAT!B2289</f>
        <v>45631</v>
      </c>
      <c r="B2286" s="5">
        <f>TITRES_STAT!D2289</f>
        <v>13.9162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6.810217475662167E-2</v>
      </c>
      <c r="G2286" s="2">
        <f t="shared" si="322"/>
        <v>4.3952098495770475E-2</v>
      </c>
      <c r="H2286" s="2">
        <f t="shared" si="319"/>
        <v>1.5494635543550932</v>
      </c>
      <c r="I2286" s="2">
        <f t="shared" si="320"/>
        <v>60.77606215269244</v>
      </c>
    </row>
    <row r="2287" spans="1:9" ht="13.5" x14ac:dyDescent="0.25">
      <c r="A2287" s="3">
        <f>TITRES_STAT!B2290</f>
        <v>45632</v>
      </c>
      <c r="B2287" s="5">
        <f>TITRES_STAT!D2290</f>
        <v>13.7386</v>
      </c>
      <c r="C2287" s="2">
        <f t="shared" si="315"/>
        <v>-0.17759999999999998</v>
      </c>
      <c r="D2287" s="2">
        <f t="shared" si="316"/>
        <v>0</v>
      </c>
      <c r="E2287" s="2">
        <f t="shared" si="317"/>
        <v>0.17759999999999998</v>
      </c>
      <c r="F2287" s="2">
        <f t="shared" si="322"/>
        <v>6.3237733702577265E-2</v>
      </c>
      <c r="G2287" s="2">
        <f t="shared" si="322"/>
        <v>5.3498377174644007E-2</v>
      </c>
      <c r="H2287" s="2">
        <f t="shared" si="319"/>
        <v>1.1820495693942152</v>
      </c>
      <c r="I2287" s="2">
        <f t="shared" si="320"/>
        <v>54.171526897181266</v>
      </c>
    </row>
    <row r="2288" spans="1:9" ht="13.5" x14ac:dyDescent="0.25">
      <c r="A2288" s="3">
        <f>TITRES_STAT!B2291</f>
        <v>45635</v>
      </c>
      <c r="B2288" s="5">
        <f>TITRES_STAT!D2291</f>
        <v>13.9536</v>
      </c>
      <c r="C2288" s="2">
        <f t="shared" si="315"/>
        <v>0.21499999999999986</v>
      </c>
      <c r="D2288" s="2">
        <f t="shared" si="316"/>
        <v>0.21499999999999986</v>
      </c>
      <c r="E2288" s="2">
        <f t="shared" si="317"/>
        <v>0</v>
      </c>
      <c r="F2288" s="2">
        <f t="shared" si="322"/>
        <v>7.4077895580964587E-2</v>
      </c>
      <c r="G2288" s="2">
        <f t="shared" si="322"/>
        <v>4.9677064519312294E-2</v>
      </c>
      <c r="H2288" s="2">
        <f t="shared" si="319"/>
        <v>1.4911890687938356</v>
      </c>
      <c r="I2288" s="2">
        <f t="shared" si="320"/>
        <v>59.858526495374676</v>
      </c>
    </row>
    <row r="2289" spans="1:9" ht="13.5" x14ac:dyDescent="0.25">
      <c r="A2289" s="3">
        <f>TITRES_STAT!B2292</f>
        <v>45636</v>
      </c>
      <c r="B2289" s="5">
        <f>TITRES_STAT!D2292</f>
        <v>14.1966</v>
      </c>
      <c r="C2289" s="2">
        <f t="shared" si="315"/>
        <v>0.24300000000000033</v>
      </c>
      <c r="D2289" s="2">
        <f t="shared" si="316"/>
        <v>0.24300000000000033</v>
      </c>
      <c r="E2289" s="2">
        <f t="shared" si="317"/>
        <v>0</v>
      </c>
      <c r="F2289" s="2">
        <f t="shared" si="322"/>
        <v>8.614376018232428E-2</v>
      </c>
      <c r="G2289" s="2">
        <f t="shared" si="322"/>
        <v>4.6128702767932843E-2</v>
      </c>
      <c r="H2289" s="2">
        <f t="shared" si="319"/>
        <v>1.867465482732122</v>
      </c>
      <c r="I2289" s="2">
        <f t="shared" si="320"/>
        <v>65.125996946711297</v>
      </c>
    </row>
    <row r="2290" spans="1:9" ht="13.5" x14ac:dyDescent="0.25">
      <c r="A2290" s="3">
        <f>TITRES_STAT!B2293</f>
        <v>45637</v>
      </c>
      <c r="B2290" s="5">
        <f>TITRES_STAT!D2293</f>
        <v>14.187200000000001</v>
      </c>
      <c r="C2290" s="2">
        <f t="shared" si="315"/>
        <v>-9.3999999999994088E-3</v>
      </c>
      <c r="D2290" s="2">
        <f t="shared" si="316"/>
        <v>0</v>
      </c>
      <c r="E2290" s="2">
        <f t="shared" si="317"/>
        <v>9.3999999999994088E-3</v>
      </c>
      <c r="F2290" s="2">
        <f t="shared" si="322"/>
        <v>7.9990634455015405E-2</v>
      </c>
      <c r="G2290" s="2">
        <f t="shared" si="322"/>
        <v>4.3505223998794744E-2</v>
      </c>
      <c r="H2290" s="2">
        <f t="shared" si="319"/>
        <v>1.8386443535431847</v>
      </c>
      <c r="I2290" s="2">
        <f t="shared" si="320"/>
        <v>64.771916610412859</v>
      </c>
    </row>
    <row r="2291" spans="1:9" ht="13.5" x14ac:dyDescent="0.25">
      <c r="A2291" s="3">
        <f>TITRES_STAT!B2294</f>
        <v>45638</v>
      </c>
      <c r="B2291" s="5">
        <f>TITRES_STAT!D2294</f>
        <v>13.9255</v>
      </c>
      <c r="C2291" s="2">
        <f t="shared" si="315"/>
        <v>-0.26170000000000115</v>
      </c>
      <c r="D2291" s="2">
        <f t="shared" si="316"/>
        <v>0</v>
      </c>
      <c r="E2291" s="2">
        <f t="shared" si="317"/>
        <v>0.26170000000000115</v>
      </c>
      <c r="F2291" s="2">
        <f t="shared" si="322"/>
        <v>7.4277017708228588E-2</v>
      </c>
      <c r="G2291" s="2">
        <f t="shared" si="322"/>
        <v>5.9090565141738056E-2</v>
      </c>
      <c r="H2291" s="2">
        <f t="shared" si="319"/>
        <v>1.2570030009031632</v>
      </c>
      <c r="I2291" s="2">
        <f t="shared" si="320"/>
        <v>55.693457226249159</v>
      </c>
    </row>
    <row r="2292" spans="1:9" ht="13.5" x14ac:dyDescent="0.25">
      <c r="A2292" s="3">
        <f>TITRES_STAT!B2295</f>
        <v>45639</v>
      </c>
      <c r="B2292" s="5">
        <f>TITRES_STAT!D2295</f>
        <v>14.177899999999999</v>
      </c>
      <c r="C2292" s="2">
        <f t="shared" si="315"/>
        <v>0.25239999999999974</v>
      </c>
      <c r="D2292" s="2">
        <f t="shared" si="316"/>
        <v>0.25239999999999974</v>
      </c>
      <c r="E2292" s="2">
        <f t="shared" si="317"/>
        <v>0</v>
      </c>
      <c r="F2292" s="2">
        <f t="shared" si="322"/>
        <v>8.7000087871926521E-2</v>
      </c>
      <c r="G2292" s="2">
        <f t="shared" si="322"/>
        <v>5.4869810488756769E-2</v>
      </c>
      <c r="H2292" s="2">
        <f t="shared" si="319"/>
        <v>1.5855729607404692</v>
      </c>
      <c r="I2292" s="2">
        <f t="shared" si="320"/>
        <v>61.323852964736489</v>
      </c>
    </row>
    <row r="2293" spans="1:9" ht="13.5" x14ac:dyDescent="0.25">
      <c r="A2293" s="3">
        <f>TITRES_STAT!B2296</f>
        <v>45642</v>
      </c>
      <c r="B2293" s="5">
        <f>TITRES_STAT!D2296</f>
        <v>14.019</v>
      </c>
      <c r="C2293" s="2">
        <f t="shared" si="315"/>
        <v>-0.15889999999999915</v>
      </c>
      <c r="D2293" s="2">
        <f t="shared" si="316"/>
        <v>0</v>
      </c>
      <c r="E2293" s="2">
        <f t="shared" si="317"/>
        <v>0.15889999999999915</v>
      </c>
      <c r="F2293" s="2">
        <f t="shared" si="322"/>
        <v>8.0785795881074624E-2</v>
      </c>
      <c r="G2293" s="2">
        <f t="shared" si="322"/>
        <v>6.230053831098837E-2</v>
      </c>
      <c r="H2293" s="2">
        <f t="shared" si="319"/>
        <v>1.2967110408872002</v>
      </c>
      <c r="I2293" s="2">
        <f t="shared" si="320"/>
        <v>56.459476956504361</v>
      </c>
    </row>
    <row r="2294" spans="1:9" ht="13.5" x14ac:dyDescent="0.25">
      <c r="A2294" s="3">
        <f>TITRES_STAT!B2297</f>
        <v>45644</v>
      </c>
      <c r="B2294" s="5">
        <f>TITRES_STAT!D2297</f>
        <v>14.327400000000001</v>
      </c>
      <c r="C2294" s="2">
        <f t="shared" si="315"/>
        <v>0.30840000000000067</v>
      </c>
      <c r="D2294" s="2">
        <f t="shared" si="316"/>
        <v>0.30840000000000067</v>
      </c>
      <c r="E2294" s="2">
        <f t="shared" si="317"/>
        <v>0</v>
      </c>
      <c r="F2294" s="2">
        <f t="shared" si="322"/>
        <v>9.7043953318140766E-2</v>
      </c>
      <c r="G2294" s="2">
        <f t="shared" si="322"/>
        <v>5.7850499860203485E-2</v>
      </c>
      <c r="H2294" s="2">
        <f t="shared" si="319"/>
        <v>1.6774955022454221</v>
      </c>
      <c r="I2294" s="2">
        <f t="shared" si="320"/>
        <v>62.651664618619442</v>
      </c>
    </row>
    <row r="2295" spans="1:9" ht="13.5" x14ac:dyDescent="0.25">
      <c r="A2295" s="3">
        <f>TITRES_STAT!B2298</f>
        <v>45645</v>
      </c>
      <c r="B2295" s="5">
        <f>TITRES_STAT!D2298</f>
        <v>14.2059</v>
      </c>
      <c r="C2295" s="2">
        <f t="shared" si="315"/>
        <v>-0.12150000000000105</v>
      </c>
      <c r="D2295" s="2">
        <f t="shared" si="316"/>
        <v>0</v>
      </c>
      <c r="E2295" s="2">
        <f t="shared" si="317"/>
        <v>0.12150000000000105</v>
      </c>
      <c r="F2295" s="2">
        <f t="shared" si="322"/>
        <v>9.0112242366844994E-2</v>
      </c>
      <c r="G2295" s="2">
        <f t="shared" si="322"/>
        <v>6.2396892727331885E-2</v>
      </c>
      <c r="H2295" s="2">
        <f t="shared" si="319"/>
        <v>1.4441783625448528</v>
      </c>
      <c r="I2295" s="2">
        <f t="shared" si="320"/>
        <v>59.086455582610981</v>
      </c>
    </row>
    <row r="2296" spans="1:9" ht="13.5" x14ac:dyDescent="0.25">
      <c r="A2296" s="3">
        <f>TITRES_STAT!B2299</f>
        <v>45646</v>
      </c>
      <c r="B2296" s="5">
        <f>TITRES_STAT!D2299</f>
        <v>14.0657</v>
      </c>
      <c r="C2296" s="2">
        <f t="shared" si="315"/>
        <v>-0.1402000000000001</v>
      </c>
      <c r="D2296" s="2">
        <f t="shared" si="316"/>
        <v>0</v>
      </c>
      <c r="E2296" s="2">
        <f t="shared" si="317"/>
        <v>0.1402000000000001</v>
      </c>
      <c r="F2296" s="2">
        <f t="shared" si="322"/>
        <v>8.3675653626356067E-2</v>
      </c>
      <c r="G2296" s="2">
        <f t="shared" si="322"/>
        <v>6.7954257532522475E-2</v>
      </c>
      <c r="H2296" s="2">
        <f t="shared" si="319"/>
        <v>1.231352628439939</v>
      </c>
      <c r="I2296" s="2">
        <f t="shared" si="320"/>
        <v>55.184134176983271</v>
      </c>
    </row>
    <row r="2297" spans="1:9" ht="13.5" x14ac:dyDescent="0.25">
      <c r="A2297" s="3">
        <f>TITRES_STAT!B2300</f>
        <v>45649</v>
      </c>
      <c r="B2297" s="5">
        <f>TITRES_STAT!D2300</f>
        <v>14.112500000000001</v>
      </c>
      <c r="C2297" s="2">
        <f t="shared" si="315"/>
        <v>4.6800000000001063E-2</v>
      </c>
      <c r="D2297" s="2">
        <f t="shared" si="316"/>
        <v>4.6800000000001063E-2</v>
      </c>
      <c r="E2297" s="2">
        <f t="shared" si="317"/>
        <v>0</v>
      </c>
      <c r="F2297" s="2">
        <f t="shared" si="322"/>
        <v>8.10416783673307E-2</v>
      </c>
      <c r="G2297" s="2">
        <f t="shared" si="322"/>
        <v>6.3100381994485158E-2</v>
      </c>
      <c r="H2297" s="2">
        <f t="shared" si="319"/>
        <v>1.284329441530379</v>
      </c>
      <c r="I2297" s="2">
        <f t="shared" si="320"/>
        <v>56.223477147409469</v>
      </c>
    </row>
    <row r="2298" spans="1:9" ht="13.5" x14ac:dyDescent="0.25">
      <c r="A2298" s="3">
        <f>TITRES_STAT!B2301</f>
        <v>45650</v>
      </c>
      <c r="B2298" s="5">
        <f>TITRES_STAT!D2301</f>
        <v>14.1592</v>
      </c>
      <c r="C2298" s="2">
        <f t="shared" si="315"/>
        <v>4.669999999999952E-2</v>
      </c>
      <c r="D2298" s="2">
        <f t="shared" si="316"/>
        <v>4.669999999999952E-2</v>
      </c>
      <c r="E2298" s="2">
        <f t="shared" si="317"/>
        <v>0</v>
      </c>
      <c r="F2298" s="2">
        <f t="shared" si="322"/>
        <v>7.8588701341092762E-2</v>
      </c>
      <c r="G2298" s="2">
        <f t="shared" si="322"/>
        <v>5.8593211852021931E-2</v>
      </c>
      <c r="H2298" s="2">
        <f t="shared" si="319"/>
        <v>1.3412594882077766</v>
      </c>
      <c r="I2298" s="2">
        <f t="shared" si="320"/>
        <v>57.28794672112592</v>
      </c>
    </row>
    <row r="2299" spans="1:9" ht="13.5" x14ac:dyDescent="0.25">
      <c r="A2299" s="3">
        <f>TITRES_STAT!B2302</f>
        <v>45651</v>
      </c>
      <c r="B2299" s="5">
        <f>TITRES_STAT!D2302</f>
        <v>14.019</v>
      </c>
      <c r="C2299" s="2">
        <f t="shared" si="315"/>
        <v>-0.1402000000000001</v>
      </c>
      <c r="D2299" s="2">
        <f t="shared" si="316"/>
        <v>0</v>
      </c>
      <c r="E2299" s="2">
        <f t="shared" si="317"/>
        <v>0.1402000000000001</v>
      </c>
      <c r="F2299" s="2">
        <f t="shared" si="322"/>
        <v>7.297522267387184E-2</v>
      </c>
      <c r="G2299" s="2">
        <f t="shared" si="322"/>
        <v>6.4422268148306081E-2</v>
      </c>
      <c r="H2299" s="2">
        <f t="shared" si="319"/>
        <v>1.1327639459367693</v>
      </c>
      <c r="I2299" s="2">
        <f t="shared" si="320"/>
        <v>53.112485706392974</v>
      </c>
    </row>
    <row r="2300" spans="1:9" ht="13.5" x14ac:dyDescent="0.25">
      <c r="A2300" s="3">
        <f>TITRES_STAT!B2303</f>
        <v>45652</v>
      </c>
      <c r="B2300" s="5">
        <f>TITRES_STAT!D2303</f>
        <v>13.832100000000001</v>
      </c>
      <c r="C2300" s="2">
        <f t="shared" si="315"/>
        <v>-0.18689999999999962</v>
      </c>
      <c r="D2300" s="2">
        <f t="shared" si="316"/>
        <v>0</v>
      </c>
      <c r="E2300" s="2">
        <f t="shared" si="317"/>
        <v>0.18689999999999962</v>
      </c>
      <c r="F2300" s="2">
        <f t="shared" si="322"/>
        <v>6.7762706768595277E-2</v>
      </c>
      <c r="G2300" s="2">
        <f t="shared" si="322"/>
        <v>7.3170677566284176E-2</v>
      </c>
      <c r="H2300" s="2">
        <f t="shared" si="319"/>
        <v>0.9260910110776287</v>
      </c>
      <c r="I2300" s="2">
        <f t="shared" si="320"/>
        <v>48.081373400911623</v>
      </c>
    </row>
    <row r="2301" spans="1:9" ht="13.5" x14ac:dyDescent="0.25">
      <c r="A2301" s="3">
        <f>TITRES_STAT!B2304</f>
        <v>45653</v>
      </c>
      <c r="B2301" s="5">
        <f>TITRES_STAT!D2304</f>
        <v>14.019</v>
      </c>
      <c r="C2301" s="2">
        <f t="shared" si="315"/>
        <v>0.18689999999999962</v>
      </c>
      <c r="D2301" s="2">
        <f t="shared" si="316"/>
        <v>0.18689999999999962</v>
      </c>
      <c r="E2301" s="2">
        <f t="shared" si="317"/>
        <v>0</v>
      </c>
      <c r="F2301" s="2">
        <f t="shared" ref="F2301:G2316" si="323">((F2300*13)+D2301)/14</f>
        <v>7.6272513427981289E-2</v>
      </c>
      <c r="G2301" s="2">
        <f t="shared" si="323"/>
        <v>6.7944200597263874E-2</v>
      </c>
      <c r="H2301" s="2">
        <f t="shared" si="319"/>
        <v>1.1225757718467115</v>
      </c>
      <c r="I2301" s="2">
        <f t="shared" si="320"/>
        <v>52.887429826358243</v>
      </c>
    </row>
    <row r="2302" spans="1:9" ht="13.5" x14ac:dyDescent="0.25">
      <c r="A2302" s="3">
        <f>TITRES_STAT!B2305</f>
        <v>45656</v>
      </c>
      <c r="B2302" s="5">
        <f>TITRES_STAT!D2305</f>
        <v>14.1031</v>
      </c>
      <c r="C2302" s="2">
        <f t="shared" si="315"/>
        <v>8.4099999999999397E-2</v>
      </c>
      <c r="D2302" s="2">
        <f t="shared" si="316"/>
        <v>8.4099999999999397E-2</v>
      </c>
      <c r="E2302" s="2">
        <f t="shared" si="317"/>
        <v>0</v>
      </c>
      <c r="F2302" s="2">
        <f t="shared" si="323"/>
        <v>7.6831619611696864E-2</v>
      </c>
      <c r="G2302" s="2">
        <f t="shared" si="323"/>
        <v>6.3091043411745026E-2</v>
      </c>
      <c r="H2302" s="2">
        <f t="shared" si="319"/>
        <v>1.2177896490041864</v>
      </c>
      <c r="I2302" s="2">
        <f t="shared" si="320"/>
        <v>54.910060994783166</v>
      </c>
    </row>
    <row r="2303" spans="1:9" ht="13.5" x14ac:dyDescent="0.25">
      <c r="A2303" s="3">
        <f>TITRES_STAT!B2306</f>
        <v>45657</v>
      </c>
      <c r="B2303" s="5">
        <f>TITRES_STAT!D2306</f>
        <v>14.0938</v>
      </c>
      <c r="C2303" s="2">
        <f t="shared" si="315"/>
        <v>-9.2999999999996419E-3</v>
      </c>
      <c r="D2303" s="2">
        <f t="shared" si="316"/>
        <v>0</v>
      </c>
      <c r="E2303" s="2">
        <f t="shared" si="317"/>
        <v>9.2999999999996419E-3</v>
      </c>
      <c r="F2303" s="2">
        <f t="shared" si="323"/>
        <v>7.1343646782289952E-2</v>
      </c>
      <c r="G2303" s="2">
        <f t="shared" si="323"/>
        <v>5.9248826025191784E-2</v>
      </c>
      <c r="H2303" s="2">
        <f t="shared" si="319"/>
        <v>1.2041360406357353</v>
      </c>
      <c r="I2303" s="2">
        <f t="shared" si="320"/>
        <v>54.630749574260776</v>
      </c>
    </row>
    <row r="2304" spans="1:9" ht="13.5" x14ac:dyDescent="0.25">
      <c r="A2304" s="3">
        <f>TITRES_STAT!B2307</f>
        <v>45659</v>
      </c>
      <c r="B2304" s="5">
        <f>TITRES_STAT!D2307</f>
        <v>14.112500000000001</v>
      </c>
      <c r="C2304" s="2">
        <f t="shared" si="315"/>
        <v>1.8700000000000827E-2</v>
      </c>
      <c r="D2304" s="2">
        <f t="shared" si="316"/>
        <v>1.8700000000000827E-2</v>
      </c>
      <c r="E2304" s="2">
        <f t="shared" si="317"/>
        <v>0</v>
      </c>
      <c r="F2304" s="2">
        <f t="shared" si="323"/>
        <v>6.7583386297840733E-2</v>
      </c>
      <c r="G2304" s="2">
        <f t="shared" si="323"/>
        <v>5.5016767023392373E-2</v>
      </c>
      <c r="H2304" s="2">
        <f t="shared" si="319"/>
        <v>1.2284143535570748</v>
      </c>
      <c r="I2304" s="2">
        <f t="shared" si="320"/>
        <v>55.12504223445859</v>
      </c>
    </row>
    <row r="2305" spans="1:9" ht="13.5" x14ac:dyDescent="0.25">
      <c r="A2305" s="3">
        <f>TITRES_STAT!B2308</f>
        <v>45660</v>
      </c>
      <c r="B2305" s="5">
        <f>TITRES_STAT!D2308</f>
        <v>13.972300000000001</v>
      </c>
      <c r="C2305" s="2">
        <f t="shared" si="315"/>
        <v>-0.1402000000000001</v>
      </c>
      <c r="D2305" s="2">
        <f t="shared" si="316"/>
        <v>0</v>
      </c>
      <c r="E2305" s="2">
        <f t="shared" si="317"/>
        <v>0.1402000000000001</v>
      </c>
      <c r="F2305" s="2">
        <f t="shared" si="323"/>
        <v>6.2756001562280686E-2</v>
      </c>
      <c r="G2305" s="2">
        <f t="shared" si="323"/>
        <v>6.1101283664578634E-2</v>
      </c>
      <c r="H2305" s="2">
        <f t="shared" si="319"/>
        <v>1.0270815570223661</v>
      </c>
      <c r="I2305" s="2">
        <f t="shared" si="320"/>
        <v>50.667993769874428</v>
      </c>
    </row>
    <row r="2306" spans="1:9" ht="13.5" x14ac:dyDescent="0.25">
      <c r="A2306" s="3">
        <f>TITRES_STAT!B2309</f>
        <v>45663</v>
      </c>
      <c r="B2306" s="5">
        <f>TITRES_STAT!D2309</f>
        <v>13.972300000000001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5.8273430022117781E-2</v>
      </c>
      <c r="G2306" s="2">
        <f t="shared" si="323"/>
        <v>5.6736906259965872E-2</v>
      </c>
      <c r="H2306" s="2">
        <f t="shared" si="319"/>
        <v>1.0270815570223661</v>
      </c>
      <c r="I2306" s="2">
        <f t="shared" si="320"/>
        <v>50.667993769874428</v>
      </c>
    </row>
    <row r="2307" spans="1:9" ht="13.5" x14ac:dyDescent="0.25">
      <c r="A2307" s="3">
        <f>TITRES_STAT!B2310</f>
        <v>45664</v>
      </c>
      <c r="B2307" s="5">
        <f>TITRES_STAT!D2310</f>
        <v>14.0097</v>
      </c>
      <c r="C2307" s="2">
        <f t="shared" ref="C2307:C2370" si="324">B2307-B2306</f>
        <v>3.7399999999999878E-2</v>
      </c>
      <c r="D2307" s="2">
        <f t="shared" ref="D2307:D2370" si="325">IF(C2307&gt;0,C2307,0)</f>
        <v>3.7399999999999878E-2</v>
      </c>
      <c r="E2307" s="2">
        <f t="shared" ref="E2307:E2370" si="326">IF(C2307&lt;0,-C2307,0)</f>
        <v>0</v>
      </c>
      <c r="F2307" s="2">
        <f t="shared" si="323"/>
        <v>5.6782470734823641E-2</v>
      </c>
      <c r="G2307" s="2">
        <f t="shared" si="323"/>
        <v>5.2684270098539744E-2</v>
      </c>
      <c r="H2307" s="2">
        <f t="shared" si="319"/>
        <v>1.0777879361072802</v>
      </c>
      <c r="I2307" s="2">
        <f t="shared" si="320"/>
        <v>51.871893054038409</v>
      </c>
    </row>
    <row r="2308" spans="1:9" ht="13.5" x14ac:dyDescent="0.25">
      <c r="A2308" s="3">
        <f>TITRES_STAT!B2311</f>
        <v>45665</v>
      </c>
      <c r="B2308" s="5">
        <f>TITRES_STAT!D2311</f>
        <v>13.9255</v>
      </c>
      <c r="C2308" s="2">
        <f t="shared" si="324"/>
        <v>-8.4200000000000941E-2</v>
      </c>
      <c r="D2308" s="2">
        <f t="shared" si="325"/>
        <v>0</v>
      </c>
      <c r="E2308" s="2">
        <f t="shared" si="326"/>
        <v>8.4200000000000941E-2</v>
      </c>
      <c r="F2308" s="2">
        <f t="shared" si="323"/>
        <v>5.2726579968050524E-2</v>
      </c>
      <c r="G2308" s="2">
        <f t="shared" si="323"/>
        <v>5.4935393662929828E-2</v>
      </c>
      <c r="H2308" s="2">
        <f t="shared" si="319"/>
        <v>0.9597925208576451</v>
      </c>
      <c r="I2308" s="2">
        <f t="shared" si="320"/>
        <v>48.974190412647374</v>
      </c>
    </row>
    <row r="2309" spans="1:9" ht="13.5" x14ac:dyDescent="0.25">
      <c r="A2309" s="3">
        <f>TITRES_STAT!B2312</f>
        <v>45666</v>
      </c>
      <c r="B2309" s="5">
        <f>TITRES_STAT!D2312</f>
        <v>13.9255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4.8960395684618345E-2</v>
      </c>
      <c r="G2309" s="2">
        <f t="shared" si="323"/>
        <v>5.101143697272055E-2</v>
      </c>
      <c r="H2309" s="2">
        <f t="shared" si="319"/>
        <v>0.95979252085764521</v>
      </c>
      <c r="I2309" s="2">
        <f t="shared" si="320"/>
        <v>48.974190412647374</v>
      </c>
    </row>
    <row r="2310" spans="1:9" ht="13.5" x14ac:dyDescent="0.25">
      <c r="A2310" s="3">
        <f>TITRES_STAT!B2313</f>
        <v>45667</v>
      </c>
      <c r="B2310" s="5">
        <f>TITRES_STAT!D2313</f>
        <v>13.9255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4.5463224564288467E-2</v>
      </c>
      <c r="G2310" s="2">
        <f t="shared" si="323"/>
        <v>4.7367762903240511E-2</v>
      </c>
      <c r="H2310" s="2">
        <f t="shared" si="319"/>
        <v>0.95979252085764533</v>
      </c>
      <c r="I2310" s="2">
        <f t="shared" si="320"/>
        <v>48.974190412647374</v>
      </c>
    </row>
    <row r="2311" spans="1:9" ht="13.5" x14ac:dyDescent="0.25">
      <c r="A2311" s="3">
        <f>TITRES_STAT!B2314</f>
        <v>45670</v>
      </c>
      <c r="B2311" s="5">
        <f>TITRES_STAT!D2314</f>
        <v>14.019</v>
      </c>
      <c r="C2311" s="2">
        <f t="shared" si="324"/>
        <v>9.3500000000000583E-2</v>
      </c>
      <c r="D2311" s="2">
        <f t="shared" si="325"/>
        <v>9.3500000000000583E-2</v>
      </c>
      <c r="E2311" s="2">
        <f t="shared" si="326"/>
        <v>0</v>
      </c>
      <c r="F2311" s="2">
        <f t="shared" si="323"/>
        <v>4.8894422809696476E-2</v>
      </c>
      <c r="G2311" s="2">
        <f t="shared" si="323"/>
        <v>4.3984351267294761E-2</v>
      </c>
      <c r="H2311" s="2">
        <f t="shared" si="319"/>
        <v>1.1116322373965004</v>
      </c>
      <c r="I2311" s="2">
        <f t="shared" si="320"/>
        <v>52.643268922957326</v>
      </c>
    </row>
    <row r="2312" spans="1:9" ht="13.5" x14ac:dyDescent="0.25">
      <c r="A2312" s="3">
        <f>TITRES_STAT!B2315</f>
        <v>45671</v>
      </c>
      <c r="B2312" s="5">
        <f>TITRES_STAT!D2315</f>
        <v>14.149800000000001</v>
      </c>
      <c r="C2312" s="2">
        <f t="shared" si="324"/>
        <v>0.13080000000000069</v>
      </c>
      <c r="D2312" s="2">
        <f t="shared" si="325"/>
        <v>0.13080000000000069</v>
      </c>
      <c r="E2312" s="2">
        <f t="shared" si="326"/>
        <v>0</v>
      </c>
      <c r="F2312" s="2">
        <f t="shared" si="323"/>
        <v>5.4744821180432494E-2</v>
      </c>
      <c r="G2312" s="2">
        <f t="shared" si="323"/>
        <v>4.0842611891059422E-2</v>
      </c>
      <c r="H2312" s="2">
        <f t="shared" si="319"/>
        <v>1.3403849226502655</v>
      </c>
      <c r="I2312" s="2">
        <f t="shared" si="320"/>
        <v>57.271985889073576</v>
      </c>
    </row>
    <row r="2313" spans="1:9" ht="13.5" x14ac:dyDescent="0.25">
      <c r="A2313" s="3">
        <f>TITRES_STAT!B2316</f>
        <v>45672</v>
      </c>
      <c r="B2313" s="5">
        <f>TITRES_STAT!D2316</f>
        <v>14.2994</v>
      </c>
      <c r="C2313" s="2">
        <f t="shared" si="324"/>
        <v>0.14959999999999951</v>
      </c>
      <c r="D2313" s="2">
        <f t="shared" si="325"/>
        <v>0.14959999999999951</v>
      </c>
      <c r="E2313" s="2">
        <f t="shared" si="326"/>
        <v>0</v>
      </c>
      <c r="F2313" s="2">
        <f t="shared" si="323"/>
        <v>6.1520191096115853E-2</v>
      </c>
      <c r="G2313" s="2">
        <f t="shared" si="323"/>
        <v>3.792528247026946E-2</v>
      </c>
      <c r="H2313" s="2">
        <f t="shared" si="319"/>
        <v>1.6221419351152628</v>
      </c>
      <c r="I2313" s="2">
        <f t="shared" si="320"/>
        <v>61.863239109669223</v>
      </c>
    </row>
    <row r="2314" spans="1:9" ht="13.5" x14ac:dyDescent="0.25">
      <c r="A2314" s="3">
        <f>TITRES_STAT!B2317</f>
        <v>45673</v>
      </c>
      <c r="B2314" s="5">
        <f>TITRES_STAT!D2317</f>
        <v>14.7667</v>
      </c>
      <c r="C2314" s="2">
        <f t="shared" si="324"/>
        <v>0.46729999999999983</v>
      </c>
      <c r="D2314" s="2">
        <f t="shared" si="325"/>
        <v>0.46729999999999983</v>
      </c>
      <c r="E2314" s="2">
        <f t="shared" si="326"/>
        <v>0</v>
      </c>
      <c r="F2314" s="2">
        <f t="shared" si="323"/>
        <v>9.0504463160678991E-2</v>
      </c>
      <c r="G2314" s="2">
        <f t="shared" si="323"/>
        <v>3.5216333722393071E-2</v>
      </c>
      <c r="H2314" s="2">
        <f t="shared" si="319"/>
        <v>2.5699569942208313</v>
      </c>
      <c r="I2314" s="2">
        <f t="shared" si="320"/>
        <v>71.988458078939487</v>
      </c>
    </row>
    <row r="2315" spans="1:9" ht="13.5" x14ac:dyDescent="0.25">
      <c r="A2315" s="3">
        <f>TITRES_STAT!B2318</f>
        <v>45674</v>
      </c>
      <c r="B2315" s="5">
        <f>TITRES_STAT!D2318</f>
        <v>14.9443</v>
      </c>
      <c r="C2315" s="2">
        <f t="shared" si="324"/>
        <v>0.17759999999999998</v>
      </c>
      <c r="D2315" s="2">
        <f t="shared" si="325"/>
        <v>0.17759999999999998</v>
      </c>
      <c r="E2315" s="2">
        <f t="shared" si="326"/>
        <v>0</v>
      </c>
      <c r="F2315" s="2">
        <f t="shared" si="323"/>
        <v>9.672557293491621E-2</v>
      </c>
      <c r="G2315" s="2">
        <f t="shared" si="323"/>
        <v>3.2700881313650711E-2</v>
      </c>
      <c r="H2315" s="2">
        <f t="shared" si="319"/>
        <v>2.9578888717760314</v>
      </c>
      <c r="I2315" s="2">
        <f t="shared" si="320"/>
        <v>74.734005112395494</v>
      </c>
    </row>
    <row r="2316" spans="1:9" ht="13.5" x14ac:dyDescent="0.25">
      <c r="A2316" s="3">
        <f>TITRES_STAT!B2319</f>
        <v>45677</v>
      </c>
      <c r="B2316" s="5">
        <f>TITRES_STAT!D2319</f>
        <v>15.364800000000001</v>
      </c>
      <c r="C2316" s="2">
        <f t="shared" si="324"/>
        <v>0.42050000000000054</v>
      </c>
      <c r="D2316" s="2">
        <f t="shared" si="325"/>
        <v>0.42050000000000054</v>
      </c>
      <c r="E2316" s="2">
        <f t="shared" si="326"/>
        <v>0</v>
      </c>
      <c r="F2316" s="2">
        <f t="shared" si="323"/>
        <v>0.11985231772527938</v>
      </c>
      <c r="G2316" s="2">
        <f t="shared" si="323"/>
        <v>3.0365104076961375E-2</v>
      </c>
      <c r="H2316" s="2">
        <f t="shared" si="319"/>
        <v>3.9470412293502983</v>
      </c>
      <c r="I2316" s="2">
        <f t="shared" si="320"/>
        <v>79.785897193112106</v>
      </c>
    </row>
    <row r="2317" spans="1:9" ht="13.5" x14ac:dyDescent="0.25">
      <c r="A2317" s="3">
        <f>TITRES_STAT!B2320</f>
        <v>45678</v>
      </c>
      <c r="B2317" s="5">
        <f>TITRES_STAT!D2320</f>
        <v>15.4209</v>
      </c>
      <c r="C2317" s="2">
        <f t="shared" si="324"/>
        <v>5.6099999999998929E-2</v>
      </c>
      <c r="D2317" s="2">
        <f t="shared" si="325"/>
        <v>5.6099999999998929E-2</v>
      </c>
      <c r="E2317" s="2">
        <f t="shared" si="326"/>
        <v>0</v>
      </c>
      <c r="F2317" s="2">
        <f t="shared" ref="F2317:G2332" si="327">((F2316*13)+D2317)/14</f>
        <v>0.11529858074490219</v>
      </c>
      <c r="G2317" s="2">
        <f t="shared" si="327"/>
        <v>2.8196168071464134E-2</v>
      </c>
      <c r="H2317" s="2">
        <f t="shared" si="319"/>
        <v>4.0891578051554411</v>
      </c>
      <c r="I2317" s="2">
        <f t="shared" si="320"/>
        <v>80.350383338732868</v>
      </c>
    </row>
    <row r="2318" spans="1:9" ht="13.5" x14ac:dyDescent="0.25">
      <c r="A2318" s="3">
        <f>TITRES_STAT!B2321</f>
        <v>45679</v>
      </c>
      <c r="B2318" s="5">
        <f>TITRES_STAT!D2321</f>
        <v>15.6919</v>
      </c>
      <c r="C2318" s="2">
        <f t="shared" si="324"/>
        <v>0.2710000000000008</v>
      </c>
      <c r="D2318" s="2">
        <f t="shared" si="325"/>
        <v>0.2710000000000008</v>
      </c>
      <c r="E2318" s="2">
        <f t="shared" si="326"/>
        <v>0</v>
      </c>
      <c r="F2318" s="2">
        <f t="shared" si="327"/>
        <v>0.12642011069169495</v>
      </c>
      <c r="G2318" s="2">
        <f t="shared" si="327"/>
        <v>2.6182156066359551E-2</v>
      </c>
      <c r="H2318" s="2">
        <f t="shared" si="319"/>
        <v>4.8284835813856946</v>
      </c>
      <c r="I2318" s="2">
        <f t="shared" si="320"/>
        <v>82.842878665838938</v>
      </c>
    </row>
    <row r="2319" spans="1:9" ht="13.5" x14ac:dyDescent="0.25">
      <c r="A2319" s="3">
        <f>TITRES_STAT!B2322</f>
        <v>45680</v>
      </c>
      <c r="B2319" s="5">
        <f>TITRES_STAT!D2322</f>
        <v>15.7013</v>
      </c>
      <c r="C2319" s="2">
        <f t="shared" si="324"/>
        <v>9.3999999999994088E-3</v>
      </c>
      <c r="D2319" s="2">
        <f t="shared" si="325"/>
        <v>9.3999999999994088E-3</v>
      </c>
      <c r="E2319" s="2">
        <f t="shared" si="326"/>
        <v>0</v>
      </c>
      <c r="F2319" s="2">
        <f t="shared" si="327"/>
        <v>0.11806153135657384</v>
      </c>
      <c r="G2319" s="2">
        <f t="shared" si="327"/>
        <v>2.431200206161958E-2</v>
      </c>
      <c r="H2319" s="2">
        <f t="shared" si="319"/>
        <v>4.8561007463450743</v>
      </c>
      <c r="I2319" s="2">
        <f t="shared" si="320"/>
        <v>82.923791046045054</v>
      </c>
    </row>
    <row r="2320" spans="1:9" ht="13.5" x14ac:dyDescent="0.25">
      <c r="A2320" s="3">
        <f>TITRES_STAT!B2323</f>
        <v>45681</v>
      </c>
      <c r="B2320" s="5">
        <f>TITRES_STAT!D2323</f>
        <v>15.7013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0.10962856483110428</v>
      </c>
      <c r="G2320" s="2">
        <f t="shared" si="327"/>
        <v>2.257543048578961E-2</v>
      </c>
      <c r="H2320" s="2">
        <f t="shared" si="319"/>
        <v>4.8561007463450752</v>
      </c>
      <c r="I2320" s="2">
        <f t="shared" si="320"/>
        <v>82.923791046045054</v>
      </c>
    </row>
    <row r="2321" spans="1:9" ht="13.5" x14ac:dyDescent="0.25">
      <c r="A2321" s="3">
        <f>TITRES_STAT!B2324</f>
        <v>45684</v>
      </c>
      <c r="B2321" s="5">
        <f>TITRES_STAT!D2324</f>
        <v>15.7013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0.10179795305745398</v>
      </c>
      <c r="G2321" s="2">
        <f t="shared" si="327"/>
        <v>2.0962899736804635E-2</v>
      </c>
      <c r="H2321" s="2">
        <f t="shared" ref="H2321:H2384" si="328">F2321/G2321</f>
        <v>4.856100746345076</v>
      </c>
      <c r="I2321" s="2">
        <f t="shared" ref="I2321:I2384" si="329">IF(G2321=0,100,100-(100/(1+H2321)))</f>
        <v>82.923791046045068</v>
      </c>
    </row>
    <row r="2322" spans="1:9" ht="13.5" x14ac:dyDescent="0.25">
      <c r="A2322" s="3">
        <f>TITRES_STAT!B2325</f>
        <v>45685</v>
      </c>
      <c r="B2322" s="5">
        <f>TITRES_STAT!D2325</f>
        <v>15.7013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9.4526670696207266E-2</v>
      </c>
      <c r="G2322" s="2">
        <f t="shared" si="327"/>
        <v>1.9465549755604303E-2</v>
      </c>
      <c r="H2322" s="2">
        <f t="shared" si="328"/>
        <v>4.856100746345076</v>
      </c>
      <c r="I2322" s="2">
        <f t="shared" si="329"/>
        <v>82.923791046045068</v>
      </c>
    </row>
    <row r="2323" spans="1:9" ht="13.5" x14ac:dyDescent="0.25">
      <c r="A2323" s="3">
        <f>TITRES_STAT!B2326</f>
        <v>45686</v>
      </c>
      <c r="B2323" s="5">
        <f>TITRES_STAT!D2326</f>
        <v>15.5611</v>
      </c>
      <c r="C2323" s="2">
        <f t="shared" si="324"/>
        <v>-0.1402000000000001</v>
      </c>
      <c r="D2323" s="2">
        <f t="shared" si="325"/>
        <v>0</v>
      </c>
      <c r="E2323" s="2">
        <f t="shared" si="326"/>
        <v>0.1402000000000001</v>
      </c>
      <c r="F2323" s="2">
        <f t="shared" si="327"/>
        <v>8.7774765646478167E-2</v>
      </c>
      <c r="G2323" s="2">
        <f t="shared" si="327"/>
        <v>2.808943905877543E-2</v>
      </c>
      <c r="H2323" s="2">
        <f t="shared" si="328"/>
        <v>3.124831559035937</v>
      </c>
      <c r="I2323" s="2">
        <f t="shared" si="329"/>
        <v>75.756585797803538</v>
      </c>
    </row>
    <row r="2324" spans="1:9" ht="13.5" x14ac:dyDescent="0.25">
      <c r="A2324" s="3">
        <f>TITRES_STAT!B2327</f>
        <v>45687</v>
      </c>
      <c r="B2324" s="5">
        <f>TITRES_STAT!D2327</f>
        <v>15.5611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8.1505139528872589E-2</v>
      </c>
      <c r="G2324" s="2">
        <f t="shared" si="327"/>
        <v>2.6083050554577186E-2</v>
      </c>
      <c r="H2324" s="2">
        <f t="shared" si="328"/>
        <v>3.124831559035937</v>
      </c>
      <c r="I2324" s="2">
        <f t="shared" si="329"/>
        <v>75.756585797803538</v>
      </c>
    </row>
    <row r="2325" spans="1:9" ht="13.5" x14ac:dyDescent="0.25">
      <c r="A2325" s="3">
        <f>TITRES_STAT!B2328</f>
        <v>45688</v>
      </c>
      <c r="B2325" s="5">
        <f>TITRES_STAT!D2328</f>
        <v>15.5611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7.5683343848238827E-2</v>
      </c>
      <c r="G2325" s="2">
        <f t="shared" si="327"/>
        <v>2.4219975514964527E-2</v>
      </c>
      <c r="H2325" s="2">
        <f t="shared" si="328"/>
        <v>3.124831559035937</v>
      </c>
      <c r="I2325" s="2">
        <f t="shared" si="329"/>
        <v>75.756585797803538</v>
      </c>
    </row>
    <row r="2326" spans="1:9" ht="13.5" x14ac:dyDescent="0.25">
      <c r="A2326" s="3">
        <f>TITRES_STAT!B2329</f>
        <v>45691</v>
      </c>
      <c r="B2326" s="5">
        <f>TITRES_STAT!D2329</f>
        <v>15.822800000000001</v>
      </c>
      <c r="C2326" s="2">
        <f t="shared" si="324"/>
        <v>0.26170000000000115</v>
      </c>
      <c r="D2326" s="2">
        <f t="shared" si="325"/>
        <v>0.26170000000000115</v>
      </c>
      <c r="E2326" s="2">
        <f t="shared" si="326"/>
        <v>0</v>
      </c>
      <c r="F2326" s="2">
        <f t="shared" si="327"/>
        <v>8.8970247859079005E-2</v>
      </c>
      <c r="G2326" s="2">
        <f t="shared" si="327"/>
        <v>2.2489977263895632E-2</v>
      </c>
      <c r="H2326" s="2">
        <f t="shared" si="328"/>
        <v>3.9559954558917103</v>
      </c>
      <c r="I2326" s="2">
        <f t="shared" si="329"/>
        <v>79.822418948927904</v>
      </c>
    </row>
    <row r="2327" spans="1:9" ht="13.5" x14ac:dyDescent="0.25">
      <c r="A2327" s="3">
        <f>TITRES_STAT!B2330</f>
        <v>45692</v>
      </c>
      <c r="B2327" s="5">
        <f>TITRES_STAT!D2330</f>
        <v>15.7013</v>
      </c>
      <c r="C2327" s="2">
        <f t="shared" si="324"/>
        <v>-0.12150000000000105</v>
      </c>
      <c r="D2327" s="2">
        <f t="shared" si="325"/>
        <v>0</v>
      </c>
      <c r="E2327" s="2">
        <f t="shared" si="326"/>
        <v>0.12150000000000105</v>
      </c>
      <c r="F2327" s="2">
        <f t="shared" si="327"/>
        <v>8.2615230154859068E-2</v>
      </c>
      <c r="G2327" s="2">
        <f t="shared" si="327"/>
        <v>2.9562121745046018E-2</v>
      </c>
      <c r="H2327" s="2">
        <f t="shared" si="328"/>
        <v>2.7946312807775247</v>
      </c>
      <c r="I2327" s="2">
        <f t="shared" si="329"/>
        <v>73.646978428030593</v>
      </c>
    </row>
    <row r="2328" spans="1:9" ht="13.5" x14ac:dyDescent="0.25">
      <c r="A2328" s="3">
        <f>TITRES_STAT!B2331</f>
        <v>45693</v>
      </c>
      <c r="B2328" s="5">
        <f>TITRES_STAT!D2331</f>
        <v>15.794700000000001</v>
      </c>
      <c r="C2328" s="2">
        <f t="shared" si="324"/>
        <v>9.3400000000000816E-2</v>
      </c>
      <c r="D2328" s="2">
        <f t="shared" si="325"/>
        <v>9.3400000000000816E-2</v>
      </c>
      <c r="E2328" s="2">
        <f t="shared" si="326"/>
        <v>0</v>
      </c>
      <c r="F2328" s="2">
        <f t="shared" si="327"/>
        <v>8.3385570858083485E-2</v>
      </c>
      <c r="G2328" s="2">
        <f t="shared" si="327"/>
        <v>2.7450541620399872E-2</v>
      </c>
      <c r="H2328" s="2">
        <f t="shared" si="328"/>
        <v>3.0376657776440918</v>
      </c>
      <c r="I2328" s="2">
        <f t="shared" si="329"/>
        <v>75.23321505368672</v>
      </c>
    </row>
    <row r="2329" spans="1:9" ht="13.5" x14ac:dyDescent="0.25">
      <c r="A2329" s="3">
        <f>TITRES_STAT!B2332</f>
        <v>45694</v>
      </c>
      <c r="B2329" s="5">
        <f>TITRES_STAT!D2332</f>
        <v>15.888199999999999</v>
      </c>
      <c r="C2329" s="2">
        <f t="shared" si="324"/>
        <v>9.3499999999998806E-2</v>
      </c>
      <c r="D2329" s="2">
        <f t="shared" si="325"/>
        <v>9.3499999999998806E-2</v>
      </c>
      <c r="E2329" s="2">
        <f t="shared" si="326"/>
        <v>0</v>
      </c>
      <c r="F2329" s="2">
        <f t="shared" si="327"/>
        <v>8.4108030082506002E-2</v>
      </c>
      <c r="G2329" s="2">
        <f t="shared" si="327"/>
        <v>2.5489788647514167E-2</v>
      </c>
      <c r="H2329" s="2">
        <f t="shared" si="328"/>
        <v>3.2996754600673572</v>
      </c>
      <c r="I2329" s="2">
        <f t="shared" si="329"/>
        <v>76.742430695354528</v>
      </c>
    </row>
    <row r="2330" spans="1:9" ht="13.5" x14ac:dyDescent="0.25">
      <c r="A2330" s="3">
        <f>TITRES_STAT!B2333</f>
        <v>45695</v>
      </c>
      <c r="B2330" s="5">
        <f>TITRES_STAT!D2333</f>
        <v>15.8415</v>
      </c>
      <c r="C2330" s="2">
        <f t="shared" si="324"/>
        <v>-4.669999999999952E-2</v>
      </c>
      <c r="D2330" s="2">
        <f t="shared" si="325"/>
        <v>0</v>
      </c>
      <c r="E2330" s="2">
        <f t="shared" si="326"/>
        <v>4.669999999999952E-2</v>
      </c>
      <c r="F2330" s="2">
        <f t="shared" si="327"/>
        <v>7.8100313648041278E-2</v>
      </c>
      <c r="G2330" s="2">
        <f t="shared" si="327"/>
        <v>2.7004803744120263E-2</v>
      </c>
      <c r="H2330" s="2">
        <f t="shared" si="328"/>
        <v>2.8920896588647125</v>
      </c>
      <c r="I2330" s="2">
        <f t="shared" si="329"/>
        <v>74.306861155616573</v>
      </c>
    </row>
    <row r="2331" spans="1:9" ht="13.5" x14ac:dyDescent="0.25">
      <c r="A2331" s="3">
        <f>TITRES_STAT!B2334</f>
        <v>45698</v>
      </c>
      <c r="B2331" s="5">
        <f>TITRES_STAT!D2334</f>
        <v>15.888199999999999</v>
      </c>
      <c r="C2331" s="2">
        <f t="shared" si="324"/>
        <v>4.669999999999952E-2</v>
      </c>
      <c r="D2331" s="2">
        <f t="shared" si="325"/>
        <v>4.669999999999952E-2</v>
      </c>
      <c r="E2331" s="2">
        <f t="shared" si="326"/>
        <v>0</v>
      </c>
      <c r="F2331" s="2">
        <f t="shared" si="327"/>
        <v>7.585743410175258E-2</v>
      </c>
      <c r="G2331" s="2">
        <f t="shared" si="327"/>
        <v>2.5075889190968814E-2</v>
      </c>
      <c r="H2331" s="2">
        <f t="shared" si="328"/>
        <v>3.0251144246192054</v>
      </c>
      <c r="I2331" s="2">
        <f t="shared" si="329"/>
        <v>75.155985780587969</v>
      </c>
    </row>
    <row r="2332" spans="1:9" ht="13.5" x14ac:dyDescent="0.25">
      <c r="A2332" s="3">
        <f>TITRES_STAT!B2335</f>
        <v>45699</v>
      </c>
      <c r="B2332" s="5">
        <f>TITRES_STAT!D2335</f>
        <v>16.075099999999999</v>
      </c>
      <c r="C2332" s="2">
        <f t="shared" si="324"/>
        <v>0.18689999999999962</v>
      </c>
      <c r="D2332" s="2">
        <f t="shared" si="325"/>
        <v>0.18689999999999962</v>
      </c>
      <c r="E2332" s="2">
        <f t="shared" si="326"/>
        <v>0</v>
      </c>
      <c r="F2332" s="2">
        <f t="shared" si="327"/>
        <v>8.3789045951627381E-2</v>
      </c>
      <c r="G2332" s="2">
        <f t="shared" si="327"/>
        <v>2.3284754248756756E-2</v>
      </c>
      <c r="H2332" s="2">
        <f t="shared" si="328"/>
        <v>3.598450945905995</v>
      </c>
      <c r="I2332" s="2">
        <f t="shared" si="329"/>
        <v>78.253546427622524</v>
      </c>
    </row>
    <row r="2333" spans="1:9" ht="13.5" x14ac:dyDescent="0.25">
      <c r="A2333" s="3">
        <f>TITRES_STAT!B2336</f>
        <v>45700</v>
      </c>
      <c r="B2333" s="5">
        <f>TITRES_STAT!D2336</f>
        <v>16.075099999999999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7.7804114097939719E-2</v>
      </c>
      <c r="G2333" s="2">
        <f t="shared" si="330"/>
        <v>2.1621557516702701E-2</v>
      </c>
      <c r="H2333" s="2">
        <f t="shared" si="328"/>
        <v>3.5984509459059955</v>
      </c>
      <c r="I2333" s="2">
        <f t="shared" si="329"/>
        <v>78.253546427622524</v>
      </c>
    </row>
    <row r="2334" spans="1:9" ht="13.5" x14ac:dyDescent="0.25">
      <c r="A2334" s="3">
        <f>TITRES_STAT!B2337</f>
        <v>45701</v>
      </c>
      <c r="B2334" s="5">
        <f>TITRES_STAT!D2337</f>
        <v>16.1218</v>
      </c>
      <c r="C2334" s="2">
        <f t="shared" si="324"/>
        <v>4.6700000000001296E-2</v>
      </c>
      <c r="D2334" s="2">
        <f t="shared" si="325"/>
        <v>4.6700000000001296E-2</v>
      </c>
      <c r="E2334" s="2">
        <f t="shared" si="326"/>
        <v>0</v>
      </c>
      <c r="F2334" s="2">
        <f t="shared" si="330"/>
        <v>7.5582391662372683E-2</v>
      </c>
      <c r="G2334" s="2">
        <f t="shared" si="330"/>
        <v>2.0077160551223938E-2</v>
      </c>
      <c r="H2334" s="2">
        <f t="shared" si="328"/>
        <v>3.7645956692698288</v>
      </c>
      <c r="I2334" s="2">
        <f t="shared" si="329"/>
        <v>79.011860199393382</v>
      </c>
    </row>
    <row r="2335" spans="1:9" ht="13.5" x14ac:dyDescent="0.25">
      <c r="A2335" s="3">
        <f>TITRES_STAT!B2338</f>
        <v>45702</v>
      </c>
      <c r="B2335" s="5">
        <f>TITRES_STAT!D2338</f>
        <v>16.1218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7.0183649400774636E-2</v>
      </c>
      <c r="G2335" s="2">
        <f t="shared" si="330"/>
        <v>1.8643077654707942E-2</v>
      </c>
      <c r="H2335" s="2">
        <f t="shared" si="328"/>
        <v>3.7645956692698288</v>
      </c>
      <c r="I2335" s="2">
        <f t="shared" si="329"/>
        <v>79.011860199393382</v>
      </c>
    </row>
    <row r="2336" spans="1:9" ht="13.5" x14ac:dyDescent="0.25">
      <c r="A2336" s="3">
        <f>TITRES_STAT!B2339</f>
        <v>45705</v>
      </c>
      <c r="B2336" s="5">
        <f>TITRES_STAT!D2339</f>
        <v>15.888199999999999</v>
      </c>
      <c r="C2336" s="2">
        <f t="shared" si="324"/>
        <v>-0.23360000000000092</v>
      </c>
      <c r="D2336" s="2">
        <f t="shared" si="325"/>
        <v>0</v>
      </c>
      <c r="E2336" s="2">
        <f t="shared" si="326"/>
        <v>0.23360000000000092</v>
      </c>
      <c r="F2336" s="2">
        <f t="shared" si="330"/>
        <v>6.5170531586433586E-2</v>
      </c>
      <c r="G2336" s="2">
        <f t="shared" si="330"/>
        <v>3.3997143536514583E-2</v>
      </c>
      <c r="H2336" s="2">
        <f t="shared" si="328"/>
        <v>1.9169413899858165</v>
      </c>
      <c r="I2336" s="2">
        <f t="shared" si="329"/>
        <v>65.717514810783968</v>
      </c>
    </row>
    <row r="2337" spans="1:9" ht="13.5" x14ac:dyDescent="0.25">
      <c r="A2337" s="3">
        <f>TITRES_STAT!B2340</f>
        <v>45706</v>
      </c>
      <c r="B2337" s="5">
        <f>TITRES_STAT!D2340</f>
        <v>15.888199999999999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6.0515493615974039E-2</v>
      </c>
      <c r="G2337" s="2">
        <f t="shared" si="330"/>
        <v>3.1568776141049255E-2</v>
      </c>
      <c r="H2337" s="2">
        <f t="shared" si="328"/>
        <v>1.9169413899858165</v>
      </c>
      <c r="I2337" s="2">
        <f t="shared" si="329"/>
        <v>65.717514810783968</v>
      </c>
    </row>
    <row r="2338" spans="1:9" ht="13.5" x14ac:dyDescent="0.25">
      <c r="A2338" s="3">
        <f>TITRES_STAT!B2341</f>
        <v>45707</v>
      </c>
      <c r="B2338" s="5">
        <f>TITRES_STAT!D2341</f>
        <v>15.8415</v>
      </c>
      <c r="C2338" s="2">
        <f t="shared" si="324"/>
        <v>-4.669999999999952E-2</v>
      </c>
      <c r="D2338" s="2">
        <f t="shared" si="325"/>
        <v>0</v>
      </c>
      <c r="E2338" s="2">
        <f t="shared" si="326"/>
        <v>4.669999999999952E-2</v>
      </c>
      <c r="F2338" s="2">
        <f t="shared" si="330"/>
        <v>5.6192958357690177E-2</v>
      </c>
      <c r="G2338" s="2">
        <f t="shared" si="330"/>
        <v>3.2649577845259993E-2</v>
      </c>
      <c r="H2338" s="2">
        <f t="shared" si="328"/>
        <v>1.7210929532997981</v>
      </c>
      <c r="I2338" s="2">
        <f t="shared" si="329"/>
        <v>63.250061017308276</v>
      </c>
    </row>
    <row r="2339" spans="1:9" ht="13.5" x14ac:dyDescent="0.25">
      <c r="A2339" s="3">
        <f>TITRES_STAT!B2342</f>
        <v>45708</v>
      </c>
      <c r="B2339" s="5">
        <f>TITRES_STAT!D2342</f>
        <v>15.888199999999999</v>
      </c>
      <c r="C2339" s="2">
        <f t="shared" si="324"/>
        <v>4.669999999999952E-2</v>
      </c>
      <c r="D2339" s="2">
        <f t="shared" si="325"/>
        <v>4.669999999999952E-2</v>
      </c>
      <c r="E2339" s="2">
        <f t="shared" si="326"/>
        <v>0</v>
      </c>
      <c r="F2339" s="2">
        <f t="shared" si="330"/>
        <v>5.5514889903569412E-2</v>
      </c>
      <c r="G2339" s="2">
        <f t="shared" si="330"/>
        <v>3.0317465142027135E-2</v>
      </c>
      <c r="H2339" s="2">
        <f t="shared" si="328"/>
        <v>1.831119113801263</v>
      </c>
      <c r="I2339" s="2">
        <f t="shared" si="329"/>
        <v>64.678278807657492</v>
      </c>
    </row>
    <row r="2340" spans="1:9" ht="13.5" x14ac:dyDescent="0.25">
      <c r="A2340" s="3">
        <f>TITRES_STAT!B2343</f>
        <v>45709</v>
      </c>
      <c r="B2340" s="5">
        <f>TITRES_STAT!D2343</f>
        <v>15.888199999999999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5.1549540624743026E-2</v>
      </c>
      <c r="G2340" s="2">
        <f t="shared" si="330"/>
        <v>2.8151931917596625E-2</v>
      </c>
      <c r="H2340" s="2">
        <f t="shared" si="328"/>
        <v>1.831119113801263</v>
      </c>
      <c r="I2340" s="2">
        <f t="shared" si="329"/>
        <v>64.678278807657492</v>
      </c>
    </row>
    <row r="2341" spans="1:9" ht="13.5" x14ac:dyDescent="0.25">
      <c r="A2341" s="3">
        <f>TITRES_STAT!B2344</f>
        <v>45712</v>
      </c>
      <c r="B2341" s="5">
        <f>TITRES_STAT!D2344</f>
        <v>15.9817</v>
      </c>
      <c r="C2341" s="2">
        <f t="shared" si="324"/>
        <v>9.3500000000000583E-2</v>
      </c>
      <c r="D2341" s="2">
        <f t="shared" si="325"/>
        <v>9.3500000000000583E-2</v>
      </c>
      <c r="E2341" s="2">
        <f t="shared" si="326"/>
        <v>0</v>
      </c>
      <c r="F2341" s="2">
        <f t="shared" si="330"/>
        <v>5.4546002008689989E-2</v>
      </c>
      <c r="G2341" s="2">
        <f t="shared" si="330"/>
        <v>2.6141079637768294E-2</v>
      </c>
      <c r="H2341" s="2">
        <f t="shared" si="328"/>
        <v>2.0866009653971074</v>
      </c>
      <c r="I2341" s="2">
        <f t="shared" si="329"/>
        <v>67.601902182670216</v>
      </c>
    </row>
    <row r="2342" spans="1:9" ht="13.5" x14ac:dyDescent="0.25">
      <c r="A2342" s="3">
        <f>TITRES_STAT!B2345</f>
        <v>45713</v>
      </c>
      <c r="B2342" s="5">
        <f>TITRES_STAT!D2345</f>
        <v>15.8508</v>
      </c>
      <c r="C2342" s="2">
        <f t="shared" si="324"/>
        <v>-0.13090000000000046</v>
      </c>
      <c r="D2342" s="2">
        <f t="shared" si="325"/>
        <v>0</v>
      </c>
      <c r="E2342" s="2">
        <f t="shared" si="326"/>
        <v>0.13090000000000046</v>
      </c>
      <c r="F2342" s="2">
        <f t="shared" si="330"/>
        <v>5.064985900806928E-2</v>
      </c>
      <c r="G2342" s="2">
        <f t="shared" si="330"/>
        <v>3.3623859663642022E-2</v>
      </c>
      <c r="H2342" s="2">
        <f t="shared" si="328"/>
        <v>1.5063665954696368</v>
      </c>
      <c r="I2342" s="2">
        <f t="shared" si="329"/>
        <v>60.101606771828905</v>
      </c>
    </row>
    <row r="2343" spans="1:9" ht="13.5" x14ac:dyDescent="0.25">
      <c r="A2343" s="3">
        <f>TITRES_STAT!B2346</f>
        <v>45714</v>
      </c>
      <c r="B2343" s="5">
        <f>TITRES_STAT!D2346</f>
        <v>16.168600000000001</v>
      </c>
      <c r="C2343" s="2">
        <f t="shared" si="324"/>
        <v>0.31780000000000186</v>
      </c>
      <c r="D2343" s="2">
        <f t="shared" si="325"/>
        <v>0.31780000000000186</v>
      </c>
      <c r="E2343" s="2">
        <f t="shared" si="326"/>
        <v>0</v>
      </c>
      <c r="F2343" s="2">
        <f t="shared" si="330"/>
        <v>6.9732011936064459E-2</v>
      </c>
      <c r="G2343" s="2">
        <f t="shared" si="330"/>
        <v>3.1222155401953305E-2</v>
      </c>
      <c r="H2343" s="2">
        <f t="shared" si="328"/>
        <v>2.2334144148069264</v>
      </c>
      <c r="I2343" s="2">
        <f t="shared" si="329"/>
        <v>69.072940498420081</v>
      </c>
    </row>
    <row r="2344" spans="1:9" ht="13.5" x14ac:dyDescent="0.25">
      <c r="A2344" s="3">
        <f>TITRES_STAT!B2347</f>
        <v>45715</v>
      </c>
      <c r="B2344" s="5">
        <f>TITRES_STAT!D2347</f>
        <v>16.159199999999998</v>
      </c>
      <c r="C2344" s="2">
        <f t="shared" si="324"/>
        <v>-9.4000000000029615E-3</v>
      </c>
      <c r="D2344" s="2">
        <f t="shared" si="325"/>
        <v>0</v>
      </c>
      <c r="E2344" s="2">
        <f t="shared" si="326"/>
        <v>9.4000000000029615E-3</v>
      </c>
      <c r="F2344" s="2">
        <f t="shared" si="330"/>
        <v>6.4751153940631287E-2</v>
      </c>
      <c r="G2344" s="2">
        <f t="shared" si="330"/>
        <v>2.9663430016099706E-2</v>
      </c>
      <c r="H2344" s="2">
        <f t="shared" si="328"/>
        <v>2.1828613179759677</v>
      </c>
      <c r="I2344" s="2">
        <f t="shared" si="329"/>
        <v>68.581728825184385</v>
      </c>
    </row>
    <row r="2345" spans="1:9" ht="13.5" x14ac:dyDescent="0.25">
      <c r="A2345" s="3">
        <f>TITRES_STAT!B2348</f>
        <v>45716</v>
      </c>
      <c r="B2345" s="5">
        <f>TITRES_STAT!D2348</f>
        <v>16.028400000000001</v>
      </c>
      <c r="C2345" s="2">
        <f t="shared" si="324"/>
        <v>-0.13079999999999714</v>
      </c>
      <c r="D2345" s="2">
        <f t="shared" si="325"/>
        <v>0</v>
      </c>
      <c r="E2345" s="2">
        <f t="shared" si="326"/>
        <v>0.13079999999999714</v>
      </c>
      <c r="F2345" s="2">
        <f t="shared" si="330"/>
        <v>6.0126071516300485E-2</v>
      </c>
      <c r="G2345" s="2">
        <f t="shared" si="330"/>
        <v>3.688747072923524E-2</v>
      </c>
      <c r="H2345" s="2">
        <f t="shared" si="328"/>
        <v>1.6299862887765695</v>
      </c>
      <c r="I2345" s="2">
        <f t="shared" si="329"/>
        <v>61.976988082885214</v>
      </c>
    </row>
    <row r="2346" spans="1:9" ht="13.5" x14ac:dyDescent="0.25">
      <c r="A2346" s="3">
        <f>TITRES_STAT!B2349</f>
        <v>45719</v>
      </c>
      <c r="B2346" s="5">
        <f>TITRES_STAT!D2349</f>
        <v>16.215299999999999</v>
      </c>
      <c r="C2346" s="2">
        <f t="shared" si="324"/>
        <v>0.18689999999999785</v>
      </c>
      <c r="D2346" s="2">
        <f t="shared" si="325"/>
        <v>0.18689999999999785</v>
      </c>
      <c r="E2346" s="2">
        <f t="shared" si="326"/>
        <v>0</v>
      </c>
      <c r="F2346" s="2">
        <f t="shared" si="330"/>
        <v>6.9181352122278869E-2</v>
      </c>
      <c r="G2346" s="2">
        <f t="shared" si="330"/>
        <v>3.4252651391432722E-2</v>
      </c>
      <c r="H2346" s="2">
        <f t="shared" si="328"/>
        <v>2.019737138935251</v>
      </c>
      <c r="I2346" s="2">
        <f t="shared" si="329"/>
        <v>66.884534845552935</v>
      </c>
    </row>
    <row r="2347" spans="1:9" ht="13.5" x14ac:dyDescent="0.25">
      <c r="A2347" s="3">
        <f>TITRES_STAT!B2350</f>
        <v>45720</v>
      </c>
      <c r="B2347" s="5">
        <f>TITRES_STAT!D2350</f>
        <v>16.215299999999999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6.4239826970687516E-2</v>
      </c>
      <c r="G2347" s="2">
        <f t="shared" si="330"/>
        <v>3.1806033434901813E-2</v>
      </c>
      <c r="H2347" s="2">
        <f t="shared" si="328"/>
        <v>2.019737138935251</v>
      </c>
      <c r="I2347" s="2">
        <f t="shared" si="329"/>
        <v>66.884534845552935</v>
      </c>
    </row>
    <row r="2348" spans="1:9" ht="13.5" x14ac:dyDescent="0.25">
      <c r="A2348" s="3">
        <f>TITRES_STAT!B2351</f>
        <v>45721</v>
      </c>
      <c r="B2348" s="5">
        <f>TITRES_STAT!D2351</f>
        <v>16.215299999999999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5.9651267901352688E-2</v>
      </c>
      <c r="G2348" s="2">
        <f t="shared" si="330"/>
        <v>2.9534173903837398E-2</v>
      </c>
      <c r="H2348" s="2">
        <f t="shared" si="328"/>
        <v>2.0197371389352505</v>
      </c>
      <c r="I2348" s="2">
        <f t="shared" si="329"/>
        <v>66.884534845552921</v>
      </c>
    </row>
    <row r="2349" spans="1:9" ht="13.5" x14ac:dyDescent="0.25">
      <c r="A2349" s="3">
        <f>TITRES_STAT!B2352</f>
        <v>45722</v>
      </c>
      <c r="B2349" s="5">
        <f>TITRES_STAT!D2352</f>
        <v>16.215299999999999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5.5390463051256063E-2</v>
      </c>
      <c r="G2349" s="2">
        <f t="shared" si="331"/>
        <v>2.7424590053563298E-2</v>
      </c>
      <c r="H2349" s="2">
        <f t="shared" si="328"/>
        <v>2.0197371389352505</v>
      </c>
      <c r="I2349" s="2">
        <f t="shared" si="329"/>
        <v>66.884534845552921</v>
      </c>
    </row>
    <row r="2350" spans="1:9" ht="13.5" x14ac:dyDescent="0.25">
      <c r="A2350" s="3">
        <f>TITRES_STAT!B2353</f>
        <v>45723</v>
      </c>
      <c r="B2350" s="5">
        <f>TITRES_STAT!D2353</f>
        <v>16.215299999999999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5.1434001404737771E-2</v>
      </c>
      <c r="G2350" s="2">
        <f t="shared" si="331"/>
        <v>2.5465690764023063E-2</v>
      </c>
      <c r="H2350" s="2">
        <f t="shared" si="328"/>
        <v>2.0197371389352505</v>
      </c>
      <c r="I2350" s="2">
        <f t="shared" si="329"/>
        <v>66.884534845552921</v>
      </c>
    </row>
    <row r="2351" spans="1:9" ht="13.5" x14ac:dyDescent="0.25">
      <c r="A2351" s="3">
        <f>TITRES_STAT!B2354</f>
        <v>45726</v>
      </c>
      <c r="B2351" s="5">
        <f>TITRES_STAT!D2354</f>
        <v>16.215299999999999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4.7760144161542215E-2</v>
      </c>
      <c r="G2351" s="2">
        <f t="shared" si="331"/>
        <v>2.3646712852307128E-2</v>
      </c>
      <c r="H2351" s="2">
        <f t="shared" si="328"/>
        <v>2.0197371389352505</v>
      </c>
      <c r="I2351" s="2">
        <f t="shared" si="329"/>
        <v>66.884534845552921</v>
      </c>
    </row>
    <row r="2352" spans="1:9" ht="13.5" x14ac:dyDescent="0.25">
      <c r="A2352" s="3">
        <f>TITRES_STAT!B2355</f>
        <v>45727</v>
      </c>
      <c r="B2352" s="5">
        <f>TITRES_STAT!D2355</f>
        <v>16.215299999999999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4.4348705292860627E-2</v>
      </c>
      <c r="G2352" s="2">
        <f t="shared" si="331"/>
        <v>2.1957661934285191E-2</v>
      </c>
      <c r="H2352" s="2">
        <f t="shared" si="328"/>
        <v>2.0197371389352505</v>
      </c>
      <c r="I2352" s="2">
        <f t="shared" si="329"/>
        <v>66.884534845552921</v>
      </c>
    </row>
    <row r="2353" spans="1:9" ht="13.5" x14ac:dyDescent="0.25">
      <c r="A2353" s="3">
        <f>TITRES_STAT!B2356</f>
        <v>45728</v>
      </c>
      <c r="B2353" s="5">
        <f>TITRES_STAT!D2356</f>
        <v>16.215299999999999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4.1180940629084874E-2</v>
      </c>
      <c r="G2353" s="2">
        <f t="shared" si="331"/>
        <v>2.0389257510407679E-2</v>
      </c>
      <c r="H2353" s="2">
        <f t="shared" si="328"/>
        <v>2.0197371389352505</v>
      </c>
      <c r="I2353" s="2">
        <f t="shared" si="329"/>
        <v>66.884534845552921</v>
      </c>
    </row>
    <row r="2354" spans="1:9" ht="13.5" x14ac:dyDescent="0.25">
      <c r="A2354" s="3">
        <f>TITRES_STAT!B2357</f>
        <v>45729</v>
      </c>
      <c r="B2354" s="5">
        <f>TITRES_STAT!D2357</f>
        <v>16.224699999999999</v>
      </c>
      <c r="C2354" s="2">
        <f t="shared" si="324"/>
        <v>9.3999999999994088E-3</v>
      </c>
      <c r="D2354" s="2">
        <f t="shared" si="325"/>
        <v>9.3999999999994088E-3</v>
      </c>
      <c r="E2354" s="2">
        <f t="shared" si="326"/>
        <v>0</v>
      </c>
      <c r="F2354" s="2">
        <f t="shared" si="331"/>
        <v>3.8910873441293056E-2</v>
      </c>
      <c r="G2354" s="2">
        <f t="shared" si="331"/>
        <v>1.8932881973949989E-2</v>
      </c>
      <c r="H2354" s="2">
        <f t="shared" si="328"/>
        <v>2.0552007610268239</v>
      </c>
      <c r="I2354" s="2">
        <f t="shared" si="329"/>
        <v>67.268926718128029</v>
      </c>
    </row>
    <row r="2355" spans="1:9" ht="13.5" x14ac:dyDescent="0.25">
      <c r="A2355" s="3">
        <f>TITRES_STAT!B2358</f>
        <v>45730</v>
      </c>
      <c r="B2355" s="5">
        <f>TITRES_STAT!D2358</f>
        <v>16.075099999999999</v>
      </c>
      <c r="C2355" s="2">
        <f t="shared" si="324"/>
        <v>-0.14959999999999951</v>
      </c>
      <c r="D2355" s="2">
        <f t="shared" si="325"/>
        <v>0</v>
      </c>
      <c r="E2355" s="2">
        <f t="shared" si="326"/>
        <v>0.14959999999999951</v>
      </c>
      <c r="F2355" s="2">
        <f t="shared" si="331"/>
        <v>3.6131525338343552E-2</v>
      </c>
      <c r="G2355" s="2">
        <f t="shared" si="331"/>
        <v>2.8266247547239241E-2</v>
      </c>
      <c r="H2355" s="2">
        <f t="shared" si="328"/>
        <v>1.2782568778526286</v>
      </c>
      <c r="I2355" s="2">
        <f t="shared" si="329"/>
        <v>56.106793324265077</v>
      </c>
    </row>
    <row r="2356" spans="1:9" ht="13.5" x14ac:dyDescent="0.25">
      <c r="A2356" s="3">
        <f>TITRES_STAT!B2359</f>
        <v>45733</v>
      </c>
      <c r="B2356" s="5">
        <f>TITRES_STAT!D2359</f>
        <v>16.262</v>
      </c>
      <c r="C2356" s="2">
        <f t="shared" si="324"/>
        <v>0.1869000000000014</v>
      </c>
      <c r="D2356" s="2">
        <f t="shared" si="325"/>
        <v>0.1869000000000014</v>
      </c>
      <c r="E2356" s="2">
        <f t="shared" si="326"/>
        <v>0</v>
      </c>
      <c r="F2356" s="2">
        <f t="shared" si="331"/>
        <v>4.6900702099890543E-2</v>
      </c>
      <c r="G2356" s="2">
        <f t="shared" si="331"/>
        <v>2.624722986529358E-2</v>
      </c>
      <c r="H2356" s="2">
        <f t="shared" si="328"/>
        <v>1.7868819810926722</v>
      </c>
      <c r="I2356" s="2">
        <f t="shared" si="329"/>
        <v>64.117605022946719</v>
      </c>
    </row>
    <row r="2357" spans="1:9" ht="13.5" x14ac:dyDescent="0.25">
      <c r="A2357" s="3">
        <f>TITRES_STAT!B2360</f>
        <v>45734</v>
      </c>
      <c r="B2357" s="5">
        <f>TITRES_STAT!D2360</f>
        <v>16.168600000000001</v>
      </c>
      <c r="C2357" s="2">
        <f t="shared" si="324"/>
        <v>-9.3399999999999039E-2</v>
      </c>
      <c r="D2357" s="2">
        <f t="shared" si="325"/>
        <v>0</v>
      </c>
      <c r="E2357" s="2">
        <f t="shared" si="326"/>
        <v>9.3399999999999039E-2</v>
      </c>
      <c r="F2357" s="2">
        <f t="shared" si="331"/>
        <v>4.3550651949898364E-2</v>
      </c>
      <c r="G2357" s="2">
        <f t="shared" si="331"/>
        <v>3.1043856303486828E-2</v>
      </c>
      <c r="H2357" s="2">
        <f t="shared" si="328"/>
        <v>1.4028750656537081</v>
      </c>
      <c r="I2357" s="2">
        <f t="shared" si="329"/>
        <v>58.383187944565584</v>
      </c>
    </row>
    <row r="2358" spans="1:9" ht="13.5" x14ac:dyDescent="0.25">
      <c r="A2358" s="3">
        <f>TITRES_STAT!B2361</f>
        <v>45735</v>
      </c>
      <c r="B2358" s="5">
        <f>TITRES_STAT!D2361</f>
        <v>16.299399999999999</v>
      </c>
      <c r="C2358" s="2">
        <f t="shared" si="324"/>
        <v>0.13079999999999714</v>
      </c>
      <c r="D2358" s="2">
        <f t="shared" si="325"/>
        <v>0.13079999999999714</v>
      </c>
      <c r="E2358" s="2">
        <f t="shared" si="326"/>
        <v>0</v>
      </c>
      <c r="F2358" s="2">
        <f t="shared" si="331"/>
        <v>4.9782748239191134E-2</v>
      </c>
      <c r="G2358" s="2">
        <f t="shared" si="331"/>
        <v>2.8826437996094911E-2</v>
      </c>
      <c r="H2358" s="2">
        <f t="shared" si="328"/>
        <v>1.7269823016612442</v>
      </c>
      <c r="I2358" s="2">
        <f t="shared" si="329"/>
        <v>63.32942830649057</v>
      </c>
    </row>
    <row r="2359" spans="1:9" ht="13.5" x14ac:dyDescent="0.25">
      <c r="A2359" s="3">
        <f>TITRES_STAT!B2362</f>
        <v>45737</v>
      </c>
      <c r="B2359" s="5">
        <f>TITRES_STAT!D2362</f>
        <v>16.589200000000002</v>
      </c>
      <c r="C2359" s="2">
        <f t="shared" si="324"/>
        <v>0.28980000000000317</v>
      </c>
      <c r="D2359" s="2">
        <f t="shared" si="325"/>
        <v>0.28980000000000317</v>
      </c>
      <c r="E2359" s="2">
        <f t="shared" si="326"/>
        <v>0</v>
      </c>
      <c r="F2359" s="2">
        <f t="shared" si="331"/>
        <v>6.6926837650677709E-2</v>
      </c>
      <c r="G2359" s="2">
        <f t="shared" si="331"/>
        <v>2.676740671065956E-2</v>
      </c>
      <c r="H2359" s="2">
        <f t="shared" si="328"/>
        <v>2.500310858430133</v>
      </c>
      <c r="I2359" s="2">
        <f t="shared" si="329"/>
        <v>71.431108823046259</v>
      </c>
    </row>
    <row r="2360" spans="1:9" ht="13.5" x14ac:dyDescent="0.25">
      <c r="A2360" s="3">
        <f>TITRES_STAT!B2363</f>
        <v>45740</v>
      </c>
      <c r="B2360" s="5">
        <f>TITRES_STAT!D2363</f>
        <v>16.5611</v>
      </c>
      <c r="C2360" s="2">
        <f t="shared" si="324"/>
        <v>-2.8100000000002012E-2</v>
      </c>
      <c r="D2360" s="2">
        <f t="shared" si="325"/>
        <v>0</v>
      </c>
      <c r="E2360" s="2">
        <f t="shared" si="326"/>
        <v>2.8100000000002012E-2</v>
      </c>
      <c r="F2360" s="2">
        <f t="shared" si="331"/>
        <v>6.2146349247057871E-2</v>
      </c>
      <c r="G2360" s="2">
        <f t="shared" si="331"/>
        <v>2.686259194561259E-2</v>
      </c>
      <c r="H2360" s="2">
        <f t="shared" si="328"/>
        <v>2.3134904246352184</v>
      </c>
      <c r="I2360" s="2">
        <f t="shared" si="329"/>
        <v>69.820344354546009</v>
      </c>
    </row>
    <row r="2361" spans="1:9" ht="13.5" x14ac:dyDescent="0.25">
      <c r="A2361" s="3">
        <f>TITRES_STAT!B2364</f>
        <v>45741</v>
      </c>
      <c r="B2361" s="5">
        <f>TITRES_STAT!D2364</f>
        <v>16.635899999999999</v>
      </c>
      <c r="C2361" s="2">
        <f t="shared" si="324"/>
        <v>7.4799999999999756E-2</v>
      </c>
      <c r="D2361" s="2">
        <f t="shared" si="325"/>
        <v>7.4799999999999756E-2</v>
      </c>
      <c r="E2361" s="2">
        <f t="shared" si="326"/>
        <v>0</v>
      </c>
      <c r="F2361" s="2">
        <f t="shared" si="331"/>
        <v>6.3050181443696576E-2</v>
      </c>
      <c r="G2361" s="2">
        <f t="shared" si="331"/>
        <v>2.4943835378068831E-2</v>
      </c>
      <c r="H2361" s="2">
        <f t="shared" si="328"/>
        <v>2.5276859187072604</v>
      </c>
      <c r="I2361" s="2">
        <f t="shared" si="329"/>
        <v>71.652805180387048</v>
      </c>
    </row>
    <row r="2362" spans="1:9" ht="13.5" x14ac:dyDescent="0.25">
      <c r="A2362" s="3">
        <f>TITRES_STAT!B2365</f>
        <v>45742</v>
      </c>
      <c r="B2362" s="5">
        <f>TITRES_STAT!D2365</f>
        <v>16.682600000000001</v>
      </c>
      <c r="C2362" s="2">
        <f t="shared" si="324"/>
        <v>4.6700000000001296E-2</v>
      </c>
      <c r="D2362" s="2">
        <f t="shared" si="325"/>
        <v>4.6700000000001296E-2</v>
      </c>
      <c r="E2362" s="2">
        <f t="shared" si="326"/>
        <v>0</v>
      </c>
      <c r="F2362" s="2">
        <f t="shared" si="331"/>
        <v>6.1882311340575487E-2</v>
      </c>
      <c r="G2362" s="2">
        <f t="shared" si="331"/>
        <v>2.3162132851063916E-2</v>
      </c>
      <c r="H2362" s="2">
        <f t="shared" si="328"/>
        <v>2.6717017702336952</v>
      </c>
      <c r="I2362" s="2">
        <f t="shared" si="329"/>
        <v>72.764672553012048</v>
      </c>
    </row>
    <row r="2363" spans="1:9" ht="13.5" x14ac:dyDescent="0.25">
      <c r="A2363" s="3">
        <f>TITRES_STAT!B2366</f>
        <v>45743</v>
      </c>
      <c r="B2363" s="5">
        <f>TITRES_STAT!D2366</f>
        <v>16.682600000000001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5.7462146244820093E-2</v>
      </c>
      <c r="G2363" s="2">
        <f t="shared" si="331"/>
        <v>2.1507694790273639E-2</v>
      </c>
      <c r="H2363" s="2">
        <f t="shared" si="328"/>
        <v>2.6717017702336947</v>
      </c>
      <c r="I2363" s="2">
        <f t="shared" si="329"/>
        <v>72.764672553012048</v>
      </c>
    </row>
    <row r="2364" spans="1:9" ht="13.5" x14ac:dyDescent="0.25">
      <c r="A2364" s="3">
        <f>TITRES_STAT!B2367</f>
        <v>45744</v>
      </c>
      <c r="B2364" s="5">
        <f>TITRES_STAT!D2367</f>
        <v>16.7761</v>
      </c>
      <c r="C2364" s="2">
        <f t="shared" si="324"/>
        <v>9.3499999999998806E-2</v>
      </c>
      <c r="D2364" s="2">
        <f t="shared" si="325"/>
        <v>9.3499999999998806E-2</v>
      </c>
      <c r="E2364" s="2">
        <f t="shared" si="326"/>
        <v>0</v>
      </c>
      <c r="F2364" s="2">
        <f t="shared" si="331"/>
        <v>6.0036278655904288E-2</v>
      </c>
      <c r="G2364" s="2">
        <f t="shared" si="331"/>
        <v>1.9971430876682662E-2</v>
      </c>
      <c r="H2364" s="2">
        <f t="shared" si="328"/>
        <v>3.0061080263407027</v>
      </c>
      <c r="I2364" s="2">
        <f t="shared" si="329"/>
        <v>75.038116959780808</v>
      </c>
    </row>
    <row r="2365" spans="1:9" ht="13.5" x14ac:dyDescent="0.25">
      <c r="A2365" s="3">
        <f>TITRES_STAT!B2368</f>
        <v>45749</v>
      </c>
      <c r="B2365" s="5">
        <f>TITRES_STAT!D2368</f>
        <v>16.794799999999999</v>
      </c>
      <c r="C2365" s="2">
        <f t="shared" si="324"/>
        <v>1.8699999999999051E-2</v>
      </c>
      <c r="D2365" s="2">
        <f t="shared" si="325"/>
        <v>1.8699999999999051E-2</v>
      </c>
      <c r="E2365" s="2">
        <f t="shared" si="326"/>
        <v>0</v>
      </c>
      <c r="F2365" s="2">
        <f t="shared" ref="F2365:G2380" si="332">((F2364*13)+D2365)/14</f>
        <v>5.7083687323339627E-2</v>
      </c>
      <c r="G2365" s="2">
        <f t="shared" si="332"/>
        <v>1.8544900099776756E-2</v>
      </c>
      <c r="H2365" s="2">
        <f t="shared" si="328"/>
        <v>3.0781339891945172</v>
      </c>
      <c r="I2365" s="2">
        <f t="shared" si="329"/>
        <v>75.478981253445468</v>
      </c>
    </row>
    <row r="2366" spans="1:9" ht="13.5" x14ac:dyDescent="0.25">
      <c r="A2366" s="3">
        <f>TITRES_STAT!B2369</f>
        <v>45750</v>
      </c>
      <c r="B2366" s="5">
        <f>TITRES_STAT!D2369</f>
        <v>16.635899999999999</v>
      </c>
      <c r="C2366" s="2">
        <f t="shared" si="324"/>
        <v>-0.15889999999999915</v>
      </c>
      <c r="D2366" s="2">
        <f t="shared" si="325"/>
        <v>0</v>
      </c>
      <c r="E2366" s="2">
        <f t="shared" si="326"/>
        <v>0.15889999999999915</v>
      </c>
      <c r="F2366" s="2">
        <f t="shared" si="332"/>
        <v>5.3006281085958222E-2</v>
      </c>
      <c r="G2366" s="2">
        <f t="shared" si="332"/>
        <v>2.8570264378364071E-2</v>
      </c>
      <c r="H2366" s="2">
        <f t="shared" si="328"/>
        <v>1.8552954352812803</v>
      </c>
      <c r="I2366" s="2">
        <f t="shared" si="329"/>
        <v>64.977354439629522</v>
      </c>
    </row>
    <row r="2367" spans="1:9" ht="13.5" x14ac:dyDescent="0.25">
      <c r="A2367" s="3">
        <f>TITRES_STAT!B2370</f>
        <v>45751</v>
      </c>
      <c r="B2367" s="5">
        <f>TITRES_STAT!D2370</f>
        <v>16.355499999999999</v>
      </c>
      <c r="C2367" s="2">
        <f t="shared" si="324"/>
        <v>-0.2804000000000002</v>
      </c>
      <c r="D2367" s="2">
        <f t="shared" si="325"/>
        <v>0</v>
      </c>
      <c r="E2367" s="2">
        <f t="shared" si="326"/>
        <v>0.2804000000000002</v>
      </c>
      <c r="F2367" s="2">
        <f t="shared" si="332"/>
        <v>4.9220118151246925E-2</v>
      </c>
      <c r="G2367" s="2">
        <f t="shared" si="332"/>
        <v>4.6558102637052366E-2</v>
      </c>
      <c r="H2367" s="2">
        <f t="shared" si="328"/>
        <v>1.0571762027105469</v>
      </c>
      <c r="I2367" s="2">
        <f t="shared" si="329"/>
        <v>51.389676845260297</v>
      </c>
    </row>
    <row r="2368" spans="1:9" ht="13.5" x14ac:dyDescent="0.25">
      <c r="A2368" s="3">
        <f>TITRES_STAT!B2371</f>
        <v>45754</v>
      </c>
      <c r="B2368" s="5">
        <f>TITRES_STAT!D2371</f>
        <v>16.9163</v>
      </c>
      <c r="C2368" s="2">
        <f t="shared" si="324"/>
        <v>0.56080000000000041</v>
      </c>
      <c r="D2368" s="2">
        <f t="shared" si="325"/>
        <v>0.56080000000000041</v>
      </c>
      <c r="E2368" s="2">
        <f t="shared" si="326"/>
        <v>0</v>
      </c>
      <c r="F2368" s="2">
        <f t="shared" si="332"/>
        <v>8.5761538283300728E-2</v>
      </c>
      <c r="G2368" s="2">
        <f t="shared" si="332"/>
        <v>4.323252387726291E-2</v>
      </c>
      <c r="H2368" s="2">
        <f t="shared" si="328"/>
        <v>1.983727309716584</v>
      </c>
      <c r="I2368" s="2">
        <f t="shared" si="329"/>
        <v>66.484872905661504</v>
      </c>
    </row>
    <row r="2369" spans="1:9" ht="13.5" x14ac:dyDescent="0.25">
      <c r="A2369" s="3">
        <f>TITRES_STAT!B2372</f>
        <v>45755</v>
      </c>
      <c r="B2369" s="5">
        <f>TITRES_STAT!D2372</f>
        <v>16.9163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7.9635714120207826E-2</v>
      </c>
      <c r="G2369" s="2">
        <f t="shared" si="332"/>
        <v>4.0144486457458418E-2</v>
      </c>
      <c r="H2369" s="2">
        <f t="shared" si="328"/>
        <v>1.983727309716584</v>
      </c>
      <c r="I2369" s="2">
        <f t="shared" si="329"/>
        <v>66.484872905661504</v>
      </c>
    </row>
    <row r="2370" spans="1:9" ht="13.5" x14ac:dyDescent="0.25">
      <c r="A2370" s="3">
        <f>TITRES_STAT!B2373</f>
        <v>45757</v>
      </c>
      <c r="B2370" s="5">
        <f>TITRES_STAT!D2373</f>
        <v>16.925599999999999</v>
      </c>
      <c r="C2370" s="2">
        <f t="shared" si="324"/>
        <v>9.2999999999996419E-3</v>
      </c>
      <c r="D2370" s="2">
        <f t="shared" si="325"/>
        <v>9.2999999999996419E-3</v>
      </c>
      <c r="E2370" s="2">
        <f t="shared" si="326"/>
        <v>0</v>
      </c>
      <c r="F2370" s="2">
        <f t="shared" si="332"/>
        <v>7.4611734540192959E-2</v>
      </c>
      <c r="G2370" s="2">
        <f t="shared" si="332"/>
        <v>3.7277023139068534E-2</v>
      </c>
      <c r="H2370" s="2">
        <f t="shared" si="328"/>
        <v>2.0015475554966038</v>
      </c>
      <c r="I2370" s="2">
        <f t="shared" si="329"/>
        <v>66.683852862209591</v>
      </c>
    </row>
    <row r="2371" spans="1:9" ht="13.5" x14ac:dyDescent="0.25">
      <c r="A2371" s="3">
        <f>TITRES_STAT!B2374</f>
        <v>45758</v>
      </c>
      <c r="B2371" s="5">
        <f>TITRES_STAT!D2374</f>
        <v>17.523800000000001</v>
      </c>
      <c r="C2371" s="2">
        <f t="shared" ref="C2371:C2434" si="333">B2371-B2370</f>
        <v>0.59820000000000206</v>
      </c>
      <c r="D2371" s="2">
        <f t="shared" ref="D2371:D2434" si="334">IF(C2371&gt;0,C2371,0)</f>
        <v>0.59820000000000206</v>
      </c>
      <c r="E2371" s="2">
        <f t="shared" ref="E2371:E2434" si="335">IF(C2371&lt;0,-C2371,0)</f>
        <v>0</v>
      </c>
      <c r="F2371" s="2">
        <f t="shared" si="332"/>
        <v>0.11201089635875075</v>
      </c>
      <c r="G2371" s="2">
        <f t="shared" si="332"/>
        <v>3.4614378629135065E-2</v>
      </c>
      <c r="H2371" s="2">
        <f t="shared" si="328"/>
        <v>3.2359643822833415</v>
      </c>
      <c r="I2371" s="2">
        <f t="shared" si="329"/>
        <v>76.392624919547529</v>
      </c>
    </row>
    <row r="2372" spans="1:9" ht="13.5" x14ac:dyDescent="0.25">
      <c r="A2372" s="3">
        <f>TITRES_STAT!B2375</f>
        <v>45761</v>
      </c>
      <c r="B2372" s="5">
        <f>TITRES_STAT!D2375</f>
        <v>16.963000000000001</v>
      </c>
      <c r="C2372" s="2">
        <f t="shared" si="333"/>
        <v>-0.56080000000000041</v>
      </c>
      <c r="D2372" s="2">
        <f t="shared" si="334"/>
        <v>0</v>
      </c>
      <c r="E2372" s="2">
        <f t="shared" si="335"/>
        <v>0.56080000000000041</v>
      </c>
      <c r="F2372" s="2">
        <f t="shared" si="332"/>
        <v>0.10401011804741142</v>
      </c>
      <c r="G2372" s="2">
        <f t="shared" si="332"/>
        <v>7.2199065869911164E-2</v>
      </c>
      <c r="H2372" s="2">
        <f t="shared" si="328"/>
        <v>1.4406019910952541</v>
      </c>
      <c r="I2372" s="2">
        <f t="shared" si="329"/>
        <v>59.026502328172072</v>
      </c>
    </row>
    <row r="2373" spans="1:9" ht="13.5" x14ac:dyDescent="0.25">
      <c r="A2373" s="3">
        <f>TITRES_STAT!B2376</f>
        <v>45762</v>
      </c>
      <c r="B2373" s="5">
        <f>TITRES_STAT!D2376</f>
        <v>16.925599999999999</v>
      </c>
      <c r="C2373" s="2">
        <f t="shared" si="333"/>
        <v>-3.7400000000001654E-2</v>
      </c>
      <c r="D2373" s="2">
        <f t="shared" si="334"/>
        <v>0</v>
      </c>
      <c r="E2373" s="2">
        <f t="shared" si="335"/>
        <v>3.7400000000001654E-2</v>
      </c>
      <c r="F2373" s="2">
        <f t="shared" si="332"/>
        <v>9.6580823901167748E-2</v>
      </c>
      <c r="G2373" s="2">
        <f t="shared" si="332"/>
        <v>6.9713418307774763E-2</v>
      </c>
      <c r="H2373" s="2">
        <f t="shared" si="328"/>
        <v>1.3853979082588841</v>
      </c>
      <c r="I2373" s="2">
        <f t="shared" si="329"/>
        <v>58.078272956569087</v>
      </c>
    </row>
    <row r="2374" spans="1:9" ht="13.5" x14ac:dyDescent="0.25">
      <c r="A2374" s="3">
        <f>TITRES_STAT!B2377</f>
        <v>45763</v>
      </c>
      <c r="B2374" s="5">
        <f>TITRES_STAT!D2377</f>
        <v>16.934999999999999</v>
      </c>
      <c r="C2374" s="2">
        <f t="shared" si="333"/>
        <v>9.3999999999994088E-3</v>
      </c>
      <c r="D2374" s="2">
        <f t="shared" si="334"/>
        <v>9.3999999999994088E-3</v>
      </c>
      <c r="E2374" s="2">
        <f t="shared" si="335"/>
        <v>0</v>
      </c>
      <c r="F2374" s="2">
        <f t="shared" si="332"/>
        <v>9.0353622193941427E-2</v>
      </c>
      <c r="G2374" s="2">
        <f t="shared" si="332"/>
        <v>6.4733888428647995E-2</v>
      </c>
      <c r="H2374" s="2">
        <f t="shared" si="328"/>
        <v>1.3957700423562909</v>
      </c>
      <c r="I2374" s="2">
        <f t="shared" si="329"/>
        <v>58.259766909161335</v>
      </c>
    </row>
    <row r="2375" spans="1:9" ht="13.5" x14ac:dyDescent="0.25">
      <c r="A2375" s="3">
        <f>TITRES_STAT!B2378</f>
        <v>45764</v>
      </c>
      <c r="B2375" s="5">
        <f>TITRES_STAT!D2378</f>
        <v>17.2714</v>
      </c>
      <c r="C2375" s="2">
        <f t="shared" si="333"/>
        <v>0.33640000000000114</v>
      </c>
      <c r="D2375" s="2">
        <f t="shared" si="334"/>
        <v>0.33640000000000114</v>
      </c>
      <c r="E2375" s="2">
        <f t="shared" si="335"/>
        <v>0</v>
      </c>
      <c r="F2375" s="2">
        <f t="shared" si="332"/>
        <v>0.10792836346580283</v>
      </c>
      <c r="G2375" s="2">
        <f t="shared" si="332"/>
        <v>6.0110039255173144E-2</v>
      </c>
      <c r="H2375" s="2">
        <f t="shared" si="328"/>
        <v>1.7955131090105614</v>
      </c>
      <c r="I2375" s="2">
        <f t="shared" si="329"/>
        <v>64.228391676047693</v>
      </c>
    </row>
    <row r="2376" spans="1:9" ht="13.5" x14ac:dyDescent="0.25">
      <c r="A2376" s="3">
        <f>TITRES_STAT!B2379</f>
        <v>45765</v>
      </c>
      <c r="B2376" s="5">
        <f>TITRES_STAT!D2379</f>
        <v>17.72</v>
      </c>
      <c r="C2376" s="2">
        <f t="shared" si="333"/>
        <v>0.448599999999999</v>
      </c>
      <c r="D2376" s="2">
        <f t="shared" si="334"/>
        <v>0.448599999999999</v>
      </c>
      <c r="E2376" s="2">
        <f t="shared" si="335"/>
        <v>0</v>
      </c>
      <c r="F2376" s="2">
        <f t="shared" si="332"/>
        <v>0.13226205178967398</v>
      </c>
      <c r="G2376" s="2">
        <f t="shared" si="332"/>
        <v>5.5816465022660779E-2</v>
      </c>
      <c r="H2376" s="2">
        <f t="shared" si="328"/>
        <v>2.3695884670585512</v>
      </c>
      <c r="I2376" s="2">
        <f t="shared" si="329"/>
        <v>70.322785415011225</v>
      </c>
    </row>
    <row r="2377" spans="1:9" ht="13.5" x14ac:dyDescent="0.25">
      <c r="A2377" s="3">
        <f>TITRES_STAT!B2380</f>
        <v>45768</v>
      </c>
      <c r="B2377" s="5">
        <f>TITRES_STAT!D2380</f>
        <v>17.897600000000001</v>
      </c>
      <c r="C2377" s="2">
        <f t="shared" si="333"/>
        <v>0.17760000000000176</v>
      </c>
      <c r="D2377" s="2">
        <f t="shared" si="334"/>
        <v>0.17760000000000176</v>
      </c>
      <c r="E2377" s="2">
        <f t="shared" si="335"/>
        <v>0</v>
      </c>
      <c r="F2377" s="2">
        <f t="shared" si="332"/>
        <v>0.13550047666184026</v>
      </c>
      <c r="G2377" s="2">
        <f t="shared" si="332"/>
        <v>5.18295746638993E-2</v>
      </c>
      <c r="H2377" s="2">
        <f t="shared" si="328"/>
        <v>2.6143466841185559</v>
      </c>
      <c r="I2377" s="2">
        <f t="shared" si="329"/>
        <v>72.332482537051533</v>
      </c>
    </row>
    <row r="2378" spans="1:9" ht="13.5" x14ac:dyDescent="0.25">
      <c r="A2378" s="3">
        <f>TITRES_STAT!B2381</f>
        <v>45769</v>
      </c>
      <c r="B2378" s="5">
        <f>TITRES_STAT!D2381</f>
        <v>17.897600000000001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0.12582187118599453</v>
      </c>
      <c r="G2378" s="2">
        <f t="shared" si="332"/>
        <v>4.8127462187906492E-2</v>
      </c>
      <c r="H2378" s="2">
        <f t="shared" si="328"/>
        <v>2.6143466841185563</v>
      </c>
      <c r="I2378" s="2">
        <f t="shared" si="329"/>
        <v>72.332482537051547</v>
      </c>
    </row>
    <row r="2379" spans="1:9" ht="13.5" x14ac:dyDescent="0.25">
      <c r="A2379" s="3">
        <f>TITRES_STAT!B2382</f>
        <v>45770</v>
      </c>
      <c r="B2379" s="5">
        <f>TITRES_STAT!D2382</f>
        <v>18.4116</v>
      </c>
      <c r="C2379" s="2">
        <f t="shared" si="333"/>
        <v>0.51399999999999935</v>
      </c>
      <c r="D2379" s="2">
        <f t="shared" si="334"/>
        <v>0.51399999999999935</v>
      </c>
      <c r="E2379" s="2">
        <f t="shared" si="335"/>
        <v>0</v>
      </c>
      <c r="F2379" s="2">
        <f t="shared" si="332"/>
        <v>0.15354888038699488</v>
      </c>
      <c r="G2379" s="2">
        <f t="shared" si="332"/>
        <v>4.4689786317341738E-2</v>
      </c>
      <c r="H2379" s="2">
        <f t="shared" si="328"/>
        <v>3.4358830739678585</v>
      </c>
      <c r="I2379" s="2">
        <f t="shared" si="329"/>
        <v>77.456574410887058</v>
      </c>
    </row>
    <row r="2380" spans="1:9" ht="13.5" x14ac:dyDescent="0.25">
      <c r="A2380" s="3">
        <f>TITRES_STAT!B2383</f>
        <v>45771</v>
      </c>
      <c r="B2380" s="5">
        <f>TITRES_STAT!D2383</f>
        <v>17.888200000000001</v>
      </c>
      <c r="C2380" s="2">
        <f t="shared" si="333"/>
        <v>-0.52339999999999876</v>
      </c>
      <c r="D2380" s="2">
        <f t="shared" si="334"/>
        <v>0</v>
      </c>
      <c r="E2380" s="2">
        <f t="shared" si="335"/>
        <v>0.52339999999999876</v>
      </c>
      <c r="F2380" s="2">
        <f t="shared" si="332"/>
        <v>0.14258110321649525</v>
      </c>
      <c r="G2380" s="2">
        <f t="shared" si="332"/>
        <v>7.8883373008960103E-2</v>
      </c>
      <c r="H2380" s="2">
        <f t="shared" si="328"/>
        <v>1.8074924762699984</v>
      </c>
      <c r="I2380" s="2">
        <f t="shared" si="329"/>
        <v>64.381026540502489</v>
      </c>
    </row>
    <row r="2381" spans="1:9" ht="13.5" x14ac:dyDescent="0.25">
      <c r="A2381" s="3">
        <f>TITRES_STAT!B2384</f>
        <v>45772</v>
      </c>
      <c r="B2381" s="5">
        <f>TITRES_STAT!D2384</f>
        <v>18.178000000000001</v>
      </c>
      <c r="C2381" s="2">
        <f t="shared" si="333"/>
        <v>0.28979999999999961</v>
      </c>
      <c r="D2381" s="2">
        <f t="shared" si="334"/>
        <v>0.28979999999999961</v>
      </c>
      <c r="E2381" s="2">
        <f t="shared" si="335"/>
        <v>0</v>
      </c>
      <c r="F2381" s="2">
        <f t="shared" ref="F2381:G2396" si="336">((F2380*13)+D2381)/14</f>
        <v>0.15309673870103127</v>
      </c>
      <c r="G2381" s="2">
        <f t="shared" si="336"/>
        <v>7.3248846365462944E-2</v>
      </c>
      <c r="H2381" s="2">
        <f t="shared" si="328"/>
        <v>2.0900907836442983</v>
      </c>
      <c r="I2381" s="2">
        <f t="shared" si="329"/>
        <v>67.638491228382293</v>
      </c>
    </row>
    <row r="2382" spans="1:9" ht="13.5" x14ac:dyDescent="0.25">
      <c r="A2382" s="3">
        <f>TITRES_STAT!B2385</f>
        <v>45775</v>
      </c>
      <c r="B2382" s="5">
        <f>TITRES_STAT!D2385</f>
        <v>17.804099999999998</v>
      </c>
      <c r="C2382" s="2">
        <f t="shared" si="333"/>
        <v>-0.37390000000000256</v>
      </c>
      <c r="D2382" s="2">
        <f t="shared" si="334"/>
        <v>0</v>
      </c>
      <c r="E2382" s="2">
        <f t="shared" si="335"/>
        <v>0.37390000000000256</v>
      </c>
      <c r="F2382" s="2">
        <f t="shared" si="336"/>
        <v>0.14216125736524332</v>
      </c>
      <c r="G2382" s="2">
        <f t="shared" si="336"/>
        <v>9.4723928767930052E-2</v>
      </c>
      <c r="H2382" s="2">
        <f t="shared" si="328"/>
        <v>1.5007956195897754</v>
      </c>
      <c r="I2382" s="2">
        <f t="shared" si="329"/>
        <v>60.012725863457895</v>
      </c>
    </row>
    <row r="2383" spans="1:9" ht="13.5" x14ac:dyDescent="0.25">
      <c r="A2383" s="3">
        <f>TITRES_STAT!B2386</f>
        <v>45776</v>
      </c>
      <c r="B2383" s="5">
        <f>TITRES_STAT!D2386</f>
        <v>18.1312</v>
      </c>
      <c r="C2383" s="2">
        <f t="shared" si="333"/>
        <v>0.3271000000000015</v>
      </c>
      <c r="D2383" s="2">
        <f t="shared" si="334"/>
        <v>0.3271000000000015</v>
      </c>
      <c r="E2383" s="2">
        <f t="shared" si="335"/>
        <v>0</v>
      </c>
      <c r="F2383" s="2">
        <f t="shared" si="336"/>
        <v>0.15537116755344035</v>
      </c>
      <c r="G2383" s="2">
        <f t="shared" si="336"/>
        <v>8.7957933855935047E-2</v>
      </c>
      <c r="H2383" s="2">
        <f t="shared" si="328"/>
        <v>1.7664258440622356</v>
      </c>
      <c r="I2383" s="2">
        <f t="shared" si="329"/>
        <v>63.852275232811074</v>
      </c>
    </row>
    <row r="2384" spans="1:9" ht="13.5" x14ac:dyDescent="0.25">
      <c r="A2384" s="3">
        <f>TITRES_STAT!B2387</f>
        <v>45777</v>
      </c>
      <c r="B2384" s="5">
        <f>TITRES_STAT!D2387</f>
        <v>17.822800000000001</v>
      </c>
      <c r="C2384" s="2">
        <f t="shared" si="333"/>
        <v>-0.3083999999999989</v>
      </c>
      <c r="D2384" s="2">
        <f t="shared" si="334"/>
        <v>0</v>
      </c>
      <c r="E2384" s="2">
        <f t="shared" si="335"/>
        <v>0.3083999999999989</v>
      </c>
      <c r="F2384" s="2">
        <f t="shared" si="336"/>
        <v>0.14427322701390891</v>
      </c>
      <c r="G2384" s="2">
        <f t="shared" si="336"/>
        <v>0.10370379572336819</v>
      </c>
      <c r="H2384" s="2">
        <f t="shared" si="328"/>
        <v>1.3912048831728439</v>
      </c>
      <c r="I2384" s="2">
        <f t="shared" si="329"/>
        <v>58.180078711067232</v>
      </c>
    </row>
    <row r="2385" spans="1:9" ht="13.5" x14ac:dyDescent="0.25">
      <c r="A2385" s="3">
        <f>TITRES_STAT!B2388</f>
        <v>45779</v>
      </c>
      <c r="B2385" s="5">
        <f>TITRES_STAT!D2388</f>
        <v>18.458400000000001</v>
      </c>
      <c r="C2385" s="2">
        <f t="shared" si="333"/>
        <v>0.63560000000000016</v>
      </c>
      <c r="D2385" s="2">
        <f t="shared" si="334"/>
        <v>0.63560000000000016</v>
      </c>
      <c r="E2385" s="2">
        <f t="shared" si="335"/>
        <v>0</v>
      </c>
      <c r="F2385" s="2">
        <f t="shared" si="336"/>
        <v>0.17936799651291541</v>
      </c>
      <c r="G2385" s="2">
        <f t="shared" si="336"/>
        <v>9.6296381743127601E-2</v>
      </c>
      <c r="H2385" s="2">
        <f t="shared" ref="H2385:H2448" si="337">F2385/G2385</f>
        <v>1.8626660032916178</v>
      </c>
      <c r="I2385" s="2">
        <f t="shared" ref="I2385:I2448" si="338">IF(G2385=0,100,100-(100/(1+H2385)))</f>
        <v>65.067528001864105</v>
      </c>
    </row>
    <row r="2386" spans="1:9" ht="13.5" x14ac:dyDescent="0.25">
      <c r="A2386" s="3">
        <f>TITRES_STAT!B2389</f>
        <v>45782</v>
      </c>
      <c r="B2386" s="5">
        <f>TITRES_STAT!D2389</f>
        <v>18.449000000000002</v>
      </c>
      <c r="C2386" s="2">
        <f t="shared" si="333"/>
        <v>-9.3999999999994088E-3</v>
      </c>
      <c r="D2386" s="2">
        <f t="shared" si="334"/>
        <v>0</v>
      </c>
      <c r="E2386" s="2">
        <f t="shared" si="335"/>
        <v>9.3999999999994088E-3</v>
      </c>
      <c r="F2386" s="2">
        <f t="shared" si="336"/>
        <v>0.1665559967619929</v>
      </c>
      <c r="G2386" s="2">
        <f t="shared" si="336"/>
        <v>9.0089497332904153E-2</v>
      </c>
      <c r="H2386" s="2">
        <f t="shared" si="337"/>
        <v>1.8487837283243476</v>
      </c>
      <c r="I2386" s="2">
        <f t="shared" si="338"/>
        <v>64.897300203683784</v>
      </c>
    </row>
    <row r="2387" spans="1:9" ht="13.5" x14ac:dyDescent="0.25">
      <c r="A2387" s="3">
        <f>TITRES_STAT!B2390</f>
        <v>45783</v>
      </c>
      <c r="B2387" s="5">
        <f>TITRES_STAT!D2390</f>
        <v>18.505099999999999</v>
      </c>
      <c r="C2387" s="2">
        <f t="shared" si="333"/>
        <v>5.6099999999997152E-2</v>
      </c>
      <c r="D2387" s="2">
        <f t="shared" si="334"/>
        <v>5.6099999999997152E-2</v>
      </c>
      <c r="E2387" s="2">
        <f t="shared" si="335"/>
        <v>0</v>
      </c>
      <c r="F2387" s="2">
        <f t="shared" si="336"/>
        <v>0.15866628270756464</v>
      </c>
      <c r="G2387" s="2">
        <f t="shared" si="336"/>
        <v>8.3654533237696713E-2</v>
      </c>
      <c r="H2387" s="2">
        <f t="shared" si="337"/>
        <v>1.8966848127253175</v>
      </c>
      <c r="I2387" s="2">
        <f t="shared" si="338"/>
        <v>65.477776677430086</v>
      </c>
    </row>
    <row r="2388" spans="1:9" ht="13.5" x14ac:dyDescent="0.25">
      <c r="A2388" s="3">
        <f>TITRES_STAT!B2391</f>
        <v>45784</v>
      </c>
      <c r="B2388" s="5">
        <f>TITRES_STAT!D2391</f>
        <v>18.664000000000001</v>
      </c>
      <c r="C2388" s="2">
        <f t="shared" si="333"/>
        <v>0.15890000000000271</v>
      </c>
      <c r="D2388" s="2">
        <f t="shared" si="334"/>
        <v>0.15890000000000271</v>
      </c>
      <c r="E2388" s="2">
        <f t="shared" si="335"/>
        <v>0</v>
      </c>
      <c r="F2388" s="2">
        <f t="shared" si="336"/>
        <v>0.15868297679988164</v>
      </c>
      <c r="G2388" s="2">
        <f t="shared" si="336"/>
        <v>7.7679209435004087E-2</v>
      </c>
      <c r="H2388" s="2">
        <f t="shared" si="337"/>
        <v>2.0427985551610846</v>
      </c>
      <c r="I2388" s="2">
        <f t="shared" si="338"/>
        <v>67.135517456328614</v>
      </c>
    </row>
    <row r="2389" spans="1:9" ht="13.5" x14ac:dyDescent="0.25">
      <c r="A2389" s="3">
        <f>TITRES_STAT!B2392</f>
        <v>45785</v>
      </c>
      <c r="B2389" s="5">
        <f>TITRES_STAT!D2392</f>
        <v>18.664000000000001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0.14734847845703294</v>
      </c>
      <c r="G2389" s="2">
        <f t="shared" si="336"/>
        <v>7.213069447536094E-2</v>
      </c>
      <c r="H2389" s="2">
        <f t="shared" si="337"/>
        <v>2.0427985551610846</v>
      </c>
      <c r="I2389" s="2">
        <f t="shared" si="338"/>
        <v>67.135517456328614</v>
      </c>
    </row>
    <row r="2390" spans="1:9" ht="13.5" x14ac:dyDescent="0.25">
      <c r="A2390" s="3">
        <f>TITRES_STAT!B2393</f>
        <v>45786</v>
      </c>
      <c r="B2390" s="5">
        <f>TITRES_STAT!D2393</f>
        <v>18.860199999999999</v>
      </c>
      <c r="C2390" s="2">
        <f t="shared" si="333"/>
        <v>0.19619999999999749</v>
      </c>
      <c r="D2390" s="2">
        <f t="shared" si="334"/>
        <v>0.19619999999999749</v>
      </c>
      <c r="E2390" s="2">
        <f t="shared" si="335"/>
        <v>0</v>
      </c>
      <c r="F2390" s="2">
        <f t="shared" si="336"/>
        <v>0.15083787285295897</v>
      </c>
      <c r="G2390" s="2">
        <f t="shared" si="336"/>
        <v>6.6978502012835159E-2</v>
      </c>
      <c r="H2390" s="2">
        <f t="shared" si="337"/>
        <v>2.2520341351326989</v>
      </c>
      <c r="I2390" s="2">
        <f t="shared" si="338"/>
        <v>69.250015269006539</v>
      </c>
    </row>
    <row r="2391" spans="1:9" ht="13.5" x14ac:dyDescent="0.25">
      <c r="A2391" s="3">
        <f>TITRES_STAT!B2394</f>
        <v>45789</v>
      </c>
      <c r="B2391" s="5">
        <f>TITRES_STAT!D2394</f>
        <v>19.299499999999998</v>
      </c>
      <c r="C2391" s="2">
        <f t="shared" si="333"/>
        <v>0.43929999999999936</v>
      </c>
      <c r="D2391" s="2">
        <f t="shared" si="334"/>
        <v>0.43929999999999936</v>
      </c>
      <c r="E2391" s="2">
        <f t="shared" si="335"/>
        <v>0</v>
      </c>
      <c r="F2391" s="2">
        <f t="shared" si="336"/>
        <v>0.171442310506319</v>
      </c>
      <c r="G2391" s="2">
        <f t="shared" si="336"/>
        <v>6.2194323297632643E-2</v>
      </c>
      <c r="H2391" s="2">
        <f t="shared" si="337"/>
        <v>2.7565588210659855</v>
      </c>
      <c r="I2391" s="2">
        <f t="shared" si="338"/>
        <v>73.379892405991029</v>
      </c>
    </row>
    <row r="2392" spans="1:9" ht="13.5" x14ac:dyDescent="0.25">
      <c r="A2392" s="3">
        <f>TITRES_STAT!B2395</f>
        <v>45790</v>
      </c>
      <c r="B2392" s="5">
        <f>TITRES_STAT!D2395</f>
        <v>19.299499999999998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0.15919643118443907</v>
      </c>
      <c r="G2392" s="2">
        <f t="shared" si="336"/>
        <v>5.7751871633516028E-2</v>
      </c>
      <c r="H2392" s="2">
        <f t="shared" si="337"/>
        <v>2.7565588210659855</v>
      </c>
      <c r="I2392" s="2">
        <f t="shared" si="338"/>
        <v>73.379892405991029</v>
      </c>
    </row>
    <row r="2393" spans="1:9" ht="13.5" x14ac:dyDescent="0.25">
      <c r="A2393" s="3">
        <f>TITRES_STAT!B2396</f>
        <v>45791</v>
      </c>
      <c r="B2393" s="5">
        <f>TITRES_STAT!D2396</f>
        <v>19.607900000000001</v>
      </c>
      <c r="C2393" s="2">
        <f t="shared" si="333"/>
        <v>0.30840000000000245</v>
      </c>
      <c r="D2393" s="2">
        <f t="shared" si="334"/>
        <v>0.30840000000000245</v>
      </c>
      <c r="E2393" s="2">
        <f t="shared" si="335"/>
        <v>0</v>
      </c>
      <c r="F2393" s="2">
        <f t="shared" si="336"/>
        <v>0.16985382895697931</v>
      </c>
      <c r="G2393" s="2">
        <f t="shared" si="336"/>
        <v>5.3626737945407739E-2</v>
      </c>
      <c r="H2393" s="2">
        <f t="shared" si="337"/>
        <v>3.1673347189212082</v>
      </c>
      <c r="I2393" s="2">
        <f t="shared" si="338"/>
        <v>76.00384736412849</v>
      </c>
    </row>
    <row r="2394" spans="1:9" ht="13.5" x14ac:dyDescent="0.25">
      <c r="A2394" s="3">
        <f>TITRES_STAT!B2397</f>
        <v>45792</v>
      </c>
      <c r="B2394" s="5">
        <f>TITRES_STAT!D2397</f>
        <v>20.4117</v>
      </c>
      <c r="C2394" s="2">
        <f t="shared" si="333"/>
        <v>0.80379999999999896</v>
      </c>
      <c r="D2394" s="2">
        <f t="shared" si="334"/>
        <v>0.80379999999999896</v>
      </c>
      <c r="E2394" s="2">
        <f t="shared" si="335"/>
        <v>0</v>
      </c>
      <c r="F2394" s="2">
        <f t="shared" si="336"/>
        <v>0.21513569831719501</v>
      </c>
      <c r="G2394" s="2">
        <f t="shared" si="336"/>
        <v>4.97962566635929E-2</v>
      </c>
      <c r="H2394" s="2">
        <f t="shared" si="337"/>
        <v>4.3203186892255951</v>
      </c>
      <c r="I2394" s="2">
        <f t="shared" si="338"/>
        <v>81.204133466193611</v>
      </c>
    </row>
    <row r="2395" spans="1:9" ht="13.5" x14ac:dyDescent="0.25">
      <c r="A2395" s="3">
        <f>TITRES_STAT!B2398</f>
        <v>45793</v>
      </c>
      <c r="B2395" s="5">
        <f>TITRES_STAT!D2398</f>
        <v>20.364899999999999</v>
      </c>
      <c r="C2395" s="2">
        <f t="shared" si="333"/>
        <v>-4.6800000000001063E-2</v>
      </c>
      <c r="D2395" s="2">
        <f t="shared" si="334"/>
        <v>0</v>
      </c>
      <c r="E2395" s="2">
        <f t="shared" si="335"/>
        <v>4.6800000000001063E-2</v>
      </c>
      <c r="F2395" s="2">
        <f t="shared" si="336"/>
        <v>0.19976886272310965</v>
      </c>
      <c r="G2395" s="2">
        <f t="shared" si="336"/>
        <v>4.95822383304792E-2</v>
      </c>
      <c r="H2395" s="2">
        <f t="shared" si="337"/>
        <v>4.0290408309442478</v>
      </c>
      <c r="I2395" s="2">
        <f t="shared" si="338"/>
        <v>80.115492524004011</v>
      </c>
    </row>
    <row r="2396" spans="1:9" ht="13.5" x14ac:dyDescent="0.25">
      <c r="A2396" s="3">
        <f>TITRES_STAT!B2399</f>
        <v>45796</v>
      </c>
      <c r="B2396" s="5">
        <f>TITRES_STAT!D2399</f>
        <v>20.364899999999999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0.18549965824288753</v>
      </c>
      <c r="G2396" s="2">
        <f t="shared" si="336"/>
        <v>4.6040649878302108E-2</v>
      </c>
      <c r="H2396" s="2">
        <f t="shared" si="337"/>
        <v>4.0290408309442487</v>
      </c>
      <c r="I2396" s="2">
        <f t="shared" si="338"/>
        <v>80.115492524004011</v>
      </c>
    </row>
    <row r="2397" spans="1:9" ht="13.5" x14ac:dyDescent="0.25">
      <c r="A2397" s="3">
        <f>TITRES_STAT!B2400</f>
        <v>45797</v>
      </c>
      <c r="B2397" s="5">
        <f>TITRES_STAT!D2400</f>
        <v>20.364899999999999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0.17224968265410984</v>
      </c>
      <c r="G2397" s="2">
        <f t="shared" si="339"/>
        <v>4.2752032029851957E-2</v>
      </c>
      <c r="H2397" s="2">
        <f t="shared" si="337"/>
        <v>4.0290408309442478</v>
      </c>
      <c r="I2397" s="2">
        <f t="shared" si="338"/>
        <v>80.115492524004011</v>
      </c>
    </row>
    <row r="2398" spans="1:9" ht="13.5" x14ac:dyDescent="0.25">
      <c r="A2398" s="3">
        <f>TITRES_STAT!B2401</f>
        <v>45798</v>
      </c>
      <c r="B2398" s="5">
        <f>TITRES_STAT!D2401</f>
        <v>20.364899999999999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0.159946133893102</v>
      </c>
      <c r="G2398" s="2">
        <f t="shared" si="339"/>
        <v>3.96983154562911E-2</v>
      </c>
      <c r="H2398" s="2">
        <f t="shared" si="337"/>
        <v>4.0290408309442487</v>
      </c>
      <c r="I2398" s="2">
        <f t="shared" si="338"/>
        <v>80.115492524004011</v>
      </c>
    </row>
    <row r="2399" spans="1:9" ht="13.5" x14ac:dyDescent="0.25">
      <c r="A2399" s="3">
        <f>TITRES_STAT!B2402</f>
        <v>45799</v>
      </c>
      <c r="B2399" s="5">
        <f>TITRES_STAT!D2402</f>
        <v>20.364899999999999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0.14852141004359473</v>
      </c>
      <c r="G2399" s="2">
        <f t="shared" si="339"/>
        <v>3.6862721495127447E-2</v>
      </c>
      <c r="H2399" s="2">
        <f t="shared" si="337"/>
        <v>4.0290408309442496</v>
      </c>
      <c r="I2399" s="2">
        <f t="shared" si="338"/>
        <v>80.115492524004011</v>
      </c>
    </row>
    <row r="2400" spans="1:9" ht="13.5" x14ac:dyDescent="0.25">
      <c r="A2400" s="3">
        <f>TITRES_STAT!B2403</f>
        <v>45800</v>
      </c>
      <c r="B2400" s="5">
        <f>TITRES_STAT!D2403</f>
        <v>20.364899999999999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0.13791273789762368</v>
      </c>
      <c r="G2400" s="2">
        <f t="shared" si="339"/>
        <v>3.4229669959761198E-2</v>
      </c>
      <c r="H2400" s="2">
        <f t="shared" si="337"/>
        <v>4.0290408309442496</v>
      </c>
      <c r="I2400" s="2">
        <f t="shared" si="338"/>
        <v>80.115492524004011</v>
      </c>
    </row>
    <row r="2401" spans="1:9" ht="13.5" x14ac:dyDescent="0.25">
      <c r="A2401" s="3">
        <f>TITRES_STAT!B2404</f>
        <v>45803</v>
      </c>
      <c r="B2401" s="5">
        <f>TITRES_STAT!D2404</f>
        <v>20.3276</v>
      </c>
      <c r="C2401" s="2">
        <f t="shared" si="333"/>
        <v>-3.7299999999998334E-2</v>
      </c>
      <c r="D2401" s="2">
        <f t="shared" si="334"/>
        <v>0</v>
      </c>
      <c r="E2401" s="2">
        <f t="shared" si="335"/>
        <v>3.7299999999998334E-2</v>
      </c>
      <c r="F2401" s="2">
        <f t="shared" si="339"/>
        <v>0.1280618280477934</v>
      </c>
      <c r="G2401" s="2">
        <f t="shared" si="339"/>
        <v>3.4448979248349568E-2</v>
      </c>
      <c r="H2401" s="2">
        <f t="shared" si="337"/>
        <v>3.7174346190222392</v>
      </c>
      <c r="I2401" s="2">
        <f t="shared" si="338"/>
        <v>78.802037955806043</v>
      </c>
    </row>
    <row r="2402" spans="1:9" ht="13.5" x14ac:dyDescent="0.25">
      <c r="A2402" s="3">
        <f>TITRES_STAT!B2405</f>
        <v>45804</v>
      </c>
      <c r="B2402" s="5">
        <f>TITRES_STAT!D2405</f>
        <v>20.318200000000001</v>
      </c>
      <c r="C2402" s="2">
        <f t="shared" si="333"/>
        <v>-9.3999999999994088E-3</v>
      </c>
      <c r="D2402" s="2">
        <f t="shared" si="334"/>
        <v>0</v>
      </c>
      <c r="E2402" s="2">
        <f t="shared" si="335"/>
        <v>9.3999999999994088E-3</v>
      </c>
      <c r="F2402" s="2">
        <f t="shared" si="339"/>
        <v>0.11891455461580815</v>
      </c>
      <c r="G2402" s="2">
        <f t="shared" si="339"/>
        <v>3.2659766444895981E-2</v>
      </c>
      <c r="H2402" s="2">
        <f t="shared" si="337"/>
        <v>3.6410105631478555</v>
      </c>
      <c r="I2402" s="2">
        <f t="shared" si="338"/>
        <v>78.452968671509964</v>
      </c>
    </row>
    <row r="2403" spans="1:9" ht="13.5" x14ac:dyDescent="0.25">
      <c r="A2403" s="3">
        <f>TITRES_STAT!B2406</f>
        <v>45805</v>
      </c>
      <c r="B2403" s="5">
        <f>TITRES_STAT!D2406</f>
        <v>20.234100000000002</v>
      </c>
      <c r="C2403" s="2">
        <f t="shared" si="333"/>
        <v>-8.4099999999999397E-2</v>
      </c>
      <c r="D2403" s="2">
        <f t="shared" si="334"/>
        <v>0</v>
      </c>
      <c r="E2403" s="2">
        <f t="shared" si="335"/>
        <v>8.4099999999999397E-2</v>
      </c>
      <c r="F2403" s="2">
        <f t="shared" si="339"/>
        <v>0.11042065785753614</v>
      </c>
      <c r="G2403" s="2">
        <f t="shared" si="339"/>
        <v>3.6334068841689084E-2</v>
      </c>
      <c r="H2403" s="2">
        <f t="shared" si="337"/>
        <v>3.039039154647095</v>
      </c>
      <c r="I2403" s="2">
        <f t="shared" si="338"/>
        <v>75.24163639638266</v>
      </c>
    </row>
    <row r="2404" spans="1:9" ht="13.5" x14ac:dyDescent="0.25">
      <c r="A2404" s="3">
        <f>TITRES_STAT!B2407</f>
        <v>45806</v>
      </c>
      <c r="B2404" s="5">
        <f>TITRES_STAT!D2407</f>
        <v>20.1874</v>
      </c>
      <c r="C2404" s="2">
        <f t="shared" si="333"/>
        <v>-4.6700000000001296E-2</v>
      </c>
      <c r="D2404" s="2">
        <f t="shared" si="334"/>
        <v>0</v>
      </c>
      <c r="E2404" s="2">
        <f t="shared" si="335"/>
        <v>4.6700000000001296E-2</v>
      </c>
      <c r="F2404" s="2">
        <f t="shared" si="339"/>
        <v>0.10253346801056928</v>
      </c>
      <c r="G2404" s="2">
        <f t="shared" si="339"/>
        <v>3.7074492495854247E-2</v>
      </c>
      <c r="H2404" s="2">
        <f t="shared" si="337"/>
        <v>2.7656067853669151</v>
      </c>
      <c r="I2404" s="2">
        <f t="shared" si="338"/>
        <v>73.443854948265354</v>
      </c>
    </row>
    <row r="2405" spans="1:9" ht="13.5" x14ac:dyDescent="0.25">
      <c r="A2405" s="3">
        <f>TITRES_STAT!B2408</f>
        <v>45807</v>
      </c>
      <c r="B2405" s="5">
        <f>TITRES_STAT!D2408</f>
        <v>20.1874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9.5209648866957181E-2</v>
      </c>
      <c r="G2405" s="2">
        <f t="shared" si="339"/>
        <v>3.4426314460436085E-2</v>
      </c>
      <c r="H2405" s="2">
        <f t="shared" si="337"/>
        <v>2.7656067853669151</v>
      </c>
      <c r="I2405" s="2">
        <f t="shared" si="338"/>
        <v>73.443854948265354</v>
      </c>
    </row>
    <row r="2406" spans="1:9" ht="13.5" x14ac:dyDescent="0.25">
      <c r="A2406" s="3">
        <f>TITRES_STAT!B2409</f>
        <v>45810</v>
      </c>
      <c r="B2406" s="5">
        <f>TITRES_STAT!D2409</f>
        <v>19.953700000000001</v>
      </c>
      <c r="C2406" s="2">
        <f t="shared" si="333"/>
        <v>-0.23369999999999891</v>
      </c>
      <c r="D2406" s="2">
        <f t="shared" si="334"/>
        <v>0</v>
      </c>
      <c r="E2406" s="2">
        <f t="shared" si="335"/>
        <v>0.23369999999999891</v>
      </c>
      <c r="F2406" s="2">
        <f t="shared" si="339"/>
        <v>8.8408959662174533E-2</v>
      </c>
      <c r="G2406" s="2">
        <f t="shared" si="339"/>
        <v>4.8660149141833427E-2</v>
      </c>
      <c r="H2406" s="2">
        <f t="shared" si="337"/>
        <v>1.8168657766436809</v>
      </c>
      <c r="I2406" s="2">
        <f t="shared" si="338"/>
        <v>64.499550944471764</v>
      </c>
    </row>
    <row r="2407" spans="1:9" ht="13.5" x14ac:dyDescent="0.25">
      <c r="A2407" s="3">
        <f>TITRES_STAT!B2410</f>
        <v>45811</v>
      </c>
      <c r="B2407" s="5">
        <f>TITRES_STAT!D2410</f>
        <v>19.654599999999999</v>
      </c>
      <c r="C2407" s="2">
        <f t="shared" si="333"/>
        <v>-0.29910000000000281</v>
      </c>
      <c r="D2407" s="2">
        <f t="shared" si="334"/>
        <v>0</v>
      </c>
      <c r="E2407" s="2">
        <f t="shared" si="335"/>
        <v>0.29910000000000281</v>
      </c>
      <c r="F2407" s="2">
        <f t="shared" si="339"/>
        <v>8.2094033972019212E-2</v>
      </c>
      <c r="G2407" s="2">
        <f t="shared" si="339"/>
        <v>6.6548709917416946E-2</v>
      </c>
      <c r="H2407" s="2">
        <f t="shared" si="337"/>
        <v>1.2335931691822892</v>
      </c>
      <c r="I2407" s="2">
        <f t="shared" si="338"/>
        <v>55.229089442188055</v>
      </c>
    </row>
    <row r="2408" spans="1:9" ht="13.5" x14ac:dyDescent="0.25">
      <c r="A2408" s="3">
        <f>TITRES_STAT!B2411</f>
        <v>45812</v>
      </c>
      <c r="B2408" s="5">
        <f>TITRES_STAT!D2411</f>
        <v>19.4864</v>
      </c>
      <c r="C2408" s="2">
        <f t="shared" si="333"/>
        <v>-0.16819999999999879</v>
      </c>
      <c r="D2408" s="2">
        <f t="shared" si="334"/>
        <v>0</v>
      </c>
      <c r="E2408" s="2">
        <f t="shared" si="335"/>
        <v>0.16819999999999879</v>
      </c>
      <c r="F2408" s="2">
        <f t="shared" si="339"/>
        <v>7.6230174402589265E-2</v>
      </c>
      <c r="G2408" s="2">
        <f t="shared" si="339"/>
        <v>7.3809516351887067E-2</v>
      </c>
      <c r="H2408" s="2">
        <f t="shared" si="337"/>
        <v>1.0327960156135112</v>
      </c>
      <c r="I2408" s="2">
        <f t="shared" si="338"/>
        <v>50.806672567281993</v>
      </c>
    </row>
    <row r="2409" spans="1:9" ht="13.5" x14ac:dyDescent="0.25">
      <c r="A2409" s="3">
        <f>TITRES_STAT!B2412</f>
        <v>45813</v>
      </c>
      <c r="B2409" s="5">
        <f>TITRES_STAT!D2412</f>
        <v>19.159300000000002</v>
      </c>
      <c r="C2409" s="2">
        <f t="shared" si="333"/>
        <v>-0.32709999999999795</v>
      </c>
      <c r="D2409" s="2">
        <f t="shared" si="334"/>
        <v>0</v>
      </c>
      <c r="E2409" s="2">
        <f t="shared" si="335"/>
        <v>0.32709999999999795</v>
      </c>
      <c r="F2409" s="2">
        <f t="shared" si="339"/>
        <v>7.0785161945261452E-2</v>
      </c>
      <c r="G2409" s="2">
        <f t="shared" si="339"/>
        <v>9.1901693755323546E-2</v>
      </c>
      <c r="H2409" s="2">
        <f t="shared" si="337"/>
        <v>0.77022695722799028</v>
      </c>
      <c r="I2409" s="2">
        <f t="shared" si="338"/>
        <v>43.510068247638351</v>
      </c>
    </row>
    <row r="2410" spans="1:9" ht="13.5" x14ac:dyDescent="0.25">
      <c r="A2410" s="3">
        <f>TITRES_STAT!B2413</f>
        <v>45817</v>
      </c>
      <c r="B2410" s="5">
        <f>TITRES_STAT!D2413</f>
        <v>19.206</v>
      </c>
      <c r="C2410" s="2">
        <f t="shared" si="333"/>
        <v>4.6699999999997743E-2</v>
      </c>
      <c r="D2410" s="2">
        <f t="shared" si="334"/>
        <v>4.6699999999997743E-2</v>
      </c>
      <c r="E2410" s="2">
        <f t="shared" si="335"/>
        <v>0</v>
      </c>
      <c r="F2410" s="2">
        <f t="shared" si="339"/>
        <v>6.9064793234885472E-2</v>
      </c>
      <c r="G2410" s="2">
        <f t="shared" si="339"/>
        <v>8.5337287058514719E-2</v>
      </c>
      <c r="H2410" s="2">
        <f t="shared" si="337"/>
        <v>0.80931554793309279</v>
      </c>
      <c r="I2410" s="2">
        <f t="shared" si="338"/>
        <v>44.730481029560067</v>
      </c>
    </row>
    <row r="2411" spans="1:9" ht="13.5" x14ac:dyDescent="0.25">
      <c r="A2411" s="3">
        <f>TITRES_STAT!B2414</f>
        <v>45818</v>
      </c>
      <c r="B2411" s="5">
        <f>TITRES_STAT!D2414</f>
        <v>19.159300000000002</v>
      </c>
      <c r="C2411" s="2">
        <f t="shared" si="333"/>
        <v>-4.6699999999997743E-2</v>
      </c>
      <c r="D2411" s="2">
        <f t="shared" si="334"/>
        <v>0</v>
      </c>
      <c r="E2411" s="2">
        <f t="shared" si="335"/>
        <v>4.6699999999997743E-2</v>
      </c>
      <c r="F2411" s="2">
        <f t="shared" si="339"/>
        <v>6.4131593718107935E-2</v>
      </c>
      <c r="G2411" s="2">
        <f t="shared" si="339"/>
        <v>8.2577480840049219E-2</v>
      </c>
      <c r="H2411" s="2">
        <f t="shared" si="337"/>
        <v>0.77662327629404726</v>
      </c>
      <c r="I2411" s="2">
        <f t="shared" si="338"/>
        <v>43.713447113788071</v>
      </c>
    </row>
    <row r="2412" spans="1:9" ht="13.5" x14ac:dyDescent="0.25">
      <c r="A2412" s="3">
        <f>TITRES_STAT!B2415</f>
        <v>45819</v>
      </c>
      <c r="B2412" s="5">
        <f>TITRES_STAT!D2415</f>
        <v>19.168600000000001</v>
      </c>
      <c r="C2412" s="2">
        <f t="shared" si="333"/>
        <v>9.2999999999996419E-3</v>
      </c>
      <c r="D2412" s="2">
        <f t="shared" si="334"/>
        <v>9.2999999999996419E-3</v>
      </c>
      <c r="E2412" s="2">
        <f t="shared" si="335"/>
        <v>0</v>
      </c>
      <c r="F2412" s="2">
        <f t="shared" si="339"/>
        <v>6.0215051309671627E-2</v>
      </c>
      <c r="G2412" s="2">
        <f t="shared" si="339"/>
        <v>7.6679089351474272E-2</v>
      </c>
      <c r="H2412" s="2">
        <f t="shared" si="337"/>
        <v>0.78528646882677022</v>
      </c>
      <c r="I2412" s="2">
        <f t="shared" si="338"/>
        <v>43.986580447385222</v>
      </c>
    </row>
    <row r="2413" spans="1:9" ht="13.5" x14ac:dyDescent="0.25">
      <c r="A2413" s="3">
        <f>TITRES_STAT!B2416</f>
        <v>45820</v>
      </c>
      <c r="B2413" s="5">
        <f>TITRES_STAT!D2416</f>
        <v>19.804200000000002</v>
      </c>
      <c r="C2413" s="2">
        <f t="shared" si="333"/>
        <v>0.63560000000000016</v>
      </c>
      <c r="D2413" s="2">
        <f t="shared" si="334"/>
        <v>0.63560000000000016</v>
      </c>
      <c r="E2413" s="2">
        <f t="shared" si="335"/>
        <v>0</v>
      </c>
      <c r="F2413" s="2">
        <f t="shared" ref="F2413:G2428" si="340">((F2412*13)+D2413)/14</f>
        <v>0.10131397621612367</v>
      </c>
      <c r="G2413" s="2">
        <f t="shared" si="340"/>
        <v>7.1202011540654683E-2</v>
      </c>
      <c r="H2413" s="2">
        <f t="shared" si="337"/>
        <v>1.4229089041715592</v>
      </c>
      <c r="I2413" s="2">
        <f t="shared" si="338"/>
        <v>58.727296834054115</v>
      </c>
    </row>
    <row r="2414" spans="1:9" ht="13.5" x14ac:dyDescent="0.25">
      <c r="A2414" s="3">
        <f>TITRES_STAT!B2417</f>
        <v>45821</v>
      </c>
      <c r="B2414" s="5">
        <f>TITRES_STAT!D2417</f>
        <v>19.168600000000001</v>
      </c>
      <c r="C2414" s="2">
        <f t="shared" si="333"/>
        <v>-0.63560000000000016</v>
      </c>
      <c r="D2414" s="2">
        <f t="shared" si="334"/>
        <v>0</v>
      </c>
      <c r="E2414" s="2">
        <f t="shared" si="335"/>
        <v>0.63560000000000016</v>
      </c>
      <c r="F2414" s="2">
        <f t="shared" si="340"/>
        <v>9.4077263629257696E-2</v>
      </c>
      <c r="G2414" s="2">
        <f t="shared" si="340"/>
        <v>0.11151615357346507</v>
      </c>
      <c r="H2414" s="2">
        <f t="shared" si="337"/>
        <v>0.8436200551634081</v>
      </c>
      <c r="I2414" s="2">
        <f t="shared" si="338"/>
        <v>45.758889029260118</v>
      </c>
    </row>
    <row r="2415" spans="1:9" ht="13.5" x14ac:dyDescent="0.25">
      <c r="A2415" s="3">
        <f>TITRES_STAT!B2418</f>
        <v>45824</v>
      </c>
      <c r="B2415" s="5">
        <f>TITRES_STAT!D2418</f>
        <v>19.720099999999999</v>
      </c>
      <c r="C2415" s="2">
        <f t="shared" si="333"/>
        <v>0.55149999999999721</v>
      </c>
      <c r="D2415" s="2">
        <f t="shared" si="334"/>
        <v>0.55149999999999721</v>
      </c>
      <c r="E2415" s="2">
        <f t="shared" si="335"/>
        <v>0</v>
      </c>
      <c r="F2415" s="2">
        <f t="shared" si="340"/>
        <v>0.12675031622716765</v>
      </c>
      <c r="G2415" s="2">
        <f t="shared" si="340"/>
        <v>0.10355071403250328</v>
      </c>
      <c r="H2415" s="2">
        <f t="shared" si="337"/>
        <v>1.2240409678622042</v>
      </c>
      <c r="I2415" s="2">
        <f t="shared" si="338"/>
        <v>55.036799481206437</v>
      </c>
    </row>
    <row r="2416" spans="1:9" ht="13.5" x14ac:dyDescent="0.25">
      <c r="A2416" s="3">
        <f>TITRES_STAT!B2419</f>
        <v>45825</v>
      </c>
      <c r="B2416" s="5">
        <f>TITRES_STAT!D2419</f>
        <v>19.720099999999999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0.11769672221094139</v>
      </c>
      <c r="G2416" s="2">
        <f t="shared" si="340"/>
        <v>9.6154234458753041E-2</v>
      </c>
      <c r="H2416" s="2">
        <f t="shared" si="337"/>
        <v>1.2240409678622044</v>
      </c>
      <c r="I2416" s="2">
        <f t="shared" si="338"/>
        <v>55.036799481206437</v>
      </c>
    </row>
    <row r="2417" spans="1:9" ht="13.5" x14ac:dyDescent="0.25">
      <c r="A2417" s="3">
        <f>TITRES_STAT!B2420</f>
        <v>45826</v>
      </c>
      <c r="B2417" s="5">
        <f>TITRES_STAT!D2420</f>
        <v>19.720099999999999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0.10928981348158844</v>
      </c>
      <c r="G2417" s="2">
        <f t="shared" si="340"/>
        <v>8.9286074854556405E-2</v>
      </c>
      <c r="H2417" s="2">
        <f t="shared" si="337"/>
        <v>1.2240409678622042</v>
      </c>
      <c r="I2417" s="2">
        <f t="shared" si="338"/>
        <v>55.036799481206437</v>
      </c>
    </row>
    <row r="2418" spans="1:9" ht="13.5" x14ac:dyDescent="0.25">
      <c r="A2418" s="3">
        <f>TITRES_STAT!B2421</f>
        <v>45827</v>
      </c>
      <c r="B2418" s="5">
        <f>TITRES_STAT!D2421</f>
        <v>19.579899999999999</v>
      </c>
      <c r="C2418" s="2">
        <f t="shared" si="333"/>
        <v>-0.1402000000000001</v>
      </c>
      <c r="D2418" s="2">
        <f t="shared" si="334"/>
        <v>0</v>
      </c>
      <c r="E2418" s="2">
        <f t="shared" si="335"/>
        <v>0.1402000000000001</v>
      </c>
      <c r="F2418" s="2">
        <f t="shared" si="340"/>
        <v>0.10148339823290355</v>
      </c>
      <c r="G2418" s="2">
        <f t="shared" si="340"/>
        <v>9.2922783793516678E-2</v>
      </c>
      <c r="H2418" s="2">
        <f t="shared" si="337"/>
        <v>1.092126108257899</v>
      </c>
      <c r="I2418" s="2">
        <f t="shared" si="338"/>
        <v>52.201734109006743</v>
      </c>
    </row>
    <row r="2419" spans="1:9" ht="13.5" x14ac:dyDescent="0.25">
      <c r="A2419" s="3">
        <f>TITRES_STAT!B2422</f>
        <v>45828</v>
      </c>
      <c r="B2419" s="5">
        <f>TITRES_STAT!D2422</f>
        <v>19.7668</v>
      </c>
      <c r="C2419" s="2">
        <f t="shared" si="333"/>
        <v>0.1869000000000014</v>
      </c>
      <c r="D2419" s="2">
        <f t="shared" si="334"/>
        <v>0.1869000000000014</v>
      </c>
      <c r="E2419" s="2">
        <f t="shared" si="335"/>
        <v>0</v>
      </c>
      <c r="F2419" s="2">
        <f t="shared" si="340"/>
        <v>0.10758458407341054</v>
      </c>
      <c r="G2419" s="2">
        <f t="shared" si="340"/>
        <v>8.6285442093979772E-2</v>
      </c>
      <c r="H2419" s="2">
        <f t="shared" si="337"/>
        <v>1.2468451393716256</v>
      </c>
      <c r="I2419" s="2">
        <f t="shared" si="338"/>
        <v>55.493149818074706</v>
      </c>
    </row>
    <row r="2420" spans="1:9" ht="13.5" x14ac:dyDescent="0.25">
      <c r="A2420" s="3">
        <f>TITRES_STAT!B2423</f>
        <v>45831</v>
      </c>
      <c r="B2420" s="5">
        <f>TITRES_STAT!D2423</f>
        <v>19.393000000000001</v>
      </c>
      <c r="C2420" s="2">
        <f t="shared" si="333"/>
        <v>-0.37379999999999924</v>
      </c>
      <c r="D2420" s="2">
        <f t="shared" si="334"/>
        <v>0</v>
      </c>
      <c r="E2420" s="2">
        <f t="shared" si="335"/>
        <v>0.37379999999999924</v>
      </c>
      <c r="F2420" s="2">
        <f t="shared" si="340"/>
        <v>9.9899970925309792E-2</v>
      </c>
      <c r="G2420" s="2">
        <f t="shared" si="340"/>
        <v>0.10682219623012403</v>
      </c>
      <c r="H2420" s="2">
        <f t="shared" si="337"/>
        <v>0.93519862398352227</v>
      </c>
      <c r="I2420" s="2">
        <f t="shared" si="338"/>
        <v>48.325717701186484</v>
      </c>
    </row>
    <row r="2421" spans="1:9" ht="13.5" x14ac:dyDescent="0.25">
      <c r="A2421" s="3">
        <f>TITRES_STAT!B2424</f>
        <v>45832</v>
      </c>
      <c r="B2421" s="5">
        <f>TITRES_STAT!D2424</f>
        <v>19.720099999999999</v>
      </c>
      <c r="C2421" s="2">
        <f t="shared" si="333"/>
        <v>0.32709999999999795</v>
      </c>
      <c r="D2421" s="2">
        <f t="shared" si="334"/>
        <v>0.32709999999999795</v>
      </c>
      <c r="E2421" s="2">
        <f t="shared" si="335"/>
        <v>0</v>
      </c>
      <c r="F2421" s="2">
        <f t="shared" si="340"/>
        <v>0.11612854443064466</v>
      </c>
      <c r="G2421" s="2">
        <f t="shared" si="340"/>
        <v>9.9192039356543735E-2</v>
      </c>
      <c r="H2421" s="2">
        <f t="shared" si="337"/>
        <v>1.1707445999091017</v>
      </c>
      <c r="I2421" s="2">
        <f t="shared" si="338"/>
        <v>53.932857875501611</v>
      </c>
    </row>
    <row r="2422" spans="1:9" ht="13.5" x14ac:dyDescent="0.25">
      <c r="A2422" s="3">
        <f>TITRES_STAT!B2425</f>
        <v>45833</v>
      </c>
      <c r="B2422" s="5">
        <f>TITRES_STAT!D2425</f>
        <v>19.393000000000001</v>
      </c>
      <c r="C2422" s="2">
        <f t="shared" si="333"/>
        <v>-0.32709999999999795</v>
      </c>
      <c r="D2422" s="2">
        <f t="shared" si="334"/>
        <v>0</v>
      </c>
      <c r="E2422" s="2">
        <f t="shared" si="335"/>
        <v>0.32709999999999795</v>
      </c>
      <c r="F2422" s="2">
        <f t="shared" si="340"/>
        <v>0.10783364839988432</v>
      </c>
      <c r="G2422" s="2">
        <f t="shared" si="340"/>
        <v>0.11547117940250474</v>
      </c>
      <c r="H2422" s="2">
        <f t="shared" si="337"/>
        <v>0.93385768602918806</v>
      </c>
      <c r="I2422" s="2">
        <f t="shared" si="338"/>
        <v>48.289886726188662</v>
      </c>
    </row>
    <row r="2423" spans="1:9" ht="13.5" x14ac:dyDescent="0.25">
      <c r="A2423" s="3">
        <f>TITRES_STAT!B2426</f>
        <v>45835</v>
      </c>
      <c r="B2423" s="5">
        <f>TITRES_STAT!D2426</f>
        <v>19.6266</v>
      </c>
      <c r="C2423" s="2">
        <f t="shared" si="333"/>
        <v>0.23359999999999914</v>
      </c>
      <c r="D2423" s="2">
        <f t="shared" si="334"/>
        <v>0.23359999999999914</v>
      </c>
      <c r="E2423" s="2">
        <f t="shared" si="335"/>
        <v>0</v>
      </c>
      <c r="F2423" s="2">
        <f t="shared" si="340"/>
        <v>0.11681695922846395</v>
      </c>
      <c r="G2423" s="2">
        <f t="shared" si="340"/>
        <v>0.10722323801661156</v>
      </c>
      <c r="H2423" s="2">
        <f t="shared" si="337"/>
        <v>1.0894742724554363</v>
      </c>
      <c r="I2423" s="2">
        <f t="shared" si="338"/>
        <v>52.141071408127239</v>
      </c>
    </row>
    <row r="2424" spans="1:9" ht="13.5" x14ac:dyDescent="0.25">
      <c r="A2424" s="3">
        <f>TITRES_STAT!B2427</f>
        <v>45838</v>
      </c>
      <c r="B2424" s="5">
        <f>TITRES_STAT!D2427</f>
        <v>19.6266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0.1084728907121451</v>
      </c>
      <c r="G2424" s="2">
        <f t="shared" si="340"/>
        <v>9.9564435301139315E-2</v>
      </c>
      <c r="H2424" s="2">
        <f t="shared" si="337"/>
        <v>1.089474272455436</v>
      </c>
      <c r="I2424" s="2">
        <f t="shared" si="338"/>
        <v>52.141071408127239</v>
      </c>
    </row>
    <row r="2425" spans="1:9" ht="13.5" x14ac:dyDescent="0.25">
      <c r="A2425" s="3">
        <f>TITRES_STAT!B2428</f>
        <v>45839</v>
      </c>
      <c r="B2425" s="5">
        <f>TITRES_STAT!D2428</f>
        <v>19.738800000000001</v>
      </c>
      <c r="C2425" s="2">
        <f t="shared" si="333"/>
        <v>0.11220000000000141</v>
      </c>
      <c r="D2425" s="2">
        <f t="shared" si="334"/>
        <v>0.11220000000000141</v>
      </c>
      <c r="E2425" s="2">
        <f t="shared" si="335"/>
        <v>0</v>
      </c>
      <c r="F2425" s="2">
        <f t="shared" si="340"/>
        <v>0.10873911280413483</v>
      </c>
      <c r="G2425" s="2">
        <f t="shared" si="340"/>
        <v>9.2452689922486495E-2</v>
      </c>
      <c r="H2425" s="2">
        <f t="shared" si="337"/>
        <v>1.1761595351666141</v>
      </c>
      <c r="I2425" s="2">
        <f t="shared" si="338"/>
        <v>54.047486692034433</v>
      </c>
    </row>
    <row r="2426" spans="1:9" ht="13.5" x14ac:dyDescent="0.25">
      <c r="A2426" s="3">
        <f>TITRES_STAT!B2429</f>
        <v>45840</v>
      </c>
      <c r="B2426" s="5">
        <f>TITRES_STAT!D2429</f>
        <v>19.8322</v>
      </c>
      <c r="C2426" s="2">
        <f t="shared" si="333"/>
        <v>9.3399999999999039E-2</v>
      </c>
      <c r="D2426" s="2">
        <f t="shared" si="334"/>
        <v>9.3399999999999039E-2</v>
      </c>
      <c r="E2426" s="2">
        <f t="shared" si="335"/>
        <v>0</v>
      </c>
      <c r="F2426" s="2">
        <f t="shared" si="340"/>
        <v>0.10764346188955369</v>
      </c>
      <c r="G2426" s="2">
        <f t="shared" si="340"/>
        <v>8.5848926356594593E-2</v>
      </c>
      <c r="H2426" s="2">
        <f t="shared" si="337"/>
        <v>1.2538707990642788</v>
      </c>
      <c r="I2426" s="2">
        <f t="shared" si="338"/>
        <v>55.631884471143515</v>
      </c>
    </row>
    <row r="2427" spans="1:9" ht="13.5" x14ac:dyDescent="0.25">
      <c r="A2427" s="3">
        <f>TITRES_STAT!B2430</f>
        <v>45841</v>
      </c>
      <c r="B2427" s="5">
        <f>TITRES_STAT!D2430</f>
        <v>19.991099999999999</v>
      </c>
      <c r="C2427" s="2">
        <f t="shared" si="333"/>
        <v>0.15889999999999915</v>
      </c>
      <c r="D2427" s="2">
        <f t="shared" si="334"/>
        <v>0.15889999999999915</v>
      </c>
      <c r="E2427" s="2">
        <f t="shared" si="335"/>
        <v>0</v>
      </c>
      <c r="F2427" s="2">
        <f t="shared" si="340"/>
        <v>0.11130464318315693</v>
      </c>
      <c r="G2427" s="2">
        <f t="shared" si="340"/>
        <v>7.9716860188266403E-2</v>
      </c>
      <c r="H2427" s="2">
        <f t="shared" si="337"/>
        <v>1.3962497133014273</v>
      </c>
      <c r="I2427" s="2">
        <f t="shared" si="338"/>
        <v>58.268122289214489</v>
      </c>
    </row>
    <row r="2428" spans="1:9" ht="13.5" x14ac:dyDescent="0.25">
      <c r="A2428" s="3">
        <f>TITRES_STAT!B2431</f>
        <v>45842</v>
      </c>
      <c r="B2428" s="5">
        <f>TITRES_STAT!D2431</f>
        <v>19.6266</v>
      </c>
      <c r="C2428" s="2">
        <f t="shared" si="333"/>
        <v>-0.3644999999999996</v>
      </c>
      <c r="D2428" s="2">
        <f t="shared" si="334"/>
        <v>0</v>
      </c>
      <c r="E2428" s="2">
        <f t="shared" si="335"/>
        <v>0.3644999999999996</v>
      </c>
      <c r="F2428" s="2">
        <f t="shared" si="340"/>
        <v>0.10335431152721715</v>
      </c>
      <c r="G2428" s="2">
        <f t="shared" si="340"/>
        <v>0.10005851303196163</v>
      </c>
      <c r="H2428" s="2">
        <f t="shared" si="337"/>
        <v>1.0329387115137594</v>
      </c>
      <c r="I2428" s="2">
        <f t="shared" si="338"/>
        <v>50.810125542083682</v>
      </c>
    </row>
    <row r="2429" spans="1:9" ht="13.5" x14ac:dyDescent="0.25">
      <c r="A2429" s="3">
        <f>TITRES_STAT!B2432</f>
        <v>45845</v>
      </c>
      <c r="B2429" s="5">
        <f>TITRES_STAT!D2432</f>
        <v>20.467700000000001</v>
      </c>
      <c r="C2429" s="2">
        <f t="shared" si="333"/>
        <v>0.84110000000000085</v>
      </c>
      <c r="D2429" s="2">
        <f t="shared" si="334"/>
        <v>0.84110000000000085</v>
      </c>
      <c r="E2429" s="2">
        <f t="shared" si="335"/>
        <v>0</v>
      </c>
      <c r="F2429" s="2">
        <f t="shared" ref="F2429:G2444" si="341">((F2428*13)+D2429)/14</f>
        <v>0.15605043213241596</v>
      </c>
      <c r="G2429" s="2">
        <f t="shared" si="341"/>
        <v>9.2911476386821512E-2</v>
      </c>
      <c r="H2429" s="2">
        <f t="shared" si="337"/>
        <v>1.6795603535856634</v>
      </c>
      <c r="I2429" s="2">
        <f t="shared" si="338"/>
        <v>62.680444996812767</v>
      </c>
    </row>
    <row r="2430" spans="1:9" ht="13.5" x14ac:dyDescent="0.25">
      <c r="A2430" s="3">
        <f>TITRES_STAT!B2433</f>
        <v>45846</v>
      </c>
      <c r="B2430" s="5">
        <f>TITRES_STAT!D2433</f>
        <v>20.8416</v>
      </c>
      <c r="C2430" s="2">
        <f t="shared" si="333"/>
        <v>0.37389999999999901</v>
      </c>
      <c r="D2430" s="2">
        <f t="shared" si="334"/>
        <v>0.37389999999999901</v>
      </c>
      <c r="E2430" s="2">
        <f t="shared" si="335"/>
        <v>0</v>
      </c>
      <c r="F2430" s="2">
        <f t="shared" si="341"/>
        <v>0.17161111555152903</v>
      </c>
      <c r="G2430" s="2">
        <f t="shared" si="341"/>
        <v>8.6274942359191406E-2</v>
      </c>
      <c r="H2430" s="2">
        <f t="shared" si="337"/>
        <v>1.9891188664844843</v>
      </c>
      <c r="I2430" s="2">
        <f t="shared" si="338"/>
        <v>66.545325071796015</v>
      </c>
    </row>
    <row r="2431" spans="1:9" ht="13.5" x14ac:dyDescent="0.25">
      <c r="A2431" s="3">
        <f>TITRES_STAT!B2434</f>
        <v>45847</v>
      </c>
      <c r="B2431" s="5">
        <f>TITRES_STAT!D2434</f>
        <v>21.383600000000001</v>
      </c>
      <c r="C2431" s="2">
        <f t="shared" si="333"/>
        <v>0.54200000000000159</v>
      </c>
      <c r="D2431" s="2">
        <f t="shared" si="334"/>
        <v>0.54200000000000159</v>
      </c>
      <c r="E2431" s="2">
        <f t="shared" si="335"/>
        <v>0</v>
      </c>
      <c r="F2431" s="2">
        <f t="shared" si="341"/>
        <v>0.19806746444070564</v>
      </c>
      <c r="G2431" s="2">
        <f t="shared" si="341"/>
        <v>8.0112446476392027E-2</v>
      </c>
      <c r="H2431" s="2">
        <f t="shared" si="337"/>
        <v>2.4723681918648337</v>
      </c>
      <c r="I2431" s="2">
        <f t="shared" si="338"/>
        <v>71.2012106797076</v>
      </c>
    </row>
    <row r="2432" spans="1:9" ht="13.5" x14ac:dyDescent="0.25">
      <c r="A2432" s="3">
        <f>TITRES_STAT!B2435</f>
        <v>45848</v>
      </c>
      <c r="B2432" s="5">
        <f>TITRES_STAT!D2435</f>
        <v>21.122</v>
      </c>
      <c r="C2432" s="2">
        <f t="shared" si="333"/>
        <v>-0.26160000000000139</v>
      </c>
      <c r="D2432" s="2">
        <f t="shared" si="334"/>
        <v>0</v>
      </c>
      <c r="E2432" s="2">
        <f t="shared" si="335"/>
        <v>0.26160000000000139</v>
      </c>
      <c r="F2432" s="2">
        <f t="shared" si="341"/>
        <v>0.18391978840922668</v>
      </c>
      <c r="G2432" s="2">
        <f t="shared" si="341"/>
        <v>9.3075843156649837E-2</v>
      </c>
      <c r="H2432" s="2">
        <f t="shared" si="337"/>
        <v>1.9760206533899818</v>
      </c>
      <c r="I2432" s="2">
        <f t="shared" si="338"/>
        <v>66.398082659107189</v>
      </c>
    </row>
    <row r="2433" spans="1:9" ht="13.5" x14ac:dyDescent="0.25">
      <c r="A2433" s="3">
        <f>TITRES_STAT!B2436</f>
        <v>45849</v>
      </c>
      <c r="B2433" s="5">
        <f>TITRES_STAT!D2436</f>
        <v>20.934999999999999</v>
      </c>
      <c r="C2433" s="2">
        <f t="shared" si="333"/>
        <v>-0.18700000000000117</v>
      </c>
      <c r="D2433" s="2">
        <f t="shared" si="334"/>
        <v>0</v>
      </c>
      <c r="E2433" s="2">
        <f t="shared" si="335"/>
        <v>0.18700000000000117</v>
      </c>
      <c r="F2433" s="2">
        <f t="shared" si="341"/>
        <v>0.17078266066571049</v>
      </c>
      <c r="G2433" s="2">
        <f t="shared" si="341"/>
        <v>9.9784711502603499E-2</v>
      </c>
      <c r="H2433" s="2">
        <f t="shared" si="337"/>
        <v>1.7115112936038761</v>
      </c>
      <c r="I2433" s="2">
        <f t="shared" si="338"/>
        <v>63.120197863129768</v>
      </c>
    </row>
    <row r="2434" spans="1:9" ht="13.5" x14ac:dyDescent="0.25">
      <c r="A2434" s="3">
        <f>TITRES_STAT!B2437</f>
        <v>45852</v>
      </c>
      <c r="B2434" s="5">
        <f>TITRES_STAT!D2437</f>
        <v>20.934999999999999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0.15858389918958832</v>
      </c>
      <c r="G2434" s="2">
        <f t="shared" si="341"/>
        <v>9.2657232109560381E-2</v>
      </c>
      <c r="H2434" s="2">
        <f t="shared" si="337"/>
        <v>1.7115112936038763</v>
      </c>
      <c r="I2434" s="2">
        <f t="shared" si="338"/>
        <v>63.120197863129768</v>
      </c>
    </row>
    <row r="2435" spans="1:9" ht="13.5" x14ac:dyDescent="0.25">
      <c r="A2435" s="3">
        <f>TITRES_STAT!B2438</f>
        <v>45853</v>
      </c>
      <c r="B2435" s="5">
        <f>TITRES_STAT!D2438</f>
        <v>20.925699999999999</v>
      </c>
      <c r="C2435" s="2">
        <f t="shared" ref="C2435:C2498" si="342">B2435-B2434</f>
        <v>-9.2999999999996419E-3</v>
      </c>
      <c r="D2435" s="2">
        <f t="shared" ref="D2435:D2498" si="343">IF(C2435&gt;0,C2435,0)</f>
        <v>0</v>
      </c>
      <c r="E2435" s="2">
        <f t="shared" ref="E2435:E2498" si="344">IF(C2435&lt;0,-C2435,0)</f>
        <v>9.2999999999996419E-3</v>
      </c>
      <c r="F2435" s="2">
        <f t="shared" si="341"/>
        <v>0.14725647781890344</v>
      </c>
      <c r="G2435" s="2">
        <f t="shared" si="341"/>
        <v>8.6703144101734617E-2</v>
      </c>
      <c r="H2435" s="2">
        <f t="shared" si="337"/>
        <v>1.6983983608035891</v>
      </c>
      <c r="I2435" s="2">
        <f t="shared" si="338"/>
        <v>62.940979563069483</v>
      </c>
    </row>
    <row r="2436" spans="1:9" ht="13.5" x14ac:dyDescent="0.25">
      <c r="A2436" s="3">
        <f>TITRES_STAT!B2439</f>
        <v>45854</v>
      </c>
      <c r="B2436" s="5">
        <f>TITRES_STAT!D2439</f>
        <v>20.748100000000001</v>
      </c>
      <c r="C2436" s="2">
        <f t="shared" si="342"/>
        <v>-0.1775999999999982</v>
      </c>
      <c r="D2436" s="2">
        <f t="shared" si="343"/>
        <v>0</v>
      </c>
      <c r="E2436" s="2">
        <f t="shared" si="344"/>
        <v>0.1775999999999982</v>
      </c>
      <c r="F2436" s="2">
        <f t="shared" si="341"/>
        <v>0.13673815797469605</v>
      </c>
      <c r="G2436" s="2">
        <f t="shared" si="341"/>
        <v>9.3195776665896304E-2</v>
      </c>
      <c r="H2436" s="2">
        <f t="shared" si="337"/>
        <v>1.4672141041851896</v>
      </c>
      <c r="I2436" s="2">
        <f t="shared" si="338"/>
        <v>59.468454792647385</v>
      </c>
    </row>
    <row r="2437" spans="1:9" ht="13.5" x14ac:dyDescent="0.25">
      <c r="A2437" s="3">
        <f>TITRES_STAT!B2440</f>
        <v>45855</v>
      </c>
      <c r="B2437" s="5">
        <f>TITRES_STAT!D2440</f>
        <v>20.748100000000001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0.12697114669078918</v>
      </c>
      <c r="G2437" s="2">
        <f t="shared" si="341"/>
        <v>8.6538935475475129E-2</v>
      </c>
      <c r="H2437" s="2">
        <f t="shared" si="337"/>
        <v>1.4672141041851898</v>
      </c>
      <c r="I2437" s="2">
        <f t="shared" si="338"/>
        <v>59.468454792647385</v>
      </c>
    </row>
    <row r="2438" spans="1:9" ht="13.5" x14ac:dyDescent="0.25">
      <c r="A2438" s="3">
        <f>TITRES_STAT!B2441</f>
        <v>45856</v>
      </c>
      <c r="B2438" s="5">
        <f>TITRES_STAT!D2441</f>
        <v>20.8416</v>
      </c>
      <c r="C2438" s="2">
        <f t="shared" si="342"/>
        <v>9.3499999999998806E-2</v>
      </c>
      <c r="D2438" s="2">
        <f t="shared" si="343"/>
        <v>9.3499999999998806E-2</v>
      </c>
      <c r="E2438" s="2">
        <f t="shared" si="344"/>
        <v>0</v>
      </c>
      <c r="F2438" s="2">
        <f t="shared" si="341"/>
        <v>0.12458035049858987</v>
      </c>
      <c r="G2438" s="2">
        <f t="shared" si="341"/>
        <v>8.0357582941512615E-2</v>
      </c>
      <c r="H2438" s="2">
        <f t="shared" si="337"/>
        <v>1.5503247601320254</v>
      </c>
      <c r="I2438" s="2">
        <f t="shared" si="338"/>
        <v>60.789307478305943</v>
      </c>
    </row>
    <row r="2439" spans="1:9" ht="13.5" x14ac:dyDescent="0.25">
      <c r="A2439" s="3">
        <f>TITRES_STAT!B2442</f>
        <v>45859</v>
      </c>
      <c r="B2439" s="5">
        <f>TITRES_STAT!D2442</f>
        <v>21.168700000000001</v>
      </c>
      <c r="C2439" s="2">
        <f t="shared" si="342"/>
        <v>0.3271000000000015</v>
      </c>
      <c r="D2439" s="2">
        <f t="shared" si="343"/>
        <v>0.3271000000000015</v>
      </c>
      <c r="E2439" s="2">
        <f t="shared" si="344"/>
        <v>0</v>
      </c>
      <c r="F2439" s="2">
        <f t="shared" si="341"/>
        <v>0.1390460397486907</v>
      </c>
      <c r="G2439" s="2">
        <f t="shared" si="341"/>
        <v>7.4617755588547427E-2</v>
      </c>
      <c r="H2439" s="2">
        <f t="shared" si="337"/>
        <v>1.8634444128205851</v>
      </c>
      <c r="I2439" s="2">
        <f t="shared" si="338"/>
        <v>65.077024176803633</v>
      </c>
    </row>
    <row r="2440" spans="1:9" ht="13.5" x14ac:dyDescent="0.25">
      <c r="A2440" s="3">
        <f>TITRES_STAT!B2443</f>
        <v>45860</v>
      </c>
      <c r="B2440" s="5">
        <f>TITRES_STAT!D2443</f>
        <v>22.430399999999999</v>
      </c>
      <c r="C2440" s="2">
        <f t="shared" si="342"/>
        <v>1.2616999999999976</v>
      </c>
      <c r="D2440" s="2">
        <f t="shared" si="343"/>
        <v>1.2616999999999976</v>
      </c>
      <c r="E2440" s="2">
        <f t="shared" si="344"/>
        <v>0</v>
      </c>
      <c r="F2440" s="2">
        <f t="shared" si="341"/>
        <v>0.21923560833806977</v>
      </c>
      <c r="G2440" s="2">
        <f t="shared" si="341"/>
        <v>6.9287915903651173E-2</v>
      </c>
      <c r="H2440" s="2">
        <f t="shared" si="337"/>
        <v>3.1641247319796642</v>
      </c>
      <c r="I2440" s="2">
        <f t="shared" si="338"/>
        <v>75.985349518466734</v>
      </c>
    </row>
    <row r="2441" spans="1:9" ht="13.5" x14ac:dyDescent="0.25">
      <c r="A2441" s="3">
        <f>TITRES_STAT!B2444</f>
        <v>45861</v>
      </c>
      <c r="B2441" s="5">
        <f>TITRES_STAT!D2444</f>
        <v>23.776199999999999</v>
      </c>
      <c r="C2441" s="2">
        <f t="shared" si="342"/>
        <v>1.3458000000000006</v>
      </c>
      <c r="D2441" s="2">
        <f t="shared" si="343"/>
        <v>1.3458000000000006</v>
      </c>
      <c r="E2441" s="2">
        <f t="shared" si="344"/>
        <v>0</v>
      </c>
      <c r="F2441" s="2">
        <f t="shared" si="341"/>
        <v>0.29970449345677913</v>
      </c>
      <c r="G2441" s="2">
        <f t="shared" si="341"/>
        <v>6.4338779053390374E-2</v>
      </c>
      <c r="H2441" s="2">
        <f t="shared" si="337"/>
        <v>4.6582247575459084</v>
      </c>
      <c r="I2441" s="2">
        <f t="shared" si="338"/>
        <v>82.326612270635195</v>
      </c>
    </row>
    <row r="2442" spans="1:9" ht="13.5" x14ac:dyDescent="0.25">
      <c r="A2442" s="3">
        <f>TITRES_STAT!B2445</f>
        <v>45862</v>
      </c>
      <c r="B2442" s="5">
        <f>TITRES_STAT!D2445</f>
        <v>23.364999999999998</v>
      </c>
      <c r="C2442" s="2">
        <f t="shared" si="342"/>
        <v>-0.4112000000000009</v>
      </c>
      <c r="D2442" s="2">
        <f t="shared" si="343"/>
        <v>0</v>
      </c>
      <c r="E2442" s="2">
        <f t="shared" si="344"/>
        <v>0.4112000000000009</v>
      </c>
      <c r="F2442" s="2">
        <f t="shared" si="341"/>
        <v>0.27829702963843778</v>
      </c>
      <c r="G2442" s="2">
        <f t="shared" si="341"/>
        <v>8.9114580549576841E-2</v>
      </c>
      <c r="H2442" s="2">
        <f t="shared" si="337"/>
        <v>3.1229124114388176</v>
      </c>
      <c r="I2442" s="2">
        <f t="shared" si="338"/>
        <v>75.745300889110595</v>
      </c>
    </row>
    <row r="2443" spans="1:9" ht="13.5" x14ac:dyDescent="0.25">
      <c r="A2443" s="3">
        <f>TITRES_STAT!B2446</f>
        <v>45866</v>
      </c>
      <c r="B2443" s="5">
        <f>TITRES_STAT!D2446</f>
        <v>22.8977</v>
      </c>
      <c r="C2443" s="2">
        <f t="shared" si="342"/>
        <v>-0.46729999999999805</v>
      </c>
      <c r="D2443" s="2">
        <f t="shared" si="343"/>
        <v>0</v>
      </c>
      <c r="E2443" s="2">
        <f t="shared" si="344"/>
        <v>0.46729999999999805</v>
      </c>
      <c r="F2443" s="2">
        <f t="shared" si="341"/>
        <v>0.25841867037854938</v>
      </c>
      <c r="G2443" s="2">
        <f t="shared" si="341"/>
        <v>0.11612782479603549</v>
      </c>
      <c r="H2443" s="2">
        <f t="shared" si="337"/>
        <v>2.225295021519869</v>
      </c>
      <c r="I2443" s="2">
        <f t="shared" si="338"/>
        <v>68.995084377466782</v>
      </c>
    </row>
    <row r="2444" spans="1:9" ht="13.5" x14ac:dyDescent="0.25">
      <c r="A2444" s="3">
        <f>TITRES_STAT!B2447</f>
        <v>45867</v>
      </c>
      <c r="B2444" s="5">
        <f>TITRES_STAT!D2447</f>
        <v>22.888400000000001</v>
      </c>
      <c r="C2444" s="2">
        <f t="shared" si="342"/>
        <v>-9.2999999999996419E-3</v>
      </c>
      <c r="D2444" s="2">
        <f t="shared" si="343"/>
        <v>0</v>
      </c>
      <c r="E2444" s="2">
        <f t="shared" si="344"/>
        <v>9.2999999999996419E-3</v>
      </c>
      <c r="F2444" s="2">
        <f t="shared" si="341"/>
        <v>0.23996019392293871</v>
      </c>
      <c r="G2444" s="2">
        <f t="shared" si="341"/>
        <v>0.10849726588203293</v>
      </c>
      <c r="H2444" s="2">
        <f t="shared" si="337"/>
        <v>2.2116704229564919</v>
      </c>
      <c r="I2444" s="2">
        <f t="shared" si="338"/>
        <v>68.863554838872489</v>
      </c>
    </row>
    <row r="2445" spans="1:9" ht="13.5" x14ac:dyDescent="0.25">
      <c r="A2445" s="3">
        <f>TITRES_STAT!B2448</f>
        <v>45868</v>
      </c>
      <c r="B2445" s="5">
        <f>TITRES_STAT!D2448</f>
        <v>22.430399999999999</v>
      </c>
      <c r="C2445" s="2">
        <f t="shared" si="342"/>
        <v>-0.45800000000000196</v>
      </c>
      <c r="D2445" s="2">
        <f t="shared" si="343"/>
        <v>0</v>
      </c>
      <c r="E2445" s="2">
        <f t="shared" si="344"/>
        <v>0.45800000000000196</v>
      </c>
      <c r="F2445" s="2">
        <f t="shared" ref="F2445:G2460" si="345">((F2444*13)+D2445)/14</f>
        <v>0.22282018007130025</v>
      </c>
      <c r="G2445" s="2">
        <f t="shared" si="345"/>
        <v>0.13346174689045928</v>
      </c>
      <c r="H2445" s="2">
        <f t="shared" si="337"/>
        <v>1.6695434104738884</v>
      </c>
      <c r="I2445" s="2">
        <f t="shared" si="338"/>
        <v>62.540410615668421</v>
      </c>
    </row>
    <row r="2446" spans="1:9" ht="13.5" x14ac:dyDescent="0.25">
      <c r="A2446" s="3">
        <f>TITRES_STAT!B2449</f>
        <v>45869</v>
      </c>
      <c r="B2446" s="5">
        <f>TITRES_STAT!D2449</f>
        <v>22.56</v>
      </c>
      <c r="C2446" s="2">
        <f t="shared" si="342"/>
        <v>0.12959999999999994</v>
      </c>
      <c r="D2446" s="2">
        <f t="shared" si="343"/>
        <v>0.12959999999999994</v>
      </c>
      <c r="E2446" s="2">
        <f t="shared" si="344"/>
        <v>0</v>
      </c>
      <c r="F2446" s="2">
        <f t="shared" si="345"/>
        <v>0.21616159578049307</v>
      </c>
      <c r="G2446" s="2">
        <f t="shared" si="345"/>
        <v>0.12392876496971218</v>
      </c>
      <c r="H2446" s="2">
        <f t="shared" si="337"/>
        <v>1.7442407001580489</v>
      </c>
      <c r="I2446" s="2">
        <f t="shared" si="338"/>
        <v>63.560047777791247</v>
      </c>
    </row>
    <row r="2447" spans="1:9" ht="13.5" x14ac:dyDescent="0.25">
      <c r="A2447" s="3">
        <f>TITRES_STAT!B2450</f>
        <v>45870</v>
      </c>
      <c r="B2447" s="5">
        <f>TITRES_STAT!D2450</f>
        <v>22.56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0.20072148179617214</v>
      </c>
      <c r="G2447" s="2">
        <f t="shared" si="345"/>
        <v>0.11507671032901845</v>
      </c>
      <c r="H2447" s="2">
        <f t="shared" si="337"/>
        <v>1.7442407001580491</v>
      </c>
      <c r="I2447" s="2">
        <f t="shared" si="338"/>
        <v>63.560047777791254</v>
      </c>
    </row>
    <row r="2448" spans="1:9" ht="13.5" x14ac:dyDescent="0.25">
      <c r="A2448" s="3">
        <f>TITRES_STAT!B2451</f>
        <v>45873</v>
      </c>
      <c r="B2448" s="5">
        <f>TITRES_STAT!D2451</f>
        <v>22.1</v>
      </c>
      <c r="C2448" s="2">
        <f t="shared" si="342"/>
        <v>-0.4599999999999973</v>
      </c>
      <c r="D2448" s="2">
        <f t="shared" si="343"/>
        <v>0</v>
      </c>
      <c r="E2448" s="2">
        <f t="shared" si="344"/>
        <v>0.4599999999999973</v>
      </c>
      <c r="F2448" s="2">
        <f t="shared" si="345"/>
        <v>0.18638423309644556</v>
      </c>
      <c r="G2448" s="2">
        <f t="shared" si="345"/>
        <v>0.13971408816265979</v>
      </c>
      <c r="H2448" s="2">
        <f t="shared" si="337"/>
        <v>1.3340403644867282</v>
      </c>
      <c r="I2448" s="2">
        <f t="shared" si="338"/>
        <v>57.155839495521882</v>
      </c>
    </row>
    <row r="2449" spans="1:9" ht="13.5" x14ac:dyDescent="0.25">
      <c r="A2449" s="3">
        <f>TITRES_STAT!B2452</f>
        <v>45874</v>
      </c>
      <c r="B2449" s="5">
        <f>TITRES_STAT!D2452</f>
        <v>22.09</v>
      </c>
      <c r="C2449" s="2">
        <f t="shared" si="342"/>
        <v>-1.0000000000001563E-2</v>
      </c>
      <c r="D2449" s="2">
        <f t="shared" si="343"/>
        <v>0</v>
      </c>
      <c r="E2449" s="2">
        <f t="shared" si="344"/>
        <v>1.0000000000001563E-2</v>
      </c>
      <c r="F2449" s="2">
        <f t="shared" si="345"/>
        <v>0.17307107358955659</v>
      </c>
      <c r="G2449" s="2">
        <f t="shared" si="345"/>
        <v>0.13044879615104135</v>
      </c>
      <c r="H2449" s="2">
        <f t="shared" ref="H2449:H2508" si="346">F2449/G2449</f>
        <v>1.326735690141323</v>
      </c>
      <c r="I2449" s="2">
        <f t="shared" ref="I2449:I2508" si="347">IF(G2449=0,100,100-(100/(1+H2449)))</f>
        <v>57.0213323224839</v>
      </c>
    </row>
    <row r="2450" spans="1:9" ht="13.5" x14ac:dyDescent="0.25">
      <c r="A2450" s="3">
        <f>TITRES_STAT!B2453</f>
        <v>45875</v>
      </c>
      <c r="B2450" s="5">
        <f>TITRES_STAT!D2453</f>
        <v>22.09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0.16070885404744542</v>
      </c>
      <c r="G2450" s="2">
        <f t="shared" si="345"/>
        <v>0.12113102499739554</v>
      </c>
      <c r="H2450" s="2">
        <f t="shared" si="346"/>
        <v>1.326735690141323</v>
      </c>
      <c r="I2450" s="2">
        <f t="shared" si="347"/>
        <v>57.0213323224839</v>
      </c>
    </row>
    <row r="2451" spans="1:9" ht="13.5" x14ac:dyDescent="0.25">
      <c r="A2451" s="3">
        <f>TITRES_STAT!B2454</f>
        <v>45876</v>
      </c>
      <c r="B2451" s="5">
        <f>TITRES_STAT!D2454</f>
        <v>21.8</v>
      </c>
      <c r="C2451" s="2">
        <f t="shared" si="342"/>
        <v>-0.28999999999999915</v>
      </c>
      <c r="D2451" s="2">
        <f t="shared" si="343"/>
        <v>0</v>
      </c>
      <c r="E2451" s="2">
        <f t="shared" si="344"/>
        <v>0.28999999999999915</v>
      </c>
      <c r="F2451" s="2">
        <f t="shared" si="345"/>
        <v>0.14922965018691361</v>
      </c>
      <c r="G2451" s="2">
        <f t="shared" si="345"/>
        <v>0.13319309464043866</v>
      </c>
      <c r="H2451" s="2">
        <f t="shared" si="346"/>
        <v>1.1204008029828154</v>
      </c>
      <c r="I2451" s="2">
        <f t="shared" si="347"/>
        <v>52.839104824272958</v>
      </c>
    </row>
    <row r="2452" spans="1:9" ht="13.5" x14ac:dyDescent="0.25">
      <c r="A2452" s="3">
        <f>TITRES_STAT!B2455</f>
        <v>45877</v>
      </c>
      <c r="B2452" s="5">
        <f>TITRES_STAT!D2455</f>
        <v>21.79</v>
      </c>
      <c r="C2452" s="2">
        <f t="shared" si="342"/>
        <v>-1.0000000000001563E-2</v>
      </c>
      <c r="D2452" s="2">
        <f t="shared" si="343"/>
        <v>0</v>
      </c>
      <c r="E2452" s="2">
        <f t="shared" si="344"/>
        <v>1.0000000000001563E-2</v>
      </c>
      <c r="F2452" s="2">
        <f t="shared" si="345"/>
        <v>0.13857038945927694</v>
      </c>
      <c r="G2452" s="2">
        <f t="shared" si="345"/>
        <v>0.12439358788040744</v>
      </c>
      <c r="H2452" s="2">
        <f t="shared" si="346"/>
        <v>1.113967301855616</v>
      </c>
      <c r="I2452" s="2">
        <f t="shared" si="347"/>
        <v>52.695578634437169</v>
      </c>
    </row>
    <row r="2453" spans="1:9" ht="13.5" x14ac:dyDescent="0.25">
      <c r="A2453" s="3">
        <f>TITRES_STAT!B2456</f>
        <v>45880</v>
      </c>
      <c r="B2453" s="5">
        <f>TITRES_STAT!D2456</f>
        <v>21.38</v>
      </c>
      <c r="C2453" s="2">
        <f t="shared" si="342"/>
        <v>-0.41000000000000014</v>
      </c>
      <c r="D2453" s="2">
        <f t="shared" si="343"/>
        <v>0</v>
      </c>
      <c r="E2453" s="2">
        <f t="shared" si="344"/>
        <v>0.41000000000000014</v>
      </c>
      <c r="F2453" s="2">
        <f t="shared" si="345"/>
        <v>0.12867250449790002</v>
      </c>
      <c r="G2453" s="2">
        <f t="shared" si="345"/>
        <v>0.14479404588894979</v>
      </c>
      <c r="H2453" s="2">
        <f t="shared" si="346"/>
        <v>0.88865880988356227</v>
      </c>
      <c r="I2453" s="2">
        <f t="shared" si="347"/>
        <v>47.052374162718628</v>
      </c>
    </row>
    <row r="2454" spans="1:9" ht="13.5" x14ac:dyDescent="0.25">
      <c r="A2454" s="3">
        <f>TITRES_STAT!B2457</f>
        <v>45881</v>
      </c>
      <c r="B2454" s="5">
        <f>TITRES_STAT!D2457</f>
        <v>21.38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0.11948161131947858</v>
      </c>
      <c r="G2454" s="2">
        <f t="shared" si="345"/>
        <v>0.1344516140397391</v>
      </c>
      <c r="H2454" s="2">
        <f t="shared" si="346"/>
        <v>0.88865880988356216</v>
      </c>
      <c r="I2454" s="2">
        <f t="shared" si="347"/>
        <v>47.052374162718621</v>
      </c>
    </row>
    <row r="2455" spans="1:9" ht="13.5" x14ac:dyDescent="0.25">
      <c r="A2455" s="3">
        <f>TITRES_STAT!B2458</f>
        <v>45883</v>
      </c>
      <c r="B2455" s="5">
        <f>TITRES_STAT!D2458</f>
        <v>21.24</v>
      </c>
      <c r="C2455" s="2">
        <f t="shared" si="342"/>
        <v>-0.14000000000000057</v>
      </c>
      <c r="D2455" s="2">
        <f t="shared" si="343"/>
        <v>0</v>
      </c>
      <c r="E2455" s="2">
        <f t="shared" si="344"/>
        <v>0.14000000000000057</v>
      </c>
      <c r="F2455" s="2">
        <f t="shared" si="345"/>
        <v>0.11094721051094439</v>
      </c>
      <c r="G2455" s="2">
        <f t="shared" si="345"/>
        <v>0.13484792732261491</v>
      </c>
      <c r="H2455" s="2">
        <f t="shared" si="346"/>
        <v>0.82275799646152803</v>
      </c>
      <c r="I2455" s="2">
        <f t="shared" si="347"/>
        <v>45.138081855009084</v>
      </c>
    </row>
    <row r="2456" spans="1:9" ht="13.5" x14ac:dyDescent="0.25">
      <c r="A2456" s="3">
        <f>TITRES_STAT!B2459</f>
        <v>45884</v>
      </c>
      <c r="B2456" s="5">
        <f>TITRES_STAT!D2459</f>
        <v>21.37</v>
      </c>
      <c r="C2456" s="2">
        <f t="shared" si="342"/>
        <v>0.13000000000000256</v>
      </c>
      <c r="D2456" s="2">
        <f t="shared" si="343"/>
        <v>0.13000000000000256</v>
      </c>
      <c r="E2456" s="2">
        <f t="shared" si="344"/>
        <v>0</v>
      </c>
      <c r="F2456" s="2">
        <f t="shared" si="345"/>
        <v>0.11230812404587712</v>
      </c>
      <c r="G2456" s="2">
        <f t="shared" si="345"/>
        <v>0.12521593251385671</v>
      </c>
      <c r="H2456" s="2">
        <f t="shared" si="346"/>
        <v>0.89691560643409984</v>
      </c>
      <c r="I2456" s="2">
        <f t="shared" si="347"/>
        <v>47.282841861381421</v>
      </c>
    </row>
    <row r="2457" spans="1:9" ht="13.5" x14ac:dyDescent="0.25">
      <c r="A2457" s="3">
        <f>TITRES_STAT!B2460</f>
        <v>45887</v>
      </c>
      <c r="B2457" s="5">
        <f>TITRES_STAT!D2460</f>
        <v>20.85</v>
      </c>
      <c r="C2457" s="2">
        <f t="shared" si="342"/>
        <v>-0.51999999999999957</v>
      </c>
      <c r="D2457" s="2">
        <f t="shared" si="343"/>
        <v>0</v>
      </c>
      <c r="E2457" s="2">
        <f t="shared" si="344"/>
        <v>0.51999999999999957</v>
      </c>
      <c r="F2457" s="2">
        <f t="shared" si="345"/>
        <v>0.10428611518545731</v>
      </c>
      <c r="G2457" s="2">
        <f t="shared" si="345"/>
        <v>0.15341479447715262</v>
      </c>
      <c r="H2457" s="2">
        <f t="shared" si="346"/>
        <v>0.67976570017820659</v>
      </c>
      <c r="I2457" s="2">
        <f t="shared" si="347"/>
        <v>40.46788787901135</v>
      </c>
    </row>
    <row r="2458" spans="1:9" ht="13.5" x14ac:dyDescent="0.25">
      <c r="A2458" s="3">
        <f>TITRES_STAT!B2461</f>
        <v>45888</v>
      </c>
      <c r="B2458" s="5">
        <f>TITRES_STAT!D2461</f>
        <v>21.1</v>
      </c>
      <c r="C2458" s="2">
        <f t="shared" si="342"/>
        <v>0.25</v>
      </c>
      <c r="D2458" s="2">
        <f t="shared" si="343"/>
        <v>0.25</v>
      </c>
      <c r="E2458" s="2">
        <f t="shared" si="344"/>
        <v>0</v>
      </c>
      <c r="F2458" s="2">
        <f t="shared" si="345"/>
        <v>0.1146942498150675</v>
      </c>
      <c r="G2458" s="2">
        <f t="shared" si="345"/>
        <v>0.14245659487164172</v>
      </c>
      <c r="H2458" s="2">
        <f t="shared" si="346"/>
        <v>0.80511716511552833</v>
      </c>
      <c r="I2458" s="2">
        <f t="shared" si="347"/>
        <v>44.601933917347715</v>
      </c>
    </row>
    <row r="2459" spans="1:9" ht="13.5" x14ac:dyDescent="0.25">
      <c r="A2459" s="3">
        <f>TITRES_STAT!B2462</f>
        <v>45889</v>
      </c>
      <c r="B2459" s="5">
        <f>TITRES_STAT!D2462</f>
        <v>21</v>
      </c>
      <c r="C2459" s="2">
        <f t="shared" si="342"/>
        <v>-0.10000000000000142</v>
      </c>
      <c r="D2459" s="2">
        <f t="shared" si="343"/>
        <v>0</v>
      </c>
      <c r="E2459" s="2">
        <f t="shared" si="344"/>
        <v>0.10000000000000142</v>
      </c>
      <c r="F2459" s="2">
        <f t="shared" si="345"/>
        <v>0.10650180339970552</v>
      </c>
      <c r="G2459" s="2">
        <f t="shared" si="345"/>
        <v>0.13942398095223885</v>
      </c>
      <c r="H2459" s="2">
        <f t="shared" si="346"/>
        <v>0.76387005070662006</v>
      </c>
      <c r="I2459" s="2">
        <f t="shared" si="347"/>
        <v>43.306481132247114</v>
      </c>
    </row>
    <row r="2460" spans="1:9" ht="13.5" x14ac:dyDescent="0.25">
      <c r="A2460" s="3">
        <f>TITRES_STAT!B2463</f>
        <v>45890</v>
      </c>
      <c r="B2460" s="5">
        <f>TITRES_STAT!D2463</f>
        <v>21.78</v>
      </c>
      <c r="C2460" s="2">
        <f t="shared" si="342"/>
        <v>0.78000000000000114</v>
      </c>
      <c r="D2460" s="2">
        <f t="shared" si="343"/>
        <v>0.78000000000000114</v>
      </c>
      <c r="E2460" s="2">
        <f t="shared" si="344"/>
        <v>0</v>
      </c>
      <c r="F2460" s="2">
        <f t="shared" si="345"/>
        <v>0.15460881744258378</v>
      </c>
      <c r="G2460" s="2">
        <f t="shared" si="345"/>
        <v>0.12946512516993608</v>
      </c>
      <c r="H2460" s="2">
        <f t="shared" si="346"/>
        <v>1.1942120879244049</v>
      </c>
      <c r="I2460" s="2">
        <f t="shared" si="347"/>
        <v>54.425554142947917</v>
      </c>
    </row>
    <row r="2461" spans="1:9" ht="13.5" x14ac:dyDescent="0.25">
      <c r="A2461" s="3">
        <f>TITRES_STAT!B2464</f>
        <v>45891</v>
      </c>
      <c r="B2461" s="5">
        <f>TITRES_STAT!D2464</f>
        <v>21.48</v>
      </c>
      <c r="C2461" s="2">
        <f t="shared" si="342"/>
        <v>-0.30000000000000071</v>
      </c>
      <c r="D2461" s="2">
        <f t="shared" si="343"/>
        <v>0</v>
      </c>
      <c r="E2461" s="2">
        <f t="shared" si="344"/>
        <v>0.30000000000000071</v>
      </c>
      <c r="F2461" s="2">
        <f t="shared" ref="F2461:G2476" si="348">((F2460*13)+D2461)/14</f>
        <v>0.14356533048239922</v>
      </c>
      <c r="G2461" s="2">
        <f t="shared" si="348"/>
        <v>0.14164618765779785</v>
      </c>
      <c r="H2461" s="2">
        <f t="shared" si="346"/>
        <v>1.0135488491171949</v>
      </c>
      <c r="I2461" s="2">
        <f t="shared" si="347"/>
        <v>50.336442026800967</v>
      </c>
    </row>
    <row r="2462" spans="1:9" ht="13.5" x14ac:dyDescent="0.25">
      <c r="A2462" s="3">
        <f>TITRES_STAT!B2465</f>
        <v>45894</v>
      </c>
      <c r="B2462" s="5">
        <f>TITRES_STAT!D2465</f>
        <v>21.48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0.13331066401937069</v>
      </c>
      <c r="G2462" s="2">
        <f t="shared" si="348"/>
        <v>0.13152860282509801</v>
      </c>
      <c r="H2462" s="2">
        <f t="shared" si="346"/>
        <v>1.0135488491171947</v>
      </c>
      <c r="I2462" s="2">
        <f t="shared" si="347"/>
        <v>50.33644202680096</v>
      </c>
    </row>
    <row r="2463" spans="1:9" ht="13.5" x14ac:dyDescent="0.25">
      <c r="A2463" s="3">
        <f>TITRES_STAT!B2466</f>
        <v>45895</v>
      </c>
      <c r="B2463" s="5">
        <f>TITRES_STAT!D2466</f>
        <v>21.27</v>
      </c>
      <c r="C2463" s="2">
        <f t="shared" si="342"/>
        <v>-0.21000000000000085</v>
      </c>
      <c r="D2463" s="2">
        <f t="shared" si="343"/>
        <v>0</v>
      </c>
      <c r="E2463" s="2">
        <f t="shared" si="344"/>
        <v>0.21000000000000085</v>
      </c>
      <c r="F2463" s="2">
        <f t="shared" si="348"/>
        <v>0.12378847373227278</v>
      </c>
      <c r="G2463" s="2">
        <f t="shared" si="348"/>
        <v>0.13713370262330535</v>
      </c>
      <c r="H2463" s="2">
        <f t="shared" si="346"/>
        <v>0.90268454336356119</v>
      </c>
      <c r="I2463" s="2">
        <f t="shared" si="347"/>
        <v>47.442680212653514</v>
      </c>
    </row>
    <row r="2464" spans="1:9" ht="13.5" x14ac:dyDescent="0.25">
      <c r="A2464" s="3">
        <f>TITRES_STAT!B2467</f>
        <v>45896</v>
      </c>
      <c r="B2464" s="5">
        <f>TITRES_STAT!D2467</f>
        <v>21.89</v>
      </c>
      <c r="C2464" s="2">
        <f t="shared" si="342"/>
        <v>0.62000000000000099</v>
      </c>
      <c r="D2464" s="2">
        <f t="shared" si="343"/>
        <v>0.62000000000000099</v>
      </c>
      <c r="E2464" s="2">
        <f t="shared" si="344"/>
        <v>0</v>
      </c>
      <c r="F2464" s="2">
        <f t="shared" si="348"/>
        <v>0.15923215417996767</v>
      </c>
      <c r="G2464" s="2">
        <f t="shared" si="348"/>
        <v>0.12733843815021212</v>
      </c>
      <c r="H2464" s="2">
        <f t="shared" si="346"/>
        <v>1.250464168502937</v>
      </c>
      <c r="I2464" s="2">
        <f t="shared" si="347"/>
        <v>55.564722425008696</v>
      </c>
    </row>
    <row r="2465" spans="1:9" ht="13.5" x14ac:dyDescent="0.25">
      <c r="A2465" s="3">
        <f>TITRES_STAT!B2468</f>
        <v>45897</v>
      </c>
      <c r="B2465" s="5">
        <f>TITRES_STAT!D2468</f>
        <v>21.54</v>
      </c>
      <c r="C2465" s="2">
        <f t="shared" si="342"/>
        <v>-0.35000000000000142</v>
      </c>
      <c r="D2465" s="2">
        <f t="shared" si="343"/>
        <v>0</v>
      </c>
      <c r="E2465" s="2">
        <f t="shared" si="344"/>
        <v>0.35000000000000142</v>
      </c>
      <c r="F2465" s="2">
        <f t="shared" si="348"/>
        <v>0.14785842888139852</v>
      </c>
      <c r="G2465" s="2">
        <f t="shared" si="348"/>
        <v>0.14324283542519708</v>
      </c>
      <c r="H2465" s="2">
        <f t="shared" si="346"/>
        <v>1.0322221592619321</v>
      </c>
      <c r="I2465" s="2">
        <f t="shared" si="347"/>
        <v>50.792781417008918</v>
      </c>
    </row>
    <row r="2466" spans="1:9" ht="13.5" x14ac:dyDescent="0.25">
      <c r="A2466" s="3">
        <f>TITRES_STAT!B2469</f>
        <v>45898</v>
      </c>
      <c r="B2466" s="5">
        <f>TITRES_STAT!D2469</f>
        <v>21.61</v>
      </c>
      <c r="C2466" s="2">
        <f t="shared" si="342"/>
        <v>7.0000000000000284E-2</v>
      </c>
      <c r="D2466" s="2">
        <f t="shared" si="343"/>
        <v>7.0000000000000284E-2</v>
      </c>
      <c r="E2466" s="2">
        <f t="shared" si="344"/>
        <v>0</v>
      </c>
      <c r="F2466" s="2">
        <f t="shared" si="348"/>
        <v>0.14229711253272723</v>
      </c>
      <c r="G2466" s="2">
        <f t="shared" si="348"/>
        <v>0.13301120432339728</v>
      </c>
      <c r="H2466" s="2">
        <f t="shared" si="346"/>
        <v>1.0698129774597982</v>
      </c>
      <c r="I2466" s="2">
        <f t="shared" si="347"/>
        <v>51.686456173095337</v>
      </c>
    </row>
    <row r="2467" spans="1:9" ht="13.5" x14ac:dyDescent="0.25">
      <c r="A2467" s="3">
        <f>TITRES_STAT!B2470</f>
        <v>45901</v>
      </c>
      <c r="B2467" s="5">
        <f>TITRES_STAT!D2470</f>
        <v>22.61</v>
      </c>
      <c r="C2467" s="2">
        <f t="shared" si="342"/>
        <v>1</v>
      </c>
      <c r="D2467" s="2">
        <f t="shared" si="343"/>
        <v>1</v>
      </c>
      <c r="E2467" s="2">
        <f t="shared" si="344"/>
        <v>0</v>
      </c>
      <c r="F2467" s="2">
        <f t="shared" si="348"/>
        <v>0.20356160449467528</v>
      </c>
      <c r="G2467" s="2">
        <f t="shared" si="348"/>
        <v>0.12351040401458317</v>
      </c>
      <c r="H2467" s="2">
        <f t="shared" si="346"/>
        <v>1.6481332574269636</v>
      </c>
      <c r="I2467" s="2">
        <f t="shared" si="347"/>
        <v>62.237549896879379</v>
      </c>
    </row>
    <row r="2468" spans="1:9" ht="13.5" x14ac:dyDescent="0.25">
      <c r="A2468" s="3">
        <f>TITRES_STAT!B2471</f>
        <v>45902</v>
      </c>
      <c r="B2468" s="5">
        <f>TITRES_STAT!D2471</f>
        <v>22.9</v>
      </c>
      <c r="C2468" s="2">
        <f t="shared" si="342"/>
        <v>0.28999999999999915</v>
      </c>
      <c r="D2468" s="2">
        <f t="shared" si="343"/>
        <v>0.28999999999999915</v>
      </c>
      <c r="E2468" s="2">
        <f t="shared" si="344"/>
        <v>0</v>
      </c>
      <c r="F2468" s="2">
        <f t="shared" si="348"/>
        <v>0.20973577560219842</v>
      </c>
      <c r="G2468" s="2">
        <f t="shared" si="348"/>
        <v>0.1146882322992558</v>
      </c>
      <c r="H2468" s="2">
        <f t="shared" si="346"/>
        <v>1.8287471294782469</v>
      </c>
      <c r="I2468" s="2">
        <f t="shared" si="347"/>
        <v>64.648660547312801</v>
      </c>
    </row>
    <row r="2469" spans="1:9" ht="13.5" x14ac:dyDescent="0.25">
      <c r="A2469" s="3">
        <f>TITRES_STAT!B2472</f>
        <v>45903</v>
      </c>
      <c r="B2469" s="5">
        <f>TITRES_STAT!D2472</f>
        <v>22.47</v>
      </c>
      <c r="C2469" s="2">
        <f t="shared" si="342"/>
        <v>-0.42999999999999972</v>
      </c>
      <c r="D2469" s="2">
        <f t="shared" si="343"/>
        <v>0</v>
      </c>
      <c r="E2469" s="2">
        <f t="shared" si="344"/>
        <v>0.42999999999999972</v>
      </c>
      <c r="F2469" s="2">
        <f t="shared" si="348"/>
        <v>0.19475464877346996</v>
      </c>
      <c r="G2469" s="2">
        <f t="shared" si="348"/>
        <v>0.13721050142073751</v>
      </c>
      <c r="H2469" s="2">
        <f t="shared" si="346"/>
        <v>1.4193858834192368</v>
      </c>
      <c r="I2469" s="2">
        <f t="shared" si="347"/>
        <v>58.667197041476754</v>
      </c>
    </row>
    <row r="2470" spans="1:9" ht="13.5" x14ac:dyDescent="0.25">
      <c r="A2470" s="3">
        <f>TITRES_STAT!B2473</f>
        <v>45905</v>
      </c>
      <c r="B2470" s="5">
        <f>TITRES_STAT!D2473</f>
        <v>23.3</v>
      </c>
      <c r="C2470" s="2">
        <f t="shared" si="342"/>
        <v>0.83000000000000185</v>
      </c>
      <c r="D2470" s="2">
        <f t="shared" si="343"/>
        <v>0.83000000000000185</v>
      </c>
      <c r="E2470" s="2">
        <f t="shared" si="344"/>
        <v>0</v>
      </c>
      <c r="F2470" s="2">
        <f t="shared" si="348"/>
        <v>0.24012931671822221</v>
      </c>
      <c r="G2470" s="2">
        <f t="shared" si="348"/>
        <v>0.12740975131925628</v>
      </c>
      <c r="H2470" s="2">
        <f t="shared" si="346"/>
        <v>1.8847012432864696</v>
      </c>
      <c r="I2470" s="2">
        <f t="shared" si="347"/>
        <v>65.334365133051904</v>
      </c>
    </row>
    <row r="2471" spans="1:9" ht="13.5" x14ac:dyDescent="0.25">
      <c r="A2471" s="3">
        <f>TITRES_STAT!B2474</f>
        <v>45908</v>
      </c>
      <c r="B2471" s="5">
        <f>TITRES_STAT!D2474</f>
        <v>23.3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0.22297722266692063</v>
      </c>
      <c r="G2471" s="2">
        <f t="shared" si="348"/>
        <v>0.11830905479645226</v>
      </c>
      <c r="H2471" s="2">
        <f t="shared" si="346"/>
        <v>1.8847012432864696</v>
      </c>
      <c r="I2471" s="2">
        <f t="shared" si="347"/>
        <v>65.334365133051904</v>
      </c>
    </row>
    <row r="2472" spans="1:9" ht="13.5" x14ac:dyDescent="0.25">
      <c r="A2472" s="3">
        <f>TITRES_STAT!B2475</f>
        <v>45909</v>
      </c>
      <c r="B2472" s="5">
        <f>TITRES_STAT!D2475</f>
        <v>23.3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0.20705027819071201</v>
      </c>
      <c r="G2472" s="2">
        <f t="shared" si="348"/>
        <v>0.1098584080252771</v>
      </c>
      <c r="H2472" s="2">
        <f t="shared" si="346"/>
        <v>1.8847012432864694</v>
      </c>
      <c r="I2472" s="2">
        <f t="shared" si="347"/>
        <v>65.33436513305189</v>
      </c>
    </row>
    <row r="2473" spans="1:9" ht="13.5" x14ac:dyDescent="0.25">
      <c r="A2473" s="3">
        <f>TITRES_STAT!B2476</f>
        <v>45910</v>
      </c>
      <c r="B2473" s="5">
        <f>TITRES_STAT!D2476</f>
        <v>23.3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0.19226097260566116</v>
      </c>
      <c r="G2473" s="2">
        <f t="shared" si="348"/>
        <v>0.10201137888061444</v>
      </c>
      <c r="H2473" s="2">
        <f t="shared" si="346"/>
        <v>1.8847012432864698</v>
      </c>
      <c r="I2473" s="2">
        <f t="shared" si="347"/>
        <v>65.334365133051904</v>
      </c>
    </row>
    <row r="2474" spans="1:9" ht="13.5" x14ac:dyDescent="0.25">
      <c r="A2474" s="3">
        <f>TITRES_STAT!B2477</f>
        <v>45911</v>
      </c>
      <c r="B2474" s="5">
        <f>TITRES_STAT!D2477</f>
        <v>23.3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0.17852804599097108</v>
      </c>
      <c r="G2474" s="2">
        <f t="shared" si="348"/>
        <v>9.472485181771341E-2</v>
      </c>
      <c r="H2474" s="2">
        <f t="shared" si="346"/>
        <v>1.8847012432864698</v>
      </c>
      <c r="I2474" s="2">
        <f t="shared" si="347"/>
        <v>65.334365133051904</v>
      </c>
    </row>
    <row r="2475" spans="1:9" ht="13.5" x14ac:dyDescent="0.25">
      <c r="A2475" s="3">
        <f>TITRES_STAT!B2478</f>
        <v>45912</v>
      </c>
      <c r="B2475" s="5">
        <f>TITRES_STAT!D2478</f>
        <v>23.3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0.16577604270590171</v>
      </c>
      <c r="G2475" s="2">
        <f t="shared" si="348"/>
        <v>8.7958790973591022E-2</v>
      </c>
      <c r="H2475" s="2">
        <f t="shared" si="346"/>
        <v>1.8847012432864698</v>
      </c>
      <c r="I2475" s="2">
        <f t="shared" si="347"/>
        <v>65.334365133051904</v>
      </c>
    </row>
    <row r="2476" spans="1:9" ht="13.5" x14ac:dyDescent="0.25">
      <c r="A2476" s="3">
        <f>TITRES_STAT!B2479</f>
        <v>45915</v>
      </c>
      <c r="B2476" s="5">
        <f>TITRES_STAT!D2479</f>
        <v>23.3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0.1539348967983373</v>
      </c>
      <c r="G2476" s="2">
        <f t="shared" si="348"/>
        <v>8.1676020189763082E-2</v>
      </c>
      <c r="H2476" s="2">
        <f t="shared" si="346"/>
        <v>1.88470124328647</v>
      </c>
      <c r="I2476" s="2">
        <f t="shared" si="347"/>
        <v>65.334365133051904</v>
      </c>
    </row>
    <row r="2477" spans="1:9" ht="13.5" x14ac:dyDescent="0.25">
      <c r="A2477" s="3">
        <f>TITRES_STAT!B2480</f>
        <v>45916</v>
      </c>
      <c r="B2477" s="5">
        <f>TITRES_STAT!D2480</f>
        <v>23.19</v>
      </c>
      <c r="C2477" s="2">
        <f t="shared" si="342"/>
        <v>-0.10999999999999943</v>
      </c>
      <c r="D2477" s="2">
        <f t="shared" si="343"/>
        <v>0</v>
      </c>
      <c r="E2477" s="2">
        <f t="shared" si="344"/>
        <v>0.10999999999999943</v>
      </c>
      <c r="F2477" s="2">
        <f t="shared" ref="F2477:G2492" si="349">((F2476*13)+D2477)/14</f>
        <v>0.14293954702702752</v>
      </c>
      <c r="G2477" s="2">
        <f t="shared" si="349"/>
        <v>8.369916160477997E-2</v>
      </c>
      <c r="H2477" s="2">
        <f t="shared" si="346"/>
        <v>1.7077775247257003</v>
      </c>
      <c r="I2477" s="2">
        <f t="shared" si="347"/>
        <v>63.069344107164021</v>
      </c>
    </row>
    <row r="2478" spans="1:9" ht="13.5" x14ac:dyDescent="0.25">
      <c r="A2478" s="3">
        <f>TITRES_STAT!B2481</f>
        <v>45917</v>
      </c>
      <c r="B2478" s="5">
        <f>TITRES_STAT!D2481</f>
        <v>23.2</v>
      </c>
      <c r="C2478" s="2">
        <f t="shared" si="342"/>
        <v>9.9999999999980105E-3</v>
      </c>
      <c r="D2478" s="2">
        <f t="shared" si="343"/>
        <v>9.9999999999980105E-3</v>
      </c>
      <c r="E2478" s="2">
        <f t="shared" si="344"/>
        <v>0</v>
      </c>
      <c r="F2478" s="2">
        <f t="shared" si="349"/>
        <v>0.13344386509652542</v>
      </c>
      <c r="G2478" s="2">
        <f t="shared" si="349"/>
        <v>7.7720650061581395E-2</v>
      </c>
      <c r="H2478" s="2">
        <f t="shared" si="346"/>
        <v>1.7169679485541118</v>
      </c>
      <c r="I2478" s="2">
        <f t="shared" si="347"/>
        <v>63.194265853148188</v>
      </c>
    </row>
    <row r="2479" spans="1:9" ht="13.5" x14ac:dyDescent="0.25">
      <c r="A2479" s="3">
        <f>TITRES_STAT!B2482</f>
        <v>45918</v>
      </c>
      <c r="B2479" s="5">
        <f>TITRES_STAT!D2482</f>
        <v>22.81</v>
      </c>
      <c r="C2479" s="2">
        <f t="shared" si="342"/>
        <v>-0.39000000000000057</v>
      </c>
      <c r="D2479" s="2">
        <f t="shared" si="343"/>
        <v>0</v>
      </c>
      <c r="E2479" s="2">
        <f t="shared" si="344"/>
        <v>0.39000000000000057</v>
      </c>
      <c r="F2479" s="2">
        <f t="shared" si="349"/>
        <v>0.1239121604467736</v>
      </c>
      <c r="G2479" s="2">
        <f t="shared" si="349"/>
        <v>0.10002631791432562</v>
      </c>
      <c r="H2479" s="2">
        <f t="shared" si="346"/>
        <v>1.2387955793085039</v>
      </c>
      <c r="I2479" s="2">
        <f t="shared" si="347"/>
        <v>55.333126023552822</v>
      </c>
    </row>
    <row r="2480" spans="1:9" ht="13.5" x14ac:dyDescent="0.25">
      <c r="A2480" s="3">
        <f>TITRES_STAT!B2483</f>
        <v>45919</v>
      </c>
      <c r="B2480" s="5">
        <f>TITRES_STAT!D2483</f>
        <v>22.8</v>
      </c>
      <c r="C2480" s="2">
        <f t="shared" si="342"/>
        <v>-9.9999999999980105E-3</v>
      </c>
      <c r="D2480" s="2">
        <f t="shared" si="343"/>
        <v>0</v>
      </c>
      <c r="E2480" s="2">
        <f t="shared" si="344"/>
        <v>9.9999999999980105E-3</v>
      </c>
      <c r="F2480" s="2">
        <f t="shared" si="349"/>
        <v>0.11506129184343263</v>
      </c>
      <c r="G2480" s="2">
        <f t="shared" si="349"/>
        <v>9.3595866634730782E-2</v>
      </c>
      <c r="H2480" s="2">
        <f t="shared" si="346"/>
        <v>1.2293415936034149</v>
      </c>
      <c r="I2480" s="2">
        <f t="shared" si="347"/>
        <v>55.143706874295496</v>
      </c>
    </row>
    <row r="2481" spans="1:9" ht="13.5" x14ac:dyDescent="0.25">
      <c r="A2481" s="3">
        <f>TITRES_STAT!B2484</f>
        <v>45922</v>
      </c>
      <c r="B2481" s="5">
        <f>TITRES_STAT!D2484</f>
        <v>22.77</v>
      </c>
      <c r="C2481" s="2">
        <f t="shared" si="342"/>
        <v>-3.0000000000001137E-2</v>
      </c>
      <c r="D2481" s="2">
        <f t="shared" si="343"/>
        <v>0</v>
      </c>
      <c r="E2481" s="2">
        <f t="shared" si="344"/>
        <v>3.0000000000001137E-2</v>
      </c>
      <c r="F2481" s="2">
        <f t="shared" si="349"/>
        <v>0.1068426281403303</v>
      </c>
      <c r="G2481" s="2">
        <f t="shared" si="349"/>
        <v>8.905330473225008E-2</v>
      </c>
      <c r="H2481" s="2">
        <f t="shared" si="346"/>
        <v>1.1997603958838592</v>
      </c>
      <c r="I2481" s="2">
        <f t="shared" si="347"/>
        <v>54.540503507964921</v>
      </c>
    </row>
    <row r="2482" spans="1:9" ht="13.5" x14ac:dyDescent="0.25">
      <c r="A2482" s="3">
        <f>TITRES_STAT!B2485</f>
        <v>45923</v>
      </c>
      <c r="B2482" s="5">
        <f>TITRES_STAT!D2485</f>
        <v>22.75</v>
      </c>
      <c r="C2482" s="2">
        <f t="shared" si="342"/>
        <v>-1.9999999999999574E-2</v>
      </c>
      <c r="D2482" s="2">
        <f t="shared" si="343"/>
        <v>0</v>
      </c>
      <c r="E2482" s="2">
        <f t="shared" si="344"/>
        <v>1.9999999999999574E-2</v>
      </c>
      <c r="F2482" s="2">
        <f t="shared" si="349"/>
        <v>9.9211011844592426E-2</v>
      </c>
      <c r="G2482" s="2">
        <f t="shared" si="349"/>
        <v>8.4120925822803616E-2</v>
      </c>
      <c r="H2482" s="2">
        <f t="shared" si="346"/>
        <v>1.1793856388786697</v>
      </c>
      <c r="I2482" s="2">
        <f t="shared" si="347"/>
        <v>54.115509336176196</v>
      </c>
    </row>
    <row r="2483" spans="1:9" ht="13.5" x14ac:dyDescent="0.25">
      <c r="A2483" s="3">
        <f>TITRES_STAT!B2486</f>
        <v>45924</v>
      </c>
      <c r="B2483" s="5">
        <f>TITRES_STAT!D2486</f>
        <v>22.95</v>
      </c>
      <c r="C2483" s="2">
        <f t="shared" si="342"/>
        <v>0.19999999999999929</v>
      </c>
      <c r="D2483" s="2">
        <f t="shared" si="343"/>
        <v>0.19999999999999929</v>
      </c>
      <c r="E2483" s="2">
        <f t="shared" si="344"/>
        <v>0</v>
      </c>
      <c r="F2483" s="2">
        <f t="shared" si="349"/>
        <v>0.10641022528426435</v>
      </c>
      <c r="G2483" s="2">
        <f t="shared" si="349"/>
        <v>7.8112288264031937E-2</v>
      </c>
      <c r="H2483" s="2">
        <f t="shared" si="346"/>
        <v>1.3622725393036865</v>
      </c>
      <c r="I2483" s="2">
        <f t="shared" si="347"/>
        <v>57.667881950032566</v>
      </c>
    </row>
    <row r="2484" spans="1:9" ht="13.5" x14ac:dyDescent="0.25">
      <c r="A2484" s="3">
        <f>TITRES_STAT!B2487</f>
        <v>45925</v>
      </c>
      <c r="B2484" s="5">
        <f>TITRES_STAT!D2487</f>
        <v>22.89</v>
      </c>
      <c r="C2484" s="2">
        <f t="shared" si="342"/>
        <v>-5.9999999999998721E-2</v>
      </c>
      <c r="D2484" s="2">
        <f t="shared" si="343"/>
        <v>0</v>
      </c>
      <c r="E2484" s="2">
        <f t="shared" si="344"/>
        <v>5.9999999999998721E-2</v>
      </c>
      <c r="F2484" s="2">
        <f t="shared" si="349"/>
        <v>9.8809494906816897E-2</v>
      </c>
      <c r="G2484" s="2">
        <f t="shared" si="349"/>
        <v>7.6818553388029565E-2</v>
      </c>
      <c r="H2484" s="2">
        <f t="shared" si="346"/>
        <v>1.2862712267921219</v>
      </c>
      <c r="I2484" s="2">
        <f t="shared" si="347"/>
        <v>56.260657603467955</v>
      </c>
    </row>
    <row r="2485" spans="1:9" ht="13.5" x14ac:dyDescent="0.25">
      <c r="A2485" s="3">
        <f>TITRES_STAT!B2488</f>
        <v>45926</v>
      </c>
      <c r="B2485" s="5">
        <f>TITRES_STAT!D2488</f>
        <v>22.4</v>
      </c>
      <c r="C2485" s="2">
        <f t="shared" si="342"/>
        <v>-0.49000000000000199</v>
      </c>
      <c r="D2485" s="2">
        <f t="shared" si="343"/>
        <v>0</v>
      </c>
      <c r="E2485" s="2">
        <f t="shared" si="344"/>
        <v>0.49000000000000199</v>
      </c>
      <c r="F2485" s="2">
        <f t="shared" si="349"/>
        <v>9.1751673842044273E-2</v>
      </c>
      <c r="G2485" s="2">
        <f t="shared" si="349"/>
        <v>0.1063315138603133</v>
      </c>
      <c r="H2485" s="2">
        <f t="shared" si="346"/>
        <v>0.86288317085918276</v>
      </c>
      <c r="I2485" s="2">
        <f t="shared" si="347"/>
        <v>46.319768429772829</v>
      </c>
    </row>
    <row r="2486" spans="1:9" ht="13.5" x14ac:dyDescent="0.25">
      <c r="A2486" s="3">
        <f>TITRES_STAT!B2489</f>
        <v>45929</v>
      </c>
      <c r="B2486" s="5">
        <f>TITRES_STAT!D2489</f>
        <v>22.4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8.5197982853326817E-2</v>
      </c>
      <c r="G2486" s="2">
        <f t="shared" si="349"/>
        <v>9.8736405727433779E-2</v>
      </c>
      <c r="H2486" s="2">
        <f t="shared" si="346"/>
        <v>0.86288317085918265</v>
      </c>
      <c r="I2486" s="2">
        <f t="shared" si="347"/>
        <v>46.319768429772829</v>
      </c>
    </row>
    <row r="2487" spans="1:9" ht="13.5" x14ac:dyDescent="0.25">
      <c r="A2487" s="3">
        <f>TITRES_STAT!B2490</f>
        <v>45930</v>
      </c>
      <c r="B2487" s="5">
        <f>TITRES_STAT!D2490</f>
        <v>22.6</v>
      </c>
      <c r="C2487" s="2">
        <f t="shared" si="342"/>
        <v>0.20000000000000284</v>
      </c>
      <c r="D2487" s="2">
        <f t="shared" si="343"/>
        <v>0.20000000000000284</v>
      </c>
      <c r="E2487" s="2">
        <f t="shared" si="344"/>
        <v>0</v>
      </c>
      <c r="F2487" s="2">
        <f t="shared" si="349"/>
        <v>9.3398126935232237E-2</v>
      </c>
      <c r="G2487" s="2">
        <f t="shared" si="349"/>
        <v>9.1683805318331354E-2</v>
      </c>
      <c r="H2487" s="2">
        <f t="shared" si="346"/>
        <v>1.0186981944188362</v>
      </c>
      <c r="I2487" s="2">
        <f t="shared" si="347"/>
        <v>50.463125059271661</v>
      </c>
    </row>
    <row r="2488" spans="1:9" ht="13.5" x14ac:dyDescent="0.25">
      <c r="A2488" s="3">
        <f>TITRES_STAT!B2491</f>
        <v>45931</v>
      </c>
      <c r="B2488" s="5">
        <f>TITRES_STAT!D2491</f>
        <v>22.6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8.6726832154144215E-2</v>
      </c>
      <c r="G2488" s="2">
        <f t="shared" si="349"/>
        <v>8.5134962081307677E-2</v>
      </c>
      <c r="H2488" s="2">
        <f t="shared" si="346"/>
        <v>1.0186981944188362</v>
      </c>
      <c r="I2488" s="2">
        <f t="shared" si="347"/>
        <v>50.463125059271661</v>
      </c>
    </row>
    <row r="2489" spans="1:9" ht="13.5" x14ac:dyDescent="0.25">
      <c r="A2489" s="3">
        <f>TITRES_STAT!B2492</f>
        <v>45932</v>
      </c>
      <c r="B2489" s="5">
        <f>TITRES_STAT!D2492</f>
        <v>23</v>
      </c>
      <c r="C2489" s="2">
        <f t="shared" si="342"/>
        <v>0.39999999999999858</v>
      </c>
      <c r="D2489" s="2">
        <f t="shared" si="343"/>
        <v>0.39999999999999858</v>
      </c>
      <c r="E2489" s="2">
        <f t="shared" si="344"/>
        <v>0</v>
      </c>
      <c r="F2489" s="2">
        <f t="shared" si="349"/>
        <v>0.10910348700027668</v>
      </c>
      <c r="G2489" s="2">
        <f t="shared" si="349"/>
        <v>7.9053893361214267E-2</v>
      </c>
      <c r="H2489" s="2">
        <f t="shared" si="346"/>
        <v>1.3801152904861922</v>
      </c>
      <c r="I2489" s="2">
        <f t="shared" si="347"/>
        <v>57.985228530852915</v>
      </c>
    </row>
    <row r="2490" spans="1:9" ht="13.5" x14ac:dyDescent="0.25">
      <c r="A2490" s="3">
        <f>TITRES_STAT!B2493</f>
        <v>45933</v>
      </c>
      <c r="B2490" s="5">
        <f>TITRES_STAT!D2493</f>
        <v>22.6</v>
      </c>
      <c r="C2490" s="2">
        <f t="shared" si="342"/>
        <v>-0.39999999999999858</v>
      </c>
      <c r="D2490" s="2">
        <f t="shared" si="343"/>
        <v>0</v>
      </c>
      <c r="E2490" s="2">
        <f t="shared" si="344"/>
        <v>0.39999999999999858</v>
      </c>
      <c r="F2490" s="2">
        <f t="shared" si="349"/>
        <v>0.10131038078597121</v>
      </c>
      <c r="G2490" s="2">
        <f t="shared" si="349"/>
        <v>0.10197861526398458</v>
      </c>
      <c r="H2490" s="2">
        <f t="shared" si="346"/>
        <v>0.99344730778817147</v>
      </c>
      <c r="I2490" s="2">
        <f t="shared" si="347"/>
        <v>49.835644208245995</v>
      </c>
    </row>
    <row r="2491" spans="1:9" ht="13.5" x14ac:dyDescent="0.25">
      <c r="A2491" s="3">
        <f>TITRES_STAT!B2494</f>
        <v>45936</v>
      </c>
      <c r="B2491" s="5">
        <f>TITRES_STAT!D2494</f>
        <v>22.8</v>
      </c>
      <c r="C2491" s="2">
        <f t="shared" si="342"/>
        <v>0.19999999999999929</v>
      </c>
      <c r="D2491" s="2">
        <f t="shared" si="343"/>
        <v>0.19999999999999929</v>
      </c>
      <c r="E2491" s="2">
        <f t="shared" si="344"/>
        <v>0</v>
      </c>
      <c r="F2491" s="2">
        <f t="shared" si="349"/>
        <v>0.10835963930125893</v>
      </c>
      <c r="G2491" s="2">
        <f t="shared" si="349"/>
        <v>9.4694428459414254E-2</v>
      </c>
      <c r="H2491" s="2">
        <f t="shared" si="346"/>
        <v>1.1443084990760732</v>
      </c>
      <c r="I2491" s="2">
        <f t="shared" si="347"/>
        <v>53.36491925341555</v>
      </c>
    </row>
    <row r="2492" spans="1:9" ht="13.5" x14ac:dyDescent="0.25">
      <c r="A2492" s="3">
        <f>TITRES_STAT!B2495</f>
        <v>45937</v>
      </c>
      <c r="B2492" s="5">
        <f>TITRES_STAT!D2495</f>
        <v>22.8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0.10061966506545472</v>
      </c>
      <c r="G2492" s="2">
        <f t="shared" si="349"/>
        <v>8.7930540712313238E-2</v>
      </c>
      <c r="H2492" s="2">
        <f t="shared" si="346"/>
        <v>1.1443084990760732</v>
      </c>
      <c r="I2492" s="2">
        <f t="shared" si="347"/>
        <v>53.36491925341555</v>
      </c>
    </row>
    <row r="2493" spans="1:9" ht="13.5" x14ac:dyDescent="0.25">
      <c r="A2493" s="3">
        <f>TITRES_STAT!B2496</f>
        <v>45938</v>
      </c>
      <c r="B2493" s="5">
        <f>TITRES_STAT!D2496</f>
        <v>22.69</v>
      </c>
      <c r="C2493" s="2">
        <f t="shared" si="342"/>
        <v>-0.10999999999999943</v>
      </c>
      <c r="D2493" s="2">
        <f t="shared" si="343"/>
        <v>0</v>
      </c>
      <c r="E2493" s="2">
        <f t="shared" si="344"/>
        <v>0.10999999999999943</v>
      </c>
      <c r="F2493" s="2">
        <f t="shared" ref="F2493:G2508" si="350">((F2492*13)+D2493)/14</f>
        <v>9.3432546132207958E-2</v>
      </c>
      <c r="G2493" s="2">
        <f t="shared" si="350"/>
        <v>8.9506930661433684E-2</v>
      </c>
      <c r="H2493" s="2">
        <f t="shared" si="346"/>
        <v>1.0438582290976237</v>
      </c>
      <c r="I2493" s="2">
        <f t="shared" si="347"/>
        <v>51.072927380021547</v>
      </c>
    </row>
    <row r="2494" spans="1:9" ht="13.5" x14ac:dyDescent="0.25">
      <c r="A2494" s="3">
        <f>TITRES_STAT!B2497</f>
        <v>45939</v>
      </c>
      <c r="B2494" s="5">
        <f>TITRES_STAT!D2497</f>
        <v>22.6</v>
      </c>
      <c r="C2494" s="2">
        <f t="shared" si="342"/>
        <v>-8.9999999999999858E-2</v>
      </c>
      <c r="D2494" s="2">
        <f t="shared" si="343"/>
        <v>0</v>
      </c>
      <c r="E2494" s="2">
        <f t="shared" si="344"/>
        <v>8.9999999999999858E-2</v>
      </c>
      <c r="F2494" s="2">
        <f t="shared" si="350"/>
        <v>8.675879283705025E-2</v>
      </c>
      <c r="G2494" s="2">
        <f t="shared" si="350"/>
        <v>8.9542149899902695E-2</v>
      </c>
      <c r="H2494" s="2">
        <f t="shared" si="346"/>
        <v>0.96891567752210661</v>
      </c>
      <c r="I2494" s="2">
        <f t="shared" si="347"/>
        <v>49.210623318388798</v>
      </c>
    </row>
    <row r="2495" spans="1:9" ht="13.5" x14ac:dyDescent="0.25">
      <c r="A2495" s="3">
        <f>TITRES_STAT!B2498</f>
        <v>45940</v>
      </c>
      <c r="B2495" s="5">
        <f>TITRES_STAT!D2498</f>
        <v>22.58</v>
      </c>
      <c r="C2495" s="2">
        <f t="shared" si="342"/>
        <v>-2.0000000000003126E-2</v>
      </c>
      <c r="D2495" s="2">
        <f t="shared" si="343"/>
        <v>0</v>
      </c>
      <c r="E2495" s="2">
        <f t="shared" si="344"/>
        <v>2.0000000000003126E-2</v>
      </c>
      <c r="F2495" s="2">
        <f t="shared" si="350"/>
        <v>8.0561736205832374E-2</v>
      </c>
      <c r="G2495" s="2">
        <f t="shared" si="350"/>
        <v>8.4574853478481288E-2</v>
      </c>
      <c r="H2495" s="2">
        <f t="shared" si="346"/>
        <v>0.95254952142873073</v>
      </c>
      <c r="I2495" s="2">
        <f t="shared" si="347"/>
        <v>48.784909728267777</v>
      </c>
    </row>
    <row r="2496" spans="1:9" ht="13.5" x14ac:dyDescent="0.25">
      <c r="A2496" s="3">
        <f>TITRES_STAT!B2499</f>
        <v>45943</v>
      </c>
      <c r="B2496" s="5">
        <f>TITRES_STAT!D2499</f>
        <v>22.42</v>
      </c>
      <c r="C2496" s="2">
        <f t="shared" si="342"/>
        <v>-0.15999999999999659</v>
      </c>
      <c r="D2496" s="2">
        <f t="shared" si="343"/>
        <v>0</v>
      </c>
      <c r="E2496" s="2">
        <f t="shared" si="344"/>
        <v>0.15999999999999659</v>
      </c>
      <c r="F2496" s="2">
        <f t="shared" si="350"/>
        <v>7.4807326476844335E-2</v>
      </c>
      <c r="G2496" s="2">
        <f t="shared" si="350"/>
        <v>8.9962363944303805E-2</v>
      </c>
      <c r="H2496" s="2">
        <f t="shared" si="346"/>
        <v>0.83154024857726017</v>
      </c>
      <c r="I2496" s="2">
        <f t="shared" si="347"/>
        <v>45.401145250463387</v>
      </c>
    </row>
    <row r="2497" spans="1:9" ht="13.5" x14ac:dyDescent="0.25">
      <c r="A2497" s="3">
        <f>TITRES_STAT!B2500</f>
        <v>45944</v>
      </c>
      <c r="B2497" s="5">
        <f>TITRES_STAT!D2500</f>
        <v>22.59</v>
      </c>
      <c r="C2497" s="2">
        <f t="shared" si="342"/>
        <v>0.16999999999999815</v>
      </c>
      <c r="D2497" s="2">
        <f t="shared" si="343"/>
        <v>0.16999999999999815</v>
      </c>
      <c r="E2497" s="2">
        <f t="shared" si="344"/>
        <v>0</v>
      </c>
      <c r="F2497" s="2">
        <f t="shared" si="350"/>
        <v>8.1606803157069613E-2</v>
      </c>
      <c r="G2497" s="2">
        <f t="shared" si="350"/>
        <v>8.3536480805424959E-2</v>
      </c>
      <c r="H2497" s="2">
        <f t="shared" si="346"/>
        <v>0.97690018025956837</v>
      </c>
      <c r="I2497" s="2">
        <f t="shared" si="347"/>
        <v>49.41575654726789</v>
      </c>
    </row>
    <row r="2498" spans="1:9" ht="13.5" x14ac:dyDescent="0.25">
      <c r="A2498" s="3">
        <f>TITRES_STAT!B2501</f>
        <v>45946</v>
      </c>
      <c r="B2498" s="5">
        <f>TITRES_STAT!D2501</f>
        <v>22.51</v>
      </c>
      <c r="C2498" s="2">
        <f t="shared" si="342"/>
        <v>-7.9999999999998295E-2</v>
      </c>
      <c r="D2498" s="2">
        <f t="shared" si="343"/>
        <v>0</v>
      </c>
      <c r="E2498" s="2">
        <f t="shared" si="344"/>
        <v>7.9999999999998295E-2</v>
      </c>
      <c r="F2498" s="2">
        <f t="shared" si="350"/>
        <v>7.577774578870751E-2</v>
      </c>
      <c r="G2498" s="2">
        <f t="shared" si="350"/>
        <v>8.3283875033608776E-2</v>
      </c>
      <c r="H2498" s="2">
        <f t="shared" si="346"/>
        <v>0.90987295869852114</v>
      </c>
      <c r="I2498" s="2">
        <f t="shared" si="347"/>
        <v>47.640496429592474</v>
      </c>
    </row>
    <row r="2499" spans="1:9" ht="13.5" x14ac:dyDescent="0.25">
      <c r="A2499" s="3">
        <f>TITRES_STAT!B2502</f>
        <v>45947</v>
      </c>
      <c r="B2499" s="5">
        <f>TITRES_STAT!D2502</f>
        <v>22.4</v>
      </c>
      <c r="C2499" s="2">
        <f t="shared" ref="C2499:C2508" si="351">B2499-B2498</f>
        <v>-0.11000000000000298</v>
      </c>
      <c r="D2499" s="2">
        <f t="shared" ref="D2499:D2508" si="352">IF(C2499&gt;0,C2499,0)</f>
        <v>0</v>
      </c>
      <c r="E2499" s="2">
        <f t="shared" ref="E2499:E2508" si="353">IF(C2499&lt;0,-C2499,0)</f>
        <v>0.11000000000000298</v>
      </c>
      <c r="F2499" s="2">
        <f t="shared" si="350"/>
        <v>7.0365049660942688E-2</v>
      </c>
      <c r="G2499" s="2">
        <f t="shared" si="350"/>
        <v>8.519216967406551E-2</v>
      </c>
      <c r="H2499" s="2">
        <f t="shared" si="346"/>
        <v>0.82595677431564996</v>
      </c>
      <c r="I2499" s="2">
        <f t="shared" si="347"/>
        <v>45.234190969564992</v>
      </c>
    </row>
    <row r="2500" spans="1:9" ht="13.5" x14ac:dyDescent="0.25">
      <c r="A2500" s="3">
        <f>TITRES_STAT!B2503</f>
        <v>45950</v>
      </c>
      <c r="B2500" s="5">
        <f>TITRES_STAT!D2503</f>
        <v>22.4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6.5338974685161061E-2</v>
      </c>
      <c r="G2500" s="2">
        <f t="shared" si="350"/>
        <v>7.9107014697346559E-2</v>
      </c>
      <c r="H2500" s="2">
        <f t="shared" si="346"/>
        <v>0.82595677431564973</v>
      </c>
      <c r="I2500" s="2">
        <f t="shared" si="347"/>
        <v>45.234190969564985</v>
      </c>
    </row>
    <row r="2501" spans="1:9" ht="13.5" x14ac:dyDescent="0.25">
      <c r="A2501" s="3">
        <f>TITRES_STAT!B2504</f>
        <v>45951</v>
      </c>
      <c r="B2501" s="5">
        <f>TITRES_STAT!D2504</f>
        <v>22.4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6.0671905064792413E-2</v>
      </c>
      <c r="G2501" s="2">
        <f t="shared" si="350"/>
        <v>7.3456513647536095E-2</v>
      </c>
      <c r="H2501" s="2">
        <f t="shared" si="346"/>
        <v>0.82595677431564973</v>
      </c>
      <c r="I2501" s="2">
        <f t="shared" si="347"/>
        <v>45.234190969564985</v>
      </c>
    </row>
    <row r="2502" spans="1:9" ht="13.5" x14ac:dyDescent="0.25">
      <c r="A2502" s="3">
        <f>TITRES_STAT!B2505</f>
        <v>45952</v>
      </c>
      <c r="B2502" s="5">
        <f>TITRES_STAT!D2505</f>
        <v>22.39</v>
      </c>
      <c r="C2502" s="2">
        <f t="shared" si="351"/>
        <v>-9.9999999999980105E-3</v>
      </c>
      <c r="D2502" s="2">
        <f t="shared" si="352"/>
        <v>0</v>
      </c>
      <c r="E2502" s="2">
        <f t="shared" si="353"/>
        <v>9.9999999999980105E-3</v>
      </c>
      <c r="F2502" s="2">
        <f t="shared" si="350"/>
        <v>5.6338197560164387E-2</v>
      </c>
      <c r="G2502" s="2">
        <f t="shared" si="350"/>
        <v>6.8923905529854806E-2</v>
      </c>
      <c r="H2502" s="2">
        <f t="shared" si="346"/>
        <v>0.81739705733537049</v>
      </c>
      <c r="I2502" s="2">
        <f t="shared" si="347"/>
        <v>44.976250733773107</v>
      </c>
    </row>
    <row r="2503" spans="1:9" ht="13.5" x14ac:dyDescent="0.25">
      <c r="A2503" s="3">
        <f>TITRES_STAT!B2506</f>
        <v>45953</v>
      </c>
      <c r="B2503" s="5">
        <f>TITRES_STAT!D2506</f>
        <v>22.22</v>
      </c>
      <c r="C2503" s="2">
        <f t="shared" si="351"/>
        <v>-0.17000000000000171</v>
      </c>
      <c r="D2503" s="2">
        <f t="shared" si="352"/>
        <v>0</v>
      </c>
      <c r="E2503" s="2">
        <f t="shared" si="353"/>
        <v>0.17000000000000171</v>
      </c>
      <c r="F2503" s="2">
        <f t="shared" si="350"/>
        <v>5.2314040591581221E-2</v>
      </c>
      <c r="G2503" s="2">
        <f t="shared" si="350"/>
        <v>7.6143626563436734E-2</v>
      </c>
      <c r="H2503" s="2">
        <f t="shared" si="346"/>
        <v>0.68704424720297996</v>
      </c>
      <c r="I2503" s="2">
        <f t="shared" si="347"/>
        <v>40.724731929352707</v>
      </c>
    </row>
    <row r="2504" spans="1:9" ht="13.5" x14ac:dyDescent="0.25">
      <c r="A2504" s="3">
        <f>TITRES_STAT!B2507</f>
        <v>45954</v>
      </c>
      <c r="B2504" s="5">
        <f>TITRES_STAT!D2507</f>
        <v>22.5</v>
      </c>
      <c r="C2504" s="2">
        <f t="shared" si="351"/>
        <v>0.28000000000000114</v>
      </c>
      <c r="D2504" s="2">
        <f t="shared" si="352"/>
        <v>0.28000000000000114</v>
      </c>
      <c r="E2504" s="2">
        <f t="shared" si="353"/>
        <v>0</v>
      </c>
      <c r="F2504" s="2">
        <f t="shared" si="350"/>
        <v>6.8577323406468355E-2</v>
      </c>
      <c r="G2504" s="2">
        <f t="shared" si="350"/>
        <v>7.0704796094619826E-2</v>
      </c>
      <c r="H2504" s="2">
        <f t="shared" si="346"/>
        <v>0.96991048973107274</v>
      </c>
      <c r="I2504" s="2">
        <f t="shared" si="347"/>
        <v>49.236272144704529</v>
      </c>
    </row>
    <row r="2505" spans="1:9" ht="13.5" x14ac:dyDescent="0.25">
      <c r="A2505" s="3">
        <f>TITRES_STAT!B2508</f>
        <v>45957</v>
      </c>
      <c r="B2505" s="5">
        <f>TITRES_STAT!D2508</f>
        <v>22.4</v>
      </c>
      <c r="C2505" s="2">
        <f t="shared" si="351"/>
        <v>-0.10000000000000142</v>
      </c>
      <c r="D2505" s="2">
        <f t="shared" si="352"/>
        <v>0</v>
      </c>
      <c r="E2505" s="2">
        <f t="shared" si="353"/>
        <v>0.10000000000000142</v>
      </c>
      <c r="F2505" s="2">
        <f t="shared" si="350"/>
        <v>6.367894316314919E-2</v>
      </c>
      <c r="G2505" s="2">
        <f t="shared" si="350"/>
        <v>7.2797310659289946E-2</v>
      </c>
      <c r="H2505" s="2">
        <f t="shared" si="346"/>
        <v>0.87474307205087487</v>
      </c>
      <c r="I2505" s="2">
        <f t="shared" si="347"/>
        <v>46.659357492328262</v>
      </c>
    </row>
    <row r="2506" spans="1:9" ht="13.5" x14ac:dyDescent="0.25">
      <c r="A2506" s="3">
        <f>TITRES_STAT!B2509</f>
        <v>45958</v>
      </c>
      <c r="B2506" s="5">
        <f>TITRES_STAT!D2509</f>
        <v>22.4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5.9130447222924251E-2</v>
      </c>
      <c r="G2506" s="2">
        <f t="shared" si="350"/>
        <v>6.7597502755054953E-2</v>
      </c>
      <c r="H2506" s="2">
        <f t="shared" si="346"/>
        <v>0.87474307205087498</v>
      </c>
      <c r="I2506" s="2">
        <f t="shared" si="347"/>
        <v>46.659357492328269</v>
      </c>
    </row>
    <row r="2507" spans="1:9" ht="13.5" x14ac:dyDescent="0.25">
      <c r="A2507" s="3">
        <f>TITRES_STAT!B2510</f>
        <v>45959</v>
      </c>
      <c r="B2507" s="5">
        <f>TITRES_STAT!D2510</f>
        <v>22</v>
      </c>
      <c r="C2507" s="2">
        <f t="shared" si="351"/>
        <v>-0.39999999999999858</v>
      </c>
      <c r="D2507" s="2">
        <f t="shared" si="352"/>
        <v>0</v>
      </c>
      <c r="E2507" s="2">
        <f t="shared" si="353"/>
        <v>0.39999999999999858</v>
      </c>
      <c r="F2507" s="2">
        <f t="shared" si="350"/>
        <v>5.4906843849858229E-2</v>
      </c>
      <c r="G2507" s="2">
        <f t="shared" si="350"/>
        <v>9.1340538272550925E-2</v>
      </c>
      <c r="H2507" s="2">
        <f t="shared" si="346"/>
        <v>0.60112240291404639</v>
      </c>
      <c r="I2507" s="2">
        <f t="shared" si="347"/>
        <v>37.543813128840256</v>
      </c>
    </row>
    <row r="2508" spans="1:9" ht="13.5" x14ac:dyDescent="0.25">
      <c r="A2508" s="3">
        <f>TITRES_STAT!B2511</f>
        <v>45960</v>
      </c>
      <c r="B2508" s="5">
        <f>TITRES_STAT!D2511</f>
        <v>22.4</v>
      </c>
      <c r="C2508" s="2">
        <f t="shared" si="351"/>
        <v>0.39999999999999858</v>
      </c>
      <c r="D2508" s="2">
        <f t="shared" si="352"/>
        <v>0.39999999999999858</v>
      </c>
      <c r="E2508" s="2">
        <f t="shared" si="353"/>
        <v>0</v>
      </c>
      <c r="F2508" s="2">
        <f t="shared" si="350"/>
        <v>7.9556355003439688E-2</v>
      </c>
      <c r="G2508" s="2">
        <f t="shared" si="350"/>
        <v>8.4816214110225857E-2</v>
      </c>
      <c r="H2508" s="2">
        <f t="shared" si="346"/>
        <v>0.9379852170724039</v>
      </c>
      <c r="I2508" s="2">
        <f t="shared" si="347"/>
        <v>48.400019195675853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11" workbookViewId="0">
      <selection activeCell="L20" sqref="L20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3.8940999999999999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3.8940999999999999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4.0109000000000004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4.1104000000000003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4.0541999999999998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4.0369000000000002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4.0369000000000002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3.9114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3.8508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3.8898000000000001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3.8854000000000002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3.9201000000000001</v>
      </c>
      <c r="C13" s="2">
        <f>AVERAGE(B2:B13)</f>
        <v>3.9579166666666663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3.9373999999999998</v>
      </c>
      <c r="C14" s="2">
        <f>$C$4*B4+C13*(1-$C$4)</f>
        <v>3.9660679487179484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3.9373999999999998</v>
      </c>
      <c r="C15" s="2">
        <f t="shared" ref="C15:C78" si="0">$C$4*B5+C14*(1-$C$4)</f>
        <v>3.988272879684418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3.8508</v>
      </c>
      <c r="C16" s="2">
        <f t="shared" si="0"/>
        <v>3.9984155135791228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3.8940999999999999</v>
      </c>
      <c r="C17" s="2">
        <f t="shared" si="0"/>
        <v>4.0043362037977195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3.8854000000000002</v>
      </c>
      <c r="C18" s="2">
        <f t="shared" si="0"/>
        <v>4.0093460185980705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3.8075999999999999</v>
      </c>
      <c r="C19" s="2">
        <f t="shared" si="0"/>
        <v>3.9942774003522135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3.8508</v>
      </c>
      <c r="C20" s="2">
        <f t="shared" si="0"/>
        <v>3.9722039541441809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3.8508</v>
      </c>
      <c r="C21" s="2">
        <f t="shared" si="0"/>
        <v>3.9595264227373841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3.8508</v>
      </c>
      <c r="C22" s="2">
        <f t="shared" si="0"/>
        <v>3.9481223577008633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3.8552</v>
      </c>
      <c r="C23" s="2">
        <f t="shared" si="0"/>
        <v>3.9438112257468845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3.8508</v>
      </c>
      <c r="C24" s="2">
        <f t="shared" si="0"/>
        <v>3.9428248833242869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3.8940999999999999</v>
      </c>
      <c r="C25" s="2">
        <f t="shared" si="0"/>
        <v>3.9419902858897813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3.9676</v>
      </c>
      <c r="C26" s="2">
        <f t="shared" si="0"/>
        <v>3.9279610111375076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3.9676</v>
      </c>
      <c r="C27" s="2">
        <f t="shared" si="0"/>
        <v>3.9227516248086602</v>
      </c>
      <c r="D27" s="2">
        <f>AVERAGE(B2:B27)</f>
        <v>3.9190538461538464</v>
      </c>
      <c r="E27" s="2">
        <f>C27-D27</f>
        <v>3.6977786548137992E-3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3.8508</v>
      </c>
      <c r="C28" s="2">
        <f t="shared" si="0"/>
        <v>3.917005220991943</v>
      </c>
      <c r="D28" s="2">
        <f>$D$4*B28+(1-$D$4)*D27</f>
        <v>3.9139980056980059</v>
      </c>
      <c r="E28" s="2">
        <f t="shared" ref="E28:E91" si="1">C28-D28</f>
        <v>3.0072152939371044E-3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3.8508</v>
      </c>
      <c r="C29" s="2">
        <f t="shared" si="0"/>
        <v>3.9001736485316441</v>
      </c>
      <c r="D29" s="2">
        <f t="shared" ref="D29:D92" si="2">$D$4*B29+(1-$D$4)*D28</f>
        <v>3.909316671942598</v>
      </c>
      <c r="E29" s="2">
        <f t="shared" si="1"/>
        <v>-9.1430234109539654E-3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3.8508</v>
      </c>
      <c r="C30" s="2">
        <f t="shared" si="0"/>
        <v>3.892577702603699</v>
      </c>
      <c r="D30" s="2">
        <f t="shared" si="2"/>
        <v>3.9049821036505539</v>
      </c>
      <c r="E30" s="2">
        <f t="shared" si="1"/>
        <v>-1.2404401046854918E-2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3.9590000000000001</v>
      </c>
      <c r="C31" s="2">
        <f t="shared" si="0"/>
        <v>3.8861503637415913</v>
      </c>
      <c r="D31" s="2">
        <f t="shared" si="2"/>
        <v>3.9089834293060686</v>
      </c>
      <c r="E31" s="2">
        <f t="shared" si="1"/>
        <v>-2.2833065564477284E-2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3.8940999999999999</v>
      </c>
      <c r="C32" s="2">
        <f t="shared" si="0"/>
        <v>3.8807118462428853</v>
      </c>
      <c r="D32" s="2">
        <f t="shared" si="2"/>
        <v>3.9078809530611749</v>
      </c>
      <c r="E32" s="2">
        <f t="shared" si="1"/>
        <v>-2.7169106818289546E-2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3.9329999999999998</v>
      </c>
      <c r="C33" s="2">
        <f t="shared" si="0"/>
        <v>3.8767869468209031</v>
      </c>
      <c r="D33" s="2">
        <f t="shared" si="2"/>
        <v>3.9097416232047917</v>
      </c>
      <c r="E33" s="2">
        <f t="shared" si="1"/>
        <v>-3.2954676383888604E-2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3.9329999999999998</v>
      </c>
      <c r="C34" s="2">
        <f t="shared" si="0"/>
        <v>3.8727889550023029</v>
      </c>
      <c r="D34" s="2">
        <f t="shared" si="2"/>
        <v>3.9114644659303628</v>
      </c>
      <c r="E34" s="2">
        <f t="shared" si="1"/>
        <v>-3.8675510928059875E-2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3.9157000000000002</v>
      </c>
      <c r="C35" s="2">
        <f t="shared" si="0"/>
        <v>3.8760675773096409</v>
      </c>
      <c r="D35" s="2">
        <f t="shared" si="2"/>
        <v>3.9117782091947801</v>
      </c>
      <c r="E35" s="2">
        <f t="shared" si="1"/>
        <v>-3.5710631885139232E-2</v>
      </c>
      <c r="F35" s="2">
        <f>AVERAGE(E27:E35)</f>
        <v>-1.9131713565434725E-2</v>
      </c>
      <c r="G35" s="2">
        <f>E35-F35</f>
        <v>-1.6578918319704507E-2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3.9114</v>
      </c>
      <c r="C36" s="2">
        <f t="shared" si="0"/>
        <v>3.8901494884927734</v>
      </c>
      <c r="D36" s="2">
        <f t="shared" si="2"/>
        <v>3.9117501936988708</v>
      </c>
      <c r="E36" s="2">
        <f t="shared" si="1"/>
        <v>-2.1600705206097359E-2</v>
      </c>
      <c r="F36" s="2">
        <f>(E36*(2/(10)))+((1-(2/10))*F35)</f>
        <v>-1.9625511893567253E-2</v>
      </c>
      <c r="G36" s="2">
        <f t="shared" ref="G36:G99" si="3">E36-F36</f>
        <v>-1.975193312530106E-3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3.8075999999999999</v>
      </c>
      <c r="C37" s="2">
        <f t="shared" si="0"/>
        <v>3.9020649518015773</v>
      </c>
      <c r="D37" s="2">
        <f t="shared" si="2"/>
        <v>3.9040353645359915</v>
      </c>
      <c r="E37" s="2">
        <f t="shared" si="1"/>
        <v>-1.9704127344142286E-3</v>
      </c>
      <c r="F37" s="2">
        <f t="shared" ref="F37:F100" si="5">(E37*(2/(10)))+((1-(2/10))*F36)</f>
        <v>-1.6094492061736649E-2</v>
      </c>
      <c r="G37" s="2">
        <f t="shared" si="3"/>
        <v>1.412407932732242E-2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3.9157000000000002</v>
      </c>
      <c r="C38" s="2">
        <f t="shared" si="0"/>
        <v>3.8941780361397962</v>
      </c>
      <c r="D38" s="2">
        <f t="shared" si="2"/>
        <v>3.9048994116073996</v>
      </c>
      <c r="E38" s="2">
        <f t="shared" si="1"/>
        <v>-1.0721375467603433E-2</v>
      </c>
      <c r="F38" s="2">
        <f t="shared" si="5"/>
        <v>-1.5019868742910007E-2</v>
      </c>
      <c r="G38" s="2">
        <f t="shared" si="3"/>
        <v>4.2984932753065731E-3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3.8898000000000001</v>
      </c>
      <c r="C39" s="2">
        <f t="shared" si="0"/>
        <v>3.8875044921182891</v>
      </c>
      <c r="D39" s="2">
        <f t="shared" si="2"/>
        <v>3.9037809366735186</v>
      </c>
      <c r="E39" s="2">
        <f t="shared" si="1"/>
        <v>-1.6276444555229475E-2</v>
      </c>
      <c r="F39" s="2">
        <f t="shared" si="5"/>
        <v>-1.5271183905373902E-2</v>
      </c>
      <c r="G39" s="2">
        <f t="shared" si="3"/>
        <v>-1.005260649855573E-3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3.8898000000000001</v>
      </c>
      <c r="C40" s="2">
        <f t="shared" si="0"/>
        <v>3.8818576471770143</v>
      </c>
      <c r="D40" s="2">
        <f t="shared" si="2"/>
        <v>3.9027453117347397</v>
      </c>
      <c r="E40" s="2">
        <f t="shared" si="1"/>
        <v>-2.0887664557725394E-2</v>
      </c>
      <c r="F40" s="2">
        <f t="shared" si="5"/>
        <v>-1.6394480035844202E-2</v>
      </c>
      <c r="G40" s="2">
        <f t="shared" si="3"/>
        <v>-4.4931845218811918E-3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3.8075999999999999</v>
      </c>
      <c r="C41" s="2">
        <f t="shared" si="0"/>
        <v>3.8937257014574733</v>
      </c>
      <c r="D41" s="2">
        <f t="shared" si="2"/>
        <v>3.8956975108654994</v>
      </c>
      <c r="E41" s="2">
        <f t="shared" si="1"/>
        <v>-1.9718094080261039E-3</v>
      </c>
      <c r="F41" s="2">
        <f t="shared" si="5"/>
        <v>-1.3509945910280582E-2</v>
      </c>
      <c r="G41" s="2">
        <f t="shared" si="3"/>
        <v>1.1538136502254479E-2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3.8940999999999999</v>
      </c>
      <c r="C42" s="2">
        <f t="shared" si="0"/>
        <v>3.8937832858486314</v>
      </c>
      <c r="D42" s="2">
        <f t="shared" si="2"/>
        <v>3.8955791767273142</v>
      </c>
      <c r="E42" s="2">
        <f t="shared" si="1"/>
        <v>-1.7958908786828154E-3</v>
      </c>
      <c r="F42" s="2">
        <f t="shared" si="5"/>
        <v>-1.116713490396103E-2</v>
      </c>
      <c r="G42" s="2">
        <f t="shared" si="3"/>
        <v>9.3712440252782143E-3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3.8940999999999999</v>
      </c>
      <c r="C43" s="2">
        <f t="shared" si="0"/>
        <v>3.8998166264873033</v>
      </c>
      <c r="D43" s="2">
        <f t="shared" si="2"/>
        <v>3.8954696080808469</v>
      </c>
      <c r="E43" s="2">
        <f t="shared" si="1"/>
        <v>4.3470184064564599E-3</v>
      </c>
      <c r="F43" s="2">
        <f t="shared" si="5"/>
        <v>-8.0643042418775315E-3</v>
      </c>
      <c r="G43" s="2">
        <f t="shared" si="3"/>
        <v>1.2411322648333991E-2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3.8940999999999999</v>
      </c>
      <c r="C44" s="2">
        <f t="shared" si="0"/>
        <v>3.9049217608738722</v>
      </c>
      <c r="D44" s="2">
        <f t="shared" si="2"/>
        <v>3.8953681556304138</v>
      </c>
      <c r="E44" s="2">
        <f t="shared" si="1"/>
        <v>9.5536052434583851E-3</v>
      </c>
      <c r="F44" s="2">
        <f t="shared" si="5"/>
        <v>-4.5407223448103483E-3</v>
      </c>
      <c r="G44" s="2">
        <f t="shared" si="3"/>
        <v>1.4094327588268733E-2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3.9763000000000002</v>
      </c>
      <c r="C45" s="2">
        <f t="shared" si="0"/>
        <v>3.906579951508661</v>
      </c>
      <c r="D45" s="2">
        <f t="shared" si="2"/>
        <v>3.901363107065198</v>
      </c>
      <c r="E45" s="2">
        <f t="shared" si="1"/>
        <v>5.2168444434630423E-3</v>
      </c>
      <c r="F45" s="2">
        <f t="shared" si="5"/>
        <v>-2.5892089871556705E-3</v>
      </c>
      <c r="G45" s="2">
        <f t="shared" si="3"/>
        <v>7.8060534306187129E-3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3.9632999999999998</v>
      </c>
      <c r="C46" s="2">
        <f t="shared" si="0"/>
        <v>3.9073214974304054</v>
      </c>
      <c r="D46" s="2">
        <f t="shared" si="2"/>
        <v>3.9059510250603684</v>
      </c>
      <c r="E46" s="2">
        <f t="shared" si="1"/>
        <v>1.370472370036957E-3</v>
      </c>
      <c r="F46" s="2">
        <f t="shared" si="5"/>
        <v>-1.7972727157171452E-3</v>
      </c>
      <c r="G46" s="2">
        <f t="shared" si="3"/>
        <v>3.1677450857541022E-3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3.9329999999999998</v>
      </c>
      <c r="C47" s="2">
        <f t="shared" si="0"/>
        <v>3.8919797285949587</v>
      </c>
      <c r="D47" s="2">
        <f t="shared" si="2"/>
        <v>3.9079546528336744</v>
      </c>
      <c r="E47" s="2">
        <f t="shared" si="1"/>
        <v>-1.5974924238715715E-2</v>
      </c>
      <c r="F47" s="2">
        <f t="shared" si="5"/>
        <v>-4.6328030203168589E-3</v>
      </c>
      <c r="G47" s="2">
        <f t="shared" si="3"/>
        <v>-1.1342121218398856E-2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3.9329999999999998</v>
      </c>
      <c r="C48" s="2">
        <f t="shared" si="0"/>
        <v>3.8956290011188113</v>
      </c>
      <c r="D48" s="2">
        <f t="shared" si="2"/>
        <v>3.9098098637348837</v>
      </c>
      <c r="E48" s="2">
        <f t="shared" si="1"/>
        <v>-1.4180862616072432E-2</v>
      </c>
      <c r="F48" s="2">
        <f t="shared" si="5"/>
        <v>-6.5424149394679738E-3</v>
      </c>
      <c r="G48" s="2">
        <f t="shared" si="3"/>
        <v>-7.6384476766044578E-3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3.8940999999999999</v>
      </c>
      <c r="C49" s="2">
        <f t="shared" si="0"/>
        <v>3.8947322317159174</v>
      </c>
      <c r="D49" s="2">
        <f t="shared" si="2"/>
        <v>3.9086461701248925</v>
      </c>
      <c r="E49" s="2">
        <f t="shared" si="1"/>
        <v>-1.3913938408975035E-2</v>
      </c>
      <c r="F49" s="2">
        <f t="shared" si="5"/>
        <v>-8.0167196333693867E-3</v>
      </c>
      <c r="G49" s="2">
        <f t="shared" si="3"/>
        <v>-5.8972187756056484E-3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3.9632999999999998</v>
      </c>
      <c r="C50" s="2">
        <f t="shared" si="0"/>
        <v>3.8939734268365456</v>
      </c>
      <c r="D50" s="2">
        <f t="shared" si="2"/>
        <v>3.9126946019674929</v>
      </c>
      <c r="E50" s="2">
        <f t="shared" si="1"/>
        <v>-1.8721175130947287E-2</v>
      </c>
      <c r="F50" s="2">
        <f t="shared" si="5"/>
        <v>-1.0157610732884967E-2</v>
      </c>
      <c r="G50" s="2">
        <f t="shared" si="3"/>
        <v>-8.5635643980623202E-3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4.0109000000000004</v>
      </c>
      <c r="C51" s="2">
        <f t="shared" si="0"/>
        <v>3.8806852073232312</v>
      </c>
      <c r="D51" s="2">
        <f t="shared" si="2"/>
        <v>3.9199690758958265</v>
      </c>
      <c r="E51" s="2">
        <f t="shared" si="1"/>
        <v>-3.928386857259536E-2</v>
      </c>
      <c r="F51" s="2">
        <f t="shared" si="5"/>
        <v>-1.5982862300827044E-2</v>
      </c>
      <c r="G51" s="2">
        <f t="shared" si="3"/>
        <v>-2.3301006271768315E-2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4.1017999999999999</v>
      </c>
      <c r="C52" s="2">
        <f t="shared" si="0"/>
        <v>3.8827490215811955</v>
      </c>
      <c r="D52" s="2">
        <f t="shared" si="2"/>
        <v>3.9334380332368766</v>
      </c>
      <c r="E52" s="2">
        <f t="shared" si="1"/>
        <v>-5.0689011655681071E-2</v>
      </c>
      <c r="F52" s="2">
        <f t="shared" si="5"/>
        <v>-2.2924092171797854E-2</v>
      </c>
      <c r="G52" s="2">
        <f t="shared" si="3"/>
        <v>-2.7764919483883217E-2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4.0974000000000004</v>
      </c>
      <c r="C53" s="2">
        <f t="shared" si="0"/>
        <v>3.8844953259533193</v>
      </c>
      <c r="D53" s="2">
        <f t="shared" si="2"/>
        <v>3.9455833641082192</v>
      </c>
      <c r="E53" s="2">
        <f t="shared" si="1"/>
        <v>-6.1088038154899937E-2</v>
      </c>
      <c r="F53" s="2">
        <f t="shared" si="5"/>
        <v>-3.0556881368418273E-2</v>
      </c>
      <c r="G53" s="2">
        <f t="shared" si="3"/>
        <v>-3.0531156786481665E-2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4.1017999999999999</v>
      </c>
      <c r="C54" s="2">
        <f t="shared" si="0"/>
        <v>3.8859729681143471</v>
      </c>
      <c r="D54" s="2">
        <f t="shared" si="2"/>
        <v>3.9571549667668697</v>
      </c>
      <c r="E54" s="2">
        <f t="shared" si="1"/>
        <v>-7.1181998652522616E-2</v>
      </c>
      <c r="F54" s="2">
        <f t="shared" si="5"/>
        <v>-3.8681904825239144E-2</v>
      </c>
      <c r="G54" s="2">
        <f t="shared" si="3"/>
        <v>-3.2500093827283472E-2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4.1017999999999999</v>
      </c>
      <c r="C55" s="2">
        <f t="shared" si="0"/>
        <v>3.8998694345582936</v>
      </c>
      <c r="D55" s="2">
        <f t="shared" si="2"/>
        <v>3.9678694136730277</v>
      </c>
      <c r="E55" s="2">
        <f t="shared" si="1"/>
        <v>-6.7999979114734099E-2</v>
      </c>
      <c r="F55" s="2">
        <f t="shared" si="5"/>
        <v>-4.4545519683138135E-2</v>
      </c>
      <c r="G55" s="2">
        <f t="shared" si="3"/>
        <v>-2.3454459431595964E-2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4.0800999999999998</v>
      </c>
      <c r="C56" s="2">
        <f t="shared" si="0"/>
        <v>3.9096279830877867</v>
      </c>
      <c r="D56" s="2">
        <f t="shared" si="2"/>
        <v>3.9761827904379885</v>
      </c>
      <c r="E56" s="2">
        <f t="shared" si="1"/>
        <v>-6.6554807350201806E-2</v>
      </c>
      <c r="F56" s="2">
        <f t="shared" si="5"/>
        <v>-4.8947377216550875E-2</v>
      </c>
      <c r="G56" s="2">
        <f t="shared" si="3"/>
        <v>-1.7607430133650931E-2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4.0974000000000004</v>
      </c>
      <c r="C57" s="2">
        <f t="shared" si="0"/>
        <v>3.9132236779973582</v>
      </c>
      <c r="D57" s="2">
        <f t="shared" si="2"/>
        <v>3.9851618429981377</v>
      </c>
      <c r="E57" s="2">
        <f t="shared" si="1"/>
        <v>-7.1938165000779541E-2</v>
      </c>
      <c r="F57" s="2">
        <f t="shared" si="5"/>
        <v>-5.3545534773396609E-2</v>
      </c>
      <c r="G57" s="2">
        <f t="shared" si="3"/>
        <v>-1.8392630227382932E-2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5">
        <f>TITRES_STAT!D61</f>
        <v>4.0974000000000004</v>
      </c>
      <c r="C58" s="2">
        <f t="shared" si="0"/>
        <v>3.9162661890746877</v>
      </c>
      <c r="D58" s="2">
        <f t="shared" si="2"/>
        <v>3.9934757805538315</v>
      </c>
      <c r="E58" s="2">
        <f t="shared" si="1"/>
        <v>-7.7209591479143747E-2</v>
      </c>
      <c r="F58" s="2">
        <f t="shared" si="5"/>
        <v>-5.8278346114546041E-2</v>
      </c>
      <c r="G58" s="2">
        <f t="shared" si="3"/>
        <v>-1.8931245364597706E-2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5">
        <f>TITRES_STAT!D62</f>
        <v>4.0845000000000002</v>
      </c>
      <c r="C59" s="2">
        <f t="shared" si="0"/>
        <v>3.9128560061401205</v>
      </c>
      <c r="D59" s="2">
        <f t="shared" si="2"/>
        <v>4.0002183153276221</v>
      </c>
      <c r="E59" s="2">
        <f t="shared" si="1"/>
        <v>-8.7362309187501541E-2</v>
      </c>
      <c r="F59" s="2">
        <f t="shared" si="5"/>
        <v>-6.4095138729137149E-2</v>
      </c>
      <c r="G59" s="2">
        <f t="shared" si="3"/>
        <v>-2.3267170458364392E-2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5">
        <f>TITRES_STAT!D63</f>
        <v>4.0239000000000003</v>
      </c>
      <c r="C60" s="2">
        <f t="shared" si="0"/>
        <v>3.9206166205801019</v>
      </c>
      <c r="D60" s="2">
        <f t="shared" si="2"/>
        <v>4.0019725141922429</v>
      </c>
      <c r="E60" s="2">
        <f t="shared" si="1"/>
        <v>-8.1355893612141017E-2</v>
      </c>
      <c r="F60" s="2">
        <f t="shared" si="5"/>
        <v>-6.7547289705737923E-2</v>
      </c>
      <c r="G60" s="2">
        <f t="shared" si="3"/>
        <v>-1.3808603906403094E-2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5">
        <f>TITRES_STAT!D64</f>
        <v>4.0239000000000003</v>
      </c>
      <c r="C61" s="2">
        <f t="shared" si="0"/>
        <v>3.9345063712600861</v>
      </c>
      <c r="D61" s="2">
        <f t="shared" si="2"/>
        <v>4.0035967724002246</v>
      </c>
      <c r="E61" s="2">
        <f t="shared" si="1"/>
        <v>-6.9090401140138535E-2</v>
      </c>
      <c r="F61" s="2">
        <f t="shared" si="5"/>
        <v>-6.7855911992618048E-2</v>
      </c>
      <c r="G61" s="2">
        <f t="shared" si="3"/>
        <v>-1.2344891475204872E-3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5">
        <f>TITRES_STAT!D65</f>
        <v>4.0195999999999996</v>
      </c>
      <c r="C62" s="2">
        <f t="shared" si="0"/>
        <v>3.9602438526046884</v>
      </c>
      <c r="D62" s="2">
        <f t="shared" si="2"/>
        <v>4.0047821966668744</v>
      </c>
      <c r="E62" s="2">
        <f t="shared" si="1"/>
        <v>-4.4538344062186042E-2</v>
      </c>
      <c r="F62" s="2">
        <f t="shared" si="5"/>
        <v>-6.3192398406531652E-2</v>
      </c>
      <c r="G62" s="2">
        <f t="shared" si="3"/>
        <v>1.8654054344345611E-2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4.1840000000000002</v>
      </c>
      <c r="C63" s="2">
        <f t="shared" si="0"/>
        <v>3.9813447983578132</v>
      </c>
      <c r="D63" s="2">
        <f t="shared" si="2"/>
        <v>4.0180575895063653</v>
      </c>
      <c r="E63" s="2">
        <f t="shared" si="1"/>
        <v>-3.6712791148552082E-2</v>
      </c>
      <c r="F63" s="2">
        <f t="shared" si="5"/>
        <v>-5.7896476954935744E-2</v>
      </c>
      <c r="G63" s="2">
        <f t="shared" si="3"/>
        <v>2.1183685806383662E-2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4.1147999999999998</v>
      </c>
      <c r="C64" s="2">
        <f t="shared" si="0"/>
        <v>3.9998763678412264</v>
      </c>
      <c r="D64" s="2">
        <f t="shared" si="2"/>
        <v>4.0252236939873756</v>
      </c>
      <c r="E64" s="2">
        <f t="shared" si="1"/>
        <v>-2.5347326146149207E-2</v>
      </c>
      <c r="F64" s="2">
        <f t="shared" si="5"/>
        <v>-5.1386646793178434E-2</v>
      </c>
      <c r="G64" s="2">
        <f t="shared" si="3"/>
        <v>2.6039320647029227E-2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4.1104000000000003</v>
      </c>
      <c r="C65" s="2">
        <f t="shared" si="0"/>
        <v>4.0155569266348836</v>
      </c>
      <c r="D65" s="2">
        <f t="shared" si="2"/>
        <v>4.0315330499883109</v>
      </c>
      <c r="E65" s="2">
        <f t="shared" si="1"/>
        <v>-1.5976123353427241E-2</v>
      </c>
      <c r="F65" s="2">
        <f t="shared" si="5"/>
        <v>-4.4304542105228197E-2</v>
      </c>
      <c r="G65" s="2">
        <f t="shared" si="3"/>
        <v>2.8328418751800956E-2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4.1104000000000003</v>
      </c>
      <c r="C66" s="2">
        <f t="shared" si="0"/>
        <v>4.0254866302295165</v>
      </c>
      <c r="D66" s="2">
        <f t="shared" si="2"/>
        <v>4.0373750462854732</v>
      </c>
      <c r="E66" s="2">
        <f t="shared" si="1"/>
        <v>-1.1888416055956696E-2</v>
      </c>
      <c r="F66" s="2">
        <f t="shared" si="5"/>
        <v>-3.7821316895373901E-2</v>
      </c>
      <c r="G66" s="2">
        <f t="shared" si="3"/>
        <v>2.5932900839417204E-2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4.1104000000000003</v>
      </c>
      <c r="C67" s="2">
        <f t="shared" si="0"/>
        <v>4.0365502255788215</v>
      </c>
      <c r="D67" s="2">
        <f t="shared" si="2"/>
        <v>4.0427843021161793</v>
      </c>
      <c r="E67" s="2">
        <f t="shared" si="1"/>
        <v>-6.2340765373578577E-3</v>
      </c>
      <c r="F67" s="2">
        <f t="shared" si="5"/>
        <v>-3.1503868823770695E-2</v>
      </c>
      <c r="G67" s="2">
        <f t="shared" si="3"/>
        <v>2.5269792286412837E-2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4.0239000000000003</v>
      </c>
      <c r="C68" s="2">
        <f t="shared" si="0"/>
        <v>4.0459117293359261</v>
      </c>
      <c r="D68" s="2">
        <f t="shared" si="2"/>
        <v>4.0413854649223877</v>
      </c>
      <c r="E68" s="2">
        <f t="shared" si="1"/>
        <v>4.5262644135384278E-3</v>
      </c>
      <c r="F68" s="2">
        <f t="shared" si="5"/>
        <v>-2.429784217630887E-2</v>
      </c>
      <c r="G68" s="2">
        <f t="shared" si="3"/>
        <v>2.8824106589847298E-2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4.1321000000000003</v>
      </c>
      <c r="C69" s="2">
        <f t="shared" si="0"/>
        <v>4.0518483863611685</v>
      </c>
      <c r="D69" s="2">
        <f t="shared" si="2"/>
        <v>4.0481050601133219</v>
      </c>
      <c r="E69" s="2">
        <f t="shared" si="1"/>
        <v>3.7433262478465679E-3</v>
      </c>
      <c r="F69" s="2">
        <f t="shared" si="5"/>
        <v>-1.8689608491477785E-2</v>
      </c>
      <c r="G69" s="2">
        <f t="shared" si="3"/>
        <v>2.2432934739324353E-2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4.1494</v>
      </c>
      <c r="C70" s="2">
        <f t="shared" si="0"/>
        <v>4.0475486346132961</v>
      </c>
      <c r="D70" s="2">
        <f t="shared" si="2"/>
        <v>4.0556083889938161</v>
      </c>
      <c r="E70" s="2">
        <f t="shared" si="1"/>
        <v>-8.05975438052009E-3</v>
      </c>
      <c r="F70" s="2">
        <f t="shared" si="5"/>
        <v>-1.6563637669286247E-2</v>
      </c>
      <c r="G70" s="2">
        <f t="shared" si="3"/>
        <v>8.5038832887661571E-3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4.1104000000000003</v>
      </c>
      <c r="C71" s="2">
        <f t="shared" si="0"/>
        <v>4.0439103831343273</v>
      </c>
      <c r="D71" s="2">
        <f t="shared" si="2"/>
        <v>4.0596670268461263</v>
      </c>
      <c r="E71" s="2">
        <f t="shared" si="1"/>
        <v>-1.5756643711799079E-2</v>
      </c>
      <c r="F71" s="2">
        <f t="shared" si="5"/>
        <v>-1.6402238877788813E-2</v>
      </c>
      <c r="G71" s="2">
        <f t="shared" si="3"/>
        <v>6.4559516598973465E-4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4.1104000000000003</v>
      </c>
      <c r="C72" s="2">
        <f t="shared" si="0"/>
        <v>4.0401703241905844</v>
      </c>
      <c r="D72" s="2">
        <f t="shared" si="2"/>
        <v>4.0634250248575245</v>
      </c>
      <c r="E72" s="2">
        <f t="shared" si="1"/>
        <v>-2.3254700666940131E-2</v>
      </c>
      <c r="F72" s="2">
        <f t="shared" si="5"/>
        <v>-1.7772731235619076E-2</v>
      </c>
      <c r="G72" s="2">
        <f t="shared" si="3"/>
        <v>-5.481969431321055E-3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4.0023</v>
      </c>
      <c r="C73" s="2">
        <f t="shared" si="0"/>
        <v>4.0622979666228023</v>
      </c>
      <c r="D73" s="2">
        <f t="shared" si="2"/>
        <v>4.0588972452384491</v>
      </c>
      <c r="E73" s="2">
        <f t="shared" si="1"/>
        <v>3.4007213843532114E-3</v>
      </c>
      <c r="F73" s="2">
        <f t="shared" si="5"/>
        <v>-1.353804071162462E-2</v>
      </c>
      <c r="G73" s="2">
        <f t="shared" si="3"/>
        <v>1.6938762095977833E-2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4.0239000000000003</v>
      </c>
      <c r="C74" s="2">
        <f t="shared" si="0"/>
        <v>4.0703752025269866</v>
      </c>
      <c r="D74" s="2">
        <f t="shared" si="2"/>
        <v>4.0563048567022673</v>
      </c>
      <c r="E74" s="2">
        <f t="shared" si="1"/>
        <v>1.4070345824719332E-2</v>
      </c>
      <c r="F74" s="2">
        <f t="shared" si="5"/>
        <v>-8.0163634043558304E-3</v>
      </c>
      <c r="G74" s="2">
        <f t="shared" si="3"/>
        <v>2.2086709229075165E-2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4.0239000000000003</v>
      </c>
      <c r="C75" s="2">
        <f t="shared" si="0"/>
        <v>4.0765328636766807</v>
      </c>
      <c r="D75" s="2">
        <f t="shared" si="2"/>
        <v>4.0539044969465436</v>
      </c>
      <c r="E75" s="2">
        <f t="shared" si="1"/>
        <v>2.2628366730137017E-2</v>
      </c>
      <c r="F75" s="2">
        <f t="shared" si="5"/>
        <v>-1.8874173774572605E-3</v>
      </c>
      <c r="G75" s="2">
        <f t="shared" si="3"/>
        <v>2.451578410759428E-2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4.0282</v>
      </c>
      <c r="C76" s="2">
        <f t="shared" si="0"/>
        <v>4.0817431923418068</v>
      </c>
      <c r="D76" s="2">
        <f t="shared" si="2"/>
        <v>4.0520004601356883</v>
      </c>
      <c r="E76" s="2">
        <f t="shared" si="1"/>
        <v>2.9742732206118561E-2</v>
      </c>
      <c r="F76" s="2">
        <f t="shared" si="5"/>
        <v>4.4386125392579046E-3</v>
      </c>
      <c r="G76" s="2">
        <f t="shared" si="3"/>
        <v>2.5304119666860657E-2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4.0239000000000003</v>
      </c>
      <c r="C77" s="2">
        <f t="shared" si="0"/>
        <v>4.0861519319815285</v>
      </c>
      <c r="D77" s="2">
        <f t="shared" si="2"/>
        <v>4.0499189445700816</v>
      </c>
      <c r="E77" s="2">
        <f t="shared" si="1"/>
        <v>3.6232987411446871E-2</v>
      </c>
      <c r="F77" s="2">
        <f t="shared" si="5"/>
        <v>1.0797487513695699E-2</v>
      </c>
      <c r="G77" s="2">
        <f t="shared" si="3"/>
        <v>2.5435499897751172E-2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4.0239000000000003</v>
      </c>
      <c r="C78" s="2">
        <f t="shared" si="0"/>
        <v>4.0765747116766784</v>
      </c>
      <c r="D78" s="2">
        <f t="shared" si="2"/>
        <v>4.047991615342668</v>
      </c>
      <c r="E78" s="2">
        <f t="shared" si="1"/>
        <v>2.8583096334010349E-2</v>
      </c>
      <c r="F78" s="2">
        <f t="shared" si="5"/>
        <v>1.4354609277758629E-2</v>
      </c>
      <c r="G78" s="2">
        <f t="shared" si="3"/>
        <v>1.422848705625172E-2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5">
        <f>TITRES_STAT!D82</f>
        <v>3.9805999999999999</v>
      </c>
      <c r="C79" s="2">
        <f t="shared" ref="C79:C142" si="6">$C$4*B69+C78*(1-$C$4)</f>
        <v>4.08511706372642</v>
      </c>
      <c r="D79" s="2">
        <f t="shared" si="2"/>
        <v>4.0429996438358042</v>
      </c>
      <c r="E79" s="2">
        <f t="shared" si="1"/>
        <v>4.2117419890615793E-2</v>
      </c>
      <c r="F79" s="2">
        <f t="shared" si="5"/>
        <v>1.9907171400330062E-2</v>
      </c>
      <c r="G79" s="2">
        <f t="shared" si="3"/>
        <v>2.2210248490285731E-2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5">
        <f>TITRES_STAT!D83</f>
        <v>4.0282</v>
      </c>
      <c r="C80" s="2">
        <f t="shared" si="6"/>
        <v>4.0950067462300481</v>
      </c>
      <c r="D80" s="2">
        <f t="shared" si="2"/>
        <v>4.0419033739220414</v>
      </c>
      <c r="E80" s="2">
        <f t="shared" si="1"/>
        <v>5.3103372308006769E-2</v>
      </c>
      <c r="F80" s="2">
        <f t="shared" si="5"/>
        <v>2.6546411581865405E-2</v>
      </c>
      <c r="G80" s="2">
        <f t="shared" si="3"/>
        <v>2.6556960726141363E-2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4.0888</v>
      </c>
      <c r="C81" s="2">
        <f t="shared" si="6"/>
        <v>4.0973749391177332</v>
      </c>
      <c r="D81" s="2">
        <f t="shared" si="2"/>
        <v>4.0453771980759647</v>
      </c>
      <c r="E81" s="2">
        <f t="shared" si="1"/>
        <v>5.1997741041768464E-2</v>
      </c>
      <c r="F81" s="2">
        <f t="shared" si="5"/>
        <v>3.163667747384602E-2</v>
      </c>
      <c r="G81" s="2">
        <f t="shared" si="3"/>
        <v>2.0361063567922444E-2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5">
        <f>TITRES_STAT!D85</f>
        <v>4.1536999999999997</v>
      </c>
      <c r="C82" s="2">
        <f t="shared" si="6"/>
        <v>4.0993787946380822</v>
      </c>
      <c r="D82" s="2">
        <f t="shared" si="2"/>
        <v>4.053401109329597</v>
      </c>
      <c r="E82" s="2">
        <f t="shared" si="1"/>
        <v>4.5977685308485228E-2</v>
      </c>
      <c r="F82" s="2">
        <f t="shared" si="5"/>
        <v>3.4504879040773866E-2</v>
      </c>
      <c r="G82" s="2">
        <f t="shared" si="3"/>
        <v>1.1472806267711362E-2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4.1536999999999997</v>
      </c>
      <c r="C83" s="2">
        <f t="shared" si="6"/>
        <v>4.084443595462993</v>
      </c>
      <c r="D83" s="2">
        <f t="shared" si="2"/>
        <v>4.0608306567866634</v>
      </c>
      <c r="E83" s="2">
        <f t="shared" si="1"/>
        <v>2.361293867632952E-2</v>
      </c>
      <c r="F83" s="2">
        <f t="shared" si="5"/>
        <v>3.2326490967884994E-2</v>
      </c>
      <c r="G83" s="2">
        <f t="shared" si="3"/>
        <v>-8.7135522915554736E-3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4.0585000000000004</v>
      </c>
      <c r="C84" s="2">
        <f t="shared" si="6"/>
        <v>4.0751291961609937</v>
      </c>
      <c r="D84" s="2">
        <f t="shared" si="2"/>
        <v>4.0606580155432068</v>
      </c>
      <c r="E84" s="2">
        <f t="shared" si="1"/>
        <v>1.447118061778685E-2</v>
      </c>
      <c r="F84" s="2">
        <f t="shared" si="5"/>
        <v>2.8755428897865368E-2</v>
      </c>
      <c r="G84" s="2">
        <f t="shared" si="3"/>
        <v>-1.4284248280078519E-2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4.1753</v>
      </c>
      <c r="C85" s="2">
        <f t="shared" si="6"/>
        <v>4.0672477813669943</v>
      </c>
      <c r="D85" s="2">
        <f t="shared" si="2"/>
        <v>4.069150014391858</v>
      </c>
      <c r="E85" s="2">
        <f t="shared" si="1"/>
        <v>-1.9022330248636976E-3</v>
      </c>
      <c r="F85" s="2">
        <f t="shared" si="5"/>
        <v>2.2623896513319558E-2</v>
      </c>
      <c r="G85" s="2">
        <f t="shared" si="3"/>
        <v>-2.4526129538183256E-2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4.1970000000000001</v>
      </c>
      <c r="C86" s="2">
        <f t="shared" si="6"/>
        <v>4.061240430387457</v>
      </c>
      <c r="D86" s="2">
        <f t="shared" si="2"/>
        <v>4.0786203836961645</v>
      </c>
      <c r="E86" s="2">
        <f t="shared" si="1"/>
        <v>-1.7379953308707563E-2</v>
      </c>
      <c r="F86" s="2">
        <f t="shared" si="5"/>
        <v>1.4623126548914135E-2</v>
      </c>
      <c r="G86" s="2">
        <f t="shared" si="3"/>
        <v>-3.20030798576217E-2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4.2705000000000002</v>
      </c>
      <c r="C87" s="2">
        <f t="shared" si="6"/>
        <v>4.0554957487893866</v>
      </c>
      <c r="D87" s="2">
        <f t="shared" si="2"/>
        <v>4.09283368860756</v>
      </c>
      <c r="E87" s="2">
        <f t="shared" si="1"/>
        <v>-3.733793981817346E-2</v>
      </c>
      <c r="F87" s="2">
        <f t="shared" si="5"/>
        <v>4.2309132754966162E-3</v>
      </c>
      <c r="G87" s="2">
        <f t="shared" si="3"/>
        <v>-4.1568853093670075E-2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4.2359</v>
      </c>
      <c r="C88" s="2">
        <f t="shared" si="6"/>
        <v>4.0506348643602506</v>
      </c>
      <c r="D88" s="2">
        <f t="shared" si="2"/>
        <v>4.1034311931551484</v>
      </c>
      <c r="E88" s="2">
        <f t="shared" si="1"/>
        <v>-5.2796328794897818E-2</v>
      </c>
      <c r="F88" s="2">
        <f t="shared" si="5"/>
        <v>-7.1745351385822716E-3</v>
      </c>
      <c r="G88" s="2">
        <f t="shared" si="3"/>
        <v>-4.5621793656315544E-2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4.2186000000000003</v>
      </c>
      <c r="C89" s="2">
        <f t="shared" si="6"/>
        <v>4.0398602698432891</v>
      </c>
      <c r="D89" s="2">
        <f t="shared" si="2"/>
        <v>4.1119622158843967</v>
      </c>
      <c r="E89" s="2">
        <f t="shared" si="1"/>
        <v>-7.2101946041107645E-2</v>
      </c>
      <c r="F89" s="2">
        <f t="shared" si="5"/>
        <v>-2.0160017319087346E-2</v>
      </c>
      <c r="G89" s="2">
        <f t="shared" si="3"/>
        <v>-5.1941928722020303E-2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4.0930999999999997</v>
      </c>
      <c r="C90" s="2">
        <f t="shared" si="6"/>
        <v>4.0380663821750904</v>
      </c>
      <c r="D90" s="2">
        <f t="shared" si="2"/>
        <v>4.1105650147077748</v>
      </c>
      <c r="E90" s="2">
        <f t="shared" si="1"/>
        <v>-7.2498632532684404E-2</v>
      </c>
      <c r="F90" s="2">
        <f t="shared" si="5"/>
        <v>-3.0627740361806759E-2</v>
      </c>
      <c r="G90" s="2">
        <f t="shared" si="3"/>
        <v>-4.1870892170877645E-2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4.0930999999999997</v>
      </c>
      <c r="C91" s="2">
        <f t="shared" si="6"/>
        <v>4.0458715541481531</v>
      </c>
      <c r="D91" s="2">
        <f t="shared" si="2"/>
        <v>4.1092713099146065</v>
      </c>
      <c r="E91" s="2">
        <f t="shared" si="1"/>
        <v>-6.3399755766453403E-2</v>
      </c>
      <c r="F91" s="2">
        <f t="shared" si="5"/>
        <v>-3.7182143442736085E-2</v>
      </c>
      <c r="G91" s="2">
        <f t="shared" si="3"/>
        <v>-2.6217612323717318E-2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4.0239000000000003</v>
      </c>
      <c r="C92" s="2">
        <f t="shared" si="6"/>
        <v>4.0624605458176681</v>
      </c>
      <c r="D92" s="2">
        <f t="shared" si="2"/>
        <v>4.1029475091801908</v>
      </c>
      <c r="E92" s="2">
        <f t="shared" ref="E92:E155" si="7">C92-D92</f>
        <v>-4.0486963362522665E-2</v>
      </c>
      <c r="F92" s="2">
        <f t="shared" si="5"/>
        <v>-3.7843107426693404E-2</v>
      </c>
      <c r="G92" s="2">
        <f t="shared" si="3"/>
        <v>-2.6438559358292618E-3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4.0930999999999997</v>
      </c>
      <c r="C93" s="2">
        <f t="shared" si="6"/>
        <v>4.076497384922642</v>
      </c>
      <c r="D93" s="2">
        <f t="shared" ref="D93:D156" si="8">$D$4*B93+(1-$D$4)*D92</f>
        <v>4.102218064055732</v>
      </c>
      <c r="E93" s="2">
        <f t="shared" si="7"/>
        <v>-2.5720679133089952E-2</v>
      </c>
      <c r="F93" s="2">
        <f t="shared" si="5"/>
        <v>-3.5418621767972711E-2</v>
      </c>
      <c r="G93" s="2">
        <f t="shared" si="3"/>
        <v>9.6979426348827585E-3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4.2142999999999997</v>
      </c>
      <c r="C94" s="2">
        <f t="shared" si="6"/>
        <v>4.0737285564730046</v>
      </c>
      <c r="D94" s="2">
        <f t="shared" si="8"/>
        <v>4.110520429681233</v>
      </c>
      <c r="E94" s="2">
        <f t="shared" si="7"/>
        <v>-3.6791873208228409E-2</v>
      </c>
      <c r="F94" s="2">
        <f t="shared" si="5"/>
        <v>-3.569327205602385E-2</v>
      </c>
      <c r="G94" s="2">
        <f t="shared" si="3"/>
        <v>-1.0986011522045591E-3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4.3094999999999999</v>
      </c>
      <c r="C95" s="2">
        <f t="shared" si="6"/>
        <v>4.0893549324002345</v>
      </c>
      <c r="D95" s="2">
        <f t="shared" si="8"/>
        <v>4.1252596571122524</v>
      </c>
      <c r="E95" s="2">
        <f t="shared" si="7"/>
        <v>-3.5904724712017888E-2</v>
      </c>
      <c r="F95" s="2">
        <f t="shared" si="5"/>
        <v>-3.5735562587222658E-2</v>
      </c>
      <c r="G95" s="2">
        <f t="shared" si="3"/>
        <v>-1.6916212479523018E-4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4.3268000000000004</v>
      </c>
      <c r="C96" s="2">
        <f t="shared" si="6"/>
        <v>4.1059157120309679</v>
      </c>
      <c r="D96" s="2">
        <f t="shared" si="8"/>
        <v>4.140188571400234</v>
      </c>
      <c r="E96" s="2">
        <f t="shared" si="7"/>
        <v>-3.4272859369266051E-2</v>
      </c>
      <c r="F96" s="2">
        <f t="shared" si="5"/>
        <v>-3.5443021943631338E-2</v>
      </c>
      <c r="G96" s="2">
        <f t="shared" si="3"/>
        <v>1.1701625743652869E-3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4.4132999999999996</v>
      </c>
      <c r="C97" s="2">
        <f t="shared" si="6"/>
        <v>4.1312363717185114</v>
      </c>
      <c r="D97" s="2">
        <f t="shared" si="8"/>
        <v>4.1604190475928089</v>
      </c>
      <c r="E97" s="2">
        <f t="shared" si="7"/>
        <v>-2.9182675874297459E-2</v>
      </c>
      <c r="F97" s="2">
        <f t="shared" si="5"/>
        <v>-3.4190952729764565E-2</v>
      </c>
      <c r="G97" s="2">
        <f t="shared" si="3"/>
        <v>5.0082768554671059E-3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4.4132999999999996</v>
      </c>
      <c r="C98" s="2">
        <f t="shared" si="6"/>
        <v>4.1473384683772023</v>
      </c>
      <c r="D98" s="2">
        <f t="shared" si="8"/>
        <v>4.1791509699933416</v>
      </c>
      <c r="E98" s="2">
        <f t="shared" si="7"/>
        <v>-3.1812501616139244E-2</v>
      </c>
      <c r="F98" s="2">
        <f t="shared" si="5"/>
        <v>-3.3715262507039503E-2</v>
      </c>
      <c r="G98" s="2">
        <f t="shared" si="3"/>
        <v>1.9027608909002597E-3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4.3268000000000004</v>
      </c>
      <c r="C99" s="2">
        <f t="shared" si="6"/>
        <v>4.1583017809345559</v>
      </c>
      <c r="D99" s="2">
        <f t="shared" si="8"/>
        <v>4.1900879351790206</v>
      </c>
      <c r="E99" s="2">
        <f t="shared" si="7"/>
        <v>-3.1786154244464626E-2</v>
      </c>
      <c r="F99" s="2">
        <f t="shared" si="5"/>
        <v>-3.3329440854524529E-2</v>
      </c>
      <c r="G99" s="2">
        <f t="shared" si="3"/>
        <v>1.5432866100599033E-3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4.4132999999999996</v>
      </c>
      <c r="C100" s="2">
        <f t="shared" si="6"/>
        <v>4.1482707377138546</v>
      </c>
      <c r="D100" s="2">
        <f t="shared" si="8"/>
        <v>4.2066221622027973</v>
      </c>
      <c r="E100" s="2">
        <f t="shared" si="7"/>
        <v>-5.8351424488942705E-2</v>
      </c>
      <c r="F100" s="2">
        <f t="shared" si="5"/>
        <v>-3.8333837581408167E-2</v>
      </c>
      <c r="G100" s="2">
        <f t="shared" ref="G100:G163" si="9">E100-F100</f>
        <v>-2.0017586907534538E-2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4.4132999999999996</v>
      </c>
      <c r="C101" s="2">
        <f t="shared" si="6"/>
        <v>4.1397829319117232</v>
      </c>
      <c r="D101" s="2">
        <f t="shared" si="8"/>
        <v>4.221931631669257</v>
      </c>
      <c r="E101" s="2">
        <f t="shared" si="7"/>
        <v>-8.2148699757533805E-2</v>
      </c>
      <c r="F101" s="2">
        <f t="shared" ref="F101:F164" si="11">(E101*(2/(10)))+((1-(2/10))*F100)</f>
        <v>-4.7096810016633295E-2</v>
      </c>
      <c r="G101" s="2">
        <f t="shared" si="9"/>
        <v>-3.505188974090051E-2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4.2835000000000001</v>
      </c>
      <c r="C102" s="2">
        <f t="shared" si="6"/>
        <v>4.1219547885406893</v>
      </c>
      <c r="D102" s="2">
        <f t="shared" si="8"/>
        <v>4.2264922515456087</v>
      </c>
      <c r="E102" s="2">
        <f t="shared" si="7"/>
        <v>-0.1045374630049194</v>
      </c>
      <c r="F102" s="2">
        <f t="shared" si="11"/>
        <v>-5.8584940614290516E-2</v>
      </c>
      <c r="G102" s="2">
        <f t="shared" si="9"/>
        <v>-4.5952522390628879E-2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4.2401999999999997</v>
      </c>
      <c r="C103" s="2">
        <f t="shared" si="6"/>
        <v>4.1175155903036602</v>
      </c>
      <c r="D103" s="2">
        <f t="shared" si="8"/>
        <v>4.2275076403200078</v>
      </c>
      <c r="E103" s="2">
        <f t="shared" si="7"/>
        <v>-0.1099920500163476</v>
      </c>
      <c r="F103" s="2">
        <f t="shared" si="11"/>
        <v>-6.8866362494701933E-2</v>
      </c>
      <c r="G103" s="2">
        <f t="shared" si="9"/>
        <v>-4.1125687521645665E-2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4.2401999999999997</v>
      </c>
      <c r="C104" s="2">
        <f t="shared" si="6"/>
        <v>4.132405499487712</v>
      </c>
      <c r="D104" s="2">
        <f t="shared" si="8"/>
        <v>4.2284478151111182</v>
      </c>
      <c r="E104" s="2">
        <f t="shared" si="7"/>
        <v>-9.604231562340626E-2</v>
      </c>
      <c r="F104" s="2">
        <f t="shared" si="11"/>
        <v>-7.4301553120442801E-2</v>
      </c>
      <c r="G104" s="2">
        <f t="shared" si="9"/>
        <v>-2.1740762502963459E-2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4.3224</v>
      </c>
      <c r="C105" s="2">
        <f t="shared" si="6"/>
        <v>4.1596508072588332</v>
      </c>
      <c r="D105" s="2">
        <f t="shared" si="8"/>
        <v>4.2354072362139981</v>
      </c>
      <c r="E105" s="2">
        <f t="shared" si="7"/>
        <v>-7.5756428955164878E-2</v>
      </c>
      <c r="F105" s="2">
        <f t="shared" si="11"/>
        <v>-7.4592528287387216E-2</v>
      </c>
      <c r="G105" s="2">
        <f t="shared" si="9"/>
        <v>-1.163900667777662E-3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4.2401999999999997</v>
      </c>
      <c r="C106" s="2">
        <f t="shared" si="6"/>
        <v>4.1853660676805511</v>
      </c>
      <c r="D106" s="2">
        <f t="shared" si="8"/>
        <v>4.235762255753702</v>
      </c>
      <c r="E106" s="2">
        <f t="shared" si="7"/>
        <v>-5.0396188073150938E-2</v>
      </c>
      <c r="F106" s="2">
        <f t="shared" si="11"/>
        <v>-6.9753260244539969E-2</v>
      </c>
      <c r="G106" s="2">
        <f t="shared" si="9"/>
        <v>1.9357072171389031E-2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4.2835000000000001</v>
      </c>
      <c r="C107" s="2">
        <f t="shared" si="6"/>
        <v>4.2204328264989277</v>
      </c>
      <c r="D107" s="2">
        <f t="shared" si="8"/>
        <v>4.2392983849571317</v>
      </c>
      <c r="E107" s="2">
        <f t="shared" si="7"/>
        <v>-1.8865558458204035E-2</v>
      </c>
      <c r="F107" s="2">
        <f t="shared" si="11"/>
        <v>-5.9575719887272789E-2</v>
      </c>
      <c r="G107" s="2">
        <f t="shared" si="9"/>
        <v>4.0710161429068754E-2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4.2618999999999998</v>
      </c>
      <c r="C108" s="2">
        <f t="shared" si="6"/>
        <v>4.2501046993452469</v>
      </c>
      <c r="D108" s="2">
        <f t="shared" si="8"/>
        <v>4.2409725786640111</v>
      </c>
      <c r="E108" s="2">
        <f t="shared" si="7"/>
        <v>9.1321206812358113E-3</v>
      </c>
      <c r="F108" s="2">
        <f t="shared" si="11"/>
        <v>-4.5834151773571072E-2</v>
      </c>
      <c r="G108" s="2">
        <f t="shared" si="9"/>
        <v>5.4966272454806883E-2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4.2618999999999998</v>
      </c>
      <c r="C109" s="2">
        <f t="shared" si="6"/>
        <v>4.2619039763690552</v>
      </c>
      <c r="D109" s="2">
        <f t="shared" si="8"/>
        <v>4.2425227580222327</v>
      </c>
      <c r="E109" s="2">
        <f t="shared" si="7"/>
        <v>1.9381218346822493E-2</v>
      </c>
      <c r="F109" s="2">
        <f t="shared" si="11"/>
        <v>-3.2791077749492366E-2</v>
      </c>
      <c r="G109" s="2">
        <f t="shared" si="9"/>
        <v>5.2172296096314859E-2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4.2618999999999998</v>
      </c>
      <c r="C110" s="2">
        <f t="shared" si="6"/>
        <v>4.2851956723122768</v>
      </c>
      <c r="D110" s="2">
        <f t="shared" si="8"/>
        <v>4.2439581092798448</v>
      </c>
      <c r="E110" s="2">
        <f t="shared" si="7"/>
        <v>4.1237563032431979E-2</v>
      </c>
      <c r="F110" s="2">
        <f t="shared" si="11"/>
        <v>-1.7985349593107498E-2</v>
      </c>
      <c r="G110" s="2">
        <f t="shared" si="9"/>
        <v>5.9222912625539477E-2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4.1536999999999997</v>
      </c>
      <c r="C111" s="2">
        <f t="shared" si="6"/>
        <v>4.304904030418081</v>
      </c>
      <c r="D111" s="2">
        <f t="shared" si="8"/>
        <v>4.2372723234072636</v>
      </c>
      <c r="E111" s="2">
        <f t="shared" si="7"/>
        <v>6.7631707010817443E-2</v>
      </c>
      <c r="F111" s="2">
        <f t="shared" si="11"/>
        <v>-8.6193827232250962E-4</v>
      </c>
      <c r="G111" s="2">
        <f t="shared" si="9"/>
        <v>6.8493645283139948E-2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4.1580000000000004</v>
      </c>
      <c r="C112" s="2">
        <f t="shared" si="6"/>
        <v>4.301611102661453</v>
      </c>
      <c r="D112" s="2">
        <f t="shared" si="8"/>
        <v>4.2314002994511704</v>
      </c>
      <c r="E112" s="2">
        <f t="shared" si="7"/>
        <v>7.0210803210282613E-2</v>
      </c>
      <c r="F112" s="2">
        <f t="shared" si="11"/>
        <v>1.3352610024198516E-2</v>
      </c>
      <c r="G112" s="2">
        <f t="shared" si="9"/>
        <v>5.6858193186084094E-2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4.1580000000000004</v>
      </c>
      <c r="C113" s="2">
        <f t="shared" si="6"/>
        <v>4.2921632407135366</v>
      </c>
      <c r="D113" s="2">
        <f t="shared" si="8"/>
        <v>4.2259632402325655</v>
      </c>
      <c r="E113" s="2">
        <f t="shared" si="7"/>
        <v>6.6200000480971077E-2</v>
      </c>
      <c r="F113" s="2">
        <f t="shared" si="11"/>
        <v>2.3922088115553027E-2</v>
      </c>
      <c r="G113" s="2">
        <f t="shared" si="9"/>
        <v>4.2277912365418051E-2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4.2575000000000003</v>
      </c>
      <c r="C114" s="2">
        <f t="shared" si="6"/>
        <v>4.284168895988377</v>
      </c>
      <c r="D114" s="2">
        <f t="shared" si="8"/>
        <v>4.2282992965116346</v>
      </c>
      <c r="E114" s="2">
        <f t="shared" si="7"/>
        <v>5.5869599476742415E-2</v>
      </c>
      <c r="F114" s="2">
        <f t="shared" si="11"/>
        <v>3.0311590387790906E-2</v>
      </c>
      <c r="G114" s="2">
        <f t="shared" si="9"/>
        <v>2.5558009088951509E-2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4.2575000000000003</v>
      </c>
      <c r="C115" s="2">
        <f t="shared" si="6"/>
        <v>4.2900506042978579</v>
      </c>
      <c r="D115" s="2">
        <f t="shared" si="8"/>
        <v>4.230462311584847</v>
      </c>
      <c r="E115" s="2">
        <f t="shared" si="7"/>
        <v>5.9588292713010915E-2</v>
      </c>
      <c r="F115" s="2">
        <f t="shared" si="11"/>
        <v>3.6166930852834914E-2</v>
      </c>
      <c r="G115" s="2">
        <f t="shared" si="9"/>
        <v>2.3421361860176002E-2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4.2575000000000003</v>
      </c>
      <c r="C116" s="2">
        <f t="shared" si="6"/>
        <v>4.2823812805597257</v>
      </c>
      <c r="D116" s="2">
        <f t="shared" si="8"/>
        <v>4.2324651033193028</v>
      </c>
      <c r="E116" s="2">
        <f t="shared" si="7"/>
        <v>4.9916177240422854E-2</v>
      </c>
      <c r="F116" s="2">
        <f t="shared" si="11"/>
        <v>3.8916780130352505E-2</v>
      </c>
      <c r="G116" s="2">
        <f t="shared" si="9"/>
        <v>1.099939711007035E-2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4.2531999999999996</v>
      </c>
      <c r="C117" s="2">
        <f t="shared" si="6"/>
        <v>4.2825533912428444</v>
      </c>
      <c r="D117" s="2">
        <f t="shared" si="8"/>
        <v>4.234001021591947</v>
      </c>
      <c r="E117" s="2">
        <f t="shared" si="7"/>
        <v>4.8552369650897376E-2</v>
      </c>
      <c r="F117" s="2">
        <f t="shared" si="11"/>
        <v>4.0843898034461479E-2</v>
      </c>
      <c r="G117" s="2">
        <f t="shared" si="9"/>
        <v>7.7084716164358968E-3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4.1536999999999997</v>
      </c>
      <c r="C118" s="2">
        <f t="shared" si="6"/>
        <v>4.2793759464362529</v>
      </c>
      <c r="D118" s="2">
        <f t="shared" si="8"/>
        <v>4.2280527977703208</v>
      </c>
      <c r="E118" s="2">
        <f t="shared" si="7"/>
        <v>5.1323148665932017E-2</v>
      </c>
      <c r="F118" s="2">
        <f t="shared" si="11"/>
        <v>4.2939748160755589E-2</v>
      </c>
      <c r="G118" s="2">
        <f t="shared" si="9"/>
        <v>8.3834005051764277E-3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4.1364000000000001</v>
      </c>
      <c r="C119" s="2">
        <f t="shared" si="6"/>
        <v>4.2766873392922138</v>
      </c>
      <c r="D119" s="2">
        <f t="shared" si="8"/>
        <v>4.2212637016391863</v>
      </c>
      <c r="E119" s="2">
        <f t="shared" si="7"/>
        <v>5.5423637653027491E-2</v>
      </c>
      <c r="F119" s="2">
        <f t="shared" si="11"/>
        <v>4.5436526059209975E-2</v>
      </c>
      <c r="G119" s="2">
        <f t="shared" si="9"/>
        <v>9.9871115938175159E-3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4.1364000000000001</v>
      </c>
      <c r="C120" s="2">
        <f t="shared" si="6"/>
        <v>4.2744123640164879</v>
      </c>
      <c r="D120" s="2">
        <f t="shared" si="8"/>
        <v>4.2149775015177653</v>
      </c>
      <c r="E120" s="2">
        <f t="shared" si="7"/>
        <v>5.9434862498722651E-2</v>
      </c>
      <c r="F120" s="2">
        <f t="shared" si="11"/>
        <v>4.8236193347112516E-2</v>
      </c>
      <c r="G120" s="2">
        <f t="shared" si="9"/>
        <v>1.1198669151610136E-2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4.0152000000000001</v>
      </c>
      <c r="C121" s="2">
        <f t="shared" si="6"/>
        <v>4.2558412310908746</v>
      </c>
      <c r="D121" s="2">
        <f t="shared" si="8"/>
        <v>4.2001791680720046</v>
      </c>
      <c r="E121" s="2">
        <f t="shared" si="7"/>
        <v>5.5662063018870001E-2</v>
      </c>
      <c r="F121" s="2">
        <f t="shared" si="11"/>
        <v>4.9721367281464021E-2</v>
      </c>
      <c r="G121" s="2">
        <f t="shared" si="9"/>
        <v>5.9406957374059793E-3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4.0239000000000003</v>
      </c>
      <c r="C122" s="2">
        <f t="shared" si="6"/>
        <v>4.2407887339999704</v>
      </c>
      <c r="D122" s="2">
        <f t="shared" si="8"/>
        <v>4.1871214519185225</v>
      </c>
      <c r="E122" s="2">
        <f t="shared" si="7"/>
        <v>5.3667282081447887E-2</v>
      </c>
      <c r="F122" s="2">
        <f t="shared" si="11"/>
        <v>5.0510550241460797E-2</v>
      </c>
      <c r="G122" s="2">
        <f t="shared" si="9"/>
        <v>3.1567318399870897E-3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4.0845000000000002</v>
      </c>
      <c r="C123" s="2">
        <f t="shared" si="6"/>
        <v>4.2280520056922821</v>
      </c>
      <c r="D123" s="2">
        <f t="shared" si="8"/>
        <v>4.1795198628875205</v>
      </c>
      <c r="E123" s="2">
        <f t="shared" si="7"/>
        <v>4.8532142804761591E-2</v>
      </c>
      <c r="F123" s="2">
        <f t="shared" si="11"/>
        <v>5.0114868754120953E-2</v>
      </c>
      <c r="G123" s="2">
        <f t="shared" si="9"/>
        <v>-1.5827259493593621E-3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4.0454999999999997</v>
      </c>
      <c r="C124" s="2">
        <f t="shared" si="6"/>
        <v>4.2325824663550078</v>
      </c>
      <c r="D124" s="2">
        <f t="shared" si="8"/>
        <v>4.169592465636593</v>
      </c>
      <c r="E124" s="2">
        <f t="shared" si="7"/>
        <v>6.2990000718414763E-2</v>
      </c>
      <c r="F124" s="2">
        <f t="shared" si="11"/>
        <v>5.2689895146979721E-2</v>
      </c>
      <c r="G124" s="2">
        <f t="shared" si="9"/>
        <v>1.0300105571435042E-2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4.0411999999999999</v>
      </c>
      <c r="C125" s="2">
        <f t="shared" si="6"/>
        <v>4.2364159330696216</v>
      </c>
      <c r="D125" s="2">
        <f t="shared" si="8"/>
        <v>4.1600819126264756</v>
      </c>
      <c r="E125" s="2">
        <f t="shared" si="7"/>
        <v>7.6334020443145967E-2</v>
      </c>
      <c r="F125" s="2">
        <f t="shared" si="11"/>
        <v>5.7418720206212977E-2</v>
      </c>
      <c r="G125" s="2">
        <f t="shared" si="9"/>
        <v>1.891530023693299E-2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3.9201000000000001</v>
      </c>
      <c r="C126" s="2">
        <f t="shared" si="6"/>
        <v>4.239659635674295</v>
      </c>
      <c r="D126" s="2">
        <f t="shared" si="8"/>
        <v>4.1423054746541439</v>
      </c>
      <c r="E126" s="2">
        <f t="shared" si="7"/>
        <v>9.7354161020151153E-2</v>
      </c>
      <c r="F126" s="2">
        <f t="shared" si="11"/>
        <v>6.5405808369000618E-2</v>
      </c>
      <c r="G126" s="2">
        <f t="shared" si="9"/>
        <v>3.1948352651150536E-2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4.0324999999999998</v>
      </c>
      <c r="C127" s="2">
        <f t="shared" si="6"/>
        <v>4.2417427686474802</v>
      </c>
      <c r="D127" s="2">
        <f t="shared" si="8"/>
        <v>4.1341717357908738</v>
      </c>
      <c r="E127" s="2">
        <f t="shared" si="7"/>
        <v>0.10757103285660641</v>
      </c>
      <c r="F127" s="2">
        <f t="shared" si="11"/>
        <v>7.3838853266521787E-2</v>
      </c>
      <c r="G127" s="2">
        <f t="shared" si="9"/>
        <v>3.3732179590084621E-2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3.9460000000000002</v>
      </c>
      <c r="C128" s="2">
        <f t="shared" si="6"/>
        <v>4.2281977273170988</v>
      </c>
      <c r="D128" s="2">
        <f t="shared" si="8"/>
        <v>4.1202330886952536</v>
      </c>
      <c r="E128" s="2">
        <f t="shared" si="7"/>
        <v>0.10796463862184513</v>
      </c>
      <c r="F128" s="2">
        <f t="shared" si="11"/>
        <v>8.0664010337586467E-2</v>
      </c>
      <c r="G128" s="2">
        <f t="shared" si="9"/>
        <v>2.7300628284258666E-2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4.1276999999999999</v>
      </c>
      <c r="C129" s="2">
        <f t="shared" si="6"/>
        <v>4.2140750000375453</v>
      </c>
      <c r="D129" s="2">
        <f t="shared" si="8"/>
        <v>4.1207861932363459</v>
      </c>
      <c r="E129" s="2">
        <f t="shared" si="7"/>
        <v>9.3288806801199442E-2</v>
      </c>
      <c r="F129" s="2">
        <f t="shared" si="11"/>
        <v>8.318896963030907E-2</v>
      </c>
      <c r="G129" s="2">
        <f t="shared" si="9"/>
        <v>1.0099837170890372E-2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4.1104000000000003</v>
      </c>
      <c r="C130" s="2">
        <f t="shared" si="6"/>
        <v>4.2021250000317689</v>
      </c>
      <c r="D130" s="2">
        <f t="shared" si="8"/>
        <v>4.120016845589209</v>
      </c>
      <c r="E130" s="2">
        <f t="shared" si="7"/>
        <v>8.2108154442559922E-2</v>
      </c>
      <c r="F130" s="2">
        <f t="shared" si="11"/>
        <v>8.2972806592759241E-2</v>
      </c>
      <c r="G130" s="2">
        <f t="shared" si="9"/>
        <v>-8.6465215019931874E-4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4.0023</v>
      </c>
      <c r="C131" s="2">
        <f t="shared" si="6"/>
        <v>4.1733673077191886</v>
      </c>
      <c r="D131" s="2">
        <f t="shared" si="8"/>
        <v>4.111297079249268</v>
      </c>
      <c r="E131" s="2">
        <f t="shared" si="7"/>
        <v>6.2070228469920607E-2</v>
      </c>
      <c r="F131" s="2">
        <f t="shared" si="11"/>
        <v>7.8792290968191514E-2</v>
      </c>
      <c r="G131" s="2">
        <f t="shared" si="9"/>
        <v>-1.6722062498270907E-2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3.9935999999999998</v>
      </c>
      <c r="C132" s="2">
        <f t="shared" si="6"/>
        <v>4.1503723373008521</v>
      </c>
      <c r="D132" s="2">
        <f t="shared" si="8"/>
        <v>4.1025787770826554</v>
      </c>
      <c r="E132" s="2">
        <f t="shared" si="7"/>
        <v>4.7793560218196696E-2</v>
      </c>
      <c r="F132" s="2">
        <f t="shared" si="11"/>
        <v>7.259254481819255E-2</v>
      </c>
      <c r="G132" s="2">
        <f t="shared" si="9"/>
        <v>-2.4798984599995855E-2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4.1060999999999996</v>
      </c>
      <c r="C133" s="2">
        <f t="shared" si="6"/>
        <v>4.1402381315622598</v>
      </c>
      <c r="D133" s="2">
        <f t="shared" si="8"/>
        <v>4.1028396084098659</v>
      </c>
      <c r="E133" s="2">
        <f t="shared" si="7"/>
        <v>3.7398523152393892E-2</v>
      </c>
      <c r="F133" s="2">
        <f t="shared" si="11"/>
        <v>6.5553740485032819E-2</v>
      </c>
      <c r="G133" s="2">
        <f t="shared" si="9"/>
        <v>-2.8155217332638927E-2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4.1104000000000003</v>
      </c>
      <c r="C134" s="2">
        <f t="shared" si="6"/>
        <v>4.1256630343988352</v>
      </c>
      <c r="D134" s="2">
        <f t="shared" si="8"/>
        <v>4.1033996374165422</v>
      </c>
      <c r="E134" s="2">
        <f t="shared" si="7"/>
        <v>2.226339698229296E-2</v>
      </c>
      <c r="F134" s="2">
        <f t="shared" si="11"/>
        <v>5.6895671784484847E-2</v>
      </c>
      <c r="G134" s="2">
        <f t="shared" si="9"/>
        <v>-3.4632274802191887E-2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3.9893000000000001</v>
      </c>
      <c r="C135" s="2">
        <f t="shared" si="6"/>
        <v>4.1126687214143987</v>
      </c>
      <c r="D135" s="2">
        <f t="shared" si="8"/>
        <v>4.0949478124227241</v>
      </c>
      <c r="E135" s="2">
        <f t="shared" si="7"/>
        <v>1.7720908991674555E-2</v>
      </c>
      <c r="F135" s="2">
        <f t="shared" si="11"/>
        <v>4.906071922592279E-2</v>
      </c>
      <c r="G135" s="2">
        <f t="shared" si="9"/>
        <v>-3.1339810234248235E-2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4.0845000000000002</v>
      </c>
      <c r="C136" s="2">
        <f t="shared" si="6"/>
        <v>4.0830427642737215</v>
      </c>
      <c r="D136" s="2">
        <f t="shared" si="8"/>
        <v>4.0941739003914108</v>
      </c>
      <c r="E136" s="2">
        <f t="shared" si="7"/>
        <v>-1.1131136117689344E-2</v>
      </c>
      <c r="F136" s="2">
        <f t="shared" si="11"/>
        <v>3.7022348157200367E-2</v>
      </c>
      <c r="G136" s="2">
        <f t="shared" si="9"/>
        <v>-4.8153484274889712E-2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4.0888</v>
      </c>
      <c r="C137" s="2">
        <f t="shared" si="6"/>
        <v>4.0752669543854569</v>
      </c>
      <c r="D137" s="2">
        <f t="shared" si="8"/>
        <v>4.0937758336957506</v>
      </c>
      <c r="E137" s="2">
        <f t="shared" si="7"/>
        <v>-1.8508879310293658E-2</v>
      </c>
      <c r="F137" s="2">
        <f t="shared" si="11"/>
        <v>2.5916102663701566E-2</v>
      </c>
      <c r="G137" s="2">
        <f t="shared" si="9"/>
        <v>-4.442498197399522E-2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4.0888</v>
      </c>
      <c r="C138" s="2">
        <f t="shared" si="6"/>
        <v>4.0553797306338479</v>
      </c>
      <c r="D138" s="2">
        <f t="shared" si="8"/>
        <v>4.0934072534219919</v>
      </c>
      <c r="E138" s="2">
        <f t="shared" si="7"/>
        <v>-3.8027522788143919E-2</v>
      </c>
      <c r="F138" s="2">
        <f t="shared" si="11"/>
        <v>1.3127377573332469E-2</v>
      </c>
      <c r="G138" s="2">
        <f t="shared" si="9"/>
        <v>-5.1154900361476387E-2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3.9805999999999999</v>
      </c>
      <c r="C139" s="2">
        <f t="shared" si="6"/>
        <v>4.0665059259209482</v>
      </c>
      <c r="D139" s="2">
        <f t="shared" si="8"/>
        <v>4.0850511605759188</v>
      </c>
      <c r="E139" s="2">
        <f t="shared" si="7"/>
        <v>-1.8545234654970599E-2</v>
      </c>
      <c r="F139" s="2">
        <f t="shared" si="11"/>
        <v>6.7928551276718553E-3</v>
      </c>
      <c r="G139" s="2">
        <f t="shared" si="9"/>
        <v>-2.5338089782642455E-2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4.0800999999999998</v>
      </c>
      <c r="C140" s="2">
        <f t="shared" si="6"/>
        <v>4.073258860394648</v>
      </c>
      <c r="D140" s="2">
        <f t="shared" si="8"/>
        <v>4.0846844079406655</v>
      </c>
      <c r="E140" s="2">
        <f t="shared" si="7"/>
        <v>-1.1425547546017434E-2</v>
      </c>
      <c r="F140" s="2">
        <f t="shared" si="11"/>
        <v>3.1491745929339977E-3</v>
      </c>
      <c r="G140" s="2">
        <f t="shared" si="9"/>
        <v>-1.4574722138951432E-2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3.9590000000000001</v>
      </c>
      <c r="C141" s="2">
        <f t="shared" si="6"/>
        <v>4.062342112641625</v>
      </c>
      <c r="D141" s="2">
        <f t="shared" si="8"/>
        <v>4.0753744517969119</v>
      </c>
      <c r="E141" s="2">
        <f t="shared" si="7"/>
        <v>-1.3032339155286898E-2</v>
      </c>
      <c r="F141" s="2">
        <f t="shared" si="11"/>
        <v>-8.7128156710181408E-5</v>
      </c>
      <c r="G141" s="2">
        <f t="shared" si="9"/>
        <v>-1.2945210998576717E-2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4.0671999999999997</v>
      </c>
      <c r="C142" s="2">
        <f t="shared" si="6"/>
        <v>4.0517664030044518</v>
      </c>
      <c r="D142" s="2">
        <f t="shared" si="8"/>
        <v>4.0747689368489928</v>
      </c>
      <c r="E142" s="2">
        <f t="shared" si="7"/>
        <v>-2.3002533844540984E-2</v>
      </c>
      <c r="F142" s="2">
        <f t="shared" si="11"/>
        <v>-4.6702092942763427E-3</v>
      </c>
      <c r="G142" s="2">
        <f t="shared" si="9"/>
        <v>-1.8332324550264643E-2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4.0628000000000002</v>
      </c>
      <c r="C143" s="2">
        <f t="shared" ref="C143:C206" si="12">$C$4*B133+C142*(1-$C$4)</f>
        <v>4.0601254179268436</v>
      </c>
      <c r="D143" s="2">
        <f t="shared" si="8"/>
        <v>4.0738823489342524</v>
      </c>
      <c r="E143" s="2">
        <f t="shared" si="7"/>
        <v>-1.3756931007408824E-2</v>
      </c>
      <c r="F143" s="2">
        <f t="shared" si="11"/>
        <v>-6.4875536369028396E-3</v>
      </c>
      <c r="G143" s="2">
        <f t="shared" si="9"/>
        <v>-7.269377370505984E-3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4.1017999999999999</v>
      </c>
      <c r="C144" s="2">
        <f t="shared" si="12"/>
        <v>4.0678599690150214</v>
      </c>
      <c r="D144" s="2">
        <f t="shared" si="8"/>
        <v>4.0759503230872705</v>
      </c>
      <c r="E144" s="2">
        <f t="shared" si="7"/>
        <v>-8.0903540722490064E-3</v>
      </c>
      <c r="F144" s="2">
        <f t="shared" si="11"/>
        <v>-6.8081137239720734E-3</v>
      </c>
      <c r="G144" s="2">
        <f t="shared" si="9"/>
        <v>-1.2822403482769329E-3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4.0239000000000003</v>
      </c>
      <c r="C145" s="2">
        <f t="shared" si="12"/>
        <v>4.0557738199357871</v>
      </c>
      <c r="D145" s="2">
        <f t="shared" si="8"/>
        <v>4.0720947435993242</v>
      </c>
      <c r="E145" s="2">
        <f t="shared" si="7"/>
        <v>-1.6320923663537101E-2</v>
      </c>
      <c r="F145" s="2">
        <f t="shared" si="11"/>
        <v>-8.7106757118850797E-3</v>
      </c>
      <c r="G145" s="2">
        <f t="shared" si="9"/>
        <v>-7.6102479516520216E-3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4.1060999999999996</v>
      </c>
      <c r="C146" s="2">
        <f t="shared" si="12"/>
        <v>4.0601932322533587</v>
      </c>
      <c r="D146" s="2">
        <f t="shared" si="8"/>
        <v>4.0746136514808562</v>
      </c>
      <c r="E146" s="2">
        <f t="shared" si="7"/>
        <v>-1.4420419227497483E-2</v>
      </c>
      <c r="F146" s="2">
        <f t="shared" si="11"/>
        <v>-9.8526244150075604E-3</v>
      </c>
      <c r="G146" s="2">
        <f t="shared" si="9"/>
        <v>-4.5677948124899226E-3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4.0671999999999997</v>
      </c>
      <c r="C147" s="2">
        <f t="shared" si="12"/>
        <v>4.0645942734451497</v>
      </c>
      <c r="D147" s="2">
        <f t="shared" si="8"/>
        <v>4.074064492111904</v>
      </c>
      <c r="E147" s="2">
        <f t="shared" si="7"/>
        <v>-9.4702186667543486E-3</v>
      </c>
      <c r="F147" s="2">
        <f t="shared" si="11"/>
        <v>-9.776143265356918E-3</v>
      </c>
      <c r="G147" s="2">
        <f t="shared" si="9"/>
        <v>3.0592459860256938E-4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4.1536999999999997</v>
      </c>
      <c r="C148" s="2">
        <f t="shared" si="12"/>
        <v>4.068318231376665</v>
      </c>
      <c r="D148" s="2">
        <f t="shared" si="8"/>
        <v>4.0799634186221336</v>
      </c>
      <c r="E148" s="2">
        <f t="shared" si="7"/>
        <v>-1.1645187245468591E-2</v>
      </c>
      <c r="F148" s="2">
        <f t="shared" si="11"/>
        <v>-1.0149952061379253E-2</v>
      </c>
      <c r="G148" s="2">
        <f t="shared" si="9"/>
        <v>-1.4952351840893385E-3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4.1536999999999997</v>
      </c>
      <c r="C149" s="2">
        <f t="shared" si="12"/>
        <v>4.0548231188571782</v>
      </c>
      <c r="D149" s="2">
        <f t="shared" si="8"/>
        <v>4.0854253876130873</v>
      </c>
      <c r="E149" s="2">
        <f t="shared" si="7"/>
        <v>-3.0602268755909101E-2</v>
      </c>
      <c r="F149" s="2">
        <f t="shared" si="11"/>
        <v>-1.4240415400285224E-2</v>
      </c>
      <c r="G149" s="2">
        <f t="shared" si="9"/>
        <v>-1.6361853355623877E-2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4.1536999999999997</v>
      </c>
      <c r="C150" s="2">
        <f t="shared" si="12"/>
        <v>4.0587118698022273</v>
      </c>
      <c r="D150" s="2">
        <f t="shared" si="8"/>
        <v>4.0904827663084138</v>
      </c>
      <c r="E150" s="2">
        <f t="shared" si="7"/>
        <v>-3.1770896506186475E-2</v>
      </c>
      <c r="F150" s="2">
        <f t="shared" si="11"/>
        <v>-1.7746511621465476E-2</v>
      </c>
      <c r="G150" s="2">
        <f t="shared" si="9"/>
        <v>-1.4024384884720999E-2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4.0541999999999998</v>
      </c>
      <c r="C151" s="2">
        <f t="shared" si="12"/>
        <v>4.0433715821403462</v>
      </c>
      <c r="D151" s="2">
        <f t="shared" si="8"/>
        <v>4.0877951539892718</v>
      </c>
      <c r="E151" s="2">
        <f t="shared" si="7"/>
        <v>-4.4423571848925647E-2</v>
      </c>
      <c r="F151" s="2">
        <f t="shared" si="11"/>
        <v>-2.3081923666957511E-2</v>
      </c>
      <c r="G151" s="2">
        <f t="shared" si="9"/>
        <v>-2.1341648181968136E-2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4.1710000000000003</v>
      </c>
      <c r="C152" s="2">
        <f t="shared" si="12"/>
        <v>4.0470374925802926</v>
      </c>
      <c r="D152" s="2">
        <f t="shared" si="8"/>
        <v>4.0939584759159926</v>
      </c>
      <c r="E152" s="2">
        <f t="shared" si="7"/>
        <v>-4.6920983335700051E-2</v>
      </c>
      <c r="F152" s="2">
        <f t="shared" si="11"/>
        <v>-2.784973560070602E-2</v>
      </c>
      <c r="G152" s="2">
        <f t="shared" si="9"/>
        <v>-1.907124773499403E-2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4.1710000000000003</v>
      </c>
      <c r="C153" s="2">
        <f t="shared" si="12"/>
        <v>4.0494624937217862</v>
      </c>
      <c r="D153" s="2">
        <f t="shared" si="8"/>
        <v>4.0996652554777713</v>
      </c>
      <c r="E153" s="2">
        <f t="shared" si="7"/>
        <v>-5.0202761755985037E-2</v>
      </c>
      <c r="F153" s="2">
        <f t="shared" si="11"/>
        <v>-3.2320340831761829E-2</v>
      </c>
      <c r="G153" s="2">
        <f t="shared" si="9"/>
        <v>-1.7882420924223208E-2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4.0758000000000001</v>
      </c>
      <c r="C154" s="2">
        <f t="shared" si="12"/>
        <v>4.0575144177645885</v>
      </c>
      <c r="D154" s="2">
        <f t="shared" si="8"/>
        <v>4.097897458775714</v>
      </c>
      <c r="E154" s="2">
        <f t="shared" si="7"/>
        <v>-4.0383041011125442E-2</v>
      </c>
      <c r="F154" s="2">
        <f t="shared" si="11"/>
        <v>-3.3932880867634553E-2</v>
      </c>
      <c r="G154" s="2">
        <f t="shared" si="9"/>
        <v>-6.4501601434908892E-3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4.1710000000000003</v>
      </c>
      <c r="C155" s="2">
        <f t="shared" si="12"/>
        <v>4.0523429688777286</v>
      </c>
      <c r="D155" s="2">
        <f t="shared" si="8"/>
        <v>4.1033124618293648</v>
      </c>
      <c r="E155" s="2">
        <f t="shared" si="7"/>
        <v>-5.0969492951636219E-2</v>
      </c>
      <c r="F155" s="2">
        <f t="shared" si="11"/>
        <v>-3.7340203284434888E-2</v>
      </c>
      <c r="G155" s="2">
        <f t="shared" si="9"/>
        <v>-1.3629289667201332E-2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4.1710000000000003</v>
      </c>
      <c r="C156" s="2">
        <f t="shared" si="12"/>
        <v>4.0606132813580782</v>
      </c>
      <c r="D156" s="2">
        <f t="shared" si="8"/>
        <v>4.1083263535457082</v>
      </c>
      <c r="E156" s="2">
        <f t="shared" ref="E156:E219" si="13">C156-D156</f>
        <v>-4.771307218762999E-2</v>
      </c>
      <c r="F156" s="2">
        <f t="shared" si="11"/>
        <v>-3.941477706507391E-2</v>
      </c>
      <c r="G156" s="2">
        <f t="shared" si="9"/>
        <v>-8.2982951225560805E-3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4.0499000000000001</v>
      </c>
      <c r="C157" s="2">
        <f t="shared" si="12"/>
        <v>4.0616266226876041</v>
      </c>
      <c r="D157" s="2">
        <f t="shared" ref="D157:D220" si="14">$D$4*B157+(1-$D$4)*D156</f>
        <v>4.1039984755052856</v>
      </c>
      <c r="E157" s="2">
        <f t="shared" si="13"/>
        <v>-4.2371852817681521E-2</v>
      </c>
      <c r="F157" s="2">
        <f t="shared" si="11"/>
        <v>-4.0006192215595433E-2</v>
      </c>
      <c r="G157" s="2">
        <f t="shared" si="9"/>
        <v>-2.3656606020860879E-3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5">
        <f>TITRES_STAT!D161</f>
        <v>3.9417</v>
      </c>
      <c r="C158" s="2">
        <f t="shared" si="12"/>
        <v>4.0757917576587417</v>
      </c>
      <c r="D158" s="2">
        <f t="shared" si="14"/>
        <v>4.0919763662085975</v>
      </c>
      <c r="E158" s="2">
        <f t="shared" si="13"/>
        <v>-1.6184608549855817E-2</v>
      </c>
      <c r="F158" s="2">
        <f t="shared" si="11"/>
        <v>-3.5241875482447511E-2</v>
      </c>
      <c r="G158" s="2">
        <f t="shared" si="9"/>
        <v>1.9057266932591695E-2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4.0585000000000004</v>
      </c>
      <c r="C159" s="2">
        <f t="shared" si="12"/>
        <v>4.0877776410958582</v>
      </c>
      <c r="D159" s="2">
        <f t="shared" si="14"/>
        <v>4.0894966353783309</v>
      </c>
      <c r="E159" s="2">
        <f t="shared" si="13"/>
        <v>-1.7189942824726856E-3</v>
      </c>
      <c r="F159" s="2">
        <f t="shared" si="11"/>
        <v>-2.853729924245255E-2</v>
      </c>
      <c r="G159" s="2">
        <f t="shared" si="9"/>
        <v>2.6818304959979864E-2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4.0065999999999997</v>
      </c>
      <c r="C160" s="2">
        <f t="shared" si="12"/>
        <v>4.0979195424657258</v>
      </c>
      <c r="D160" s="2">
        <f t="shared" si="14"/>
        <v>4.0833561438688246</v>
      </c>
      <c r="E160" s="2">
        <f t="shared" si="13"/>
        <v>1.4563398596901145E-2</v>
      </c>
      <c r="F160" s="2">
        <f t="shared" si="11"/>
        <v>-1.9917159674581811E-2</v>
      </c>
      <c r="G160" s="2">
        <f t="shared" si="9"/>
        <v>3.4480558271482956E-2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4.1234000000000002</v>
      </c>
      <c r="C161" s="2">
        <f t="shared" si="12"/>
        <v>4.0911934590094603</v>
      </c>
      <c r="D161" s="2">
        <f t="shared" si="14"/>
        <v>4.0863223554340973</v>
      </c>
      <c r="E161" s="2">
        <f t="shared" si="13"/>
        <v>4.8711035753630227E-3</v>
      </c>
      <c r="F161" s="2">
        <f t="shared" si="11"/>
        <v>-1.4959507024592844E-2</v>
      </c>
      <c r="G161" s="2">
        <f t="shared" si="9"/>
        <v>1.9830610599955868E-2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4.1234000000000002</v>
      </c>
      <c r="C162" s="2">
        <f t="shared" si="12"/>
        <v>4.1034713883926202</v>
      </c>
      <c r="D162" s="2">
        <f t="shared" si="14"/>
        <v>4.0890688476241639</v>
      </c>
      <c r="E162" s="2">
        <f t="shared" si="13"/>
        <v>1.4402540768456262E-2</v>
      </c>
      <c r="F162" s="2">
        <f t="shared" si="11"/>
        <v>-9.0870974659830236E-3</v>
      </c>
      <c r="G162" s="2">
        <f t="shared" si="9"/>
        <v>2.3489638234439288E-2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4.1321000000000003</v>
      </c>
      <c r="C163" s="2">
        <f t="shared" si="12"/>
        <v>4.1138604055629866</v>
      </c>
      <c r="D163" s="2">
        <f t="shared" si="14"/>
        <v>4.0922563403927441</v>
      </c>
      <c r="E163" s="2">
        <f t="shared" si="13"/>
        <v>2.1604065170242492E-2</v>
      </c>
      <c r="F163" s="2">
        <f t="shared" si="11"/>
        <v>-2.9488649387379206E-3</v>
      </c>
      <c r="G163" s="2">
        <f t="shared" si="9"/>
        <v>2.4552930108980412E-2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4.1321000000000003</v>
      </c>
      <c r="C164" s="2">
        <f t="shared" si="12"/>
        <v>4.1080049585532965</v>
      </c>
      <c r="D164" s="2">
        <f t="shared" si="14"/>
        <v>4.0952077225858741</v>
      </c>
      <c r="E164" s="2">
        <f t="shared" si="13"/>
        <v>1.2797235967422438E-2</v>
      </c>
      <c r="F164" s="2">
        <f t="shared" si="11"/>
        <v>2.0035524249415121E-4</v>
      </c>
      <c r="G164" s="2">
        <f t="shared" ref="G164:G227" si="15">E164-F164</f>
        <v>1.2596880724928287E-2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4.1321000000000003</v>
      </c>
      <c r="C165" s="2">
        <f t="shared" si="12"/>
        <v>4.1176965033912509</v>
      </c>
      <c r="D165" s="2">
        <f t="shared" si="14"/>
        <v>4.0979404838758091</v>
      </c>
      <c r="E165" s="2">
        <f t="shared" si="13"/>
        <v>1.9756019515441814E-2</v>
      </c>
      <c r="F165" s="2">
        <f t="shared" ref="F165:F228" si="17">(E165*(2/(10)))+((1-(2/10))*F164)</f>
        <v>4.1114880970836839E-3</v>
      </c>
      <c r="G165" s="2">
        <f t="shared" si="15"/>
        <v>1.5644531418358129E-2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4.1104000000000003</v>
      </c>
      <c r="C166" s="2">
        <f t="shared" si="12"/>
        <v>4.1258970413310587</v>
      </c>
      <c r="D166" s="2">
        <f t="shared" si="14"/>
        <v>4.0988634109961195</v>
      </c>
      <c r="E166" s="2">
        <f t="shared" si="13"/>
        <v>2.7033630334939218E-2</v>
      </c>
      <c r="F166" s="2">
        <f t="shared" si="17"/>
        <v>8.6959165446547915E-3</v>
      </c>
      <c r="G166" s="2">
        <f t="shared" si="15"/>
        <v>1.8337713790284427E-2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4.1104000000000003</v>
      </c>
      <c r="C167" s="2">
        <f t="shared" si="12"/>
        <v>4.1142051888185884</v>
      </c>
      <c r="D167" s="2">
        <f t="shared" si="14"/>
        <v>4.0997179731445552</v>
      </c>
      <c r="E167" s="2">
        <f t="shared" si="13"/>
        <v>1.4487215674033216E-2</v>
      </c>
      <c r="F167" s="2">
        <f t="shared" si="17"/>
        <v>9.854176370530477E-3</v>
      </c>
      <c r="G167" s="2">
        <f t="shared" si="15"/>
        <v>4.6330393035027388E-3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5">
        <f>TITRES_STAT!D171</f>
        <v>4.1104000000000003</v>
      </c>
      <c r="C168" s="2">
        <f t="shared" si="12"/>
        <v>4.0876659290003445</v>
      </c>
      <c r="D168" s="2">
        <f t="shared" si="14"/>
        <v>4.1005092343931064</v>
      </c>
      <c r="E168" s="2">
        <f t="shared" si="13"/>
        <v>-1.2843305392761906E-2</v>
      </c>
      <c r="F168" s="2">
        <f t="shared" si="17"/>
        <v>5.3146800178720012E-3</v>
      </c>
      <c r="G168" s="2">
        <f t="shared" si="15"/>
        <v>-1.8157985410633907E-2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4.1104000000000003</v>
      </c>
      <c r="C169" s="2">
        <f t="shared" si="12"/>
        <v>4.0831788630002919</v>
      </c>
      <c r="D169" s="2">
        <f t="shared" si="14"/>
        <v>4.1012418836973206</v>
      </c>
      <c r="E169" s="2">
        <f t="shared" si="13"/>
        <v>-1.8063020697028698E-2</v>
      </c>
      <c r="F169" s="2">
        <f t="shared" si="17"/>
        <v>6.3913987489186159E-4</v>
      </c>
      <c r="G169" s="2">
        <f t="shared" si="15"/>
        <v>-1.8702160571920558E-2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4.0324999999999998</v>
      </c>
      <c r="C170" s="2">
        <f t="shared" si="12"/>
        <v>4.071397499461785</v>
      </c>
      <c r="D170" s="2">
        <f t="shared" si="14"/>
        <v>4.0961498923123338</v>
      </c>
      <c r="E170" s="2">
        <f t="shared" si="13"/>
        <v>-2.4752392850548866E-2</v>
      </c>
      <c r="F170" s="2">
        <f t="shared" si="17"/>
        <v>-4.4391666701962835E-3</v>
      </c>
      <c r="G170" s="2">
        <f t="shared" si="15"/>
        <v>-2.0313226180352584E-2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4.0324999999999998</v>
      </c>
      <c r="C171" s="2">
        <f t="shared" si="12"/>
        <v>4.0793978841599721</v>
      </c>
      <c r="D171" s="2">
        <f t="shared" si="14"/>
        <v>4.0914350854743828</v>
      </c>
      <c r="E171" s="2">
        <f t="shared" si="13"/>
        <v>-1.2037201314410773E-2</v>
      </c>
      <c r="F171" s="2">
        <f t="shared" si="17"/>
        <v>-5.9587735990391816E-3</v>
      </c>
      <c r="G171" s="2">
        <f t="shared" si="15"/>
        <v>-6.0784277153715909E-3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4.0324999999999998</v>
      </c>
      <c r="C172" s="2">
        <f t="shared" si="12"/>
        <v>4.0861674404430532</v>
      </c>
      <c r="D172" s="2">
        <f t="shared" si="14"/>
        <v>4.0870695235873917</v>
      </c>
      <c r="E172" s="2">
        <f t="shared" si="13"/>
        <v>-9.0208314433848358E-4</v>
      </c>
      <c r="F172" s="2">
        <f t="shared" si="17"/>
        <v>-4.947435508099042E-3</v>
      </c>
      <c r="G172" s="2">
        <f t="shared" si="15"/>
        <v>4.0453523637605585E-3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5">
        <f>TITRES_STAT!D176</f>
        <v>3.9308999999999998</v>
      </c>
      <c r="C173" s="2">
        <f t="shared" si="12"/>
        <v>4.0932339880671993</v>
      </c>
      <c r="D173" s="2">
        <f t="shared" si="14"/>
        <v>4.0755014107290668</v>
      </c>
      <c r="E173" s="2">
        <f t="shared" si="13"/>
        <v>1.7732577338132494E-2</v>
      </c>
      <c r="F173" s="2">
        <f t="shared" si="17"/>
        <v>-4.1143293885273534E-4</v>
      </c>
      <c r="G173" s="2">
        <f t="shared" si="15"/>
        <v>1.8144010276985229E-2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3.9079000000000002</v>
      </c>
      <c r="C174" s="2">
        <f t="shared" si="12"/>
        <v>4.0992133745183992</v>
      </c>
      <c r="D174" s="2">
        <f t="shared" si="14"/>
        <v>4.0630864914158025</v>
      </c>
      <c r="E174" s="2">
        <f t="shared" si="13"/>
        <v>3.6126883102596707E-2</v>
      </c>
      <c r="F174" s="2">
        <f t="shared" si="17"/>
        <v>6.8962302694371537E-3</v>
      </c>
      <c r="G174" s="2">
        <f t="shared" si="15"/>
        <v>2.9230652833159555E-2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4.0216000000000003</v>
      </c>
      <c r="C175" s="2">
        <f t="shared" si="12"/>
        <v>4.1042728553617227</v>
      </c>
      <c r="D175" s="2">
        <f t="shared" si="14"/>
        <v>4.0600134179775953</v>
      </c>
      <c r="E175" s="2">
        <f t="shared" si="13"/>
        <v>4.4259437384127409E-2</v>
      </c>
      <c r="F175" s="2">
        <f t="shared" si="17"/>
        <v>1.4368871692375206E-2</v>
      </c>
      <c r="G175" s="2">
        <f t="shared" si="15"/>
        <v>2.9890565691752205E-2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4.0168999999999997</v>
      </c>
      <c r="C176" s="2">
        <f t="shared" si="12"/>
        <v>4.1052154929983811</v>
      </c>
      <c r="D176" s="2">
        <f t="shared" si="14"/>
        <v>4.0568198314607367</v>
      </c>
      <c r="E176" s="2">
        <f t="shared" si="13"/>
        <v>4.8395661537644408E-2</v>
      </c>
      <c r="F176" s="2">
        <f t="shared" si="17"/>
        <v>2.1174229661429046E-2</v>
      </c>
      <c r="G176" s="2">
        <f t="shared" si="15"/>
        <v>2.7221431876215361E-2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4.1116000000000001</v>
      </c>
      <c r="C177" s="2">
        <f t="shared" si="12"/>
        <v>4.1060131094601688</v>
      </c>
      <c r="D177" s="2">
        <f t="shared" si="14"/>
        <v>4.0608776217229048</v>
      </c>
      <c r="E177" s="2">
        <f t="shared" si="13"/>
        <v>4.5135487737264057E-2</v>
      </c>
      <c r="F177" s="2">
        <f t="shared" si="17"/>
        <v>2.5966481276596051E-2</v>
      </c>
      <c r="G177" s="2">
        <f t="shared" si="15"/>
        <v>1.9169006460668006E-2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4.0879000000000003</v>
      </c>
      <c r="C178" s="2">
        <f t="shared" si="12"/>
        <v>4.106688015697066</v>
      </c>
      <c r="D178" s="2">
        <f t="shared" si="14"/>
        <v>4.0628792793730604</v>
      </c>
      <c r="E178" s="2">
        <f t="shared" si="13"/>
        <v>4.3808736324005615E-2</v>
      </c>
      <c r="F178" s="2">
        <f t="shared" si="17"/>
        <v>2.9534932286077967E-2</v>
      </c>
      <c r="G178" s="2">
        <f t="shared" si="15"/>
        <v>1.4273804037927648E-2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4.0879000000000003</v>
      </c>
      <c r="C179" s="2">
        <f t="shared" si="12"/>
        <v>4.1072590902052095</v>
      </c>
      <c r="D179" s="2">
        <f t="shared" si="14"/>
        <v>4.0647326660861669</v>
      </c>
      <c r="E179" s="2">
        <f t="shared" si="13"/>
        <v>4.2526424119042616E-2</v>
      </c>
      <c r="F179" s="2">
        <f t="shared" si="17"/>
        <v>3.2133230652670902E-2</v>
      </c>
      <c r="G179" s="2">
        <f t="shared" si="15"/>
        <v>1.0393193466371714E-2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3.9790000000000001</v>
      </c>
      <c r="C180" s="2">
        <f t="shared" si="12"/>
        <v>4.0957576917121008</v>
      </c>
      <c r="D180" s="2">
        <f t="shared" si="14"/>
        <v>4.0583820982279324</v>
      </c>
      <c r="E180" s="2">
        <f t="shared" si="13"/>
        <v>3.7375593484168412E-2</v>
      </c>
      <c r="F180" s="2">
        <f t="shared" si="17"/>
        <v>3.3181703218970404E-2</v>
      </c>
      <c r="G180" s="2">
        <f t="shared" si="15"/>
        <v>4.1938902651980081E-3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3.8984000000000001</v>
      </c>
      <c r="C181" s="2">
        <f t="shared" si="12"/>
        <v>4.0860257391410082</v>
      </c>
      <c r="D181" s="2">
        <f t="shared" si="14"/>
        <v>4.0465315724332704</v>
      </c>
      <c r="E181" s="2">
        <f t="shared" si="13"/>
        <v>3.9494166707737755E-2</v>
      </c>
      <c r="F181" s="2">
        <f t="shared" si="17"/>
        <v>3.4444195916723874E-2</v>
      </c>
      <c r="G181" s="2">
        <f t="shared" si="15"/>
        <v>5.0499707910138802E-3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3.8984000000000001</v>
      </c>
      <c r="C182" s="2">
        <f t="shared" si="12"/>
        <v>4.0777910100423913</v>
      </c>
      <c r="D182" s="2">
        <f t="shared" si="14"/>
        <v>4.0355588633641393</v>
      </c>
      <c r="E182" s="2">
        <f t="shared" si="13"/>
        <v>4.2232146678252036E-2</v>
      </c>
      <c r="F182" s="2">
        <f t="shared" si="17"/>
        <v>3.6001786069029505E-2</v>
      </c>
      <c r="G182" s="2">
        <f t="shared" si="15"/>
        <v>6.2303606092225308E-3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3.8984000000000001</v>
      </c>
      <c r="C183" s="2">
        <f t="shared" si="12"/>
        <v>4.055192393112792</v>
      </c>
      <c r="D183" s="2">
        <f t="shared" si="14"/>
        <v>4.0253989475593883</v>
      </c>
      <c r="E183" s="2">
        <f t="shared" si="13"/>
        <v>2.9793445553403686E-2</v>
      </c>
      <c r="F183" s="2">
        <f t="shared" si="17"/>
        <v>3.4760117965904343E-2</v>
      </c>
      <c r="G183" s="2">
        <f t="shared" si="15"/>
        <v>-4.966672412500657E-3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3.8984000000000001</v>
      </c>
      <c r="C184" s="2">
        <f t="shared" si="12"/>
        <v>4.0325320249415935</v>
      </c>
      <c r="D184" s="2">
        <f t="shared" si="14"/>
        <v>4.0159916181105446</v>
      </c>
      <c r="E184" s="2">
        <f t="shared" si="13"/>
        <v>1.6540406831048848E-2</v>
      </c>
      <c r="F184" s="2">
        <f t="shared" si="17"/>
        <v>3.1116175738933244E-2</v>
      </c>
      <c r="G184" s="2">
        <f t="shared" si="15"/>
        <v>-1.4575768907884395E-2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3.9790000000000001</v>
      </c>
      <c r="C185" s="2">
        <f t="shared" si="12"/>
        <v>4.0308501749505794</v>
      </c>
      <c r="D185" s="2">
        <f t="shared" si="14"/>
        <v>4.0132514982505043</v>
      </c>
      <c r="E185" s="2">
        <f t="shared" si="13"/>
        <v>1.7598676700075089E-2</v>
      </c>
      <c r="F185" s="2">
        <f t="shared" si="17"/>
        <v>2.8412675931161615E-2</v>
      </c>
      <c r="G185" s="2">
        <f t="shared" si="15"/>
        <v>-1.0813999231086526E-2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3.8605</v>
      </c>
      <c r="C186" s="2">
        <f t="shared" si="12"/>
        <v>4.0287039941889518</v>
      </c>
      <c r="D186" s="2">
        <f t="shared" si="14"/>
        <v>4.0019365724541709</v>
      </c>
      <c r="E186" s="2">
        <f t="shared" si="13"/>
        <v>2.6767421734780861E-2</v>
      </c>
      <c r="F186" s="2">
        <f t="shared" si="17"/>
        <v>2.8083625091885465E-2</v>
      </c>
      <c r="G186" s="2">
        <f t="shared" si="15"/>
        <v>-1.3162033571046047E-3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3.9079000000000002</v>
      </c>
      <c r="C187" s="2">
        <f t="shared" si="12"/>
        <v>4.0414572258521897</v>
      </c>
      <c r="D187" s="2">
        <f t="shared" si="14"/>
        <v>3.9949709004205287</v>
      </c>
      <c r="E187" s="2">
        <f t="shared" si="13"/>
        <v>4.648632543166098E-2</v>
      </c>
      <c r="F187" s="2">
        <f t="shared" si="17"/>
        <v>3.1764165159840568E-2</v>
      </c>
      <c r="G187" s="2">
        <f t="shared" si="15"/>
        <v>1.4722160271820411E-2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3.8369</v>
      </c>
      <c r="C188" s="2">
        <f t="shared" si="12"/>
        <v>4.0486022680287759</v>
      </c>
      <c r="D188" s="2">
        <f t="shared" si="14"/>
        <v>3.9832619448338229</v>
      </c>
      <c r="E188" s="2">
        <f t="shared" si="13"/>
        <v>6.5340323194952976E-2</v>
      </c>
      <c r="F188" s="2">
        <f t="shared" si="17"/>
        <v>3.8479396766863051E-2</v>
      </c>
      <c r="G188" s="2">
        <f t="shared" si="15"/>
        <v>2.6860926428089925E-2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3.8369</v>
      </c>
      <c r="C189" s="2">
        <f t="shared" si="12"/>
        <v>4.0546480729474261</v>
      </c>
      <c r="D189" s="2">
        <f t="shared" si="14"/>
        <v>3.9724203192905767</v>
      </c>
      <c r="E189" s="2">
        <f t="shared" si="13"/>
        <v>8.2227753656849423E-2</v>
      </c>
      <c r="F189" s="2">
        <f t="shared" si="17"/>
        <v>4.7229068144860331E-2</v>
      </c>
      <c r="G189" s="2">
        <f t="shared" si="15"/>
        <v>3.4998685511989092E-2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3.8369</v>
      </c>
      <c r="C190" s="2">
        <f t="shared" si="12"/>
        <v>4.0430099078785915</v>
      </c>
      <c r="D190" s="2">
        <f t="shared" si="14"/>
        <v>3.9623817771209042</v>
      </c>
      <c r="E190" s="2">
        <f t="shared" si="13"/>
        <v>8.0628130757687266E-2</v>
      </c>
      <c r="F190" s="2">
        <f t="shared" si="17"/>
        <v>5.3908880667425718E-2</v>
      </c>
      <c r="G190" s="2">
        <f t="shared" si="15"/>
        <v>2.6719250090261548E-2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4.0073999999999996</v>
      </c>
      <c r="C191" s="2">
        <f t="shared" si="12"/>
        <v>4.0207622297434238</v>
      </c>
      <c r="D191" s="2">
        <f t="shared" si="14"/>
        <v>3.9657164602971338</v>
      </c>
      <c r="E191" s="2">
        <f t="shared" si="13"/>
        <v>5.5045769446290027E-2</v>
      </c>
      <c r="F191" s="2">
        <f t="shared" si="17"/>
        <v>5.4136258423198587E-2</v>
      </c>
      <c r="G191" s="2">
        <f t="shared" si="15"/>
        <v>9.0951102309144022E-4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3.8889999999999998</v>
      </c>
      <c r="C192" s="2">
        <f t="shared" si="12"/>
        <v>4.0019372713213581</v>
      </c>
      <c r="D192" s="2">
        <f t="shared" si="14"/>
        <v>3.9600337595343831</v>
      </c>
      <c r="E192" s="2">
        <f t="shared" si="13"/>
        <v>4.1903511786975045E-2</v>
      </c>
      <c r="F192" s="2">
        <f t="shared" si="17"/>
        <v>5.1689709095953884E-2</v>
      </c>
      <c r="G192" s="2">
        <f t="shared" si="15"/>
        <v>-9.786197308978839E-3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3.8037000000000001</v>
      </c>
      <c r="C193" s="2">
        <f t="shared" si="12"/>
        <v>3.9860084603488417</v>
      </c>
      <c r="D193" s="2">
        <f t="shared" si="14"/>
        <v>3.9484534810503549</v>
      </c>
      <c r="E193" s="2">
        <f t="shared" si="13"/>
        <v>3.7554979298486835E-2</v>
      </c>
      <c r="F193" s="2">
        <f t="shared" si="17"/>
        <v>4.8862763136460478E-2</v>
      </c>
      <c r="G193" s="2">
        <f t="shared" si="15"/>
        <v>-1.1307783837973644E-2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3.8037000000000001</v>
      </c>
      <c r="C194" s="2">
        <f t="shared" si="12"/>
        <v>3.9725302356797894</v>
      </c>
      <c r="D194" s="2">
        <f t="shared" si="14"/>
        <v>3.9377310009725512</v>
      </c>
      <c r="E194" s="2">
        <f t="shared" si="13"/>
        <v>3.4799234707238114E-2</v>
      </c>
      <c r="F194" s="2">
        <f t="shared" si="17"/>
        <v>4.6050057450616008E-2</v>
      </c>
      <c r="G194" s="2">
        <f t="shared" si="15"/>
        <v>-1.1250822743377895E-2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3.8037000000000001</v>
      </c>
      <c r="C195" s="2">
        <f t="shared" si="12"/>
        <v>3.9735255840367447</v>
      </c>
      <c r="D195" s="2">
        <f t="shared" si="14"/>
        <v>3.9278027786782879</v>
      </c>
      <c r="E195" s="2">
        <f t="shared" si="13"/>
        <v>4.5722805358456853E-2</v>
      </c>
      <c r="F195" s="2">
        <f t="shared" si="17"/>
        <v>4.5984607032184176E-2</v>
      </c>
      <c r="G195" s="2">
        <f t="shared" si="15"/>
        <v>-2.6180167372732294E-4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3.8178999999999998</v>
      </c>
      <c r="C196" s="2">
        <f t="shared" si="12"/>
        <v>3.9561370326464762</v>
      </c>
      <c r="D196" s="2">
        <f t="shared" si="14"/>
        <v>3.9196618321095258</v>
      </c>
      <c r="E196" s="2">
        <f t="shared" si="13"/>
        <v>3.6475200536950414E-2</v>
      </c>
      <c r="F196" s="2">
        <f t="shared" si="17"/>
        <v>4.4082725733137429E-2</v>
      </c>
      <c r="G196" s="2">
        <f t="shared" si="15"/>
        <v>-7.6075251961870149E-3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3.8178999999999998</v>
      </c>
      <c r="C197" s="2">
        <f t="shared" si="12"/>
        <v>3.9487159507008647</v>
      </c>
      <c r="D197" s="2">
        <f t="shared" si="14"/>
        <v>3.9121239186199315</v>
      </c>
      <c r="E197" s="2">
        <f t="shared" si="13"/>
        <v>3.6592032080933201E-2</v>
      </c>
      <c r="F197" s="2">
        <f t="shared" si="17"/>
        <v>4.2584587002696586E-2</v>
      </c>
      <c r="G197" s="2">
        <f t="shared" si="15"/>
        <v>-5.992554921763385E-3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3.8178999999999998</v>
      </c>
      <c r="C198" s="2">
        <f t="shared" si="12"/>
        <v>3.9315134967468852</v>
      </c>
      <c r="D198" s="2">
        <f t="shared" si="14"/>
        <v>3.9051443690925289</v>
      </c>
      <c r="E198" s="2">
        <f t="shared" si="13"/>
        <v>2.6369127654356284E-2</v>
      </c>
      <c r="F198" s="2">
        <f t="shared" si="17"/>
        <v>3.934149513302853E-2</v>
      </c>
      <c r="G198" s="2">
        <f t="shared" si="15"/>
        <v>-1.2972367478672246E-2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3.8226</v>
      </c>
      <c r="C199" s="2">
        <f t="shared" si="12"/>
        <v>3.916957574170441</v>
      </c>
      <c r="D199" s="2">
        <f t="shared" si="14"/>
        <v>3.8990299713819714</v>
      </c>
      <c r="E199" s="2">
        <f t="shared" si="13"/>
        <v>1.792760278846961E-2</v>
      </c>
      <c r="F199" s="2">
        <f t="shared" si="17"/>
        <v>3.5058716664116744E-2</v>
      </c>
      <c r="G199" s="2">
        <f t="shared" si="15"/>
        <v>-1.7131113875647135E-2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3.8226</v>
      </c>
      <c r="C200" s="2">
        <f t="shared" si="12"/>
        <v>3.9046410242980656</v>
      </c>
      <c r="D200" s="2">
        <f t="shared" si="14"/>
        <v>3.8933684920203437</v>
      </c>
      <c r="E200" s="2">
        <f t="shared" si="13"/>
        <v>1.1272532277721847E-2</v>
      </c>
      <c r="F200" s="2">
        <f t="shared" si="17"/>
        <v>3.0301479786837768E-2</v>
      </c>
      <c r="G200" s="2">
        <f t="shared" si="15"/>
        <v>-1.902894750911592E-2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3.8226</v>
      </c>
      <c r="C201" s="2">
        <f t="shared" si="12"/>
        <v>3.9204500974829788</v>
      </c>
      <c r="D201" s="2">
        <f t="shared" si="14"/>
        <v>3.8881263815003182</v>
      </c>
      <c r="E201" s="2">
        <f t="shared" si="13"/>
        <v>3.2323715982660595E-2</v>
      </c>
      <c r="F201" s="2">
        <f t="shared" si="17"/>
        <v>3.0705927026002333E-2</v>
      </c>
      <c r="G201" s="2">
        <f t="shared" si="15"/>
        <v>1.6177889566582615E-3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3.9363000000000001</v>
      </c>
      <c r="C202" s="2">
        <f t="shared" si="12"/>
        <v>3.9156116209471357</v>
      </c>
      <c r="D202" s="2">
        <f t="shared" si="14"/>
        <v>3.8916947976854801</v>
      </c>
      <c r="E202" s="2">
        <f t="shared" si="13"/>
        <v>2.3916823261655562E-2</v>
      </c>
      <c r="F202" s="2">
        <f t="shared" si="17"/>
        <v>2.934810627313298E-2</v>
      </c>
      <c r="G202" s="2">
        <f t="shared" si="15"/>
        <v>-5.4312830114774183E-3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3.8511000000000002</v>
      </c>
      <c r="C203" s="2">
        <f t="shared" si="12"/>
        <v>3.8983944484937298</v>
      </c>
      <c r="D203" s="2">
        <f t="shared" si="14"/>
        <v>3.888687775634704</v>
      </c>
      <c r="E203" s="2">
        <f t="shared" si="13"/>
        <v>9.7066728590258222E-3</v>
      </c>
      <c r="F203" s="2">
        <f t="shared" si="17"/>
        <v>2.5419819590311549E-2</v>
      </c>
      <c r="G203" s="2">
        <f t="shared" si="15"/>
        <v>-1.5713146731285727E-2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3.8557999999999999</v>
      </c>
      <c r="C204" s="2">
        <f t="shared" si="12"/>
        <v>3.8838260718023871</v>
      </c>
      <c r="D204" s="2">
        <f t="shared" si="14"/>
        <v>3.8862516441062072</v>
      </c>
      <c r="E204" s="2">
        <f t="shared" si="13"/>
        <v>-2.4255723038200117E-3</v>
      </c>
      <c r="F204" s="2">
        <f t="shared" si="17"/>
        <v>1.9850741211485241E-2</v>
      </c>
      <c r="G204" s="2">
        <f t="shared" si="15"/>
        <v>-2.2276313515305252E-2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3.8841999999999999</v>
      </c>
      <c r="C205" s="2">
        <f t="shared" si="12"/>
        <v>3.8714989838327893</v>
      </c>
      <c r="D205" s="2">
        <f t="shared" si="14"/>
        <v>3.8860996704687105</v>
      </c>
      <c r="E205" s="2">
        <f t="shared" si="13"/>
        <v>-1.4600686635921178E-2</v>
      </c>
      <c r="F205" s="2">
        <f t="shared" si="17"/>
        <v>1.2960455642003958E-2</v>
      </c>
      <c r="G205" s="2">
        <f t="shared" si="15"/>
        <v>-2.7561142277925138E-2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3.8841999999999999</v>
      </c>
      <c r="C206" s="2">
        <f t="shared" si="12"/>
        <v>3.8632529863200524</v>
      </c>
      <c r="D206" s="2">
        <f t="shared" si="14"/>
        <v>3.8859589541376947</v>
      </c>
      <c r="E206" s="2">
        <f t="shared" si="13"/>
        <v>-2.2705967817642225E-2</v>
      </c>
      <c r="F206" s="2">
        <f t="shared" si="17"/>
        <v>5.8271709500747216E-3</v>
      </c>
      <c r="G206" s="2">
        <f t="shared" si="15"/>
        <v>-2.8533138767716945E-2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3.8369</v>
      </c>
      <c r="C207" s="2">
        <f t="shared" ref="C207:C270" si="18">$C$4*B197+C206*(1-$C$4)</f>
        <v>3.8562756038092751</v>
      </c>
      <c r="D207" s="2">
        <f t="shared" si="14"/>
        <v>3.8823249575349021</v>
      </c>
      <c r="E207" s="2">
        <f t="shared" si="13"/>
        <v>-2.6049353725627E-2</v>
      </c>
      <c r="F207" s="2">
        <f t="shared" si="17"/>
        <v>-5.4813398506562295E-4</v>
      </c>
      <c r="G207" s="2">
        <f t="shared" si="15"/>
        <v>-2.5501219740561378E-2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3.8132000000000001</v>
      </c>
      <c r="C208" s="2">
        <f t="shared" si="18"/>
        <v>3.8503716647616941</v>
      </c>
      <c r="D208" s="2">
        <f t="shared" si="14"/>
        <v>3.8772045903100945</v>
      </c>
      <c r="E208" s="2">
        <f t="shared" si="13"/>
        <v>-2.6832925548400333E-2</v>
      </c>
      <c r="F208" s="2">
        <f t="shared" si="17"/>
        <v>-5.8050922977325656E-3</v>
      </c>
      <c r="G208" s="2">
        <f t="shared" si="15"/>
        <v>-2.1027833250667767E-2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3.8132000000000001</v>
      </c>
      <c r="C209" s="2">
        <f t="shared" si="18"/>
        <v>3.8460991009522028</v>
      </c>
      <c r="D209" s="2">
        <f t="shared" si="14"/>
        <v>3.8724635095463835</v>
      </c>
      <c r="E209" s="2">
        <f t="shared" si="13"/>
        <v>-2.6364408594180766E-2</v>
      </c>
      <c r="F209" s="2">
        <f t="shared" si="17"/>
        <v>-9.9169555570222077E-3</v>
      </c>
      <c r="G209" s="2">
        <f t="shared" si="15"/>
        <v>-1.6447453037158558E-2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3.8132000000000001</v>
      </c>
      <c r="C210" s="2">
        <f t="shared" si="18"/>
        <v>3.842483854651864</v>
      </c>
      <c r="D210" s="2">
        <f t="shared" si="14"/>
        <v>3.8680736199503549</v>
      </c>
      <c r="E210" s="2">
        <f t="shared" si="13"/>
        <v>-2.5589765298490885E-2</v>
      </c>
      <c r="F210" s="2">
        <f t="shared" si="17"/>
        <v>-1.3051517505315944E-2</v>
      </c>
      <c r="G210" s="2">
        <f t="shared" si="15"/>
        <v>-1.2538247793174941E-2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3.8226</v>
      </c>
      <c r="C211" s="2">
        <f t="shared" si="18"/>
        <v>3.8394248000900388</v>
      </c>
      <c r="D211" s="2">
        <f t="shared" si="14"/>
        <v>3.8647052036577363</v>
      </c>
      <c r="E211" s="2">
        <f t="shared" si="13"/>
        <v>-2.5280403567697451E-2</v>
      </c>
      <c r="F211" s="2">
        <f t="shared" si="17"/>
        <v>-1.5497294717792246E-2</v>
      </c>
      <c r="G211" s="2">
        <f t="shared" si="15"/>
        <v>-9.7831088499052057E-3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3.8369</v>
      </c>
      <c r="C212" s="2">
        <f t="shared" si="18"/>
        <v>3.8543286769992635</v>
      </c>
      <c r="D212" s="2">
        <f t="shared" si="14"/>
        <v>3.8626455589423485</v>
      </c>
      <c r="E212" s="2">
        <f t="shared" si="13"/>
        <v>-8.3168819430849972E-3</v>
      </c>
      <c r="F212" s="2">
        <f t="shared" si="17"/>
        <v>-1.4061212162850797E-2</v>
      </c>
      <c r="G212" s="2">
        <f t="shared" si="15"/>
        <v>5.7443302197657999E-3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3.7326000000000001</v>
      </c>
      <c r="C213" s="2">
        <f t="shared" si="18"/>
        <v>3.8538319574609154</v>
      </c>
      <c r="D213" s="2">
        <f t="shared" si="14"/>
        <v>3.8530125545762486</v>
      </c>
      <c r="E213" s="2">
        <f t="shared" si="13"/>
        <v>8.194028846668644E-4</v>
      </c>
      <c r="F213" s="2">
        <f t="shared" si="17"/>
        <v>-1.1085089153347267E-2</v>
      </c>
      <c r="G213" s="2">
        <f t="shared" si="15"/>
        <v>1.1904492038014131E-2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3.6474000000000002</v>
      </c>
      <c r="C214" s="2">
        <f t="shared" si="18"/>
        <v>3.8541347332361591</v>
      </c>
      <c r="D214" s="2">
        <f t="shared" si="14"/>
        <v>3.8377819949780076</v>
      </c>
      <c r="E214" s="2">
        <f t="shared" si="13"/>
        <v>1.6352738258151422E-2</v>
      </c>
      <c r="F214" s="2">
        <f t="shared" si="17"/>
        <v>-5.5975236710475284E-3</v>
      </c>
      <c r="G214" s="2">
        <f t="shared" si="15"/>
        <v>2.1950261929198953E-2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3.6474000000000002</v>
      </c>
      <c r="C215" s="2">
        <f t="shared" si="18"/>
        <v>3.8587601588921348</v>
      </c>
      <c r="D215" s="2">
        <f t="shared" si="14"/>
        <v>3.8236796249796368</v>
      </c>
      <c r="E215" s="2">
        <f t="shared" si="13"/>
        <v>3.5080533912497991E-2</v>
      </c>
      <c r="F215" s="2">
        <f t="shared" si="17"/>
        <v>2.5380878456615751E-3</v>
      </c>
      <c r="G215" s="2">
        <f t="shared" si="15"/>
        <v>3.2542446066836414E-2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3.6474000000000002</v>
      </c>
      <c r="C216" s="2">
        <f t="shared" si="18"/>
        <v>3.8626739806010373</v>
      </c>
      <c r="D216" s="2">
        <f t="shared" si="14"/>
        <v>3.8106218749811451</v>
      </c>
      <c r="E216" s="2">
        <f t="shared" si="13"/>
        <v>5.2052105619892153E-2</v>
      </c>
      <c r="F216" s="2">
        <f t="shared" si="17"/>
        <v>1.2440891400507692E-2</v>
      </c>
      <c r="G216" s="2">
        <f t="shared" si="15"/>
        <v>3.9611214219384461E-2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3.6474000000000002</v>
      </c>
      <c r="C217" s="2">
        <f t="shared" si="18"/>
        <v>3.8587087528162627</v>
      </c>
      <c r="D217" s="2">
        <f t="shared" si="14"/>
        <v>3.7985313657232824</v>
      </c>
      <c r="E217" s="2">
        <f t="shared" si="13"/>
        <v>6.0177387092980261E-2</v>
      </c>
      <c r="F217" s="2">
        <f t="shared" si="17"/>
        <v>2.1988190539002209E-2</v>
      </c>
      <c r="G217" s="2">
        <f t="shared" si="15"/>
        <v>3.8189196553978053E-2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3.7563</v>
      </c>
      <c r="C218" s="2">
        <f t="shared" si="18"/>
        <v>3.8517074062291456</v>
      </c>
      <c r="D218" s="2">
        <f t="shared" si="14"/>
        <v>3.7954031164104465</v>
      </c>
      <c r="E218" s="2">
        <f t="shared" si="13"/>
        <v>5.6304289818699171E-2</v>
      </c>
      <c r="F218" s="2">
        <f t="shared" si="17"/>
        <v>2.8851410394941601E-2</v>
      </c>
      <c r="G218" s="2">
        <f t="shared" si="15"/>
        <v>2.745287942375757E-2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3.8369</v>
      </c>
      <c r="C219" s="2">
        <f t="shared" si="18"/>
        <v>3.8457831898862005</v>
      </c>
      <c r="D219" s="2">
        <f t="shared" si="14"/>
        <v>3.7984769596393022</v>
      </c>
      <c r="E219" s="2">
        <f t="shared" si="13"/>
        <v>4.7306230246898284E-2</v>
      </c>
      <c r="F219" s="2">
        <f t="shared" si="17"/>
        <v>3.2542374365332943E-2</v>
      </c>
      <c r="G219" s="2">
        <f t="shared" si="15"/>
        <v>1.4763855881565341E-2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3.8369</v>
      </c>
      <c r="C220" s="2">
        <f t="shared" si="18"/>
        <v>3.8407703914421698</v>
      </c>
      <c r="D220" s="2">
        <f t="shared" si="14"/>
        <v>3.8013231107771315</v>
      </c>
      <c r="E220" s="2">
        <f t="shared" ref="E220:E283" si="19">C220-D220</f>
        <v>3.9447280665038331E-2</v>
      </c>
      <c r="F220" s="2">
        <f t="shared" si="17"/>
        <v>3.3923355625274022E-2</v>
      </c>
      <c r="G220" s="2">
        <f t="shared" si="15"/>
        <v>5.5239250397643089E-3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3.7421000000000002</v>
      </c>
      <c r="C221" s="2">
        <f t="shared" si="18"/>
        <v>3.8379749466049127</v>
      </c>
      <c r="D221" s="2">
        <f t="shared" ref="D221:D284" si="20">$D$4*B221+(1-$D$4)*D220</f>
        <v>3.7969362136825291</v>
      </c>
      <c r="E221" s="2">
        <f t="shared" si="19"/>
        <v>4.1038732922383581E-2</v>
      </c>
      <c r="F221" s="2">
        <f t="shared" si="17"/>
        <v>3.5346431084695935E-2</v>
      </c>
      <c r="G221" s="2">
        <f t="shared" si="15"/>
        <v>5.6923018376876452E-3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3.6474000000000002</v>
      </c>
      <c r="C222" s="2">
        <f t="shared" si="18"/>
        <v>3.8378095702041568</v>
      </c>
      <c r="D222" s="2">
        <f t="shared" si="20"/>
        <v>3.7858594571134527</v>
      </c>
      <c r="E222" s="2">
        <f t="shared" si="19"/>
        <v>5.1950113090704075E-2</v>
      </c>
      <c r="F222" s="2">
        <f t="shared" si="17"/>
        <v>3.8667167485897561E-2</v>
      </c>
      <c r="G222" s="2">
        <f t="shared" si="15"/>
        <v>1.3282945604806515E-2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3.6474000000000002</v>
      </c>
      <c r="C223" s="2">
        <f t="shared" si="18"/>
        <v>3.8216234824804403</v>
      </c>
      <c r="D223" s="2">
        <f t="shared" si="20"/>
        <v>3.7756032010309748</v>
      </c>
      <c r="E223" s="2">
        <f t="shared" si="19"/>
        <v>4.6020281449465461E-2</v>
      </c>
      <c r="F223" s="2">
        <f t="shared" si="17"/>
        <v>4.0137790278611141E-2</v>
      </c>
      <c r="G223" s="2">
        <f t="shared" si="15"/>
        <v>5.8824911708543204E-3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3.6474000000000002</v>
      </c>
      <c r="C224" s="2">
        <f t="shared" si="18"/>
        <v>3.7948198697911417</v>
      </c>
      <c r="D224" s="2">
        <f t="shared" si="20"/>
        <v>3.7661066676212727</v>
      </c>
      <c r="E224" s="2">
        <f t="shared" si="19"/>
        <v>2.8713202169869056E-2</v>
      </c>
      <c r="F224" s="2">
        <f t="shared" si="17"/>
        <v>3.7852872656862727E-2</v>
      </c>
      <c r="G224" s="2">
        <f t="shared" si="15"/>
        <v>-9.1396704869936701E-3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3.5384000000000002</v>
      </c>
      <c r="C225" s="2">
        <f t="shared" si="18"/>
        <v>3.7721398898232739</v>
      </c>
      <c r="D225" s="2">
        <f t="shared" si="20"/>
        <v>3.7492395070567337</v>
      </c>
      <c r="E225" s="2">
        <f t="shared" si="19"/>
        <v>2.2900382766540162E-2</v>
      </c>
      <c r="F225" s="2">
        <f t="shared" si="17"/>
        <v>3.4862374678798214E-2</v>
      </c>
      <c r="G225" s="2">
        <f t="shared" si="15"/>
        <v>-1.1961991912258052E-2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3.6474000000000002</v>
      </c>
      <c r="C226" s="2">
        <f t="shared" si="18"/>
        <v>3.7529491375427702</v>
      </c>
      <c r="D226" s="2">
        <f t="shared" si="20"/>
        <v>3.7416958398673459</v>
      </c>
      <c r="E226" s="2">
        <f t="shared" si="19"/>
        <v>1.1253297675424268E-2</v>
      </c>
      <c r="F226" s="2">
        <f t="shared" si="17"/>
        <v>3.0140559278123424E-2</v>
      </c>
      <c r="G226" s="2">
        <f t="shared" si="15"/>
        <v>-1.8887261602699157E-2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3.6474000000000002</v>
      </c>
      <c r="C227" s="2">
        <f t="shared" si="18"/>
        <v>3.7367108086900362</v>
      </c>
      <c r="D227" s="2">
        <f t="shared" si="20"/>
        <v>3.7347109628401349</v>
      </c>
      <c r="E227" s="2">
        <f t="shared" si="19"/>
        <v>1.9998458499013161E-3</v>
      </c>
      <c r="F227" s="2">
        <f t="shared" si="17"/>
        <v>2.4512416592479002E-2</v>
      </c>
      <c r="G227" s="2">
        <f t="shared" si="15"/>
        <v>-2.2512570742577686E-2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3.5762999999999998</v>
      </c>
      <c r="C228" s="2">
        <f t="shared" si="18"/>
        <v>3.7397245304300304</v>
      </c>
      <c r="D228" s="2">
        <f t="shared" si="20"/>
        <v>3.7229768174445694</v>
      </c>
      <c r="E228" s="2">
        <f t="shared" si="19"/>
        <v>1.6747712985460961E-2</v>
      </c>
      <c r="F228" s="2">
        <f t="shared" si="17"/>
        <v>2.2959475871075396E-2</v>
      </c>
      <c r="G228" s="2">
        <f t="shared" ref="G228:G291" si="21">E228-F228</f>
        <v>-6.2117628856144351E-3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3.5762999999999998</v>
      </c>
      <c r="C229" s="2">
        <f t="shared" si="18"/>
        <v>3.7546746026715638</v>
      </c>
      <c r="D229" s="2">
        <f t="shared" si="20"/>
        <v>3.7121118680042309</v>
      </c>
      <c r="E229" s="2">
        <f t="shared" si="19"/>
        <v>4.2562734667332958E-2</v>
      </c>
      <c r="F229" s="2">
        <f t="shared" ref="F229:F292" si="23">(E229*(2/(10)))+((1-(2/10))*F228)</f>
        <v>2.6880127630326909E-2</v>
      </c>
      <c r="G229" s="2">
        <f t="shared" si="21"/>
        <v>1.5682607037006049E-2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3.5857999999999999</v>
      </c>
      <c r="C230" s="2">
        <f t="shared" si="18"/>
        <v>3.7673246637990152</v>
      </c>
      <c r="D230" s="2">
        <f t="shared" si="20"/>
        <v>3.7027554333372508</v>
      </c>
      <c r="E230" s="2">
        <f t="shared" si="19"/>
        <v>6.4569230461764437E-2</v>
      </c>
      <c r="F230" s="2">
        <f t="shared" si="23"/>
        <v>3.4417948196614416E-2</v>
      </c>
      <c r="G230" s="2">
        <f t="shared" si="21"/>
        <v>3.0151282265150021E-2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3.5526</v>
      </c>
      <c r="C231" s="2">
        <f t="shared" si="18"/>
        <v>3.7634439462914746</v>
      </c>
      <c r="D231" s="2">
        <f t="shared" si="20"/>
        <v>3.6916328086456027</v>
      </c>
      <c r="E231" s="2">
        <f t="shared" si="19"/>
        <v>7.1811137645871881E-2</v>
      </c>
      <c r="F231" s="2">
        <f t="shared" si="23"/>
        <v>4.189658608646591E-2</v>
      </c>
      <c r="G231" s="2">
        <f t="shared" si="21"/>
        <v>2.991455155940597E-2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3.6</v>
      </c>
      <c r="C232" s="2">
        <f t="shared" si="18"/>
        <v>3.7455910314774012</v>
      </c>
      <c r="D232" s="2">
        <f t="shared" si="20"/>
        <v>3.6848451931903727</v>
      </c>
      <c r="E232" s="2">
        <f t="shared" si="19"/>
        <v>6.0745838287028509E-2</v>
      </c>
      <c r="F232" s="2">
        <f t="shared" si="23"/>
        <v>4.5666436526578431E-2</v>
      </c>
      <c r="G232" s="2">
        <f t="shared" si="21"/>
        <v>1.5079401760450077E-2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3.6947000000000001</v>
      </c>
      <c r="C233" s="2">
        <f t="shared" si="18"/>
        <v>3.7304847189424164</v>
      </c>
      <c r="D233" s="2">
        <f t="shared" si="20"/>
        <v>3.6855751788799749</v>
      </c>
      <c r="E233" s="2">
        <f t="shared" si="19"/>
        <v>4.4909540062441522E-2</v>
      </c>
      <c r="F233" s="2">
        <f t="shared" si="23"/>
        <v>4.5515057233751051E-2</v>
      </c>
      <c r="G233" s="2">
        <f t="shared" si="21"/>
        <v>-6.0551717130952892E-4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5">
        <f>TITRES_STAT!D237</f>
        <v>3.6947000000000001</v>
      </c>
      <c r="C234" s="2">
        <f t="shared" si="18"/>
        <v>3.7177024544897366</v>
      </c>
      <c r="D234" s="2">
        <f t="shared" si="20"/>
        <v>3.6862510915555324</v>
      </c>
      <c r="E234" s="2">
        <f t="shared" si="19"/>
        <v>3.1451362934204141E-2</v>
      </c>
      <c r="F234" s="2">
        <f t="shared" si="23"/>
        <v>4.2702318373841669E-2</v>
      </c>
      <c r="G234" s="2">
        <f t="shared" si="21"/>
        <v>-1.1250955439637528E-2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3.6995</v>
      </c>
      <c r="C235" s="2">
        <f t="shared" si="18"/>
        <v>3.6901174614913157</v>
      </c>
      <c r="D235" s="2">
        <f t="shared" si="20"/>
        <v>3.6872324921810482</v>
      </c>
      <c r="E235" s="2">
        <f t="shared" si="19"/>
        <v>2.8849693102674934E-3</v>
      </c>
      <c r="F235" s="2">
        <f t="shared" si="23"/>
        <v>3.4738848561126835E-2</v>
      </c>
      <c r="G235" s="2">
        <f t="shared" si="21"/>
        <v>-3.1853879250859342E-2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3.6236999999999999</v>
      </c>
      <c r="C236" s="2">
        <f t="shared" si="18"/>
        <v>3.6835455443388057</v>
      </c>
      <c r="D236" s="2">
        <f t="shared" si="20"/>
        <v>3.6825263816491187</v>
      </c>
      <c r="E236" s="2">
        <f t="shared" si="19"/>
        <v>1.0191626896869366E-3</v>
      </c>
      <c r="F236" s="2">
        <f t="shared" si="23"/>
        <v>2.7994911386838857E-2</v>
      </c>
      <c r="G236" s="2">
        <f t="shared" si="21"/>
        <v>-2.697574869715192E-2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3.6236999999999999</v>
      </c>
      <c r="C237" s="2">
        <f t="shared" si="18"/>
        <v>3.677984691363605</v>
      </c>
      <c r="D237" s="2">
        <f t="shared" si="20"/>
        <v>3.678168871897332</v>
      </c>
      <c r="E237" s="2">
        <f t="shared" si="19"/>
        <v>-1.841805337270408E-4</v>
      </c>
      <c r="F237" s="2">
        <f t="shared" si="23"/>
        <v>2.2359093002725677E-2</v>
      </c>
      <c r="G237" s="2">
        <f t="shared" si="21"/>
        <v>-2.2543273536452718E-2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3.69</v>
      </c>
      <c r="C238" s="2">
        <f t="shared" si="18"/>
        <v>3.6623408926922814</v>
      </c>
      <c r="D238" s="2">
        <f t="shared" si="20"/>
        <v>3.6790452517567891</v>
      </c>
      <c r="E238" s="2">
        <f t="shared" si="19"/>
        <v>-1.6704359064507734E-2</v>
      </c>
      <c r="F238" s="2">
        <f t="shared" si="23"/>
        <v>1.4546402589278997E-2</v>
      </c>
      <c r="G238" s="2">
        <f t="shared" si="21"/>
        <v>-3.1250761653786735E-2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3.6947000000000001</v>
      </c>
      <c r="C239" s="2">
        <f t="shared" si="18"/>
        <v>3.649103832278084</v>
      </c>
      <c r="D239" s="2">
        <f t="shared" si="20"/>
        <v>3.6802048627377677</v>
      </c>
      <c r="E239" s="2">
        <f t="shared" si="19"/>
        <v>-3.1101030459683709E-2</v>
      </c>
      <c r="F239" s="2">
        <f t="shared" si="23"/>
        <v>5.4169159794864568E-3</v>
      </c>
      <c r="G239" s="2">
        <f t="shared" si="21"/>
        <v>-3.6517946439170168E-2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3.6947000000000001</v>
      </c>
      <c r="C240" s="2">
        <f t="shared" si="18"/>
        <v>3.6393647811583785</v>
      </c>
      <c r="D240" s="2">
        <f t="shared" si="20"/>
        <v>3.6812785766090443</v>
      </c>
      <c r="E240" s="2">
        <f t="shared" si="19"/>
        <v>-4.1913795450665869E-2</v>
      </c>
      <c r="F240" s="2">
        <f t="shared" si="23"/>
        <v>-4.0492263065440076E-3</v>
      </c>
      <c r="G240" s="2">
        <f t="shared" si="21"/>
        <v>-3.7864569144121861E-2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3.6520999999999999</v>
      </c>
      <c r="C241" s="2">
        <f t="shared" si="18"/>
        <v>3.6260163532878584</v>
      </c>
      <c r="D241" s="2">
        <f t="shared" si="20"/>
        <v>3.6791172005639297</v>
      </c>
      <c r="E241" s="2">
        <f t="shared" si="19"/>
        <v>-5.3100847276071228E-2</v>
      </c>
      <c r="F241" s="2">
        <f t="shared" si="23"/>
        <v>-1.3859550500449453E-2</v>
      </c>
      <c r="G241" s="2">
        <f t="shared" si="21"/>
        <v>-3.9241296775621777E-2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3.6520999999999999</v>
      </c>
      <c r="C242" s="2">
        <f t="shared" si="18"/>
        <v>3.6220138373974189</v>
      </c>
      <c r="D242" s="2">
        <f t="shared" si="20"/>
        <v>3.6771159264480828</v>
      </c>
      <c r="E242" s="2">
        <f t="shared" si="19"/>
        <v>-5.5102089050663938E-2</v>
      </c>
      <c r="F242" s="2">
        <f t="shared" si="23"/>
        <v>-2.2108058210492353E-2</v>
      </c>
      <c r="G242" s="2">
        <f t="shared" si="21"/>
        <v>-3.2994030840171586E-2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3.7374000000000001</v>
      </c>
      <c r="C243" s="2">
        <f t="shared" si="18"/>
        <v>3.6331963239516623</v>
      </c>
      <c r="D243" s="2">
        <f t="shared" si="20"/>
        <v>3.6815814133778546</v>
      </c>
      <c r="E243" s="2">
        <f t="shared" si="19"/>
        <v>-4.8385089426192351E-2</v>
      </c>
      <c r="F243" s="2">
        <f t="shared" si="23"/>
        <v>-2.7363464453632351E-2</v>
      </c>
      <c r="G243" s="2">
        <f t="shared" si="21"/>
        <v>-2.102162497256E-2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3.6711</v>
      </c>
      <c r="C244" s="2">
        <f t="shared" si="18"/>
        <v>3.6426584279590988</v>
      </c>
      <c r="D244" s="2">
        <f t="shared" si="20"/>
        <v>3.6808050123869021</v>
      </c>
      <c r="E244" s="2">
        <f t="shared" si="19"/>
        <v>-3.8146584427803276E-2</v>
      </c>
      <c r="F244" s="2">
        <f t="shared" si="23"/>
        <v>-2.9520088448466538E-2</v>
      </c>
      <c r="G244" s="2">
        <f t="shared" si="21"/>
        <v>-8.6264959793367381E-3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3.6804999999999999</v>
      </c>
      <c r="C245" s="2">
        <f t="shared" si="18"/>
        <v>3.6514032851961606</v>
      </c>
      <c r="D245" s="2">
        <f t="shared" si="20"/>
        <v>3.6807824188767611</v>
      </c>
      <c r="E245" s="2">
        <f t="shared" si="19"/>
        <v>-2.9379133680600411E-2</v>
      </c>
      <c r="F245" s="2">
        <f t="shared" si="23"/>
        <v>-2.9491897494893313E-2</v>
      </c>
      <c r="G245" s="2">
        <f t="shared" si="21"/>
        <v>1.127638142929023E-4</v>
      </c>
      <c r="H245" s="2" t="str">
        <f t="shared" si="22"/>
        <v>Sell</v>
      </c>
    </row>
    <row r="246" spans="1:8" ht="13.5" x14ac:dyDescent="0.25">
      <c r="A246" s="3">
        <f>TITRES_STAT!B249</f>
        <v>42664</v>
      </c>
      <c r="B246" s="5">
        <f>TITRES_STAT!D249</f>
        <v>3.6804999999999999</v>
      </c>
      <c r="C246" s="2">
        <f t="shared" si="18"/>
        <v>3.6471412413198285</v>
      </c>
      <c r="D246" s="2">
        <f t="shared" si="20"/>
        <v>3.680761498959964</v>
      </c>
      <c r="E246" s="2">
        <f t="shared" si="19"/>
        <v>-3.3620257640135431E-2</v>
      </c>
      <c r="F246" s="2">
        <f t="shared" si="23"/>
        <v>-3.0317569523941736E-2</v>
      </c>
      <c r="G246" s="2">
        <f t="shared" si="21"/>
        <v>-3.3026881161936951E-3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3.7894999999999999</v>
      </c>
      <c r="C247" s="2">
        <f t="shared" si="18"/>
        <v>3.643534896501393</v>
      </c>
      <c r="D247" s="2">
        <f t="shared" si="20"/>
        <v>3.6888162027407074</v>
      </c>
      <c r="E247" s="2">
        <f t="shared" si="19"/>
        <v>-4.5281306239314478E-2</v>
      </c>
      <c r="F247" s="2">
        <f t="shared" si="23"/>
        <v>-3.3310316867016285E-2</v>
      </c>
      <c r="G247" s="2">
        <f t="shared" si="21"/>
        <v>-1.1970989372298194E-2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3.8605</v>
      </c>
      <c r="C248" s="2">
        <f t="shared" si="18"/>
        <v>3.6506833739627171</v>
      </c>
      <c r="D248" s="2">
        <f t="shared" si="20"/>
        <v>3.701533521056211</v>
      </c>
      <c r="E248" s="2">
        <f t="shared" si="19"/>
        <v>-5.0850147093493892E-2</v>
      </c>
      <c r="F248" s="2">
        <f t="shared" si="23"/>
        <v>-3.681828291231181E-2</v>
      </c>
      <c r="G248" s="2">
        <f t="shared" si="21"/>
        <v>-1.4031864181182081E-2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3.8605</v>
      </c>
      <c r="C249" s="2">
        <f t="shared" si="18"/>
        <v>3.6574551625838376</v>
      </c>
      <c r="D249" s="2">
        <f t="shared" si="20"/>
        <v>3.7133088157927876</v>
      </c>
      <c r="E249" s="2">
        <f t="shared" si="19"/>
        <v>-5.5853653208949972E-2</v>
      </c>
      <c r="F249" s="2">
        <f t="shared" si="23"/>
        <v>-4.0625356971639444E-2</v>
      </c>
      <c r="G249" s="2">
        <f t="shared" si="21"/>
        <v>-1.5228296237310528E-2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3.9316</v>
      </c>
      <c r="C250" s="2">
        <f t="shared" si="18"/>
        <v>3.6631851375709394</v>
      </c>
      <c r="D250" s="2">
        <f t="shared" si="20"/>
        <v>3.7294785331414699</v>
      </c>
      <c r="E250" s="2">
        <f t="shared" si="19"/>
        <v>-6.6293395570530489E-2</v>
      </c>
      <c r="F250" s="2">
        <f t="shared" si="23"/>
        <v>-4.5758964691417658E-2</v>
      </c>
      <c r="G250" s="2">
        <f t="shared" si="21"/>
        <v>-2.053443087911283E-2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3.8369</v>
      </c>
      <c r="C251" s="2">
        <f t="shared" si="18"/>
        <v>3.661479731790795</v>
      </c>
      <c r="D251" s="2">
        <f t="shared" si="20"/>
        <v>3.7374356788346943</v>
      </c>
      <c r="E251" s="2">
        <f t="shared" si="19"/>
        <v>-7.5955947043899297E-2</v>
      </c>
      <c r="F251" s="2">
        <f t="shared" si="23"/>
        <v>-5.1798361161913983E-2</v>
      </c>
      <c r="G251" s="2">
        <f t="shared" si="21"/>
        <v>-2.4157585881985313E-2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3.9316</v>
      </c>
      <c r="C252" s="2">
        <f t="shared" si="18"/>
        <v>3.6600366961306725</v>
      </c>
      <c r="D252" s="2">
        <f t="shared" si="20"/>
        <v>3.7518182211432354</v>
      </c>
      <c r="E252" s="2">
        <f t="shared" si="19"/>
        <v>-9.178152501256287E-2</v>
      </c>
      <c r="F252" s="2">
        <f t="shared" si="23"/>
        <v>-5.9794993932043766E-2</v>
      </c>
      <c r="G252" s="2">
        <f t="shared" si="21"/>
        <v>-3.1986531080519104E-2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4.069</v>
      </c>
      <c r="C253" s="2">
        <f t="shared" si="18"/>
        <v>3.6719387428797998</v>
      </c>
      <c r="D253" s="2">
        <f t="shared" si="20"/>
        <v>3.7753131677252183</v>
      </c>
      <c r="E253" s="2">
        <f t="shared" si="19"/>
        <v>-0.10337442484541848</v>
      </c>
      <c r="F253" s="2">
        <f t="shared" si="23"/>
        <v>-6.8510880114718717E-2</v>
      </c>
      <c r="G253" s="2">
        <f t="shared" si="21"/>
        <v>-3.4863544730699761E-2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4.1684000000000001</v>
      </c>
      <c r="C254" s="2">
        <f t="shared" si="18"/>
        <v>3.6718097055136765</v>
      </c>
      <c r="D254" s="2">
        <f t="shared" si="20"/>
        <v>3.8044307108566837</v>
      </c>
      <c r="E254" s="2">
        <f t="shared" si="19"/>
        <v>-0.13262100534300725</v>
      </c>
      <c r="F254" s="2">
        <f t="shared" si="23"/>
        <v>-8.1332905160376431E-2</v>
      </c>
      <c r="G254" s="2">
        <f t="shared" si="21"/>
        <v>-5.1288100182630816E-2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4.2157999999999998</v>
      </c>
      <c r="C255" s="2">
        <f t="shared" si="18"/>
        <v>3.6731466738961878</v>
      </c>
      <c r="D255" s="2">
        <f t="shared" si="20"/>
        <v>3.8349025100524847</v>
      </c>
      <c r="E255" s="2">
        <f t="shared" si="19"/>
        <v>-0.16175583615629696</v>
      </c>
      <c r="F255" s="2">
        <f t="shared" si="23"/>
        <v>-9.7417491359560543E-2</v>
      </c>
      <c r="G255" s="2">
        <f t="shared" si="21"/>
        <v>-6.4338344796736419E-2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4.2632000000000003</v>
      </c>
      <c r="C256" s="2">
        <f t="shared" si="18"/>
        <v>3.6742779548352358</v>
      </c>
      <c r="D256" s="2">
        <f t="shared" si="20"/>
        <v>3.8666282500485973</v>
      </c>
      <c r="E256" s="2">
        <f t="shared" si="19"/>
        <v>-0.19235029521336156</v>
      </c>
      <c r="F256" s="2">
        <f t="shared" si="23"/>
        <v>-0.11640405213032075</v>
      </c>
      <c r="G256" s="2">
        <f t="shared" si="21"/>
        <v>-7.5946243083040807E-2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4.3910999999999998</v>
      </c>
      <c r="C257" s="2">
        <f t="shared" si="18"/>
        <v>3.6920044233221221</v>
      </c>
      <c r="D257" s="2">
        <f t="shared" si="20"/>
        <v>3.9054780093042569</v>
      </c>
      <c r="E257" s="2">
        <f t="shared" si="19"/>
        <v>-0.21347358598213484</v>
      </c>
      <c r="F257" s="2">
        <f t="shared" si="23"/>
        <v>-0.13581795890068357</v>
      </c>
      <c r="G257" s="2">
        <f t="shared" si="21"/>
        <v>-7.7655627081451267E-2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4.3910999999999998</v>
      </c>
      <c r="C258" s="2">
        <f t="shared" si="18"/>
        <v>3.7179268197341035</v>
      </c>
      <c r="D258" s="2">
        <f t="shared" si="20"/>
        <v>3.9414500086150528</v>
      </c>
      <c r="E258" s="2">
        <f t="shared" si="19"/>
        <v>-0.22352318888094924</v>
      </c>
      <c r="F258" s="2">
        <f t="shared" si="23"/>
        <v>-0.15335900489673671</v>
      </c>
      <c r="G258" s="2">
        <f t="shared" si="21"/>
        <v>-7.0164183984212536E-2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4.41</v>
      </c>
      <c r="C259" s="2">
        <f t="shared" si="18"/>
        <v>3.7398611551596259</v>
      </c>
      <c r="D259" s="2">
        <f t="shared" si="20"/>
        <v>3.976157415384308</v>
      </c>
      <c r="E259" s="2">
        <f t="shared" si="19"/>
        <v>-0.23629626022468209</v>
      </c>
      <c r="F259" s="2">
        <f t="shared" si="23"/>
        <v>-0.16994645596232577</v>
      </c>
      <c r="G259" s="2">
        <f t="shared" si="21"/>
        <v>-6.6349804262356316E-2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4.41</v>
      </c>
      <c r="C260" s="2">
        <f t="shared" si="18"/>
        <v>3.7693594389812222</v>
      </c>
      <c r="D260" s="2">
        <f t="shared" si="20"/>
        <v>4.0082939031336187</v>
      </c>
      <c r="E260" s="2">
        <f t="shared" si="19"/>
        <v>-0.2389344641523965</v>
      </c>
      <c r="F260" s="2">
        <f t="shared" si="23"/>
        <v>-0.18374405760033991</v>
      </c>
      <c r="G260" s="2">
        <f t="shared" si="21"/>
        <v>-5.5190406552056592E-2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4.4053000000000004</v>
      </c>
      <c r="C261" s="2">
        <f t="shared" si="18"/>
        <v>3.7797502945225725</v>
      </c>
      <c r="D261" s="2">
        <f t="shared" si="20"/>
        <v>4.0377017621607578</v>
      </c>
      <c r="E261" s="2">
        <f t="shared" si="19"/>
        <v>-0.25795146763818533</v>
      </c>
      <c r="F261" s="2">
        <f t="shared" si="23"/>
        <v>-0.19858553960790898</v>
      </c>
      <c r="G261" s="2">
        <f t="shared" si="21"/>
        <v>-5.9365928030276349E-2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4.4053000000000004</v>
      </c>
      <c r="C262" s="2">
        <f t="shared" si="18"/>
        <v>3.8031117876729459</v>
      </c>
      <c r="D262" s="2">
        <f t="shared" si="20"/>
        <v>4.0649312612599608</v>
      </c>
      <c r="E262" s="2">
        <f t="shared" si="19"/>
        <v>-0.26181947358701496</v>
      </c>
      <c r="F262" s="2">
        <f t="shared" si="23"/>
        <v>-0.21123232640373019</v>
      </c>
      <c r="G262" s="2">
        <f t="shared" si="21"/>
        <v>-5.0587147183284775E-2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4.4053000000000004</v>
      </c>
      <c r="C263" s="2">
        <f t="shared" si="18"/>
        <v>3.8440176664924923</v>
      </c>
      <c r="D263" s="2">
        <f t="shared" si="20"/>
        <v>4.0901437604258897</v>
      </c>
      <c r="E263" s="2">
        <f t="shared" si="19"/>
        <v>-0.24612609393339735</v>
      </c>
      <c r="F263" s="2">
        <f t="shared" si="23"/>
        <v>-0.21821107990966365</v>
      </c>
      <c r="G263" s="2">
        <f t="shared" si="21"/>
        <v>-2.7915014023733697E-2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4.4053000000000004</v>
      </c>
      <c r="C264" s="2">
        <f t="shared" si="18"/>
        <v>3.8939226408782628</v>
      </c>
      <c r="D264" s="2">
        <f t="shared" si="20"/>
        <v>4.1134886670610094</v>
      </c>
      <c r="E264" s="2">
        <f t="shared" si="19"/>
        <v>-0.21956602618274657</v>
      </c>
      <c r="F264" s="2">
        <f t="shared" si="23"/>
        <v>-0.21848206916428026</v>
      </c>
      <c r="G264" s="2">
        <f t="shared" si="21"/>
        <v>-1.0839570184663083E-3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4.3769</v>
      </c>
      <c r="C265" s="2">
        <f t="shared" si="18"/>
        <v>3.9434422345892992</v>
      </c>
      <c r="D265" s="2">
        <f t="shared" si="20"/>
        <v>4.133000617649083</v>
      </c>
      <c r="E265" s="2">
        <f t="shared" si="19"/>
        <v>-0.18955838305978379</v>
      </c>
      <c r="F265" s="2">
        <f t="shared" si="23"/>
        <v>-0.21269733194338097</v>
      </c>
      <c r="G265" s="2">
        <f t="shared" si="21"/>
        <v>2.3138948883597188E-2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4.4432</v>
      </c>
      <c r="C266" s="2">
        <f t="shared" si="18"/>
        <v>3.9926357369601764</v>
      </c>
      <c r="D266" s="2">
        <f t="shared" si="20"/>
        <v>4.1559783496750766</v>
      </c>
      <c r="E266" s="2">
        <f t="shared" si="19"/>
        <v>-0.16334261271490025</v>
      </c>
      <c r="F266" s="2">
        <f t="shared" si="23"/>
        <v>-0.20282638809768486</v>
      </c>
      <c r="G266" s="2">
        <f t="shared" si="21"/>
        <v>3.9483775382784608E-2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4.4432</v>
      </c>
      <c r="C267" s="2">
        <f t="shared" si="18"/>
        <v>4.0539379312739952</v>
      </c>
      <c r="D267" s="2">
        <f t="shared" si="20"/>
        <v>4.1772540274769225</v>
      </c>
      <c r="E267" s="2">
        <f t="shared" si="19"/>
        <v>-0.12331609620292738</v>
      </c>
      <c r="F267" s="2">
        <f t="shared" si="23"/>
        <v>-0.18692432971873338</v>
      </c>
      <c r="G267" s="2">
        <f t="shared" si="21"/>
        <v>6.3608233515805995E-2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4.3437000000000001</v>
      </c>
      <c r="C268" s="2">
        <f t="shared" si="18"/>
        <v>4.1058090187703034</v>
      </c>
      <c r="D268" s="2">
        <f t="shared" si="20"/>
        <v>4.1895833587749287</v>
      </c>
      <c r="E268" s="2">
        <f t="shared" si="19"/>
        <v>-8.3774340004625358E-2</v>
      </c>
      <c r="F268" s="2">
        <f t="shared" si="23"/>
        <v>-0.16629433177591177</v>
      </c>
      <c r="G268" s="2">
        <f t="shared" si="21"/>
        <v>8.2519991771286411E-2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4.3295000000000003</v>
      </c>
      <c r="C269" s="2">
        <f t="shared" si="18"/>
        <v>4.1526076312671796</v>
      </c>
      <c r="D269" s="2">
        <f t="shared" si="20"/>
        <v>4.1999475544212306</v>
      </c>
      <c r="E269" s="2">
        <f t="shared" si="19"/>
        <v>-4.7339923154051E-2</v>
      </c>
      <c r="F269" s="2">
        <f t="shared" si="23"/>
        <v>-0.14250345005153961</v>
      </c>
      <c r="G269" s="2">
        <f t="shared" si="21"/>
        <v>9.5163526897488609E-2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4.3295000000000003</v>
      </c>
      <c r="C270" s="2">
        <f t="shared" si="18"/>
        <v>4.1922064572260753</v>
      </c>
      <c r="D270" s="2">
        <f t="shared" si="20"/>
        <v>4.2095440318715092</v>
      </c>
      <c r="E270" s="2">
        <f t="shared" si="19"/>
        <v>-1.733757464543384E-2</v>
      </c>
      <c r="F270" s="2">
        <f t="shared" si="23"/>
        <v>-0.11747027497031846</v>
      </c>
      <c r="G270" s="2">
        <f t="shared" si="21"/>
        <v>0.10013270032488462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4.3247</v>
      </c>
      <c r="C271" s="2">
        <f t="shared" ref="C271:C334" si="24">$C$4*B261+C270*(1-$C$4)</f>
        <v>4.2249900791912944</v>
      </c>
      <c r="D271" s="2">
        <f t="shared" si="20"/>
        <v>4.2180741035847307</v>
      </c>
      <c r="E271" s="2">
        <f t="shared" si="19"/>
        <v>6.9159756065637623E-3</v>
      </c>
      <c r="F271" s="2">
        <f t="shared" si="23"/>
        <v>-9.2593024854942016E-2</v>
      </c>
      <c r="G271" s="2">
        <f t="shared" si="21"/>
        <v>9.9509000461505778E-2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4.2157999999999998</v>
      </c>
      <c r="C272" s="2">
        <f t="shared" si="24"/>
        <v>4.2527300670080184</v>
      </c>
      <c r="D272" s="2">
        <f t="shared" si="20"/>
        <v>4.2179056514673432</v>
      </c>
      <c r="E272" s="2">
        <f t="shared" si="19"/>
        <v>3.4824415540675169E-2</v>
      </c>
      <c r="F272" s="2">
        <f t="shared" si="23"/>
        <v>-6.7109536775818587E-2</v>
      </c>
      <c r="G272" s="2">
        <f t="shared" si="21"/>
        <v>0.10193395231649376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4.3342000000000001</v>
      </c>
      <c r="C273" s="2">
        <f t="shared" si="24"/>
        <v>4.2762023643914002</v>
      </c>
      <c r="D273" s="2">
        <f t="shared" si="20"/>
        <v>4.2265200476549474</v>
      </c>
      <c r="E273" s="2">
        <f t="shared" si="19"/>
        <v>4.9682316736452847E-2</v>
      </c>
      <c r="F273" s="2">
        <f t="shared" si="23"/>
        <v>-4.3751166073364302E-2</v>
      </c>
      <c r="G273" s="2">
        <f t="shared" si="21"/>
        <v>9.3433482809817142E-2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4.2252999999999998</v>
      </c>
      <c r="C274" s="2">
        <f t="shared" si="24"/>
        <v>4.2960635391004161</v>
      </c>
      <c r="D274" s="2">
        <f t="shared" si="20"/>
        <v>4.2264296737545806</v>
      </c>
      <c r="E274" s="2">
        <f t="shared" si="19"/>
        <v>6.9633865345835488E-2</v>
      </c>
      <c r="F274" s="2">
        <f t="shared" si="23"/>
        <v>-2.1074159789524344E-2</v>
      </c>
      <c r="G274" s="2">
        <f t="shared" si="21"/>
        <v>9.0708025135359832E-2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4.2632000000000003</v>
      </c>
      <c r="C275" s="2">
        <f t="shared" si="24"/>
        <v>4.3084999177003516</v>
      </c>
      <c r="D275" s="2">
        <f t="shared" si="20"/>
        <v>4.229153401624612</v>
      </c>
      <c r="E275" s="2">
        <f t="shared" si="19"/>
        <v>7.9346516075739615E-2</v>
      </c>
      <c r="F275" s="2">
        <f t="shared" si="23"/>
        <v>-9.9002461647154996E-4</v>
      </c>
      <c r="G275" s="2">
        <f t="shared" si="21"/>
        <v>8.0336540692211161E-2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4.2632000000000003</v>
      </c>
      <c r="C276" s="2">
        <f t="shared" si="24"/>
        <v>4.3292230072849129</v>
      </c>
      <c r="D276" s="2">
        <f t="shared" si="20"/>
        <v>4.2316753718746405</v>
      </c>
      <c r="E276" s="2">
        <f t="shared" si="19"/>
        <v>9.7547635410272449E-2</v>
      </c>
      <c r="F276" s="2">
        <f t="shared" si="23"/>
        <v>1.8717507388877251E-2</v>
      </c>
      <c r="G276" s="2">
        <f t="shared" si="21"/>
        <v>7.883012802139519E-2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4.1920999999999999</v>
      </c>
      <c r="C277" s="2">
        <f t="shared" si="24"/>
        <v>4.3467579292410807</v>
      </c>
      <c r="D277" s="2">
        <f t="shared" si="20"/>
        <v>4.2287438628468896</v>
      </c>
      <c r="E277" s="2">
        <f t="shared" si="19"/>
        <v>0.1180140663941911</v>
      </c>
      <c r="F277" s="2">
        <f t="shared" si="23"/>
        <v>3.857681918994002E-2</v>
      </c>
      <c r="G277" s="2">
        <f t="shared" si="21"/>
        <v>7.9437247204251077E-2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4.1920999999999999</v>
      </c>
      <c r="C278" s="2">
        <f t="shared" si="24"/>
        <v>4.3462874785886063</v>
      </c>
      <c r="D278" s="2">
        <f t="shared" si="20"/>
        <v>4.2260295026360088</v>
      </c>
      <c r="E278" s="2">
        <f t="shared" si="19"/>
        <v>0.12025797595259746</v>
      </c>
      <c r="F278" s="2">
        <f t="shared" si="23"/>
        <v>5.4913050542471517E-2</v>
      </c>
      <c r="G278" s="2">
        <f t="shared" si="21"/>
        <v>6.5344925410125945E-2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4.1920999999999999</v>
      </c>
      <c r="C279" s="2">
        <f t="shared" si="24"/>
        <v>4.3437047895749741</v>
      </c>
      <c r="D279" s="2">
        <f t="shared" si="20"/>
        <v>4.2235162061444527</v>
      </c>
      <c r="E279" s="2">
        <f t="shared" si="19"/>
        <v>0.12018858343052141</v>
      </c>
      <c r="F279" s="2">
        <f t="shared" si="23"/>
        <v>6.7968157120081502E-2</v>
      </c>
      <c r="G279" s="2">
        <f t="shared" si="21"/>
        <v>5.222042631043991E-2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4.1779000000000002</v>
      </c>
      <c r="C280" s="2">
        <f t="shared" si="24"/>
        <v>4.3415194373326704</v>
      </c>
      <c r="D280" s="2">
        <f t="shared" si="20"/>
        <v>4.2201372279115299</v>
      </c>
      <c r="E280" s="2">
        <f t="shared" si="19"/>
        <v>0.12138220942114053</v>
      </c>
      <c r="F280" s="2">
        <f t="shared" si="23"/>
        <v>7.8650967580293316E-2</v>
      </c>
      <c r="G280" s="2">
        <f t="shared" si="21"/>
        <v>4.2731241840847214E-2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4.1825999999999999</v>
      </c>
      <c r="C281" s="2">
        <f t="shared" si="24"/>
        <v>4.3389318315891829</v>
      </c>
      <c r="D281" s="2">
        <f t="shared" si="20"/>
        <v>4.217356692510676</v>
      </c>
      <c r="E281" s="2">
        <f t="shared" si="19"/>
        <v>0.12157513907850692</v>
      </c>
      <c r="F281" s="2">
        <f t="shared" si="23"/>
        <v>8.7235801879936042E-2</v>
      </c>
      <c r="G281" s="2">
        <f t="shared" si="21"/>
        <v>3.433933719857088E-2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4.1920999999999999</v>
      </c>
      <c r="C282" s="2">
        <f t="shared" si="24"/>
        <v>4.3199884728831552</v>
      </c>
      <c r="D282" s="2">
        <f t="shared" si="20"/>
        <v>4.2154858263987744</v>
      </c>
      <c r="E282" s="2">
        <f t="shared" si="19"/>
        <v>0.10450264648438079</v>
      </c>
      <c r="F282" s="2">
        <f t="shared" si="23"/>
        <v>9.0689170800825003E-2</v>
      </c>
      <c r="G282" s="2">
        <f t="shared" si="21"/>
        <v>1.3813475683555787E-2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4.2584</v>
      </c>
      <c r="C283" s="2">
        <f t="shared" si="24"/>
        <v>4.3221748616703621</v>
      </c>
      <c r="D283" s="2">
        <f t="shared" si="20"/>
        <v>4.2186646540729393</v>
      </c>
      <c r="E283" s="2">
        <f t="shared" si="19"/>
        <v>0.1035102075974228</v>
      </c>
      <c r="F283" s="2">
        <f t="shared" si="23"/>
        <v>9.3253378160144562E-2</v>
      </c>
      <c r="G283" s="2">
        <f t="shared" si="21"/>
        <v>1.0256829437278236E-2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4.1920999999999999</v>
      </c>
      <c r="C284" s="2">
        <f t="shared" si="24"/>
        <v>4.3072710367979985</v>
      </c>
      <c r="D284" s="2">
        <f t="shared" si="20"/>
        <v>4.2166969019193887</v>
      </c>
      <c r="E284" s="2">
        <f t="shared" ref="E284:E347" si="25">C284-D284</f>
        <v>9.0574134878609769E-2</v>
      </c>
      <c r="F284" s="2">
        <f t="shared" si="23"/>
        <v>9.2717529503837603E-2</v>
      </c>
      <c r="G284" s="2">
        <f t="shared" si="21"/>
        <v>-2.1433946252278346E-3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4.2632000000000003</v>
      </c>
      <c r="C285" s="2">
        <f t="shared" si="24"/>
        <v>4.3004908772906143</v>
      </c>
      <c r="D285" s="2">
        <f t="shared" ref="D285:D348" si="26">$D$4*B285+(1-$D$4)*D284</f>
        <v>4.2201415758512857</v>
      </c>
      <c r="E285" s="2">
        <f t="shared" si="25"/>
        <v>8.0349301439328613E-2</v>
      </c>
      <c r="F285" s="2">
        <f t="shared" si="23"/>
        <v>9.0243883890935808E-2</v>
      </c>
      <c r="G285" s="2">
        <f t="shared" si="21"/>
        <v>-9.8945824516071951E-3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4.1779000000000002</v>
      </c>
      <c r="C286" s="2">
        <f t="shared" si="24"/>
        <v>4.2947538192459049</v>
      </c>
      <c r="D286" s="2">
        <f t="shared" si="26"/>
        <v>4.2170125702326722</v>
      </c>
      <c r="E286" s="2">
        <f t="shared" si="25"/>
        <v>7.774124901323276E-2</v>
      </c>
      <c r="F286" s="2">
        <f t="shared" si="23"/>
        <v>8.7743356915395199E-2</v>
      </c>
      <c r="G286" s="2">
        <f t="shared" si="21"/>
        <v>-1.0002107902162438E-2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4.1779000000000002</v>
      </c>
      <c r="C287" s="2">
        <f t="shared" si="24"/>
        <v>4.2789609239773041</v>
      </c>
      <c r="D287" s="2">
        <f t="shared" si="26"/>
        <v>4.2141153428080296</v>
      </c>
      <c r="E287" s="2">
        <f t="shared" si="25"/>
        <v>6.4845581169274524E-2</v>
      </c>
      <c r="F287" s="2">
        <f t="shared" si="23"/>
        <v>8.3163801766171067E-2</v>
      </c>
      <c r="G287" s="2">
        <f t="shared" si="21"/>
        <v>-1.8318220596896542E-2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4.2537000000000003</v>
      </c>
      <c r="C288" s="2">
        <f t="shared" si="24"/>
        <v>4.2655977049038727</v>
      </c>
      <c r="D288" s="2">
        <f t="shared" si="26"/>
        <v>4.2170475396370639</v>
      </c>
      <c r="E288" s="2">
        <f t="shared" si="25"/>
        <v>4.8550165266808776E-2</v>
      </c>
      <c r="F288" s="2">
        <f t="shared" si="23"/>
        <v>7.6241074466298603E-2</v>
      </c>
      <c r="G288" s="2">
        <f t="shared" si="21"/>
        <v>-2.7690909199489827E-2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4.1684000000000001</v>
      </c>
      <c r="C289" s="2">
        <f t="shared" si="24"/>
        <v>4.2542903656878925</v>
      </c>
      <c r="D289" s="2">
        <f t="shared" si="26"/>
        <v>4.2134440181824662</v>
      </c>
      <c r="E289" s="2">
        <f t="shared" si="25"/>
        <v>4.0846347505426372E-2</v>
      </c>
      <c r="F289" s="2">
        <f t="shared" si="23"/>
        <v>6.9162129074124154E-2</v>
      </c>
      <c r="G289" s="2">
        <f t="shared" si="21"/>
        <v>-2.8315781568697782E-2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4.1447000000000003</v>
      </c>
      <c r="C290" s="2">
        <f t="shared" si="24"/>
        <v>4.2425380017359089</v>
      </c>
      <c r="D290" s="2">
        <f t="shared" si="26"/>
        <v>4.2083518686874681</v>
      </c>
      <c r="E290" s="2">
        <f t="shared" si="25"/>
        <v>3.4186133048440759E-2</v>
      </c>
      <c r="F290" s="2">
        <f t="shared" si="23"/>
        <v>6.2166929868987475E-2</v>
      </c>
      <c r="G290" s="2">
        <f t="shared" si="21"/>
        <v>-2.7980796820546716E-2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4.2111000000000001</v>
      </c>
      <c r="C291" s="2">
        <f t="shared" si="24"/>
        <v>4.2333167706996147</v>
      </c>
      <c r="D291" s="2">
        <f t="shared" si="26"/>
        <v>4.2085554339698783</v>
      </c>
      <c r="E291" s="2">
        <f t="shared" si="25"/>
        <v>2.476133672973635E-2</v>
      </c>
      <c r="F291" s="2">
        <f t="shared" si="23"/>
        <v>5.468581124113725E-2</v>
      </c>
      <c r="G291" s="2">
        <f t="shared" si="21"/>
        <v>-2.99244745114009E-2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4.2584</v>
      </c>
      <c r="C292" s="2">
        <f t="shared" si="24"/>
        <v>4.2269757290535201</v>
      </c>
      <c r="D292" s="2">
        <f t="shared" si="26"/>
        <v>4.2122476240461832</v>
      </c>
      <c r="E292" s="2">
        <f t="shared" si="25"/>
        <v>1.47281050073369E-2</v>
      </c>
      <c r="F292" s="2">
        <f t="shared" si="23"/>
        <v>4.6694269994377181E-2</v>
      </c>
      <c r="G292" s="2">
        <f t="shared" ref="G292:G355" si="27">E292-F292</f>
        <v>-3.1966164987040281E-2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4.1494999999999997</v>
      </c>
      <c r="C293" s="2">
        <f t="shared" si="24"/>
        <v>4.2318102322760556</v>
      </c>
      <c r="D293" s="2">
        <f t="shared" si="26"/>
        <v>4.2075996518946139</v>
      </c>
      <c r="E293" s="2">
        <f t="shared" si="25"/>
        <v>2.4210580381441638E-2</v>
      </c>
      <c r="F293" s="2">
        <f t="shared" ref="F293:F356" si="29">(E293*(2/(10)))+((1-(2/10))*F292)</f>
        <v>4.2197532071790077E-2</v>
      </c>
      <c r="G293" s="2">
        <f t="shared" si="27"/>
        <v>-1.7986951690348439E-2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4.1494999999999997</v>
      </c>
      <c r="C294" s="2">
        <f t="shared" si="24"/>
        <v>4.225700965772047</v>
      </c>
      <c r="D294" s="2">
        <f t="shared" si="26"/>
        <v>4.2032959739764939</v>
      </c>
      <c r="E294" s="2">
        <f t="shared" si="25"/>
        <v>2.2404991795553109E-2</v>
      </c>
      <c r="F294" s="2">
        <f t="shared" si="29"/>
        <v>3.8239024016542687E-2</v>
      </c>
      <c r="G294" s="2">
        <f t="shared" si="27"/>
        <v>-1.5834032220989579E-2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4.1874000000000002</v>
      </c>
      <c r="C295" s="2">
        <f t="shared" si="24"/>
        <v>4.231470047960963</v>
      </c>
      <c r="D295" s="2">
        <f t="shared" si="26"/>
        <v>4.2021184944226793</v>
      </c>
      <c r="E295" s="2">
        <f t="shared" si="25"/>
        <v>2.9351553538283781E-2</v>
      </c>
      <c r="F295" s="2">
        <f t="shared" si="29"/>
        <v>3.6461529920890912E-2</v>
      </c>
      <c r="G295" s="2">
        <f t="shared" si="27"/>
        <v>-7.1099763826071305E-3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4.1542000000000003</v>
      </c>
      <c r="C296" s="2">
        <f t="shared" si="24"/>
        <v>4.2232285021208149</v>
      </c>
      <c r="D296" s="2">
        <f t="shared" si="26"/>
        <v>4.1985689763172953</v>
      </c>
      <c r="E296" s="2">
        <f t="shared" si="25"/>
        <v>2.46595258035196E-2</v>
      </c>
      <c r="F296" s="2">
        <f t="shared" si="29"/>
        <v>3.4101129097416652E-2</v>
      </c>
      <c r="G296" s="2">
        <f t="shared" si="27"/>
        <v>-9.4416032938970523E-3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4.2252999999999998</v>
      </c>
      <c r="C297" s="2">
        <f t="shared" si="24"/>
        <v>4.2162548864099207</v>
      </c>
      <c r="D297" s="2">
        <f t="shared" si="26"/>
        <v>4.2005490521456439</v>
      </c>
      <c r="E297" s="2">
        <f t="shared" si="25"/>
        <v>1.5705834264276852E-2</v>
      </c>
      <c r="F297" s="2">
        <f t="shared" si="29"/>
        <v>3.0422070130788695E-2</v>
      </c>
      <c r="G297" s="2">
        <f t="shared" si="27"/>
        <v>-1.4716235866511843E-2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4.2062999999999997</v>
      </c>
      <c r="C298" s="2">
        <f t="shared" si="24"/>
        <v>4.2220156731160872</v>
      </c>
      <c r="D298" s="2">
        <f t="shared" si="26"/>
        <v>4.2009750482830039</v>
      </c>
      <c r="E298" s="2">
        <f t="shared" si="25"/>
        <v>2.1040624833083221E-2</v>
      </c>
      <c r="F298" s="2">
        <f t="shared" si="29"/>
        <v>2.8545781071247601E-2</v>
      </c>
      <c r="G298" s="2">
        <f t="shared" si="27"/>
        <v>-7.5051562381643795E-3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4.1399999999999997</v>
      </c>
      <c r="C299" s="2">
        <f t="shared" si="24"/>
        <v>4.2137671080213046</v>
      </c>
      <c r="D299" s="2">
        <f t="shared" si="26"/>
        <v>4.1964583780398179</v>
      </c>
      <c r="E299" s="2">
        <f t="shared" si="25"/>
        <v>1.7308729981486692E-2</v>
      </c>
      <c r="F299" s="2">
        <f t="shared" si="29"/>
        <v>2.6298370853295422E-2</v>
      </c>
      <c r="G299" s="2">
        <f t="shared" si="27"/>
        <v>-8.9896408718087295E-3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4.1353</v>
      </c>
      <c r="C300" s="2">
        <f t="shared" si="24"/>
        <v>4.2031413990949504</v>
      </c>
      <c r="D300" s="2">
        <f t="shared" si="26"/>
        <v>4.1919281278146467</v>
      </c>
      <c r="E300" s="2">
        <f t="shared" si="25"/>
        <v>1.1213271280303694E-2</v>
      </c>
      <c r="F300" s="2">
        <f t="shared" si="29"/>
        <v>2.3281350938697078E-2</v>
      </c>
      <c r="G300" s="2">
        <f t="shared" si="27"/>
        <v>-1.2068079658393384E-2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4.1211000000000002</v>
      </c>
      <c r="C301" s="2">
        <f t="shared" si="24"/>
        <v>4.2043657992341892</v>
      </c>
      <c r="D301" s="2">
        <f t="shared" si="26"/>
        <v>4.1866815998283764</v>
      </c>
      <c r="E301" s="2">
        <f t="shared" si="25"/>
        <v>1.7684199405812784E-2</v>
      </c>
      <c r="F301" s="2">
        <f t="shared" si="29"/>
        <v>2.2161920632120219E-2</v>
      </c>
      <c r="G301" s="2">
        <f t="shared" si="27"/>
        <v>-4.4777212263074351E-3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4.1211000000000002</v>
      </c>
      <c r="C302" s="2">
        <f t="shared" si="24"/>
        <v>4.2126787531981602</v>
      </c>
      <c r="D302" s="2">
        <f t="shared" si="26"/>
        <v>4.1818237035447927</v>
      </c>
      <c r="E302" s="2">
        <f t="shared" si="25"/>
        <v>3.0855049653367494E-2</v>
      </c>
      <c r="F302" s="2">
        <f t="shared" si="29"/>
        <v>2.3900546436369675E-2</v>
      </c>
      <c r="G302" s="2">
        <f t="shared" si="27"/>
        <v>6.9545032169978198E-3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4.1211000000000002</v>
      </c>
      <c r="C303" s="2">
        <f t="shared" si="24"/>
        <v>4.2029589450138278</v>
      </c>
      <c r="D303" s="2">
        <f t="shared" si="26"/>
        <v>4.1773256514303636</v>
      </c>
      <c r="E303" s="2">
        <f t="shared" si="25"/>
        <v>2.5633293583464223E-2</v>
      </c>
      <c r="F303" s="2">
        <f t="shared" si="29"/>
        <v>2.4247095865788583E-2</v>
      </c>
      <c r="G303" s="2">
        <f t="shared" si="27"/>
        <v>1.3861977176756399E-3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5">
        <f>TITRES_STAT!D307</f>
        <v>4.0736999999999997</v>
      </c>
      <c r="C304" s="2">
        <f t="shared" si="24"/>
        <v>4.1947344919347769</v>
      </c>
      <c r="D304" s="2">
        <f t="shared" si="26"/>
        <v>4.1696496772503364</v>
      </c>
      <c r="E304" s="2">
        <f t="shared" si="25"/>
        <v>2.508481468444046E-2</v>
      </c>
      <c r="F304" s="2">
        <f t="shared" si="29"/>
        <v>2.441463962951896E-2</v>
      </c>
      <c r="G304" s="2">
        <f t="shared" si="27"/>
        <v>6.7017505492149992E-4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5">
        <f>TITRES_STAT!D308</f>
        <v>4.1447000000000003</v>
      </c>
      <c r="C305" s="2">
        <f t="shared" si="24"/>
        <v>4.1936061085601954</v>
      </c>
      <c r="D305" s="2">
        <f t="shared" si="26"/>
        <v>4.1678015530095704</v>
      </c>
      <c r="E305" s="2">
        <f t="shared" si="25"/>
        <v>2.5804555550624997E-2</v>
      </c>
      <c r="F305" s="2">
        <f t="shared" si="29"/>
        <v>2.469262281374017E-2</v>
      </c>
      <c r="G305" s="2">
        <f t="shared" si="27"/>
        <v>1.111932736884827E-3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5">
        <f>TITRES_STAT!D309</f>
        <v>4.1447000000000003</v>
      </c>
      <c r="C306" s="2">
        <f t="shared" si="24"/>
        <v>4.1875436303201656</v>
      </c>
      <c r="D306" s="2">
        <f t="shared" si="26"/>
        <v>4.1660903268607132</v>
      </c>
      <c r="E306" s="2">
        <f t="shared" si="25"/>
        <v>2.14533034594524E-2</v>
      </c>
      <c r="F306" s="2">
        <f t="shared" si="29"/>
        <v>2.4044758942882619E-2</v>
      </c>
      <c r="G306" s="2">
        <f t="shared" si="27"/>
        <v>-2.5914554834302189E-3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4.1447000000000003</v>
      </c>
      <c r="C307" s="2">
        <f t="shared" si="24"/>
        <v>4.1933523025786021</v>
      </c>
      <c r="D307" s="2">
        <f t="shared" si="26"/>
        <v>4.1645058582043637</v>
      </c>
      <c r="E307" s="2">
        <f t="shared" si="25"/>
        <v>2.8846444374238445E-2</v>
      </c>
      <c r="F307" s="2">
        <f t="shared" si="29"/>
        <v>2.5005096029153785E-2</v>
      </c>
      <c r="G307" s="2">
        <f t="shared" si="27"/>
        <v>3.8413483450846601E-3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5">
        <f>TITRES_STAT!D311</f>
        <v>4.1447000000000003</v>
      </c>
      <c r="C308" s="2">
        <f t="shared" si="24"/>
        <v>4.1953442560280481</v>
      </c>
      <c r="D308" s="2">
        <f t="shared" si="26"/>
        <v>4.1630387575966328</v>
      </c>
      <c r="E308" s="2">
        <f t="shared" si="25"/>
        <v>3.230549843141528E-2</v>
      </c>
      <c r="F308" s="2">
        <f t="shared" si="29"/>
        <v>2.6465176509606086E-2</v>
      </c>
      <c r="G308" s="2">
        <f t="shared" si="27"/>
        <v>5.840321921809194E-3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4.0263</v>
      </c>
      <c r="C309" s="2">
        <f t="shared" si="24"/>
        <v>4.1868297551006561</v>
      </c>
      <c r="D309" s="2">
        <f t="shared" si="26"/>
        <v>4.152909960737623</v>
      </c>
      <c r="E309" s="2">
        <f t="shared" si="25"/>
        <v>3.3919794363033162E-2</v>
      </c>
      <c r="F309" s="2">
        <f t="shared" si="29"/>
        <v>2.7956100080291504E-2</v>
      </c>
      <c r="G309" s="2">
        <f t="shared" si="27"/>
        <v>5.9636942827416585E-3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4.1399999999999997</v>
      </c>
      <c r="C310" s="2">
        <f t="shared" si="24"/>
        <v>4.1789021004697862</v>
      </c>
      <c r="D310" s="2">
        <f t="shared" si="26"/>
        <v>4.1519536673496509</v>
      </c>
      <c r="E310" s="2">
        <f t="shared" si="25"/>
        <v>2.6948433120135284E-2</v>
      </c>
      <c r="F310" s="2">
        <f t="shared" si="29"/>
        <v>2.7754566688260263E-2</v>
      </c>
      <c r="G310" s="2">
        <f t="shared" si="27"/>
        <v>-8.0613356812497816E-4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4.1211000000000002</v>
      </c>
      <c r="C311" s="2">
        <f t="shared" si="24"/>
        <v>4.1700094696282806</v>
      </c>
      <c r="D311" s="2">
        <f t="shared" si="26"/>
        <v>4.1496682105089358</v>
      </c>
      <c r="E311" s="2">
        <f t="shared" si="25"/>
        <v>2.0341259119344812E-2</v>
      </c>
      <c r="F311" s="2">
        <f t="shared" si="29"/>
        <v>2.6271905174477174E-2</v>
      </c>
      <c r="G311" s="2">
        <f t="shared" si="27"/>
        <v>-5.9306460551323617E-3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4.1304999999999996</v>
      </c>
      <c r="C312" s="2">
        <f t="shared" si="24"/>
        <v>4.1624849358393146</v>
      </c>
      <c r="D312" s="2">
        <f t="shared" si="26"/>
        <v>4.1482483430638295</v>
      </c>
      <c r="E312" s="2">
        <f t="shared" si="25"/>
        <v>1.4236592775485057E-2</v>
      </c>
      <c r="F312" s="2">
        <f t="shared" si="29"/>
        <v>2.3864842694678753E-2</v>
      </c>
      <c r="G312" s="2">
        <f t="shared" si="27"/>
        <v>-9.6282499191936953E-3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4.1211000000000002</v>
      </c>
      <c r="C313" s="2">
        <f t="shared" si="24"/>
        <v>4.1561180226332661</v>
      </c>
      <c r="D313" s="2">
        <f t="shared" si="26"/>
        <v>4.146237354688731</v>
      </c>
      <c r="E313" s="2">
        <f t="shared" si="25"/>
        <v>9.8806679445351264E-3</v>
      </c>
      <c r="F313" s="2">
        <f t="shared" si="29"/>
        <v>2.1068007744650029E-2</v>
      </c>
      <c r="G313" s="2">
        <f t="shared" si="27"/>
        <v>-1.1187339800114902E-2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4.1211000000000002</v>
      </c>
      <c r="C314" s="2">
        <f t="shared" si="24"/>
        <v>4.1434383268435333</v>
      </c>
      <c r="D314" s="2">
        <f t="shared" si="26"/>
        <v>4.1443753284154914</v>
      </c>
      <c r="E314" s="2">
        <f t="shared" si="25"/>
        <v>-9.3700157195808487E-4</v>
      </c>
      <c r="F314" s="2">
        <f t="shared" si="29"/>
        <v>1.6667005881328405E-2</v>
      </c>
      <c r="G314" s="2">
        <f t="shared" si="27"/>
        <v>-1.760400745328649E-2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4.05</v>
      </c>
      <c r="C315" s="2">
        <f t="shared" si="24"/>
        <v>4.1436324304060665</v>
      </c>
      <c r="D315" s="2">
        <f t="shared" si="26"/>
        <v>4.1373845633476769</v>
      </c>
      <c r="E315" s="2">
        <f t="shared" si="25"/>
        <v>6.2478670583896445E-3</v>
      </c>
      <c r="F315" s="2">
        <f t="shared" si="29"/>
        <v>1.4583178116740654E-2</v>
      </c>
      <c r="G315" s="2">
        <f t="shared" si="27"/>
        <v>-8.3353110583510095E-3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4.05</v>
      </c>
      <c r="C316" s="2">
        <f t="shared" si="24"/>
        <v>4.1437966718820567</v>
      </c>
      <c r="D316" s="2">
        <f t="shared" si="26"/>
        <v>4.1309116327293305</v>
      </c>
      <c r="E316" s="2">
        <f t="shared" si="25"/>
        <v>1.2885039152726208E-2</v>
      </c>
      <c r="F316" s="2">
        <f t="shared" si="29"/>
        <v>1.4243550323937764E-2</v>
      </c>
      <c r="G316" s="2">
        <f t="shared" si="27"/>
        <v>-1.3585111712115568E-3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4.0026000000000002</v>
      </c>
      <c r="C317" s="2">
        <f t="shared" si="24"/>
        <v>4.1439356454386633</v>
      </c>
      <c r="D317" s="2">
        <f t="shared" si="26"/>
        <v>4.1214070673419725</v>
      </c>
      <c r="E317" s="2">
        <f t="shared" si="25"/>
        <v>2.2528578096690843E-2</v>
      </c>
      <c r="F317" s="2">
        <f t="shared" si="29"/>
        <v>1.590055587848838E-2</v>
      </c>
      <c r="G317" s="2">
        <f t="shared" si="27"/>
        <v>6.6280222182024638E-3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3.96</v>
      </c>
      <c r="C318" s="2">
        <f t="shared" si="24"/>
        <v>4.1440532384480999</v>
      </c>
      <c r="D318" s="2">
        <f t="shared" si="26"/>
        <v>4.1094509882796038</v>
      </c>
      <c r="E318" s="2">
        <f t="shared" si="25"/>
        <v>3.4602250168496163E-2</v>
      </c>
      <c r="F318" s="2">
        <f t="shared" si="29"/>
        <v>1.9640894736489937E-2</v>
      </c>
      <c r="G318" s="2">
        <f t="shared" si="27"/>
        <v>1.4961355432006225E-2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3.9647000000000001</v>
      </c>
      <c r="C319" s="2">
        <f t="shared" si="24"/>
        <v>4.1259373556099312</v>
      </c>
      <c r="D319" s="2">
        <f t="shared" si="26"/>
        <v>4.098728692851485</v>
      </c>
      <c r="E319" s="2">
        <f t="shared" si="25"/>
        <v>2.7208662758446245E-2</v>
      </c>
      <c r="F319" s="2">
        <f t="shared" si="29"/>
        <v>2.1154448340881198E-2</v>
      </c>
      <c r="G319" s="2">
        <f t="shared" si="27"/>
        <v>6.0542144175650472E-3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3.9790000000000001</v>
      </c>
      <c r="C320" s="2">
        <f t="shared" si="24"/>
        <v>4.1281008393622498</v>
      </c>
      <c r="D320" s="2">
        <f t="shared" si="26"/>
        <v>4.0898599007884116</v>
      </c>
      <c r="E320" s="2">
        <f t="shared" si="25"/>
        <v>3.8240938573838257E-2</v>
      </c>
      <c r="F320" s="2">
        <f t="shared" si="29"/>
        <v>2.4571746387472612E-2</v>
      </c>
      <c r="G320" s="2">
        <f t="shared" si="27"/>
        <v>1.3669192186365645E-2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4.0974000000000004</v>
      </c>
      <c r="C321" s="2">
        <f t="shared" si="24"/>
        <v>4.1270237871526732</v>
      </c>
      <c r="D321" s="2">
        <f t="shared" si="26"/>
        <v>4.0904184266559369</v>
      </c>
      <c r="E321" s="2">
        <f t="shared" si="25"/>
        <v>3.6605360496736239E-2</v>
      </c>
      <c r="F321" s="2">
        <f t="shared" si="29"/>
        <v>2.6978469209325336E-2</v>
      </c>
      <c r="G321" s="2">
        <f t="shared" si="27"/>
        <v>9.6268912874109026E-3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3.9790000000000001</v>
      </c>
      <c r="C322" s="2">
        <f t="shared" si="24"/>
        <v>4.1275585891291851</v>
      </c>
      <c r="D322" s="2">
        <f t="shared" si="26"/>
        <v>4.0821652098666084</v>
      </c>
      <c r="E322" s="2">
        <f t="shared" si="25"/>
        <v>4.5393379262576694E-2</v>
      </c>
      <c r="F322" s="2">
        <f t="shared" si="29"/>
        <v>3.0661451219975606E-2</v>
      </c>
      <c r="G322" s="2">
        <f t="shared" si="27"/>
        <v>1.4731928042601088E-2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4.0736999999999997</v>
      </c>
      <c r="C323" s="2">
        <f t="shared" si="24"/>
        <v>4.1265649600323879</v>
      </c>
      <c r="D323" s="2">
        <f t="shared" si="26"/>
        <v>4.0815381572838962</v>
      </c>
      <c r="E323" s="2">
        <f t="shared" si="25"/>
        <v>4.502680274849169E-2</v>
      </c>
      <c r="F323" s="2">
        <f t="shared" si="29"/>
        <v>3.3534521525678825E-2</v>
      </c>
      <c r="G323" s="2">
        <f t="shared" si="27"/>
        <v>1.1492281222812865E-2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3.9790000000000001</v>
      </c>
      <c r="C324" s="2">
        <f t="shared" si="24"/>
        <v>4.1257241969504825</v>
      </c>
      <c r="D324" s="2">
        <f t="shared" si="26"/>
        <v>4.0739427382258295</v>
      </c>
      <c r="E324" s="2">
        <f t="shared" si="25"/>
        <v>5.1781458724653007E-2</v>
      </c>
      <c r="F324" s="2">
        <f t="shared" si="29"/>
        <v>3.7183908965473661E-2</v>
      </c>
      <c r="G324" s="2">
        <f t="shared" si="27"/>
        <v>1.4597549759179346E-2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3.9695</v>
      </c>
      <c r="C325" s="2">
        <f t="shared" si="24"/>
        <v>4.1140743204965622</v>
      </c>
      <c r="D325" s="2">
        <f t="shared" si="26"/>
        <v>4.0662062390979905</v>
      </c>
      <c r="E325" s="2">
        <f t="shared" si="25"/>
        <v>4.7868081398571682E-2</v>
      </c>
      <c r="F325" s="2">
        <f t="shared" si="29"/>
        <v>3.9320743452093264E-2</v>
      </c>
      <c r="G325" s="2">
        <f t="shared" si="27"/>
        <v>8.5473379464784185E-3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4.0263</v>
      </c>
      <c r="C326" s="2">
        <f t="shared" si="24"/>
        <v>4.1042167327278598</v>
      </c>
      <c r="D326" s="2">
        <f t="shared" si="26"/>
        <v>4.0632502213870287</v>
      </c>
      <c r="E326" s="2">
        <f t="shared" si="25"/>
        <v>4.0966511340831069E-2</v>
      </c>
      <c r="F326" s="2">
        <f t="shared" si="29"/>
        <v>3.9649897029840828E-2</v>
      </c>
      <c r="G326" s="2">
        <f t="shared" si="27"/>
        <v>1.3166143109902412E-3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4.0263</v>
      </c>
      <c r="C327" s="2">
        <f t="shared" si="24"/>
        <v>4.0885833892312657</v>
      </c>
      <c r="D327" s="2">
        <f t="shared" si="26"/>
        <v>4.060513167950953</v>
      </c>
      <c r="E327" s="2">
        <f t="shared" si="25"/>
        <v>2.8070221280312779E-2</v>
      </c>
      <c r="F327" s="2">
        <f t="shared" si="29"/>
        <v>3.7333961879935221E-2</v>
      </c>
      <c r="G327" s="2">
        <f t="shared" si="27"/>
        <v>-9.2637405996224415E-3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3.9125999999999999</v>
      </c>
      <c r="C328" s="2">
        <f t="shared" si="24"/>
        <v>4.0688013293495322</v>
      </c>
      <c r="D328" s="2">
        <f t="shared" si="26"/>
        <v>4.0495566369916229</v>
      </c>
      <c r="E328" s="2">
        <f t="shared" si="25"/>
        <v>1.9244692357909265E-2</v>
      </c>
      <c r="F328" s="2">
        <f t="shared" si="29"/>
        <v>3.3716107975530027E-2</v>
      </c>
      <c r="G328" s="2">
        <f t="shared" si="27"/>
        <v>-1.4471415617620761E-2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3.9125999999999999</v>
      </c>
      <c r="C329" s="2">
        <f t="shared" si="24"/>
        <v>4.0527857402188348</v>
      </c>
      <c r="D329" s="2">
        <f t="shared" si="26"/>
        <v>4.0394117009181691</v>
      </c>
      <c r="E329" s="2">
        <f t="shared" si="25"/>
        <v>1.3374039300665608E-2</v>
      </c>
      <c r="F329" s="2">
        <f t="shared" si="29"/>
        <v>2.9647694240557146E-2</v>
      </c>
      <c r="G329" s="2">
        <f t="shared" si="27"/>
        <v>-1.6273654939891538E-2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3.8889999999999998</v>
      </c>
      <c r="C330" s="2">
        <f t="shared" si="24"/>
        <v>4.0414340878774757</v>
      </c>
      <c r="D330" s="2">
        <f t="shared" si="26"/>
        <v>4.0282700934427496</v>
      </c>
      <c r="E330" s="2">
        <f t="shared" si="25"/>
        <v>1.3163994434726156E-2</v>
      </c>
      <c r="F330" s="2">
        <f t="shared" si="29"/>
        <v>2.6350954279390951E-2</v>
      </c>
      <c r="G330" s="2">
        <f t="shared" si="27"/>
        <v>-1.3186959844664795E-2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3.7894999999999999</v>
      </c>
      <c r="C331" s="2">
        <f t="shared" si="24"/>
        <v>4.0500442282040181</v>
      </c>
      <c r="D331" s="2">
        <f t="shared" si="26"/>
        <v>4.0105834198543979</v>
      </c>
      <c r="E331" s="2">
        <f t="shared" si="25"/>
        <v>3.946080834962018E-2</v>
      </c>
      <c r="F331" s="2">
        <f t="shared" si="29"/>
        <v>2.8972925093436797E-2</v>
      </c>
      <c r="G331" s="2">
        <f t="shared" si="27"/>
        <v>1.0487883256183383E-2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3.8841999999999999</v>
      </c>
      <c r="C332" s="2">
        <f t="shared" si="24"/>
        <v>4.0391143469418616</v>
      </c>
      <c r="D332" s="2">
        <f t="shared" si="26"/>
        <v>4.0012216850503686</v>
      </c>
      <c r="E332" s="2">
        <f t="shared" si="25"/>
        <v>3.7892661891492985E-2</v>
      </c>
      <c r="F332" s="2">
        <f t="shared" si="29"/>
        <v>3.0756872453048034E-2</v>
      </c>
      <c r="G332" s="2">
        <f t="shared" si="27"/>
        <v>7.1357894384449505E-3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3.9316</v>
      </c>
      <c r="C333" s="2">
        <f t="shared" si="24"/>
        <v>4.0444352166431141</v>
      </c>
      <c r="D333" s="2">
        <f t="shared" si="26"/>
        <v>3.9960645231947858</v>
      </c>
      <c r="E333" s="2">
        <f t="shared" si="25"/>
        <v>4.8370693448328339E-2</v>
      </c>
      <c r="F333" s="2">
        <f t="shared" si="29"/>
        <v>3.4279636652104095E-2</v>
      </c>
      <c r="G333" s="2">
        <f t="shared" si="27"/>
        <v>1.4091056796224244E-2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3.8605</v>
      </c>
      <c r="C334" s="2">
        <f t="shared" si="24"/>
        <v>4.034368260236481</v>
      </c>
      <c r="D334" s="2">
        <f t="shared" si="26"/>
        <v>3.9860227066618386</v>
      </c>
      <c r="E334" s="2">
        <f t="shared" si="25"/>
        <v>4.834555357464243E-2</v>
      </c>
      <c r="F334" s="2">
        <f t="shared" si="29"/>
        <v>3.7092820036611768E-2</v>
      </c>
      <c r="G334" s="2">
        <f t="shared" si="27"/>
        <v>1.1252733538030663E-2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3.8605</v>
      </c>
      <c r="C335" s="2">
        <f t="shared" ref="C335:C398" si="30">$C$4*B325+C334*(1-$C$4)</f>
        <v>4.0243885278924072</v>
      </c>
      <c r="D335" s="2">
        <f t="shared" si="26"/>
        <v>3.9767247283905913</v>
      </c>
      <c r="E335" s="2">
        <f t="shared" si="25"/>
        <v>4.7663799501815873E-2</v>
      </c>
      <c r="F335" s="2">
        <f t="shared" si="29"/>
        <v>3.9207015929652589E-2</v>
      </c>
      <c r="G335" s="2">
        <f t="shared" si="27"/>
        <v>8.4567835721632845E-3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3.8557999999999999</v>
      </c>
      <c r="C336" s="2">
        <f t="shared" si="30"/>
        <v>4.0246826005243443</v>
      </c>
      <c r="D336" s="2">
        <f t="shared" si="26"/>
        <v>3.967767341102399</v>
      </c>
      <c r="E336" s="2">
        <f t="shared" si="25"/>
        <v>5.6915259421945308E-2</v>
      </c>
      <c r="F336" s="2">
        <f t="shared" si="29"/>
        <v>4.2748664628111131E-2</v>
      </c>
      <c r="G336" s="2">
        <f t="shared" si="27"/>
        <v>1.4166594793834177E-2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3.8369</v>
      </c>
      <c r="C337" s="2">
        <f t="shared" si="30"/>
        <v>4.0249314312129068</v>
      </c>
      <c r="D337" s="2">
        <f t="shared" si="26"/>
        <v>3.9580734639837027</v>
      </c>
      <c r="E337" s="2">
        <f t="shared" si="25"/>
        <v>6.6857967229204007E-2</v>
      </c>
      <c r="F337" s="2">
        <f t="shared" si="29"/>
        <v>4.7570525148329712E-2</v>
      </c>
      <c r="G337" s="2">
        <f t="shared" si="27"/>
        <v>1.9287442080874295E-2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3.8369</v>
      </c>
      <c r="C338" s="2">
        <f t="shared" si="30"/>
        <v>4.0076496725647672</v>
      </c>
      <c r="D338" s="2">
        <f t="shared" si="26"/>
        <v>3.9490976518367615</v>
      </c>
      <c r="E338" s="2">
        <f t="shared" si="25"/>
        <v>5.8552020728005694E-2</v>
      </c>
      <c r="F338" s="2">
        <f t="shared" si="29"/>
        <v>4.9766824264264917E-2</v>
      </c>
      <c r="G338" s="2">
        <f t="shared" si="27"/>
        <v>8.785196463740777E-3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3.8132000000000001</v>
      </c>
      <c r="C339" s="2">
        <f t="shared" si="30"/>
        <v>3.9930266460163413</v>
      </c>
      <c r="D339" s="2">
        <f t="shared" si="26"/>
        <v>3.9390311591081124</v>
      </c>
      <c r="E339" s="2">
        <f t="shared" si="25"/>
        <v>5.3995486908228862E-2</v>
      </c>
      <c r="F339" s="2">
        <f t="shared" si="29"/>
        <v>5.0612556793057706E-2</v>
      </c>
      <c r="G339" s="2">
        <f t="shared" si="27"/>
        <v>3.3829301151711566E-3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3.8132000000000001</v>
      </c>
      <c r="C340" s="2">
        <f t="shared" si="30"/>
        <v>3.9770225466292115</v>
      </c>
      <c r="D340" s="2">
        <f t="shared" si="26"/>
        <v>3.9297103325075113</v>
      </c>
      <c r="E340" s="2">
        <f t="shared" si="25"/>
        <v>4.7312214121700169E-2</v>
      </c>
      <c r="F340" s="2">
        <f t="shared" si="29"/>
        <v>4.9952488258786204E-2</v>
      </c>
      <c r="G340" s="2">
        <f t="shared" si="27"/>
        <v>-2.640274137086035E-3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3.8841999999999999</v>
      </c>
      <c r="C341" s="2">
        <f t="shared" si="30"/>
        <v>3.9481729240708709</v>
      </c>
      <c r="D341" s="2">
        <f t="shared" si="26"/>
        <v>3.9263391967662145</v>
      </c>
      <c r="E341" s="2">
        <f t="shared" si="25"/>
        <v>2.1833727304656492E-2</v>
      </c>
      <c r="F341" s="2">
        <f t="shared" si="29"/>
        <v>4.4328736067960263E-2</v>
      </c>
      <c r="G341" s="2">
        <f t="shared" si="27"/>
        <v>-2.2495008763303771E-2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3.7894999999999999</v>
      </c>
      <c r="C342" s="2">
        <f t="shared" si="30"/>
        <v>3.9383309357522753</v>
      </c>
      <c r="D342" s="2">
        <f t="shared" si="26"/>
        <v>3.9162029599687171</v>
      </c>
      <c r="E342" s="2">
        <f t="shared" si="25"/>
        <v>2.2127975783558185E-2</v>
      </c>
      <c r="F342" s="2">
        <f t="shared" si="29"/>
        <v>3.9888584011079843E-2</v>
      </c>
      <c r="G342" s="2">
        <f t="shared" si="27"/>
        <v>-1.7760608227521658E-2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3.8841999999999999</v>
      </c>
      <c r="C343" s="2">
        <f t="shared" si="30"/>
        <v>3.9372954071750024</v>
      </c>
      <c r="D343" s="2">
        <f t="shared" si="26"/>
        <v>3.9138323703414049</v>
      </c>
      <c r="E343" s="2">
        <f t="shared" si="25"/>
        <v>2.3463036833597517E-2</v>
      </c>
      <c r="F343" s="2">
        <f t="shared" si="29"/>
        <v>3.6603474575583377E-2</v>
      </c>
      <c r="G343" s="2">
        <f t="shared" si="27"/>
        <v>-1.314043774198586E-2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3.8841999999999999</v>
      </c>
      <c r="C344" s="2">
        <f t="shared" si="30"/>
        <v>3.9254807291480791</v>
      </c>
      <c r="D344" s="2">
        <f t="shared" si="26"/>
        <v>3.9116373799457449</v>
      </c>
      <c r="E344" s="2">
        <f t="shared" si="25"/>
        <v>1.384334920233421E-2</v>
      </c>
      <c r="F344" s="2">
        <f t="shared" si="29"/>
        <v>3.2051449500933547E-2</v>
      </c>
      <c r="G344" s="2">
        <f t="shared" si="27"/>
        <v>-1.8208100298599338E-2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3.8841999999999999</v>
      </c>
      <c r="C345" s="2">
        <f t="shared" si="30"/>
        <v>3.9154836938945285</v>
      </c>
      <c r="D345" s="2">
        <f t="shared" si="26"/>
        <v>3.9096049814312455</v>
      </c>
      <c r="E345" s="2">
        <f t="shared" si="25"/>
        <v>5.8787124632830867E-3</v>
      </c>
      <c r="F345" s="2">
        <f t="shared" si="29"/>
        <v>2.6816902093403455E-2</v>
      </c>
      <c r="G345" s="2">
        <f t="shared" si="27"/>
        <v>-2.0938189630120368E-2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3.8841999999999999</v>
      </c>
      <c r="C346" s="2">
        <f t="shared" si="30"/>
        <v>3.9063015871415239</v>
      </c>
      <c r="D346" s="2">
        <f t="shared" si="26"/>
        <v>3.9077231309548566</v>
      </c>
      <c r="E346" s="2">
        <f t="shared" si="25"/>
        <v>-1.4215438133327041E-3</v>
      </c>
      <c r="F346" s="2">
        <f t="shared" si="29"/>
        <v>2.1169212912056225E-2</v>
      </c>
      <c r="G346" s="2">
        <f t="shared" si="27"/>
        <v>-2.259075672538893E-2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3.8795000000000002</v>
      </c>
      <c r="C347" s="2">
        <f t="shared" si="30"/>
        <v>3.895624419888982</v>
      </c>
      <c r="D347" s="2">
        <f t="shared" si="26"/>
        <v>3.9056325286619042</v>
      </c>
      <c r="E347" s="2">
        <f t="shared" si="25"/>
        <v>-1.0008108772922242E-2</v>
      </c>
      <c r="F347" s="2">
        <f t="shared" si="29"/>
        <v>1.4933748575060531E-2</v>
      </c>
      <c r="G347" s="2">
        <f t="shared" si="27"/>
        <v>-2.4941857347982772E-2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3.7894999999999999</v>
      </c>
      <c r="C348" s="2">
        <f t="shared" si="30"/>
        <v>3.8865898937522152</v>
      </c>
      <c r="D348" s="2">
        <f t="shared" si="26"/>
        <v>3.8970301191313927</v>
      </c>
      <c r="E348" s="2">
        <f t="shared" ref="E348:E411" si="31">C348-D348</f>
        <v>-1.0440225379177548E-2</v>
      </c>
      <c r="F348" s="2">
        <f t="shared" si="29"/>
        <v>9.8589537842129153E-3</v>
      </c>
      <c r="G348" s="2">
        <f t="shared" si="27"/>
        <v>-2.0299179163390461E-2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3.7894999999999999</v>
      </c>
      <c r="C349" s="2">
        <f t="shared" si="30"/>
        <v>3.8752991408672592</v>
      </c>
      <c r="D349" s="2">
        <f t="shared" ref="D349:D412" si="32">$D$4*B349+(1-$D$4)*D348</f>
        <v>3.88906492512166</v>
      </c>
      <c r="E349" s="2">
        <f t="shared" si="31"/>
        <v>-1.3765784254400781E-2</v>
      </c>
      <c r="F349" s="2">
        <f t="shared" si="29"/>
        <v>5.1340061764901766E-3</v>
      </c>
      <c r="G349" s="2">
        <f t="shared" si="27"/>
        <v>-1.8899790430890958E-2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3.7894999999999999</v>
      </c>
      <c r="C350" s="2">
        <f t="shared" si="30"/>
        <v>3.8657454268876812</v>
      </c>
      <c r="D350" s="2">
        <f t="shared" si="32"/>
        <v>3.8816897454830186</v>
      </c>
      <c r="E350" s="2">
        <f t="shared" si="31"/>
        <v>-1.5944318595337403E-2</v>
      </c>
      <c r="F350" s="2">
        <f t="shared" si="29"/>
        <v>9.1834122212466028E-4</v>
      </c>
      <c r="G350" s="2">
        <f t="shared" si="27"/>
        <v>-1.6862659817462065E-2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3.7894999999999999</v>
      </c>
      <c r="C351" s="2">
        <f t="shared" si="30"/>
        <v>3.8685845919818842</v>
      </c>
      <c r="D351" s="2">
        <f t="shared" si="32"/>
        <v>3.8748608754472396</v>
      </c>
      <c r="E351" s="2">
        <f t="shared" si="31"/>
        <v>-6.276283465355359E-3</v>
      </c>
      <c r="F351" s="2">
        <f t="shared" si="29"/>
        <v>-5.2058371537134357E-4</v>
      </c>
      <c r="G351" s="2">
        <f t="shared" si="27"/>
        <v>-5.7556997499840154E-3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3.7894999999999999</v>
      </c>
      <c r="C352" s="2">
        <f t="shared" si="30"/>
        <v>3.856417731676979</v>
      </c>
      <c r="D352" s="2">
        <f t="shared" si="32"/>
        <v>3.868537847636333</v>
      </c>
      <c r="E352" s="2">
        <f t="shared" si="31"/>
        <v>-1.2120115959354028E-2</v>
      </c>
      <c r="F352" s="2">
        <f t="shared" si="29"/>
        <v>-2.8404901641678804E-3</v>
      </c>
      <c r="G352" s="2">
        <f t="shared" si="27"/>
        <v>-9.2796257951861475E-3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3.7090000000000001</v>
      </c>
      <c r="C353" s="2">
        <f t="shared" si="30"/>
        <v>3.8606919268035975</v>
      </c>
      <c r="D353" s="2">
        <f t="shared" si="32"/>
        <v>3.8567202292929008</v>
      </c>
      <c r="E353" s="2">
        <f t="shared" si="31"/>
        <v>3.9716975106967034E-3</v>
      </c>
      <c r="F353" s="2">
        <f t="shared" si="29"/>
        <v>-1.4780526291949636E-3</v>
      </c>
      <c r="G353" s="2">
        <f t="shared" si="27"/>
        <v>5.4497501398916674E-3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3.7183999999999999</v>
      </c>
      <c r="C354" s="2">
        <f t="shared" si="30"/>
        <v>3.8643085534491979</v>
      </c>
      <c r="D354" s="2">
        <f t="shared" si="32"/>
        <v>3.8464742863823158</v>
      </c>
      <c r="E354" s="2">
        <f t="shared" si="31"/>
        <v>1.783426706688207E-2</v>
      </c>
      <c r="F354" s="2">
        <f t="shared" si="29"/>
        <v>2.3844113100204433E-3</v>
      </c>
      <c r="G354" s="2">
        <f t="shared" si="27"/>
        <v>1.5449855756861627E-2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3.69</v>
      </c>
      <c r="C355" s="2">
        <f t="shared" si="30"/>
        <v>3.8673687759954753</v>
      </c>
      <c r="D355" s="2">
        <f t="shared" si="32"/>
        <v>3.8348835985021443</v>
      </c>
      <c r="E355" s="2">
        <f t="shared" si="31"/>
        <v>3.2485177493331019E-2</v>
      </c>
      <c r="F355" s="2">
        <f t="shared" si="29"/>
        <v>8.4045645466825584E-3</v>
      </c>
      <c r="G355" s="2">
        <f t="shared" si="27"/>
        <v>2.4080612946648462E-2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3.7989999999999999</v>
      </c>
      <c r="C356" s="2">
        <f t="shared" si="30"/>
        <v>3.8699581950730946</v>
      </c>
      <c r="D356" s="2">
        <f t="shared" si="32"/>
        <v>3.8322255541686525</v>
      </c>
      <c r="E356" s="2">
        <f t="shared" si="31"/>
        <v>3.7732640904442061E-2</v>
      </c>
      <c r="F356" s="2">
        <f t="shared" si="29"/>
        <v>1.427017981823446E-2</v>
      </c>
      <c r="G356" s="2">
        <f t="shared" ref="G356:G419" si="33">E356-F356</f>
        <v>2.3462461086207601E-2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3.6947000000000001</v>
      </c>
      <c r="C357" s="2">
        <f t="shared" si="30"/>
        <v>3.8714261650618491</v>
      </c>
      <c r="D357" s="2">
        <f t="shared" si="32"/>
        <v>3.8220384760820858</v>
      </c>
      <c r="E357" s="2">
        <f t="shared" si="31"/>
        <v>4.9387688979763311E-2</v>
      </c>
      <c r="F357" s="2">
        <f t="shared" ref="F357:F420" si="35">(E357*(2/(10)))+((1-(2/10))*F356)</f>
        <v>2.1293681650540235E-2</v>
      </c>
      <c r="G357" s="2">
        <f t="shared" si="33"/>
        <v>2.8094007329223077E-2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3.6095000000000002</v>
      </c>
      <c r="C358" s="2">
        <f t="shared" si="30"/>
        <v>3.8588221396677183</v>
      </c>
      <c r="D358" s="2">
        <f t="shared" si="32"/>
        <v>3.8062948852611909</v>
      </c>
      <c r="E358" s="2">
        <f t="shared" si="31"/>
        <v>5.2527254406527391E-2</v>
      </c>
      <c r="F358" s="2">
        <f t="shared" si="35"/>
        <v>2.7540396201737666E-2</v>
      </c>
      <c r="G358" s="2">
        <f t="shared" si="33"/>
        <v>2.4986858204789724E-2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3.7042000000000002</v>
      </c>
      <c r="C359" s="2">
        <f t="shared" si="30"/>
        <v>3.8481571951034539</v>
      </c>
      <c r="D359" s="2">
        <f t="shared" si="32"/>
        <v>3.7987323011677692</v>
      </c>
      <c r="E359" s="2">
        <f t="shared" si="31"/>
        <v>4.9424893935684722E-2</v>
      </c>
      <c r="F359" s="2">
        <f t="shared" si="35"/>
        <v>3.1917295748527079E-2</v>
      </c>
      <c r="G359" s="2">
        <f t="shared" si="33"/>
        <v>1.7507598187157643E-2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3.6</v>
      </c>
      <c r="C360" s="2">
        <f t="shared" si="30"/>
        <v>3.8391330112413842</v>
      </c>
      <c r="D360" s="2">
        <f t="shared" si="32"/>
        <v>3.7840113899701566</v>
      </c>
      <c r="E360" s="2">
        <f t="shared" si="31"/>
        <v>5.512162127122755E-2</v>
      </c>
      <c r="F360" s="2">
        <f t="shared" si="35"/>
        <v>3.6558160853067172E-2</v>
      </c>
      <c r="G360" s="2">
        <f t="shared" si="33"/>
        <v>1.8563460418160378E-2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3.7042000000000002</v>
      </c>
      <c r="C361" s="2">
        <f t="shared" si="30"/>
        <v>3.8314971633580939</v>
      </c>
      <c r="D361" s="2">
        <f t="shared" si="32"/>
        <v>3.7780994351575523</v>
      </c>
      <c r="E361" s="2">
        <f t="shared" si="31"/>
        <v>5.3397728200541561E-2</v>
      </c>
      <c r="F361" s="2">
        <f t="shared" si="35"/>
        <v>3.9926074322562052E-2</v>
      </c>
      <c r="G361" s="2">
        <f t="shared" si="33"/>
        <v>1.3471653877979509E-2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3.8132000000000001</v>
      </c>
      <c r="C362" s="2">
        <f t="shared" si="30"/>
        <v>3.8250360613030026</v>
      </c>
      <c r="D362" s="2">
        <f t="shared" si="32"/>
        <v>3.7806994769977336</v>
      </c>
      <c r="E362" s="2">
        <f t="shared" si="31"/>
        <v>4.4336584305268989E-2</v>
      </c>
      <c r="F362" s="2">
        <f t="shared" si="35"/>
        <v>4.080817631910344E-2</v>
      </c>
      <c r="G362" s="2">
        <f t="shared" si="33"/>
        <v>3.5284079861655493E-3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3.8605</v>
      </c>
      <c r="C363" s="2">
        <f t="shared" si="30"/>
        <v>3.8071843595640789</v>
      </c>
      <c r="D363" s="2">
        <f t="shared" si="32"/>
        <v>3.786610626849753</v>
      </c>
      <c r="E363" s="2">
        <f t="shared" si="31"/>
        <v>2.0573732714325832E-2</v>
      </c>
      <c r="F363" s="2">
        <f t="shared" si="35"/>
        <v>3.6761287598147917E-2</v>
      </c>
      <c r="G363" s="2">
        <f t="shared" si="33"/>
        <v>-1.6187554883822085E-2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3.8605</v>
      </c>
      <c r="C364" s="2">
        <f t="shared" si="30"/>
        <v>3.7935252273234514</v>
      </c>
      <c r="D364" s="2">
        <f t="shared" si="32"/>
        <v>3.7920839137497717</v>
      </c>
      <c r="E364" s="2">
        <f t="shared" si="31"/>
        <v>1.4413135736797145E-3</v>
      </c>
      <c r="F364" s="2">
        <f t="shared" si="35"/>
        <v>2.9697292793254275E-2</v>
      </c>
      <c r="G364" s="2">
        <f t="shared" si="33"/>
        <v>-2.825597921957456E-2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3.8653</v>
      </c>
      <c r="C365" s="2">
        <f t="shared" si="30"/>
        <v>3.7775982692736898</v>
      </c>
      <c r="D365" s="2">
        <f t="shared" si="32"/>
        <v>3.7975073275460849</v>
      </c>
      <c r="E365" s="2">
        <f t="shared" si="31"/>
        <v>-1.9909058272395086E-2</v>
      </c>
      <c r="F365" s="2">
        <f t="shared" si="35"/>
        <v>1.9776022580124404E-2</v>
      </c>
      <c r="G365" s="2">
        <f t="shared" si="33"/>
        <v>-3.968508085251949E-2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3.8653</v>
      </c>
      <c r="C366" s="2">
        <f t="shared" si="30"/>
        <v>3.780890843231584</v>
      </c>
      <c r="D366" s="2">
        <f t="shared" si="32"/>
        <v>3.8025290069871156</v>
      </c>
      <c r="E366" s="2">
        <f t="shared" si="31"/>
        <v>-2.1638163755531625E-2</v>
      </c>
      <c r="F366" s="2">
        <f t="shared" si="35"/>
        <v>1.14931853129932E-2</v>
      </c>
      <c r="G366" s="2">
        <f t="shared" si="33"/>
        <v>-3.3131349068524829E-2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3.8653</v>
      </c>
      <c r="C367" s="2">
        <f t="shared" si="30"/>
        <v>3.7676307135036482</v>
      </c>
      <c r="D367" s="2">
        <f t="shared" si="32"/>
        <v>3.8071787101732553</v>
      </c>
      <c r="E367" s="2">
        <f t="shared" si="31"/>
        <v>-3.9547996669607066E-2</v>
      </c>
      <c r="F367" s="2">
        <f t="shared" si="35"/>
        <v>1.2849489164731484E-3</v>
      </c>
      <c r="G367" s="2">
        <f t="shared" si="33"/>
        <v>-4.0832945586080215E-2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3.8369</v>
      </c>
      <c r="C368" s="2">
        <f t="shared" si="30"/>
        <v>3.7433029114261642</v>
      </c>
      <c r="D368" s="2">
        <f t="shared" si="32"/>
        <v>3.8093802871974587</v>
      </c>
      <c r="E368" s="2">
        <f t="shared" si="31"/>
        <v>-6.6077375771294466E-2</v>
      </c>
      <c r="F368" s="2">
        <f t="shared" si="35"/>
        <v>-1.2187516021080376E-2</v>
      </c>
      <c r="G368" s="2">
        <f t="shared" si="33"/>
        <v>-5.3889859750214091E-2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3.8841999999999999</v>
      </c>
      <c r="C369" s="2">
        <f t="shared" si="30"/>
        <v>3.7372870788990622</v>
      </c>
      <c r="D369" s="2">
        <f t="shared" si="32"/>
        <v>3.814922488145795</v>
      </c>
      <c r="E369" s="2">
        <f t="shared" si="31"/>
        <v>-7.7635409246732845E-2</v>
      </c>
      <c r="F369" s="2">
        <f t="shared" si="35"/>
        <v>-2.5277094666210871E-2</v>
      </c>
      <c r="G369" s="2">
        <f t="shared" si="33"/>
        <v>-5.2358314580521974E-2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3.8841999999999999</v>
      </c>
      <c r="C370" s="2">
        <f t="shared" si="30"/>
        <v>3.716165989837668</v>
      </c>
      <c r="D370" s="2">
        <f t="shared" si="32"/>
        <v>3.820054155690551</v>
      </c>
      <c r="E370" s="2">
        <f t="shared" si="31"/>
        <v>-0.10388816585288296</v>
      </c>
      <c r="F370" s="2">
        <f t="shared" si="35"/>
        <v>-4.0999308903545292E-2</v>
      </c>
      <c r="G370" s="2">
        <f t="shared" si="33"/>
        <v>-6.2888856949337671E-2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3.8841999999999999</v>
      </c>
      <c r="C371" s="2">
        <f t="shared" si="30"/>
        <v>3.7143250683241806</v>
      </c>
      <c r="D371" s="2">
        <f t="shared" si="32"/>
        <v>3.8248056997134734</v>
      </c>
      <c r="E371" s="2">
        <f t="shared" si="31"/>
        <v>-0.11048063138929276</v>
      </c>
      <c r="F371" s="2">
        <f t="shared" si="35"/>
        <v>-5.4895573400694786E-2</v>
      </c>
      <c r="G371" s="2">
        <f t="shared" si="33"/>
        <v>-5.5585057988597975E-2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5">
        <f>TITRES_STAT!D375</f>
        <v>3.9504999999999999</v>
      </c>
      <c r="C372" s="2">
        <f t="shared" si="30"/>
        <v>3.7295365962743068</v>
      </c>
      <c r="D372" s="2">
        <f t="shared" si="32"/>
        <v>3.8341163886235865</v>
      </c>
      <c r="E372" s="2">
        <f t="shared" si="31"/>
        <v>-0.10457979234927972</v>
      </c>
      <c r="F372" s="2">
        <f t="shared" si="35"/>
        <v>-6.4832417190411773E-2</v>
      </c>
      <c r="G372" s="2">
        <f t="shared" si="33"/>
        <v>-3.9747375158867948E-2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3.9504999999999999</v>
      </c>
      <c r="C373" s="2">
        <f t="shared" si="30"/>
        <v>3.7496848122321058</v>
      </c>
      <c r="D373" s="2">
        <f t="shared" si="32"/>
        <v>3.8427373968736913</v>
      </c>
      <c r="E373" s="2">
        <f t="shared" si="31"/>
        <v>-9.3052584641585501E-2</v>
      </c>
      <c r="F373" s="2">
        <f t="shared" si="35"/>
        <v>-7.0476450680646521E-2</v>
      </c>
      <c r="G373" s="2">
        <f t="shared" si="33"/>
        <v>-2.2576133960938979E-2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3.9504999999999999</v>
      </c>
      <c r="C374" s="2">
        <f t="shared" si="30"/>
        <v>3.7667333026579359</v>
      </c>
      <c r="D374" s="2">
        <f t="shared" si="32"/>
        <v>3.8507198119200847</v>
      </c>
      <c r="E374" s="2">
        <f t="shared" si="31"/>
        <v>-8.398650926214879E-2</v>
      </c>
      <c r="F374" s="2">
        <f t="shared" si="35"/>
        <v>-7.3178462396946975E-2</v>
      </c>
      <c r="G374" s="2">
        <f t="shared" si="33"/>
        <v>-1.0808046865201815E-2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3.9504999999999999</v>
      </c>
      <c r="C375" s="2">
        <f t="shared" si="30"/>
        <v>3.7818974099413301</v>
      </c>
      <c r="D375" s="2">
        <f t="shared" si="32"/>
        <v>3.8581109369630413</v>
      </c>
      <c r="E375" s="2">
        <f t="shared" si="31"/>
        <v>-7.6213527021711247E-2</v>
      </c>
      <c r="F375" s="2">
        <f t="shared" si="35"/>
        <v>-7.3785475321899829E-2</v>
      </c>
      <c r="G375" s="2">
        <f t="shared" si="33"/>
        <v>-2.4280516998114177E-3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3.8321000000000001</v>
      </c>
      <c r="C376" s="2">
        <f t="shared" si="30"/>
        <v>3.7947285776426636</v>
      </c>
      <c r="D376" s="2">
        <f t="shared" si="32"/>
        <v>3.8561842008917049</v>
      </c>
      <c r="E376" s="2">
        <f t="shared" si="31"/>
        <v>-6.1455623249041302E-2</v>
      </c>
      <c r="F376" s="2">
        <f t="shared" si="35"/>
        <v>-7.1319504907328121E-2</v>
      </c>
      <c r="G376" s="2">
        <f t="shared" si="33"/>
        <v>9.8638816582868188E-3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3.9458000000000002</v>
      </c>
      <c r="C377" s="2">
        <f t="shared" si="30"/>
        <v>3.8055857195437923</v>
      </c>
      <c r="D377" s="2">
        <f t="shared" si="32"/>
        <v>3.8628224082330598</v>
      </c>
      <c r="E377" s="2">
        <f t="shared" si="31"/>
        <v>-5.7236688689267456E-2</v>
      </c>
      <c r="F377" s="2">
        <f t="shared" si="35"/>
        <v>-6.8502941663715997E-2</v>
      </c>
      <c r="G377" s="2">
        <f t="shared" si="33"/>
        <v>1.126625297444854E-2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4.0121000000000002</v>
      </c>
      <c r="C378" s="2">
        <f t="shared" si="30"/>
        <v>3.8104033011524399</v>
      </c>
      <c r="D378" s="2">
        <f t="shared" si="32"/>
        <v>3.8738800076232036</v>
      </c>
      <c r="E378" s="2">
        <f t="shared" si="31"/>
        <v>-6.3476706470763755E-2</v>
      </c>
      <c r="F378" s="2">
        <f t="shared" si="35"/>
        <v>-6.7497694625125559E-2</v>
      </c>
      <c r="G378" s="2">
        <f t="shared" si="33"/>
        <v>4.0209881543618042E-3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4.0453000000000001</v>
      </c>
      <c r="C379" s="2">
        <f t="shared" si="30"/>
        <v>3.8217566394366798</v>
      </c>
      <c r="D379" s="2">
        <f t="shared" si="32"/>
        <v>3.8865777848362999</v>
      </c>
      <c r="E379" s="2">
        <f t="shared" si="31"/>
        <v>-6.4821145399620139E-2</v>
      </c>
      <c r="F379" s="2">
        <f t="shared" si="35"/>
        <v>-6.6962384780024475E-2</v>
      </c>
      <c r="G379" s="2">
        <f t="shared" si="33"/>
        <v>2.1412393804043361E-3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4.0453000000000001</v>
      </c>
      <c r="C380" s="2">
        <f t="shared" si="30"/>
        <v>3.8313633102925753</v>
      </c>
      <c r="D380" s="2">
        <f t="shared" si="32"/>
        <v>3.8983349859595373</v>
      </c>
      <c r="E380" s="2">
        <f t="shared" si="31"/>
        <v>-6.6971675666962049E-2</v>
      </c>
      <c r="F380" s="2">
        <f t="shared" si="35"/>
        <v>-6.696424295741199E-2</v>
      </c>
      <c r="G380" s="2">
        <f t="shared" si="33"/>
        <v>-7.4327095500592577E-6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3.9268999999999998</v>
      </c>
      <c r="C381" s="2">
        <f t="shared" si="30"/>
        <v>3.8394920317860253</v>
      </c>
      <c r="D381" s="2">
        <f t="shared" si="32"/>
        <v>3.9004509129254976</v>
      </c>
      <c r="E381" s="2">
        <f t="shared" si="31"/>
        <v>-6.0958881139472343E-2</v>
      </c>
      <c r="F381" s="2">
        <f t="shared" si="35"/>
        <v>-6.5763170593824055E-2</v>
      </c>
      <c r="G381" s="2">
        <f t="shared" si="33"/>
        <v>4.8042894543517123E-3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3.9079000000000002</v>
      </c>
      <c r="C382" s="2">
        <f t="shared" si="30"/>
        <v>3.8565701807420218</v>
      </c>
      <c r="D382" s="2">
        <f t="shared" si="32"/>
        <v>3.9010026971532388</v>
      </c>
      <c r="E382" s="2">
        <f t="shared" si="31"/>
        <v>-4.4432516411216927E-2</v>
      </c>
      <c r="F382" s="2">
        <f t="shared" si="35"/>
        <v>-6.1497039757302634E-2</v>
      </c>
      <c r="G382" s="2">
        <f t="shared" si="33"/>
        <v>1.7064523346085707E-2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4.1399999999999997</v>
      </c>
      <c r="C383" s="2">
        <f t="shared" si="30"/>
        <v>3.8710209221663261</v>
      </c>
      <c r="D383" s="2">
        <f t="shared" si="32"/>
        <v>3.9187062010678138</v>
      </c>
      <c r="E383" s="2">
        <f t="shared" si="31"/>
        <v>-4.768527890148766E-2</v>
      </c>
      <c r="F383" s="2">
        <f t="shared" si="35"/>
        <v>-5.8734687586139638E-2</v>
      </c>
      <c r="G383" s="2">
        <f t="shared" si="33"/>
        <v>1.1049408684651978E-2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4.1399999999999997</v>
      </c>
      <c r="C384" s="2">
        <f t="shared" si="30"/>
        <v>3.8832484726022756</v>
      </c>
      <c r="D384" s="2">
        <f t="shared" si="32"/>
        <v>3.9350983343220496</v>
      </c>
      <c r="E384" s="2">
        <f t="shared" si="31"/>
        <v>-5.1849861719774015E-2</v>
      </c>
      <c r="F384" s="2">
        <f t="shared" si="35"/>
        <v>-5.7357722412866519E-2</v>
      </c>
      <c r="G384" s="2">
        <f t="shared" si="33"/>
        <v>5.5078606930925034E-3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4.2157999999999998</v>
      </c>
      <c r="C385" s="2">
        <f t="shared" si="30"/>
        <v>3.8935948614326952</v>
      </c>
      <c r="D385" s="2">
        <f t="shared" si="32"/>
        <v>3.9558910502981939</v>
      </c>
      <c r="E385" s="2">
        <f t="shared" si="31"/>
        <v>-6.2296188865498703E-2</v>
      </c>
      <c r="F385" s="2">
        <f t="shared" si="35"/>
        <v>-5.834541570339296E-2</v>
      </c>
      <c r="G385" s="2">
        <f t="shared" si="33"/>
        <v>-3.9507731621057432E-3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4.3390000000000004</v>
      </c>
      <c r="C386" s="2">
        <f t="shared" si="30"/>
        <v>3.884134113519973</v>
      </c>
      <c r="D386" s="2">
        <f t="shared" si="32"/>
        <v>3.9842694910168466</v>
      </c>
      <c r="E386" s="2">
        <f t="shared" si="31"/>
        <v>-0.10013537749687362</v>
      </c>
      <c r="F386" s="2">
        <f t="shared" si="35"/>
        <v>-6.6703408062089103E-2</v>
      </c>
      <c r="G386" s="2">
        <f t="shared" si="33"/>
        <v>-3.343196943478452E-2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4.3390000000000004</v>
      </c>
      <c r="C387" s="2">
        <f t="shared" si="30"/>
        <v>3.8936211729784387</v>
      </c>
      <c r="D387" s="2">
        <f t="shared" si="32"/>
        <v>4.0105458250155985</v>
      </c>
      <c r="E387" s="2">
        <f t="shared" si="31"/>
        <v>-0.11692465203715985</v>
      </c>
      <c r="F387" s="2">
        <f t="shared" si="35"/>
        <v>-7.6747656857103261E-2</v>
      </c>
      <c r="G387" s="2">
        <f t="shared" si="33"/>
        <v>-4.0176995180056588E-2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4.3910999999999998</v>
      </c>
      <c r="C388" s="2">
        <f t="shared" si="30"/>
        <v>3.9118486848279095</v>
      </c>
      <c r="D388" s="2">
        <f t="shared" si="32"/>
        <v>4.0387350231625909</v>
      </c>
      <c r="E388" s="2">
        <f t="shared" si="31"/>
        <v>-0.12688633833468144</v>
      </c>
      <c r="F388" s="2">
        <f t="shared" si="35"/>
        <v>-8.6775393152618896E-2</v>
      </c>
      <c r="G388" s="2">
        <f t="shared" si="33"/>
        <v>-4.0110945182062541E-2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4.3910999999999998</v>
      </c>
      <c r="C389" s="2">
        <f t="shared" si="30"/>
        <v>3.9323796563928468</v>
      </c>
      <c r="D389" s="2">
        <f t="shared" si="32"/>
        <v>4.0648361325579545</v>
      </c>
      <c r="E389" s="2">
        <f t="shared" si="31"/>
        <v>-0.13245647616510769</v>
      </c>
      <c r="F389" s="2">
        <f t="shared" si="35"/>
        <v>-9.5911609755116659E-2</v>
      </c>
      <c r="G389" s="2">
        <f t="shared" si="33"/>
        <v>-3.6544866409991036E-2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4.3910999999999998</v>
      </c>
      <c r="C390" s="2">
        <f t="shared" si="30"/>
        <v>3.9497520169477935</v>
      </c>
      <c r="D390" s="2">
        <f t="shared" si="32"/>
        <v>4.0890038264425508</v>
      </c>
      <c r="E390" s="2">
        <f t="shared" si="31"/>
        <v>-0.13925180949475724</v>
      </c>
      <c r="F390" s="2">
        <f t="shared" si="35"/>
        <v>-0.10457964970304477</v>
      </c>
      <c r="G390" s="2">
        <f t="shared" si="33"/>
        <v>-3.4672159791712467E-2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4.3152999999999997</v>
      </c>
      <c r="C391" s="2">
        <f t="shared" si="30"/>
        <v>3.9462363220327483</v>
      </c>
      <c r="D391" s="2">
        <f t="shared" si="32"/>
        <v>4.1057665059653248</v>
      </c>
      <c r="E391" s="2">
        <f t="shared" si="31"/>
        <v>-0.15953018393257645</v>
      </c>
      <c r="F391" s="2">
        <f t="shared" si="35"/>
        <v>-0.1155697565489511</v>
      </c>
      <c r="G391" s="2">
        <f t="shared" si="33"/>
        <v>-4.396042738362535E-2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4.32</v>
      </c>
      <c r="C392" s="2">
        <f t="shared" si="30"/>
        <v>3.9403384263354027</v>
      </c>
      <c r="D392" s="2">
        <f t="shared" si="32"/>
        <v>4.1216356536715972</v>
      </c>
      <c r="E392" s="2">
        <f t="shared" si="31"/>
        <v>-0.18129722733619458</v>
      </c>
      <c r="F392" s="2">
        <f t="shared" si="35"/>
        <v>-0.1287152507063998</v>
      </c>
      <c r="G392" s="2">
        <f t="shared" si="33"/>
        <v>-5.2581976629794774E-2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4.3342000000000001</v>
      </c>
      <c r="C393" s="2">
        <f t="shared" si="30"/>
        <v>3.9710555915145713</v>
      </c>
      <c r="D393" s="2">
        <f t="shared" si="32"/>
        <v>4.1373811608070348</v>
      </c>
      <c r="E393" s="2">
        <f t="shared" si="31"/>
        <v>-0.16632556929246345</v>
      </c>
      <c r="F393" s="2">
        <f t="shared" si="35"/>
        <v>-0.13623731442361253</v>
      </c>
      <c r="G393" s="2">
        <f t="shared" si="33"/>
        <v>-3.0088254868850917E-2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4.3342000000000001</v>
      </c>
      <c r="C394" s="2">
        <f t="shared" si="30"/>
        <v>3.9970470389738679</v>
      </c>
      <c r="D394" s="2">
        <f t="shared" si="32"/>
        <v>4.151960334080588</v>
      </c>
      <c r="E394" s="2">
        <f t="shared" si="31"/>
        <v>-0.15491329510672003</v>
      </c>
      <c r="F394" s="2">
        <f t="shared" si="35"/>
        <v>-0.13997251056023402</v>
      </c>
      <c r="G394" s="2">
        <f t="shared" si="33"/>
        <v>-1.4940784546486008E-2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4.3342000000000001</v>
      </c>
      <c r="C395" s="2">
        <f t="shared" si="30"/>
        <v>4.0307013406701957</v>
      </c>
      <c r="D395" s="2">
        <f t="shared" si="32"/>
        <v>4.1654595685931373</v>
      </c>
      <c r="E395" s="2">
        <f t="shared" si="31"/>
        <v>-0.13475822792294156</v>
      </c>
      <c r="F395" s="2">
        <f t="shared" si="35"/>
        <v>-0.13892965403277555</v>
      </c>
      <c r="G395" s="2">
        <f t="shared" si="33"/>
        <v>4.1714261098339811E-3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4.3105000000000002</v>
      </c>
      <c r="C396" s="2">
        <f t="shared" si="30"/>
        <v>4.078131903644012</v>
      </c>
      <c r="D396" s="2">
        <f t="shared" si="32"/>
        <v>4.1762033042529048</v>
      </c>
      <c r="E396" s="2">
        <f t="shared" si="31"/>
        <v>-9.8071400608892745E-2</v>
      </c>
      <c r="F396" s="2">
        <f t="shared" si="35"/>
        <v>-0.130758003347999</v>
      </c>
      <c r="G396" s="2">
        <f t="shared" si="33"/>
        <v>3.2686602739106257E-2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4.2725999999999997</v>
      </c>
      <c r="C397" s="2">
        <f t="shared" si="30"/>
        <v>4.1182654569295485</v>
      </c>
      <c r="D397" s="2">
        <f t="shared" si="32"/>
        <v>4.1833438002341712</v>
      </c>
      <c r="E397" s="2">
        <f t="shared" si="31"/>
        <v>-6.5078343304622699E-2</v>
      </c>
      <c r="F397" s="2">
        <f t="shared" si="35"/>
        <v>-0.11762207133932376</v>
      </c>
      <c r="G397" s="2">
        <f t="shared" si="33"/>
        <v>5.2543728034701059E-2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4.3720999999999997</v>
      </c>
      <c r="C398" s="2">
        <f t="shared" si="30"/>
        <v>4.1602400020173098</v>
      </c>
      <c r="D398" s="2">
        <f t="shared" si="32"/>
        <v>4.1973257409575657</v>
      </c>
      <c r="E398" s="2">
        <f t="shared" si="31"/>
        <v>-3.7085738940255908E-2</v>
      </c>
      <c r="F398" s="2">
        <f t="shared" si="35"/>
        <v>-0.10151480485951019</v>
      </c>
      <c r="G398" s="2">
        <f t="shared" si="33"/>
        <v>6.4429065919254278E-2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4.3578999999999999</v>
      </c>
      <c r="C399" s="2">
        <f t="shared" ref="C399:C462" si="36">$C$4*B389+C398*(1-$C$4)</f>
        <v>4.1957569247838773</v>
      </c>
      <c r="D399" s="2">
        <f t="shared" si="32"/>
        <v>4.2092201305162646</v>
      </c>
      <c r="E399" s="2">
        <f t="shared" si="31"/>
        <v>-1.3463205732387351E-2</v>
      </c>
      <c r="F399" s="2">
        <f t="shared" si="35"/>
        <v>-8.3904485034085624E-2</v>
      </c>
      <c r="G399" s="2">
        <f t="shared" si="33"/>
        <v>7.0441279301698273E-2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4.3483999999999998</v>
      </c>
      <c r="C400" s="2">
        <f t="shared" si="36"/>
        <v>4.2258097055863573</v>
      </c>
      <c r="D400" s="2">
        <f t="shared" si="32"/>
        <v>4.2195297504780225</v>
      </c>
      <c r="E400" s="2">
        <f t="shared" si="31"/>
        <v>6.2799551083347893E-3</v>
      </c>
      <c r="F400" s="2">
        <f t="shared" si="35"/>
        <v>-6.5867597005601547E-2</v>
      </c>
      <c r="G400" s="2">
        <f t="shared" si="33"/>
        <v>7.2147552113936336E-2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4.3105000000000002</v>
      </c>
      <c r="C401" s="2">
        <f t="shared" si="36"/>
        <v>4.2395774431884563</v>
      </c>
      <c r="D401" s="2">
        <f t="shared" si="32"/>
        <v>4.22626828747965</v>
      </c>
      <c r="E401" s="2">
        <f t="shared" si="31"/>
        <v>1.3309155708806308E-2</v>
      </c>
      <c r="F401" s="2">
        <f t="shared" si="35"/>
        <v>-5.0032246462719983E-2</v>
      </c>
      <c r="G401" s="2">
        <f t="shared" si="33"/>
        <v>6.3341402171526284E-2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4.3105000000000002</v>
      </c>
      <c r="C402" s="2">
        <f t="shared" si="36"/>
        <v>4.2519501442363863</v>
      </c>
      <c r="D402" s="2">
        <f t="shared" si="32"/>
        <v>4.2325076735922682</v>
      </c>
      <c r="E402" s="2">
        <f t="shared" si="31"/>
        <v>1.9442470644118082E-2</v>
      </c>
      <c r="F402" s="2">
        <f t="shared" si="35"/>
        <v>-3.6137303041352369E-2</v>
      </c>
      <c r="G402" s="2">
        <f t="shared" si="33"/>
        <v>5.557977368547045E-2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4.3057999999999996</v>
      </c>
      <c r="C403" s="2">
        <f t="shared" si="36"/>
        <v>4.264603968200019</v>
      </c>
      <c r="D403" s="2">
        <f t="shared" si="32"/>
        <v>4.237936734807656</v>
      </c>
      <c r="E403" s="2">
        <f t="shared" si="31"/>
        <v>2.6667233392362988E-2</v>
      </c>
      <c r="F403" s="2">
        <f t="shared" si="35"/>
        <v>-2.3576395754609299E-2</v>
      </c>
      <c r="G403" s="2">
        <f t="shared" si="33"/>
        <v>5.0243629146972286E-2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4.2915999999999999</v>
      </c>
      <c r="C404" s="2">
        <f t="shared" si="36"/>
        <v>4.275311050015401</v>
      </c>
      <c r="D404" s="2">
        <f t="shared" si="32"/>
        <v>4.2419117914885707</v>
      </c>
      <c r="E404" s="2">
        <f t="shared" si="31"/>
        <v>3.3399258526830344E-2</v>
      </c>
      <c r="F404" s="2">
        <f t="shared" si="35"/>
        <v>-1.2181264898321373E-2</v>
      </c>
      <c r="G404" s="2">
        <f t="shared" si="33"/>
        <v>4.5580523425151717E-2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4.3105000000000002</v>
      </c>
      <c r="C405" s="2">
        <f t="shared" si="36"/>
        <v>4.2843708884745704</v>
      </c>
      <c r="D405" s="2">
        <f t="shared" si="32"/>
        <v>4.2469923995264542</v>
      </c>
      <c r="E405" s="2">
        <f t="shared" si="31"/>
        <v>3.7378488948116129E-2</v>
      </c>
      <c r="F405" s="2">
        <f t="shared" si="35"/>
        <v>-2.2693141290338736E-3</v>
      </c>
      <c r="G405" s="2">
        <f t="shared" si="33"/>
        <v>3.9647803077150004E-2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4.3105000000000002</v>
      </c>
      <c r="C406" s="2">
        <f t="shared" si="36"/>
        <v>4.2883907517861752</v>
      </c>
      <c r="D406" s="2">
        <f t="shared" si="32"/>
        <v>4.2516966662281979</v>
      </c>
      <c r="E406" s="2">
        <f t="shared" si="31"/>
        <v>3.6694085557977374E-2</v>
      </c>
      <c r="F406" s="2">
        <f t="shared" si="35"/>
        <v>5.5233658083683763E-3</v>
      </c>
      <c r="G406" s="2">
        <f t="shared" si="33"/>
        <v>3.1170719749608999E-2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4.3105000000000002</v>
      </c>
      <c r="C407" s="2">
        <f t="shared" si="36"/>
        <v>4.2859614053575328</v>
      </c>
      <c r="D407" s="2">
        <f t="shared" si="32"/>
        <v>4.2560524687298127</v>
      </c>
      <c r="E407" s="2">
        <f t="shared" si="31"/>
        <v>2.9908936627720095E-2</v>
      </c>
      <c r="F407" s="2">
        <f t="shared" si="35"/>
        <v>1.0400479972238721E-2</v>
      </c>
      <c r="G407" s="2">
        <f t="shared" si="33"/>
        <v>1.9508456655481374E-2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4.3105000000000002</v>
      </c>
      <c r="C408" s="2">
        <f t="shared" si="36"/>
        <v>4.2992134968409896</v>
      </c>
      <c r="D408" s="2">
        <f t="shared" si="32"/>
        <v>4.2600856191942711</v>
      </c>
      <c r="E408" s="2">
        <f t="shared" si="31"/>
        <v>3.9127877646718545E-2</v>
      </c>
      <c r="F408" s="2">
        <f t="shared" si="35"/>
        <v>1.6145959507134686E-2</v>
      </c>
      <c r="G408" s="2">
        <f t="shared" si="33"/>
        <v>2.2981918139583859E-2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4.3105000000000002</v>
      </c>
      <c r="C409" s="2">
        <f t="shared" si="36"/>
        <v>4.3082421896346839</v>
      </c>
      <c r="D409" s="2">
        <f t="shared" si="32"/>
        <v>4.2638200177724732</v>
      </c>
      <c r="E409" s="2">
        <f t="shared" si="31"/>
        <v>4.4422171862210647E-2</v>
      </c>
      <c r="F409" s="2">
        <f t="shared" si="35"/>
        <v>2.180120197814988E-2</v>
      </c>
      <c r="G409" s="2">
        <f t="shared" si="33"/>
        <v>2.2620969884060767E-2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4.3105000000000002</v>
      </c>
      <c r="C410" s="2">
        <f t="shared" si="36"/>
        <v>4.3144203143062709</v>
      </c>
      <c r="D410" s="2">
        <f t="shared" si="32"/>
        <v>4.2672777942337712</v>
      </c>
      <c r="E410" s="2">
        <f t="shared" si="31"/>
        <v>4.714252007249975E-2</v>
      </c>
      <c r="F410" s="2">
        <f t="shared" si="35"/>
        <v>2.6869465597019856E-2</v>
      </c>
      <c r="G410" s="2">
        <f t="shared" si="33"/>
        <v>2.0273054475479894E-2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4.2915999999999999</v>
      </c>
      <c r="C411" s="2">
        <f t="shared" si="36"/>
        <v>4.3138171890283834</v>
      </c>
      <c r="D411" s="2">
        <f t="shared" si="32"/>
        <v>4.2690794391053437</v>
      </c>
      <c r="E411" s="2">
        <f t="shared" si="31"/>
        <v>4.4737749923039694E-2</v>
      </c>
      <c r="F411" s="2">
        <f t="shared" si="35"/>
        <v>3.0443122462223825E-2</v>
      </c>
      <c r="G411" s="2">
        <f t="shared" si="33"/>
        <v>1.4294627460815869E-2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5">
        <f>TITRES_STAT!D415</f>
        <v>4.2915999999999999</v>
      </c>
      <c r="C412" s="2">
        <f t="shared" si="36"/>
        <v>4.3133068522547857</v>
      </c>
      <c r="D412" s="2">
        <f t="shared" si="32"/>
        <v>4.270747628801244</v>
      </c>
      <c r="E412" s="2">
        <f t="shared" ref="E412:E475" si="37">C412-D412</f>
        <v>4.2559223453541684E-2</v>
      </c>
      <c r="F412" s="2">
        <f t="shared" si="35"/>
        <v>3.2866342660487401E-2</v>
      </c>
      <c r="G412" s="2">
        <f t="shared" si="33"/>
        <v>9.6928807930542829E-3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4.3057999999999996</v>
      </c>
      <c r="C413" s="2">
        <f t="shared" si="36"/>
        <v>4.3121519519078957</v>
      </c>
      <c r="D413" s="2">
        <f t="shared" ref="D413:D476" si="38">$D$4*B413+(1-$D$4)*D412</f>
        <v>4.2733441007418929</v>
      </c>
      <c r="E413" s="2">
        <f t="shared" si="37"/>
        <v>3.8807851166002827E-2</v>
      </c>
      <c r="F413" s="2">
        <f t="shared" si="35"/>
        <v>3.4054644361590489E-2</v>
      </c>
      <c r="G413" s="2">
        <f t="shared" si="33"/>
        <v>4.7532068044123382E-3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4.2915999999999999</v>
      </c>
      <c r="C414" s="2">
        <f t="shared" si="36"/>
        <v>4.3089901131528343</v>
      </c>
      <c r="D414" s="2">
        <f t="shared" si="38"/>
        <v>4.2746963895758272</v>
      </c>
      <c r="E414" s="2">
        <f t="shared" si="37"/>
        <v>3.4293723577007107E-2</v>
      </c>
      <c r="F414" s="2">
        <f t="shared" si="35"/>
        <v>3.4102460204673814E-2</v>
      </c>
      <c r="G414" s="2">
        <f t="shared" si="33"/>
        <v>1.9126337233329321E-4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4.2679</v>
      </c>
      <c r="C415" s="2">
        <f t="shared" si="36"/>
        <v>4.3092224034370137</v>
      </c>
      <c r="D415" s="2">
        <f t="shared" si="38"/>
        <v>4.2741929533109513</v>
      </c>
      <c r="E415" s="2">
        <f t="shared" si="37"/>
        <v>3.50294501260624E-2</v>
      </c>
      <c r="F415" s="2">
        <f t="shared" si="35"/>
        <v>3.4287858188951532E-2</v>
      </c>
      <c r="G415" s="2">
        <f t="shared" si="33"/>
        <v>7.4159193711086785E-4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4.2774000000000001</v>
      </c>
      <c r="C416" s="2">
        <f t="shared" si="36"/>
        <v>4.3094189567543966</v>
      </c>
      <c r="D416" s="2">
        <f t="shared" si="38"/>
        <v>4.2744305123249546</v>
      </c>
      <c r="E416" s="2">
        <f t="shared" si="37"/>
        <v>3.4988444429441934E-2</v>
      </c>
      <c r="F416" s="2">
        <f t="shared" si="35"/>
        <v>3.4427975437049611E-2</v>
      </c>
      <c r="G416" s="2">
        <f t="shared" si="33"/>
        <v>5.6046899239232256E-4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4.2157999999999998</v>
      </c>
      <c r="C417" s="2">
        <f t="shared" si="36"/>
        <v>4.3095852710998743</v>
      </c>
      <c r="D417" s="2">
        <f t="shared" si="38"/>
        <v>4.2700875114119956</v>
      </c>
      <c r="E417" s="2">
        <f t="shared" si="37"/>
        <v>3.949775968787872E-2</v>
      </c>
      <c r="F417" s="2">
        <f t="shared" si="35"/>
        <v>3.5441932287215434E-2</v>
      </c>
      <c r="G417" s="2">
        <f t="shared" si="33"/>
        <v>4.0558274006632852E-3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4.2632000000000003</v>
      </c>
      <c r="C418" s="2">
        <f t="shared" si="36"/>
        <v>4.3097259986229703</v>
      </c>
      <c r="D418" s="2">
        <f t="shared" si="38"/>
        <v>4.2695773253814773</v>
      </c>
      <c r="E418" s="2">
        <f t="shared" si="37"/>
        <v>4.0148673241493071E-2</v>
      </c>
      <c r="F418" s="2">
        <f t="shared" si="35"/>
        <v>3.6383280478070962E-2</v>
      </c>
      <c r="G418" s="2">
        <f t="shared" si="33"/>
        <v>3.7653927634221096E-3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4.2394999999999996</v>
      </c>
      <c r="C419" s="2">
        <f t="shared" si="36"/>
        <v>4.3098450757578979</v>
      </c>
      <c r="D419" s="2">
        <f t="shared" si="38"/>
        <v>4.2673493753532199</v>
      </c>
      <c r="E419" s="2">
        <f t="shared" si="37"/>
        <v>4.2495700404677983E-2</v>
      </c>
      <c r="F419" s="2">
        <f t="shared" si="35"/>
        <v>3.7605764463392366E-2</v>
      </c>
      <c r="G419" s="2">
        <f t="shared" si="33"/>
        <v>4.8899359412856169E-3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4.3105000000000002</v>
      </c>
      <c r="C420" s="2">
        <f t="shared" si="36"/>
        <v>4.3099458333336056</v>
      </c>
      <c r="D420" s="2">
        <f t="shared" si="38"/>
        <v>4.2705457179196475</v>
      </c>
      <c r="E420" s="2">
        <f t="shared" si="37"/>
        <v>3.9400115413958048E-2</v>
      </c>
      <c r="F420" s="2">
        <f t="shared" si="35"/>
        <v>3.7964634653505504E-2</v>
      </c>
      <c r="G420" s="2">
        <f t="shared" ref="G420:G483" si="39">E420-F420</f>
        <v>1.4354807604525441E-3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4.1428000000000003</v>
      </c>
      <c r="C421" s="2">
        <f t="shared" si="36"/>
        <v>4.3071233974361274</v>
      </c>
      <c r="D421" s="2">
        <f t="shared" si="38"/>
        <v>4.2610830721478212</v>
      </c>
      <c r="E421" s="2">
        <f t="shared" si="37"/>
        <v>4.604032528830615E-2</v>
      </c>
      <c r="F421" s="2">
        <f t="shared" ref="F421:F484" si="41">(E421*(2/(10)))+((1-(2/10))*F420)</f>
        <v>3.9579772780465636E-2</v>
      </c>
      <c r="G421" s="2">
        <f t="shared" si="39"/>
        <v>6.460552507840514E-3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4.2226999999999997</v>
      </c>
      <c r="C422" s="2">
        <f t="shared" si="36"/>
        <v>4.3047351824459534</v>
      </c>
      <c r="D422" s="2">
        <f t="shared" si="38"/>
        <v>4.2582398816183531</v>
      </c>
      <c r="E422" s="2">
        <f t="shared" si="37"/>
        <v>4.6495300827600339E-2</v>
      </c>
      <c r="F422" s="2">
        <f t="shared" si="41"/>
        <v>4.0962878389892578E-2</v>
      </c>
      <c r="G422" s="2">
        <f t="shared" si="39"/>
        <v>5.532422437707761E-3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4.2226999999999997</v>
      </c>
      <c r="C423" s="2">
        <f t="shared" si="36"/>
        <v>4.3048990005311909</v>
      </c>
      <c r="D423" s="2">
        <f t="shared" si="38"/>
        <v>4.2556072977947714</v>
      </c>
      <c r="E423" s="2">
        <f t="shared" si="37"/>
        <v>4.9291702736419474E-2</v>
      </c>
      <c r="F423" s="2">
        <f t="shared" si="41"/>
        <v>4.2628643259197962E-2</v>
      </c>
      <c r="G423" s="2">
        <f t="shared" si="39"/>
        <v>6.6630594772215113E-3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4.3472999999999997</v>
      </c>
      <c r="C424" s="2">
        <f t="shared" si="36"/>
        <v>4.3028530004494687</v>
      </c>
      <c r="D424" s="2">
        <f t="shared" si="38"/>
        <v>4.2623993498099733</v>
      </c>
      <c r="E424" s="2">
        <f t="shared" si="37"/>
        <v>4.0453650639495464E-2</v>
      </c>
      <c r="F424" s="2">
        <f t="shared" si="41"/>
        <v>4.2193644735257461E-2</v>
      </c>
      <c r="G424" s="2">
        <f t="shared" si="39"/>
        <v>-1.7399940957619972E-3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4.3316999999999997</v>
      </c>
      <c r="C425" s="2">
        <f t="shared" si="36"/>
        <v>4.2974756157649345</v>
      </c>
      <c r="D425" s="2">
        <f t="shared" si="38"/>
        <v>4.2675327313055309</v>
      </c>
      <c r="E425" s="2">
        <f t="shared" si="37"/>
        <v>2.9942884459403629E-2</v>
      </c>
      <c r="F425" s="2">
        <f t="shared" si="41"/>
        <v>3.9743492680086694E-2</v>
      </c>
      <c r="G425" s="2">
        <f t="shared" si="39"/>
        <v>-9.8006082206830644E-3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4.3109999999999999</v>
      </c>
      <c r="C426" s="2">
        <f t="shared" si="36"/>
        <v>4.2943870594934062</v>
      </c>
      <c r="D426" s="2">
        <f t="shared" si="38"/>
        <v>4.2707525289866028</v>
      </c>
      <c r="E426" s="2">
        <f t="shared" si="37"/>
        <v>2.3634530506803308E-2</v>
      </c>
      <c r="F426" s="2">
        <f t="shared" si="41"/>
        <v>3.6521700245430014E-2</v>
      </c>
      <c r="G426" s="2">
        <f t="shared" si="39"/>
        <v>-1.2887169738626705E-2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4.4356</v>
      </c>
      <c r="C427" s="2">
        <f t="shared" si="36"/>
        <v>4.282296742648267</v>
      </c>
      <c r="D427" s="2">
        <f t="shared" si="38"/>
        <v>4.2829634527653724</v>
      </c>
      <c r="E427" s="2">
        <f t="shared" si="37"/>
        <v>-6.6671011710539574E-4</v>
      </c>
      <c r="F427" s="2">
        <f t="shared" si="41"/>
        <v>2.9084018172922933E-2</v>
      </c>
      <c r="G427" s="2">
        <f t="shared" si="39"/>
        <v>-2.9750728290028328E-2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4.4927000000000001</v>
      </c>
      <c r="C428" s="2">
        <f t="shared" si="36"/>
        <v>4.2793587822408412</v>
      </c>
      <c r="D428" s="2">
        <f t="shared" si="38"/>
        <v>4.2984994933012706</v>
      </c>
      <c r="E428" s="2">
        <f t="shared" si="37"/>
        <v>-1.9140711060429361E-2</v>
      </c>
      <c r="F428" s="2">
        <f t="shared" si="41"/>
        <v>1.9439072326252475E-2</v>
      </c>
      <c r="G428" s="2">
        <f t="shared" si="39"/>
        <v>-3.8579783386681832E-2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4.4927000000000001</v>
      </c>
      <c r="C429" s="2">
        <f t="shared" si="36"/>
        <v>4.2732266618960963</v>
      </c>
      <c r="D429" s="2">
        <f t="shared" si="38"/>
        <v>4.3128847160196946</v>
      </c>
      <c r="E429" s="2">
        <f t="shared" si="37"/>
        <v>-3.9658054123598241E-2</v>
      </c>
      <c r="F429" s="2">
        <f t="shared" si="41"/>
        <v>7.6196470362823315E-3</v>
      </c>
      <c r="G429" s="2">
        <f t="shared" si="39"/>
        <v>-4.7277701159880572E-2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4.5602999999999998</v>
      </c>
      <c r="C430" s="2">
        <f t="shared" si="36"/>
        <v>4.2789610216043892</v>
      </c>
      <c r="D430" s="2">
        <f t="shared" si="38"/>
        <v>4.33121177409231</v>
      </c>
      <c r="E430" s="2">
        <f t="shared" si="37"/>
        <v>-5.2250752487920771E-2</v>
      </c>
      <c r="F430" s="2">
        <f t="shared" si="41"/>
        <v>-4.3544328685582888E-3</v>
      </c>
      <c r="G430" s="2">
        <f t="shared" si="39"/>
        <v>-4.7896319619362485E-2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4.5655000000000001</v>
      </c>
      <c r="C431" s="2">
        <f t="shared" si="36"/>
        <v>4.2580131721267911</v>
      </c>
      <c r="D431" s="2">
        <f t="shared" si="38"/>
        <v>4.34856645749288</v>
      </c>
      <c r="E431" s="2">
        <f t="shared" si="37"/>
        <v>-9.0553285366088865E-2</v>
      </c>
      <c r="F431" s="2">
        <f t="shared" si="41"/>
        <v>-2.1594203368064405E-2</v>
      </c>
      <c r="G431" s="2">
        <f t="shared" si="39"/>
        <v>-6.895908199802446E-2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4.6226000000000003</v>
      </c>
      <c r="C432" s="2">
        <f t="shared" si="36"/>
        <v>4.2525803764149774</v>
      </c>
      <c r="D432" s="2">
        <f t="shared" si="38"/>
        <v>4.3688652384193327</v>
      </c>
      <c r="E432" s="2">
        <f t="shared" si="37"/>
        <v>-0.11628486200435528</v>
      </c>
      <c r="F432" s="2">
        <f t="shared" si="41"/>
        <v>-4.0532335095322586E-2</v>
      </c>
      <c r="G432" s="2">
        <f t="shared" si="39"/>
        <v>-7.5752526909032697E-2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4.6226000000000003</v>
      </c>
      <c r="C433" s="2">
        <f t="shared" si="36"/>
        <v>4.2479833954280579</v>
      </c>
      <c r="D433" s="2">
        <f t="shared" si="38"/>
        <v>4.3876604059438264</v>
      </c>
      <c r="E433" s="2">
        <f t="shared" si="37"/>
        <v>-0.13967701051576853</v>
      </c>
      <c r="F433" s="2">
        <f t="shared" si="41"/>
        <v>-6.0361270179411779E-2</v>
      </c>
      <c r="G433" s="2">
        <f t="shared" si="39"/>
        <v>-7.9315740336356744E-2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4.6121999999999996</v>
      </c>
      <c r="C434" s="2">
        <f t="shared" si="36"/>
        <v>4.2632628730545106</v>
      </c>
      <c r="D434" s="2">
        <f t="shared" si="38"/>
        <v>4.404292968466506</v>
      </c>
      <c r="E434" s="2">
        <f t="shared" si="37"/>
        <v>-0.1410300954119954</v>
      </c>
      <c r="F434" s="2">
        <f t="shared" si="41"/>
        <v>-7.6495035225928515E-2</v>
      </c>
      <c r="G434" s="2">
        <f t="shared" si="39"/>
        <v>-6.4535060186066889E-2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4.6070000000000002</v>
      </c>
      <c r="C435" s="2">
        <f t="shared" si="36"/>
        <v>4.2737916618153555</v>
      </c>
      <c r="D435" s="2">
        <f t="shared" si="38"/>
        <v>4.4193083041356536</v>
      </c>
      <c r="E435" s="2">
        <f t="shared" si="37"/>
        <v>-0.14551664232029804</v>
      </c>
      <c r="F435" s="2">
        <f t="shared" si="41"/>
        <v>-9.0299356644802431E-2</v>
      </c>
      <c r="G435" s="2">
        <f t="shared" si="39"/>
        <v>-5.5217285675495609E-2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4.6070000000000002</v>
      </c>
      <c r="C436" s="2">
        <f t="shared" si="36"/>
        <v>4.2795160215360699</v>
      </c>
      <c r="D436" s="2">
        <f t="shared" si="38"/>
        <v>4.4332113927181975</v>
      </c>
      <c r="E436" s="2">
        <f t="shared" si="37"/>
        <v>-0.15369537118212762</v>
      </c>
      <c r="F436" s="2">
        <f t="shared" si="41"/>
        <v>-0.10297855955226747</v>
      </c>
      <c r="G436" s="2">
        <f t="shared" si="39"/>
        <v>-5.0716811629860151E-2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4.6070000000000002</v>
      </c>
      <c r="C437" s="2">
        <f t="shared" si="36"/>
        <v>4.3035289412997519</v>
      </c>
      <c r="D437" s="2">
        <f t="shared" si="38"/>
        <v>4.44608462288722</v>
      </c>
      <c r="E437" s="2">
        <f t="shared" si="37"/>
        <v>-0.14255568158746801</v>
      </c>
      <c r="F437" s="2">
        <f t="shared" si="41"/>
        <v>-0.11089398395930758</v>
      </c>
      <c r="G437" s="2">
        <f t="shared" si="39"/>
        <v>-3.1661697628160429E-2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4.6070000000000002</v>
      </c>
      <c r="C438" s="2">
        <f t="shared" si="36"/>
        <v>4.3326321810997896</v>
      </c>
      <c r="D438" s="2">
        <f t="shared" si="38"/>
        <v>4.4580042804511297</v>
      </c>
      <c r="E438" s="2">
        <f t="shared" si="37"/>
        <v>-0.12537209935134008</v>
      </c>
      <c r="F438" s="2">
        <f t="shared" si="41"/>
        <v>-0.1137896070377141</v>
      </c>
      <c r="G438" s="2">
        <f t="shared" si="39"/>
        <v>-1.1582492313625986E-2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4.6070000000000002</v>
      </c>
      <c r="C439" s="2">
        <f t="shared" si="36"/>
        <v>4.3572579993921297</v>
      </c>
      <c r="D439" s="2">
        <f t="shared" si="38"/>
        <v>4.4690410004177128</v>
      </c>
      <c r="E439" s="2">
        <f t="shared" si="37"/>
        <v>-0.11178300102558314</v>
      </c>
      <c r="F439" s="2">
        <f t="shared" si="41"/>
        <v>-0.1133882858352879</v>
      </c>
      <c r="G439" s="2">
        <f t="shared" si="39"/>
        <v>1.6052848097047601E-3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4.6070000000000002</v>
      </c>
      <c r="C440" s="2">
        <f t="shared" si="36"/>
        <v>4.388495230254879</v>
      </c>
      <c r="D440" s="2">
        <f t="shared" si="38"/>
        <v>4.479260185571956</v>
      </c>
      <c r="E440" s="2">
        <f t="shared" si="37"/>
        <v>-9.0764955317077067E-2</v>
      </c>
      <c r="F440" s="2">
        <f t="shared" si="41"/>
        <v>-0.10886361973164574</v>
      </c>
      <c r="G440" s="2">
        <f t="shared" si="39"/>
        <v>1.8098664414568671E-2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4.6070000000000002</v>
      </c>
      <c r="C441" s="2">
        <f t="shared" si="36"/>
        <v>4.4157267332925896</v>
      </c>
      <c r="D441" s="2">
        <f t="shared" si="38"/>
        <v>4.488722394048108</v>
      </c>
      <c r="E441" s="2">
        <f t="shared" si="37"/>
        <v>-7.2995660755518443E-2</v>
      </c>
      <c r="F441" s="2">
        <f t="shared" si="41"/>
        <v>-0.10169002793642028</v>
      </c>
      <c r="G441" s="2">
        <f t="shared" si="39"/>
        <v>2.8694367180901834E-2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4.5446999999999997</v>
      </c>
      <c r="C442" s="2">
        <f t="shared" si="36"/>
        <v>4.4475533897091148</v>
      </c>
      <c r="D442" s="2">
        <f t="shared" si="38"/>
        <v>4.492868883377878</v>
      </c>
      <c r="E442" s="2">
        <f t="shared" si="37"/>
        <v>-4.5315493668763196E-2</v>
      </c>
      <c r="F442" s="2">
        <f t="shared" si="41"/>
        <v>-9.0415121082888864E-2</v>
      </c>
      <c r="G442" s="2">
        <f t="shared" si="39"/>
        <v>4.5099627414125668E-2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4.5446999999999997</v>
      </c>
      <c r="C443" s="2">
        <f t="shared" si="36"/>
        <v>4.4744836374461743</v>
      </c>
      <c r="D443" s="2">
        <f t="shared" si="38"/>
        <v>4.4967082253498871</v>
      </c>
      <c r="E443" s="2">
        <f t="shared" si="37"/>
        <v>-2.2224587903712845E-2</v>
      </c>
      <c r="F443" s="2">
        <f t="shared" si="41"/>
        <v>-7.6777014447053663E-2</v>
      </c>
      <c r="G443" s="2">
        <f t="shared" si="39"/>
        <v>5.4552426543340818E-2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4.5446999999999997</v>
      </c>
      <c r="C444" s="2">
        <f t="shared" si="36"/>
        <v>4.4956707701467629</v>
      </c>
      <c r="D444" s="2">
        <f t="shared" si="38"/>
        <v>4.5002631716202659</v>
      </c>
      <c r="E444" s="2">
        <f t="shared" si="37"/>
        <v>-4.5924014735030383E-3</v>
      </c>
      <c r="F444" s="2">
        <f t="shared" si="41"/>
        <v>-6.2340091852343543E-2</v>
      </c>
      <c r="G444" s="2">
        <f t="shared" si="39"/>
        <v>5.7747690378840505E-2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4.4512</v>
      </c>
      <c r="C445" s="2">
        <f t="shared" si="36"/>
        <v>4.5127983439703376</v>
      </c>
      <c r="D445" s="2">
        <f t="shared" si="38"/>
        <v>4.4966288626113577</v>
      </c>
      <c r="E445" s="2">
        <f t="shared" si="37"/>
        <v>1.6169481358979887E-2</v>
      </c>
      <c r="F445" s="2">
        <f t="shared" si="41"/>
        <v>-4.663817721007886E-2</v>
      </c>
      <c r="G445" s="2">
        <f t="shared" si="39"/>
        <v>6.2807658569058747E-2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4.4512</v>
      </c>
      <c r="C446" s="2">
        <f t="shared" si="36"/>
        <v>4.5272909064364395</v>
      </c>
      <c r="D446" s="2">
        <f t="shared" si="38"/>
        <v>4.4932637616771833</v>
      </c>
      <c r="E446" s="2">
        <f t="shared" si="37"/>
        <v>3.4027144759256167E-2</v>
      </c>
      <c r="F446" s="2">
        <f t="shared" si="41"/>
        <v>-3.0505112816211856E-2</v>
      </c>
      <c r="G446" s="2">
        <f t="shared" si="39"/>
        <v>6.4532257575468016E-2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4.4147999999999996</v>
      </c>
      <c r="C447" s="2">
        <f t="shared" si="36"/>
        <v>4.5395538439077567</v>
      </c>
      <c r="D447" s="2">
        <f t="shared" si="38"/>
        <v>4.4874516311825774</v>
      </c>
      <c r="E447" s="2">
        <f t="shared" si="37"/>
        <v>5.2102212725179342E-2</v>
      </c>
      <c r="F447" s="2">
        <f t="shared" si="41"/>
        <v>-1.3983647707933616E-2</v>
      </c>
      <c r="G447" s="2">
        <f t="shared" si="39"/>
        <v>6.6085860433112958E-2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4.5446999999999997</v>
      </c>
      <c r="C448" s="2">
        <f t="shared" si="36"/>
        <v>4.5499301756142554</v>
      </c>
      <c r="D448" s="2">
        <f t="shared" si="38"/>
        <v>4.491692251094979</v>
      </c>
      <c r="E448" s="2">
        <f t="shared" si="37"/>
        <v>5.8237924519276341E-2</v>
      </c>
      <c r="F448" s="2">
        <f t="shared" si="41"/>
        <v>4.6066673750837575E-4</v>
      </c>
      <c r="G448" s="2">
        <f t="shared" si="39"/>
        <v>5.7777257781767968E-2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4.5446999999999997</v>
      </c>
      <c r="C449" s="2">
        <f t="shared" si="36"/>
        <v>4.5587101485966777</v>
      </c>
      <c r="D449" s="2">
        <f t="shared" si="38"/>
        <v>4.4956187510138692</v>
      </c>
      <c r="E449" s="2">
        <f t="shared" si="37"/>
        <v>6.3091397582808462E-2</v>
      </c>
      <c r="F449" s="2">
        <f t="shared" si="41"/>
        <v>1.2986812906568394E-2</v>
      </c>
      <c r="G449" s="2">
        <f t="shared" si="39"/>
        <v>5.0104584676240072E-2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4.4147999999999996</v>
      </c>
      <c r="C450" s="2">
        <f t="shared" si="36"/>
        <v>4.5661393565048813</v>
      </c>
      <c r="D450" s="2">
        <f t="shared" si="38"/>
        <v>4.4896321768646938</v>
      </c>
      <c r="E450" s="2">
        <f t="shared" si="37"/>
        <v>7.6507179640187495E-2</v>
      </c>
      <c r="F450" s="2">
        <f t="shared" si="41"/>
        <v>2.5690886253292217E-2</v>
      </c>
      <c r="G450" s="2">
        <f t="shared" si="39"/>
        <v>5.0816293386895278E-2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4.5395000000000003</v>
      </c>
      <c r="C451" s="2">
        <f t="shared" si="36"/>
        <v>4.572425609350284</v>
      </c>
      <c r="D451" s="2">
        <f t="shared" si="38"/>
        <v>4.493326089689532</v>
      </c>
      <c r="E451" s="2">
        <f t="shared" si="37"/>
        <v>7.9099519660752016E-2</v>
      </c>
      <c r="F451" s="2">
        <f t="shared" si="41"/>
        <v>3.6372612934784179E-2</v>
      </c>
      <c r="G451" s="2">
        <f t="shared" si="39"/>
        <v>4.2726906725967836E-2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4.5395000000000003</v>
      </c>
      <c r="C452" s="2">
        <f t="shared" si="36"/>
        <v>4.5681601309887014</v>
      </c>
      <c r="D452" s="2">
        <f t="shared" si="38"/>
        <v>4.4967463793421594</v>
      </c>
      <c r="E452" s="2">
        <f t="shared" si="37"/>
        <v>7.1413751646542067E-2</v>
      </c>
      <c r="F452" s="2">
        <f t="shared" si="41"/>
        <v>4.3380840677135754E-2</v>
      </c>
      <c r="G452" s="2">
        <f t="shared" si="39"/>
        <v>2.8032910969406313E-2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4.4147999999999996</v>
      </c>
      <c r="C453" s="2">
        <f t="shared" si="36"/>
        <v>4.5645508800673626</v>
      </c>
      <c r="D453" s="2">
        <f t="shared" si="38"/>
        <v>4.4906762771686664</v>
      </c>
      <c r="E453" s="2">
        <f t="shared" si="37"/>
        <v>7.3874602898696295E-2</v>
      </c>
      <c r="F453" s="2">
        <f t="shared" si="41"/>
        <v>4.9479593121447868E-2</v>
      </c>
      <c r="G453" s="2">
        <f t="shared" si="39"/>
        <v>2.4395009777248428E-2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4.5446999999999997</v>
      </c>
      <c r="C454" s="2">
        <f t="shared" si="36"/>
        <v>4.5614968985185378</v>
      </c>
      <c r="D454" s="2">
        <f t="shared" si="38"/>
        <v>4.4946780344154318</v>
      </c>
      <c r="E454" s="2">
        <f t="shared" si="37"/>
        <v>6.6818864103106002E-2</v>
      </c>
      <c r="F454" s="2">
        <f t="shared" si="41"/>
        <v>5.2947447317779499E-2</v>
      </c>
      <c r="G454" s="2">
        <f t="shared" si="39"/>
        <v>1.3871416785326503E-2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4.5446999999999997</v>
      </c>
      <c r="C455" s="2">
        <f t="shared" si="36"/>
        <v>4.5445281449003012</v>
      </c>
      <c r="D455" s="2">
        <f t="shared" si="38"/>
        <v>4.4983833651994738</v>
      </c>
      <c r="E455" s="2">
        <f t="shared" si="37"/>
        <v>4.6144779700827421E-2</v>
      </c>
      <c r="F455" s="2">
        <f t="shared" si="41"/>
        <v>5.1586913794389087E-2</v>
      </c>
      <c r="G455" s="2">
        <f t="shared" si="39"/>
        <v>-5.4421340935616666E-3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4.4147999999999996</v>
      </c>
      <c r="C456" s="2">
        <f t="shared" si="36"/>
        <v>4.5301699687617933</v>
      </c>
      <c r="D456" s="2">
        <f t="shared" si="38"/>
        <v>4.4921920048143278</v>
      </c>
      <c r="E456" s="2">
        <f t="shared" si="37"/>
        <v>3.7977963947465554E-2</v>
      </c>
      <c r="F456" s="2">
        <f t="shared" si="41"/>
        <v>4.8865123825004381E-2</v>
      </c>
      <c r="G456" s="2">
        <f t="shared" si="39"/>
        <v>-1.0887159877538827E-2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4.4147999999999996</v>
      </c>
      <c r="C457" s="2">
        <f t="shared" si="36"/>
        <v>4.5124207427984402</v>
      </c>
      <c r="D457" s="2">
        <f t="shared" si="38"/>
        <v>4.48645926371697</v>
      </c>
      <c r="E457" s="2">
        <f t="shared" si="37"/>
        <v>2.5961479081470173E-2</v>
      </c>
      <c r="F457" s="2">
        <f t="shared" si="41"/>
        <v>4.4284394876297539E-2</v>
      </c>
      <c r="G457" s="2">
        <f t="shared" si="39"/>
        <v>-1.8322915794827366E-2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4.5395000000000003</v>
      </c>
      <c r="C458" s="2">
        <f t="shared" si="36"/>
        <v>4.517386782367911</v>
      </c>
      <c r="D458" s="2">
        <f t="shared" si="38"/>
        <v>4.4903882071453429</v>
      </c>
      <c r="E458" s="2">
        <f t="shared" si="37"/>
        <v>2.69985752225681E-2</v>
      </c>
      <c r="F458" s="2">
        <f t="shared" si="41"/>
        <v>4.0827230945551657E-2</v>
      </c>
      <c r="G458" s="2">
        <f t="shared" si="39"/>
        <v>-1.3828655722983557E-2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4.5446999999999997</v>
      </c>
      <c r="C459" s="2">
        <f t="shared" si="36"/>
        <v>4.5215888158497703</v>
      </c>
      <c r="D459" s="2">
        <f t="shared" si="38"/>
        <v>4.4944113029123542</v>
      </c>
      <c r="E459" s="2">
        <f t="shared" si="37"/>
        <v>2.7177512937416104E-2</v>
      </c>
      <c r="F459" s="2">
        <f t="shared" si="41"/>
        <v>3.8097287343924549E-2</v>
      </c>
      <c r="G459" s="2">
        <f t="shared" si="39"/>
        <v>-1.0919774406508445E-2</v>
      </c>
      <c r="H459" s="2" t="str">
        <f t="shared" si="40"/>
        <v>Hold</v>
      </c>
    </row>
    <row r="460" spans="1:8" ht="13.5" x14ac:dyDescent="0.25">
      <c r="A460" s="3">
        <f>TITRES_STAT!B463</f>
        <v>42972</v>
      </c>
      <c r="B460" s="5">
        <f>TITRES_STAT!D463</f>
        <v>4.6121999999999996</v>
      </c>
      <c r="C460" s="2">
        <f t="shared" si="36"/>
        <v>4.5051597672574983</v>
      </c>
      <c r="D460" s="2">
        <f t="shared" si="38"/>
        <v>4.5031363915855129</v>
      </c>
      <c r="E460" s="2">
        <f t="shared" si="37"/>
        <v>2.0233756719854057E-3</v>
      </c>
      <c r="F460" s="2">
        <f t="shared" si="41"/>
        <v>3.088250500953672E-2</v>
      </c>
      <c r="G460" s="2">
        <f t="shared" si="39"/>
        <v>-2.8859129337551314E-2</v>
      </c>
      <c r="H460" s="2" t="str">
        <f t="shared" si="40"/>
        <v>Hold</v>
      </c>
    </row>
    <row r="461" spans="1:8" ht="13.5" x14ac:dyDescent="0.25">
      <c r="A461" s="3">
        <f>TITRES_STAT!B464</f>
        <v>42975</v>
      </c>
      <c r="B461" s="5">
        <f>TITRES_STAT!D464</f>
        <v>4.5965999999999996</v>
      </c>
      <c r="C461" s="2">
        <f t="shared" si="36"/>
        <v>4.5104428799871137</v>
      </c>
      <c r="D461" s="2">
        <f t="shared" si="38"/>
        <v>4.5100596218384386</v>
      </c>
      <c r="E461" s="2">
        <f t="shared" si="37"/>
        <v>3.832581486751252E-4</v>
      </c>
      <c r="F461" s="2">
        <f t="shared" si="41"/>
        <v>2.4782655637364401E-2</v>
      </c>
      <c r="G461" s="2">
        <f t="shared" si="39"/>
        <v>-2.4399397488689276E-2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5">
        <f>TITRES_STAT!D465</f>
        <v>4.5861999999999998</v>
      </c>
      <c r="C462" s="2">
        <f t="shared" si="36"/>
        <v>4.5149132061429427</v>
      </c>
      <c r="D462" s="2">
        <f t="shared" si="38"/>
        <v>4.5156996498504061</v>
      </c>
      <c r="E462" s="2">
        <f t="shared" si="37"/>
        <v>-7.8644370746339121E-4</v>
      </c>
      <c r="F462" s="2">
        <f t="shared" si="41"/>
        <v>1.9668835768398844E-2</v>
      </c>
      <c r="G462" s="2">
        <f t="shared" si="39"/>
        <v>-2.0455279475862235E-2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5">
        <f>TITRES_STAT!D466</f>
        <v>4.6433999999999997</v>
      </c>
      <c r="C463" s="2">
        <f t="shared" ref="C463:C526" si="42">$C$4*B453+C462*(1-$C$4)</f>
        <v>4.499511174428644</v>
      </c>
      <c r="D463" s="2">
        <f t="shared" si="38"/>
        <v>4.5251589350466723</v>
      </c>
      <c r="E463" s="2">
        <f t="shared" si="37"/>
        <v>-2.5647760618028315E-2</v>
      </c>
      <c r="F463" s="2">
        <f t="shared" si="41"/>
        <v>1.0605516491113413E-2</v>
      </c>
      <c r="G463" s="2">
        <f t="shared" si="39"/>
        <v>-3.6253277109141724E-2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4.7888000000000002</v>
      </c>
      <c r="C464" s="2">
        <f t="shared" si="42"/>
        <v>4.5064633014396218</v>
      </c>
      <c r="D464" s="2">
        <f t="shared" si="38"/>
        <v>4.5446879028209937</v>
      </c>
      <c r="E464" s="2">
        <f t="shared" si="37"/>
        <v>-3.8224601381371848E-2</v>
      </c>
      <c r="F464" s="2">
        <f t="shared" si="41"/>
        <v>8.3949291661636078E-4</v>
      </c>
      <c r="G464" s="2">
        <f t="shared" si="39"/>
        <v>-3.9064094297988211E-2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5">
        <f>TITRES_STAT!D468</f>
        <v>4.8044000000000002</v>
      </c>
      <c r="C465" s="2">
        <f t="shared" si="42"/>
        <v>4.512345870448911</v>
      </c>
      <c r="D465" s="2">
        <f t="shared" si="38"/>
        <v>4.5639258359453647</v>
      </c>
      <c r="E465" s="2">
        <f t="shared" si="37"/>
        <v>-5.1579965496453717E-2</v>
      </c>
      <c r="F465" s="2">
        <f t="shared" si="41"/>
        <v>-9.6443987659976561E-3</v>
      </c>
      <c r="G465" s="2">
        <f t="shared" si="39"/>
        <v>-4.1935566730456064E-2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4.8251999999999997</v>
      </c>
      <c r="C466" s="2">
        <f t="shared" si="42"/>
        <v>4.4973388134567704</v>
      </c>
      <c r="D466" s="2">
        <f t="shared" si="38"/>
        <v>4.5832794777271895</v>
      </c>
      <c r="E466" s="2">
        <f t="shared" si="37"/>
        <v>-8.594066427041902E-2</v>
      </c>
      <c r="F466" s="2">
        <f t="shared" si="41"/>
        <v>-2.490365186688193E-2</v>
      </c>
      <c r="G466" s="2">
        <f t="shared" si="39"/>
        <v>-6.1037012403537094E-2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4.7888000000000002</v>
      </c>
      <c r="C467" s="2">
        <f t="shared" si="42"/>
        <v>4.4846405344634208</v>
      </c>
      <c r="D467" s="2">
        <f t="shared" si="38"/>
        <v>4.5985032201177685</v>
      </c>
      <c r="E467" s="2">
        <f t="shared" si="37"/>
        <v>-0.11386268565434765</v>
      </c>
      <c r="F467" s="2">
        <f t="shared" si="41"/>
        <v>-4.2695458624375078E-2</v>
      </c>
      <c r="G467" s="2">
        <f t="shared" si="39"/>
        <v>-7.116722702997258E-2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4.8044000000000002</v>
      </c>
      <c r="C468" s="2">
        <f t="shared" si="42"/>
        <v>4.4930804522382788</v>
      </c>
      <c r="D468" s="2">
        <f t="shared" si="38"/>
        <v>4.6137548334423784</v>
      </c>
      <c r="E468" s="2">
        <f t="shared" si="37"/>
        <v>-0.12067438120409957</v>
      </c>
      <c r="F468" s="2">
        <f t="shared" si="41"/>
        <v>-5.8291243140319984E-2</v>
      </c>
      <c r="G468" s="2">
        <f t="shared" si="39"/>
        <v>-6.2383138063779583E-2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4.7784000000000004</v>
      </c>
      <c r="C469" s="2">
        <f t="shared" si="42"/>
        <v>4.5010219211246971</v>
      </c>
      <c r="D469" s="2">
        <f t="shared" si="38"/>
        <v>4.6259507717059059</v>
      </c>
      <c r="E469" s="2">
        <f t="shared" si="37"/>
        <v>-0.12492885058120873</v>
      </c>
      <c r="F469" s="2">
        <f t="shared" si="41"/>
        <v>-7.1618764628497741E-2</v>
      </c>
      <c r="G469" s="2">
        <f t="shared" si="39"/>
        <v>-5.3310085952710987E-2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4.7784000000000004</v>
      </c>
      <c r="C470" s="2">
        <f t="shared" si="42"/>
        <v>4.5181262409516671</v>
      </c>
      <c r="D470" s="2">
        <f t="shared" si="38"/>
        <v>4.6372433071350976</v>
      </c>
      <c r="E470" s="2">
        <f t="shared" si="37"/>
        <v>-0.11911706618343043</v>
      </c>
      <c r="F470" s="2">
        <f t="shared" si="41"/>
        <v>-8.111842493948429E-2</v>
      </c>
      <c r="G470" s="2">
        <f t="shared" si="39"/>
        <v>-3.7998641243946141E-2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4.7888000000000002</v>
      </c>
      <c r="C471" s="2">
        <f t="shared" si="42"/>
        <v>4.5301991269591024</v>
      </c>
      <c r="D471" s="2">
        <f t="shared" si="38"/>
        <v>4.6484697288287942</v>
      </c>
      <c r="E471" s="2">
        <f t="shared" si="37"/>
        <v>-0.11827060186969174</v>
      </c>
      <c r="F471" s="2">
        <f t="shared" si="41"/>
        <v>-8.8548860325525794E-2</v>
      </c>
      <c r="G471" s="2">
        <f t="shared" si="39"/>
        <v>-2.9721741544165944E-2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4.7888000000000002</v>
      </c>
      <c r="C472" s="2">
        <f t="shared" si="42"/>
        <v>4.5388146458884711</v>
      </c>
      <c r="D472" s="2">
        <f t="shared" si="38"/>
        <v>4.6588645637303658</v>
      </c>
      <c r="E472" s="2">
        <f t="shared" si="37"/>
        <v>-0.12004991784189478</v>
      </c>
      <c r="F472" s="2">
        <f t="shared" si="41"/>
        <v>-9.4849071828799592E-2</v>
      </c>
      <c r="G472" s="2">
        <f t="shared" si="39"/>
        <v>-2.5200846013095191E-2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4.7888000000000002</v>
      </c>
      <c r="C473" s="2">
        <f t="shared" si="42"/>
        <v>4.5549047003671674</v>
      </c>
      <c r="D473" s="2">
        <f t="shared" si="38"/>
        <v>4.6684894108614499</v>
      </c>
      <c r="E473" s="2">
        <f t="shared" si="37"/>
        <v>-0.11358471049428243</v>
      </c>
      <c r="F473" s="2">
        <f t="shared" si="41"/>
        <v>-9.8596199561896164E-2</v>
      </c>
      <c r="G473" s="2">
        <f t="shared" si="39"/>
        <v>-1.4988510932386262E-2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4.7264999999999997</v>
      </c>
      <c r="C474" s="2">
        <f t="shared" si="42"/>
        <v>4.5908885926183718</v>
      </c>
      <c r="D474" s="2">
        <f t="shared" si="38"/>
        <v>4.6727864915383801</v>
      </c>
      <c r="E474" s="2">
        <f t="shared" si="37"/>
        <v>-8.1897898920008316E-2</v>
      </c>
      <c r="F474" s="2">
        <f t="shared" si="41"/>
        <v>-9.5256539433518597E-2</v>
      </c>
      <c r="G474" s="2">
        <f t="shared" si="39"/>
        <v>1.3358640513510281E-2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4.7784000000000004</v>
      </c>
      <c r="C475" s="2">
        <f t="shared" si="42"/>
        <v>4.6237365014463148</v>
      </c>
      <c r="D475" s="2">
        <f t="shared" si="38"/>
        <v>4.6806097143873888</v>
      </c>
      <c r="E475" s="2">
        <f t="shared" si="37"/>
        <v>-5.6873212941074058E-2</v>
      </c>
      <c r="F475" s="2">
        <f t="shared" si="41"/>
        <v>-8.7579874135029698E-2</v>
      </c>
      <c r="G475" s="2">
        <f t="shared" si="39"/>
        <v>3.0706661193955639E-2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4.7784000000000004</v>
      </c>
      <c r="C476" s="2">
        <f t="shared" si="42"/>
        <v>4.6547308858391894</v>
      </c>
      <c r="D476" s="2">
        <f t="shared" si="38"/>
        <v>4.6878534392475819</v>
      </c>
      <c r="E476" s="2">
        <f t="shared" ref="E476:E539" si="43">C476-D476</f>
        <v>-3.3122553408392541E-2</v>
      </c>
      <c r="F476" s="2">
        <f t="shared" si="41"/>
        <v>-7.6688409989702264E-2</v>
      </c>
      <c r="G476" s="2">
        <f t="shared" si="39"/>
        <v>4.3565856581309723E-2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4.7317</v>
      </c>
      <c r="C477" s="2">
        <f t="shared" si="42"/>
        <v>4.675356903402391</v>
      </c>
      <c r="D477" s="2">
        <f t="shared" ref="D477:D540" si="44">$D$4*B477+(1-$D$4)*D476</f>
        <v>4.6911013326366504</v>
      </c>
      <c r="E477" s="2">
        <f t="shared" si="43"/>
        <v>-1.5744429234259449E-2</v>
      </c>
      <c r="F477" s="2">
        <f t="shared" si="41"/>
        <v>-6.4499613838613704E-2</v>
      </c>
      <c r="G477" s="2">
        <f t="shared" si="39"/>
        <v>4.8755184604354254E-2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4.7784000000000004</v>
      </c>
      <c r="C478" s="2">
        <f t="shared" si="42"/>
        <v>4.695209687494331</v>
      </c>
      <c r="D478" s="2">
        <f t="shared" si="44"/>
        <v>4.6975679005894913</v>
      </c>
      <c r="E478" s="2">
        <f t="shared" si="43"/>
        <v>-2.3582130951602664E-3</v>
      </c>
      <c r="F478" s="2">
        <f t="shared" si="41"/>
        <v>-5.2071333689923019E-2</v>
      </c>
      <c r="G478" s="2">
        <f t="shared" si="39"/>
        <v>4.9713120594762752E-2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4.8044000000000002</v>
      </c>
      <c r="C479" s="2">
        <f t="shared" si="42"/>
        <v>4.7080081971105878</v>
      </c>
      <c r="D479" s="2">
        <f t="shared" si="44"/>
        <v>4.7054813894347145</v>
      </c>
      <c r="E479" s="2">
        <f t="shared" si="43"/>
        <v>2.5268076758733216E-3</v>
      </c>
      <c r="F479" s="2">
        <f t="shared" si="41"/>
        <v>-4.1151705416763752E-2</v>
      </c>
      <c r="G479" s="2">
        <f t="shared" si="39"/>
        <v>4.3678513092637074E-2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4.8044000000000002</v>
      </c>
      <c r="C480" s="2">
        <f t="shared" si="42"/>
        <v>4.7188377052474202</v>
      </c>
      <c r="D480" s="2">
        <f t="shared" si="44"/>
        <v>4.7128086939210316</v>
      </c>
      <c r="E480" s="2">
        <f t="shared" si="43"/>
        <v>6.0290113263885559E-3</v>
      </c>
      <c r="F480" s="2">
        <f t="shared" si="41"/>
        <v>-3.1715562068133293E-2</v>
      </c>
      <c r="G480" s="2">
        <f t="shared" si="39"/>
        <v>3.7744573394521849E-2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4.8095999999999997</v>
      </c>
      <c r="C481" s="2">
        <f t="shared" si="42"/>
        <v>4.7296011352093554</v>
      </c>
      <c r="D481" s="2">
        <f t="shared" si="44"/>
        <v>4.7199784202972515</v>
      </c>
      <c r="E481" s="2">
        <f t="shared" si="43"/>
        <v>9.6227149121039801E-3</v>
      </c>
      <c r="F481" s="2">
        <f t="shared" si="41"/>
        <v>-2.3447906672085839E-2</v>
      </c>
      <c r="G481" s="2">
        <f t="shared" si="39"/>
        <v>3.3070621584189816E-2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4.8044000000000002</v>
      </c>
      <c r="C482" s="2">
        <f t="shared" si="42"/>
        <v>4.7387086528694544</v>
      </c>
      <c r="D482" s="2">
        <f t="shared" si="44"/>
        <v>4.726231870645603</v>
      </c>
      <c r="E482" s="2">
        <f t="shared" si="43"/>
        <v>1.2476782223851401E-2</v>
      </c>
      <c r="F482" s="2">
        <f t="shared" si="41"/>
        <v>-1.6262968892898393E-2</v>
      </c>
      <c r="G482" s="2">
        <f t="shared" si="39"/>
        <v>2.8739751116749795E-2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4.8044000000000002</v>
      </c>
      <c r="C483" s="2">
        <f t="shared" si="42"/>
        <v>4.7464150139664616</v>
      </c>
      <c r="D483" s="2">
        <f t="shared" si="44"/>
        <v>4.7320221024496325</v>
      </c>
      <c r="E483" s="2">
        <f t="shared" si="43"/>
        <v>1.4392911516829088E-2</v>
      </c>
      <c r="F483" s="2">
        <f t="shared" si="41"/>
        <v>-1.0131792810952897E-2</v>
      </c>
      <c r="G483" s="2">
        <f t="shared" si="39"/>
        <v>2.4524704327781983E-2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4.9082999999999997</v>
      </c>
      <c r="C484" s="2">
        <f t="shared" si="42"/>
        <v>4.7433511656639284</v>
      </c>
      <c r="D484" s="2">
        <f t="shared" si="44"/>
        <v>4.7450797244904006</v>
      </c>
      <c r="E484" s="2">
        <f t="shared" si="43"/>
        <v>-1.7285588264721596E-3</v>
      </c>
      <c r="F484" s="2">
        <f t="shared" si="41"/>
        <v>-8.4511460140567502E-3</v>
      </c>
      <c r="G484" s="2">
        <f t="shared" ref="G484:G547" si="45">E484-F484</f>
        <v>6.7225871875845906E-3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4.8044000000000002</v>
      </c>
      <c r="C485" s="2">
        <f t="shared" si="42"/>
        <v>4.7487432940233241</v>
      </c>
      <c r="D485" s="2">
        <f t="shared" si="44"/>
        <v>4.7494738189725929</v>
      </c>
      <c r="E485" s="2">
        <f t="shared" si="43"/>
        <v>-7.3052494926884037E-4</v>
      </c>
      <c r="F485" s="2">
        <f t="shared" ref="F485:F548" si="47">(E485*(2/(10)))+((1-(2/10))*F484)</f>
        <v>-6.9070218010991681E-3</v>
      </c>
      <c r="G485" s="2">
        <f t="shared" si="45"/>
        <v>6.1764968518303277E-3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4.8044000000000002</v>
      </c>
      <c r="C486" s="2">
        <f t="shared" si="42"/>
        <v>4.7533058641735817</v>
      </c>
      <c r="D486" s="2">
        <f t="shared" si="44"/>
        <v>4.753542424974623</v>
      </c>
      <c r="E486" s="2">
        <f t="shared" si="43"/>
        <v>-2.3656080104128563E-4</v>
      </c>
      <c r="F486" s="2">
        <f t="shared" si="47"/>
        <v>-5.5729296010875919E-3</v>
      </c>
      <c r="G486" s="2">
        <f t="shared" si="45"/>
        <v>5.3363688000463063E-3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4.8044000000000002</v>
      </c>
      <c r="C487" s="2">
        <f t="shared" si="42"/>
        <v>4.7499818850699533</v>
      </c>
      <c r="D487" s="2">
        <f t="shared" si="44"/>
        <v>4.7573096527542802</v>
      </c>
      <c r="E487" s="2">
        <f t="shared" si="43"/>
        <v>-7.327767684326858E-3</v>
      </c>
      <c r="F487" s="2">
        <f t="shared" si="47"/>
        <v>-5.9238972177354451E-3</v>
      </c>
      <c r="G487" s="2">
        <f t="shared" si="45"/>
        <v>-1.4038704665914128E-3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4.8044000000000002</v>
      </c>
      <c r="C488" s="2">
        <f t="shared" si="42"/>
        <v>4.7543539027514994</v>
      </c>
      <c r="D488" s="2">
        <f t="shared" si="44"/>
        <v>4.7607978266243336</v>
      </c>
      <c r="E488" s="2">
        <f t="shared" si="43"/>
        <v>-6.4439238728342119E-3</v>
      </c>
      <c r="F488" s="2">
        <f t="shared" si="47"/>
        <v>-6.0279025487551992E-3</v>
      </c>
      <c r="G488" s="2">
        <f t="shared" si="45"/>
        <v>-4.1602132407901268E-4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4.8303000000000003</v>
      </c>
      <c r="C489" s="2">
        <f t="shared" si="42"/>
        <v>4.7620533023281917</v>
      </c>
      <c r="D489" s="2">
        <f t="shared" si="44"/>
        <v>4.7659461357632722</v>
      </c>
      <c r="E489" s="2">
        <f t="shared" si="43"/>
        <v>-3.8928334350805116E-3</v>
      </c>
      <c r="F489" s="2">
        <f t="shared" si="47"/>
        <v>-5.6008887260202622E-3</v>
      </c>
      <c r="G489" s="2">
        <f t="shared" si="45"/>
        <v>1.7080552909397506E-3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4.8303000000000003</v>
      </c>
      <c r="C490" s="2">
        <f t="shared" si="42"/>
        <v>4.7685681788930854</v>
      </c>
      <c r="D490" s="2">
        <f t="shared" si="44"/>
        <v>4.7707130886696962</v>
      </c>
      <c r="E490" s="2">
        <f t="shared" si="43"/>
        <v>-2.1449097766108594E-3</v>
      </c>
      <c r="F490" s="2">
        <f t="shared" si="47"/>
        <v>-4.9096929361383823E-3</v>
      </c>
      <c r="G490" s="2">
        <f t="shared" si="45"/>
        <v>2.764783159527523E-3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4.6901000000000002</v>
      </c>
      <c r="C491" s="2">
        <f t="shared" si="42"/>
        <v>4.774880766755687</v>
      </c>
      <c r="D491" s="2">
        <f t="shared" si="44"/>
        <v>4.7647417487682366</v>
      </c>
      <c r="E491" s="2">
        <f t="shared" si="43"/>
        <v>1.0139017987450316E-2</v>
      </c>
      <c r="F491" s="2">
        <f t="shared" si="47"/>
        <v>-1.8999507514206428E-3</v>
      </c>
      <c r="G491" s="2">
        <f t="shared" si="45"/>
        <v>1.2038968738870958E-2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4.8044000000000002</v>
      </c>
      <c r="C492" s="2">
        <f t="shared" si="42"/>
        <v>4.7794221872548119</v>
      </c>
      <c r="D492" s="2">
        <f t="shared" si="44"/>
        <v>4.7676793970076261</v>
      </c>
      <c r="E492" s="2">
        <f t="shared" si="43"/>
        <v>1.174279024718583E-2</v>
      </c>
      <c r="F492" s="2">
        <f t="shared" si="47"/>
        <v>8.2859744830065195E-4</v>
      </c>
      <c r="G492" s="2">
        <f t="shared" si="45"/>
        <v>1.0914192798885178E-2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4.8044000000000002</v>
      </c>
      <c r="C493" s="2">
        <f t="shared" si="42"/>
        <v>4.7832649276771484</v>
      </c>
      <c r="D493" s="2">
        <f t="shared" si="44"/>
        <v>4.7703994416737281</v>
      </c>
      <c r="E493" s="2">
        <f t="shared" si="43"/>
        <v>1.2865486003420301E-2</v>
      </c>
      <c r="F493" s="2">
        <f t="shared" si="47"/>
        <v>3.235975159324582E-3</v>
      </c>
      <c r="G493" s="2">
        <f t="shared" si="45"/>
        <v>9.6295108440957195E-3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4.8044000000000002</v>
      </c>
      <c r="C494" s="2">
        <f t="shared" si="42"/>
        <v>4.8025010926498952</v>
      </c>
      <c r="D494" s="2">
        <f t="shared" si="44"/>
        <v>4.7729180015497485</v>
      </c>
      <c r="E494" s="2">
        <f t="shared" si="43"/>
        <v>2.9583091100146675E-2</v>
      </c>
      <c r="F494" s="2">
        <f t="shared" si="47"/>
        <v>8.5053983474890002E-3</v>
      </c>
      <c r="G494" s="2">
        <f t="shared" si="45"/>
        <v>2.1077692752657674E-2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4.6848999999999998</v>
      </c>
      <c r="C495" s="2">
        <f t="shared" si="42"/>
        <v>4.8027932322422187</v>
      </c>
      <c r="D495" s="2">
        <f t="shared" si="44"/>
        <v>4.7663981495831003</v>
      </c>
      <c r="E495" s="2">
        <f t="shared" si="43"/>
        <v>3.6395082659118394E-2</v>
      </c>
      <c r="F495" s="2">
        <f t="shared" si="47"/>
        <v>1.408333520981488E-2</v>
      </c>
      <c r="G495" s="2">
        <f t="shared" si="45"/>
        <v>2.2311747449303514E-2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4.7472000000000003</v>
      </c>
      <c r="C496" s="2">
        <f t="shared" si="42"/>
        <v>4.8030404272818767</v>
      </c>
      <c r="D496" s="2">
        <f t="shared" si="44"/>
        <v>4.7649760644287964</v>
      </c>
      <c r="E496" s="2">
        <f t="shared" si="43"/>
        <v>3.8064362853080347E-2</v>
      </c>
      <c r="F496" s="2">
        <f t="shared" si="47"/>
        <v>1.8879540738467974E-2</v>
      </c>
      <c r="G496" s="2">
        <f t="shared" si="45"/>
        <v>1.9184822114612372E-2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4.7369000000000003</v>
      </c>
      <c r="C497" s="2">
        <f t="shared" si="42"/>
        <v>4.8032495923154341</v>
      </c>
      <c r="D497" s="2">
        <f t="shared" si="44"/>
        <v>4.7628963559525896</v>
      </c>
      <c r="E497" s="2">
        <f t="shared" si="43"/>
        <v>4.0353236362844491E-2</v>
      </c>
      <c r="F497" s="2">
        <f t="shared" si="47"/>
        <v>2.3174279863343278E-2</v>
      </c>
      <c r="G497" s="2">
        <f t="shared" si="45"/>
        <v>1.7178956499501213E-2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4.7264999999999997</v>
      </c>
      <c r="C498" s="2">
        <f t="shared" si="42"/>
        <v>4.8034265781130596</v>
      </c>
      <c r="D498" s="2">
        <f t="shared" si="44"/>
        <v>4.7602003295857314</v>
      </c>
      <c r="E498" s="2">
        <f t="shared" si="43"/>
        <v>4.3226248527328259E-2</v>
      </c>
      <c r="F498" s="2">
        <f t="shared" si="47"/>
        <v>2.7184673596140276E-2</v>
      </c>
      <c r="G498" s="2">
        <f t="shared" si="45"/>
        <v>1.6041574931187984E-2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4.6745000000000001</v>
      </c>
      <c r="C499" s="2">
        <f t="shared" si="42"/>
        <v>4.8075609507110499</v>
      </c>
      <c r="D499" s="2">
        <f t="shared" si="44"/>
        <v>4.7538521570238252</v>
      </c>
      <c r="E499" s="2">
        <f t="shared" si="43"/>
        <v>5.3708793687224698E-2</v>
      </c>
      <c r="F499" s="2">
        <f t="shared" si="47"/>
        <v>3.2489497614357161E-2</v>
      </c>
      <c r="G499" s="2">
        <f t="shared" si="45"/>
        <v>2.1219296072867537E-2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4.6745000000000001</v>
      </c>
      <c r="C500" s="2">
        <f t="shared" si="42"/>
        <v>4.8110592659862732</v>
      </c>
      <c r="D500" s="2">
        <f t="shared" si="44"/>
        <v>4.7479742194665047</v>
      </c>
      <c r="E500" s="2">
        <f t="shared" si="43"/>
        <v>6.3085046519768539E-2</v>
      </c>
      <c r="F500" s="2">
        <f t="shared" si="47"/>
        <v>3.8608607395439434E-2</v>
      </c>
      <c r="G500" s="2">
        <f t="shared" si="45"/>
        <v>2.4476439124329105E-2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5">
        <f>TITRES_STAT!D504</f>
        <v>4.7317</v>
      </c>
      <c r="C501" s="2">
        <f t="shared" si="42"/>
        <v>4.7924501481422315</v>
      </c>
      <c r="D501" s="2">
        <f t="shared" si="44"/>
        <v>4.7467687217282455</v>
      </c>
      <c r="E501" s="2">
        <f t="shared" si="43"/>
        <v>4.5681426413985982E-2</v>
      </c>
      <c r="F501" s="2">
        <f t="shared" si="47"/>
        <v>4.0023171199148749E-2</v>
      </c>
      <c r="G501" s="2">
        <f t="shared" si="45"/>
        <v>5.6582552148372323E-3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5">
        <f>TITRES_STAT!D505</f>
        <v>4.7369000000000003</v>
      </c>
      <c r="C502" s="2">
        <f t="shared" si="42"/>
        <v>4.7942885868895804</v>
      </c>
      <c r="D502" s="2">
        <f t="shared" si="44"/>
        <v>4.7460377053039311</v>
      </c>
      <c r="E502" s="2">
        <f t="shared" si="43"/>
        <v>4.8250881585649275E-2</v>
      </c>
      <c r="F502" s="2">
        <f t="shared" si="47"/>
        <v>4.1668713276448853E-2</v>
      </c>
      <c r="G502" s="2">
        <f t="shared" si="45"/>
        <v>6.5821683092004216E-3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4.7369000000000003</v>
      </c>
      <c r="C503" s="2">
        <f t="shared" si="42"/>
        <v>4.7958441889065675</v>
      </c>
      <c r="D503" s="2">
        <f t="shared" si="44"/>
        <v>4.7453608382443804</v>
      </c>
      <c r="E503" s="2">
        <f t="shared" si="43"/>
        <v>5.0483350662187121E-2</v>
      </c>
      <c r="F503" s="2">
        <f t="shared" si="47"/>
        <v>4.3431640753596505E-2</v>
      </c>
      <c r="G503" s="2">
        <f t="shared" si="45"/>
        <v>7.0517099085906157E-3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4.7369000000000003</v>
      </c>
      <c r="C504" s="2">
        <f t="shared" si="42"/>
        <v>4.797160467536326</v>
      </c>
      <c r="D504" s="2">
        <f t="shared" si="44"/>
        <v>4.7447341094855373</v>
      </c>
      <c r="E504" s="2">
        <f t="shared" si="43"/>
        <v>5.2426358050788657E-2</v>
      </c>
      <c r="F504" s="2">
        <f t="shared" si="47"/>
        <v>4.5230584213034941E-2</v>
      </c>
      <c r="G504" s="2">
        <f t="shared" si="45"/>
        <v>7.1957738377537162E-3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4.7472000000000003</v>
      </c>
      <c r="C505" s="2">
        <f t="shared" si="42"/>
        <v>4.7798896263768906</v>
      </c>
      <c r="D505" s="2">
        <f t="shared" si="44"/>
        <v>4.744916768042164</v>
      </c>
      <c r="E505" s="2">
        <f t="shared" si="43"/>
        <v>3.4972858334726631E-2</v>
      </c>
      <c r="F505" s="2">
        <f t="shared" si="47"/>
        <v>4.3179039037373287E-2</v>
      </c>
      <c r="G505" s="2">
        <f t="shared" si="45"/>
        <v>-8.2061807026466566E-3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4.7472000000000003</v>
      </c>
      <c r="C506" s="2">
        <f t="shared" si="42"/>
        <v>4.774860453088138</v>
      </c>
      <c r="D506" s="2">
        <f t="shared" si="44"/>
        <v>4.7450858963353371</v>
      </c>
      <c r="E506" s="2">
        <f t="shared" si="43"/>
        <v>2.977455675280094E-2</v>
      </c>
      <c r="F506" s="2">
        <f t="shared" si="47"/>
        <v>4.0498142580458821E-2</v>
      </c>
      <c r="G506" s="2">
        <f t="shared" si="45"/>
        <v>-1.072358582765788E-2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4.7784000000000004</v>
      </c>
      <c r="C507" s="2">
        <f t="shared" si="42"/>
        <v>4.7690203833822702</v>
      </c>
      <c r="D507" s="2">
        <f t="shared" si="44"/>
        <v>4.7475536077179044</v>
      </c>
      <c r="E507" s="2">
        <f t="shared" si="43"/>
        <v>2.1466775664365834E-2</v>
      </c>
      <c r="F507" s="2">
        <f t="shared" si="47"/>
        <v>3.6691869197240226E-2</v>
      </c>
      <c r="G507" s="2">
        <f t="shared" si="45"/>
        <v>-1.5225093532874392E-2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4.7784000000000004</v>
      </c>
      <c r="C508" s="2">
        <f t="shared" si="42"/>
        <v>4.7624787859388436</v>
      </c>
      <c r="D508" s="2">
        <f t="shared" si="44"/>
        <v>4.7498385256647264</v>
      </c>
      <c r="E508" s="2">
        <f t="shared" si="43"/>
        <v>1.2640260274117132E-2</v>
      </c>
      <c r="F508" s="2">
        <f t="shared" si="47"/>
        <v>3.1881547412615605E-2</v>
      </c>
      <c r="G508" s="2">
        <f t="shared" si="45"/>
        <v>-1.9241287138498472E-2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4.7784000000000004</v>
      </c>
      <c r="C509" s="2">
        <f t="shared" si="42"/>
        <v>4.7489435881020983</v>
      </c>
      <c r="D509" s="2">
        <f t="shared" si="44"/>
        <v>4.7519541904303022</v>
      </c>
      <c r="E509" s="2">
        <f t="shared" si="43"/>
        <v>-3.0106023282039374E-3</v>
      </c>
      <c r="F509" s="2">
        <f t="shared" si="47"/>
        <v>2.4903117464451698E-2</v>
      </c>
      <c r="G509" s="2">
        <f t="shared" si="45"/>
        <v>-2.7913719792655636E-2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4.7784000000000004</v>
      </c>
      <c r="C510" s="2">
        <f t="shared" si="42"/>
        <v>4.737490728394083</v>
      </c>
      <c r="D510" s="2">
        <f t="shared" si="44"/>
        <v>4.7539131392873166</v>
      </c>
      <c r="E510" s="2">
        <f t="shared" si="43"/>
        <v>-1.6422410893233597E-2</v>
      </c>
      <c r="F510" s="2">
        <f t="shared" si="47"/>
        <v>1.6638011792914638E-2</v>
      </c>
      <c r="G510" s="2">
        <f t="shared" si="45"/>
        <v>-3.3060422686148234E-2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4.7939999999999996</v>
      </c>
      <c r="C511" s="2">
        <f t="shared" si="42"/>
        <v>4.7365998471026858</v>
      </c>
      <c r="D511" s="2">
        <f t="shared" si="44"/>
        <v>4.7568825363771454</v>
      </c>
      <c r="E511" s="2">
        <f t="shared" si="43"/>
        <v>-2.0282689274459642E-2</v>
      </c>
      <c r="F511" s="2">
        <f t="shared" si="47"/>
        <v>9.2538715794397829E-3</v>
      </c>
      <c r="G511" s="2">
        <f t="shared" si="45"/>
        <v>-2.9536560853899427E-2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4.7939999999999996</v>
      </c>
      <c r="C512" s="2">
        <f t="shared" si="42"/>
        <v>4.7366460244715034</v>
      </c>
      <c r="D512" s="2">
        <f t="shared" si="44"/>
        <v>4.7596319781269871</v>
      </c>
      <c r="E512" s="2">
        <f t="shared" si="43"/>
        <v>-2.2985953655483726E-2</v>
      </c>
      <c r="F512" s="2">
        <f t="shared" si="47"/>
        <v>2.8059065324550813E-3</v>
      </c>
      <c r="G512" s="2">
        <f t="shared" si="45"/>
        <v>-2.5791860187938807E-2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4.7991999999999999</v>
      </c>
      <c r="C513" s="2">
        <f t="shared" si="42"/>
        <v>4.7366850976297332</v>
      </c>
      <c r="D513" s="2">
        <f t="shared" si="44"/>
        <v>4.762562942710173</v>
      </c>
      <c r="E513" s="2">
        <f t="shared" si="43"/>
        <v>-2.5877845080439776E-2</v>
      </c>
      <c r="F513" s="2">
        <f t="shared" si="47"/>
        <v>-2.9308437901238902E-3</v>
      </c>
      <c r="G513" s="2">
        <f t="shared" si="45"/>
        <v>-2.2947001290315888E-2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4.7991999999999999</v>
      </c>
      <c r="C514" s="2">
        <f t="shared" si="42"/>
        <v>4.7367181595328507</v>
      </c>
      <c r="D514" s="2">
        <f t="shared" si="44"/>
        <v>4.7652767988057159</v>
      </c>
      <c r="E514" s="2">
        <f t="shared" si="43"/>
        <v>-2.8558639272865172E-2</v>
      </c>
      <c r="F514" s="2">
        <f t="shared" si="47"/>
        <v>-8.0564028866721461E-3</v>
      </c>
      <c r="G514" s="2">
        <f t="shared" si="45"/>
        <v>-2.0502236386193026E-2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4.7835999999999999</v>
      </c>
      <c r="C515" s="2">
        <f t="shared" si="42"/>
        <v>4.73833075037395</v>
      </c>
      <c r="D515" s="2">
        <f t="shared" si="44"/>
        <v>4.7666340729682553</v>
      </c>
      <c r="E515" s="2">
        <f t="shared" si="43"/>
        <v>-2.8303322594305236E-2</v>
      </c>
      <c r="F515" s="2">
        <f t="shared" si="47"/>
        <v>-1.2105786828198763E-2</v>
      </c>
      <c r="G515" s="2">
        <f t="shared" si="45"/>
        <v>-1.6197535766106472E-2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4.8303000000000003</v>
      </c>
      <c r="C516" s="2">
        <f t="shared" si="42"/>
        <v>4.7396952503164194</v>
      </c>
      <c r="D516" s="2">
        <f t="shared" si="44"/>
        <v>4.7713500675631995</v>
      </c>
      <c r="E516" s="2">
        <f t="shared" si="43"/>
        <v>-3.1654817246780098E-2</v>
      </c>
      <c r="F516" s="2">
        <f t="shared" si="47"/>
        <v>-1.6015592911915032E-2</v>
      </c>
      <c r="G516" s="2">
        <f t="shared" si="45"/>
        <v>-1.5639224334865066E-2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4.8303000000000003</v>
      </c>
      <c r="C517" s="2">
        <f t="shared" si="42"/>
        <v>4.7456498271908165</v>
      </c>
      <c r="D517" s="2">
        <f t="shared" si="44"/>
        <v>4.7757167292251852</v>
      </c>
      <c r="E517" s="2">
        <f t="shared" si="43"/>
        <v>-3.0066902034368681E-2</v>
      </c>
      <c r="F517" s="2">
        <f t="shared" si="47"/>
        <v>-1.8825854736405762E-2</v>
      </c>
      <c r="G517" s="2">
        <f t="shared" si="45"/>
        <v>-1.1241047297962919E-2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4.8303000000000003</v>
      </c>
      <c r="C518" s="2">
        <f t="shared" si="42"/>
        <v>4.7506883153153066</v>
      </c>
      <c r="D518" s="2">
        <f t="shared" si="44"/>
        <v>4.7797599344677639</v>
      </c>
      <c r="E518" s="2">
        <f t="shared" si="43"/>
        <v>-2.9071619152457373E-2</v>
      </c>
      <c r="F518" s="2">
        <f t="shared" si="47"/>
        <v>-2.0875007619616085E-2</v>
      </c>
      <c r="G518" s="2">
        <f t="shared" si="45"/>
        <v>-8.1966115328412879E-3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4.8303000000000003</v>
      </c>
      <c r="C519" s="2">
        <f t="shared" si="42"/>
        <v>4.7549516514206438</v>
      </c>
      <c r="D519" s="2">
        <f t="shared" si="44"/>
        <v>4.7835036430257079</v>
      </c>
      <c r="E519" s="2">
        <f t="shared" si="43"/>
        <v>-2.8551991605064053E-2</v>
      </c>
      <c r="F519" s="2">
        <f t="shared" si="47"/>
        <v>-2.2410404416705682E-2</v>
      </c>
      <c r="G519" s="2">
        <f t="shared" si="45"/>
        <v>-6.141587188358371E-3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4.8303000000000003</v>
      </c>
      <c r="C520" s="2">
        <f t="shared" si="42"/>
        <v>4.7585590896636214</v>
      </c>
      <c r="D520" s="2">
        <f t="shared" si="44"/>
        <v>4.7869700398386188</v>
      </c>
      <c r="E520" s="2">
        <f t="shared" si="43"/>
        <v>-2.8410950174997396E-2</v>
      </c>
      <c r="F520" s="2">
        <f t="shared" si="47"/>
        <v>-2.3610513568364026E-2</v>
      </c>
      <c r="G520" s="2">
        <f t="shared" si="45"/>
        <v>-4.8004366066333702E-3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4.8303000000000003</v>
      </c>
      <c r="C521" s="2">
        <f t="shared" si="42"/>
        <v>4.7640115374076792</v>
      </c>
      <c r="D521" s="2">
        <f t="shared" si="44"/>
        <v>4.7901796665172398</v>
      </c>
      <c r="E521" s="2">
        <f t="shared" si="43"/>
        <v>-2.6168129109560567E-2</v>
      </c>
      <c r="F521" s="2">
        <f t="shared" si="47"/>
        <v>-2.4122036676603335E-2</v>
      </c>
      <c r="G521" s="2">
        <f t="shared" si="45"/>
        <v>-2.0460924329572319E-3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4.8303000000000003</v>
      </c>
      <c r="C522" s="2">
        <f t="shared" si="42"/>
        <v>4.7686251470372669</v>
      </c>
      <c r="D522" s="2">
        <f t="shared" si="44"/>
        <v>4.7931515430715184</v>
      </c>
      <c r="E522" s="2">
        <f t="shared" si="43"/>
        <v>-2.4526396034251441E-2</v>
      </c>
      <c r="F522" s="2">
        <f t="shared" si="47"/>
        <v>-2.4202908548132958E-2</v>
      </c>
      <c r="G522" s="2">
        <f t="shared" si="45"/>
        <v>-3.2348748611848305E-4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4.8978999999999999</v>
      </c>
      <c r="C523" s="2">
        <f t="shared" si="42"/>
        <v>4.7733289705699953</v>
      </c>
      <c r="D523" s="2">
        <f t="shared" si="44"/>
        <v>4.8009106880291839</v>
      </c>
      <c r="E523" s="2">
        <f t="shared" si="43"/>
        <v>-2.7581717459188582E-2</v>
      </c>
      <c r="F523" s="2">
        <f t="shared" si="47"/>
        <v>-2.4878670330344084E-2</v>
      </c>
      <c r="G523" s="2">
        <f t="shared" si="45"/>
        <v>-2.7030471288444977E-3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4.8978999999999999</v>
      </c>
      <c r="C524" s="2">
        <f t="shared" si="42"/>
        <v>4.7773091289438421</v>
      </c>
      <c r="D524" s="2">
        <f t="shared" si="44"/>
        <v>4.8080950815085037</v>
      </c>
      <c r="E524" s="2">
        <f t="shared" si="43"/>
        <v>-3.0785952564661656E-2</v>
      </c>
      <c r="F524" s="2">
        <f t="shared" si="47"/>
        <v>-2.60601267772076E-2</v>
      </c>
      <c r="G524" s="2">
        <f t="shared" si="45"/>
        <v>-4.7258257874540563E-3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4.8978999999999999</v>
      </c>
      <c r="C525" s="2">
        <f t="shared" si="42"/>
        <v>4.778276955260174</v>
      </c>
      <c r="D525" s="2">
        <f t="shared" si="44"/>
        <v>4.8147472976930592</v>
      </c>
      <c r="E525" s="2">
        <f t="shared" si="43"/>
        <v>-3.6470342432885161E-2</v>
      </c>
      <c r="F525" s="2">
        <f t="shared" si="47"/>
        <v>-2.8142169908343114E-2</v>
      </c>
      <c r="G525" s="2">
        <f t="shared" si="45"/>
        <v>-8.328172524542047E-3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4.9082999999999997</v>
      </c>
      <c r="C526" s="2">
        <f t="shared" si="42"/>
        <v>4.7862805006047626</v>
      </c>
      <c r="D526" s="2">
        <f t="shared" si="44"/>
        <v>4.8216771274935732</v>
      </c>
      <c r="E526" s="2">
        <f t="shared" si="43"/>
        <v>-3.5396626888810623E-2</v>
      </c>
      <c r="F526" s="2">
        <f t="shared" si="47"/>
        <v>-2.9593061304436619E-2</v>
      </c>
      <c r="G526" s="2">
        <f t="shared" si="45"/>
        <v>-5.8035655843740042E-3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4.9082999999999997</v>
      </c>
      <c r="C527" s="2">
        <f t="shared" ref="C527:C590" si="48">$C$4*B517+C526*(1-$C$4)</f>
        <v>4.7930527312809534</v>
      </c>
      <c r="D527" s="2">
        <f t="shared" si="44"/>
        <v>4.8280936365681235</v>
      </c>
      <c r="E527" s="2">
        <f t="shared" si="43"/>
        <v>-3.5040905287170077E-2</v>
      </c>
      <c r="F527" s="2">
        <f t="shared" si="47"/>
        <v>-3.0682630100983311E-2</v>
      </c>
      <c r="G527" s="2">
        <f t="shared" si="45"/>
        <v>-4.3582751861867657E-3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4.9341999999999997</v>
      </c>
      <c r="C528" s="2">
        <f t="shared" si="48"/>
        <v>4.7987830803146529</v>
      </c>
      <c r="D528" s="2">
        <f t="shared" si="44"/>
        <v>4.8359533671927073</v>
      </c>
      <c r="E528" s="2">
        <f t="shared" si="43"/>
        <v>-3.7170286878054348E-2</v>
      </c>
      <c r="F528" s="2">
        <f t="shared" si="47"/>
        <v>-3.1980161456397524E-2</v>
      </c>
      <c r="G528" s="2">
        <f t="shared" si="45"/>
        <v>-5.1901254216568243E-3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4.9757999999999996</v>
      </c>
      <c r="C529" s="2">
        <f t="shared" si="48"/>
        <v>4.8036318371893216</v>
      </c>
      <c r="D529" s="2">
        <f t="shared" si="44"/>
        <v>4.8463123770302845</v>
      </c>
      <c r="E529" s="2">
        <f t="shared" si="43"/>
        <v>-4.2680539840962872E-2</v>
      </c>
      <c r="F529" s="2">
        <f t="shared" si="47"/>
        <v>-3.4120237133310596E-2</v>
      </c>
      <c r="G529" s="2">
        <f t="shared" si="45"/>
        <v>-8.5603027076522759E-3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4.9653999999999998</v>
      </c>
      <c r="C530" s="2">
        <f t="shared" si="48"/>
        <v>4.8077346314678877</v>
      </c>
      <c r="D530" s="2">
        <f t="shared" si="44"/>
        <v>4.855133682435449</v>
      </c>
      <c r="E530" s="2">
        <f t="shared" si="43"/>
        <v>-4.7399050967561251E-2</v>
      </c>
      <c r="F530" s="2">
        <f t="shared" si="47"/>
        <v>-3.6775999900160727E-2</v>
      </c>
      <c r="G530" s="2">
        <f t="shared" si="45"/>
        <v>-1.0623051067400524E-2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4.9653999999999998</v>
      </c>
      <c r="C531" s="2">
        <f t="shared" si="48"/>
        <v>4.8112062266266751</v>
      </c>
      <c r="D531" s="2">
        <f t="shared" si="44"/>
        <v>4.8633015578106011</v>
      </c>
      <c r="E531" s="2">
        <f t="shared" si="43"/>
        <v>-5.2095331183926064E-2</v>
      </c>
      <c r="F531" s="2">
        <f t="shared" si="47"/>
        <v>-3.9839866156913796E-2</v>
      </c>
      <c r="G531" s="2">
        <f t="shared" si="45"/>
        <v>-1.2255465027012268E-2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4.9653999999999998</v>
      </c>
      <c r="C532" s="2">
        <f t="shared" si="48"/>
        <v>4.8141437302225718</v>
      </c>
      <c r="D532" s="2">
        <f t="shared" si="44"/>
        <v>4.8708644053801864</v>
      </c>
      <c r="E532" s="2">
        <f t="shared" si="43"/>
        <v>-5.6720675157614586E-2</v>
      </c>
      <c r="F532" s="2">
        <f t="shared" si="47"/>
        <v>-4.3216027957053954E-2</v>
      </c>
      <c r="G532" s="2">
        <f t="shared" si="45"/>
        <v>-1.3504647200560632E-2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4.9757999999999996</v>
      </c>
      <c r="C533" s="2">
        <f t="shared" si="48"/>
        <v>4.8270293101883306</v>
      </c>
      <c r="D533" s="2">
        <f t="shared" si="44"/>
        <v>4.878637412389061</v>
      </c>
      <c r="E533" s="2">
        <f t="shared" si="43"/>
        <v>-5.1608102200730421E-2</v>
      </c>
      <c r="F533" s="2">
        <f t="shared" si="47"/>
        <v>-4.4894442805789248E-2</v>
      </c>
      <c r="G533" s="2">
        <f t="shared" si="45"/>
        <v>-6.7136593949411738E-3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5.0068999999999999</v>
      </c>
      <c r="C534" s="2">
        <f t="shared" si="48"/>
        <v>4.8379324932362797</v>
      </c>
      <c r="D534" s="2">
        <f t="shared" si="44"/>
        <v>4.8881383448046858</v>
      </c>
      <c r="E534" s="2">
        <f t="shared" si="43"/>
        <v>-5.0205851568406068E-2</v>
      </c>
      <c r="F534" s="2">
        <f t="shared" si="47"/>
        <v>-4.5956724558312616E-2</v>
      </c>
      <c r="G534" s="2">
        <f t="shared" si="45"/>
        <v>-4.2491270100934522E-3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4.9341999999999997</v>
      </c>
      <c r="C535" s="2">
        <f t="shared" si="48"/>
        <v>4.8471582635076214</v>
      </c>
      <c r="D535" s="2">
        <f t="shared" si="44"/>
        <v>4.8915503192635983</v>
      </c>
      <c r="E535" s="2">
        <f t="shared" si="43"/>
        <v>-4.4392055755976934E-2</v>
      </c>
      <c r="F535" s="2">
        <f t="shared" si="47"/>
        <v>-4.5643790797845481E-2</v>
      </c>
      <c r="G535" s="2">
        <f t="shared" si="45"/>
        <v>1.2517350418685472E-3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5.0121000000000002</v>
      </c>
      <c r="C536" s="2">
        <f t="shared" si="48"/>
        <v>4.8565646845064485</v>
      </c>
      <c r="D536" s="2">
        <f t="shared" si="44"/>
        <v>4.9004799252440732</v>
      </c>
      <c r="E536" s="2">
        <f t="shared" si="43"/>
        <v>-4.391524073762465E-2</v>
      </c>
      <c r="F536" s="2">
        <f t="shared" si="47"/>
        <v>-4.5298080785801317E-2</v>
      </c>
      <c r="G536" s="2">
        <f t="shared" si="45"/>
        <v>1.3828400481766673E-3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4.9341999999999997</v>
      </c>
      <c r="C537" s="2">
        <f t="shared" si="48"/>
        <v>4.8645239638131486</v>
      </c>
      <c r="D537" s="2">
        <f t="shared" si="44"/>
        <v>4.9029777085593267</v>
      </c>
      <c r="E537" s="2">
        <f t="shared" si="43"/>
        <v>-3.8453744746178131E-2</v>
      </c>
      <c r="F537" s="2">
        <f t="shared" si="47"/>
        <v>-4.3929213577876679E-2</v>
      </c>
      <c r="G537" s="2">
        <f t="shared" si="45"/>
        <v>5.4754688316985475E-3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5.0121000000000002</v>
      </c>
      <c r="C538" s="2">
        <f t="shared" si="48"/>
        <v>4.8752433539957414</v>
      </c>
      <c r="D538" s="2">
        <f t="shared" si="44"/>
        <v>4.9110608412586361</v>
      </c>
      <c r="E538" s="2">
        <f t="shared" si="43"/>
        <v>-3.5817487262894687E-2</v>
      </c>
      <c r="F538" s="2">
        <f t="shared" si="47"/>
        <v>-4.2306868314880279E-2</v>
      </c>
      <c r="G538" s="2">
        <f t="shared" si="45"/>
        <v>6.4893810519855918E-3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5.0381</v>
      </c>
      <c r="C539" s="2">
        <f t="shared" si="48"/>
        <v>4.8907136072271662</v>
      </c>
      <c r="D539" s="2">
        <f t="shared" si="44"/>
        <v>4.9204711493135518</v>
      </c>
      <c r="E539" s="2">
        <f t="shared" si="43"/>
        <v>-2.9757542086385591E-2</v>
      </c>
      <c r="F539" s="2">
        <f t="shared" si="47"/>
        <v>-3.9797003069181339E-2</v>
      </c>
      <c r="G539" s="2">
        <f t="shared" si="45"/>
        <v>1.0039460982795748E-2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5.0640999999999998</v>
      </c>
      <c r="C540" s="2">
        <f t="shared" si="48"/>
        <v>4.90220382149991</v>
      </c>
      <c r="D540" s="2">
        <f t="shared" si="44"/>
        <v>4.9311103234384737</v>
      </c>
      <c r="E540" s="2">
        <f t="shared" ref="E540:E603" si="49">C540-D540</f>
        <v>-2.89065019385637E-2</v>
      </c>
      <c r="F540" s="2">
        <f t="shared" si="47"/>
        <v>-3.7618902843057814E-2</v>
      </c>
      <c r="G540" s="2">
        <f t="shared" si="45"/>
        <v>8.7124009044941136E-3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5.09</v>
      </c>
      <c r="C541" s="2">
        <f t="shared" si="48"/>
        <v>4.9119263104999238</v>
      </c>
      <c r="D541" s="2">
        <f t="shared" ref="D541:D604" si="50">$D$4*B541+(1-$D$4)*D540</f>
        <v>4.9428799291096981</v>
      </c>
      <c r="E541" s="2">
        <f t="shared" si="49"/>
        <v>-3.0953618609774303E-2</v>
      </c>
      <c r="F541" s="2">
        <f t="shared" si="47"/>
        <v>-3.6285845996401112E-2</v>
      </c>
      <c r="G541" s="2">
        <f t="shared" si="45"/>
        <v>5.3322273866268088E-3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5.1003999999999996</v>
      </c>
      <c r="C542" s="2">
        <f t="shared" si="48"/>
        <v>4.9201530319614744</v>
      </c>
      <c r="D542" s="2">
        <f t="shared" si="50"/>
        <v>4.9545480825089792</v>
      </c>
      <c r="E542" s="2">
        <f t="shared" si="49"/>
        <v>-3.4395050547504802E-2</v>
      </c>
      <c r="F542" s="2">
        <f t="shared" si="47"/>
        <v>-3.5907686906621848E-2</v>
      </c>
      <c r="G542" s="2">
        <f t="shared" si="45"/>
        <v>1.5126363591170464E-3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5.2458999999999998</v>
      </c>
      <c r="C543" s="2">
        <f t="shared" si="48"/>
        <v>4.9287141039674012</v>
      </c>
      <c r="D543" s="2">
        <f t="shared" si="50"/>
        <v>4.9761297060268328</v>
      </c>
      <c r="E543" s="2">
        <f t="shared" si="49"/>
        <v>-4.7415602059431627E-2</v>
      </c>
      <c r="F543" s="2">
        <f t="shared" si="47"/>
        <v>-3.8209269937183807E-2</v>
      </c>
      <c r="G543" s="2">
        <f t="shared" si="45"/>
        <v>-9.2063321222478206E-3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5.2977999999999996</v>
      </c>
      <c r="C544" s="2">
        <f t="shared" si="48"/>
        <v>4.9407427033570315</v>
      </c>
      <c r="D544" s="2">
        <f t="shared" si="50"/>
        <v>4.99995713521003</v>
      </c>
      <c r="E544" s="2">
        <f t="shared" si="49"/>
        <v>-5.9214431852998572E-2</v>
      </c>
      <c r="F544" s="2">
        <f t="shared" si="47"/>
        <v>-4.241030232034676E-2</v>
      </c>
      <c r="G544" s="2">
        <f t="shared" si="45"/>
        <v>-1.6804129532651813E-2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5.2977999999999996</v>
      </c>
      <c r="C545" s="2">
        <f t="shared" si="48"/>
        <v>4.939736133609796</v>
      </c>
      <c r="D545" s="2">
        <f t="shared" si="50"/>
        <v>5.0220195696389167</v>
      </c>
      <c r="E545" s="2">
        <f t="shared" si="49"/>
        <v>-8.2283436029120693E-2</v>
      </c>
      <c r="F545" s="2">
        <f t="shared" si="47"/>
        <v>-5.0384929062101548E-2</v>
      </c>
      <c r="G545" s="2">
        <f t="shared" si="45"/>
        <v>-3.1898506967019145E-2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5.4225000000000003</v>
      </c>
      <c r="C546" s="2">
        <f t="shared" si="48"/>
        <v>4.9508690361313654</v>
      </c>
      <c r="D546" s="2">
        <f t="shared" si="50"/>
        <v>5.0516847867027002</v>
      </c>
      <c r="E546" s="2">
        <f t="shared" si="49"/>
        <v>-0.10081575057133474</v>
      </c>
      <c r="F546" s="2">
        <f t="shared" si="47"/>
        <v>-6.0471093363948188E-2</v>
      </c>
      <c r="G546" s="2">
        <f t="shared" si="45"/>
        <v>-4.0344657207386551E-2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5.4795999999999996</v>
      </c>
      <c r="C547" s="2">
        <f t="shared" si="48"/>
        <v>4.9483045690342324</v>
      </c>
      <c r="D547" s="2">
        <f t="shared" si="50"/>
        <v>5.0833822099099075</v>
      </c>
      <c r="E547" s="2">
        <f t="shared" si="49"/>
        <v>-0.13507764087567509</v>
      </c>
      <c r="F547" s="2">
        <f t="shared" si="47"/>
        <v>-7.5392402866293576E-2</v>
      </c>
      <c r="G547" s="2">
        <f t="shared" si="45"/>
        <v>-5.9685238009381511E-2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5.5575000000000001</v>
      </c>
      <c r="C548" s="2">
        <f t="shared" si="48"/>
        <v>4.958119250721273</v>
      </c>
      <c r="D548" s="2">
        <f t="shared" si="50"/>
        <v>5.1185020462128765</v>
      </c>
      <c r="E548" s="2">
        <f t="shared" si="49"/>
        <v>-0.1603827954916035</v>
      </c>
      <c r="F548" s="2">
        <f t="shared" si="47"/>
        <v>-9.2390481391355569E-2</v>
      </c>
      <c r="G548" s="2">
        <f t="shared" ref="G548:G611" si="51">E548-F548</f>
        <v>-6.7992314100247933E-2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5.5627000000000004</v>
      </c>
      <c r="C549" s="2">
        <f t="shared" si="48"/>
        <v>4.9704239813795388</v>
      </c>
      <c r="D549" s="2">
        <f t="shared" si="50"/>
        <v>5.1514055983452565</v>
      </c>
      <c r="E549" s="2">
        <f t="shared" si="49"/>
        <v>-0.18098161696571768</v>
      </c>
      <c r="F549" s="2">
        <f t="shared" ref="F549:F612" si="53">(E549*(2/(10)))+((1-(2/10))*F548)</f>
        <v>-0.110108708506228</v>
      </c>
      <c r="G549" s="2">
        <f t="shared" si="51"/>
        <v>-7.0872908459489681E-2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5.6614000000000004</v>
      </c>
      <c r="C550" s="2">
        <f t="shared" si="48"/>
        <v>4.9848356765519171</v>
      </c>
      <c r="D550" s="2">
        <f t="shared" si="50"/>
        <v>5.1891829614307934</v>
      </c>
      <c r="E550" s="2">
        <f t="shared" si="49"/>
        <v>-0.20434728487887632</v>
      </c>
      <c r="F550" s="2">
        <f t="shared" si="53"/>
        <v>-0.12895642378075767</v>
      </c>
      <c r="G550" s="2">
        <f t="shared" si="51"/>
        <v>-7.5390861098118656E-2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5.7081</v>
      </c>
      <c r="C551" s="2">
        <f t="shared" si="48"/>
        <v>5.0010148032362371</v>
      </c>
      <c r="D551" s="2">
        <f t="shared" si="50"/>
        <v>5.2276212605840682</v>
      </c>
      <c r="E551" s="2">
        <f t="shared" si="49"/>
        <v>-0.22660645734783103</v>
      </c>
      <c r="F551" s="2">
        <f t="shared" si="53"/>
        <v>-0.14848643049417234</v>
      </c>
      <c r="G551" s="2">
        <f t="shared" si="51"/>
        <v>-7.8120026853658681E-2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5.7081</v>
      </c>
      <c r="C552" s="2">
        <f t="shared" si="48"/>
        <v>5.0163048335075846</v>
      </c>
      <c r="D552" s="2">
        <f t="shared" si="50"/>
        <v>5.2632122783185817</v>
      </c>
      <c r="E552" s="2">
        <f t="shared" si="49"/>
        <v>-0.24690744481099713</v>
      </c>
      <c r="F552" s="2">
        <f t="shared" si="53"/>
        <v>-0.16817063335753732</v>
      </c>
      <c r="G552" s="2">
        <f t="shared" si="51"/>
        <v>-7.8736811453459815E-2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5.7081</v>
      </c>
      <c r="C553" s="2">
        <f t="shared" si="48"/>
        <v>5.0516271668141099</v>
      </c>
      <c r="D553" s="2">
        <f t="shared" si="50"/>
        <v>5.2961669243690572</v>
      </c>
      <c r="E553" s="2">
        <f t="shared" si="49"/>
        <v>-0.24453975755494728</v>
      </c>
      <c r="F553" s="2">
        <f t="shared" si="53"/>
        <v>-0.18344445819701932</v>
      </c>
      <c r="G553" s="2">
        <f t="shared" si="51"/>
        <v>-6.1095299357927957E-2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5.7081</v>
      </c>
      <c r="C554" s="2">
        <f t="shared" si="48"/>
        <v>5.0894999103811704</v>
      </c>
      <c r="D554" s="2">
        <f t="shared" si="50"/>
        <v>5.3266804855269045</v>
      </c>
      <c r="E554" s="2">
        <f t="shared" si="49"/>
        <v>-0.2371805751457341</v>
      </c>
      <c r="F554" s="2">
        <f t="shared" si="53"/>
        <v>-0.19419168158676228</v>
      </c>
      <c r="G554" s="2">
        <f t="shared" si="51"/>
        <v>-4.2988893558971814E-2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5.6614000000000004</v>
      </c>
      <c r="C555" s="2">
        <f t="shared" si="48"/>
        <v>5.1215460780148367</v>
      </c>
      <c r="D555" s="2">
        <f t="shared" si="50"/>
        <v>5.3514745236360231</v>
      </c>
      <c r="E555" s="2">
        <f t="shared" si="49"/>
        <v>-0.22992844562118631</v>
      </c>
      <c r="F555" s="2">
        <f t="shared" si="53"/>
        <v>-0.20133903439364709</v>
      </c>
      <c r="G555" s="2">
        <f t="shared" si="51"/>
        <v>-2.8589411227539219E-2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5.6614000000000004</v>
      </c>
      <c r="C556" s="2">
        <f t="shared" si="48"/>
        <v>5.1678466813971697</v>
      </c>
      <c r="D556" s="2">
        <f t="shared" si="50"/>
        <v>5.3744319663296514</v>
      </c>
      <c r="E556" s="2">
        <f t="shared" si="49"/>
        <v>-0.20658528493248163</v>
      </c>
      <c r="F556" s="2">
        <f t="shared" si="53"/>
        <v>-0.202388284501414</v>
      </c>
      <c r="G556" s="2">
        <f t="shared" si="51"/>
        <v>-4.1970004310676323E-3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5.6872999999999996</v>
      </c>
      <c r="C557" s="2">
        <f t="shared" si="48"/>
        <v>5.2158087304129896</v>
      </c>
      <c r="D557" s="2">
        <f t="shared" si="50"/>
        <v>5.3976073762311589</v>
      </c>
      <c r="E557" s="2">
        <f t="shared" si="49"/>
        <v>-0.18179864581816929</v>
      </c>
      <c r="F557" s="2">
        <f t="shared" si="53"/>
        <v>-0.19827035676476507</v>
      </c>
      <c r="G557" s="2">
        <f t="shared" si="51"/>
        <v>1.6471710946595775E-2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5.6872999999999996</v>
      </c>
      <c r="C558" s="2">
        <f t="shared" si="48"/>
        <v>5.2683766180417608</v>
      </c>
      <c r="D558" s="2">
        <f t="shared" si="50"/>
        <v>5.419066089102925</v>
      </c>
      <c r="E558" s="2">
        <f t="shared" si="49"/>
        <v>-0.15068947106116415</v>
      </c>
      <c r="F558" s="2">
        <f t="shared" si="53"/>
        <v>-0.18875417962404489</v>
      </c>
      <c r="G558" s="2">
        <f t="shared" si="51"/>
        <v>3.8064708562880745E-2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5.7652999999999999</v>
      </c>
      <c r="C559" s="2">
        <f t="shared" si="48"/>
        <v>5.3136571383430287</v>
      </c>
      <c r="D559" s="2">
        <f t="shared" si="50"/>
        <v>5.4447130454656714</v>
      </c>
      <c r="E559" s="2">
        <f t="shared" si="49"/>
        <v>-0.1310559071226427</v>
      </c>
      <c r="F559" s="2">
        <f t="shared" si="53"/>
        <v>-0.17721452512376448</v>
      </c>
      <c r="G559" s="2">
        <f t="shared" si="51"/>
        <v>4.6158618001121782E-2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5.8068</v>
      </c>
      <c r="C560" s="2">
        <f t="shared" si="48"/>
        <v>5.3671560401364085</v>
      </c>
      <c r="D560" s="2">
        <f t="shared" si="50"/>
        <v>5.4715343013571029</v>
      </c>
      <c r="E560" s="2">
        <f t="shared" si="49"/>
        <v>-0.10437826122069449</v>
      </c>
      <c r="F560" s="2">
        <f t="shared" si="53"/>
        <v>-0.16264727234315049</v>
      </c>
      <c r="G560" s="2">
        <f t="shared" si="51"/>
        <v>5.8269011122455999E-2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6.0664999999999996</v>
      </c>
      <c r="C561" s="2">
        <f t="shared" si="48"/>
        <v>5.4196089570384993</v>
      </c>
      <c r="D561" s="2">
        <f t="shared" si="50"/>
        <v>5.5156058345899099</v>
      </c>
      <c r="E561" s="2">
        <f t="shared" si="49"/>
        <v>-9.599687755141062E-2</v>
      </c>
      <c r="F561" s="2">
        <f t="shared" si="53"/>
        <v>-0.14931719338480254</v>
      </c>
      <c r="G561" s="2">
        <f t="shared" si="51"/>
        <v>5.3320315833391918E-2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6.4301000000000004</v>
      </c>
      <c r="C562" s="2">
        <f t="shared" si="48"/>
        <v>5.4639921944171919</v>
      </c>
      <c r="D562" s="2">
        <f t="shared" si="50"/>
        <v>5.5833461431388054</v>
      </c>
      <c r="E562" s="2">
        <f t="shared" si="49"/>
        <v>-0.11935394872161353</v>
      </c>
      <c r="F562" s="2">
        <f t="shared" si="53"/>
        <v>-0.14332454445216475</v>
      </c>
      <c r="G562" s="2">
        <f t="shared" si="51"/>
        <v>2.3970595730551214E-2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6.8196000000000003</v>
      </c>
      <c r="C563" s="2">
        <f t="shared" si="48"/>
        <v>5.5015472414299316</v>
      </c>
      <c r="D563" s="2">
        <f t="shared" si="50"/>
        <v>5.6749205029063017</v>
      </c>
      <c r="E563" s="2">
        <f t="shared" si="49"/>
        <v>-0.17337326147637011</v>
      </c>
      <c r="F563" s="2">
        <f t="shared" si="53"/>
        <v>-0.14933428785700584</v>
      </c>
      <c r="G563" s="2">
        <f t="shared" si="51"/>
        <v>-2.4038973619364273E-2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6.7001999999999997</v>
      </c>
      <c r="C564" s="2">
        <f t="shared" si="48"/>
        <v>5.53332458890225</v>
      </c>
      <c r="D564" s="2">
        <f t="shared" si="50"/>
        <v>5.7508671323206499</v>
      </c>
      <c r="E564" s="2">
        <f t="shared" si="49"/>
        <v>-0.21754254341839996</v>
      </c>
      <c r="F564" s="2">
        <f t="shared" si="53"/>
        <v>-0.16297593896928467</v>
      </c>
      <c r="G564" s="2">
        <f t="shared" si="51"/>
        <v>-5.4566604449115291E-2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6.7001999999999997</v>
      </c>
      <c r="C565" s="2">
        <f t="shared" si="48"/>
        <v>5.553028498301904</v>
      </c>
      <c r="D565" s="2">
        <f t="shared" si="50"/>
        <v>5.821188085482083</v>
      </c>
      <c r="E565" s="2">
        <f t="shared" si="49"/>
        <v>-0.26815958718017896</v>
      </c>
      <c r="F565" s="2">
        <f t="shared" si="53"/>
        <v>-0.18401266861146354</v>
      </c>
      <c r="G565" s="2">
        <f t="shared" si="51"/>
        <v>-8.4146918568715423E-2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6.6741999999999999</v>
      </c>
      <c r="C566" s="2">
        <f t="shared" si="48"/>
        <v>5.5697010370246876</v>
      </c>
      <c r="D566" s="2">
        <f t="shared" si="50"/>
        <v>5.8843741532241509</v>
      </c>
      <c r="E566" s="2">
        <f t="shared" si="49"/>
        <v>-0.31467311619946337</v>
      </c>
      <c r="F566" s="2">
        <f t="shared" si="53"/>
        <v>-0.21014475812906352</v>
      </c>
      <c r="G566" s="2">
        <f t="shared" si="51"/>
        <v>-0.10452835807039984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6.6741999999999999</v>
      </c>
      <c r="C567" s="2">
        <f t="shared" si="48"/>
        <v>5.5877931851747356</v>
      </c>
      <c r="D567" s="2">
        <f t="shared" si="50"/>
        <v>5.9428797715038435</v>
      </c>
      <c r="E567" s="2">
        <f t="shared" si="49"/>
        <v>-0.35508658632910794</v>
      </c>
      <c r="F567" s="2">
        <f t="shared" si="53"/>
        <v>-0.23913312376907242</v>
      </c>
      <c r="G567" s="2">
        <f t="shared" si="51"/>
        <v>-0.11595346256003553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6.6326000000000001</v>
      </c>
      <c r="C568" s="2">
        <f t="shared" si="48"/>
        <v>5.603101925917084</v>
      </c>
      <c r="D568" s="2">
        <f t="shared" si="50"/>
        <v>5.9939701587998551</v>
      </c>
      <c r="E568" s="2">
        <f t="shared" si="49"/>
        <v>-0.39086823288277106</v>
      </c>
      <c r="F568" s="2">
        <f t="shared" si="53"/>
        <v>-0.26948014559181216</v>
      </c>
      <c r="G568" s="2">
        <f t="shared" si="51"/>
        <v>-0.1213880872909589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6.4352999999999998</v>
      </c>
      <c r="C569" s="2">
        <f t="shared" si="48"/>
        <v>5.6280554757759944</v>
      </c>
      <c r="D569" s="2">
        <f t="shared" si="50"/>
        <v>6.0266612581480139</v>
      </c>
      <c r="E569" s="2">
        <f t="shared" si="49"/>
        <v>-0.39860578237201949</v>
      </c>
      <c r="F569" s="2">
        <f t="shared" si="53"/>
        <v>-0.29530527294785364</v>
      </c>
      <c r="G569" s="2">
        <f t="shared" si="51"/>
        <v>-0.10330050942416585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6.3833000000000002</v>
      </c>
      <c r="C570" s="2">
        <f t="shared" si="48"/>
        <v>5.6555546333489177</v>
      </c>
      <c r="D570" s="2">
        <f t="shared" si="50"/>
        <v>6.0530789427296421</v>
      </c>
      <c r="E570" s="2">
        <f t="shared" si="49"/>
        <v>-0.39752430938072436</v>
      </c>
      <c r="F570" s="2">
        <f t="shared" si="53"/>
        <v>-0.31574908023442777</v>
      </c>
      <c r="G570" s="2">
        <f t="shared" si="51"/>
        <v>-8.1775229146296591E-2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6.4923999999999999</v>
      </c>
      <c r="C571" s="2">
        <f t="shared" si="48"/>
        <v>5.7187769974490843</v>
      </c>
      <c r="D571" s="2">
        <f t="shared" si="50"/>
        <v>6.0856212432681875</v>
      </c>
      <c r="E571" s="2">
        <f t="shared" si="49"/>
        <v>-0.36684424581910324</v>
      </c>
      <c r="F571" s="2">
        <f t="shared" si="53"/>
        <v>-0.32596811335136289</v>
      </c>
      <c r="G571" s="2">
        <f t="shared" si="51"/>
        <v>-4.0876132467740356E-2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6.4923999999999999</v>
      </c>
      <c r="C572" s="2">
        <f t="shared" si="48"/>
        <v>5.8282113055338405</v>
      </c>
      <c r="D572" s="2">
        <f t="shared" si="50"/>
        <v>6.1157530030261</v>
      </c>
      <c r="E572" s="2">
        <f t="shared" si="49"/>
        <v>-0.28754169749225955</v>
      </c>
      <c r="F572" s="2">
        <f t="shared" si="53"/>
        <v>-0.31828283017954223</v>
      </c>
      <c r="G572" s="2">
        <f t="shared" si="51"/>
        <v>3.074113268728268E-2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6.5702999999999996</v>
      </c>
      <c r="C573" s="2">
        <f t="shared" si="48"/>
        <v>5.9807326431440195</v>
      </c>
      <c r="D573" s="2">
        <f t="shared" si="50"/>
        <v>6.1494231509500921</v>
      </c>
      <c r="E573" s="2">
        <f t="shared" si="49"/>
        <v>-0.16869050780607253</v>
      </c>
      <c r="F573" s="2">
        <f t="shared" si="53"/>
        <v>-0.2883643657048483</v>
      </c>
      <c r="G573" s="2">
        <f t="shared" si="51"/>
        <v>0.11967385789877577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6.4508999999999999</v>
      </c>
      <c r="C574" s="2">
        <f t="shared" si="48"/>
        <v>6.0914199288141706</v>
      </c>
      <c r="D574" s="2">
        <f t="shared" si="50"/>
        <v>6.1717547693982331</v>
      </c>
      <c r="E574" s="2">
        <f t="shared" si="49"/>
        <v>-8.0334840584062484E-2</v>
      </c>
      <c r="F574" s="2">
        <f t="shared" si="53"/>
        <v>-0.24675846068069116</v>
      </c>
      <c r="G574" s="2">
        <f t="shared" si="51"/>
        <v>0.16642362009662867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6.6223000000000001</v>
      </c>
      <c r="C575" s="2">
        <f t="shared" si="48"/>
        <v>6.1850784013042981</v>
      </c>
      <c r="D575" s="2">
        <f t="shared" si="50"/>
        <v>6.2051284901835491</v>
      </c>
      <c r="E575" s="2">
        <f t="shared" si="49"/>
        <v>-2.0050088879250971E-2</v>
      </c>
      <c r="F575" s="2">
        <f t="shared" si="53"/>
        <v>-0.20141678632040314</v>
      </c>
      <c r="G575" s="2">
        <f t="shared" si="51"/>
        <v>0.18136669744115216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6.4405000000000001</v>
      </c>
      <c r="C576" s="2">
        <f t="shared" si="48"/>
        <v>6.2603278780267138</v>
      </c>
      <c r="D576" s="2">
        <f t="shared" si="50"/>
        <v>6.2225634168366195</v>
      </c>
      <c r="E576" s="2">
        <f t="shared" si="49"/>
        <v>3.7764461190094245E-2</v>
      </c>
      <c r="F576" s="2">
        <f t="shared" si="53"/>
        <v>-0.15358053681830366</v>
      </c>
      <c r="G576" s="2">
        <f t="shared" si="51"/>
        <v>0.19134499800839791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6.5702999999999996</v>
      </c>
      <c r="C577" s="2">
        <f t="shared" si="48"/>
        <v>6.3240005121764495</v>
      </c>
      <c r="D577" s="2">
        <f t="shared" si="50"/>
        <v>6.2483216822561287</v>
      </c>
      <c r="E577" s="2">
        <f t="shared" si="49"/>
        <v>7.5678829920320823E-2</v>
      </c>
      <c r="F577" s="2">
        <f t="shared" si="53"/>
        <v>-0.10772866347057877</v>
      </c>
      <c r="G577" s="2">
        <f t="shared" si="51"/>
        <v>0.1834074933908996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6.5911</v>
      </c>
      <c r="C578" s="2">
        <f t="shared" si="48"/>
        <v>6.371477356456996</v>
      </c>
      <c r="D578" s="2">
        <f t="shared" si="50"/>
        <v>6.2737126687556746</v>
      </c>
      <c r="E578" s="2">
        <f t="shared" si="49"/>
        <v>9.7764687701321407E-2</v>
      </c>
      <c r="F578" s="2">
        <f t="shared" si="53"/>
        <v>-6.662999323619874E-2</v>
      </c>
      <c r="G578" s="2">
        <f t="shared" si="51"/>
        <v>0.16439468093752013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6.4923999999999999</v>
      </c>
      <c r="C579" s="2">
        <f t="shared" si="48"/>
        <v>6.3812962246943812</v>
      </c>
      <c r="D579" s="2">
        <f t="shared" si="50"/>
        <v>6.2899117303293286</v>
      </c>
      <c r="E579" s="2">
        <f t="shared" si="49"/>
        <v>9.1384494365052582E-2</v>
      </c>
      <c r="F579" s="2">
        <f t="shared" si="53"/>
        <v>-3.5027095715948475E-2</v>
      </c>
      <c r="G579" s="2">
        <f t="shared" si="51"/>
        <v>0.12641159008100106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6.5858999999999996</v>
      </c>
      <c r="C580" s="2">
        <f t="shared" si="48"/>
        <v>6.3816044978183228</v>
      </c>
      <c r="D580" s="2">
        <f t="shared" si="50"/>
        <v>6.3118367873419716</v>
      </c>
      <c r="E580" s="2">
        <f t="shared" si="49"/>
        <v>6.9767710476351219E-2</v>
      </c>
      <c r="F580" s="2">
        <f t="shared" si="53"/>
        <v>-1.4068134477488536E-2</v>
      </c>
      <c r="G580" s="2">
        <f t="shared" si="51"/>
        <v>8.383584495383975E-2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6.5442999999999998</v>
      </c>
      <c r="C581" s="2">
        <f t="shared" si="48"/>
        <v>6.3986499596924276</v>
      </c>
      <c r="D581" s="2">
        <f t="shared" si="50"/>
        <v>6.3290562845758993</v>
      </c>
      <c r="E581" s="2">
        <f t="shared" si="49"/>
        <v>6.9593675116528253E-2</v>
      </c>
      <c r="F581" s="2">
        <f t="shared" si="53"/>
        <v>2.6642274413148214E-3</v>
      </c>
      <c r="G581" s="2">
        <f t="shared" si="51"/>
        <v>6.692944767521343E-2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6.5442999999999998</v>
      </c>
      <c r="C582" s="2">
        <f t="shared" si="48"/>
        <v>6.41307304281667</v>
      </c>
      <c r="D582" s="2">
        <f t="shared" si="50"/>
        <v>6.3450002634962024</v>
      </c>
      <c r="E582" s="2">
        <f t="shared" si="49"/>
        <v>6.8072779320467625E-2</v>
      </c>
      <c r="F582" s="2">
        <f t="shared" si="53"/>
        <v>1.5745937817145384E-2</v>
      </c>
      <c r="G582" s="2">
        <f t="shared" si="51"/>
        <v>5.2326841503322244E-2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6.5702999999999996</v>
      </c>
      <c r="C583" s="2">
        <f t="shared" si="48"/>
        <v>6.4372618054602597</v>
      </c>
      <c r="D583" s="2">
        <f t="shared" si="50"/>
        <v>6.3616891328668537</v>
      </c>
      <c r="E583" s="2">
        <f t="shared" si="49"/>
        <v>7.5572672593406054E-2</v>
      </c>
      <c r="F583" s="2">
        <f t="shared" si="53"/>
        <v>2.771128477239752E-2</v>
      </c>
      <c r="G583" s="2">
        <f t="shared" si="51"/>
        <v>4.786138782100853E-2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6.5442999999999998</v>
      </c>
      <c r="C584" s="2">
        <f t="shared" si="48"/>
        <v>6.4393599892356042</v>
      </c>
      <c r="D584" s="2">
        <f t="shared" si="50"/>
        <v>6.3752158637656047</v>
      </c>
      <c r="E584" s="2">
        <f t="shared" si="49"/>
        <v>6.414412546999948E-2</v>
      </c>
      <c r="F584" s="2">
        <f t="shared" si="53"/>
        <v>3.4997852911917912E-2</v>
      </c>
      <c r="G584" s="2">
        <f t="shared" si="51"/>
        <v>2.9146272558081568E-2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6.4923999999999999</v>
      </c>
      <c r="C585" s="2">
        <f t="shared" si="48"/>
        <v>6.4675046062762807</v>
      </c>
      <c r="D585" s="2">
        <f t="shared" si="50"/>
        <v>6.3838961701533377</v>
      </c>
      <c r="E585" s="2">
        <f t="shared" si="49"/>
        <v>8.3608436122942997E-2</v>
      </c>
      <c r="F585" s="2">
        <f t="shared" si="53"/>
        <v>4.4719969554122926E-2</v>
      </c>
      <c r="G585" s="2">
        <f t="shared" si="51"/>
        <v>3.8888466568820071E-2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6.6638000000000002</v>
      </c>
      <c r="C586" s="2">
        <f t="shared" si="48"/>
        <v>6.4633500514645448</v>
      </c>
      <c r="D586" s="2">
        <f t="shared" si="50"/>
        <v>6.4046297871790161</v>
      </c>
      <c r="E586" s="2">
        <f t="shared" si="49"/>
        <v>5.8720264285528678E-2</v>
      </c>
      <c r="F586" s="2">
        <f t="shared" si="53"/>
        <v>4.7520028500404078E-2</v>
      </c>
      <c r="G586" s="2">
        <f t="shared" si="51"/>
        <v>1.12002357851246E-2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6.7001999999999997</v>
      </c>
      <c r="C587" s="2">
        <f t="shared" si="48"/>
        <v>6.4798038897007686</v>
      </c>
      <c r="D587" s="2">
        <f t="shared" si="50"/>
        <v>6.4265238770176074</v>
      </c>
      <c r="E587" s="2">
        <f t="shared" si="49"/>
        <v>5.3280012683161182E-2</v>
      </c>
      <c r="F587" s="2">
        <f t="shared" si="53"/>
        <v>4.8672025336955499E-2</v>
      </c>
      <c r="G587" s="2">
        <f t="shared" si="51"/>
        <v>4.6079873462056831E-3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6.7001999999999997</v>
      </c>
      <c r="C588" s="2">
        <f t="shared" si="48"/>
        <v>6.4969263682083422</v>
      </c>
      <c r="D588" s="2">
        <f t="shared" si="50"/>
        <v>6.4467961824237108</v>
      </c>
      <c r="E588" s="2">
        <f t="shared" si="49"/>
        <v>5.0130185784631465E-2</v>
      </c>
      <c r="F588" s="2">
        <f t="shared" si="53"/>
        <v>4.8963657426490698E-2</v>
      </c>
      <c r="G588" s="2">
        <f t="shared" si="51"/>
        <v>1.1665283581407671E-3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6.7572999999999999</v>
      </c>
      <c r="C589" s="2">
        <f t="shared" si="48"/>
        <v>6.4962300038685976</v>
      </c>
      <c r="D589" s="2">
        <f t="shared" si="50"/>
        <v>6.46979646520714</v>
      </c>
      <c r="E589" s="2">
        <f t="shared" si="49"/>
        <v>2.643353866145759E-2</v>
      </c>
      <c r="F589" s="2">
        <f t="shared" si="53"/>
        <v>4.4457633673484084E-2</v>
      </c>
      <c r="G589" s="2">
        <f t="shared" si="51"/>
        <v>-1.8024095012026495E-2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6.7521000000000004</v>
      </c>
      <c r="C590" s="2">
        <f t="shared" si="48"/>
        <v>6.5100253878888132</v>
      </c>
      <c r="D590" s="2">
        <f t="shared" si="50"/>
        <v>6.4907078381547594</v>
      </c>
      <c r="E590" s="2">
        <f t="shared" si="49"/>
        <v>1.9317549734053863E-2</v>
      </c>
      <c r="F590" s="2">
        <f t="shared" si="53"/>
        <v>3.942961688559804E-2</v>
      </c>
      <c r="G590" s="2">
        <f t="shared" si="51"/>
        <v>-2.0112067151544177E-2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6.6223000000000001</v>
      </c>
      <c r="C591" s="2">
        <f t="shared" ref="C591:C654" si="54">$C$4*B581+C590*(1-$C$4)</f>
        <v>6.5152984051366882</v>
      </c>
      <c r="D591" s="2">
        <f t="shared" si="50"/>
        <v>6.5004554056988519</v>
      </c>
      <c r="E591" s="2">
        <f t="shared" si="49"/>
        <v>1.4842999437836291E-2</v>
      </c>
      <c r="F591" s="2">
        <f t="shared" si="53"/>
        <v>3.4512293396045689E-2</v>
      </c>
      <c r="G591" s="2">
        <f t="shared" si="51"/>
        <v>-1.9669293958209398E-2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6.6223000000000001</v>
      </c>
      <c r="C592" s="2">
        <f t="shared" si="54"/>
        <v>6.5197601889618131</v>
      </c>
      <c r="D592" s="2">
        <f t="shared" si="50"/>
        <v>6.5094809312026412</v>
      </c>
      <c r="E592" s="2">
        <f t="shared" si="49"/>
        <v>1.0279257759171934E-2</v>
      </c>
      <c r="F592" s="2">
        <f t="shared" si="53"/>
        <v>2.966568626867094E-2</v>
      </c>
      <c r="G592" s="2">
        <f t="shared" si="51"/>
        <v>-1.9386428509499006E-2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6.6014999999999997</v>
      </c>
      <c r="C593" s="2">
        <f t="shared" si="54"/>
        <v>6.5275355445061498</v>
      </c>
      <c r="D593" s="2">
        <f t="shared" si="50"/>
        <v>6.5162971585209641</v>
      </c>
      <c r="E593" s="2">
        <f t="shared" si="49"/>
        <v>1.1238385985185673E-2</v>
      </c>
      <c r="F593" s="2">
        <f t="shared" si="53"/>
        <v>2.5980226211973885E-2</v>
      </c>
      <c r="G593" s="2">
        <f t="shared" si="51"/>
        <v>-1.4741840226788212E-2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6.6014999999999997</v>
      </c>
      <c r="C594" s="2">
        <f t="shared" si="54"/>
        <v>6.5301146915052035</v>
      </c>
      <c r="D594" s="2">
        <f t="shared" si="50"/>
        <v>6.5226084801120034</v>
      </c>
      <c r="E594" s="2">
        <f t="shared" si="49"/>
        <v>7.5062113932000685E-3</v>
      </c>
      <c r="F594" s="2">
        <f t="shared" si="53"/>
        <v>2.2285423248219124E-2</v>
      </c>
      <c r="G594" s="2">
        <f t="shared" si="51"/>
        <v>-1.4779211855019056E-2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6.7001999999999997</v>
      </c>
      <c r="C595" s="2">
        <f t="shared" si="54"/>
        <v>6.5243124312736338</v>
      </c>
      <c r="D595" s="2">
        <f t="shared" si="50"/>
        <v>6.535763407511114</v>
      </c>
      <c r="E595" s="2">
        <f t="shared" si="49"/>
        <v>-1.1450976237480148E-2</v>
      </c>
      <c r="F595" s="2">
        <f t="shared" si="53"/>
        <v>1.5538143351079271E-2</v>
      </c>
      <c r="G595" s="2">
        <f t="shared" si="51"/>
        <v>-2.6989119588559419E-2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6.7521000000000004</v>
      </c>
      <c r="C596" s="2">
        <f t="shared" si="54"/>
        <v>6.5457720572315363</v>
      </c>
      <c r="D596" s="2">
        <f t="shared" si="50"/>
        <v>6.551788340288069</v>
      </c>
      <c r="E596" s="2">
        <f t="shared" si="49"/>
        <v>-6.0162830565326786E-3</v>
      </c>
      <c r="F596" s="2">
        <f t="shared" si="53"/>
        <v>1.1227258069556881E-2</v>
      </c>
      <c r="G596" s="2">
        <f t="shared" si="51"/>
        <v>-1.724354112608956E-2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6.6482000000000001</v>
      </c>
      <c r="C597" s="2">
        <f t="shared" si="54"/>
        <v>6.5695302022728388</v>
      </c>
      <c r="D597" s="2">
        <f t="shared" si="50"/>
        <v>6.5589299447111751</v>
      </c>
      <c r="E597" s="2">
        <f t="shared" si="49"/>
        <v>1.0600257561663717E-2</v>
      </c>
      <c r="F597" s="2">
        <f t="shared" si="53"/>
        <v>1.1101857967978249E-2</v>
      </c>
      <c r="G597" s="2">
        <f t="shared" si="51"/>
        <v>-5.0160040631453198E-4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6.7521000000000004</v>
      </c>
      <c r="C598" s="2">
        <f t="shared" si="54"/>
        <v>6.5896332480770177</v>
      </c>
      <c r="D598" s="2">
        <f t="shared" si="50"/>
        <v>6.5732388376955324</v>
      </c>
      <c r="E598" s="2">
        <f t="shared" si="49"/>
        <v>1.6394410381485258E-2</v>
      </c>
      <c r="F598" s="2">
        <f t="shared" si="53"/>
        <v>1.2160368450679653E-2</v>
      </c>
      <c r="G598" s="2">
        <f t="shared" si="51"/>
        <v>4.2340419308056054E-3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6.7521000000000004</v>
      </c>
      <c r="C599" s="2">
        <f t="shared" si="54"/>
        <v>6.6154281329882458</v>
      </c>
      <c r="D599" s="2">
        <f t="shared" si="50"/>
        <v>6.5864878126810487</v>
      </c>
      <c r="E599" s="2">
        <f t="shared" si="49"/>
        <v>2.8940320307197176E-2</v>
      </c>
      <c r="F599" s="2">
        <f t="shared" si="53"/>
        <v>1.551635882198316E-2</v>
      </c>
      <c r="G599" s="2">
        <f t="shared" si="51"/>
        <v>1.3423961485214016E-2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6.7521000000000004</v>
      </c>
      <c r="C600" s="2">
        <f t="shared" si="54"/>
        <v>6.6364545740669776</v>
      </c>
      <c r="D600" s="2">
        <f t="shared" si="50"/>
        <v>6.5987553821120821</v>
      </c>
      <c r="E600" s="2">
        <f t="shared" si="49"/>
        <v>3.7699191954895461E-2</v>
      </c>
      <c r="F600" s="2">
        <f t="shared" si="53"/>
        <v>1.9952925448565622E-2</v>
      </c>
      <c r="G600" s="2">
        <f t="shared" si="51"/>
        <v>1.7746266506329839E-2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6.9494999999999996</v>
      </c>
      <c r="C601" s="2">
        <f t="shared" si="54"/>
        <v>6.634276947287443</v>
      </c>
      <c r="D601" s="2">
        <f t="shared" si="50"/>
        <v>6.6247364649185947</v>
      </c>
      <c r="E601" s="2">
        <f t="shared" si="49"/>
        <v>9.540482368848302E-3</v>
      </c>
      <c r="F601" s="2">
        <f t="shared" si="53"/>
        <v>1.7870436832622159E-2</v>
      </c>
      <c r="G601" s="2">
        <f t="shared" si="51"/>
        <v>-8.3299544637738566E-3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7.2454999999999998</v>
      </c>
      <c r="C602" s="2">
        <f t="shared" si="54"/>
        <v>6.6324343400124519</v>
      </c>
      <c r="D602" s="2">
        <f t="shared" si="50"/>
        <v>6.6707189489986982</v>
      </c>
      <c r="E602" s="2">
        <f t="shared" si="49"/>
        <v>-3.8284608986246305E-2</v>
      </c>
      <c r="F602" s="2">
        <f t="shared" si="53"/>
        <v>6.6394276688484669E-3</v>
      </c>
      <c r="G602" s="2">
        <f t="shared" si="51"/>
        <v>-4.4924036655094771E-2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7.4428999999999998</v>
      </c>
      <c r="C603" s="2">
        <f t="shared" si="54"/>
        <v>6.627675210779767</v>
      </c>
      <c r="D603" s="2">
        <f t="shared" si="50"/>
        <v>6.7279175453691646</v>
      </c>
      <c r="E603" s="2">
        <f t="shared" si="49"/>
        <v>-0.10024233458939769</v>
      </c>
      <c r="F603" s="2">
        <f t="shared" si="53"/>
        <v>-1.4736924782800764E-2</v>
      </c>
      <c r="G603" s="2">
        <f t="shared" si="51"/>
        <v>-8.5505409806596919E-2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7.4272999999999998</v>
      </c>
      <c r="C604" s="2">
        <f t="shared" si="54"/>
        <v>6.623648255275187</v>
      </c>
      <c r="D604" s="2">
        <f t="shared" si="50"/>
        <v>6.7797236531195972</v>
      </c>
      <c r="E604" s="2">
        <f t="shared" ref="E604:E667" si="55">C604-D604</f>
        <v>-0.15607539784441027</v>
      </c>
      <c r="F604" s="2">
        <f t="shared" si="53"/>
        <v>-4.3004619395122665E-2</v>
      </c>
      <c r="G604" s="2">
        <f t="shared" si="51"/>
        <v>-0.1130707784492876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7.2663000000000002</v>
      </c>
      <c r="C605" s="2">
        <f t="shared" si="54"/>
        <v>6.6354254467713121</v>
      </c>
      <c r="D605" s="2">
        <f t="shared" ref="D605:D668" si="56">$D$4*B605+(1-$D$4)*D604</f>
        <v>6.8157663454811086</v>
      </c>
      <c r="E605" s="2">
        <f t="shared" si="55"/>
        <v>-0.18034089870979653</v>
      </c>
      <c r="F605" s="2">
        <f t="shared" si="53"/>
        <v>-7.047187525805744E-2</v>
      </c>
      <c r="G605" s="2">
        <f t="shared" si="51"/>
        <v>-0.10986902345173909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7.4272999999999998</v>
      </c>
      <c r="C606" s="2">
        <f t="shared" si="54"/>
        <v>6.6533753780372642</v>
      </c>
      <c r="D606" s="2">
        <f t="shared" si="56"/>
        <v>6.86106513470473</v>
      </c>
      <c r="E606" s="2">
        <f t="shared" si="55"/>
        <v>-0.20768975666746581</v>
      </c>
      <c r="F606" s="2">
        <f t="shared" si="53"/>
        <v>-9.7915451539939122E-2</v>
      </c>
      <c r="G606" s="2">
        <f t="shared" si="51"/>
        <v>-0.10977430512752669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7.4272999999999998</v>
      </c>
      <c r="C607" s="2">
        <f t="shared" si="54"/>
        <v>6.652579166031531</v>
      </c>
      <c r="D607" s="2">
        <f t="shared" si="56"/>
        <v>6.9030084580599356</v>
      </c>
      <c r="E607" s="2">
        <f t="shared" si="55"/>
        <v>-0.25042929202840458</v>
      </c>
      <c r="F607" s="2">
        <f t="shared" si="53"/>
        <v>-0.12841821963763222</v>
      </c>
      <c r="G607" s="2">
        <f t="shared" si="51"/>
        <v>-0.12201107239077236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7.4272999999999998</v>
      </c>
      <c r="C608" s="2">
        <f t="shared" si="54"/>
        <v>6.6678900635651424</v>
      </c>
      <c r="D608" s="2">
        <f t="shared" si="56"/>
        <v>6.9418448685740142</v>
      </c>
      <c r="E608" s="2">
        <f t="shared" si="55"/>
        <v>-0.27395480500887182</v>
      </c>
      <c r="F608" s="2">
        <f t="shared" si="53"/>
        <v>-0.15752553671188016</v>
      </c>
      <c r="G608" s="2">
        <f t="shared" si="51"/>
        <v>-0.11642926829699166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7.5259999999999998</v>
      </c>
      <c r="C609" s="2">
        <f t="shared" si="54"/>
        <v>6.6808454384012741</v>
      </c>
      <c r="D609" s="2">
        <f t="shared" si="56"/>
        <v>6.9851156190500134</v>
      </c>
      <c r="E609" s="2">
        <f t="shared" si="55"/>
        <v>-0.30427018064873934</v>
      </c>
      <c r="F609" s="2">
        <f t="shared" si="53"/>
        <v>-0.18687446549925202</v>
      </c>
      <c r="G609" s="2">
        <f t="shared" si="51"/>
        <v>-0.11739571514948732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7.3079000000000001</v>
      </c>
      <c r="C610" s="2">
        <f t="shared" si="54"/>
        <v>6.6918076786472316</v>
      </c>
      <c r="D610" s="2">
        <f t="shared" si="56"/>
        <v>7.0090255731944566</v>
      </c>
      <c r="E610" s="2">
        <f t="shared" si="55"/>
        <v>-0.31721789454722504</v>
      </c>
      <c r="F610" s="2">
        <f t="shared" si="53"/>
        <v>-0.21294315130884661</v>
      </c>
      <c r="G610" s="2">
        <f t="shared" si="51"/>
        <v>-0.10427474323837843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7.4272999999999998</v>
      </c>
      <c r="C611" s="2">
        <f t="shared" si="54"/>
        <v>6.7314526511630426</v>
      </c>
      <c r="D611" s="2">
        <f t="shared" si="56"/>
        <v>7.0400088640689411</v>
      </c>
      <c r="E611" s="2">
        <f t="shared" si="55"/>
        <v>-0.30855621290589852</v>
      </c>
      <c r="F611" s="2">
        <f t="shared" si="53"/>
        <v>-0.23206576362825701</v>
      </c>
      <c r="G611" s="2">
        <f t="shared" si="51"/>
        <v>-7.6490449277641509E-2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7.4272999999999998</v>
      </c>
      <c r="C612" s="2">
        <f t="shared" si="54"/>
        <v>6.8105368586764206</v>
      </c>
      <c r="D612" s="2">
        <f t="shared" si="56"/>
        <v>7.0686970963601308</v>
      </c>
      <c r="E612" s="2">
        <f t="shared" si="55"/>
        <v>-0.25816023768371021</v>
      </c>
      <c r="F612" s="2">
        <f t="shared" si="53"/>
        <v>-0.23728465843934768</v>
      </c>
      <c r="G612" s="2">
        <f t="shared" ref="G612:G675" si="57">E612-F612</f>
        <v>-2.0875579244362535E-2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7.5156000000000001</v>
      </c>
      <c r="C613" s="2">
        <f t="shared" si="54"/>
        <v>6.9078234958031253</v>
      </c>
      <c r="D613" s="2">
        <f t="shared" si="56"/>
        <v>7.1018010151482693</v>
      </c>
      <c r="E613" s="2">
        <f t="shared" si="55"/>
        <v>-0.19397751934514407</v>
      </c>
      <c r="F613" s="2">
        <f t="shared" ref="F613:F676" si="59">(E613*(2/(10)))+((1-(2/10))*F612)</f>
        <v>-0.22862323062050699</v>
      </c>
      <c r="G613" s="2">
        <f t="shared" si="57"/>
        <v>3.4645711275362923E-2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7.4791999999999996</v>
      </c>
      <c r="C614" s="2">
        <f t="shared" si="54"/>
        <v>6.9877429579872601</v>
      </c>
      <c r="D614" s="2">
        <f t="shared" si="56"/>
        <v>7.1297564955076567</v>
      </c>
      <c r="E614" s="2">
        <f t="shared" si="55"/>
        <v>-0.14201353752039658</v>
      </c>
      <c r="F614" s="2">
        <f t="shared" si="59"/>
        <v>-0.21130129200048492</v>
      </c>
      <c r="G614" s="2">
        <f t="shared" si="57"/>
        <v>6.9287754480088337E-2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7.4741</v>
      </c>
      <c r="C615" s="2">
        <f t="shared" si="54"/>
        <v>7.0305978875276818</v>
      </c>
      <c r="D615" s="2">
        <f t="shared" si="56"/>
        <v>7.1552634217663487</v>
      </c>
      <c r="E615" s="2">
        <f t="shared" si="55"/>
        <v>-0.12466553423866689</v>
      </c>
      <c r="F615" s="2">
        <f t="shared" si="59"/>
        <v>-0.19397414044812133</v>
      </c>
      <c r="G615" s="2">
        <f t="shared" si="57"/>
        <v>6.9308606209454449E-2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7.4741</v>
      </c>
      <c r="C616" s="2">
        <f t="shared" si="54"/>
        <v>7.0916289817541927</v>
      </c>
      <c r="D616" s="2">
        <f t="shared" si="56"/>
        <v>7.1788809460799525</v>
      </c>
      <c r="E616" s="2">
        <f t="shared" si="55"/>
        <v>-8.7251964325759879E-2</v>
      </c>
      <c r="F616" s="2">
        <f t="shared" si="59"/>
        <v>-0.17262970522364907</v>
      </c>
      <c r="G616" s="2">
        <f t="shared" si="57"/>
        <v>8.5377740897889187E-2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7.4741</v>
      </c>
      <c r="C617" s="2">
        <f t="shared" si="54"/>
        <v>7.1432706768689318</v>
      </c>
      <c r="D617" s="2">
        <f t="shared" si="56"/>
        <v>7.200749024148104</v>
      </c>
      <c r="E617" s="2">
        <f t="shared" si="55"/>
        <v>-5.7478347279172226E-2</v>
      </c>
      <c r="F617" s="2">
        <f t="shared" si="59"/>
        <v>-0.1495994336347537</v>
      </c>
      <c r="G617" s="2">
        <f t="shared" si="57"/>
        <v>9.2121086355581472E-2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7.4741</v>
      </c>
      <c r="C618" s="2">
        <f t="shared" si="54"/>
        <v>7.1869674958121728</v>
      </c>
      <c r="D618" s="2">
        <f t="shared" si="56"/>
        <v>7.2209972445815778</v>
      </c>
      <c r="E618" s="2">
        <f t="shared" si="55"/>
        <v>-3.402974876940501E-2</v>
      </c>
      <c r="F618" s="2">
        <f t="shared" si="59"/>
        <v>-0.12648549666168396</v>
      </c>
      <c r="G618" s="2">
        <f t="shared" si="57"/>
        <v>9.245574789227895E-2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7.5312000000000001</v>
      </c>
      <c r="C619" s="2">
        <f t="shared" si="54"/>
        <v>7.2391263426102999</v>
      </c>
      <c r="D619" s="2">
        <f t="shared" si="56"/>
        <v>7.2439752264644239</v>
      </c>
      <c r="E619" s="2">
        <f t="shared" si="55"/>
        <v>-4.8488838541240753E-3</v>
      </c>
      <c r="F619" s="2">
        <f t="shared" si="59"/>
        <v>-0.10215817410017199</v>
      </c>
      <c r="G619" s="2">
        <f t="shared" si="57"/>
        <v>9.7309290246047911E-2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7.3234000000000004</v>
      </c>
      <c r="C620" s="2">
        <f t="shared" si="54"/>
        <v>7.2497069052856382</v>
      </c>
      <c r="D620" s="2">
        <f t="shared" si="56"/>
        <v>7.249858543022615</v>
      </c>
      <c r="E620" s="2">
        <f t="shared" si="55"/>
        <v>-1.5163773697679517E-4</v>
      </c>
      <c r="F620" s="2">
        <f t="shared" si="59"/>
        <v>-8.1756866827532956E-2</v>
      </c>
      <c r="G620" s="2">
        <f t="shared" si="57"/>
        <v>8.1605229090556161E-2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7.3338000000000001</v>
      </c>
      <c r="C621" s="2">
        <f t="shared" si="54"/>
        <v>7.277028919857079</v>
      </c>
      <c r="D621" s="2">
        <f t="shared" si="56"/>
        <v>7.2560764287246435</v>
      </c>
      <c r="E621" s="2">
        <f t="shared" si="55"/>
        <v>2.0952491132435469E-2</v>
      </c>
      <c r="F621" s="2">
        <f t="shared" si="59"/>
        <v>-6.1214995235539277E-2</v>
      </c>
      <c r="G621" s="2">
        <f t="shared" si="57"/>
        <v>8.2167486367974746E-2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7.5156000000000001</v>
      </c>
      <c r="C622" s="2">
        <f t="shared" si="54"/>
        <v>7.300147547571374</v>
      </c>
      <c r="D622" s="2">
        <f t="shared" si="56"/>
        <v>7.2753003969672632</v>
      </c>
      <c r="E622" s="2">
        <f t="shared" si="55"/>
        <v>2.4847150604110801E-2</v>
      </c>
      <c r="F622" s="2">
        <f t="shared" si="59"/>
        <v>-4.4002566067609265E-2</v>
      </c>
      <c r="G622" s="2">
        <f t="shared" si="57"/>
        <v>6.8849716671720074E-2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7.7389000000000001</v>
      </c>
      <c r="C623" s="2">
        <f t="shared" si="54"/>
        <v>7.3332940787142391</v>
      </c>
      <c r="D623" s="2">
        <f t="shared" si="56"/>
        <v>7.3096411083030217</v>
      </c>
      <c r="E623" s="2">
        <f t="shared" si="55"/>
        <v>2.3652970411217389E-2</v>
      </c>
      <c r="F623" s="2">
        <f t="shared" si="59"/>
        <v>-3.0471458771843939E-2</v>
      </c>
      <c r="G623" s="2">
        <f t="shared" si="57"/>
        <v>5.4124429183061332E-2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7.9985999999999997</v>
      </c>
      <c r="C624" s="2">
        <f t="shared" si="54"/>
        <v>7.3557411435274327</v>
      </c>
      <c r="D624" s="2">
        <f t="shared" si="56"/>
        <v>7.3606751002805755</v>
      </c>
      <c r="E624" s="2">
        <f t="shared" si="55"/>
        <v>-4.9339567531427875E-3</v>
      </c>
      <c r="F624" s="2">
        <f t="shared" si="59"/>
        <v>-2.536395836810371E-2</v>
      </c>
      <c r="G624" s="2">
        <f t="shared" si="57"/>
        <v>2.0430001614960922E-2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7.9985999999999997</v>
      </c>
      <c r="C625" s="2">
        <f t="shared" si="54"/>
        <v>7.373950198369366</v>
      </c>
      <c r="D625" s="2">
        <f t="shared" si="56"/>
        <v>7.4079287965560887</v>
      </c>
      <c r="E625" s="2">
        <f t="shared" si="55"/>
        <v>-3.3978598186722664E-2</v>
      </c>
      <c r="F625" s="2">
        <f t="shared" si="59"/>
        <v>-2.7086886331827504E-2</v>
      </c>
      <c r="G625" s="2">
        <f t="shared" si="57"/>
        <v>-6.8917118548951599E-3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7.9675000000000002</v>
      </c>
      <c r="C626" s="2">
        <f t="shared" si="54"/>
        <v>7.3893578601586949</v>
      </c>
      <c r="D626" s="2">
        <f t="shared" si="56"/>
        <v>7.4493785153297116</v>
      </c>
      <c r="E626" s="2">
        <f t="shared" si="55"/>
        <v>-6.0020655171016735E-2</v>
      </c>
      <c r="F626" s="2">
        <f t="shared" si="59"/>
        <v>-3.367364009966535E-2</v>
      </c>
      <c r="G626" s="2">
        <f t="shared" si="57"/>
        <v>-2.6347015071351385E-2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7.7908999999999997</v>
      </c>
      <c r="C627" s="2">
        <f t="shared" si="54"/>
        <v>7.4023951124419725</v>
      </c>
      <c r="D627" s="2">
        <f t="shared" si="56"/>
        <v>7.4746764030830661</v>
      </c>
      <c r="E627" s="2">
        <f t="shared" si="55"/>
        <v>-7.2281290641093676E-2</v>
      </c>
      <c r="F627" s="2">
        <f t="shared" si="59"/>
        <v>-4.1395170207951019E-2</v>
      </c>
      <c r="G627" s="2">
        <f t="shared" si="57"/>
        <v>-3.0886120433142657E-2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7.7130000000000001</v>
      </c>
      <c r="C628" s="2">
        <f t="shared" si="54"/>
        <v>7.4134266336047467</v>
      </c>
      <c r="D628" s="2">
        <f t="shared" si="56"/>
        <v>7.4923300028546906</v>
      </c>
      <c r="E628" s="2">
        <f t="shared" si="55"/>
        <v>-7.89033692499439E-2</v>
      </c>
      <c r="F628" s="2">
        <f t="shared" si="59"/>
        <v>-4.8896810016349601E-2</v>
      </c>
      <c r="G628" s="2">
        <f t="shared" si="57"/>
        <v>-3.0006559233594299E-2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7.7857000000000003</v>
      </c>
      <c r="C629" s="2">
        <f t="shared" si="54"/>
        <v>7.4315456130501705</v>
      </c>
      <c r="D629" s="2">
        <f t="shared" si="56"/>
        <v>7.5140611137543427</v>
      </c>
      <c r="E629" s="2">
        <f t="shared" si="55"/>
        <v>-8.251550070417224E-2</v>
      </c>
      <c r="F629" s="2">
        <f t="shared" si="59"/>
        <v>-5.562054815391413E-2</v>
      </c>
      <c r="G629" s="2">
        <f t="shared" si="57"/>
        <v>-2.689495255025811E-2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7.7648999999999999</v>
      </c>
      <c r="C630" s="2">
        <f t="shared" si="54"/>
        <v>7.4149078264270676</v>
      </c>
      <c r="D630" s="2">
        <f t="shared" si="56"/>
        <v>7.5326417719947614</v>
      </c>
      <c r="E630" s="2">
        <f t="shared" si="55"/>
        <v>-0.11773394556769379</v>
      </c>
      <c r="F630" s="2">
        <f t="shared" si="59"/>
        <v>-6.8043227636670062E-2</v>
      </c>
      <c r="G630" s="2">
        <f t="shared" si="57"/>
        <v>-4.9690717931023726E-2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7.7857000000000003</v>
      </c>
      <c r="C631" s="2">
        <f t="shared" si="54"/>
        <v>7.4024296992844416</v>
      </c>
      <c r="D631" s="2">
        <f t="shared" si="56"/>
        <v>7.5513868259210755</v>
      </c>
      <c r="E631" s="2">
        <f t="shared" si="55"/>
        <v>-0.14895712663663385</v>
      </c>
      <c r="F631" s="2">
        <f t="shared" si="59"/>
        <v>-8.4226007436662823E-2</v>
      </c>
      <c r="G631" s="2">
        <f t="shared" si="57"/>
        <v>-6.4731119199971029E-2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7.5571999999999999</v>
      </c>
      <c r="C632" s="2">
        <f t="shared" si="54"/>
        <v>7.4198405147791426</v>
      </c>
      <c r="D632" s="2">
        <f t="shared" si="56"/>
        <v>7.551817431408403</v>
      </c>
      <c r="E632" s="2">
        <f t="shared" si="55"/>
        <v>-0.13197691662926037</v>
      </c>
      <c r="F632" s="2">
        <f t="shared" si="59"/>
        <v>-9.3776189275182331E-2</v>
      </c>
      <c r="G632" s="2">
        <f t="shared" si="57"/>
        <v>-3.8200727354078035E-2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7.3338000000000001</v>
      </c>
      <c r="C633" s="2">
        <f t="shared" si="54"/>
        <v>7.4689265894285048</v>
      </c>
      <c r="D633" s="2">
        <f t="shared" si="56"/>
        <v>7.535667992044818</v>
      </c>
      <c r="E633" s="2">
        <f t="shared" si="55"/>
        <v>-6.6741402616313117E-2</v>
      </c>
      <c r="F633" s="2">
        <f t="shared" si="59"/>
        <v>-8.8369231943408483E-2</v>
      </c>
      <c r="G633" s="2">
        <f t="shared" si="57"/>
        <v>2.1627829327095366E-2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7.3701999999999996</v>
      </c>
      <c r="C634" s="2">
        <f t="shared" si="54"/>
        <v>7.5504148064395036</v>
      </c>
      <c r="D634" s="2">
        <f t="shared" si="56"/>
        <v>7.5234111037452021</v>
      </c>
      <c r="E634" s="2">
        <f t="shared" si="55"/>
        <v>2.7003702694301523E-2</v>
      </c>
      <c r="F634" s="2">
        <f t="shared" si="59"/>
        <v>-6.5294645015866487E-2</v>
      </c>
      <c r="G634" s="2">
        <f t="shared" si="57"/>
        <v>9.2298347710168011E-2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7.4791999999999996</v>
      </c>
      <c r="C635" s="2">
        <f t="shared" si="54"/>
        <v>7.6193663746795801</v>
      </c>
      <c r="D635" s="2">
        <f t="shared" si="56"/>
        <v>7.5201362071714826</v>
      </c>
      <c r="E635" s="2">
        <f t="shared" si="55"/>
        <v>9.9230167508097544E-2</v>
      </c>
      <c r="F635" s="2">
        <f t="shared" si="59"/>
        <v>-3.2389682511073686E-2</v>
      </c>
      <c r="G635" s="2">
        <f t="shared" si="57"/>
        <v>0.13161985001917123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7.4791999999999996</v>
      </c>
      <c r="C636" s="2">
        <f t="shared" si="54"/>
        <v>7.6729253939596447</v>
      </c>
      <c r="D636" s="2">
        <f t="shared" si="56"/>
        <v>7.51710389552915</v>
      </c>
      <c r="E636" s="2">
        <f t="shared" si="55"/>
        <v>0.15582149843049464</v>
      </c>
      <c r="F636" s="2">
        <f t="shared" si="59"/>
        <v>5.2525536772399795E-3</v>
      </c>
      <c r="G636" s="2">
        <f t="shared" si="57"/>
        <v>0.15056894475325466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7.4791999999999996</v>
      </c>
      <c r="C637" s="2">
        <f t="shared" si="54"/>
        <v>7.6910753333504687</v>
      </c>
      <c r="D637" s="2">
        <f t="shared" si="56"/>
        <v>7.5142961995640274</v>
      </c>
      <c r="E637" s="2">
        <f t="shared" si="55"/>
        <v>0.17677913378644128</v>
      </c>
      <c r="F637" s="2">
        <f t="shared" si="59"/>
        <v>3.9557869699080241E-2</v>
      </c>
      <c r="G637" s="2">
        <f t="shared" si="57"/>
        <v>0.13722126408736104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7.5</v>
      </c>
      <c r="C638" s="2">
        <f t="shared" si="54"/>
        <v>7.6944483589888577</v>
      </c>
      <c r="D638" s="2">
        <f t="shared" si="56"/>
        <v>7.5132372218185441</v>
      </c>
      <c r="E638" s="2">
        <f t="shared" si="55"/>
        <v>0.18121113717031356</v>
      </c>
      <c r="F638" s="2">
        <f t="shared" si="59"/>
        <v>6.7888523193326902E-2</v>
      </c>
      <c r="G638" s="2">
        <f t="shared" si="57"/>
        <v>0.11332261397698666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7.6974</v>
      </c>
      <c r="C639" s="2">
        <f t="shared" si="54"/>
        <v>7.7084870729905717</v>
      </c>
      <c r="D639" s="2">
        <f t="shared" si="56"/>
        <v>7.526878909091244</v>
      </c>
      <c r="E639" s="2">
        <f t="shared" si="55"/>
        <v>0.18160816389932766</v>
      </c>
      <c r="F639" s="2">
        <f t="shared" si="59"/>
        <v>9.0632451334527048E-2</v>
      </c>
      <c r="G639" s="2">
        <f t="shared" si="57"/>
        <v>9.0975712564800609E-2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7.6714000000000002</v>
      </c>
      <c r="C640" s="2">
        <f t="shared" si="54"/>
        <v>7.717165984838176</v>
      </c>
      <c r="D640" s="2">
        <f t="shared" si="56"/>
        <v>7.5375841750844845</v>
      </c>
      <c r="E640" s="2">
        <f t="shared" si="55"/>
        <v>0.17958180975369142</v>
      </c>
      <c r="F640" s="2">
        <f t="shared" si="59"/>
        <v>0.10842232301835993</v>
      </c>
      <c r="G640" s="2">
        <f t="shared" si="57"/>
        <v>7.1159486735331498E-2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7.6870000000000003</v>
      </c>
      <c r="C641" s="2">
        <f t="shared" si="54"/>
        <v>7.7277096794784566</v>
      </c>
      <c r="D641" s="2">
        <f t="shared" si="56"/>
        <v>7.5486520139671152</v>
      </c>
      <c r="E641" s="2">
        <f t="shared" si="55"/>
        <v>0.17905766551134139</v>
      </c>
      <c r="F641" s="2">
        <f t="shared" si="59"/>
        <v>0.12254939151695624</v>
      </c>
      <c r="G641" s="2">
        <f t="shared" si="57"/>
        <v>5.6508273994385155E-2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7.4843999999999999</v>
      </c>
      <c r="C642" s="2">
        <f t="shared" si="54"/>
        <v>7.7014774210971559</v>
      </c>
      <c r="D642" s="2">
        <f t="shared" si="56"/>
        <v>7.543892605525107</v>
      </c>
      <c r="E642" s="2">
        <f t="shared" si="55"/>
        <v>0.15758481557204895</v>
      </c>
      <c r="F642" s="2">
        <f t="shared" si="59"/>
        <v>0.12955647632797479</v>
      </c>
      <c r="G642" s="2">
        <f t="shared" si="57"/>
        <v>2.8028339244074163E-2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7.5831</v>
      </c>
      <c r="C643" s="2">
        <f t="shared" si="54"/>
        <v>7.6449116640052859</v>
      </c>
      <c r="D643" s="2">
        <f t="shared" si="56"/>
        <v>7.546796856967692</v>
      </c>
      <c r="E643" s="2">
        <f t="shared" si="55"/>
        <v>9.8114807037593899E-2</v>
      </c>
      <c r="F643" s="2">
        <f t="shared" si="59"/>
        <v>0.12326814246989862</v>
      </c>
      <c r="G643" s="2">
        <f t="shared" si="57"/>
        <v>-2.5153335432304719E-2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7.7337999999999996</v>
      </c>
      <c r="C644" s="2">
        <f t="shared" si="54"/>
        <v>7.6026483310813955</v>
      </c>
      <c r="D644" s="2">
        <f t="shared" si="56"/>
        <v>7.5606489416367513</v>
      </c>
      <c r="E644" s="2">
        <f t="shared" si="55"/>
        <v>4.1999389444644208E-2</v>
      </c>
      <c r="F644" s="2">
        <f t="shared" si="59"/>
        <v>0.10701439186484775</v>
      </c>
      <c r="G644" s="2">
        <f t="shared" si="57"/>
        <v>-6.5015002420203541E-2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7.7337999999999996</v>
      </c>
      <c r="C645" s="2">
        <f t="shared" si="54"/>
        <v>7.5836562801457958</v>
      </c>
      <c r="D645" s="2">
        <f t="shared" si="56"/>
        <v>7.5734749459599549</v>
      </c>
      <c r="E645" s="2">
        <f t="shared" si="55"/>
        <v>1.0181334185840996E-2</v>
      </c>
      <c r="F645" s="2">
        <f t="shared" si="59"/>
        <v>8.764778032904641E-2</v>
      </c>
      <c r="G645" s="2">
        <f t="shared" si="57"/>
        <v>-7.7466446143205414E-2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7.7130000000000001</v>
      </c>
      <c r="C646" s="2">
        <f t="shared" si="54"/>
        <v>7.5675860832002888</v>
      </c>
      <c r="D646" s="2">
        <f t="shared" si="56"/>
        <v>7.5838101351481066</v>
      </c>
      <c r="E646" s="2">
        <f t="shared" si="55"/>
        <v>-1.6224051947817841E-2</v>
      </c>
      <c r="F646" s="2">
        <f t="shared" si="59"/>
        <v>6.6873413873673571E-2</v>
      </c>
      <c r="G646" s="2">
        <f t="shared" si="57"/>
        <v>-8.3097465821491412E-2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7.5831</v>
      </c>
      <c r="C647" s="2">
        <f t="shared" si="54"/>
        <v>7.5539882242463978</v>
      </c>
      <c r="D647" s="2">
        <f t="shared" si="56"/>
        <v>7.583757532544543</v>
      </c>
      <c r="E647" s="2">
        <f t="shared" si="55"/>
        <v>-2.976930829814517E-2</v>
      </c>
      <c r="F647" s="2">
        <f t="shared" si="59"/>
        <v>4.7544869439309821E-2</v>
      </c>
      <c r="G647" s="2">
        <f t="shared" si="57"/>
        <v>-7.7314177737454998E-2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7.5831</v>
      </c>
      <c r="C648" s="2">
        <f t="shared" si="54"/>
        <v>7.5456823435931062</v>
      </c>
      <c r="D648" s="2">
        <f t="shared" si="56"/>
        <v>7.5837088264301329</v>
      </c>
      <c r="E648" s="2">
        <f t="shared" si="55"/>
        <v>-3.8026482837026698E-2</v>
      </c>
      <c r="F648" s="2">
        <f t="shared" si="59"/>
        <v>3.0430598984042521E-2</v>
      </c>
      <c r="G648" s="2">
        <f t="shared" si="57"/>
        <v>-6.8457081821069216E-2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7.7596999999999996</v>
      </c>
      <c r="C649" s="2">
        <f t="shared" si="54"/>
        <v>7.5690235215018591</v>
      </c>
      <c r="D649" s="2">
        <f t="shared" si="56"/>
        <v>7.5967452096575299</v>
      </c>
      <c r="E649" s="2">
        <f t="shared" si="55"/>
        <v>-2.7721688155670776E-2</v>
      </c>
      <c r="F649" s="2">
        <f t="shared" si="59"/>
        <v>1.8800141556099863E-2</v>
      </c>
      <c r="G649" s="2">
        <f t="shared" si="57"/>
        <v>-4.6521829711770643E-2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7.6090999999999998</v>
      </c>
      <c r="C650" s="2">
        <f t="shared" si="54"/>
        <v>7.5847737489631113</v>
      </c>
      <c r="D650" s="2">
        <f t="shared" si="56"/>
        <v>7.5976603793125275</v>
      </c>
      <c r="E650" s="2">
        <f t="shared" si="55"/>
        <v>-1.2886630349416173E-2</v>
      </c>
      <c r="F650" s="2">
        <f t="shared" si="59"/>
        <v>1.2462787174996657E-2</v>
      </c>
      <c r="G650" s="2">
        <f t="shared" si="57"/>
        <v>-2.5349417524412832E-2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7.6090999999999998</v>
      </c>
      <c r="C651" s="2">
        <f t="shared" si="54"/>
        <v>7.6005008645072483</v>
      </c>
      <c r="D651" s="2">
        <f t="shared" si="56"/>
        <v>7.598507758622711</v>
      </c>
      <c r="E651" s="2">
        <f t="shared" si="55"/>
        <v>1.9931058845372718E-3</v>
      </c>
      <c r="F651" s="2">
        <f t="shared" si="59"/>
        <v>1.036885091690478E-2</v>
      </c>
      <c r="G651" s="2">
        <f t="shared" si="57"/>
        <v>-8.3757450323675084E-3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7.7130000000000001</v>
      </c>
      <c r="C652" s="2">
        <f t="shared" si="54"/>
        <v>7.582639193044594</v>
      </c>
      <c r="D652" s="2">
        <f t="shared" si="56"/>
        <v>7.6069886653913992</v>
      </c>
      <c r="E652" s="2">
        <f t="shared" si="55"/>
        <v>-2.4349472346805179E-2</v>
      </c>
      <c r="F652" s="2">
        <f t="shared" si="59"/>
        <v>3.4251862641627891E-3</v>
      </c>
      <c r="G652" s="2">
        <f t="shared" si="57"/>
        <v>-2.7774658610967968E-2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7.7648999999999999</v>
      </c>
      <c r="C653" s="2">
        <f t="shared" si="54"/>
        <v>7.5827100864223489</v>
      </c>
      <c r="D653" s="2">
        <f t="shared" si="56"/>
        <v>7.6186858012883327</v>
      </c>
      <c r="E653" s="2">
        <f t="shared" si="55"/>
        <v>-3.5975714865983832E-2</v>
      </c>
      <c r="F653" s="2">
        <f t="shared" si="59"/>
        <v>-4.4549939618665352E-3</v>
      </c>
      <c r="G653" s="2">
        <f t="shared" si="57"/>
        <v>-3.1520720904117297E-2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7.7701000000000002</v>
      </c>
      <c r="C654" s="2">
        <f t="shared" si="54"/>
        <v>7.6059546885112184</v>
      </c>
      <c r="D654" s="2">
        <f t="shared" si="56"/>
        <v>7.6299016678595679</v>
      </c>
      <c r="E654" s="2">
        <f t="shared" si="55"/>
        <v>-2.3946979348349551E-2</v>
      </c>
      <c r="F654" s="2">
        <f t="shared" si="59"/>
        <v>-8.3533910391631397E-3</v>
      </c>
      <c r="G654" s="2">
        <f t="shared" si="57"/>
        <v>-1.5593588309186411E-2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7.7908999999999997</v>
      </c>
      <c r="C655" s="2">
        <f t="shared" ref="C655:C718" si="60">$C$4*B645+C654*(1-$C$4)</f>
        <v>7.6256231979710307</v>
      </c>
      <c r="D655" s="2">
        <f t="shared" si="56"/>
        <v>7.6418274702403401</v>
      </c>
      <c r="E655" s="2">
        <f t="shared" si="55"/>
        <v>-1.6204272269309428E-2</v>
      </c>
      <c r="F655" s="2">
        <f t="shared" si="59"/>
        <v>-9.9235672851923969E-3</v>
      </c>
      <c r="G655" s="2">
        <f t="shared" si="57"/>
        <v>-6.2807049841170307E-3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7.8428000000000004</v>
      </c>
      <c r="C656" s="2">
        <f t="shared" si="60"/>
        <v>7.6390657828985642</v>
      </c>
      <c r="D656" s="2">
        <f t="shared" si="56"/>
        <v>7.6567143242966109</v>
      </c>
      <c r="E656" s="2">
        <f t="shared" si="55"/>
        <v>-1.7648541398046724E-2</v>
      </c>
      <c r="F656" s="2">
        <f t="shared" si="59"/>
        <v>-1.1468562107763263E-2</v>
      </c>
      <c r="G656" s="2">
        <f t="shared" si="57"/>
        <v>-6.1799792902834608E-3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7.7908999999999997</v>
      </c>
      <c r="C657" s="2">
        <f t="shared" si="60"/>
        <v>7.630455662452631</v>
      </c>
      <c r="D657" s="2">
        <f t="shared" si="56"/>
        <v>7.6666540039783433</v>
      </c>
      <c r="E657" s="2">
        <f t="shared" si="55"/>
        <v>-3.619834152571233E-2</v>
      </c>
      <c r="F657" s="2">
        <f t="shared" si="59"/>
        <v>-1.6414517991353079E-2</v>
      </c>
      <c r="G657" s="2">
        <f t="shared" si="57"/>
        <v>-1.978382353435925E-2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7.7908999999999997</v>
      </c>
      <c r="C658" s="2">
        <f t="shared" si="60"/>
        <v>7.623170175921457</v>
      </c>
      <c r="D658" s="2">
        <f t="shared" si="56"/>
        <v>7.6758574110910587</v>
      </c>
      <c r="E658" s="2">
        <f t="shared" si="55"/>
        <v>-5.268723516960172E-2</v>
      </c>
      <c r="F658" s="2">
        <f t="shared" si="59"/>
        <v>-2.3669061427002806E-2</v>
      </c>
      <c r="G658" s="2">
        <f t="shared" si="57"/>
        <v>-2.9018173742598914E-2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7.7908999999999997</v>
      </c>
      <c r="C659" s="2">
        <f t="shared" si="60"/>
        <v>7.6441747642412334</v>
      </c>
      <c r="D659" s="2">
        <f t="shared" si="56"/>
        <v>7.6843790843435729</v>
      </c>
      <c r="E659" s="2">
        <f t="shared" si="55"/>
        <v>-4.020432010233943E-2</v>
      </c>
      <c r="F659" s="2">
        <f t="shared" si="59"/>
        <v>-2.6976113162070131E-2</v>
      </c>
      <c r="G659" s="2">
        <f t="shared" si="57"/>
        <v>-1.3228206940269299E-2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7.7908999999999997</v>
      </c>
      <c r="C660" s="2">
        <f t="shared" si="60"/>
        <v>7.63877864666566</v>
      </c>
      <c r="D660" s="2">
        <f t="shared" si="56"/>
        <v>7.6922695225403448</v>
      </c>
      <c r="E660" s="2">
        <f t="shared" si="55"/>
        <v>-5.3490875874684818E-2</v>
      </c>
      <c r="F660" s="2">
        <f t="shared" si="59"/>
        <v>-3.2279065704593074E-2</v>
      </c>
      <c r="G660" s="2">
        <f t="shared" si="57"/>
        <v>-2.1211810170091744E-2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7.7908999999999997</v>
      </c>
      <c r="C661" s="2">
        <f t="shared" si="60"/>
        <v>7.63421270102479</v>
      </c>
      <c r="D661" s="2">
        <f t="shared" si="56"/>
        <v>7.6995754838336525</v>
      </c>
      <c r="E661" s="2">
        <f t="shared" si="55"/>
        <v>-6.5362782808862541E-2</v>
      </c>
      <c r="F661" s="2">
        <f t="shared" si="59"/>
        <v>-3.8895809125446969E-2</v>
      </c>
      <c r="G661" s="2">
        <f t="shared" si="57"/>
        <v>-2.6466973683415572E-2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7.7701000000000002</v>
      </c>
      <c r="C662" s="2">
        <f t="shared" si="60"/>
        <v>7.6463338239440528</v>
      </c>
      <c r="D662" s="2">
        <f t="shared" si="56"/>
        <v>7.7047995220681971</v>
      </c>
      <c r="E662" s="2">
        <f t="shared" si="55"/>
        <v>-5.8465698124144261E-2</v>
      </c>
      <c r="F662" s="2">
        <f t="shared" si="59"/>
        <v>-4.280978692518643E-2</v>
      </c>
      <c r="G662" s="2">
        <f t="shared" si="57"/>
        <v>-1.5655911198957831E-2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7.7908999999999997</v>
      </c>
      <c r="C663" s="2">
        <f t="shared" si="60"/>
        <v>7.6645747741065069</v>
      </c>
      <c r="D663" s="2">
        <f t="shared" si="56"/>
        <v>7.7111773352483306</v>
      </c>
      <c r="E663" s="2">
        <f t="shared" si="55"/>
        <v>-4.6602561141823706E-2</v>
      </c>
      <c r="F663" s="2">
        <f t="shared" si="59"/>
        <v>-4.3568341768513888E-2</v>
      </c>
      <c r="G663" s="2">
        <f t="shared" si="57"/>
        <v>-3.0342193733098183E-3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7.8323999999999998</v>
      </c>
      <c r="C664" s="2">
        <f t="shared" si="60"/>
        <v>7.680809424243968</v>
      </c>
      <c r="D664" s="2">
        <f t="shared" si="56"/>
        <v>7.7201567918966028</v>
      </c>
      <c r="E664" s="2">
        <f t="shared" si="55"/>
        <v>-3.9347367652634802E-2</v>
      </c>
      <c r="F664" s="2">
        <f t="shared" si="59"/>
        <v>-4.2724146945338076E-2</v>
      </c>
      <c r="G664" s="2">
        <f t="shared" si="57"/>
        <v>3.3767792927032747E-3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7.8635999999999999</v>
      </c>
      <c r="C665" s="2">
        <f t="shared" si="60"/>
        <v>7.6977464358987415</v>
      </c>
      <c r="D665" s="2">
        <f t="shared" si="56"/>
        <v>7.7307822147190759</v>
      </c>
      <c r="E665" s="2">
        <f t="shared" si="55"/>
        <v>-3.3035778820334372E-2</v>
      </c>
      <c r="F665" s="2">
        <f t="shared" si="59"/>
        <v>-4.0786473320337337E-2</v>
      </c>
      <c r="G665" s="2">
        <f t="shared" si="57"/>
        <v>7.7506945000029651E-3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7.7805</v>
      </c>
      <c r="C666" s="2">
        <f t="shared" si="60"/>
        <v>7.7200623688373966</v>
      </c>
      <c r="D666" s="2">
        <f t="shared" si="56"/>
        <v>7.7344650136287738</v>
      </c>
      <c r="E666" s="2">
        <f t="shared" si="55"/>
        <v>-1.4402644791377206E-2</v>
      </c>
      <c r="F666" s="2">
        <f t="shared" si="59"/>
        <v>-3.5509707614545312E-2</v>
      </c>
      <c r="G666" s="2">
        <f t="shared" si="57"/>
        <v>2.1107062823168106E-2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7.7805</v>
      </c>
      <c r="C667" s="2">
        <f t="shared" si="60"/>
        <v>7.7309604659393356</v>
      </c>
      <c r="D667" s="2">
        <f t="shared" si="56"/>
        <v>7.7378750126192353</v>
      </c>
      <c r="E667" s="2">
        <f t="shared" si="55"/>
        <v>-6.914546679899658E-3</v>
      </c>
      <c r="F667" s="2">
        <f t="shared" si="59"/>
        <v>-2.9790675427616185E-2</v>
      </c>
      <c r="G667" s="2">
        <f t="shared" si="57"/>
        <v>2.2876128747716527E-2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7.6870000000000003</v>
      </c>
      <c r="C668" s="2">
        <f t="shared" si="60"/>
        <v>7.7401819327178991</v>
      </c>
      <c r="D668" s="2">
        <f t="shared" si="56"/>
        <v>7.7341064931659584</v>
      </c>
      <c r="E668" s="2">
        <f t="shared" ref="E668:E731" si="61">C668-D668</f>
        <v>6.0754395519406756E-3</v>
      </c>
      <c r="F668" s="2">
        <f t="shared" si="59"/>
        <v>-2.2617452431704814E-2</v>
      </c>
      <c r="G668" s="2">
        <f t="shared" si="57"/>
        <v>2.869289198364549E-2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7.6870000000000003</v>
      </c>
      <c r="C669" s="2">
        <f t="shared" si="60"/>
        <v>7.7479847122997603</v>
      </c>
      <c r="D669" s="2">
        <f t="shared" ref="D669:D732" si="62">$D$4*B669+(1-$D$4)*D668</f>
        <v>7.7306171233018137</v>
      </c>
      <c r="E669" s="2">
        <f t="shared" si="61"/>
        <v>1.7367588997946548E-2</v>
      </c>
      <c r="F669" s="2">
        <f t="shared" si="59"/>
        <v>-1.4620444145774542E-2</v>
      </c>
      <c r="G669" s="2">
        <f t="shared" si="57"/>
        <v>3.198803314372109E-2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7.7130000000000001</v>
      </c>
      <c r="C670" s="2">
        <f t="shared" si="60"/>
        <v>7.7545870642536432</v>
      </c>
      <c r="D670" s="2">
        <f t="shared" si="62"/>
        <v>7.7293121512053835</v>
      </c>
      <c r="E670" s="2">
        <f t="shared" si="61"/>
        <v>2.5274913048259684E-2</v>
      </c>
      <c r="F670" s="2">
        <f t="shared" si="59"/>
        <v>-6.6413727069676966E-3</v>
      </c>
      <c r="G670" s="2">
        <f t="shared" si="57"/>
        <v>3.1916285755227383E-2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7.6351000000000004</v>
      </c>
      <c r="C671" s="2">
        <f t="shared" si="60"/>
        <v>7.7601736697530823</v>
      </c>
      <c r="D671" s="2">
        <f t="shared" si="62"/>
        <v>7.7223334733383178</v>
      </c>
      <c r="E671" s="2">
        <f t="shared" si="61"/>
        <v>3.7840196414764549E-2</v>
      </c>
      <c r="F671" s="2">
        <f t="shared" si="59"/>
        <v>2.2549411173787524E-3</v>
      </c>
      <c r="G671" s="2">
        <f t="shared" si="57"/>
        <v>3.5585255297385793E-2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7.6582999999999997</v>
      </c>
      <c r="C672" s="2">
        <f t="shared" si="60"/>
        <v>7.7617007974833774</v>
      </c>
      <c r="D672" s="2">
        <f t="shared" si="62"/>
        <v>7.7175902530910356</v>
      </c>
      <c r="E672" s="2">
        <f t="shared" si="61"/>
        <v>4.4110544392341744E-2</v>
      </c>
      <c r="F672" s="2">
        <f t="shared" si="59"/>
        <v>1.062606177237135E-2</v>
      </c>
      <c r="G672" s="2">
        <f t="shared" si="57"/>
        <v>3.348448261997039E-2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7.8177000000000003</v>
      </c>
      <c r="C673" s="2">
        <f t="shared" si="60"/>
        <v>7.7661929824859346</v>
      </c>
      <c r="D673" s="2">
        <f t="shared" si="62"/>
        <v>7.7250057898991074</v>
      </c>
      <c r="E673" s="2">
        <f t="shared" si="61"/>
        <v>4.1187192586827237E-2</v>
      </c>
      <c r="F673" s="2">
        <f t="shared" si="59"/>
        <v>1.6738287935262528E-2</v>
      </c>
      <c r="G673" s="2">
        <f t="shared" si="57"/>
        <v>2.4448904651564709E-2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7.8177000000000003</v>
      </c>
      <c r="C674" s="2">
        <f t="shared" si="60"/>
        <v>7.7763786774880987</v>
      </c>
      <c r="D674" s="2">
        <f t="shared" si="62"/>
        <v>7.7318720276843589</v>
      </c>
      <c r="E674" s="2">
        <f t="shared" si="61"/>
        <v>4.4506649803739862E-2</v>
      </c>
      <c r="F674" s="2">
        <f t="shared" si="59"/>
        <v>2.2291960308957998E-2</v>
      </c>
      <c r="G674" s="2">
        <f t="shared" si="57"/>
        <v>2.2214689494781864E-2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7.8627000000000002</v>
      </c>
      <c r="C675" s="2">
        <f t="shared" si="60"/>
        <v>7.7897973424899298</v>
      </c>
      <c r="D675" s="2">
        <f t="shared" si="62"/>
        <v>7.7415629885966286</v>
      </c>
      <c r="E675" s="2">
        <f t="shared" si="61"/>
        <v>4.8234353893301218E-2</v>
      </c>
      <c r="F675" s="2">
        <f t="shared" si="59"/>
        <v>2.7480439025826642E-2</v>
      </c>
      <c r="G675" s="2">
        <f t="shared" si="57"/>
        <v>2.0753914867474577E-2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7.9020999999999999</v>
      </c>
      <c r="C676" s="2">
        <f t="shared" si="60"/>
        <v>7.7883669821068633</v>
      </c>
      <c r="D676" s="2">
        <f t="shared" si="62"/>
        <v>7.7534546190709523</v>
      </c>
      <c r="E676" s="2">
        <f t="shared" si="61"/>
        <v>3.4912363035910943E-2</v>
      </c>
      <c r="F676" s="2">
        <f t="shared" si="59"/>
        <v>2.8966823827843505E-2</v>
      </c>
      <c r="G676" s="2">
        <f t="shared" ref="G676:G739" si="63">E676-F676</f>
        <v>5.945539208067438E-3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7.9020999999999999</v>
      </c>
      <c r="C677" s="2">
        <f t="shared" si="60"/>
        <v>7.7871566771673457</v>
      </c>
      <c r="D677" s="2">
        <f t="shared" si="62"/>
        <v>7.7644653880286594</v>
      </c>
      <c r="E677" s="2">
        <f t="shared" si="61"/>
        <v>2.2691289138686344E-2</v>
      </c>
      <c r="F677" s="2">
        <f t="shared" ref="F677:F740" si="65">(E677*(2/(10)))+((1-(2/10))*F676)</f>
        <v>2.7711716890012072E-2</v>
      </c>
      <c r="G677" s="2">
        <f t="shared" si="63"/>
        <v>-5.0204277513257282E-3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8.0989000000000004</v>
      </c>
      <c r="C678" s="2">
        <f t="shared" si="60"/>
        <v>7.7717479576031394</v>
      </c>
      <c r="D678" s="2">
        <f t="shared" si="62"/>
        <v>7.7892383222487585</v>
      </c>
      <c r="E678" s="2">
        <f t="shared" si="61"/>
        <v>-1.7490364645619039E-2</v>
      </c>
      <c r="F678" s="2">
        <f t="shared" si="65"/>
        <v>1.8671300582885852E-2</v>
      </c>
      <c r="G678" s="2">
        <f t="shared" si="63"/>
        <v>-3.6161665228504891E-2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8.3351000000000006</v>
      </c>
      <c r="C679" s="2">
        <f t="shared" si="60"/>
        <v>7.75870981027958</v>
      </c>
      <c r="D679" s="2">
        <f t="shared" si="62"/>
        <v>7.8296725206007025</v>
      </c>
      <c r="E679" s="2">
        <f t="shared" si="61"/>
        <v>-7.0962710321122557E-2</v>
      </c>
      <c r="F679" s="2">
        <f t="shared" si="65"/>
        <v>7.444984020841712E-4</v>
      </c>
      <c r="G679" s="2">
        <f t="shared" si="63"/>
        <v>-7.1707208723206725E-2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8.3351000000000006</v>
      </c>
      <c r="C680" s="2">
        <f t="shared" si="60"/>
        <v>7.7516775317750293</v>
      </c>
      <c r="D680" s="2">
        <f t="shared" si="62"/>
        <v>7.8671115931487989</v>
      </c>
      <c r="E680" s="2">
        <f t="shared" si="61"/>
        <v>-0.11543406137376966</v>
      </c>
      <c r="F680" s="2">
        <f t="shared" si="65"/>
        <v>-2.2491213553086597E-2</v>
      </c>
      <c r="G680" s="2">
        <f t="shared" si="63"/>
        <v>-9.2942847820683058E-2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8.3239000000000001</v>
      </c>
      <c r="C681" s="2">
        <f t="shared" si="60"/>
        <v>7.7337425268865632</v>
      </c>
      <c r="D681" s="2">
        <f t="shared" si="62"/>
        <v>7.9009477714340735</v>
      </c>
      <c r="E681" s="2">
        <f t="shared" si="61"/>
        <v>-0.16720524454751029</v>
      </c>
      <c r="F681" s="2">
        <f t="shared" si="65"/>
        <v>-5.1434019751971337E-2</v>
      </c>
      <c r="G681" s="2">
        <f t="shared" si="63"/>
        <v>-0.11577122479553895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8.5488999999999997</v>
      </c>
      <c r="C682" s="2">
        <f t="shared" si="60"/>
        <v>7.7221359842886308</v>
      </c>
      <c r="D682" s="2">
        <f t="shared" si="62"/>
        <v>7.9489442328093274</v>
      </c>
      <c r="E682" s="2">
        <f t="shared" si="61"/>
        <v>-0.22680824852069659</v>
      </c>
      <c r="F682" s="2">
        <f t="shared" si="65"/>
        <v>-8.650886550571639E-2</v>
      </c>
      <c r="G682" s="2">
        <f t="shared" si="63"/>
        <v>-0.14029938301498018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8.4925999999999995</v>
      </c>
      <c r="C683" s="2">
        <f t="shared" si="60"/>
        <v>7.7368381405519191</v>
      </c>
      <c r="D683" s="2">
        <f t="shared" si="62"/>
        <v>7.9892150303790066</v>
      </c>
      <c r="E683" s="2">
        <f t="shared" si="61"/>
        <v>-0.2523768898270875</v>
      </c>
      <c r="F683" s="2">
        <f t="shared" si="65"/>
        <v>-0.11968247036999061</v>
      </c>
      <c r="G683" s="2">
        <f t="shared" si="63"/>
        <v>-0.1326944194570969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8.4925999999999995</v>
      </c>
      <c r="C684" s="2">
        <f t="shared" si="60"/>
        <v>7.7492784266208545</v>
      </c>
      <c r="D684" s="2">
        <f t="shared" si="62"/>
        <v>8.0265028059064871</v>
      </c>
      <c r="E684" s="2">
        <f t="shared" si="61"/>
        <v>-0.27722437928563259</v>
      </c>
      <c r="F684" s="2">
        <f t="shared" si="65"/>
        <v>-0.151190852153119</v>
      </c>
      <c r="G684" s="2">
        <f t="shared" si="63"/>
        <v>-0.12603352713251359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8.3801000000000005</v>
      </c>
      <c r="C685" s="2">
        <f t="shared" si="60"/>
        <v>7.7667278994484157</v>
      </c>
      <c r="D685" s="2">
        <f t="shared" si="62"/>
        <v>8.0526951906541555</v>
      </c>
      <c r="E685" s="2">
        <f t="shared" si="61"/>
        <v>-0.28596729120573983</v>
      </c>
      <c r="F685" s="2">
        <f t="shared" si="65"/>
        <v>-0.17814613996364317</v>
      </c>
      <c r="G685" s="2">
        <f t="shared" si="63"/>
        <v>-0.10782115124209665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8.5488999999999997</v>
      </c>
      <c r="C686" s="2">
        <f t="shared" si="60"/>
        <v>7.7875543764563515</v>
      </c>
      <c r="D686" s="2">
        <f t="shared" si="62"/>
        <v>8.0894511024575522</v>
      </c>
      <c r="E686" s="2">
        <f t="shared" si="61"/>
        <v>-0.30189672600120065</v>
      </c>
      <c r="F686" s="2">
        <f t="shared" si="65"/>
        <v>-0.20289625717115467</v>
      </c>
      <c r="G686" s="2">
        <f t="shared" si="63"/>
        <v>-9.9000468830045985E-2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8.7456999999999994</v>
      </c>
      <c r="C687" s="2">
        <f t="shared" si="60"/>
        <v>7.8051767800784511</v>
      </c>
      <c r="D687" s="2">
        <f t="shared" si="62"/>
        <v>8.1380621319051407</v>
      </c>
      <c r="E687" s="2">
        <f t="shared" si="61"/>
        <v>-0.33288535182668966</v>
      </c>
      <c r="F687" s="2">
        <f t="shared" si="65"/>
        <v>-0.2288940761022617</v>
      </c>
      <c r="G687" s="2">
        <f t="shared" si="63"/>
        <v>-0.10399127572442796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8.9987999999999992</v>
      </c>
      <c r="C688" s="2">
        <f t="shared" si="60"/>
        <v>7.8503649677586891</v>
      </c>
      <c r="D688" s="2">
        <f t="shared" si="62"/>
        <v>8.2018204925047602</v>
      </c>
      <c r="E688" s="2">
        <f t="shared" si="61"/>
        <v>-0.35145552474607111</v>
      </c>
      <c r="F688" s="2">
        <f t="shared" si="65"/>
        <v>-0.25340636583102361</v>
      </c>
      <c r="G688" s="2">
        <f t="shared" si="63"/>
        <v>-9.8049158915047507E-2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9.2688000000000006</v>
      </c>
      <c r="C689" s="2">
        <f t="shared" si="60"/>
        <v>7.9249395881035056</v>
      </c>
      <c r="D689" s="2">
        <f t="shared" si="62"/>
        <v>8.2808560115784822</v>
      </c>
      <c r="E689" s="2">
        <f t="shared" si="61"/>
        <v>-0.35591642347497654</v>
      </c>
      <c r="F689" s="2">
        <f t="shared" si="65"/>
        <v>-0.27390837735981421</v>
      </c>
      <c r="G689" s="2">
        <f t="shared" si="63"/>
        <v>-8.2008046115162325E-2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9.2238000000000007</v>
      </c>
      <c r="C690" s="2">
        <f t="shared" si="60"/>
        <v>7.9880411899337354</v>
      </c>
      <c r="D690" s="2">
        <f t="shared" si="62"/>
        <v>8.3507037144245206</v>
      </c>
      <c r="E690" s="2">
        <f t="shared" si="61"/>
        <v>-0.36266252449078529</v>
      </c>
      <c r="F690" s="2">
        <f t="shared" si="65"/>
        <v>-0.29165920678600843</v>
      </c>
      <c r="G690" s="2">
        <f t="shared" si="63"/>
        <v>-7.1003317704776858E-2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8.9707000000000008</v>
      </c>
      <c r="C691" s="2">
        <f t="shared" si="60"/>
        <v>8.0397117760977768</v>
      </c>
      <c r="D691" s="2">
        <f t="shared" si="62"/>
        <v>8.3966293652078896</v>
      </c>
      <c r="E691" s="2">
        <f t="shared" si="61"/>
        <v>-0.35691758911011284</v>
      </c>
      <c r="F691" s="2">
        <f t="shared" si="65"/>
        <v>-0.30471088325082929</v>
      </c>
      <c r="G691" s="2">
        <f t="shared" si="63"/>
        <v>-5.2206705859283553E-2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8.7063000000000006</v>
      </c>
      <c r="C692" s="2">
        <f t="shared" si="60"/>
        <v>8.1180484259288885</v>
      </c>
      <c r="D692" s="2">
        <f t="shared" si="62"/>
        <v>8.4195679307480464</v>
      </c>
      <c r="E692" s="2">
        <f t="shared" si="61"/>
        <v>-0.3015195048191579</v>
      </c>
      <c r="F692" s="2">
        <f t="shared" si="65"/>
        <v>-0.304072607564495</v>
      </c>
      <c r="G692" s="2">
        <f t="shared" si="63"/>
        <v>2.5531027453370991E-3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8.6782000000000004</v>
      </c>
      <c r="C693" s="2">
        <f t="shared" si="60"/>
        <v>8.1756717450167518</v>
      </c>
      <c r="D693" s="2">
        <f t="shared" si="62"/>
        <v>8.4387258618037464</v>
      </c>
      <c r="E693" s="2">
        <f t="shared" si="61"/>
        <v>-0.26305411678699464</v>
      </c>
      <c r="F693" s="2">
        <f t="shared" si="65"/>
        <v>-0.29586890940899496</v>
      </c>
      <c r="G693" s="2">
        <f t="shared" si="63"/>
        <v>3.2814792622000322E-2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8.7456999999999994</v>
      </c>
      <c r="C694" s="2">
        <f t="shared" si="60"/>
        <v>8.224429938091097</v>
      </c>
      <c r="D694" s="2">
        <f t="shared" si="62"/>
        <v>8.4614646868553205</v>
      </c>
      <c r="E694" s="2">
        <f t="shared" si="61"/>
        <v>-0.23703474876422348</v>
      </c>
      <c r="F694" s="2">
        <f t="shared" si="65"/>
        <v>-0.28410207728004067</v>
      </c>
      <c r="G694" s="2">
        <f t="shared" si="63"/>
        <v>4.7067328515817186E-2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8.5038999999999998</v>
      </c>
      <c r="C695" s="2">
        <f t="shared" si="60"/>
        <v>8.2483791783847735</v>
      </c>
      <c r="D695" s="2">
        <f t="shared" si="62"/>
        <v>8.4646080433845565</v>
      </c>
      <c r="E695" s="2">
        <f t="shared" si="61"/>
        <v>-0.216228864999783</v>
      </c>
      <c r="F695" s="2">
        <f t="shared" si="65"/>
        <v>-0.27052743482398911</v>
      </c>
      <c r="G695" s="2">
        <f t="shared" si="63"/>
        <v>5.4298569824206111E-2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9.0044000000000004</v>
      </c>
      <c r="C696" s="2">
        <f t="shared" si="60"/>
        <v>8.2946131509409629</v>
      </c>
      <c r="D696" s="2">
        <f t="shared" si="62"/>
        <v>8.5045926327634778</v>
      </c>
      <c r="E696" s="2">
        <f t="shared" si="61"/>
        <v>-0.20997948182251491</v>
      </c>
      <c r="F696" s="2">
        <f t="shared" si="65"/>
        <v>-0.25841784422369429</v>
      </c>
      <c r="G696" s="2">
        <f t="shared" si="63"/>
        <v>4.843836240117938E-2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9.0044000000000004</v>
      </c>
      <c r="C697" s="2">
        <f t="shared" si="60"/>
        <v>8.3640111277192766</v>
      </c>
      <c r="D697" s="2">
        <f t="shared" si="62"/>
        <v>8.5416154007069238</v>
      </c>
      <c r="E697" s="2">
        <f t="shared" si="61"/>
        <v>-0.17760427298764725</v>
      </c>
      <c r="F697" s="2">
        <f t="shared" si="65"/>
        <v>-0.24225512997648491</v>
      </c>
      <c r="G697" s="2">
        <f t="shared" si="63"/>
        <v>6.4650856988837657E-2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9.4656000000000002</v>
      </c>
      <c r="C698" s="2">
        <f t="shared" si="60"/>
        <v>8.4616709542240027</v>
      </c>
      <c r="D698" s="2">
        <f t="shared" si="62"/>
        <v>8.6100587043582628</v>
      </c>
      <c r="E698" s="2">
        <f t="shared" si="61"/>
        <v>-0.14838775013426009</v>
      </c>
      <c r="F698" s="2">
        <f t="shared" si="65"/>
        <v>-0.22348165400803996</v>
      </c>
      <c r="G698" s="2">
        <f t="shared" si="63"/>
        <v>7.5093903873779871E-2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9.8368000000000002</v>
      </c>
      <c r="C699" s="2">
        <f t="shared" si="60"/>
        <v>8.5858446535741564</v>
      </c>
      <c r="D699" s="2">
        <f t="shared" si="62"/>
        <v>8.7009284299613547</v>
      </c>
      <c r="E699" s="2">
        <f t="shared" si="61"/>
        <v>-0.11508377638719836</v>
      </c>
      <c r="F699" s="2">
        <f t="shared" si="65"/>
        <v>-0.20180207848387166</v>
      </c>
      <c r="G699" s="2">
        <f t="shared" si="63"/>
        <v>8.6718302096673305E-2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10.1236</v>
      </c>
      <c r="C700" s="2">
        <f t="shared" si="60"/>
        <v>8.6839916299473625</v>
      </c>
      <c r="D700" s="2">
        <f t="shared" si="62"/>
        <v>8.8063115092234767</v>
      </c>
      <c r="E700" s="2">
        <f t="shared" si="61"/>
        <v>-0.12231987927611421</v>
      </c>
      <c r="F700" s="2">
        <f t="shared" si="65"/>
        <v>-0.18590563864232018</v>
      </c>
      <c r="G700" s="2">
        <f t="shared" si="63"/>
        <v>6.3585759366205974E-2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10.1236</v>
      </c>
      <c r="C701" s="2">
        <f t="shared" si="60"/>
        <v>8.7281006099554599</v>
      </c>
      <c r="D701" s="2">
        <f t="shared" si="62"/>
        <v>8.9038884344661824</v>
      </c>
      <c r="E701" s="2">
        <f t="shared" si="61"/>
        <v>-0.1757878245107225</v>
      </c>
      <c r="F701" s="2">
        <f t="shared" si="65"/>
        <v>-0.18388207581600066</v>
      </c>
      <c r="G701" s="2">
        <f t="shared" si="63"/>
        <v>8.0942513052781606E-3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9.8199000000000005</v>
      </c>
      <c r="C702" s="2">
        <f t="shared" si="60"/>
        <v>8.7247466699623129</v>
      </c>
      <c r="D702" s="2">
        <f t="shared" si="62"/>
        <v>8.9717411430242429</v>
      </c>
      <c r="E702" s="2">
        <f t="shared" si="61"/>
        <v>-0.24699447306193001</v>
      </c>
      <c r="F702" s="2">
        <f t="shared" si="65"/>
        <v>-0.19650455526518654</v>
      </c>
      <c r="G702" s="2">
        <f t="shared" si="63"/>
        <v>-5.0489917796743472E-2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9.8762000000000008</v>
      </c>
      <c r="C703" s="2">
        <f t="shared" si="60"/>
        <v>8.7175856438142638</v>
      </c>
      <c r="D703" s="2">
        <f t="shared" si="62"/>
        <v>9.0387380953928176</v>
      </c>
      <c r="E703" s="2">
        <f t="shared" si="61"/>
        <v>-0.32115245157855377</v>
      </c>
      <c r="F703" s="2">
        <f t="shared" si="65"/>
        <v>-0.22143413452785998</v>
      </c>
      <c r="G703" s="2">
        <f t="shared" si="63"/>
        <v>-9.9718317050693783E-2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9.6006</v>
      </c>
      <c r="C704" s="2">
        <f t="shared" si="60"/>
        <v>8.7219109293813002</v>
      </c>
      <c r="D704" s="2">
        <f t="shared" si="62"/>
        <v>9.0803574957340896</v>
      </c>
      <c r="E704" s="2">
        <f t="shared" si="61"/>
        <v>-0.35844656635278938</v>
      </c>
      <c r="F704" s="2">
        <f t="shared" si="65"/>
        <v>-0.24883662089284586</v>
      </c>
      <c r="G704" s="2">
        <f t="shared" si="63"/>
        <v>-0.10960994545994351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10.1236</v>
      </c>
      <c r="C705" s="2">
        <f t="shared" si="60"/>
        <v>8.6883707863995614</v>
      </c>
      <c r="D705" s="2">
        <f t="shared" si="62"/>
        <v>9.1576347182723037</v>
      </c>
      <c r="E705" s="2">
        <f t="shared" si="61"/>
        <v>-0.46926393187274229</v>
      </c>
      <c r="F705" s="2">
        <f t="shared" si="65"/>
        <v>-0.29292208308882517</v>
      </c>
      <c r="G705" s="2">
        <f t="shared" si="63"/>
        <v>-0.17634184878391712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10.6861</v>
      </c>
      <c r="C706" s="2">
        <f t="shared" si="60"/>
        <v>8.7369906654150142</v>
      </c>
      <c r="D706" s="2">
        <f t="shared" si="62"/>
        <v>9.2708543687706513</v>
      </c>
      <c r="E706" s="2">
        <f t="shared" si="61"/>
        <v>-0.53386370335563704</v>
      </c>
      <c r="F706" s="2">
        <f t="shared" si="65"/>
        <v>-0.34111040714218754</v>
      </c>
      <c r="G706" s="2">
        <f t="shared" si="63"/>
        <v>-0.1927532962134495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10.4049</v>
      </c>
      <c r="C707" s="2">
        <f t="shared" si="60"/>
        <v>8.7781305630434741</v>
      </c>
      <c r="D707" s="2">
        <f t="shared" si="62"/>
        <v>9.3548577488617148</v>
      </c>
      <c r="E707" s="2">
        <f t="shared" si="61"/>
        <v>-0.57672718581824078</v>
      </c>
      <c r="F707" s="2">
        <f t="shared" si="65"/>
        <v>-0.38823376287739819</v>
      </c>
      <c r="G707" s="2">
        <f t="shared" si="63"/>
        <v>-0.18849342294084259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10.4611</v>
      </c>
      <c r="C708" s="2">
        <f t="shared" si="60"/>
        <v>8.883895091806016</v>
      </c>
      <c r="D708" s="2">
        <f t="shared" si="62"/>
        <v>9.4368016193164017</v>
      </c>
      <c r="E708" s="2">
        <f t="shared" si="61"/>
        <v>-0.55290652751038571</v>
      </c>
      <c r="F708" s="2">
        <f t="shared" si="65"/>
        <v>-0.42116831580399572</v>
      </c>
      <c r="G708" s="2">
        <f t="shared" si="63"/>
        <v>-0.13173821170639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10.6861</v>
      </c>
      <c r="C709" s="2">
        <f t="shared" si="60"/>
        <v>9.0304958469127836</v>
      </c>
      <c r="D709" s="2">
        <f t="shared" si="62"/>
        <v>9.5293422401077805</v>
      </c>
      <c r="E709" s="2">
        <f t="shared" si="61"/>
        <v>-0.49884639319499691</v>
      </c>
      <c r="F709" s="2">
        <f t="shared" si="65"/>
        <v>-0.43670393128219598</v>
      </c>
      <c r="G709" s="2">
        <f t="shared" si="63"/>
        <v>-6.2142461912800928E-2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10.6861</v>
      </c>
      <c r="C710" s="2">
        <f t="shared" si="60"/>
        <v>9.1986657166185086</v>
      </c>
      <c r="D710" s="2">
        <f t="shared" si="62"/>
        <v>9.6150280000997981</v>
      </c>
      <c r="E710" s="2">
        <f t="shared" si="61"/>
        <v>-0.41636228348128945</v>
      </c>
      <c r="F710" s="2">
        <f t="shared" si="65"/>
        <v>-0.43263560172201471</v>
      </c>
      <c r="G710" s="2">
        <f t="shared" si="63"/>
        <v>1.6273318240725254E-2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10.4049</v>
      </c>
      <c r="C711" s="2">
        <f t="shared" si="60"/>
        <v>9.3409632986771989</v>
      </c>
      <c r="D711" s="2">
        <f t="shared" si="62"/>
        <v>9.6735370371294422</v>
      </c>
      <c r="E711" s="2">
        <f t="shared" si="61"/>
        <v>-0.33257373845224336</v>
      </c>
      <c r="F711" s="2">
        <f t="shared" si="65"/>
        <v>-0.41262322906806048</v>
      </c>
      <c r="G711" s="2">
        <f t="shared" si="63"/>
        <v>8.004949061581712E-2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10.663600000000001</v>
      </c>
      <c r="C712" s="2">
        <f t="shared" si="60"/>
        <v>9.4146458681114762</v>
      </c>
      <c r="D712" s="2">
        <f t="shared" si="62"/>
        <v>9.746875034379114</v>
      </c>
      <c r="E712" s="2">
        <f t="shared" si="61"/>
        <v>-0.33222916626763777</v>
      </c>
      <c r="F712" s="2">
        <f t="shared" si="65"/>
        <v>-0.39654441650797595</v>
      </c>
      <c r="G712" s="2">
        <f t="shared" si="63"/>
        <v>6.4315250240338184E-2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10.6692</v>
      </c>
      <c r="C713" s="2">
        <f t="shared" si="60"/>
        <v>9.4856541960943268</v>
      </c>
      <c r="D713" s="2">
        <f t="shared" si="62"/>
        <v>9.8151954022028836</v>
      </c>
      <c r="E713" s="2">
        <f t="shared" si="61"/>
        <v>-0.32954120610855675</v>
      </c>
      <c r="F713" s="2">
        <f t="shared" si="65"/>
        <v>-0.38314377442809211</v>
      </c>
      <c r="G713" s="2">
        <f t="shared" si="63"/>
        <v>5.360256831953536E-2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10.4049</v>
      </c>
      <c r="C714" s="2">
        <f t="shared" si="60"/>
        <v>9.5033381659259692</v>
      </c>
      <c r="D714" s="2">
        <f t="shared" si="62"/>
        <v>9.8588772242619278</v>
      </c>
      <c r="E714" s="2">
        <f t="shared" si="61"/>
        <v>-0.35553905833595856</v>
      </c>
      <c r="F714" s="2">
        <f t="shared" si="65"/>
        <v>-0.37762283120966544</v>
      </c>
      <c r="G714" s="2">
        <f t="shared" si="63"/>
        <v>2.2083772873706886E-2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10.348599999999999</v>
      </c>
      <c r="C715" s="2">
        <f t="shared" si="60"/>
        <v>9.5987630634758201</v>
      </c>
      <c r="D715" s="2">
        <f t="shared" si="62"/>
        <v>9.8951529854277105</v>
      </c>
      <c r="E715" s="2">
        <f t="shared" si="61"/>
        <v>-0.2963899219518904</v>
      </c>
      <c r="F715" s="2">
        <f t="shared" si="65"/>
        <v>-0.36137624935811047</v>
      </c>
      <c r="G715" s="2">
        <f t="shared" si="63"/>
        <v>6.4986327406220068E-2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10.1236</v>
      </c>
      <c r="C716" s="2">
        <f t="shared" si="60"/>
        <v>9.7660456690949236</v>
      </c>
      <c r="D716" s="2">
        <f t="shared" si="62"/>
        <v>9.9120749865071396</v>
      </c>
      <c r="E716" s="2">
        <f t="shared" si="61"/>
        <v>-0.14602931741221603</v>
      </c>
      <c r="F716" s="2">
        <f t="shared" si="65"/>
        <v>-0.31830686296893157</v>
      </c>
      <c r="G716" s="2">
        <f t="shared" si="63"/>
        <v>0.17227754555671554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10.1236</v>
      </c>
      <c r="C717" s="2">
        <f t="shared" si="60"/>
        <v>9.8643309507726276</v>
      </c>
      <c r="D717" s="2">
        <f t="shared" si="62"/>
        <v>9.9277435060251289</v>
      </c>
      <c r="E717" s="2">
        <f t="shared" si="61"/>
        <v>-6.3412555252501335E-2</v>
      </c>
      <c r="F717" s="2">
        <f t="shared" si="65"/>
        <v>-0.26732800142564556</v>
      </c>
      <c r="G717" s="2">
        <f t="shared" si="63"/>
        <v>0.20391544617314422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10.1236</v>
      </c>
      <c r="C718" s="2">
        <f t="shared" si="60"/>
        <v>9.9561415737306849</v>
      </c>
      <c r="D718" s="2">
        <f t="shared" si="62"/>
        <v>9.9422513944677107</v>
      </c>
      <c r="E718" s="2">
        <f t="shared" si="61"/>
        <v>1.38901792629742E-2</v>
      </c>
      <c r="F718" s="2">
        <f t="shared" si="65"/>
        <v>-0.21108436528792163</v>
      </c>
      <c r="G718" s="2">
        <f t="shared" si="63"/>
        <v>0.22497454455089583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9.8423999999999996</v>
      </c>
      <c r="C719" s="2">
        <f t="shared" ref="C719:C782" si="66">$C$4*B709+C718*(1-$C$4)</f>
        <v>10.06844287007981</v>
      </c>
      <c r="D719" s="2">
        <f t="shared" si="62"/>
        <v>9.9348549948775098</v>
      </c>
      <c r="E719" s="2">
        <f t="shared" si="61"/>
        <v>0.13358787520230031</v>
      </c>
      <c r="F719" s="2">
        <f t="shared" si="65"/>
        <v>-0.14214991718987724</v>
      </c>
      <c r="G719" s="2">
        <f t="shared" si="63"/>
        <v>0.27573779239217755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9.5611999999999995</v>
      </c>
      <c r="C720" s="2">
        <f t="shared" si="66"/>
        <v>10.163467043913686</v>
      </c>
      <c r="D720" s="2">
        <f t="shared" si="62"/>
        <v>9.907176847108806</v>
      </c>
      <c r="E720" s="2">
        <f t="shared" si="61"/>
        <v>0.25629019680487986</v>
      </c>
      <c r="F720" s="2">
        <f t="shared" si="65"/>
        <v>-6.2461894390925823E-2</v>
      </c>
      <c r="G720" s="2">
        <f t="shared" si="63"/>
        <v>0.31875209119580566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9.5330999999999992</v>
      </c>
      <c r="C721" s="2">
        <f t="shared" si="66"/>
        <v>10.200610575619272</v>
      </c>
      <c r="D721" s="2">
        <f t="shared" si="62"/>
        <v>9.879467451026672</v>
      </c>
      <c r="E721" s="2">
        <f t="shared" si="61"/>
        <v>0.32114312459260042</v>
      </c>
      <c r="F721" s="2">
        <f t="shared" si="65"/>
        <v>1.425910940577943E-2</v>
      </c>
      <c r="G721" s="2">
        <f t="shared" si="63"/>
        <v>0.30688401518682096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9.2518999999999991</v>
      </c>
      <c r="C722" s="2">
        <f t="shared" si="66"/>
        <v>10.271839717831693</v>
      </c>
      <c r="D722" s="2">
        <f t="shared" si="62"/>
        <v>9.8329809731728428</v>
      </c>
      <c r="E722" s="2">
        <f t="shared" si="61"/>
        <v>0.43885874465884989</v>
      </c>
      <c r="F722" s="2">
        <f t="shared" si="65"/>
        <v>9.9179036456393518E-2</v>
      </c>
      <c r="G722" s="2">
        <f t="shared" si="63"/>
        <v>0.33967970820245635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9.2462999999999997</v>
      </c>
      <c r="C723" s="2">
        <f t="shared" si="66"/>
        <v>10.332972068934509</v>
      </c>
      <c r="D723" s="2">
        <f t="shared" si="62"/>
        <v>9.7895231233081876</v>
      </c>
      <c r="E723" s="2">
        <f t="shared" si="61"/>
        <v>0.54344894562632184</v>
      </c>
      <c r="F723" s="2">
        <f t="shared" si="65"/>
        <v>0.18803301829037922</v>
      </c>
      <c r="G723" s="2">
        <f t="shared" si="63"/>
        <v>0.35541592733594263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9.2180999999999997</v>
      </c>
      <c r="C724" s="2">
        <f t="shared" si="66"/>
        <v>10.344037904483047</v>
      </c>
      <c r="D724" s="2">
        <f t="shared" si="62"/>
        <v>9.7471954845446191</v>
      </c>
      <c r="E724" s="2">
        <f t="shared" si="61"/>
        <v>0.59684241993842768</v>
      </c>
      <c r="F724" s="2">
        <f t="shared" si="65"/>
        <v>0.26979489861998895</v>
      </c>
      <c r="G724" s="2">
        <f t="shared" si="63"/>
        <v>0.32704752131843873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9.0663</v>
      </c>
      <c r="C725" s="2">
        <f t="shared" si="66"/>
        <v>10.344739765331809</v>
      </c>
      <c r="D725" s="2">
        <f t="shared" si="62"/>
        <v>9.6967587819857588</v>
      </c>
      <c r="E725" s="2">
        <f t="shared" si="61"/>
        <v>0.64798098334605037</v>
      </c>
      <c r="F725" s="2">
        <f t="shared" si="65"/>
        <v>0.34543211556520126</v>
      </c>
      <c r="G725" s="2">
        <f t="shared" si="63"/>
        <v>0.30254886778084911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8.9987999999999992</v>
      </c>
      <c r="C726" s="2">
        <f t="shared" si="66"/>
        <v>10.310718262973069</v>
      </c>
      <c r="D726" s="2">
        <f t="shared" si="62"/>
        <v>9.6450581314682964</v>
      </c>
      <c r="E726" s="2">
        <f t="shared" si="61"/>
        <v>0.66566013150477232</v>
      </c>
      <c r="F726" s="2">
        <f t="shared" si="65"/>
        <v>0.40947771875311545</v>
      </c>
      <c r="G726" s="2">
        <f t="shared" si="63"/>
        <v>0.25618241275165687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8.7737999999999996</v>
      </c>
      <c r="C727" s="2">
        <f t="shared" si="66"/>
        <v>10.281930837900289</v>
      </c>
      <c r="D727" s="2">
        <f t="shared" si="62"/>
        <v>9.5805204921002751</v>
      </c>
      <c r="E727" s="2">
        <f t="shared" si="61"/>
        <v>0.7014103458000136</v>
      </c>
      <c r="F727" s="2">
        <f t="shared" si="65"/>
        <v>0.46786424416249506</v>
      </c>
      <c r="G727" s="2">
        <f t="shared" si="63"/>
        <v>0.23354610163751854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8.5488999999999997</v>
      </c>
      <c r="C728" s="2">
        <f t="shared" si="66"/>
        <v>10.257572247454091</v>
      </c>
      <c r="D728" s="2">
        <f t="shared" si="62"/>
        <v>9.5041041593521083</v>
      </c>
      <c r="E728" s="2">
        <f t="shared" si="61"/>
        <v>0.7534680881019824</v>
      </c>
      <c r="F728" s="2">
        <f t="shared" si="65"/>
        <v>0.52498501295039257</v>
      </c>
      <c r="G728" s="2">
        <f t="shared" si="63"/>
        <v>0.22848307515158983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8.9313000000000002</v>
      </c>
      <c r="C729" s="2">
        <f t="shared" si="66"/>
        <v>10.193699593999616</v>
      </c>
      <c r="D729" s="2">
        <f t="shared" si="62"/>
        <v>9.4616742216223226</v>
      </c>
      <c r="E729" s="2">
        <f t="shared" si="61"/>
        <v>0.73202537237729359</v>
      </c>
      <c r="F729" s="2">
        <f t="shared" si="65"/>
        <v>0.56639308483577278</v>
      </c>
      <c r="G729" s="2">
        <f t="shared" si="63"/>
        <v>0.16563228754152082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8.9425000000000008</v>
      </c>
      <c r="C730" s="2">
        <f t="shared" si="66"/>
        <v>10.09639196415352</v>
      </c>
      <c r="D730" s="2">
        <f t="shared" si="62"/>
        <v>9.4232168718725209</v>
      </c>
      <c r="E730" s="2">
        <f t="shared" si="61"/>
        <v>0.67317509228099937</v>
      </c>
      <c r="F730" s="2">
        <f t="shared" si="65"/>
        <v>0.58774948632481816</v>
      </c>
      <c r="G730" s="2">
        <f t="shared" si="63"/>
        <v>8.5425605956181205E-2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8.9368999999999996</v>
      </c>
      <c r="C731" s="2">
        <f t="shared" si="66"/>
        <v>10.009731661976055</v>
      </c>
      <c r="D731" s="2">
        <f t="shared" si="62"/>
        <v>9.3871933998819639</v>
      </c>
      <c r="E731" s="2">
        <f t="shared" si="61"/>
        <v>0.62253826209409091</v>
      </c>
      <c r="F731" s="2">
        <f t="shared" si="65"/>
        <v>0.59470724147867271</v>
      </c>
      <c r="G731" s="2">
        <f t="shared" si="63"/>
        <v>2.78310206154182E-2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8.8750999999999998</v>
      </c>
      <c r="C732" s="2">
        <f t="shared" si="66"/>
        <v>9.8931421755182001</v>
      </c>
      <c r="D732" s="2">
        <f t="shared" si="62"/>
        <v>9.3492605554462624</v>
      </c>
      <c r="E732" s="2">
        <f t="shared" ref="E732:E795" si="67">C732-D732</f>
        <v>0.54388162007193763</v>
      </c>
      <c r="F732" s="2">
        <f t="shared" si="65"/>
        <v>0.58454211719732574</v>
      </c>
      <c r="G732" s="2">
        <f t="shared" si="63"/>
        <v>-4.0660497125388106E-2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8.6106999999999996</v>
      </c>
      <c r="C733" s="2">
        <f t="shared" si="66"/>
        <v>9.7936279946692455</v>
      </c>
      <c r="D733" s="2">
        <f t="shared" ref="D733:D796" si="68">$D$4*B733+(1-$D$4)*D732</f>
        <v>9.2945523661539475</v>
      </c>
      <c r="E733" s="2">
        <f t="shared" si="67"/>
        <v>0.49907562851529796</v>
      </c>
      <c r="F733" s="2">
        <f t="shared" si="65"/>
        <v>0.56744881946092018</v>
      </c>
      <c r="G733" s="2">
        <f t="shared" si="63"/>
        <v>-6.837319094562222E-2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8.4364000000000008</v>
      </c>
      <c r="C734" s="2">
        <f t="shared" si="66"/>
        <v>9.7050852262585909</v>
      </c>
      <c r="D734" s="2">
        <f t="shared" si="68"/>
        <v>9.2309855242166172</v>
      </c>
      <c r="E734" s="2">
        <f t="shared" si="67"/>
        <v>0.47409970204197371</v>
      </c>
      <c r="F734" s="2">
        <f t="shared" si="65"/>
        <v>0.54877899597713098</v>
      </c>
      <c r="G734" s="2">
        <f t="shared" si="63"/>
        <v>-7.4679293935157265E-2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8.4364000000000008</v>
      </c>
      <c r="C735" s="2">
        <f t="shared" si="66"/>
        <v>9.6068105760649605</v>
      </c>
      <c r="D735" s="2">
        <f t="shared" si="68"/>
        <v>9.1721273372376082</v>
      </c>
      <c r="E735" s="2">
        <f t="shared" si="67"/>
        <v>0.43468323882735227</v>
      </c>
      <c r="F735" s="2">
        <f t="shared" si="65"/>
        <v>0.52595984454717526</v>
      </c>
      <c r="G735" s="2">
        <f t="shared" si="63"/>
        <v>-9.127660571982299E-2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8.2113999999999994</v>
      </c>
      <c r="C736" s="2">
        <f t="shared" si="66"/>
        <v>9.5132704874395824</v>
      </c>
      <c r="D736" s="2">
        <f t="shared" si="68"/>
        <v>9.1009623492940825</v>
      </c>
      <c r="E736" s="2">
        <f t="shared" si="67"/>
        <v>0.41230813814549983</v>
      </c>
      <c r="F736" s="2">
        <f t="shared" si="65"/>
        <v>0.50322950326684013</v>
      </c>
      <c r="G736" s="2">
        <f t="shared" si="63"/>
        <v>-9.0921365121340303E-2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8.5488999999999997</v>
      </c>
      <c r="C737" s="2">
        <f t="shared" si="66"/>
        <v>9.3995057970642613</v>
      </c>
      <c r="D737" s="2">
        <f t="shared" si="68"/>
        <v>9.0600688419389659</v>
      </c>
      <c r="E737" s="2">
        <f t="shared" si="67"/>
        <v>0.33943695512529537</v>
      </c>
      <c r="F737" s="2">
        <f t="shared" si="65"/>
        <v>0.47047099363853123</v>
      </c>
      <c r="G737" s="2">
        <f t="shared" si="63"/>
        <v>-0.13103403851323586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8.7737999999999996</v>
      </c>
      <c r="C738" s="2">
        <f t="shared" si="66"/>
        <v>9.2686433667466819</v>
      </c>
      <c r="D738" s="2">
        <f t="shared" si="68"/>
        <v>9.0388637425360798</v>
      </c>
      <c r="E738" s="2">
        <f t="shared" si="67"/>
        <v>0.22977962421060205</v>
      </c>
      <c r="F738" s="2">
        <f t="shared" si="65"/>
        <v>0.4223327197529454</v>
      </c>
      <c r="G738" s="2">
        <f t="shared" si="63"/>
        <v>-0.19255309554234334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8.8018999999999998</v>
      </c>
      <c r="C739" s="2">
        <f t="shared" si="66"/>
        <v>9.2167443872471928</v>
      </c>
      <c r="D739" s="2">
        <f t="shared" si="68"/>
        <v>9.0213108727185922</v>
      </c>
      <c r="E739" s="2">
        <f t="shared" si="67"/>
        <v>0.19543351452860058</v>
      </c>
      <c r="F739" s="2">
        <f t="shared" si="65"/>
        <v>0.37695287870807648</v>
      </c>
      <c r="G739" s="2">
        <f t="shared" si="63"/>
        <v>-0.18151936417947589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8.7737999999999996</v>
      </c>
      <c r="C740" s="2">
        <f t="shared" si="66"/>
        <v>9.1745529430553177</v>
      </c>
      <c r="D740" s="2">
        <f t="shared" si="68"/>
        <v>9.0029767339986968</v>
      </c>
      <c r="E740" s="2">
        <f t="shared" si="67"/>
        <v>0.17157620905662085</v>
      </c>
      <c r="F740" s="2">
        <f t="shared" si="65"/>
        <v>0.33587754477778536</v>
      </c>
      <c r="G740" s="2">
        <f t="shared" ref="G740:G803" si="69">E740-F740</f>
        <v>-0.16430133572116451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8.7737999999999996</v>
      </c>
      <c r="C741" s="2">
        <f t="shared" si="66"/>
        <v>9.1379909518160378</v>
      </c>
      <c r="D741" s="2">
        <f t="shared" si="68"/>
        <v>8.9860006796284235</v>
      </c>
      <c r="E741" s="2">
        <f t="shared" si="67"/>
        <v>0.15199027218761429</v>
      </c>
      <c r="F741" s="2">
        <f t="shared" ref="F741:F804" si="71">(E741*(2/(10)))+((1-(2/10))*F740)</f>
        <v>0.29910009025975115</v>
      </c>
      <c r="G741" s="2">
        <f t="shared" si="69"/>
        <v>-0.14710981807213686</v>
      </c>
      <c r="H741" s="2" t="str">
        <f t="shared" si="70"/>
        <v>Hold</v>
      </c>
    </row>
    <row r="742" spans="1:8" ht="13.5" x14ac:dyDescent="0.25">
      <c r="A742" s="3">
        <f>TITRES_STAT!B745</f>
        <v>43385</v>
      </c>
      <c r="B742" s="5">
        <f>TITRES_STAT!D745</f>
        <v>8.5488999999999997</v>
      </c>
      <c r="C742" s="2">
        <f t="shared" si="66"/>
        <v>9.0975461899981855</v>
      </c>
      <c r="D742" s="2">
        <f t="shared" si="68"/>
        <v>8.9536228515078005</v>
      </c>
      <c r="E742" s="2">
        <f t="shared" si="67"/>
        <v>0.14392333849038508</v>
      </c>
      <c r="F742" s="2">
        <f t="shared" si="71"/>
        <v>0.26806473990587792</v>
      </c>
      <c r="G742" s="2">
        <f t="shared" si="69"/>
        <v>-0.12414140141549285</v>
      </c>
      <c r="H742" s="2" t="str">
        <f t="shared" si="70"/>
        <v>Hold</v>
      </c>
    </row>
    <row r="743" spans="1:8" ht="13.5" x14ac:dyDescent="0.25">
      <c r="A743" s="3">
        <f>TITRES_STAT!B746</f>
        <v>43389</v>
      </c>
      <c r="B743" s="5">
        <f>TITRES_STAT!D746</f>
        <v>8.7175999999999991</v>
      </c>
      <c r="C743" s="2">
        <f t="shared" si="66"/>
        <v>9.0226467761523104</v>
      </c>
      <c r="D743" s="2">
        <f t="shared" si="68"/>
        <v>8.9361396773220374</v>
      </c>
      <c r="E743" s="2">
        <f t="shared" si="67"/>
        <v>8.6507098830272966E-2</v>
      </c>
      <c r="F743" s="2">
        <f t="shared" si="71"/>
        <v>0.23175321169075694</v>
      </c>
      <c r="G743" s="2">
        <f t="shared" si="69"/>
        <v>-0.14524611286048397</v>
      </c>
      <c r="H743" s="2" t="str">
        <f t="shared" si="70"/>
        <v>Hold</v>
      </c>
    </row>
    <row r="744" spans="1:8" ht="13.5" x14ac:dyDescent="0.25">
      <c r="A744" s="3">
        <f>TITRES_STAT!B747</f>
        <v>43390</v>
      </c>
      <c r="B744" s="5">
        <f>TITRES_STAT!D747</f>
        <v>8.4588999999999999</v>
      </c>
      <c r="C744" s="2">
        <f t="shared" si="66"/>
        <v>8.9324549644365696</v>
      </c>
      <c r="D744" s="2">
        <f t="shared" si="68"/>
        <v>8.9007885901129971</v>
      </c>
      <c r="E744" s="2">
        <f t="shared" si="67"/>
        <v>3.1666374323572555E-2</v>
      </c>
      <c r="F744" s="2">
        <f t="shared" si="71"/>
        <v>0.19173584421732009</v>
      </c>
      <c r="G744" s="2">
        <f t="shared" si="69"/>
        <v>-0.16006946989374754</v>
      </c>
      <c r="H744" s="2" t="str">
        <f t="shared" si="70"/>
        <v>Hold</v>
      </c>
    </row>
    <row r="745" spans="1:8" ht="13.5" x14ac:dyDescent="0.25">
      <c r="A745" s="3">
        <f>TITRES_STAT!B748</f>
        <v>43391</v>
      </c>
      <c r="B745" s="5">
        <f>TITRES_STAT!D748</f>
        <v>8.6613000000000007</v>
      </c>
      <c r="C745" s="2">
        <f t="shared" si="66"/>
        <v>8.856138816061712</v>
      </c>
      <c r="D745" s="2">
        <f t="shared" si="68"/>
        <v>8.8830486945490712</v>
      </c>
      <c r="E745" s="2">
        <f t="shared" si="67"/>
        <v>-2.6909878487359151E-2</v>
      </c>
      <c r="F745" s="2">
        <f t="shared" si="71"/>
        <v>0.14800669967638425</v>
      </c>
      <c r="G745" s="2">
        <f t="shared" si="69"/>
        <v>-0.1749165781637434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8.6613000000000007</v>
      </c>
      <c r="C746" s="2">
        <f t="shared" si="66"/>
        <v>8.7569482289752951</v>
      </c>
      <c r="D746" s="2">
        <f t="shared" si="68"/>
        <v>8.8666228653232135</v>
      </c>
      <c r="E746" s="2">
        <f t="shared" si="67"/>
        <v>-0.10967463634791841</v>
      </c>
      <c r="F746" s="2">
        <f t="shared" si="71"/>
        <v>9.6470432471523718E-2</v>
      </c>
      <c r="G746" s="2">
        <f t="shared" si="69"/>
        <v>-0.20614506881944211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8.6613000000000007</v>
      </c>
      <c r="C747" s="2">
        <f t="shared" si="66"/>
        <v>8.7249408091329421</v>
      </c>
      <c r="D747" s="2">
        <f t="shared" si="68"/>
        <v>8.8514137641881607</v>
      </c>
      <c r="E747" s="2">
        <f t="shared" si="67"/>
        <v>-0.12647295505521861</v>
      </c>
      <c r="F747" s="2">
        <f t="shared" si="71"/>
        <v>5.1881754966175253E-2</v>
      </c>
      <c r="G747" s="2">
        <f t="shared" si="69"/>
        <v>-0.17835471002139386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8.4025999999999996</v>
      </c>
      <c r="C748" s="2">
        <f t="shared" si="66"/>
        <v>8.7324576077278735</v>
      </c>
      <c r="D748" s="2">
        <f t="shared" si="68"/>
        <v>8.8181683001742215</v>
      </c>
      <c r="E748" s="2">
        <f t="shared" si="67"/>
        <v>-8.5710692446347991E-2</v>
      </c>
      <c r="F748" s="2">
        <f t="shared" si="71"/>
        <v>2.4363265483670606E-2</v>
      </c>
      <c r="G748" s="2">
        <f t="shared" si="69"/>
        <v>-0.11007395793001859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8.5432000000000006</v>
      </c>
      <c r="C749" s="2">
        <f t="shared" si="66"/>
        <v>8.7431410526928168</v>
      </c>
      <c r="D749" s="2">
        <f t="shared" si="68"/>
        <v>8.7978002779390945</v>
      </c>
      <c r="E749" s="2">
        <f t="shared" si="67"/>
        <v>-5.4659225246277643E-2</v>
      </c>
      <c r="F749" s="2">
        <f t="shared" si="71"/>
        <v>8.558767337680958E-3</v>
      </c>
      <c r="G749" s="2">
        <f t="shared" si="69"/>
        <v>-6.3217992583958604E-2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8.4364000000000008</v>
      </c>
      <c r="C750" s="2">
        <f t="shared" si="66"/>
        <v>8.7478578138169993</v>
      </c>
      <c r="D750" s="2">
        <f t="shared" si="68"/>
        <v>8.7710298869806422</v>
      </c>
      <c r="E750" s="2">
        <f t="shared" si="67"/>
        <v>-2.3172073163642892E-2</v>
      </c>
      <c r="F750" s="2">
        <f t="shared" si="71"/>
        <v>2.2125992374161883E-3</v>
      </c>
      <c r="G750" s="2">
        <f t="shared" si="69"/>
        <v>-2.5384672401059079E-2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8.2957999999999998</v>
      </c>
      <c r="C751" s="2">
        <f t="shared" si="66"/>
        <v>8.7518489193836153</v>
      </c>
      <c r="D751" s="2">
        <f t="shared" si="68"/>
        <v>8.735827673130224</v>
      </c>
      <c r="E751" s="2">
        <f t="shared" si="67"/>
        <v>1.6021246253391297E-2</v>
      </c>
      <c r="F751" s="2">
        <f t="shared" si="71"/>
        <v>4.97432864061121E-3</v>
      </c>
      <c r="G751" s="2">
        <f t="shared" si="69"/>
        <v>1.1046917612780087E-2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5">
        <f>TITRES_STAT!D755</f>
        <v>8.4364000000000008</v>
      </c>
      <c r="C752" s="2">
        <f t="shared" si="66"/>
        <v>8.7206260087092122</v>
      </c>
      <c r="D752" s="2">
        <f t="shared" si="68"/>
        <v>8.7136478454909483</v>
      </c>
      <c r="E752" s="2">
        <f t="shared" si="67"/>
        <v>6.9781632182639441E-3</v>
      </c>
      <c r="F752" s="2">
        <f t="shared" si="71"/>
        <v>5.3750955561417575E-3</v>
      </c>
      <c r="G752" s="2">
        <f t="shared" si="69"/>
        <v>1.6030676621221866E-3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5">
        <f>TITRES_STAT!D756</f>
        <v>8.6895000000000007</v>
      </c>
      <c r="C753" s="2">
        <f t="shared" si="66"/>
        <v>8.7201604689077943</v>
      </c>
      <c r="D753" s="2">
        <f t="shared" si="68"/>
        <v>8.7118591161953223</v>
      </c>
      <c r="E753" s="2">
        <f t="shared" si="67"/>
        <v>8.3013527124720099E-3</v>
      </c>
      <c r="F753" s="2">
        <f t="shared" si="71"/>
        <v>5.9603469874078083E-3</v>
      </c>
      <c r="G753" s="2">
        <f t="shared" si="69"/>
        <v>2.3410057250642016E-3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9.1675000000000004</v>
      </c>
      <c r="C754" s="2">
        <f t="shared" si="66"/>
        <v>8.6799665506142869</v>
      </c>
      <c r="D754" s="2">
        <f t="shared" si="68"/>
        <v>8.7456102927734474</v>
      </c>
      <c r="E754" s="2">
        <f t="shared" si="67"/>
        <v>-6.5643742159160468E-2</v>
      </c>
      <c r="F754" s="2">
        <f t="shared" si="71"/>
        <v>-8.3604708419058454E-3</v>
      </c>
      <c r="G754" s="2">
        <f t="shared" si="69"/>
        <v>-5.7283271317254622E-2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9.6737000000000002</v>
      </c>
      <c r="C755" s="2">
        <f t="shared" si="66"/>
        <v>8.6770947735967034</v>
      </c>
      <c r="D755" s="2">
        <f t="shared" si="68"/>
        <v>8.8143576784939324</v>
      </c>
      <c r="E755" s="2">
        <f t="shared" si="67"/>
        <v>-0.13726290489722892</v>
      </c>
      <c r="F755" s="2">
        <f t="shared" si="71"/>
        <v>-3.4140957652970462E-2</v>
      </c>
      <c r="G755" s="2">
        <f t="shared" si="69"/>
        <v>-0.10312194724425847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9.8087</v>
      </c>
      <c r="C756" s="2">
        <f t="shared" si="66"/>
        <v>8.6746648084279805</v>
      </c>
      <c r="D756" s="2">
        <f t="shared" si="68"/>
        <v>8.8880126652721589</v>
      </c>
      <c r="E756" s="2">
        <f t="shared" si="67"/>
        <v>-0.21334785684417845</v>
      </c>
      <c r="F756" s="2">
        <f t="shared" si="71"/>
        <v>-6.9982337491212063E-2</v>
      </c>
      <c r="G756" s="2">
        <f t="shared" si="69"/>
        <v>-0.14336551935296638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9.8087</v>
      </c>
      <c r="C757" s="2">
        <f t="shared" si="66"/>
        <v>8.6726086840544454</v>
      </c>
      <c r="D757" s="2">
        <f t="shared" si="68"/>
        <v>8.9562117271038506</v>
      </c>
      <c r="E757" s="2">
        <f t="shared" si="67"/>
        <v>-0.2836030430494052</v>
      </c>
      <c r="F757" s="2">
        <f t="shared" si="71"/>
        <v>-0.11270647860285068</v>
      </c>
      <c r="G757" s="2">
        <f t="shared" si="69"/>
        <v>-0.17089656444655452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9.7299000000000007</v>
      </c>
      <c r="C758" s="2">
        <f t="shared" si="66"/>
        <v>8.6310688865076077</v>
      </c>
      <c r="D758" s="2">
        <f t="shared" si="68"/>
        <v>9.0135219695406033</v>
      </c>
      <c r="E758" s="2">
        <f t="shared" si="67"/>
        <v>-0.38245308303299552</v>
      </c>
      <c r="F758" s="2">
        <f t="shared" si="71"/>
        <v>-0.16665579948887965</v>
      </c>
      <c r="G758" s="2">
        <f t="shared" si="69"/>
        <v>-0.21579728354411587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9.4656000000000002</v>
      </c>
      <c r="C759" s="2">
        <f t="shared" si="66"/>
        <v>8.6175505962756684</v>
      </c>
      <c r="D759" s="2">
        <f t="shared" si="68"/>
        <v>9.0470092310561139</v>
      </c>
      <c r="E759" s="2">
        <f t="shared" si="67"/>
        <v>-0.42945863478044544</v>
      </c>
      <c r="F759" s="2">
        <f t="shared" si="71"/>
        <v>-0.21921636654719281</v>
      </c>
      <c r="G759" s="2">
        <f t="shared" si="69"/>
        <v>-0.21024226823325262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9.4656000000000002</v>
      </c>
      <c r="C760" s="2">
        <f t="shared" si="66"/>
        <v>8.5896812737717205</v>
      </c>
      <c r="D760" s="2">
        <f t="shared" si="68"/>
        <v>9.078015954681586</v>
      </c>
      <c r="E760" s="2">
        <f t="shared" si="67"/>
        <v>-0.48833468090986543</v>
      </c>
      <c r="F760" s="2">
        <f t="shared" si="71"/>
        <v>-0.27304002941972738</v>
      </c>
      <c r="G760" s="2">
        <f t="shared" si="69"/>
        <v>-0.21529465149013804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9.1844000000000001</v>
      </c>
      <c r="C761" s="2">
        <f t="shared" si="66"/>
        <v>8.5444687701145323</v>
      </c>
      <c r="D761" s="2">
        <f t="shared" si="68"/>
        <v>9.0858962543348021</v>
      </c>
      <c r="E761" s="2">
        <f t="shared" si="67"/>
        <v>-0.54142748422026976</v>
      </c>
      <c r="F761" s="2">
        <f t="shared" si="71"/>
        <v>-0.32671752037983587</v>
      </c>
      <c r="G761" s="2">
        <f t="shared" si="69"/>
        <v>-0.21470996384043389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9.3193999999999999</v>
      </c>
      <c r="C762" s="2">
        <f t="shared" si="66"/>
        <v>8.5278428054815265</v>
      </c>
      <c r="D762" s="2">
        <f t="shared" si="68"/>
        <v>9.1031928280877796</v>
      </c>
      <c r="E762" s="2">
        <f t="shared" si="67"/>
        <v>-0.57535002260625312</v>
      </c>
      <c r="F762" s="2">
        <f t="shared" si="71"/>
        <v>-0.3764440208251193</v>
      </c>
      <c r="G762" s="2">
        <f t="shared" si="69"/>
        <v>-0.19890600178113382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9.0437999999999992</v>
      </c>
      <c r="C763" s="2">
        <f t="shared" si="66"/>
        <v>8.5527131430997532</v>
      </c>
      <c r="D763" s="2">
        <f t="shared" si="68"/>
        <v>9.0987933593405366</v>
      </c>
      <c r="E763" s="2">
        <f t="shared" si="67"/>
        <v>-0.5460802162407834</v>
      </c>
      <c r="F763" s="2">
        <f t="shared" si="71"/>
        <v>-0.41037125990825218</v>
      </c>
      <c r="G763" s="2">
        <f t="shared" si="69"/>
        <v>-0.13570895633253122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8.7737999999999996</v>
      </c>
      <c r="C764" s="2">
        <f t="shared" si="66"/>
        <v>8.6472957364690224</v>
      </c>
      <c r="D764" s="2">
        <f t="shared" si="68"/>
        <v>9.0747197771671626</v>
      </c>
      <c r="E764" s="2">
        <f t="shared" si="67"/>
        <v>-0.42742404069814022</v>
      </c>
      <c r="F764" s="2">
        <f t="shared" si="71"/>
        <v>-0.41378181606622982</v>
      </c>
      <c r="G764" s="2">
        <f t="shared" si="69"/>
        <v>-1.3642224631910393E-2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8.7737999999999996</v>
      </c>
      <c r="C765" s="2">
        <f t="shared" si="66"/>
        <v>8.8052040847045578</v>
      </c>
      <c r="D765" s="2">
        <f t="shared" si="68"/>
        <v>9.0524294233029288</v>
      </c>
      <c r="E765" s="2">
        <f t="shared" si="67"/>
        <v>-0.24722533859837093</v>
      </c>
      <c r="F765" s="2">
        <f t="shared" si="71"/>
        <v>-0.38047052057265807</v>
      </c>
      <c r="G765" s="2">
        <f t="shared" si="69"/>
        <v>0.13324518197428714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8.8750999999999998</v>
      </c>
      <c r="C766" s="2">
        <f t="shared" si="66"/>
        <v>8.9595880716730871</v>
      </c>
      <c r="D766" s="2">
        <f t="shared" si="68"/>
        <v>9.0392939104656733</v>
      </c>
      <c r="E766" s="2">
        <f t="shared" si="67"/>
        <v>-7.9705838792586192E-2</v>
      </c>
      <c r="F766" s="2">
        <f t="shared" si="71"/>
        <v>-0.32031758421664369</v>
      </c>
      <c r="G766" s="2">
        <f t="shared" si="69"/>
        <v>0.2406117454240575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9.1394000000000002</v>
      </c>
      <c r="C767" s="2">
        <f t="shared" si="66"/>
        <v>9.0902206760310733</v>
      </c>
      <c r="D767" s="2">
        <f t="shared" si="68"/>
        <v>9.0467091763571048</v>
      </c>
      <c r="E767" s="2">
        <f t="shared" si="67"/>
        <v>4.3511499673968501E-2</v>
      </c>
      <c r="F767" s="2">
        <f t="shared" si="71"/>
        <v>-0.24755176743852125</v>
      </c>
      <c r="G767" s="2">
        <f t="shared" si="69"/>
        <v>0.29106326711248975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9.4037000000000006</v>
      </c>
      <c r="C768" s="2">
        <f t="shared" si="66"/>
        <v>9.1886328797186003</v>
      </c>
      <c r="D768" s="2">
        <f t="shared" si="68"/>
        <v>9.0731529410713936</v>
      </c>
      <c r="E768" s="2">
        <f t="shared" si="67"/>
        <v>0.11547993864720674</v>
      </c>
      <c r="F768" s="2">
        <f t="shared" si="71"/>
        <v>-0.17494542622137566</v>
      </c>
      <c r="G768" s="2">
        <f t="shared" si="69"/>
        <v>0.29042536486858239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9.3925000000000001</v>
      </c>
      <c r="C769" s="2">
        <f t="shared" si="66"/>
        <v>9.2312432059157388</v>
      </c>
      <c r="D769" s="2">
        <f t="shared" si="68"/>
        <v>9.0968082787698084</v>
      </c>
      <c r="E769" s="2">
        <f t="shared" si="67"/>
        <v>0.13443492714593042</v>
      </c>
      <c r="F769" s="2">
        <f t="shared" si="71"/>
        <v>-0.11306935554791445</v>
      </c>
      <c r="G769" s="2">
        <f t="shared" si="69"/>
        <v>0.24750428269384486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9.3306000000000004</v>
      </c>
      <c r="C770" s="2">
        <f t="shared" si="66"/>
        <v>9.2672980973133186</v>
      </c>
      <c r="D770" s="2">
        <f t="shared" si="68"/>
        <v>9.1141261840461194</v>
      </c>
      <c r="E770" s="2">
        <f t="shared" si="67"/>
        <v>0.15317191326719914</v>
      </c>
      <c r="F770" s="2">
        <f t="shared" si="71"/>
        <v>-5.9821101784891736E-2</v>
      </c>
      <c r="G770" s="2">
        <f t="shared" si="69"/>
        <v>0.21299301505209089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9.2799999999999994</v>
      </c>
      <c r="C771" s="2">
        <f t="shared" si="66"/>
        <v>9.2545445438805007</v>
      </c>
      <c r="D771" s="2">
        <f t="shared" si="68"/>
        <v>9.1264131333760368</v>
      </c>
      <c r="E771" s="2">
        <f t="shared" si="67"/>
        <v>0.12813141050446397</v>
      </c>
      <c r="F771" s="2">
        <f t="shared" si="71"/>
        <v>-2.2230599327020595E-2</v>
      </c>
      <c r="G771" s="2">
        <f t="shared" si="69"/>
        <v>0.15036200983148457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9.2744</v>
      </c>
      <c r="C772" s="2">
        <f t="shared" si="66"/>
        <v>9.2645223063604245</v>
      </c>
      <c r="D772" s="2">
        <f t="shared" si="68"/>
        <v>9.1373751234963301</v>
      </c>
      <c r="E772" s="2">
        <f t="shared" si="67"/>
        <v>0.12714718286409443</v>
      </c>
      <c r="F772" s="2">
        <f t="shared" si="71"/>
        <v>7.6449571112024127E-3</v>
      </c>
      <c r="G772" s="2">
        <f t="shared" si="69"/>
        <v>0.11950222575289202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9.4711999999999996</v>
      </c>
      <c r="C773" s="2">
        <f t="shared" si="66"/>
        <v>9.2305650284588197</v>
      </c>
      <c r="D773" s="2">
        <f t="shared" si="68"/>
        <v>9.1621028921262315</v>
      </c>
      <c r="E773" s="2">
        <f t="shared" si="67"/>
        <v>6.846213633258813E-2</v>
      </c>
      <c r="F773" s="2">
        <f t="shared" si="71"/>
        <v>1.9808392955479558E-2</v>
      </c>
      <c r="G773" s="2">
        <f t="shared" si="69"/>
        <v>4.8653743377108573E-2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9.4656000000000002</v>
      </c>
      <c r="C774" s="2">
        <f t="shared" si="66"/>
        <v>9.1602934856190021</v>
      </c>
      <c r="D774" s="2">
        <f t="shared" si="68"/>
        <v>9.1845841593761399</v>
      </c>
      <c r="E774" s="2">
        <f t="shared" si="67"/>
        <v>-2.4290673757137782E-2</v>
      </c>
      <c r="F774" s="2">
        <f t="shared" si="71"/>
        <v>1.098857961295609E-2</v>
      </c>
      <c r="G774" s="2">
        <f t="shared" si="69"/>
        <v>-3.5279253370093869E-2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9.4430999999999994</v>
      </c>
      <c r="C775" s="2">
        <f t="shared" si="66"/>
        <v>9.1008329493699254</v>
      </c>
      <c r="D775" s="2">
        <f t="shared" si="68"/>
        <v>9.203733480903832</v>
      </c>
      <c r="E775" s="2">
        <f t="shared" si="67"/>
        <v>-0.10290053153390666</v>
      </c>
      <c r="F775" s="2">
        <f t="shared" si="71"/>
        <v>-1.1789242616416461E-2</v>
      </c>
      <c r="G775" s="2">
        <f t="shared" si="69"/>
        <v>-9.1111288917490194E-2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9.4430999999999994</v>
      </c>
      <c r="C776" s="2">
        <f t="shared" si="66"/>
        <v>9.0661048033130136</v>
      </c>
      <c r="D776" s="2">
        <f t="shared" si="68"/>
        <v>9.2214643341702143</v>
      </c>
      <c r="E776" s="2">
        <f t="shared" si="67"/>
        <v>-0.15535953085720067</v>
      </c>
      <c r="F776" s="2">
        <f t="shared" si="71"/>
        <v>-4.0503300264573307E-2</v>
      </c>
      <c r="G776" s="2">
        <f t="shared" si="69"/>
        <v>-0.11485623059262737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9.3811999999999998</v>
      </c>
      <c r="C777" s="2">
        <f t="shared" si="66"/>
        <v>9.077380987418703</v>
      </c>
      <c r="D777" s="2">
        <f t="shared" si="68"/>
        <v>9.2332966057131607</v>
      </c>
      <c r="E777" s="2">
        <f t="shared" si="67"/>
        <v>-0.15591561829445766</v>
      </c>
      <c r="F777" s="2">
        <f t="shared" si="71"/>
        <v>-6.3585763870550177E-2</v>
      </c>
      <c r="G777" s="2">
        <f t="shared" si="69"/>
        <v>-9.2329854423907481E-2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9.2799999999999994</v>
      </c>
      <c r="C778" s="2">
        <f t="shared" si="66"/>
        <v>9.1275839124312093</v>
      </c>
      <c r="D778" s="2">
        <f t="shared" si="68"/>
        <v>9.2367561164010752</v>
      </c>
      <c r="E778" s="2">
        <f t="shared" si="67"/>
        <v>-0.10917220396986593</v>
      </c>
      <c r="F778" s="2">
        <f t="shared" si="71"/>
        <v>-7.2703051890413331E-2</v>
      </c>
      <c r="G778" s="2">
        <f t="shared" si="69"/>
        <v>-3.6469152079452602E-2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9.2799999999999994</v>
      </c>
      <c r="C779" s="2">
        <f t="shared" si="66"/>
        <v>9.1683402335956377</v>
      </c>
      <c r="D779" s="2">
        <f t="shared" si="68"/>
        <v>9.2399593670380327</v>
      </c>
      <c r="E779" s="2">
        <f t="shared" si="67"/>
        <v>-7.1619133442395011E-2</v>
      </c>
      <c r="F779" s="2">
        <f t="shared" si="71"/>
        <v>-7.2486268200809667E-2</v>
      </c>
      <c r="G779" s="2">
        <f t="shared" si="69"/>
        <v>8.6713475841465604E-4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9.2462999999999997</v>
      </c>
      <c r="C780" s="2">
        <f t="shared" si="66"/>
        <v>9.1933032745809236</v>
      </c>
      <c r="D780" s="2">
        <f t="shared" si="68"/>
        <v>9.2404290435537337</v>
      </c>
      <c r="E780" s="2">
        <f t="shared" si="67"/>
        <v>-4.7125768972810178E-2</v>
      </c>
      <c r="F780" s="2">
        <f t="shared" si="71"/>
        <v>-6.7414168355209775E-2</v>
      </c>
      <c r="G780" s="2">
        <f t="shared" si="69"/>
        <v>2.0288399382399597E-2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9.2238000000000007</v>
      </c>
      <c r="C781" s="2">
        <f t="shared" si="66"/>
        <v>9.206641232337704</v>
      </c>
      <c r="D781" s="2">
        <f t="shared" si="68"/>
        <v>9.2391972625497534</v>
      </c>
      <c r="E781" s="2">
        <f t="shared" si="67"/>
        <v>-3.2556030212049336E-2</v>
      </c>
      <c r="F781" s="2">
        <f t="shared" si="71"/>
        <v>-6.044254072657769E-2</v>
      </c>
      <c r="G781" s="2">
        <f t="shared" si="69"/>
        <v>2.7886510514528354E-2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9.1675000000000004</v>
      </c>
      <c r="C782" s="2">
        <f t="shared" si="66"/>
        <v>9.2170656581319026</v>
      </c>
      <c r="D782" s="2">
        <f t="shared" si="68"/>
        <v>9.2338863542127356</v>
      </c>
      <c r="E782" s="2">
        <f t="shared" si="67"/>
        <v>-1.6820696080833031E-2</v>
      </c>
      <c r="F782" s="2">
        <f t="shared" si="71"/>
        <v>-5.1718171797428762E-2</v>
      </c>
      <c r="G782" s="2">
        <f t="shared" si="69"/>
        <v>3.4897475716595731E-2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8.9425000000000008</v>
      </c>
      <c r="C783" s="2">
        <f t="shared" ref="C783:C846" si="72">$C$4*B773+C782*(1-$C$4)</f>
        <v>9.2561632491885319</v>
      </c>
      <c r="D783" s="2">
        <f t="shared" si="68"/>
        <v>9.2123021798266063</v>
      </c>
      <c r="E783" s="2">
        <f t="shared" si="67"/>
        <v>4.3861069361925686E-2</v>
      </c>
      <c r="F783" s="2">
        <f t="shared" si="71"/>
        <v>-3.2602323565557874E-2</v>
      </c>
      <c r="G783" s="2">
        <f t="shared" si="69"/>
        <v>7.6463392927483553E-2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8.9987999999999992</v>
      </c>
      <c r="C784" s="2">
        <f t="shared" si="72"/>
        <v>9.2883842877749121</v>
      </c>
      <c r="D784" s="2">
        <f t="shared" si="68"/>
        <v>9.1964872035431551</v>
      </c>
      <c r="E784" s="2">
        <f t="shared" si="67"/>
        <v>9.189708423175702E-2</v>
      </c>
      <c r="F784" s="2">
        <f t="shared" si="71"/>
        <v>-7.7024420060948957E-3</v>
      </c>
      <c r="G784" s="2">
        <f t="shared" si="69"/>
        <v>9.9599526237851913E-2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9.1618999999999993</v>
      </c>
      <c r="C785" s="2">
        <f t="shared" si="72"/>
        <v>9.3121867050403093</v>
      </c>
      <c r="D785" s="2">
        <f t="shared" si="68"/>
        <v>9.1939251884658848</v>
      </c>
      <c r="E785" s="2">
        <f t="shared" si="67"/>
        <v>0.11826151657442452</v>
      </c>
      <c r="F785" s="2">
        <f t="shared" si="71"/>
        <v>1.7490349710008988E-2</v>
      </c>
      <c r="G785" s="2">
        <f t="shared" si="69"/>
        <v>0.10077116686441553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9.1113</v>
      </c>
      <c r="C786" s="2">
        <f t="shared" si="72"/>
        <v>9.3323272119571836</v>
      </c>
      <c r="D786" s="2">
        <f t="shared" si="68"/>
        <v>9.1878048041350784</v>
      </c>
      <c r="E786" s="2">
        <f t="shared" si="67"/>
        <v>0.14452240782210524</v>
      </c>
      <c r="F786" s="2">
        <f t="shared" si="71"/>
        <v>4.2896761332428236E-2</v>
      </c>
      <c r="G786" s="2">
        <f t="shared" si="69"/>
        <v>0.10162564648967701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8.9987999999999992</v>
      </c>
      <c r="C787" s="2">
        <f t="shared" si="72"/>
        <v>9.3398461024253088</v>
      </c>
      <c r="D787" s="2">
        <f t="shared" si="68"/>
        <v>9.1738044482732217</v>
      </c>
      <c r="E787" s="2">
        <f t="shared" si="67"/>
        <v>0.16604165415208705</v>
      </c>
      <c r="F787" s="2">
        <f t="shared" si="71"/>
        <v>6.7525739896360001E-2</v>
      </c>
      <c r="G787" s="2">
        <f t="shared" si="69"/>
        <v>9.8515914255727047E-2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8.9707000000000008</v>
      </c>
      <c r="C788" s="2">
        <f t="shared" si="72"/>
        <v>9.3306390097444911</v>
      </c>
      <c r="D788" s="2">
        <f t="shared" si="68"/>
        <v>9.1587596743270563</v>
      </c>
      <c r="E788" s="2">
        <f t="shared" si="67"/>
        <v>0.17187933541743483</v>
      </c>
      <c r="F788" s="2">
        <f t="shared" si="71"/>
        <v>8.8396459000574967E-2</v>
      </c>
      <c r="G788" s="2">
        <f t="shared" si="69"/>
        <v>8.3482876416859864E-2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8.9987999999999992</v>
      </c>
      <c r="C789" s="2">
        <f t="shared" si="72"/>
        <v>9.322848392860724</v>
      </c>
      <c r="D789" s="2">
        <f t="shared" si="68"/>
        <v>9.1469108095620903</v>
      </c>
      <c r="E789" s="2">
        <f t="shared" si="67"/>
        <v>0.17593758329863363</v>
      </c>
      <c r="F789" s="2">
        <f t="shared" si="71"/>
        <v>0.1059046838601867</v>
      </c>
      <c r="G789" s="2">
        <f t="shared" si="69"/>
        <v>7.0032899438446927E-2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9.1618999999999993</v>
      </c>
      <c r="C790" s="2">
        <f t="shared" si="72"/>
        <v>9.3110717170359969</v>
      </c>
      <c r="D790" s="2">
        <f t="shared" si="68"/>
        <v>9.1480211199648984</v>
      </c>
      <c r="E790" s="2">
        <f t="shared" si="67"/>
        <v>0.16305059707109848</v>
      </c>
      <c r="F790" s="2">
        <f t="shared" si="71"/>
        <v>0.11733386650236907</v>
      </c>
      <c r="G790" s="2">
        <f t="shared" si="69"/>
        <v>4.5716730568729408E-2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9.1618999999999993</v>
      </c>
      <c r="C791" s="2">
        <f t="shared" si="72"/>
        <v>9.2976452990304583</v>
      </c>
      <c r="D791" s="2">
        <f t="shared" si="68"/>
        <v>9.1490491851526841</v>
      </c>
      <c r="E791" s="2">
        <f t="shared" si="67"/>
        <v>0.14859611387777427</v>
      </c>
      <c r="F791" s="2">
        <f t="shared" si="71"/>
        <v>0.12358631597745012</v>
      </c>
      <c r="G791" s="2">
        <f t="shared" si="69"/>
        <v>2.5009797900324149E-2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9.1675000000000004</v>
      </c>
      <c r="C792" s="2">
        <f t="shared" si="72"/>
        <v>9.277622945333464</v>
      </c>
      <c r="D792" s="2">
        <f t="shared" si="68"/>
        <v>9.1504159121784117</v>
      </c>
      <c r="E792" s="2">
        <f t="shared" si="67"/>
        <v>0.12720703315505233</v>
      </c>
      <c r="F792" s="2">
        <f t="shared" si="71"/>
        <v>0.12431045941297057</v>
      </c>
      <c r="G792" s="2">
        <f t="shared" si="69"/>
        <v>2.8965737420817567E-3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9.4375</v>
      </c>
      <c r="C793" s="2">
        <f t="shared" si="72"/>
        <v>9.2260655691283162</v>
      </c>
      <c r="D793" s="2">
        <f t="shared" si="68"/>
        <v>9.1716814001651965</v>
      </c>
      <c r="E793" s="2">
        <f t="shared" si="67"/>
        <v>5.4384168963119706E-2</v>
      </c>
      <c r="F793" s="2">
        <f t="shared" si="71"/>
        <v>0.1103252013230004</v>
      </c>
      <c r="G793" s="2">
        <f t="shared" si="69"/>
        <v>-5.5941032359880696E-2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9.4319000000000006</v>
      </c>
      <c r="C794" s="2">
        <f t="shared" si="72"/>
        <v>9.1911016354162669</v>
      </c>
      <c r="D794" s="2">
        <f t="shared" si="68"/>
        <v>9.1909568520048115</v>
      </c>
      <c r="E794" s="2">
        <f t="shared" si="67"/>
        <v>1.4478341145540696E-4</v>
      </c>
      <c r="F794" s="2">
        <f t="shared" si="71"/>
        <v>8.8289117740691411E-2</v>
      </c>
      <c r="G794" s="2">
        <f t="shared" si="69"/>
        <v>-8.8144334329236004E-2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9.2799999999999994</v>
      </c>
      <c r="C795" s="2">
        <f t="shared" si="72"/>
        <v>9.1866090761214565</v>
      </c>
      <c r="D795" s="2">
        <f t="shared" si="68"/>
        <v>9.1975526407451955</v>
      </c>
      <c r="E795" s="2">
        <f t="shared" si="67"/>
        <v>-1.0943564623739022E-2</v>
      </c>
      <c r="F795" s="2">
        <f t="shared" si="71"/>
        <v>6.8442581267805336E-2</v>
      </c>
      <c r="G795" s="2">
        <f t="shared" si="69"/>
        <v>-7.9386145891544357E-2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9.2799999999999994</v>
      </c>
      <c r="C796" s="2">
        <f t="shared" si="72"/>
        <v>9.175023064410464</v>
      </c>
      <c r="D796" s="2">
        <f t="shared" si="68"/>
        <v>9.2036598525418487</v>
      </c>
      <c r="E796" s="2">
        <f t="shared" ref="E796:E859" si="73">C796-D796</f>
        <v>-2.8636788131384705E-2</v>
      </c>
      <c r="F796" s="2">
        <f t="shared" si="71"/>
        <v>4.9026707387967328E-2</v>
      </c>
      <c r="G796" s="2">
        <f t="shared" si="69"/>
        <v>-7.7663495519352033E-2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9.4487000000000005</v>
      </c>
      <c r="C797" s="2">
        <f t="shared" si="72"/>
        <v>9.1479118237319312</v>
      </c>
      <c r="D797" s="2">
        <f t="shared" ref="D797:D860" si="74">$D$4*B797+(1-$D$4)*D796</f>
        <v>9.2218109745757868</v>
      </c>
      <c r="E797" s="2">
        <f t="shared" si="73"/>
        <v>-7.3899150843855566E-2</v>
      </c>
      <c r="F797" s="2">
        <f t="shared" si="71"/>
        <v>2.4441535741602752E-2</v>
      </c>
      <c r="G797" s="2">
        <f t="shared" si="69"/>
        <v>-9.8340686585458317E-2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9.3925000000000001</v>
      </c>
      <c r="C798" s="2">
        <f t="shared" si="72"/>
        <v>9.1206484662347105</v>
      </c>
      <c r="D798" s="2">
        <f t="shared" si="74"/>
        <v>9.2344546060886916</v>
      </c>
      <c r="E798" s="2">
        <f t="shared" si="73"/>
        <v>-0.11380613985398114</v>
      </c>
      <c r="F798" s="2">
        <f t="shared" si="71"/>
        <v>-3.2079993775140266E-3</v>
      </c>
      <c r="G798" s="2">
        <f t="shared" si="69"/>
        <v>-0.11059814047646711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9.3475000000000001</v>
      </c>
      <c r="C799" s="2">
        <f t="shared" si="72"/>
        <v>9.1019025483524469</v>
      </c>
      <c r="D799" s="2">
        <f t="shared" si="74"/>
        <v>9.2428283389710106</v>
      </c>
      <c r="E799" s="2">
        <f t="shared" si="73"/>
        <v>-0.1409257906185637</v>
      </c>
      <c r="F799" s="2">
        <f t="shared" si="71"/>
        <v>-3.0751557625723961E-2</v>
      </c>
      <c r="G799" s="2">
        <f t="shared" si="69"/>
        <v>-0.11017423299283974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9.5050000000000008</v>
      </c>
      <c r="C800" s="2">
        <f t="shared" si="72"/>
        <v>9.1111329255289935</v>
      </c>
      <c r="D800" s="2">
        <f t="shared" si="74"/>
        <v>9.262248462010195</v>
      </c>
      <c r="E800" s="2">
        <f t="shared" si="73"/>
        <v>-0.15111553648120157</v>
      </c>
      <c r="F800" s="2">
        <f t="shared" si="71"/>
        <v>-5.4824353396819486E-2</v>
      </c>
      <c r="G800" s="2">
        <f t="shared" si="69"/>
        <v>-9.6291183084382087E-2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9.5556000000000001</v>
      </c>
      <c r="C801" s="2">
        <f t="shared" si="72"/>
        <v>9.1189432446783787</v>
      </c>
      <c r="D801" s="2">
        <f t="shared" si="74"/>
        <v>9.2839782055649955</v>
      </c>
      <c r="E801" s="2">
        <f t="shared" si="73"/>
        <v>-0.16503496088661684</v>
      </c>
      <c r="F801" s="2">
        <f t="shared" si="71"/>
        <v>-7.6866474894778963E-2</v>
      </c>
      <c r="G801" s="2">
        <f t="shared" si="69"/>
        <v>-8.816848599183788E-2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9.3361999999999998</v>
      </c>
      <c r="C802" s="2">
        <f t="shared" si="72"/>
        <v>9.126413514727858</v>
      </c>
      <c r="D802" s="2">
        <f t="shared" si="74"/>
        <v>9.2878464866342547</v>
      </c>
      <c r="E802" s="2">
        <f t="shared" si="73"/>
        <v>-0.16143297190639672</v>
      </c>
      <c r="F802" s="2">
        <f t="shared" si="71"/>
        <v>-9.3779774297102519E-2</v>
      </c>
      <c r="G802" s="2">
        <f t="shared" si="69"/>
        <v>-6.7653197609294197E-2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9.5611999999999995</v>
      </c>
      <c r="C803" s="2">
        <f t="shared" si="72"/>
        <v>9.1742729740004947</v>
      </c>
      <c r="D803" s="2">
        <f t="shared" si="74"/>
        <v>9.3080948950317168</v>
      </c>
      <c r="E803" s="2">
        <f t="shared" si="73"/>
        <v>-0.13382192103122215</v>
      </c>
      <c r="F803" s="2">
        <f t="shared" si="71"/>
        <v>-0.10178820364392645</v>
      </c>
      <c r="G803" s="2">
        <f t="shared" si="69"/>
        <v>-3.2033717387295699E-2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9.3587000000000007</v>
      </c>
      <c r="C804" s="2">
        <f t="shared" si="72"/>
        <v>9.2139079010773415</v>
      </c>
      <c r="D804" s="2">
        <f t="shared" si="74"/>
        <v>9.3118434213256638</v>
      </c>
      <c r="E804" s="2">
        <f t="shared" si="73"/>
        <v>-9.7935520248322305E-2</v>
      </c>
      <c r="F804" s="2">
        <f t="shared" si="71"/>
        <v>-0.10101766696480563</v>
      </c>
      <c r="G804" s="2">
        <f t="shared" ref="G804:G867" si="75">E804-F804</f>
        <v>3.0821467164833249E-3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9.3925000000000001</v>
      </c>
      <c r="C805" s="2">
        <f t="shared" si="72"/>
        <v>9.2240759162962114</v>
      </c>
      <c r="D805" s="2">
        <f t="shared" si="74"/>
        <v>9.3178179827089487</v>
      </c>
      <c r="E805" s="2">
        <f t="shared" si="73"/>
        <v>-9.3742066412737302E-2</v>
      </c>
      <c r="F805" s="2">
        <f t="shared" ref="F805:F868" si="77">(E805*(2/(10)))+((1-(2/10))*F804)</f>
        <v>-9.9562546854391976E-2</v>
      </c>
      <c r="G805" s="2">
        <f t="shared" si="75"/>
        <v>5.820480441654674E-3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9.5050000000000008</v>
      </c>
      <c r="C806" s="2">
        <f t="shared" si="72"/>
        <v>9.2326796214814095</v>
      </c>
      <c r="D806" s="2">
        <f t="shared" si="74"/>
        <v>9.3316833173230993</v>
      </c>
      <c r="E806" s="2">
        <f t="shared" si="73"/>
        <v>-9.9003695841689776E-2</v>
      </c>
      <c r="F806" s="2">
        <f t="shared" si="77"/>
        <v>-9.9450776651851536E-2</v>
      </c>
      <c r="G806" s="2">
        <f t="shared" si="75"/>
        <v>4.470808101617596E-4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9.2799999999999994</v>
      </c>
      <c r="C807" s="2">
        <f t="shared" si="72"/>
        <v>9.2659135258688856</v>
      </c>
      <c r="D807" s="2">
        <f t="shared" si="74"/>
        <v>9.3278549234473154</v>
      </c>
      <c r="E807" s="2">
        <f t="shared" si="73"/>
        <v>-6.1941397578429758E-2</v>
      </c>
      <c r="F807" s="2">
        <f t="shared" si="77"/>
        <v>-9.1948900837167183E-2</v>
      </c>
      <c r="G807" s="2">
        <f t="shared" si="75"/>
        <v>3.0007503258737425E-2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9.4487000000000005</v>
      </c>
      <c r="C808" s="2">
        <f t="shared" si="72"/>
        <v>9.2853883680429021</v>
      </c>
      <c r="D808" s="2">
        <f t="shared" si="74"/>
        <v>9.3368064105993671</v>
      </c>
      <c r="E808" s="2">
        <f t="shared" si="73"/>
        <v>-5.1418042556464982E-2</v>
      </c>
      <c r="F808" s="2">
        <f t="shared" si="77"/>
        <v>-8.384272918102674E-2</v>
      </c>
      <c r="G808" s="2">
        <f t="shared" si="75"/>
        <v>3.2424686624561758E-2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9.4487000000000005</v>
      </c>
      <c r="C809" s="2">
        <f t="shared" si="72"/>
        <v>9.2949440037286095</v>
      </c>
      <c r="D809" s="2">
        <f t="shared" si="74"/>
        <v>9.3450948246290437</v>
      </c>
      <c r="E809" s="2">
        <f t="shared" si="73"/>
        <v>-5.0150820900434212E-2</v>
      </c>
      <c r="F809" s="2">
        <f t="shared" si="77"/>
        <v>-7.7104347524908232E-2</v>
      </c>
      <c r="G809" s="2">
        <f t="shared" si="75"/>
        <v>2.695352662447402E-2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9.4487000000000005</v>
      </c>
      <c r="C810" s="2">
        <f t="shared" si="72"/>
        <v>9.3272603108472847</v>
      </c>
      <c r="D810" s="2">
        <f t="shared" si="74"/>
        <v>9.3527692820639299</v>
      </c>
      <c r="E810" s="2">
        <f t="shared" si="73"/>
        <v>-2.5508971216645193E-2</v>
      </c>
      <c r="F810" s="2">
        <f t="shared" si="77"/>
        <v>-6.6785272263255632E-2</v>
      </c>
      <c r="G810" s="2">
        <f t="shared" si="75"/>
        <v>4.1276301046610439E-2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9.5611999999999995</v>
      </c>
      <c r="C811" s="2">
        <f t="shared" si="72"/>
        <v>9.3623894937938559</v>
      </c>
      <c r="D811" s="2">
        <f t="shared" si="74"/>
        <v>9.3682085945036384</v>
      </c>
      <c r="E811" s="2">
        <f t="shared" si="73"/>
        <v>-5.819100709782532E-3</v>
      </c>
      <c r="F811" s="2">
        <f t="shared" si="77"/>
        <v>-5.4592037952561012E-2</v>
      </c>
      <c r="G811" s="2">
        <f t="shared" si="75"/>
        <v>4.877293724277848E-2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9.3361999999999998</v>
      </c>
      <c r="C812" s="2">
        <f t="shared" si="72"/>
        <v>9.3583603409024931</v>
      </c>
      <c r="D812" s="2">
        <f t="shared" si="74"/>
        <v>9.3658375875033677</v>
      </c>
      <c r="E812" s="2">
        <f t="shared" si="73"/>
        <v>-7.4772466008745653E-3</v>
      </c>
      <c r="F812" s="2">
        <f t="shared" si="77"/>
        <v>-4.5169079682223723E-2</v>
      </c>
      <c r="G812" s="2">
        <f t="shared" si="75"/>
        <v>3.7691833081349158E-2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9.5330999999999992</v>
      </c>
      <c r="C813" s="2">
        <f t="shared" si="72"/>
        <v>9.3895664423021099</v>
      </c>
      <c r="D813" s="2">
        <f t="shared" si="74"/>
        <v>9.3782273958364524</v>
      </c>
      <c r="E813" s="2">
        <f t="shared" si="73"/>
        <v>1.1339046465657532E-2</v>
      </c>
      <c r="F813" s="2">
        <f t="shared" si="77"/>
        <v>-3.3867454452647473E-2</v>
      </c>
      <c r="G813" s="2">
        <f t="shared" si="75"/>
        <v>4.5206500918305005E-2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9.5330999999999992</v>
      </c>
      <c r="C814" s="2">
        <f t="shared" si="72"/>
        <v>9.3848177588710158</v>
      </c>
      <c r="D814" s="2">
        <f t="shared" si="74"/>
        <v>9.3896994405893075</v>
      </c>
      <c r="E814" s="2">
        <f t="shared" si="73"/>
        <v>-4.8816817182917305E-3</v>
      </c>
      <c r="F814" s="2">
        <f t="shared" si="77"/>
        <v>-2.8070299905776325E-2</v>
      </c>
      <c r="G814" s="2">
        <f t="shared" si="75"/>
        <v>2.3188618187484595E-2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9.5330999999999992</v>
      </c>
      <c r="C815" s="2">
        <f t="shared" si="72"/>
        <v>9.3859996421216287</v>
      </c>
      <c r="D815" s="2">
        <f t="shared" si="74"/>
        <v>9.4003217042493592</v>
      </c>
      <c r="E815" s="2">
        <f t="shared" si="73"/>
        <v>-1.4322062127730462E-2</v>
      </c>
      <c r="F815" s="2">
        <f t="shared" si="77"/>
        <v>-2.5320652350167155E-2</v>
      </c>
      <c r="G815" s="2">
        <f t="shared" si="75"/>
        <v>1.0998590222436693E-2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9.5050000000000008</v>
      </c>
      <c r="C816" s="2">
        <f t="shared" si="72"/>
        <v>9.4043073894875313</v>
      </c>
      <c r="D816" s="2">
        <f t="shared" si="74"/>
        <v>9.40807565208274</v>
      </c>
      <c r="E816" s="2">
        <f t="shared" si="73"/>
        <v>-3.7682625952086823E-3</v>
      </c>
      <c r="F816" s="2">
        <f t="shared" si="77"/>
        <v>-2.1010174399175463E-2</v>
      </c>
      <c r="G816" s="2">
        <f t="shared" si="75"/>
        <v>1.7241911803966781E-2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9.5050000000000008</v>
      </c>
      <c r="C817" s="2">
        <f t="shared" si="72"/>
        <v>9.3851831757202184</v>
      </c>
      <c r="D817" s="2">
        <f t="shared" si="74"/>
        <v>9.415255233409944</v>
      </c>
      <c r="E817" s="2">
        <f t="shared" si="73"/>
        <v>-3.007205768972554E-2</v>
      </c>
      <c r="F817" s="2">
        <f t="shared" si="77"/>
        <v>-2.2822551057285482E-2</v>
      </c>
      <c r="G817" s="2">
        <f t="shared" si="75"/>
        <v>-7.249506632440058E-3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9.4992999999999999</v>
      </c>
      <c r="C818" s="2">
        <f t="shared" si="72"/>
        <v>9.3949549948401856</v>
      </c>
      <c r="D818" s="2">
        <f t="shared" si="74"/>
        <v>9.4214807716758742</v>
      </c>
      <c r="E818" s="2">
        <f t="shared" si="73"/>
        <v>-2.6525776835688575E-2</v>
      </c>
      <c r="F818" s="2">
        <f t="shared" si="77"/>
        <v>-2.3563196212966101E-2</v>
      </c>
      <c r="G818" s="2">
        <f t="shared" si="75"/>
        <v>-2.9625806227224737E-3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9.2238000000000007</v>
      </c>
      <c r="C819" s="2">
        <f t="shared" si="72"/>
        <v>9.403223457172464</v>
      </c>
      <c r="D819" s="2">
        <f t="shared" si="74"/>
        <v>9.4068377515517358</v>
      </c>
      <c r="E819" s="2">
        <f t="shared" si="73"/>
        <v>-3.614294379271854E-3</v>
      </c>
      <c r="F819" s="2">
        <f t="shared" si="77"/>
        <v>-1.9573415846227255E-2</v>
      </c>
      <c r="G819" s="2">
        <f t="shared" si="75"/>
        <v>1.5959121466955401E-2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9.4711999999999996</v>
      </c>
      <c r="C820" s="2">
        <f t="shared" si="72"/>
        <v>9.4102198483767001</v>
      </c>
      <c r="D820" s="2">
        <f t="shared" si="74"/>
        <v>9.4116053255108678</v>
      </c>
      <c r="E820" s="2">
        <f t="shared" si="73"/>
        <v>-1.3854771341677008E-3</v>
      </c>
      <c r="F820" s="2">
        <f t="shared" si="77"/>
        <v>-1.5935828103815344E-2</v>
      </c>
      <c r="G820" s="2">
        <f t="shared" si="75"/>
        <v>1.4550350969647644E-2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9.2238000000000007</v>
      </c>
      <c r="C821" s="2">
        <f t="shared" si="72"/>
        <v>9.433447564011054</v>
      </c>
      <c r="D821" s="2">
        <f t="shared" si="74"/>
        <v>9.3976938199174693</v>
      </c>
      <c r="E821" s="2">
        <f t="shared" si="73"/>
        <v>3.5753744093584672E-2</v>
      </c>
      <c r="F821" s="2">
        <f t="shared" si="77"/>
        <v>-5.5979136643353414E-3</v>
      </c>
      <c r="G821" s="2">
        <f t="shared" si="75"/>
        <v>4.1351657757920011E-2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9.3925000000000001</v>
      </c>
      <c r="C822" s="2">
        <f t="shared" si="72"/>
        <v>9.418486400317045</v>
      </c>
      <c r="D822" s="2">
        <f t="shared" si="74"/>
        <v>9.397309092516176</v>
      </c>
      <c r="E822" s="2">
        <f t="shared" si="73"/>
        <v>2.1177307800869016E-2</v>
      </c>
      <c r="F822" s="2">
        <f t="shared" si="77"/>
        <v>-2.4286937129446972E-4</v>
      </c>
      <c r="G822" s="2">
        <f t="shared" si="75"/>
        <v>2.1420177172163487E-2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9.3643999999999998</v>
      </c>
      <c r="C823" s="2">
        <f t="shared" si="72"/>
        <v>9.4361192618067307</v>
      </c>
      <c r="D823" s="2">
        <f t="shared" si="74"/>
        <v>9.3948713819594225</v>
      </c>
      <c r="E823" s="2">
        <f t="shared" si="73"/>
        <v>4.1247879847308155E-2</v>
      </c>
      <c r="F823" s="2">
        <f t="shared" si="77"/>
        <v>8.0552804724260546E-3</v>
      </c>
      <c r="G823" s="2">
        <f t="shared" si="75"/>
        <v>3.3192599374882101E-2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9.2294</v>
      </c>
      <c r="C824" s="2">
        <f t="shared" si="72"/>
        <v>9.4510393753749256</v>
      </c>
      <c r="D824" s="2">
        <f t="shared" si="74"/>
        <v>9.3826142425550216</v>
      </c>
      <c r="E824" s="2">
        <f t="shared" si="73"/>
        <v>6.8425132819903922E-2</v>
      </c>
      <c r="F824" s="2">
        <f t="shared" si="77"/>
        <v>2.0129250941921629E-2</v>
      </c>
      <c r="G824" s="2">
        <f t="shared" si="75"/>
        <v>4.8295881877982297E-2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9.1675000000000004</v>
      </c>
      <c r="C825" s="2">
        <f t="shared" si="72"/>
        <v>9.4636640868557063</v>
      </c>
      <c r="D825" s="2">
        <f t="shared" si="74"/>
        <v>9.3666798542176135</v>
      </c>
      <c r="E825" s="2">
        <f t="shared" si="73"/>
        <v>9.6984232638092749E-2</v>
      </c>
      <c r="F825" s="2">
        <f t="shared" si="77"/>
        <v>3.5500247281155854E-2</v>
      </c>
      <c r="G825" s="2">
        <f t="shared" si="75"/>
        <v>6.1483985356936895E-2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9.3361999999999998</v>
      </c>
      <c r="C826" s="2">
        <f t="shared" si="72"/>
        <v>9.4700234581086757</v>
      </c>
      <c r="D826" s="2">
        <f t="shared" si="74"/>
        <v>9.3644220872385304</v>
      </c>
      <c r="E826" s="2">
        <f t="shared" si="73"/>
        <v>0.10560137087014532</v>
      </c>
      <c r="F826" s="2">
        <f t="shared" si="77"/>
        <v>4.952047199895375E-2</v>
      </c>
      <c r="G826" s="2">
        <f t="shared" si="75"/>
        <v>5.6080898871191567E-2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9.1675000000000004</v>
      </c>
      <c r="C827" s="2">
        <f t="shared" si="72"/>
        <v>9.4754044645534954</v>
      </c>
      <c r="D827" s="2">
        <f t="shared" si="74"/>
        <v>9.3498352659616035</v>
      </c>
      <c r="E827" s="2">
        <f t="shared" si="73"/>
        <v>0.12556919859189186</v>
      </c>
      <c r="F827" s="2">
        <f t="shared" si="77"/>
        <v>6.4730217317541375E-2</v>
      </c>
      <c r="G827" s="2">
        <f t="shared" si="75"/>
        <v>6.0838981274350487E-2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5">
        <f>TITRES_STAT!D831</f>
        <v>9.3306000000000004</v>
      </c>
      <c r="C828" s="2">
        <f t="shared" si="72"/>
        <v>9.4790807007760343</v>
      </c>
      <c r="D828" s="2">
        <f t="shared" si="74"/>
        <v>9.3484104314459291</v>
      </c>
      <c r="E828" s="2">
        <f t="shared" si="73"/>
        <v>0.13067026933010517</v>
      </c>
      <c r="F828" s="2">
        <f t="shared" si="77"/>
        <v>7.7918227720054134E-2</v>
      </c>
      <c r="G828" s="2">
        <f t="shared" si="75"/>
        <v>5.2752041610051037E-2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5">
        <f>TITRES_STAT!D832</f>
        <v>9.2799999999999994</v>
      </c>
      <c r="C829" s="2">
        <f t="shared" si="72"/>
        <v>9.4398067468104898</v>
      </c>
      <c r="D829" s="2">
        <f t="shared" si="74"/>
        <v>9.343342992079565</v>
      </c>
      <c r="E829" s="2">
        <f t="shared" si="73"/>
        <v>9.6463754730924833E-2</v>
      </c>
      <c r="F829" s="2">
        <f t="shared" si="77"/>
        <v>8.1627333122228279E-2</v>
      </c>
      <c r="G829" s="2">
        <f t="shared" si="75"/>
        <v>1.4836421608696554E-2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9.0549999999999997</v>
      </c>
      <c r="C830" s="2">
        <f t="shared" si="72"/>
        <v>9.4446364780704144</v>
      </c>
      <c r="D830" s="2">
        <f t="shared" si="74"/>
        <v>9.3219842519255227</v>
      </c>
      <c r="E830" s="2">
        <f t="shared" si="73"/>
        <v>0.12265222614489169</v>
      </c>
      <c r="F830" s="2">
        <f t="shared" si="77"/>
        <v>8.9832311726760955E-2</v>
      </c>
      <c r="G830" s="2">
        <f t="shared" si="75"/>
        <v>3.281991441813073E-2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9.2125000000000004</v>
      </c>
      <c r="C831" s="2">
        <f t="shared" si="72"/>
        <v>9.4106616352903512</v>
      </c>
      <c r="D831" s="2">
        <f t="shared" si="74"/>
        <v>9.3138743073384465</v>
      </c>
      <c r="E831" s="2">
        <f t="shared" si="73"/>
        <v>9.67873279519047E-2</v>
      </c>
      <c r="F831" s="2">
        <f t="shared" si="77"/>
        <v>9.1223314971789704E-2</v>
      </c>
      <c r="G831" s="2">
        <f t="shared" si="75"/>
        <v>5.5640129801149962E-3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9.0549999999999997</v>
      </c>
      <c r="C832" s="2">
        <f t="shared" si="72"/>
        <v>9.4078675375533738</v>
      </c>
      <c r="D832" s="2">
        <f t="shared" si="74"/>
        <v>9.294698432720784</v>
      </c>
      <c r="E832" s="2">
        <f t="shared" si="73"/>
        <v>0.1131691048325898</v>
      </c>
      <c r="F832" s="2">
        <f t="shared" si="77"/>
        <v>9.5612472943949728E-2</v>
      </c>
      <c r="G832" s="2">
        <f t="shared" si="75"/>
        <v>1.7556631888640067E-2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9.0549999999999997</v>
      </c>
      <c r="C833" s="2">
        <f t="shared" si="72"/>
        <v>9.4011802240836246</v>
      </c>
      <c r="D833" s="2">
        <f t="shared" si="74"/>
        <v>9.2769429932599845</v>
      </c>
      <c r="E833" s="2">
        <f t="shared" si="73"/>
        <v>0.12423723082364013</v>
      </c>
      <c r="F833" s="2">
        <f t="shared" si="77"/>
        <v>0.10133742451988782</v>
      </c>
      <c r="G833" s="2">
        <f t="shared" si="75"/>
        <v>2.289980630375231E-2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8.9987999999999992</v>
      </c>
      <c r="C834" s="2">
        <f t="shared" si="72"/>
        <v>9.3747524973015288</v>
      </c>
      <c r="D834" s="2">
        <f t="shared" si="74"/>
        <v>9.2563398085740598</v>
      </c>
      <c r="E834" s="2">
        <f t="shared" si="73"/>
        <v>0.11841268872746902</v>
      </c>
      <c r="F834" s="2">
        <f t="shared" si="77"/>
        <v>0.10475247736140407</v>
      </c>
      <c r="G834" s="2">
        <f t="shared" si="75"/>
        <v>1.3660211366064948E-2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9.2688000000000006</v>
      </c>
      <c r="C835" s="2">
        <f t="shared" si="72"/>
        <v>9.3428674977166786</v>
      </c>
      <c r="D835" s="2">
        <f t="shared" si="74"/>
        <v>9.2572627857167227</v>
      </c>
      <c r="E835" s="2">
        <f t="shared" si="73"/>
        <v>8.5604711999955896E-2</v>
      </c>
      <c r="F835" s="2">
        <f t="shared" si="77"/>
        <v>0.10092292428911444</v>
      </c>
      <c r="G835" s="2">
        <f t="shared" si="75"/>
        <v>-1.5318212289158542E-2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8.9987999999999992</v>
      </c>
      <c r="C836" s="2">
        <f t="shared" si="72"/>
        <v>9.3418417288371884</v>
      </c>
      <c r="D836" s="2">
        <f t="shared" si="74"/>
        <v>9.2381173941821508</v>
      </c>
      <c r="E836" s="2">
        <f t="shared" si="73"/>
        <v>0.10372433465503761</v>
      </c>
      <c r="F836" s="2">
        <f t="shared" si="77"/>
        <v>0.10148320636229907</v>
      </c>
      <c r="G836" s="2">
        <f t="shared" si="75"/>
        <v>2.2411282927385368E-3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8.8582000000000001</v>
      </c>
      <c r="C837" s="2">
        <f t="shared" si="72"/>
        <v>9.3150199244006977</v>
      </c>
      <c r="D837" s="2">
        <f t="shared" si="74"/>
        <v>9.2099753649834728</v>
      </c>
      <c r="E837" s="2">
        <f t="shared" si="73"/>
        <v>0.1050445594172249</v>
      </c>
      <c r="F837" s="2">
        <f t="shared" si="77"/>
        <v>0.10219547697328424</v>
      </c>
      <c r="G837" s="2">
        <f t="shared" si="75"/>
        <v>2.8490824439406648E-3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9.1225000000000005</v>
      </c>
      <c r="C838" s="2">
        <f t="shared" si="72"/>
        <v>9.3174168591082829</v>
      </c>
      <c r="D838" s="2">
        <f t="shared" si="74"/>
        <v>9.2034957083180302</v>
      </c>
      <c r="E838" s="2">
        <f t="shared" si="73"/>
        <v>0.11392115079025267</v>
      </c>
      <c r="F838" s="2">
        <f t="shared" si="77"/>
        <v>0.10454061173667793</v>
      </c>
      <c r="G838" s="2">
        <f t="shared" si="75"/>
        <v>9.3805390535747352E-3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9.1338000000000008</v>
      </c>
      <c r="C839" s="2">
        <f t="shared" si="72"/>
        <v>9.3116604192454702</v>
      </c>
      <c r="D839" s="2">
        <f t="shared" si="74"/>
        <v>9.1983330632574365</v>
      </c>
      <c r="E839" s="2">
        <f t="shared" si="73"/>
        <v>0.11332735598803367</v>
      </c>
      <c r="F839" s="2">
        <f t="shared" si="77"/>
        <v>0.1062979605869491</v>
      </c>
      <c r="G839" s="2">
        <f t="shared" si="75"/>
        <v>7.0293954010845761E-3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5">
        <f>TITRES_STAT!D843</f>
        <v>9.1113</v>
      </c>
      <c r="C840" s="2">
        <f t="shared" si="72"/>
        <v>9.2721742009000128</v>
      </c>
      <c r="D840" s="2">
        <f t="shared" si="74"/>
        <v>9.191886169682812</v>
      </c>
      <c r="E840" s="2">
        <f t="shared" si="73"/>
        <v>8.0288031217200739E-2</v>
      </c>
      <c r="F840" s="2">
        <f t="shared" si="77"/>
        <v>0.10109597471299943</v>
      </c>
      <c r="G840" s="2">
        <f t="shared" si="75"/>
        <v>-2.0807943495798689E-2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9.1113</v>
      </c>
      <c r="C841" s="2">
        <f t="shared" si="72"/>
        <v>9.2629935546077036</v>
      </c>
      <c r="D841" s="2">
        <f t="shared" si="74"/>
        <v>9.1859168237803814</v>
      </c>
      <c r="E841" s="2">
        <f t="shared" si="73"/>
        <v>7.7076730827322137E-2</v>
      </c>
      <c r="F841" s="2">
        <f t="shared" si="77"/>
        <v>9.6292125935863976E-2</v>
      </c>
      <c r="G841" s="2">
        <f t="shared" si="75"/>
        <v>-1.9215395108541838E-2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8.9987999999999992</v>
      </c>
      <c r="C842" s="2">
        <f t="shared" si="72"/>
        <v>9.2309945462065173</v>
      </c>
      <c r="D842" s="2">
        <f t="shared" si="74"/>
        <v>9.1720563183151693</v>
      </c>
      <c r="E842" s="2">
        <f t="shared" si="73"/>
        <v>5.893822789134795E-2</v>
      </c>
      <c r="F842" s="2">
        <f t="shared" si="77"/>
        <v>8.8821346326960787E-2</v>
      </c>
      <c r="G842" s="2">
        <f t="shared" si="75"/>
        <v>-2.9883118435612838E-2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8.8582000000000001</v>
      </c>
      <c r="C843" s="2">
        <f t="shared" si="72"/>
        <v>9.2039184621747445</v>
      </c>
      <c r="D843" s="2">
        <f t="shared" si="74"/>
        <v>9.1488077021436744</v>
      </c>
      <c r="E843" s="2">
        <f t="shared" si="73"/>
        <v>5.5110760031070072E-2</v>
      </c>
      <c r="F843" s="2">
        <f t="shared" si="77"/>
        <v>8.2079229067782644E-2</v>
      </c>
      <c r="G843" s="2">
        <f t="shared" si="75"/>
        <v>-2.6968469036712572E-2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8.8582000000000001</v>
      </c>
      <c r="C844" s="2">
        <f t="shared" si="72"/>
        <v>9.1723617756863227</v>
      </c>
      <c r="D844" s="2">
        <f t="shared" si="74"/>
        <v>9.1272812056885879</v>
      </c>
      <c r="E844" s="2">
        <f t="shared" si="73"/>
        <v>4.5080569997734798E-2</v>
      </c>
      <c r="F844" s="2">
        <f t="shared" si="77"/>
        <v>7.4679497253773083E-2</v>
      </c>
      <c r="G844" s="2">
        <f t="shared" si="75"/>
        <v>-2.9598927256038285E-2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8.8582000000000001</v>
      </c>
      <c r="C845" s="2">
        <f t="shared" si="72"/>
        <v>9.1871984255807355</v>
      </c>
      <c r="D845" s="2">
        <f t="shared" si="74"/>
        <v>9.1073492645264711</v>
      </c>
      <c r="E845" s="2">
        <f t="shared" si="73"/>
        <v>7.9849161054264428E-2</v>
      </c>
      <c r="F845" s="2">
        <f t="shared" si="77"/>
        <v>7.5713430013871347E-2</v>
      </c>
      <c r="G845" s="2">
        <f t="shared" si="75"/>
        <v>4.1357310403930814E-3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8.9931999999999999</v>
      </c>
      <c r="C846" s="2">
        <f t="shared" si="72"/>
        <v>9.1582140524144684</v>
      </c>
      <c r="D846" s="2">
        <f t="shared" si="74"/>
        <v>9.0988937634504357</v>
      </c>
      <c r="E846" s="2">
        <f t="shared" si="73"/>
        <v>5.9320288964032741E-2</v>
      </c>
      <c r="F846" s="2">
        <f t="shared" si="77"/>
        <v>7.2434801803903631E-2</v>
      </c>
      <c r="G846" s="2">
        <f t="shared" si="75"/>
        <v>-1.311451283987089E-2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8.9931999999999999</v>
      </c>
      <c r="C847" s="2">
        <f t="shared" ref="C847:C910" si="78">$C$4*B837+C846*(1-$C$4)</f>
        <v>9.1120580443507038</v>
      </c>
      <c r="D847" s="2">
        <f t="shared" si="74"/>
        <v>9.0910645957874401</v>
      </c>
      <c r="E847" s="2">
        <f t="shared" si="73"/>
        <v>2.0993448563263684E-2</v>
      </c>
      <c r="F847" s="2">
        <f t="shared" si="77"/>
        <v>6.214653115577564E-2</v>
      </c>
      <c r="G847" s="2">
        <f t="shared" si="75"/>
        <v>-4.1153082592511957E-2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8.9987999999999992</v>
      </c>
      <c r="C848" s="2">
        <f t="shared" si="78"/>
        <v>9.1136644990659796</v>
      </c>
      <c r="D848" s="2">
        <f t="shared" si="74"/>
        <v>9.0842301812846671</v>
      </c>
      <c r="E848" s="2">
        <f t="shared" si="73"/>
        <v>2.9434317781312558E-2</v>
      </c>
      <c r="F848" s="2">
        <f t="shared" si="77"/>
        <v>5.5604088480883031E-2</v>
      </c>
      <c r="G848" s="2">
        <f t="shared" si="75"/>
        <v>-2.6169770699570473E-2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9.1113</v>
      </c>
      <c r="C849" s="2">
        <f t="shared" si="78"/>
        <v>9.1167622684404446</v>
      </c>
      <c r="D849" s="2">
        <f t="shared" si="74"/>
        <v>9.0862353530413582</v>
      </c>
      <c r="E849" s="2">
        <f t="shared" si="73"/>
        <v>3.0526915399086363E-2</v>
      </c>
      <c r="F849" s="2">
        <f t="shared" si="77"/>
        <v>5.05886538645237E-2</v>
      </c>
      <c r="G849" s="2">
        <f t="shared" si="75"/>
        <v>-2.0061738465437337E-2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9.1113</v>
      </c>
      <c r="C850" s="2">
        <f t="shared" si="78"/>
        <v>9.1159219194496082</v>
      </c>
      <c r="D850" s="2">
        <f t="shared" si="74"/>
        <v>9.0880919935568141</v>
      </c>
      <c r="E850" s="2">
        <f t="shared" si="73"/>
        <v>2.7829925892794094E-2</v>
      </c>
      <c r="F850" s="2">
        <f t="shared" si="77"/>
        <v>4.6036908270177784E-2</v>
      </c>
      <c r="G850" s="2">
        <f t="shared" si="75"/>
        <v>-1.820698237738369E-2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9.1113</v>
      </c>
      <c r="C851" s="2">
        <f t="shared" si="78"/>
        <v>9.1152108549188995</v>
      </c>
      <c r="D851" s="2">
        <f t="shared" si="74"/>
        <v>9.0898111051451984</v>
      </c>
      <c r="E851" s="2">
        <f t="shared" si="73"/>
        <v>2.5399749773701075E-2</v>
      </c>
      <c r="F851" s="2">
        <f t="shared" si="77"/>
        <v>4.1909476570882447E-2</v>
      </c>
      <c r="G851" s="2">
        <f t="shared" si="75"/>
        <v>-1.6509726797181372E-2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9.1113</v>
      </c>
      <c r="C852" s="2">
        <f t="shared" si="78"/>
        <v>9.0973014926236839</v>
      </c>
      <c r="D852" s="2">
        <f t="shared" si="74"/>
        <v>9.0914028751344436</v>
      </c>
      <c r="E852" s="2">
        <f t="shared" si="73"/>
        <v>5.8986174892403653E-3</v>
      </c>
      <c r="F852" s="2">
        <f t="shared" si="77"/>
        <v>3.4707304754554032E-2</v>
      </c>
      <c r="G852" s="2">
        <f t="shared" si="75"/>
        <v>-2.8808687265313666E-2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9.1280999999999999</v>
      </c>
      <c r="C853" s="2">
        <f t="shared" si="78"/>
        <v>9.0605166476046559</v>
      </c>
      <c r="D853" s="2">
        <f t="shared" si="74"/>
        <v>9.0941211806800393</v>
      </c>
      <c r="E853" s="2">
        <f t="shared" si="73"/>
        <v>-3.3604533075383358E-2</v>
      </c>
      <c r="F853" s="2">
        <f t="shared" si="77"/>
        <v>2.1044937188566554E-2</v>
      </c>
      <c r="G853" s="2">
        <f t="shared" si="75"/>
        <v>-5.4649470263949909E-2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9.1338000000000008</v>
      </c>
      <c r="C854" s="2">
        <f t="shared" si="78"/>
        <v>9.029391009511631</v>
      </c>
      <c r="D854" s="2">
        <f t="shared" si="74"/>
        <v>9.0970603524815186</v>
      </c>
      <c r="E854" s="2">
        <f t="shared" si="73"/>
        <v>-6.766934296988758E-2</v>
      </c>
      <c r="F854" s="2">
        <f t="shared" si="77"/>
        <v>3.3020811568757261E-3</v>
      </c>
      <c r="G854" s="2">
        <f t="shared" si="75"/>
        <v>-7.0971424126763299E-2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9.1338000000000008</v>
      </c>
      <c r="C855" s="2">
        <f t="shared" si="78"/>
        <v>9.0030539311252262</v>
      </c>
      <c r="D855" s="2">
        <f t="shared" si="74"/>
        <v>9.0997818078532582</v>
      </c>
      <c r="E855" s="2">
        <f t="shared" si="73"/>
        <v>-9.6727876728031958E-2</v>
      </c>
      <c r="F855" s="2">
        <f t="shared" si="77"/>
        <v>-1.6703910420105814E-2</v>
      </c>
      <c r="G855" s="2">
        <f t="shared" si="75"/>
        <v>-8.0023966307926145E-2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9.2518999999999991</v>
      </c>
      <c r="C856" s="2">
        <f t="shared" si="78"/>
        <v>9.0015379417213452</v>
      </c>
      <c r="D856" s="2">
        <f t="shared" si="74"/>
        <v>9.1110498220863487</v>
      </c>
      <c r="E856" s="2">
        <f t="shared" si="73"/>
        <v>-0.10951188036500348</v>
      </c>
      <c r="F856" s="2">
        <f t="shared" si="77"/>
        <v>-3.5265504409085352E-2</v>
      </c>
      <c r="G856" s="2">
        <f t="shared" si="75"/>
        <v>-7.4246375955918126E-2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9.2799999999999994</v>
      </c>
      <c r="C857" s="2">
        <f t="shared" si="78"/>
        <v>9.0002551814565237</v>
      </c>
      <c r="D857" s="2">
        <f t="shared" si="74"/>
        <v>9.1235646500799525</v>
      </c>
      <c r="E857" s="2">
        <f t="shared" si="73"/>
        <v>-0.12330946862342884</v>
      </c>
      <c r="F857" s="2">
        <f t="shared" si="77"/>
        <v>-5.2874297251954055E-2</v>
      </c>
      <c r="G857" s="2">
        <f t="shared" si="75"/>
        <v>-7.0435171371474786E-2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9.5050000000000008</v>
      </c>
      <c r="C858" s="2">
        <f t="shared" si="78"/>
        <v>9.0000313073862888</v>
      </c>
      <c r="D858" s="2">
        <f t="shared" si="74"/>
        <v>9.151819120444399</v>
      </c>
      <c r="E858" s="2">
        <f t="shared" si="73"/>
        <v>-0.15178781305811029</v>
      </c>
      <c r="F858" s="2">
        <f t="shared" si="77"/>
        <v>-7.2657000413185305E-2</v>
      </c>
      <c r="G858" s="2">
        <f t="shared" si="75"/>
        <v>-7.9130812644924983E-2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9.5050000000000008</v>
      </c>
      <c r="C859" s="2">
        <f t="shared" si="78"/>
        <v>9.0171495677883975</v>
      </c>
      <c r="D859" s="2">
        <f t="shared" si="74"/>
        <v>9.1779806670781472</v>
      </c>
      <c r="E859" s="2">
        <f t="shared" si="73"/>
        <v>-0.1608310992897497</v>
      </c>
      <c r="F859" s="2">
        <f t="shared" si="77"/>
        <v>-9.0291820188498184E-2</v>
      </c>
      <c r="G859" s="2">
        <f t="shared" si="75"/>
        <v>-7.0539279101251517E-2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9.5050000000000008</v>
      </c>
      <c r="C860" s="2">
        <f t="shared" si="78"/>
        <v>9.0316342496671052</v>
      </c>
      <c r="D860" s="2">
        <f t="shared" si="74"/>
        <v>9.2022043213686544</v>
      </c>
      <c r="E860" s="2">
        <f t="shared" ref="E860:E923" si="79">C860-D860</f>
        <v>-0.17057007170154925</v>
      </c>
      <c r="F860" s="2">
        <f t="shared" si="77"/>
        <v>-0.1063474704911084</v>
      </c>
      <c r="G860" s="2">
        <f t="shared" si="75"/>
        <v>-6.4222601210440849E-2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9.4487000000000005</v>
      </c>
      <c r="C861" s="2">
        <f t="shared" si="78"/>
        <v>9.0438905189490892</v>
      </c>
      <c r="D861" s="2">
        <f t="shared" ref="D861:D924" si="80">$D$4*B861+(1-$D$4)*D860</f>
        <v>9.2204632605265324</v>
      </c>
      <c r="E861" s="2">
        <f t="shared" si="79"/>
        <v>-0.17657274157744318</v>
      </c>
      <c r="F861" s="2">
        <f t="shared" si="77"/>
        <v>-0.12039252470837536</v>
      </c>
      <c r="G861" s="2">
        <f t="shared" si="75"/>
        <v>-5.6180216869067823E-2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9.4992999999999999</v>
      </c>
      <c r="C862" s="2">
        <f t="shared" si="78"/>
        <v>9.0542612083415364</v>
      </c>
      <c r="D862" s="2">
        <f t="shared" si="80"/>
        <v>9.2411178338208639</v>
      </c>
      <c r="E862" s="2">
        <f t="shared" si="79"/>
        <v>-0.18685662547932758</v>
      </c>
      <c r="F862" s="2">
        <f t="shared" si="77"/>
        <v>-0.13368534486256581</v>
      </c>
      <c r="G862" s="2">
        <f t="shared" si="75"/>
        <v>-5.3171280616761768E-2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9.2799999999999994</v>
      </c>
      <c r="C863" s="2">
        <f t="shared" si="78"/>
        <v>9.0656210224428388</v>
      </c>
      <c r="D863" s="2">
        <f t="shared" si="80"/>
        <v>9.2439979942785779</v>
      </c>
      <c r="E863" s="2">
        <f t="shared" si="79"/>
        <v>-0.17837697183573908</v>
      </c>
      <c r="F863" s="2">
        <f t="shared" si="77"/>
        <v>-0.14262367025720046</v>
      </c>
      <c r="G863" s="2">
        <f t="shared" si="75"/>
        <v>-3.5753301578538621E-2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9.2799999999999994</v>
      </c>
      <c r="C864" s="2">
        <f t="shared" si="78"/>
        <v>9.0761100959131706</v>
      </c>
      <c r="D864" s="2">
        <f t="shared" si="80"/>
        <v>9.2466648095172026</v>
      </c>
      <c r="E864" s="2">
        <f t="shared" si="79"/>
        <v>-0.17055471360403196</v>
      </c>
      <c r="F864" s="2">
        <f t="shared" si="77"/>
        <v>-0.14820987892656678</v>
      </c>
      <c r="G864" s="2">
        <f t="shared" si="75"/>
        <v>-2.2344834677465175E-2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9.5050000000000008</v>
      </c>
      <c r="C865" s="2">
        <f t="shared" si="78"/>
        <v>9.0849854657726823</v>
      </c>
      <c r="D865" s="2">
        <f t="shared" si="80"/>
        <v>9.2658007495529642</v>
      </c>
      <c r="E865" s="2">
        <f t="shared" si="79"/>
        <v>-0.18081528378028189</v>
      </c>
      <c r="F865" s="2">
        <f t="shared" si="77"/>
        <v>-0.15473095989730981</v>
      </c>
      <c r="G865" s="2">
        <f t="shared" si="75"/>
        <v>-2.6084323882972077E-2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9.4769000000000005</v>
      </c>
      <c r="C866" s="2">
        <f t="shared" si="78"/>
        <v>9.1106646248845777</v>
      </c>
      <c r="D866" s="2">
        <f t="shared" si="80"/>
        <v>9.2814377310675589</v>
      </c>
      <c r="E866" s="2">
        <f t="shared" si="79"/>
        <v>-0.17077310618298114</v>
      </c>
      <c r="F866" s="2">
        <f t="shared" si="77"/>
        <v>-0.15793938915444408</v>
      </c>
      <c r="G866" s="2">
        <f t="shared" si="75"/>
        <v>-1.2833717028537056E-2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9.4487000000000005</v>
      </c>
      <c r="C867" s="2">
        <f t="shared" si="78"/>
        <v>9.1367162210561812</v>
      </c>
      <c r="D867" s="2">
        <f t="shared" si="80"/>
        <v>9.2938275287662595</v>
      </c>
      <c r="E867" s="2">
        <f t="shared" si="79"/>
        <v>-0.15711130771007831</v>
      </c>
      <c r="F867" s="2">
        <f t="shared" si="77"/>
        <v>-0.15777377286557093</v>
      </c>
      <c r="G867" s="2">
        <f t="shared" si="75"/>
        <v>6.6246515549261975E-4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9.4375</v>
      </c>
      <c r="C868" s="2">
        <f t="shared" si="78"/>
        <v>9.1933752639706157</v>
      </c>
      <c r="D868" s="2">
        <f t="shared" si="80"/>
        <v>9.3044699340428334</v>
      </c>
      <c r="E868" s="2">
        <f t="shared" si="79"/>
        <v>-0.11109467007221774</v>
      </c>
      <c r="F868" s="2">
        <f t="shared" si="77"/>
        <v>-0.14843795230690029</v>
      </c>
      <c r="G868" s="2">
        <f t="shared" ref="G868:G931" si="81">E868-F868</f>
        <v>3.7343282234682557E-2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9.4261999999999997</v>
      </c>
      <c r="C869" s="2">
        <f t="shared" si="78"/>
        <v>9.2413175310520597</v>
      </c>
      <c r="D869" s="2">
        <f t="shared" si="80"/>
        <v>9.3134869759655867</v>
      </c>
      <c r="E869" s="2">
        <f t="shared" si="79"/>
        <v>-7.2169444913527059E-2</v>
      </c>
      <c r="F869" s="2">
        <f t="shared" ref="F869:F932" si="83">(E869*(2/(10)))+((1-(2/10))*F868)</f>
        <v>-0.13318425082822566</v>
      </c>
      <c r="G869" s="2">
        <f t="shared" si="81"/>
        <v>6.10148059146986E-2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5">
        <f>TITRES_STAT!D873</f>
        <v>9.3643999999999998</v>
      </c>
      <c r="C870" s="2">
        <f t="shared" si="78"/>
        <v>9.2818840647363583</v>
      </c>
      <c r="D870" s="2">
        <f t="shared" si="80"/>
        <v>9.3172583110792466</v>
      </c>
      <c r="E870" s="2">
        <f t="shared" si="79"/>
        <v>-3.5374246342888327E-2</v>
      </c>
      <c r="F870" s="2">
        <f t="shared" si="83"/>
        <v>-0.1136222499311582</v>
      </c>
      <c r="G870" s="2">
        <f t="shared" si="81"/>
        <v>7.8248003588269874E-2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8.9425000000000008</v>
      </c>
      <c r="C871" s="2">
        <f t="shared" si="78"/>
        <v>9.3075480547769178</v>
      </c>
      <c r="D871" s="2">
        <f t="shared" si="80"/>
        <v>9.2894984361844877</v>
      </c>
      <c r="E871" s="2">
        <f t="shared" si="79"/>
        <v>1.804961859243015E-2</v>
      </c>
      <c r="F871" s="2">
        <f t="shared" si="83"/>
        <v>-8.7287876226440533E-2</v>
      </c>
      <c r="G871" s="2">
        <f t="shared" si="81"/>
        <v>0.10533749481887068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5">
        <f>TITRES_STAT!D875</f>
        <v>9.1675000000000004</v>
      </c>
      <c r="C872" s="2">
        <f t="shared" si="78"/>
        <v>9.3370483540420075</v>
      </c>
      <c r="D872" s="2">
        <f t="shared" si="80"/>
        <v>9.2804615149856371</v>
      </c>
      <c r="E872" s="2">
        <f t="shared" si="79"/>
        <v>5.6586839056370408E-2</v>
      </c>
      <c r="F872" s="2">
        <f t="shared" si="83"/>
        <v>-5.8512933169878351E-2</v>
      </c>
      <c r="G872" s="2">
        <f t="shared" si="81"/>
        <v>0.11509977222624876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8.8976000000000006</v>
      </c>
      <c r="C873" s="2">
        <f t="shared" si="78"/>
        <v>9.3282716841893905</v>
      </c>
      <c r="D873" s="2">
        <f t="shared" si="80"/>
        <v>9.2521014027644775</v>
      </c>
      <c r="E873" s="2">
        <f t="shared" si="79"/>
        <v>7.6170281424913E-2</v>
      </c>
      <c r="F873" s="2">
        <f t="shared" si="83"/>
        <v>-3.1576290250920083E-2</v>
      </c>
      <c r="G873" s="2">
        <f t="shared" si="81"/>
        <v>0.10774657167583308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8.9144000000000005</v>
      </c>
      <c r="C874" s="2">
        <f t="shared" si="78"/>
        <v>9.3208452712371752</v>
      </c>
      <c r="D874" s="2">
        <f t="shared" si="80"/>
        <v>9.2270864840411839</v>
      </c>
      <c r="E874" s="2">
        <f t="shared" si="79"/>
        <v>9.3758787195991289E-2</v>
      </c>
      <c r="F874" s="2">
        <f t="shared" si="83"/>
        <v>-6.5092747615378109E-3</v>
      </c>
      <c r="G874" s="2">
        <f t="shared" si="81"/>
        <v>0.1002680619575291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8.9144000000000005</v>
      </c>
      <c r="C875" s="2">
        <f t="shared" si="78"/>
        <v>9.3491767679699169</v>
      </c>
      <c r="D875" s="2">
        <f t="shared" si="80"/>
        <v>9.2039245222603565</v>
      </c>
      <c r="E875" s="2">
        <f t="shared" si="79"/>
        <v>0.14525224570956041</v>
      </c>
      <c r="F875" s="2">
        <f t="shared" si="83"/>
        <v>2.3843029332681835E-2</v>
      </c>
      <c r="G875" s="2">
        <f t="shared" si="81"/>
        <v>0.12140921637687857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8.9087999999999994</v>
      </c>
      <c r="C876" s="2">
        <f t="shared" si="78"/>
        <v>9.3688264959745453</v>
      </c>
      <c r="D876" s="2">
        <f t="shared" si="80"/>
        <v>9.1820634465373665</v>
      </c>
      <c r="E876" s="2">
        <f t="shared" si="79"/>
        <v>0.18676304943717881</v>
      </c>
      <c r="F876" s="2">
        <f t="shared" si="83"/>
        <v>5.6427033353581235E-2</v>
      </c>
      <c r="G876" s="2">
        <f t="shared" si="81"/>
        <v>0.13033601608359757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8.6501000000000001</v>
      </c>
      <c r="C877" s="2">
        <f t="shared" si="78"/>
        <v>9.3811147273630766</v>
      </c>
      <c r="D877" s="2">
        <f t="shared" si="80"/>
        <v>9.1426587467938578</v>
      </c>
      <c r="E877" s="2">
        <f t="shared" si="79"/>
        <v>0.2384559805692188</v>
      </c>
      <c r="F877" s="2">
        <f t="shared" si="83"/>
        <v>9.283282279670875E-2</v>
      </c>
      <c r="G877" s="2">
        <f t="shared" si="81"/>
        <v>0.14562315777251006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8.7682000000000002</v>
      </c>
      <c r="C878" s="2">
        <f t="shared" si="78"/>
        <v>9.3897893846918343</v>
      </c>
      <c r="D878" s="2">
        <f t="shared" si="80"/>
        <v>9.1149210618461645</v>
      </c>
      <c r="E878" s="2">
        <f t="shared" si="79"/>
        <v>0.27486832284566987</v>
      </c>
      <c r="F878" s="2">
        <f t="shared" si="83"/>
        <v>0.12923992280650098</v>
      </c>
      <c r="G878" s="2">
        <f t="shared" si="81"/>
        <v>0.14562840003916888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8.7175999999999991</v>
      </c>
      <c r="C879" s="2">
        <f t="shared" si="78"/>
        <v>9.3953910178161664</v>
      </c>
      <c r="D879" s="2">
        <f t="shared" si="80"/>
        <v>9.0854898720797816</v>
      </c>
      <c r="E879" s="2">
        <f t="shared" si="79"/>
        <v>0.30990114573638472</v>
      </c>
      <c r="F879" s="2">
        <f t="shared" si="83"/>
        <v>0.16537216739247773</v>
      </c>
      <c r="G879" s="2">
        <f t="shared" si="81"/>
        <v>0.14452897834390699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8.4925999999999995</v>
      </c>
      <c r="C880" s="2">
        <f t="shared" si="78"/>
        <v>9.3906231689213726</v>
      </c>
      <c r="D880" s="2">
        <f t="shared" si="80"/>
        <v>9.0415721037775754</v>
      </c>
      <c r="E880" s="2">
        <f t="shared" si="79"/>
        <v>0.34905106514379725</v>
      </c>
      <c r="F880" s="2">
        <f t="shared" si="83"/>
        <v>0.20210794694274165</v>
      </c>
      <c r="G880" s="2">
        <f t="shared" si="81"/>
        <v>0.1469431182010556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8.7006999999999994</v>
      </c>
      <c r="C881" s="2">
        <f t="shared" si="78"/>
        <v>9.3216811429334694</v>
      </c>
      <c r="D881" s="2">
        <f t="shared" si="80"/>
        <v>9.0163223183125698</v>
      </c>
      <c r="E881" s="2">
        <f t="shared" si="79"/>
        <v>0.30535882462089958</v>
      </c>
      <c r="F881" s="2">
        <f t="shared" si="83"/>
        <v>0.22275812247837326</v>
      </c>
      <c r="G881" s="2">
        <f t="shared" si="81"/>
        <v>8.2600702142526322E-2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8.6895000000000007</v>
      </c>
      <c r="C882" s="2">
        <f t="shared" si="78"/>
        <v>9.2979609670975503</v>
      </c>
      <c r="D882" s="2">
        <f t="shared" si="80"/>
        <v>8.9921132576968237</v>
      </c>
      <c r="E882" s="2">
        <f t="shared" si="79"/>
        <v>0.30584770940072659</v>
      </c>
      <c r="F882" s="2">
        <f t="shared" si="83"/>
        <v>0.23937603986284392</v>
      </c>
      <c r="G882" s="2">
        <f t="shared" si="81"/>
        <v>6.6471669537882666E-2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8.4306999999999999</v>
      </c>
      <c r="C883" s="2">
        <f t="shared" si="78"/>
        <v>9.2363669721594661</v>
      </c>
      <c r="D883" s="2">
        <f t="shared" si="80"/>
        <v>8.9505270904600227</v>
      </c>
      <c r="E883" s="2">
        <f t="shared" si="79"/>
        <v>0.28583988169944341</v>
      </c>
      <c r="F883" s="2">
        <f t="shared" si="83"/>
        <v>0.24866880823016382</v>
      </c>
      <c r="G883" s="2">
        <f t="shared" si="81"/>
        <v>3.7171073469279586E-2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8.2507999999999999</v>
      </c>
      <c r="C884" s="2">
        <f t="shared" si="78"/>
        <v>9.1868335918272397</v>
      </c>
      <c r="D884" s="2">
        <f t="shared" si="80"/>
        <v>8.8986954541296512</v>
      </c>
      <c r="E884" s="2">
        <f t="shared" si="79"/>
        <v>0.28813813769758845</v>
      </c>
      <c r="F884" s="2">
        <f t="shared" si="83"/>
        <v>0.25656267412364875</v>
      </c>
      <c r="G884" s="2">
        <f t="shared" si="81"/>
        <v>3.1575463573939699E-2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8.2394999999999996</v>
      </c>
      <c r="C885" s="2">
        <f t="shared" si="78"/>
        <v>9.1449207315461258</v>
      </c>
      <c r="D885" s="2">
        <f t="shared" si="80"/>
        <v>8.8498661612311587</v>
      </c>
      <c r="E885" s="2">
        <f t="shared" si="79"/>
        <v>0.29505457031496718</v>
      </c>
      <c r="F885" s="2">
        <f t="shared" si="83"/>
        <v>0.26426105336191241</v>
      </c>
      <c r="G885" s="2">
        <f t="shared" si="81"/>
        <v>3.0793516953054767E-2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8.2339000000000002</v>
      </c>
      <c r="C886" s="2">
        <f t="shared" si="78"/>
        <v>9.1085944651544146</v>
      </c>
      <c r="D886" s="2">
        <f t="shared" si="80"/>
        <v>8.8042390381770002</v>
      </c>
      <c r="E886" s="2">
        <f t="shared" si="79"/>
        <v>0.30435542697741447</v>
      </c>
      <c r="F886" s="2">
        <f t="shared" si="83"/>
        <v>0.27227992808501283</v>
      </c>
      <c r="G886" s="2">
        <f t="shared" si="81"/>
        <v>3.2075498892401633E-2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7.9920999999999998</v>
      </c>
      <c r="C887" s="2">
        <f t="shared" si="78"/>
        <v>9.0380568551306588</v>
      </c>
      <c r="D887" s="2">
        <f t="shared" si="80"/>
        <v>8.7440805909046304</v>
      </c>
      <c r="E887" s="2">
        <f t="shared" si="79"/>
        <v>0.29397626422602841</v>
      </c>
      <c r="F887" s="2">
        <f t="shared" si="83"/>
        <v>0.27661919531321599</v>
      </c>
      <c r="G887" s="2">
        <f t="shared" si="81"/>
        <v>1.7357068912812412E-2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8.1552000000000007</v>
      </c>
      <c r="C888" s="2">
        <f t="shared" si="78"/>
        <v>8.9965404158797888</v>
      </c>
      <c r="D888" s="2">
        <f t="shared" si="80"/>
        <v>8.7004598063931766</v>
      </c>
      <c r="E888" s="2">
        <f t="shared" si="79"/>
        <v>0.29608060948661219</v>
      </c>
      <c r="F888" s="2">
        <f t="shared" si="83"/>
        <v>0.28051147814789523</v>
      </c>
      <c r="G888" s="2">
        <f t="shared" si="81"/>
        <v>1.5569131338716957E-2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8.1382999999999992</v>
      </c>
      <c r="C889" s="2">
        <f t="shared" si="78"/>
        <v>8.9536265057444364</v>
      </c>
      <c r="D889" s="2">
        <f t="shared" si="80"/>
        <v>8.6588183392529423</v>
      </c>
      <c r="E889" s="2">
        <f t="shared" si="79"/>
        <v>0.29480816649149411</v>
      </c>
      <c r="F889" s="2">
        <f t="shared" si="83"/>
        <v>0.28337081581661505</v>
      </c>
      <c r="G889" s="2">
        <f t="shared" si="81"/>
        <v>1.1437350674879054E-2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8.2113999999999994</v>
      </c>
      <c r="C890" s="2">
        <f t="shared" si="78"/>
        <v>8.8826993510145229</v>
      </c>
      <c r="D890" s="2">
        <f t="shared" si="80"/>
        <v>8.625676240049021</v>
      </c>
      <c r="E890" s="2">
        <f t="shared" si="79"/>
        <v>0.2570231109655019</v>
      </c>
      <c r="F890" s="2">
        <f t="shared" si="83"/>
        <v>0.27810127484639247</v>
      </c>
      <c r="G890" s="2">
        <f t="shared" si="81"/>
        <v>-2.1078163880890566E-2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8.2394999999999996</v>
      </c>
      <c r="C891" s="2">
        <f t="shared" si="78"/>
        <v>8.8546994508584422</v>
      </c>
      <c r="D891" s="2">
        <f t="shared" si="80"/>
        <v>8.5970705926379836</v>
      </c>
      <c r="E891" s="2">
        <f t="shared" si="79"/>
        <v>0.25762885822045867</v>
      </c>
      <c r="F891" s="2">
        <f t="shared" si="83"/>
        <v>0.27400679152120572</v>
      </c>
      <c r="G891" s="2">
        <f t="shared" si="81"/>
        <v>-1.637793330074705E-2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8.3520000000000003</v>
      </c>
      <c r="C892" s="2">
        <f t="shared" si="78"/>
        <v>8.8292841507263731</v>
      </c>
      <c r="D892" s="2">
        <f t="shared" si="80"/>
        <v>8.5789172154055393</v>
      </c>
      <c r="E892" s="2">
        <f t="shared" si="79"/>
        <v>0.25036693532083376</v>
      </c>
      <c r="F892" s="2">
        <f t="shared" si="83"/>
        <v>0.26927882028113137</v>
      </c>
      <c r="G892" s="2">
        <f t="shared" si="81"/>
        <v>-1.8911884960297609E-2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8.0989000000000004</v>
      </c>
      <c r="C893" s="2">
        <f t="shared" si="78"/>
        <v>8.7679635121530843</v>
      </c>
      <c r="D893" s="2">
        <f t="shared" si="80"/>
        <v>8.5433603846347594</v>
      </c>
      <c r="E893" s="2">
        <f t="shared" si="79"/>
        <v>0.2246031275183249</v>
      </c>
      <c r="F893" s="2">
        <f t="shared" si="83"/>
        <v>0.26034368172857009</v>
      </c>
      <c r="G893" s="2">
        <f t="shared" si="81"/>
        <v>-3.574055421024519E-2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8.0989000000000004</v>
      </c>
      <c r="C894" s="2">
        <f t="shared" si="78"/>
        <v>8.6883998948987635</v>
      </c>
      <c r="D894" s="2">
        <f t="shared" si="80"/>
        <v>8.5104373931803323</v>
      </c>
      <c r="E894" s="2">
        <f t="shared" si="79"/>
        <v>0.1779625017184312</v>
      </c>
      <c r="F894" s="2">
        <f t="shared" si="83"/>
        <v>0.24386744572654231</v>
      </c>
      <c r="G894" s="2">
        <f t="shared" si="81"/>
        <v>-6.5904944008111116E-2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8.0989000000000004</v>
      </c>
      <c r="C895" s="2">
        <f t="shared" si="78"/>
        <v>8.6193383726066468</v>
      </c>
      <c r="D895" s="2">
        <f t="shared" si="80"/>
        <v>8.47995314183364</v>
      </c>
      <c r="E895" s="2">
        <f t="shared" si="79"/>
        <v>0.1393852307730068</v>
      </c>
      <c r="F895" s="2">
        <f t="shared" si="83"/>
        <v>0.2229710027358352</v>
      </c>
      <c r="G895" s="2">
        <f t="shared" si="81"/>
        <v>-8.3585771962828403E-2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8.4532000000000007</v>
      </c>
      <c r="C896" s="2">
        <f t="shared" si="78"/>
        <v>8.5600401614363939</v>
      </c>
      <c r="D896" s="2">
        <f t="shared" si="80"/>
        <v>8.477971427623741</v>
      </c>
      <c r="E896" s="2">
        <f t="shared" si="79"/>
        <v>8.2068733812652894E-2</v>
      </c>
      <c r="F896" s="2">
        <f t="shared" si="83"/>
        <v>0.19479054895119874</v>
      </c>
      <c r="G896" s="2">
        <f t="shared" si="81"/>
        <v>-0.11272181513854584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8.7063000000000006</v>
      </c>
      <c r="C897" s="2">
        <f t="shared" si="78"/>
        <v>8.4726647519846416</v>
      </c>
      <c r="D897" s="2">
        <f t="shared" si="80"/>
        <v>8.4948846552071675</v>
      </c>
      <c r="E897" s="2">
        <f t="shared" si="79"/>
        <v>-2.2219903222525872E-2</v>
      </c>
      <c r="F897" s="2">
        <f t="shared" si="83"/>
        <v>0.15138845851645383</v>
      </c>
      <c r="G897" s="2">
        <f t="shared" si="81"/>
        <v>-0.1736083617389797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8.7682000000000002</v>
      </c>
      <c r="C898" s="2">
        <f t="shared" si="78"/>
        <v>8.4238240209100823</v>
      </c>
      <c r="D898" s="2">
        <f t="shared" si="80"/>
        <v>8.5151302363029338</v>
      </c>
      <c r="E898" s="2">
        <f t="shared" si="79"/>
        <v>-9.1306215392851442E-2</v>
      </c>
      <c r="F898" s="2">
        <f t="shared" si="83"/>
        <v>0.10284952373459279</v>
      </c>
      <c r="G898" s="2">
        <f t="shared" si="81"/>
        <v>-0.19415573912744422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8.6895000000000007</v>
      </c>
      <c r="C899" s="2">
        <f t="shared" si="78"/>
        <v>8.3798972484623775</v>
      </c>
      <c r="D899" s="2">
        <f t="shared" si="80"/>
        <v>8.5280465150953084</v>
      </c>
      <c r="E899" s="2">
        <f t="shared" si="79"/>
        <v>-0.14814926663293093</v>
      </c>
      <c r="F899" s="2">
        <f t="shared" si="83"/>
        <v>5.2649765661088047E-2</v>
      </c>
      <c r="G899" s="2">
        <f t="shared" si="81"/>
        <v>-0.20079903229401896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8.7119999999999997</v>
      </c>
      <c r="C900" s="2">
        <f t="shared" si="78"/>
        <v>8.3539745948527813</v>
      </c>
      <c r="D900" s="2">
        <f t="shared" si="80"/>
        <v>8.5416726991623229</v>
      </c>
      <c r="E900" s="2">
        <f t="shared" si="79"/>
        <v>-0.18769810430954159</v>
      </c>
      <c r="F900" s="2">
        <f t="shared" si="83"/>
        <v>4.5801916669621218E-3</v>
      </c>
      <c r="G900" s="2">
        <f t="shared" si="81"/>
        <v>-0.1922782959765037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8.8300999999999998</v>
      </c>
      <c r="C901" s="2">
        <f t="shared" si="78"/>
        <v>8.3363631187215841</v>
      </c>
      <c r="D901" s="2">
        <f t="shared" si="80"/>
        <v>8.5630376844095579</v>
      </c>
      <c r="E901" s="2">
        <f t="shared" si="79"/>
        <v>-0.22667456568797384</v>
      </c>
      <c r="F901" s="2">
        <f t="shared" si="83"/>
        <v>-4.1670759804025077E-2</v>
      </c>
      <c r="G901" s="2">
        <f t="shared" si="81"/>
        <v>-0.18500380588394877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8.8300999999999998</v>
      </c>
      <c r="C902" s="2">
        <f t="shared" si="78"/>
        <v>8.3387687927644176</v>
      </c>
      <c r="D902" s="2">
        <f t="shared" si="80"/>
        <v>8.582820078156999</v>
      </c>
      <c r="E902" s="2">
        <f t="shared" si="79"/>
        <v>-0.24405128539258136</v>
      </c>
      <c r="F902" s="2">
        <f t="shared" si="83"/>
        <v>-8.214686492173634E-2</v>
      </c>
      <c r="G902" s="2">
        <f t="shared" si="81"/>
        <v>-0.16190442047084502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8.8300999999999998</v>
      </c>
      <c r="C903" s="2">
        <f t="shared" si="78"/>
        <v>8.3018659015698919</v>
      </c>
      <c r="D903" s="2">
        <f t="shared" si="80"/>
        <v>8.6011371094046289</v>
      </c>
      <c r="E903" s="2">
        <f t="shared" si="79"/>
        <v>-0.29927120783473704</v>
      </c>
      <c r="F903" s="2">
        <f t="shared" si="83"/>
        <v>-0.12557173350433648</v>
      </c>
      <c r="G903" s="2">
        <f t="shared" si="81"/>
        <v>-0.17369947433040056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8.7175999999999991</v>
      </c>
      <c r="C904" s="2">
        <f t="shared" si="78"/>
        <v>8.2706403782514464</v>
      </c>
      <c r="D904" s="2">
        <f t="shared" si="80"/>
        <v>8.6097639901894709</v>
      </c>
      <c r="E904" s="2">
        <f t="shared" si="79"/>
        <v>-0.33912361193802454</v>
      </c>
      <c r="F904" s="2">
        <f t="shared" si="83"/>
        <v>-0.16828210919107411</v>
      </c>
      <c r="G904" s="2">
        <f t="shared" si="81"/>
        <v>-0.17084150274695042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8.7737999999999996</v>
      </c>
      <c r="C905" s="2">
        <f t="shared" si="78"/>
        <v>8.2442187815973771</v>
      </c>
      <c r="D905" s="2">
        <f t="shared" si="80"/>
        <v>8.6219148057309916</v>
      </c>
      <c r="E905" s="2">
        <f t="shared" si="79"/>
        <v>-0.37769602413361447</v>
      </c>
      <c r="F905" s="2">
        <f t="shared" si="83"/>
        <v>-0.21016489217958217</v>
      </c>
      <c r="G905" s="2">
        <f t="shared" si="81"/>
        <v>-0.1675311319540323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8.7737999999999996</v>
      </c>
      <c r="C906" s="2">
        <f t="shared" si="78"/>
        <v>8.2763697382747043</v>
      </c>
      <c r="D906" s="2">
        <f t="shared" si="80"/>
        <v>8.6331655608620288</v>
      </c>
      <c r="E906" s="2">
        <f t="shared" si="79"/>
        <v>-0.35679582258732445</v>
      </c>
      <c r="F906" s="2">
        <f t="shared" si="83"/>
        <v>-0.23949107826113064</v>
      </c>
      <c r="G906" s="2">
        <f t="shared" si="81"/>
        <v>-0.11730474432619381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5">
        <f>TITRES_STAT!D910</f>
        <v>8.8018999999999998</v>
      </c>
      <c r="C907" s="2">
        <f t="shared" si="78"/>
        <v>8.3425128554632106</v>
      </c>
      <c r="D907" s="2">
        <f t="shared" si="80"/>
        <v>8.6456644082055814</v>
      </c>
      <c r="E907" s="2">
        <f t="shared" si="79"/>
        <v>-0.30315155274237071</v>
      </c>
      <c r="F907" s="2">
        <f t="shared" si="83"/>
        <v>-0.25222317315737863</v>
      </c>
      <c r="G907" s="2">
        <f t="shared" si="81"/>
        <v>-5.0928379584992078E-2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5">
        <f>TITRES_STAT!D911</f>
        <v>8.8018999999999998</v>
      </c>
      <c r="C908" s="2">
        <f t="shared" si="78"/>
        <v>8.4080031853919479</v>
      </c>
      <c r="D908" s="2">
        <f t="shared" si="80"/>
        <v>8.6572374150051665</v>
      </c>
      <c r="E908" s="2">
        <f t="shared" si="79"/>
        <v>-0.24923422961321862</v>
      </c>
      <c r="F908" s="2">
        <f t="shared" si="83"/>
        <v>-0.25162538444854665</v>
      </c>
      <c r="G908" s="2">
        <f t="shared" si="81"/>
        <v>2.3911548353280354E-3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8.8018999999999998</v>
      </c>
      <c r="C909" s="2">
        <f t="shared" si="78"/>
        <v>8.4513103876393405</v>
      </c>
      <c r="D909" s="2">
        <f t="shared" si="80"/>
        <v>8.6679531620418206</v>
      </c>
      <c r="E909" s="2">
        <f t="shared" si="79"/>
        <v>-0.21664277440248014</v>
      </c>
      <c r="F909" s="2">
        <f t="shared" si="83"/>
        <v>-0.24462886243933335</v>
      </c>
      <c r="G909" s="2">
        <f t="shared" si="81"/>
        <v>2.7986088036853207E-2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8.8018999999999998</v>
      </c>
      <c r="C910" s="2">
        <f t="shared" si="78"/>
        <v>8.4914164818486721</v>
      </c>
      <c r="D910" s="2">
        <f t="shared" si="80"/>
        <v>8.6778751500387212</v>
      </c>
      <c r="E910" s="2">
        <f t="shared" si="79"/>
        <v>-0.18645866819004908</v>
      </c>
      <c r="F910" s="2">
        <f t="shared" si="83"/>
        <v>-0.23299482358947649</v>
      </c>
      <c r="G910" s="2">
        <f t="shared" si="81"/>
        <v>4.6536155399427404E-2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8.8018999999999998</v>
      </c>
      <c r="C911" s="2">
        <f t="shared" ref="C911:C974" si="84">$C$4*B901+C910*(1-$C$4)</f>
        <v>8.5435216384873378</v>
      </c>
      <c r="D911" s="2">
        <f t="shared" si="80"/>
        <v>8.6870621759617777</v>
      </c>
      <c r="E911" s="2">
        <f t="shared" si="79"/>
        <v>-0.14354053747443984</v>
      </c>
      <c r="F911" s="2">
        <f t="shared" si="83"/>
        <v>-0.21510396636646917</v>
      </c>
      <c r="G911" s="2">
        <f t="shared" si="81"/>
        <v>7.1563428892029324E-2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8.8018999999999998</v>
      </c>
      <c r="C912" s="2">
        <f t="shared" si="84"/>
        <v>8.5876106171815945</v>
      </c>
      <c r="D912" s="2">
        <f t="shared" si="80"/>
        <v>8.6955686814460904</v>
      </c>
      <c r="E912" s="2">
        <f t="shared" si="79"/>
        <v>-0.10795806426449595</v>
      </c>
      <c r="F912" s="2">
        <f t="shared" si="83"/>
        <v>-0.19367478594607451</v>
      </c>
      <c r="G912" s="2">
        <f t="shared" si="81"/>
        <v>8.5716721681578567E-2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8.8018999999999998</v>
      </c>
      <c r="C913" s="2">
        <f t="shared" si="84"/>
        <v>8.6249166760767348</v>
      </c>
      <c r="D913" s="2">
        <f t="shared" si="80"/>
        <v>8.7034450754130468</v>
      </c>
      <c r="E913" s="2">
        <f t="shared" si="79"/>
        <v>-7.8528399336311949E-2</v>
      </c>
      <c r="F913" s="2">
        <f t="shared" si="83"/>
        <v>-0.17064550862412203</v>
      </c>
      <c r="G913" s="2">
        <f t="shared" si="81"/>
        <v>9.2117109287810084E-2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8.8018999999999998</v>
      </c>
      <c r="C914" s="2">
        <f t="shared" si="84"/>
        <v>8.6391756489880063</v>
      </c>
      <c r="D914" s="2">
        <f t="shared" si="80"/>
        <v>8.7107380327898571</v>
      </c>
      <c r="E914" s="2">
        <f t="shared" si="79"/>
        <v>-7.1562383801850871E-2</v>
      </c>
      <c r="F914" s="2">
        <f t="shared" si="83"/>
        <v>-0.15082888365966782</v>
      </c>
      <c r="G914" s="2">
        <f t="shared" si="81"/>
        <v>7.9266499857816947E-2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8.8018999999999998</v>
      </c>
      <c r="C915" s="2">
        <f t="shared" si="84"/>
        <v>8.6598870876052363</v>
      </c>
      <c r="D915" s="2">
        <f t="shared" si="80"/>
        <v>8.7174907711017191</v>
      </c>
      <c r="E915" s="2">
        <f t="shared" si="79"/>
        <v>-5.7603683496482816E-2</v>
      </c>
      <c r="F915" s="2">
        <f t="shared" si="83"/>
        <v>-0.13218384362703081</v>
      </c>
      <c r="G915" s="2">
        <f t="shared" si="81"/>
        <v>7.4580160130547996E-2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8.8018999999999998</v>
      </c>
      <c r="C916" s="2">
        <f t="shared" si="84"/>
        <v>8.6774121510505839</v>
      </c>
      <c r="D916" s="2">
        <f t="shared" si="80"/>
        <v>8.7237433065756651</v>
      </c>
      <c r="E916" s="2">
        <f t="shared" si="79"/>
        <v>-4.6331155525081158E-2</v>
      </c>
      <c r="F916" s="2">
        <f t="shared" si="83"/>
        <v>-0.11501330600664089</v>
      </c>
      <c r="G916" s="2">
        <f t="shared" si="81"/>
        <v>6.8682150481559734E-2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8.8018999999999998</v>
      </c>
      <c r="C917" s="2">
        <f t="shared" si="84"/>
        <v>8.6965641278120316</v>
      </c>
      <c r="D917" s="2">
        <f t="shared" si="80"/>
        <v>8.7295326912737625</v>
      </c>
      <c r="E917" s="2">
        <f t="shared" si="79"/>
        <v>-3.2968563461730938E-2</v>
      </c>
      <c r="F917" s="2">
        <f t="shared" si="83"/>
        <v>-9.8604357497658904E-2</v>
      </c>
      <c r="G917" s="2">
        <f t="shared" si="81"/>
        <v>6.5635794035927966E-2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5">
        <f>TITRES_STAT!D921</f>
        <v>8.7737999999999996</v>
      </c>
      <c r="C918" s="2">
        <f t="shared" si="84"/>
        <v>8.7127696466101803</v>
      </c>
      <c r="D918" s="2">
        <f t="shared" si="80"/>
        <v>8.7328117511794101</v>
      </c>
      <c r="E918" s="2">
        <f t="shared" si="79"/>
        <v>-2.0042104569229835E-2</v>
      </c>
      <c r="F918" s="2">
        <f t="shared" si="83"/>
        <v>-8.2891906911973096E-2</v>
      </c>
      <c r="G918" s="2">
        <f t="shared" si="81"/>
        <v>6.2849802342743261E-2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5">
        <f>TITRES_STAT!D922</f>
        <v>8.7737999999999996</v>
      </c>
      <c r="C919" s="2">
        <f t="shared" si="84"/>
        <v>8.7264820086701533</v>
      </c>
      <c r="D919" s="2">
        <f t="shared" si="80"/>
        <v>8.7358479177587132</v>
      </c>
      <c r="E919" s="2">
        <f t="shared" si="79"/>
        <v>-9.3659090885598317E-3</v>
      </c>
      <c r="F919" s="2">
        <f t="shared" si="83"/>
        <v>-6.8186707347290446E-2</v>
      </c>
      <c r="G919" s="2">
        <f t="shared" si="81"/>
        <v>5.8820798258730614E-2</v>
      </c>
      <c r="H919" s="2" t="str">
        <f t="shared" si="82"/>
        <v>Sell</v>
      </c>
    </row>
    <row r="920" spans="1:8" ht="13.5" x14ac:dyDescent="0.25">
      <c r="A920" s="3">
        <f>TITRES_STAT!B923</f>
        <v>43649</v>
      </c>
      <c r="B920" s="5">
        <f>TITRES_STAT!D923</f>
        <v>8.7737999999999996</v>
      </c>
      <c r="C920" s="2">
        <f t="shared" si="84"/>
        <v>8.7380847765670531</v>
      </c>
      <c r="D920" s="2">
        <f t="shared" si="80"/>
        <v>8.7386591831099203</v>
      </c>
      <c r="E920" s="2">
        <f t="shared" si="79"/>
        <v>-5.7440654286722292E-4</v>
      </c>
      <c r="F920" s="2">
        <f t="shared" si="83"/>
        <v>-5.46642471864058E-2</v>
      </c>
      <c r="G920" s="2">
        <f t="shared" si="81"/>
        <v>5.4089840643538577E-2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5">
        <f>TITRES_STAT!D924</f>
        <v>8.7737999999999996</v>
      </c>
      <c r="C921" s="2">
        <f t="shared" si="84"/>
        <v>8.7479025032490441</v>
      </c>
      <c r="D921" s="2">
        <f t="shared" si="80"/>
        <v>8.7412622065832597</v>
      </c>
      <c r="E921" s="2">
        <f t="shared" si="79"/>
        <v>6.6402966657843621E-3</v>
      </c>
      <c r="F921" s="2">
        <f t="shared" si="83"/>
        <v>-4.2403338415967773E-2</v>
      </c>
      <c r="G921" s="2">
        <f t="shared" si="81"/>
        <v>4.9043635081752135E-2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5">
        <f>TITRES_STAT!D925</f>
        <v>8.7737999999999996</v>
      </c>
      <c r="C922" s="2">
        <f t="shared" si="84"/>
        <v>8.7562098104414989</v>
      </c>
      <c r="D922" s="2">
        <f t="shared" si="80"/>
        <v>8.7436724135030186</v>
      </c>
      <c r="E922" s="2">
        <f t="shared" si="79"/>
        <v>1.2537396938480327E-2</v>
      </c>
      <c r="F922" s="2">
        <f t="shared" si="83"/>
        <v>-3.1415191345078156E-2</v>
      </c>
      <c r="G922" s="2">
        <f t="shared" si="81"/>
        <v>4.3952588283558483E-2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5">
        <f>TITRES_STAT!D926</f>
        <v>8.6051000000000002</v>
      </c>
      <c r="C923" s="2">
        <f t="shared" si="84"/>
        <v>8.7632390703735759</v>
      </c>
      <c r="D923" s="2">
        <f t="shared" si="80"/>
        <v>8.7334077902805731</v>
      </c>
      <c r="E923" s="2">
        <f t="shared" si="79"/>
        <v>2.9831280093002732E-2</v>
      </c>
      <c r="F923" s="2">
        <f t="shared" si="83"/>
        <v>-1.9165897057461977E-2</v>
      </c>
      <c r="G923" s="2">
        <f t="shared" si="81"/>
        <v>4.8997177150464713E-2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5">
        <f>TITRES_STAT!D927</f>
        <v>8.577</v>
      </c>
      <c r="C924" s="2">
        <f t="shared" si="84"/>
        <v>8.7691869057007175</v>
      </c>
      <c r="D924" s="2">
        <f t="shared" si="80"/>
        <v>8.7218220280375682</v>
      </c>
      <c r="E924" s="2">
        <f t="shared" ref="E924:E987" si="85">C924-D924</f>
        <v>4.736487766314923E-2</v>
      </c>
      <c r="F924" s="2">
        <f t="shared" si="83"/>
        <v>-5.8597421133397363E-3</v>
      </c>
      <c r="G924" s="2">
        <f t="shared" si="81"/>
        <v>5.3224619776488964E-2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5">
        <f>TITRES_STAT!D928</f>
        <v>8.577</v>
      </c>
      <c r="C925" s="2">
        <f t="shared" si="84"/>
        <v>8.774219689439068</v>
      </c>
      <c r="D925" s="2">
        <f t="shared" ref="D925:D988" si="86">$D$4*B925+(1-$D$4)*D924</f>
        <v>8.7110944704051558</v>
      </c>
      <c r="E925" s="2">
        <f t="shared" si="85"/>
        <v>6.3125219033912217E-2</v>
      </c>
      <c r="F925" s="2">
        <f t="shared" si="83"/>
        <v>7.9372501161106539E-3</v>
      </c>
      <c r="G925" s="2">
        <f t="shared" si="81"/>
        <v>5.5187968917801561E-2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8.577</v>
      </c>
      <c r="C926" s="2">
        <f t="shared" si="84"/>
        <v>8.7784781987561331</v>
      </c>
      <c r="D926" s="2">
        <f t="shared" si="86"/>
        <v>8.7011615466714414</v>
      </c>
      <c r="E926" s="2">
        <f t="shared" si="85"/>
        <v>7.7316652084691739E-2</v>
      </c>
      <c r="F926" s="2">
        <f t="shared" si="83"/>
        <v>2.1813130509826872E-2</v>
      </c>
      <c r="G926" s="2">
        <f t="shared" si="81"/>
        <v>5.5503521574864864E-2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8.577</v>
      </c>
      <c r="C927" s="2">
        <f t="shared" si="84"/>
        <v>8.7820815527936507</v>
      </c>
      <c r="D927" s="2">
        <f t="shared" si="86"/>
        <v>8.6919643950661492</v>
      </c>
      <c r="E927" s="2">
        <f t="shared" si="85"/>
        <v>9.0117157727501507E-2</v>
      </c>
      <c r="F927" s="2">
        <f t="shared" si="83"/>
        <v>3.5473935953361797E-2</v>
      </c>
      <c r="G927" s="2">
        <f t="shared" si="81"/>
        <v>5.4643221774139709E-2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8.577</v>
      </c>
      <c r="C928" s="2">
        <f t="shared" si="84"/>
        <v>8.780807467748474</v>
      </c>
      <c r="D928" s="2">
        <f t="shared" si="86"/>
        <v>8.6834485139501378</v>
      </c>
      <c r="E928" s="2">
        <f t="shared" si="85"/>
        <v>9.7358953798336145E-2</v>
      </c>
      <c r="F928" s="2">
        <f t="shared" si="83"/>
        <v>4.7850939522356667E-2</v>
      </c>
      <c r="G928" s="2">
        <f t="shared" si="81"/>
        <v>4.9508014275979478E-2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8.7569999999999997</v>
      </c>
      <c r="C929" s="2">
        <f t="shared" si="84"/>
        <v>8.7797293957871698</v>
      </c>
      <c r="D929" s="2">
        <f t="shared" si="86"/>
        <v>8.6888967721760544</v>
      </c>
      <c r="E929" s="2">
        <f t="shared" si="85"/>
        <v>9.0832623611115437E-2</v>
      </c>
      <c r="F929" s="2">
        <f t="shared" si="83"/>
        <v>5.6447276340108418E-2</v>
      </c>
      <c r="G929" s="2">
        <f t="shared" si="81"/>
        <v>3.4385347271007019E-2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8.6969999999999992</v>
      </c>
      <c r="C930" s="2">
        <f t="shared" si="84"/>
        <v>8.7788171810506821</v>
      </c>
      <c r="D930" s="2">
        <f t="shared" si="86"/>
        <v>8.6894970112741241</v>
      </c>
      <c r="E930" s="2">
        <f t="shared" si="85"/>
        <v>8.9320169776557989E-2</v>
      </c>
      <c r="F930" s="2">
        <f t="shared" si="83"/>
        <v>6.3021855027398335E-2</v>
      </c>
      <c r="G930" s="2">
        <f t="shared" si="81"/>
        <v>2.6298314749159654E-2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8.4571000000000005</v>
      </c>
      <c r="C931" s="2">
        <f t="shared" si="84"/>
        <v>8.7780453070428859</v>
      </c>
      <c r="D931" s="2">
        <f t="shared" si="86"/>
        <v>8.6722824178464126</v>
      </c>
      <c r="E931" s="2">
        <f t="shared" si="85"/>
        <v>0.10576288919647325</v>
      </c>
      <c r="F931" s="2">
        <f t="shared" si="83"/>
        <v>7.1570061861213327E-2</v>
      </c>
      <c r="G931" s="2">
        <f t="shared" si="81"/>
        <v>3.4192827335259926E-2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8.2050999999999998</v>
      </c>
      <c r="C932" s="2">
        <f t="shared" si="84"/>
        <v>8.7773921828824424</v>
      </c>
      <c r="D932" s="2">
        <f t="shared" si="86"/>
        <v>8.6376763128207514</v>
      </c>
      <c r="E932" s="2">
        <f t="shared" si="85"/>
        <v>0.13971587006169095</v>
      </c>
      <c r="F932" s="2">
        <f t="shared" si="83"/>
        <v>8.519922350130886E-2</v>
      </c>
      <c r="G932" s="2">
        <f t="shared" ref="G932:G995" si="87">E932-F932</f>
        <v>5.451664656038209E-2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8.4511000000000003</v>
      </c>
      <c r="C933" s="2">
        <f t="shared" si="84"/>
        <v>8.75088569320822</v>
      </c>
      <c r="D933" s="2">
        <f t="shared" si="86"/>
        <v>8.6238558452043996</v>
      </c>
      <c r="E933" s="2">
        <f t="shared" si="85"/>
        <v>0.12702984800382033</v>
      </c>
      <c r="F933" s="2">
        <f t="shared" ref="F933:F996" si="89">(E933*(2/(10)))+((1-(2/10))*F932)</f>
        <v>9.356534840181116E-2</v>
      </c>
      <c r="G933" s="2">
        <f t="shared" si="87"/>
        <v>3.3464499602009173E-2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8.2291000000000007</v>
      </c>
      <c r="C934" s="2">
        <f t="shared" si="84"/>
        <v>8.7241340480992626</v>
      </c>
      <c r="D934" s="2">
        <f t="shared" si="86"/>
        <v>8.5946146714855551</v>
      </c>
      <c r="E934" s="2">
        <f t="shared" si="85"/>
        <v>0.12951937661370749</v>
      </c>
      <c r="F934" s="2">
        <f t="shared" si="89"/>
        <v>0.10075615404419044</v>
      </c>
      <c r="G934" s="2">
        <f t="shared" si="87"/>
        <v>2.876322256951705E-2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8.3971</v>
      </c>
      <c r="C935" s="2">
        <f t="shared" si="84"/>
        <v>8.7014980406993754</v>
      </c>
      <c r="D935" s="2">
        <f t="shared" si="86"/>
        <v>8.5799839550792178</v>
      </c>
      <c r="E935" s="2">
        <f t="shared" si="85"/>
        <v>0.12151408562015753</v>
      </c>
      <c r="F935" s="2">
        <f t="shared" si="89"/>
        <v>0.10490774035938387</v>
      </c>
      <c r="G935" s="2">
        <f t="shared" si="87"/>
        <v>1.6606345260773661E-2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8.5709999999999997</v>
      </c>
      <c r="C936" s="2">
        <f t="shared" si="84"/>
        <v>8.6823444959763947</v>
      </c>
      <c r="D936" s="2">
        <f t="shared" si="86"/>
        <v>8.5793184769252022</v>
      </c>
      <c r="E936" s="2">
        <f t="shared" si="85"/>
        <v>0.10302601905119246</v>
      </c>
      <c r="F936" s="2">
        <f t="shared" si="89"/>
        <v>0.10453139609774559</v>
      </c>
      <c r="G936" s="2">
        <f t="shared" si="87"/>
        <v>-1.5053770465531247E-3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8.6489999999999991</v>
      </c>
      <c r="C937" s="2">
        <f t="shared" si="84"/>
        <v>8.6661376504415646</v>
      </c>
      <c r="D937" s="2">
        <f t="shared" si="86"/>
        <v>8.5844800712270395</v>
      </c>
      <c r="E937" s="2">
        <f t="shared" si="85"/>
        <v>8.16575792145251E-2</v>
      </c>
      <c r="F937" s="2">
        <f t="shared" si="89"/>
        <v>9.9956632721101502E-2</v>
      </c>
      <c r="G937" s="2">
        <f t="shared" si="87"/>
        <v>-1.8299053506576402E-2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8.6549999999999994</v>
      </c>
      <c r="C938" s="2">
        <f t="shared" si="84"/>
        <v>8.6524241657582479</v>
      </c>
      <c r="D938" s="2">
        <f t="shared" si="86"/>
        <v>8.5897037696546672</v>
      </c>
      <c r="E938" s="2">
        <f t="shared" si="85"/>
        <v>6.2720396103580711E-2</v>
      </c>
      <c r="F938" s="2">
        <f t="shared" si="89"/>
        <v>9.2509385397597343E-2</v>
      </c>
      <c r="G938" s="2">
        <f t="shared" si="87"/>
        <v>-2.9788989294016632E-2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8.577</v>
      </c>
      <c r="C939" s="2">
        <f t="shared" si="84"/>
        <v>8.6685127556415935</v>
      </c>
      <c r="D939" s="2">
        <f t="shared" si="86"/>
        <v>8.5887627496802477</v>
      </c>
      <c r="E939" s="2">
        <f t="shared" si="85"/>
        <v>7.9750005961345849E-2</v>
      </c>
      <c r="F939" s="2">
        <f t="shared" si="89"/>
        <v>8.9957509510347061E-2</v>
      </c>
      <c r="G939" s="2">
        <f t="shared" si="87"/>
        <v>-1.0207503549001212E-2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8.5589999999999993</v>
      </c>
      <c r="C940" s="2">
        <f t="shared" si="84"/>
        <v>8.6728954086198087</v>
      </c>
      <c r="D940" s="2">
        <f t="shared" si="86"/>
        <v>8.5865581015557844</v>
      </c>
      <c r="E940" s="2">
        <f t="shared" si="85"/>
        <v>8.6337307064024316E-2</v>
      </c>
      <c r="F940" s="2">
        <f t="shared" si="89"/>
        <v>8.9233469021082507E-2</v>
      </c>
      <c r="G940" s="2">
        <f t="shared" si="87"/>
        <v>-2.8961619570581909E-3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8.5589999999999993</v>
      </c>
      <c r="C941" s="2">
        <f t="shared" si="84"/>
        <v>8.6396961149859912</v>
      </c>
      <c r="D941" s="2">
        <f t="shared" si="86"/>
        <v>8.5845167606998007</v>
      </c>
      <c r="E941" s="2">
        <f t="shared" si="85"/>
        <v>5.5179354286190474E-2</v>
      </c>
      <c r="F941" s="2">
        <f t="shared" si="89"/>
        <v>8.24226460741041E-2</v>
      </c>
      <c r="G941" s="2">
        <f t="shared" si="87"/>
        <v>-2.7243291787913626E-2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8.5649999999999995</v>
      </c>
      <c r="C942" s="2">
        <f t="shared" si="84"/>
        <v>8.5728351742189162</v>
      </c>
      <c r="D942" s="2">
        <f t="shared" si="86"/>
        <v>8.5830710747220387</v>
      </c>
      <c r="E942" s="2">
        <f t="shared" si="85"/>
        <v>-1.0235900503122508E-2</v>
      </c>
      <c r="F942" s="2">
        <f t="shared" si="89"/>
        <v>6.3890936758658784E-2</v>
      </c>
      <c r="G942" s="2">
        <f t="shared" si="87"/>
        <v>-7.4126837261781292E-2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8.5649999999999995</v>
      </c>
      <c r="C943" s="2">
        <f t="shared" si="84"/>
        <v>8.5541066858775441</v>
      </c>
      <c r="D943" s="2">
        <f t="shared" si="86"/>
        <v>8.58173247659448</v>
      </c>
      <c r="E943" s="2">
        <f t="shared" si="85"/>
        <v>-2.7625790716935938E-2</v>
      </c>
      <c r="F943" s="2">
        <f t="shared" si="89"/>
        <v>4.5587591263539846E-2</v>
      </c>
      <c r="G943" s="2">
        <f t="shared" si="87"/>
        <v>-7.3213381980475778E-2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8.5109999999999992</v>
      </c>
      <c r="C944" s="2">
        <f t="shared" si="84"/>
        <v>8.5041056572809985</v>
      </c>
      <c r="D944" s="2">
        <f t="shared" si="86"/>
        <v>8.5764930338837768</v>
      </c>
      <c r="E944" s="2">
        <f t="shared" si="85"/>
        <v>-7.2387376602778275E-2</v>
      </c>
      <c r="F944" s="2">
        <f t="shared" si="89"/>
        <v>2.1992597690276221E-2</v>
      </c>
      <c r="G944" s="2">
        <f t="shared" si="87"/>
        <v>-9.4379974293054503E-2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8.5169999999999995</v>
      </c>
      <c r="C945" s="2">
        <f t="shared" si="84"/>
        <v>8.4876432484685367</v>
      </c>
      <c r="D945" s="2">
        <f t="shared" si="86"/>
        <v>8.572086142484979</v>
      </c>
      <c r="E945" s="2">
        <f t="shared" si="85"/>
        <v>-8.4442894016442338E-2</v>
      </c>
      <c r="F945" s="2">
        <f t="shared" si="89"/>
        <v>7.0549934893250968E-4</v>
      </c>
      <c r="G945" s="2">
        <f t="shared" si="87"/>
        <v>-8.5148393365374844E-2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8.5169999999999995</v>
      </c>
      <c r="C946" s="2">
        <f t="shared" si="84"/>
        <v>8.5004673640887614</v>
      </c>
      <c r="D946" s="2">
        <f t="shared" si="86"/>
        <v>8.5680056874860924</v>
      </c>
      <c r="E946" s="2">
        <f t="shared" si="85"/>
        <v>-6.7538323397331013E-2</v>
      </c>
      <c r="F946" s="2">
        <f t="shared" si="89"/>
        <v>-1.2943265200320195E-2</v>
      </c>
      <c r="G946" s="2">
        <f t="shared" si="87"/>
        <v>-5.4595058197010819E-2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8.5169999999999995</v>
      </c>
      <c r="C947" s="2">
        <f t="shared" si="84"/>
        <v>8.523318538844336</v>
      </c>
      <c r="D947" s="2">
        <f t="shared" si="86"/>
        <v>8.5642274884130476</v>
      </c>
      <c r="E947" s="2">
        <f t="shared" si="85"/>
        <v>-4.0908949568711606E-2</v>
      </c>
      <c r="F947" s="2">
        <f t="shared" si="89"/>
        <v>-1.8536402073998478E-2</v>
      </c>
      <c r="G947" s="2">
        <f t="shared" si="87"/>
        <v>-2.2372547494713128E-2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8.5169999999999995</v>
      </c>
      <c r="C948" s="2">
        <f t="shared" si="84"/>
        <v>8.5435772251759765</v>
      </c>
      <c r="D948" s="2">
        <f t="shared" si="86"/>
        <v>8.5607291559380077</v>
      </c>
      <c r="E948" s="2">
        <f t="shared" si="85"/>
        <v>-1.7151930762031142E-2</v>
      </c>
      <c r="F948" s="2">
        <f t="shared" si="89"/>
        <v>-1.8259507811605014E-2</v>
      </c>
      <c r="G948" s="2">
        <f t="shared" si="87"/>
        <v>1.1075770495738713E-3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8.2651000000000003</v>
      </c>
      <c r="C949" s="2">
        <f t="shared" si="84"/>
        <v>8.548719190533518</v>
      </c>
      <c r="D949" s="2">
        <f t="shared" si="86"/>
        <v>8.5388306999426007</v>
      </c>
      <c r="E949" s="2">
        <f t="shared" si="85"/>
        <v>9.8884905909173426E-3</v>
      </c>
      <c r="F949" s="2">
        <f t="shared" si="89"/>
        <v>-1.2629908131100544E-2</v>
      </c>
      <c r="G949" s="2">
        <f t="shared" si="87"/>
        <v>2.2518398722017885E-2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8.0972000000000008</v>
      </c>
      <c r="C950" s="2">
        <f t="shared" si="84"/>
        <v>8.5503008535283609</v>
      </c>
      <c r="D950" s="2">
        <f t="shared" si="86"/>
        <v>8.5061173147616671</v>
      </c>
      <c r="E950" s="2">
        <f t="shared" si="85"/>
        <v>4.4183538766693786E-2</v>
      </c>
      <c r="F950" s="2">
        <f t="shared" si="89"/>
        <v>-1.2672187515416784E-3</v>
      </c>
      <c r="G950" s="2">
        <f t="shared" si="87"/>
        <v>4.5450757518235463E-2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8.0972000000000008</v>
      </c>
      <c r="C951" s="2">
        <f t="shared" si="84"/>
        <v>8.5516391837547676</v>
      </c>
      <c r="D951" s="2">
        <f t="shared" si="86"/>
        <v>8.47582714329784</v>
      </c>
      <c r="E951" s="2">
        <f t="shared" si="85"/>
        <v>7.5812040456927576E-2</v>
      </c>
      <c r="F951" s="2">
        <f t="shared" si="89"/>
        <v>1.4148633090152173E-2</v>
      </c>
      <c r="G951" s="2">
        <f t="shared" si="87"/>
        <v>6.1663407366775405E-2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7.8573000000000004</v>
      </c>
      <c r="C952" s="2">
        <f t="shared" si="84"/>
        <v>8.5536946939463423</v>
      </c>
      <c r="D952" s="2">
        <f t="shared" si="86"/>
        <v>8.4300103178683692</v>
      </c>
      <c r="E952" s="2">
        <f t="shared" si="85"/>
        <v>0.12368437607797311</v>
      </c>
      <c r="F952" s="2">
        <f t="shared" si="89"/>
        <v>3.6055781687716365E-2</v>
      </c>
      <c r="G952" s="2">
        <f t="shared" si="87"/>
        <v>8.7628594390256748E-2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7.8573000000000004</v>
      </c>
      <c r="C953" s="2">
        <f t="shared" si="84"/>
        <v>8.5554339718007508</v>
      </c>
      <c r="D953" s="2">
        <f t="shared" si="86"/>
        <v>8.387587331359601</v>
      </c>
      <c r="E953" s="2">
        <f t="shared" si="85"/>
        <v>0.16784664044114983</v>
      </c>
      <c r="F953" s="2">
        <f t="shared" si="89"/>
        <v>6.2413953438403058E-2</v>
      </c>
      <c r="G953" s="2">
        <f t="shared" si="87"/>
        <v>0.10543268700274677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7.8573000000000004</v>
      </c>
      <c r="C954" s="2">
        <f t="shared" si="84"/>
        <v>8.5485979761390976</v>
      </c>
      <c r="D954" s="2">
        <f t="shared" si="86"/>
        <v>8.3483067882959272</v>
      </c>
      <c r="E954" s="2">
        <f t="shared" si="85"/>
        <v>0.20029118784317035</v>
      </c>
      <c r="F954" s="2">
        <f t="shared" si="89"/>
        <v>8.9989400319356525E-2</v>
      </c>
      <c r="G954" s="2">
        <f t="shared" si="87"/>
        <v>0.11030178752381382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7.8573000000000004</v>
      </c>
      <c r="C955" s="2">
        <f t="shared" si="84"/>
        <v>8.5437367490407752</v>
      </c>
      <c r="D955" s="2">
        <f t="shared" si="86"/>
        <v>8.3119359150888208</v>
      </c>
      <c r="E955" s="2">
        <f t="shared" si="85"/>
        <v>0.23180083395195439</v>
      </c>
      <c r="F955" s="2">
        <f t="shared" si="89"/>
        <v>0.11835168704587609</v>
      </c>
      <c r="G955" s="2">
        <f t="shared" si="87"/>
        <v>0.1134491469060783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7.8573000000000004</v>
      </c>
      <c r="C956" s="2">
        <f t="shared" si="84"/>
        <v>8.5396234030345024</v>
      </c>
      <c r="D956" s="2">
        <f t="shared" si="86"/>
        <v>8.2782591806377965</v>
      </c>
      <c r="E956" s="2">
        <f t="shared" si="85"/>
        <v>0.26136422239670587</v>
      </c>
      <c r="F956" s="2">
        <f t="shared" si="89"/>
        <v>0.14695419411604205</v>
      </c>
      <c r="G956" s="2">
        <f t="shared" si="87"/>
        <v>0.11441002828066382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8.0731999999999999</v>
      </c>
      <c r="C957" s="2">
        <f t="shared" si="84"/>
        <v>8.5361428794907326</v>
      </c>
      <c r="D957" s="2">
        <f t="shared" si="86"/>
        <v>8.2630696117016633</v>
      </c>
      <c r="E957" s="2">
        <f t="shared" si="85"/>
        <v>0.27307326778906926</v>
      </c>
      <c r="F957" s="2">
        <f t="shared" si="89"/>
        <v>0.17217800885064749</v>
      </c>
      <c r="G957" s="2">
        <f t="shared" si="87"/>
        <v>0.10089525893842177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8.0731999999999999</v>
      </c>
      <c r="C958" s="2">
        <f t="shared" si="84"/>
        <v>8.5331978211075423</v>
      </c>
      <c r="D958" s="2">
        <f t="shared" si="86"/>
        <v>8.2490051960200574</v>
      </c>
      <c r="E958" s="2">
        <f t="shared" si="85"/>
        <v>0.28419262508748488</v>
      </c>
      <c r="F958" s="2">
        <f t="shared" si="89"/>
        <v>0.19458093209801497</v>
      </c>
      <c r="G958" s="2">
        <f t="shared" si="87"/>
        <v>8.9611692989469915E-2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8.0731999999999999</v>
      </c>
      <c r="C959" s="2">
        <f t="shared" si="84"/>
        <v>8.4919520024756121</v>
      </c>
      <c r="D959" s="2">
        <f t="shared" si="86"/>
        <v>8.2359825889074614</v>
      </c>
      <c r="E959" s="2">
        <f t="shared" si="85"/>
        <v>0.25596941356815073</v>
      </c>
      <c r="F959" s="2">
        <f t="shared" si="89"/>
        <v>0.20685862839204214</v>
      </c>
      <c r="G959" s="2">
        <f t="shared" si="87"/>
        <v>4.911078517610859E-2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8.2171000000000003</v>
      </c>
      <c r="C960" s="2">
        <f t="shared" si="84"/>
        <v>8.4312209251716723</v>
      </c>
      <c r="D960" s="2">
        <f t="shared" si="86"/>
        <v>8.2345838786180199</v>
      </c>
      <c r="E960" s="2">
        <f t="shared" si="85"/>
        <v>0.19663704655365244</v>
      </c>
      <c r="F960" s="2">
        <f t="shared" si="89"/>
        <v>0.20481431202436423</v>
      </c>
      <c r="G960" s="2">
        <f t="shared" si="87"/>
        <v>-8.177265470711792E-3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8.2171000000000003</v>
      </c>
      <c r="C961" s="2">
        <f t="shared" si="84"/>
        <v>8.3798330905298766</v>
      </c>
      <c r="D961" s="2">
        <f t="shared" si="86"/>
        <v>8.233288776498167</v>
      </c>
      <c r="E961" s="2">
        <f t="shared" si="85"/>
        <v>0.14654431403170953</v>
      </c>
      <c r="F961" s="2">
        <f t="shared" si="89"/>
        <v>0.19316031242583329</v>
      </c>
      <c r="G961" s="2">
        <f t="shared" si="87"/>
        <v>-4.6615998394123753E-2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8.2171000000000003</v>
      </c>
      <c r="C962" s="2">
        <f t="shared" si="84"/>
        <v>8.299443384294511</v>
      </c>
      <c r="D962" s="2">
        <f t="shared" si="86"/>
        <v>8.2320896078686729</v>
      </c>
      <c r="E962" s="2">
        <f t="shared" si="85"/>
        <v>6.7353776425838063E-2</v>
      </c>
      <c r="F962" s="2">
        <f t="shared" si="89"/>
        <v>0.16799900522583425</v>
      </c>
      <c r="G962" s="2">
        <f t="shared" si="87"/>
        <v>-0.10064522879999618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8.2171000000000003</v>
      </c>
      <c r="C963" s="2">
        <f t="shared" si="84"/>
        <v>8.2314213251722794</v>
      </c>
      <c r="D963" s="2">
        <f t="shared" si="86"/>
        <v>8.2309792665450683</v>
      </c>
      <c r="E963" s="2">
        <f t="shared" si="85"/>
        <v>4.4205862721113931E-4</v>
      </c>
      <c r="F963" s="2">
        <f t="shared" si="89"/>
        <v>0.13448761590610961</v>
      </c>
      <c r="G963" s="2">
        <f t="shared" si="87"/>
        <v>-0.13404555727889847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8.3910999999999998</v>
      </c>
      <c r="C964" s="2">
        <f t="shared" si="84"/>
        <v>8.1738641982226987</v>
      </c>
      <c r="D964" s="2">
        <f t="shared" si="86"/>
        <v>8.2428400616158033</v>
      </c>
      <c r="E964" s="2">
        <f t="shared" si="85"/>
        <v>-6.8975863393104575E-2</v>
      </c>
      <c r="F964" s="2">
        <f t="shared" si="89"/>
        <v>9.3794920046266772E-2</v>
      </c>
      <c r="G964" s="2">
        <f t="shared" si="87"/>
        <v>-0.16277078343937135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8.3910999999999998</v>
      </c>
      <c r="C965" s="2">
        <f t="shared" si="84"/>
        <v>8.125162013880745</v>
      </c>
      <c r="D965" s="2">
        <f t="shared" si="86"/>
        <v>8.2538222792738924</v>
      </c>
      <c r="E965" s="2">
        <f t="shared" si="85"/>
        <v>-0.12866026539314745</v>
      </c>
      <c r="F965" s="2">
        <f t="shared" si="89"/>
        <v>4.9303882958383921E-2</v>
      </c>
      <c r="G965" s="2">
        <f t="shared" si="87"/>
        <v>-0.17796414835153138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8.3910999999999998</v>
      </c>
      <c r="C966" s="2">
        <f t="shared" si="84"/>
        <v>8.0839524732837074</v>
      </c>
      <c r="D966" s="2">
        <f t="shared" si="86"/>
        <v>8.2639909993276781</v>
      </c>
      <c r="E966" s="2">
        <f t="shared" si="85"/>
        <v>-0.18003852604397075</v>
      </c>
      <c r="F966" s="2">
        <f t="shared" si="89"/>
        <v>3.4354011579129928E-3</v>
      </c>
      <c r="G966" s="2">
        <f t="shared" si="87"/>
        <v>-0.18347392720188374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8.3971</v>
      </c>
      <c r="C967" s="2">
        <f t="shared" si="84"/>
        <v>8.082298246624676</v>
      </c>
      <c r="D967" s="2">
        <f t="shared" si="86"/>
        <v>8.2738509253034067</v>
      </c>
      <c r="E967" s="2">
        <f t="shared" si="85"/>
        <v>-0.19155267867873071</v>
      </c>
      <c r="F967" s="2">
        <f t="shared" si="89"/>
        <v>-3.5562214809415751E-2</v>
      </c>
      <c r="G967" s="2">
        <f t="shared" si="87"/>
        <v>-0.15599046386931498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8.4571000000000005</v>
      </c>
      <c r="C968" s="2">
        <f t="shared" si="84"/>
        <v>8.0808985163747256</v>
      </c>
      <c r="D968" s="2">
        <f t="shared" si="86"/>
        <v>8.2874249308364885</v>
      </c>
      <c r="E968" s="2">
        <f t="shared" si="85"/>
        <v>-0.2065264144617629</v>
      </c>
      <c r="F968" s="2">
        <f t="shared" si="89"/>
        <v>-6.9755054739885178E-2</v>
      </c>
      <c r="G968" s="2">
        <f t="shared" si="87"/>
        <v>-0.13677135972187771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8.4571000000000005</v>
      </c>
      <c r="C969" s="2">
        <f t="shared" si="84"/>
        <v>8.079714129240152</v>
      </c>
      <c r="D969" s="2">
        <f t="shared" si="86"/>
        <v>8.2999934544782299</v>
      </c>
      <c r="E969" s="2">
        <f t="shared" si="85"/>
        <v>-0.22027932523807792</v>
      </c>
      <c r="F969" s="2">
        <f t="shared" si="89"/>
        <v>-9.9859908839523726E-2</v>
      </c>
      <c r="G969" s="2">
        <f t="shared" si="87"/>
        <v>-0.12041941639855419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8.4571000000000005</v>
      </c>
      <c r="C970" s="2">
        <f t="shared" si="84"/>
        <v>8.1008504170493598</v>
      </c>
      <c r="D970" s="2">
        <f t="shared" si="86"/>
        <v>8.3116309763687308</v>
      </c>
      <c r="E970" s="2">
        <f t="shared" si="85"/>
        <v>-0.21078055931937101</v>
      </c>
      <c r="F970" s="2">
        <f t="shared" si="89"/>
        <v>-0.12204403893549319</v>
      </c>
      <c r="G970" s="2">
        <f t="shared" si="87"/>
        <v>-8.8736520383877818E-2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8.4571000000000005</v>
      </c>
      <c r="C971" s="2">
        <f t="shared" si="84"/>
        <v>8.1187349682725358</v>
      </c>
      <c r="D971" s="2">
        <f t="shared" si="86"/>
        <v>8.3224064596006766</v>
      </c>
      <c r="E971" s="2">
        <f t="shared" si="85"/>
        <v>-0.20367149132814077</v>
      </c>
      <c r="F971" s="2">
        <f t="shared" si="89"/>
        <v>-0.13836952941402272</v>
      </c>
      <c r="G971" s="2">
        <f t="shared" si="87"/>
        <v>-6.5301961914118051E-2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8.4571000000000005</v>
      </c>
      <c r="C972" s="2">
        <f t="shared" si="84"/>
        <v>8.1338680500767602</v>
      </c>
      <c r="D972" s="2">
        <f t="shared" si="86"/>
        <v>8.3323837588895149</v>
      </c>
      <c r="E972" s="2">
        <f t="shared" si="85"/>
        <v>-0.19851570881275471</v>
      </c>
      <c r="F972" s="2">
        <f t="shared" si="89"/>
        <v>-0.15039876529376914</v>
      </c>
      <c r="G972" s="2">
        <f t="shared" si="87"/>
        <v>-4.8116943518985572E-2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8.2050999999999998</v>
      </c>
      <c r="C973" s="2">
        <f t="shared" si="84"/>
        <v>8.1466729654495662</v>
      </c>
      <c r="D973" s="2">
        <f t="shared" si="86"/>
        <v>8.3229553323051064</v>
      </c>
      <c r="E973" s="2">
        <f t="shared" si="85"/>
        <v>-0.17628236685554022</v>
      </c>
      <c r="F973" s="2">
        <f t="shared" si="89"/>
        <v>-0.15557548560612336</v>
      </c>
      <c r="G973" s="2">
        <f t="shared" si="87"/>
        <v>-2.0706881249416859E-2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8.2050999999999998</v>
      </c>
      <c r="C974" s="2">
        <f t="shared" si="84"/>
        <v>8.184277124611171</v>
      </c>
      <c r="D974" s="2">
        <f t="shared" si="86"/>
        <v>8.3142253076899131</v>
      </c>
      <c r="E974" s="2">
        <f t="shared" si="85"/>
        <v>-0.12994818307874212</v>
      </c>
      <c r="F974" s="2">
        <f t="shared" si="89"/>
        <v>-0.15045002510064712</v>
      </c>
      <c r="G974" s="2">
        <f t="shared" si="87"/>
        <v>2.0501842021904998E-2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8.2171000000000003</v>
      </c>
      <c r="C975" s="2">
        <f t="shared" ref="C975:C1038" si="90">$C$4*B965+C974*(1-$C$4)</f>
        <v>8.2160960285171445</v>
      </c>
      <c r="D975" s="2">
        <f t="shared" si="86"/>
        <v>8.3070308404536242</v>
      </c>
      <c r="E975" s="2">
        <f t="shared" si="85"/>
        <v>-9.0934811936479676E-2</v>
      </c>
      <c r="F975" s="2">
        <f t="shared" si="89"/>
        <v>-0.13854698246781363</v>
      </c>
      <c r="G975" s="2">
        <f t="shared" si="87"/>
        <v>4.7612170531333958E-2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7.9771999999999998</v>
      </c>
      <c r="C976" s="2">
        <f t="shared" si="90"/>
        <v>8.2430197164375834</v>
      </c>
      <c r="D976" s="2">
        <f t="shared" si="86"/>
        <v>8.2825989263459476</v>
      </c>
      <c r="E976" s="2">
        <f t="shared" si="85"/>
        <v>-3.9579209908364277E-2</v>
      </c>
      <c r="F976" s="2">
        <f t="shared" si="89"/>
        <v>-0.11875342795592378</v>
      </c>
      <c r="G976" s="2">
        <f t="shared" si="87"/>
        <v>7.9174218047559503E-2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8.1872000000000007</v>
      </c>
      <c r="C977" s="2">
        <f t="shared" si="90"/>
        <v>8.2667243754471862</v>
      </c>
      <c r="D977" s="2">
        <f t="shared" si="86"/>
        <v>8.2755323392092102</v>
      </c>
      <c r="E977" s="2">
        <f t="shared" si="85"/>
        <v>-8.8079637620239737E-3</v>
      </c>
      <c r="F977" s="2">
        <f t="shared" si="89"/>
        <v>-9.6764335117143829E-2</v>
      </c>
      <c r="G977" s="2">
        <f t="shared" si="87"/>
        <v>8.7956371355119856E-2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8.0972000000000008</v>
      </c>
      <c r="C978" s="2">
        <f t="shared" si="90"/>
        <v>8.2960129330706955</v>
      </c>
      <c r="D978" s="2">
        <f t="shared" si="86"/>
        <v>8.2623225363048256</v>
      </c>
      <c r="E978" s="2">
        <f t="shared" si="85"/>
        <v>3.3690396765869934E-2</v>
      </c>
      <c r="F978" s="2">
        <f t="shared" si="89"/>
        <v>-7.067338874054109E-2</v>
      </c>
      <c r="G978" s="2">
        <f t="shared" si="87"/>
        <v>0.10436378550641102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8.1812000000000005</v>
      </c>
      <c r="C979" s="2">
        <f t="shared" si="90"/>
        <v>8.3207955587521276</v>
      </c>
      <c r="D979" s="2">
        <f t="shared" si="86"/>
        <v>8.2563134595415058</v>
      </c>
      <c r="E979" s="2">
        <f t="shared" si="85"/>
        <v>6.4482099210621868E-2</v>
      </c>
      <c r="F979" s="2">
        <f t="shared" si="89"/>
        <v>-4.3642291150308501E-2</v>
      </c>
      <c r="G979" s="2">
        <f t="shared" si="87"/>
        <v>0.10812439036093037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8.0972000000000008</v>
      </c>
      <c r="C980" s="2">
        <f t="shared" si="90"/>
        <v>8.3417654727902608</v>
      </c>
      <c r="D980" s="2">
        <f t="shared" si="86"/>
        <v>8.2445272773532459</v>
      </c>
      <c r="E980" s="2">
        <f t="shared" si="85"/>
        <v>9.7238195437014951E-2</v>
      </c>
      <c r="F980" s="2">
        <f t="shared" si="89"/>
        <v>-1.5466193832843811E-2</v>
      </c>
      <c r="G980" s="2">
        <f t="shared" si="87"/>
        <v>0.11270438926985876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8.0972000000000008</v>
      </c>
      <c r="C981" s="2">
        <f t="shared" si="90"/>
        <v>8.3595092462071428</v>
      </c>
      <c r="D981" s="2">
        <f t="shared" si="86"/>
        <v>8.2336141456974499</v>
      </c>
      <c r="E981" s="2">
        <f t="shared" si="85"/>
        <v>0.12589510050969288</v>
      </c>
      <c r="F981" s="2">
        <f t="shared" si="89"/>
        <v>1.280606503566353E-2</v>
      </c>
      <c r="G981" s="2">
        <f t="shared" si="87"/>
        <v>0.11308903547402935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8.0372000000000003</v>
      </c>
      <c r="C982" s="2">
        <f t="shared" si="90"/>
        <v>8.374523208329121</v>
      </c>
      <c r="D982" s="2">
        <f t="shared" si="86"/>
        <v>8.2190649497198613</v>
      </c>
      <c r="E982" s="2">
        <f t="shared" si="85"/>
        <v>0.15545825860925966</v>
      </c>
      <c r="F982" s="2">
        <f t="shared" si="89"/>
        <v>4.133650375038276E-2</v>
      </c>
      <c r="G982" s="2">
        <f t="shared" si="87"/>
        <v>0.11412175485887691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8.0551999999999992</v>
      </c>
      <c r="C983" s="2">
        <f t="shared" si="90"/>
        <v>8.3484580993554101</v>
      </c>
      <c r="D983" s="2">
        <f t="shared" si="86"/>
        <v>8.2069268052961668</v>
      </c>
      <c r="E983" s="2">
        <f t="shared" si="85"/>
        <v>0.14153129405924325</v>
      </c>
      <c r="F983" s="2">
        <f t="shared" si="89"/>
        <v>6.1375461812154863E-2</v>
      </c>
      <c r="G983" s="2">
        <f t="shared" si="87"/>
        <v>8.0155832247088388E-2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8.0372000000000003</v>
      </c>
      <c r="C984" s="2">
        <f t="shared" si="90"/>
        <v>8.3264030071468849</v>
      </c>
      <c r="D984" s="2">
        <f t="shared" si="86"/>
        <v>8.1943544493483031</v>
      </c>
      <c r="E984" s="2">
        <f t="shared" si="85"/>
        <v>0.13204855779858171</v>
      </c>
      <c r="F984" s="2">
        <f t="shared" si="89"/>
        <v>7.5510081009440233E-2</v>
      </c>
      <c r="G984" s="2">
        <f t="shared" si="87"/>
        <v>5.6538476789141479E-2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8.0372000000000003</v>
      </c>
      <c r="C985" s="2">
        <f t="shared" si="90"/>
        <v>8.3095871598935176</v>
      </c>
      <c r="D985" s="2">
        <f t="shared" si="86"/>
        <v>8.1827133790262057</v>
      </c>
      <c r="E985" s="2">
        <f t="shared" si="85"/>
        <v>0.12687378086731194</v>
      </c>
      <c r="F985" s="2">
        <f t="shared" si="89"/>
        <v>8.5782820981014585E-2</v>
      </c>
      <c r="G985" s="2">
        <f t="shared" si="87"/>
        <v>4.1090959886297351E-2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8.0372000000000003</v>
      </c>
      <c r="C986" s="2">
        <f t="shared" si="90"/>
        <v>8.2584506737560535</v>
      </c>
      <c r="D986" s="2">
        <f t="shared" si="86"/>
        <v>8.1719346102094494</v>
      </c>
      <c r="E986" s="2">
        <f t="shared" si="85"/>
        <v>8.6516063546604016E-2</v>
      </c>
      <c r="F986" s="2">
        <f t="shared" si="89"/>
        <v>8.5929469494132479E-2</v>
      </c>
      <c r="G986" s="2">
        <f t="shared" si="87"/>
        <v>5.8659405247153684E-4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7.8033000000000001</v>
      </c>
      <c r="C987" s="2">
        <f t="shared" si="90"/>
        <v>8.2474890316397378</v>
      </c>
      <c r="D987" s="2">
        <f t="shared" si="86"/>
        <v>8.1446283427865271</v>
      </c>
      <c r="E987" s="2">
        <f t="shared" si="85"/>
        <v>0.10286068885321065</v>
      </c>
      <c r="F987" s="2">
        <f t="shared" si="89"/>
        <v>8.9315713365948124E-2</v>
      </c>
      <c r="G987" s="2">
        <f t="shared" si="87"/>
        <v>1.3544975487262523E-2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7.7912999999999997</v>
      </c>
      <c r="C988" s="2">
        <f t="shared" si="90"/>
        <v>8.224367642156702</v>
      </c>
      <c r="D988" s="2">
        <f t="shared" si="86"/>
        <v>8.1184558729504879</v>
      </c>
      <c r="E988" s="2">
        <f t="shared" ref="E988:E1051" si="91">C988-D988</f>
        <v>0.10591176920621415</v>
      </c>
      <c r="F988" s="2">
        <f t="shared" si="89"/>
        <v>9.2634924534001323E-2</v>
      </c>
      <c r="G988" s="2">
        <f t="shared" si="87"/>
        <v>1.3276844672212823E-2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7.6772999999999998</v>
      </c>
      <c r="C989" s="2">
        <f t="shared" si="90"/>
        <v>8.2177264664402863</v>
      </c>
      <c r="D989" s="2">
        <f t="shared" ref="D989:D1052" si="92">$D$4*B989+(1-$D$4)*D988</f>
        <v>8.0857776601393407</v>
      </c>
      <c r="E989" s="2">
        <f t="shared" si="91"/>
        <v>0.13194880630094552</v>
      </c>
      <c r="F989" s="2">
        <f t="shared" si="89"/>
        <v>0.10049770088739017</v>
      </c>
      <c r="G989" s="2">
        <f t="shared" si="87"/>
        <v>3.145110541355535E-2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7.5754000000000001</v>
      </c>
      <c r="C990" s="2">
        <f t="shared" si="90"/>
        <v>8.1991839331417804</v>
      </c>
      <c r="D990" s="2">
        <f t="shared" si="92"/>
        <v>8.0479719075364269</v>
      </c>
      <c r="E990" s="2">
        <f t="shared" si="91"/>
        <v>0.15121202560535352</v>
      </c>
      <c r="F990" s="2">
        <f t="shared" si="89"/>
        <v>0.11064056583098285</v>
      </c>
      <c r="G990" s="2">
        <f t="shared" si="87"/>
        <v>4.0571459774370669E-2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7.6473000000000004</v>
      </c>
      <c r="C991" s="2">
        <f t="shared" si="90"/>
        <v>8.1834940972738135</v>
      </c>
      <c r="D991" s="2">
        <f t="shared" si="92"/>
        <v>8.0182925069781721</v>
      </c>
      <c r="E991" s="2">
        <f t="shared" si="91"/>
        <v>0.16520159029564141</v>
      </c>
      <c r="F991" s="2">
        <f t="shared" si="89"/>
        <v>0.12155277072391457</v>
      </c>
      <c r="G991" s="2">
        <f t="shared" si="87"/>
        <v>4.3648819571726838E-2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7.6173999999999999</v>
      </c>
      <c r="C992" s="2">
        <f t="shared" si="90"/>
        <v>8.1609873130778414</v>
      </c>
      <c r="D992" s="2">
        <f t="shared" si="92"/>
        <v>7.9885967657205299</v>
      </c>
      <c r="E992" s="2">
        <f t="shared" si="91"/>
        <v>0.17239054735731152</v>
      </c>
      <c r="F992" s="2">
        <f t="shared" si="89"/>
        <v>0.13172032605059397</v>
      </c>
      <c r="G992" s="2">
        <f t="shared" si="87"/>
        <v>4.0670221306717547E-2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5">
        <f>TITRES_STAT!D996</f>
        <v>7.7912999999999997</v>
      </c>
      <c r="C993" s="2">
        <f t="shared" si="90"/>
        <v>8.1447123418350955</v>
      </c>
      <c r="D993" s="2">
        <f t="shared" si="92"/>
        <v>7.9739821904819719</v>
      </c>
      <c r="E993" s="2">
        <f t="shared" si="91"/>
        <v>0.17073015135312364</v>
      </c>
      <c r="F993" s="2">
        <f t="shared" si="89"/>
        <v>0.13952229111109993</v>
      </c>
      <c r="G993" s="2">
        <f t="shared" si="87"/>
        <v>3.1207860242023711E-2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7.7373000000000003</v>
      </c>
      <c r="C994" s="2">
        <f t="shared" si="90"/>
        <v>8.1281719815527733</v>
      </c>
      <c r="D994" s="2">
        <f t="shared" si="92"/>
        <v>7.9564501763721953</v>
      </c>
      <c r="E994" s="2">
        <f t="shared" si="91"/>
        <v>0.171721805180578</v>
      </c>
      <c r="F994" s="2">
        <f t="shared" si="89"/>
        <v>0.14596219392499554</v>
      </c>
      <c r="G994" s="2">
        <f t="shared" si="87"/>
        <v>2.575961125558246E-2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7.7313000000000001</v>
      </c>
      <c r="C995" s="2">
        <f t="shared" si="90"/>
        <v>8.1141762920831155</v>
      </c>
      <c r="D995" s="2">
        <f t="shared" si="92"/>
        <v>7.9397723855298104</v>
      </c>
      <c r="E995" s="2">
        <f t="shared" si="91"/>
        <v>0.17440390655330518</v>
      </c>
      <c r="F995" s="2">
        <f t="shared" si="89"/>
        <v>0.15165053645065746</v>
      </c>
      <c r="G995" s="2">
        <f t="shared" si="87"/>
        <v>2.2753370102647719E-2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7.5213999999999999</v>
      </c>
      <c r="C996" s="2">
        <f t="shared" si="90"/>
        <v>8.1023337856087903</v>
      </c>
      <c r="D996" s="2">
        <f t="shared" si="92"/>
        <v>7.9087818384535282</v>
      </c>
      <c r="E996" s="2">
        <f t="shared" si="91"/>
        <v>0.19355194715526203</v>
      </c>
      <c r="F996" s="2">
        <f t="shared" si="89"/>
        <v>0.16003081859157839</v>
      </c>
      <c r="G996" s="2">
        <f t="shared" ref="G996:G1059" si="93">E996-F996</f>
        <v>3.3521128563683639E-2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7.6173999999999999</v>
      </c>
      <c r="C997" s="2">
        <f t="shared" si="90"/>
        <v>8.0563285878228221</v>
      </c>
      <c r="D997" s="2">
        <f t="shared" si="92"/>
        <v>7.887197998568082</v>
      </c>
      <c r="E997" s="2">
        <f t="shared" si="91"/>
        <v>0.16913058925474012</v>
      </c>
      <c r="F997" s="2">
        <f t="shared" ref="F997:F1060" si="95">(E997*(2/(10)))+((1-(2/10))*F996)</f>
        <v>0.16185077272421075</v>
      </c>
      <c r="G997" s="2">
        <f t="shared" si="93"/>
        <v>7.2798165305293649E-3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7.6173999999999999</v>
      </c>
      <c r="C998" s="2">
        <f t="shared" si="90"/>
        <v>8.0155549589270034</v>
      </c>
      <c r="D998" s="2">
        <f t="shared" si="92"/>
        <v>7.8672129616371134</v>
      </c>
      <c r="E998" s="2">
        <f t="shared" si="91"/>
        <v>0.14834199728989006</v>
      </c>
      <c r="F998" s="2">
        <f t="shared" si="95"/>
        <v>0.15914901763734662</v>
      </c>
      <c r="G998" s="2">
        <f t="shared" si="93"/>
        <v>-1.0807020347456564E-2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7.5094000000000003</v>
      </c>
      <c r="C999" s="2">
        <f t="shared" si="90"/>
        <v>7.9635157344766956</v>
      </c>
      <c r="D999" s="2">
        <f t="shared" si="92"/>
        <v>7.8407082978121423</v>
      </c>
      <c r="E999" s="2">
        <f t="shared" si="91"/>
        <v>0.12280743666455329</v>
      </c>
      <c r="F999" s="2">
        <f t="shared" si="95"/>
        <v>0.15188070144278798</v>
      </c>
      <c r="G999" s="2">
        <f t="shared" si="93"/>
        <v>-2.9073264778234686E-2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7.5574000000000003</v>
      </c>
      <c r="C1000" s="2">
        <f t="shared" si="90"/>
        <v>7.9038056214802808</v>
      </c>
      <c r="D1000" s="2">
        <f t="shared" si="92"/>
        <v>7.8197224979742064</v>
      </c>
      <c r="E1000" s="2">
        <f t="shared" si="91"/>
        <v>8.4083123506074386E-2</v>
      </c>
      <c r="F1000" s="2">
        <f t="shared" si="95"/>
        <v>0.13832118585544526</v>
      </c>
      <c r="G1000" s="2">
        <f t="shared" si="93"/>
        <v>-5.4238062349370869E-2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7.7373000000000003</v>
      </c>
      <c r="C1001" s="2">
        <f t="shared" si="90"/>
        <v>7.8643432181756214</v>
      </c>
      <c r="D1001" s="2">
        <f t="shared" si="92"/>
        <v>7.8136171277538953</v>
      </c>
      <c r="E1001" s="2">
        <f t="shared" si="91"/>
        <v>5.0726090421726155E-2</v>
      </c>
      <c r="F1001" s="2">
        <f t="shared" si="95"/>
        <v>0.12080216676870145</v>
      </c>
      <c r="G1001" s="2">
        <f t="shared" si="93"/>
        <v>-7.0076076346975297E-2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7.5094000000000003</v>
      </c>
      <c r="C1002" s="2">
        <f t="shared" si="90"/>
        <v>7.8263519538409101</v>
      </c>
      <c r="D1002" s="2">
        <f t="shared" si="92"/>
        <v>7.7910825256980507</v>
      </c>
      <c r="E1002" s="2">
        <f t="shared" si="91"/>
        <v>3.5269428142859383E-2</v>
      </c>
      <c r="F1002" s="2">
        <f t="shared" si="95"/>
        <v>0.10369561904353304</v>
      </c>
      <c r="G1002" s="2">
        <f t="shared" si="93"/>
        <v>-6.8426190900673659E-2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7.5873999999999997</v>
      </c>
      <c r="C1003" s="2">
        <f t="shared" si="90"/>
        <v>7.8209593455576929</v>
      </c>
      <c r="D1003" s="2">
        <f t="shared" si="92"/>
        <v>7.7759949312018986</v>
      </c>
      <c r="E1003" s="2">
        <f t="shared" si="91"/>
        <v>4.4964414355794347E-2</v>
      </c>
      <c r="F1003" s="2">
        <f t="shared" si="95"/>
        <v>9.1949378105985316E-2</v>
      </c>
      <c r="G1003" s="2">
        <f t="shared" si="93"/>
        <v>-4.6984963750190969E-2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7.5873999999999997</v>
      </c>
      <c r="C1004" s="2">
        <f t="shared" si="90"/>
        <v>7.8080886770103559</v>
      </c>
      <c r="D1004" s="2">
        <f t="shared" si="92"/>
        <v>7.7620249362980536</v>
      </c>
      <c r="E1004" s="2">
        <f t="shared" si="91"/>
        <v>4.6063740712302348E-2</v>
      </c>
      <c r="F1004" s="2">
        <f t="shared" si="95"/>
        <v>8.2772250627248717E-2</v>
      </c>
      <c r="G1004" s="2">
        <f t="shared" si="93"/>
        <v>-3.6708509914946369E-2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7.7672999999999996</v>
      </c>
      <c r="C1005" s="2">
        <f t="shared" si="90"/>
        <v>7.7962750343933784</v>
      </c>
      <c r="D1005" s="2">
        <f t="shared" si="92"/>
        <v>7.7624156817574566</v>
      </c>
      <c r="E1005" s="2">
        <f t="shared" si="91"/>
        <v>3.385935263592188E-2</v>
      </c>
      <c r="F1005" s="2">
        <f t="shared" si="95"/>
        <v>7.2989671028983349E-2</v>
      </c>
      <c r="G1005" s="2">
        <f t="shared" si="93"/>
        <v>-3.913031839306147E-2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7.5574000000000003</v>
      </c>
      <c r="C1006" s="2">
        <f t="shared" si="90"/>
        <v>7.7539865675636275</v>
      </c>
      <c r="D1006" s="2">
        <f t="shared" si="92"/>
        <v>7.7472293349606085</v>
      </c>
      <c r="E1006" s="2">
        <f t="shared" si="91"/>
        <v>6.75723260301897E-3</v>
      </c>
      <c r="F1006" s="2">
        <f t="shared" si="95"/>
        <v>5.9743183343790481E-2</v>
      </c>
      <c r="G1006" s="2">
        <f t="shared" si="93"/>
        <v>-5.2985950740771511E-2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7.7672999999999996</v>
      </c>
      <c r="C1007" s="2">
        <f t="shared" si="90"/>
        <v>7.732973249476915</v>
      </c>
      <c r="D1007" s="2">
        <f t="shared" si="92"/>
        <v>7.7487160508894526</v>
      </c>
      <c r="E1007" s="2">
        <f t="shared" si="91"/>
        <v>-1.5742801412537588E-2</v>
      </c>
      <c r="F1007" s="2">
        <f t="shared" si="95"/>
        <v>4.4645986392524865E-2</v>
      </c>
      <c r="G1007" s="2">
        <f t="shared" si="93"/>
        <v>-6.0388787805062454E-2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5">
        <f>TITRES_STAT!D1011</f>
        <v>7.7672999999999996</v>
      </c>
      <c r="C1008" s="2">
        <f t="shared" si="90"/>
        <v>7.7151927495573895</v>
      </c>
      <c r="D1008" s="2">
        <f t="shared" si="92"/>
        <v>7.7500926397124559</v>
      </c>
      <c r="E1008" s="2">
        <f t="shared" si="91"/>
        <v>-3.4899890155066338E-2</v>
      </c>
      <c r="F1008" s="2">
        <f t="shared" si="95"/>
        <v>2.873681108300663E-2</v>
      </c>
      <c r="G1008" s="2">
        <f t="shared" si="93"/>
        <v>-6.3636701238072968E-2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7.7672999999999996</v>
      </c>
      <c r="C1009" s="2">
        <f t="shared" si="90"/>
        <v>7.6835323265485602</v>
      </c>
      <c r="D1009" s="2">
        <f t="shared" si="92"/>
        <v>7.7513672589930147</v>
      </c>
      <c r="E1009" s="2">
        <f t="shared" si="91"/>
        <v>-6.7834932444454488E-2</v>
      </c>
      <c r="F1009" s="2">
        <f t="shared" si="95"/>
        <v>9.4224623775144064E-3</v>
      </c>
      <c r="G1009" s="2">
        <f t="shared" si="93"/>
        <v>-7.7257394821968889E-2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5">
        <f>TITRES_STAT!D1013</f>
        <v>7.7672999999999996</v>
      </c>
      <c r="C1010" s="2">
        <f t="shared" si="90"/>
        <v>7.6641273532333969</v>
      </c>
      <c r="D1010" s="2">
        <f t="shared" si="92"/>
        <v>7.7525474620305692</v>
      </c>
      <c r="E1010" s="2">
        <f t="shared" si="91"/>
        <v>-8.8420108797172325E-2</v>
      </c>
      <c r="F1010" s="2">
        <f t="shared" si="95"/>
        <v>-1.0146051857422938E-2</v>
      </c>
      <c r="G1010" s="2">
        <f t="shared" si="93"/>
        <v>-7.8274056939749384E-2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5">
        <f>TITRES_STAT!D1014</f>
        <v>7.6473000000000004</v>
      </c>
      <c r="C1011" s="2">
        <f t="shared" si="90"/>
        <v>7.6753846835051824</v>
      </c>
      <c r="D1011" s="2">
        <f t="shared" si="92"/>
        <v>7.744751353732009</v>
      </c>
      <c r="E1011" s="2">
        <f t="shared" si="91"/>
        <v>-6.9366670226826521E-2</v>
      </c>
      <c r="F1011" s="2">
        <f t="shared" si="95"/>
        <v>-2.1990175531303655E-2</v>
      </c>
      <c r="G1011" s="2">
        <f t="shared" si="93"/>
        <v>-4.7376494695522867E-2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7.5274000000000001</v>
      </c>
      <c r="C1012" s="2">
        <f t="shared" si="90"/>
        <v>7.6498485783505394</v>
      </c>
      <c r="D1012" s="2">
        <f t="shared" si="92"/>
        <v>7.7286512534555634</v>
      </c>
      <c r="E1012" s="2">
        <f t="shared" si="91"/>
        <v>-7.8802675105023923E-2</v>
      </c>
      <c r="F1012" s="2">
        <f t="shared" si="95"/>
        <v>-3.3352675446047711E-2</v>
      </c>
      <c r="G1012" s="2">
        <f t="shared" si="93"/>
        <v>-4.5449999658976212E-2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7.5274000000000001</v>
      </c>
      <c r="C1013" s="2">
        <f t="shared" si="90"/>
        <v>7.6402411047581484</v>
      </c>
      <c r="D1013" s="2">
        <f t="shared" si="92"/>
        <v>7.7137437531995952</v>
      </c>
      <c r="E1013" s="2">
        <f t="shared" si="91"/>
        <v>-7.3502648441446716E-2</v>
      </c>
      <c r="F1013" s="2">
        <f t="shared" si="95"/>
        <v>-4.1382670045127516E-2</v>
      </c>
      <c r="G1013" s="2">
        <f t="shared" si="93"/>
        <v>-3.21199783963192E-2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7.5274000000000001</v>
      </c>
      <c r="C1014" s="2">
        <f t="shared" si="90"/>
        <v>7.6321117040261255</v>
      </c>
      <c r="D1014" s="2">
        <f t="shared" si="92"/>
        <v>7.6999405122218469</v>
      </c>
      <c r="E1014" s="2">
        <f t="shared" si="91"/>
        <v>-6.7828808195721457E-2</v>
      </c>
      <c r="F1014" s="2">
        <f t="shared" si="95"/>
        <v>-4.6671897675246307E-2</v>
      </c>
      <c r="G1014" s="2">
        <f t="shared" si="93"/>
        <v>-2.115691052047515E-2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7.5274000000000001</v>
      </c>
      <c r="C1015" s="2">
        <f t="shared" si="90"/>
        <v>7.6529099034067212</v>
      </c>
      <c r="D1015" s="2">
        <f t="shared" si="92"/>
        <v>7.6871597335387474</v>
      </c>
      <c r="E1015" s="2">
        <f t="shared" si="91"/>
        <v>-3.4249830132026204E-2</v>
      </c>
      <c r="F1015" s="2">
        <f t="shared" si="95"/>
        <v>-4.4187484166602287E-2</v>
      </c>
      <c r="G1015" s="2">
        <f t="shared" si="93"/>
        <v>9.9376540345760822E-3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5">
        <f>TITRES_STAT!D1019</f>
        <v>7.3474000000000004</v>
      </c>
      <c r="C1016" s="2">
        <f t="shared" si="90"/>
        <v>7.6382160721133801</v>
      </c>
      <c r="D1016" s="2">
        <f t="shared" si="92"/>
        <v>7.6619923458692112</v>
      </c>
      <c r="E1016" s="2">
        <f t="shared" si="91"/>
        <v>-2.3776273755831134E-2</v>
      </c>
      <c r="F1016" s="2">
        <f t="shared" si="95"/>
        <v>-4.0105242084448059E-2</v>
      </c>
      <c r="G1016" s="2">
        <f t="shared" si="93"/>
        <v>1.6328968328616925E-2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5">
        <f>TITRES_STAT!D1020</f>
        <v>7.3174999999999999</v>
      </c>
      <c r="C1017" s="2">
        <f t="shared" si="90"/>
        <v>7.6580751379420908</v>
      </c>
      <c r="D1017" s="2">
        <f t="shared" si="92"/>
        <v>7.6364743943233435</v>
      </c>
      <c r="E1017" s="2">
        <f t="shared" si="91"/>
        <v>2.1600743618747309E-2</v>
      </c>
      <c r="F1017" s="2">
        <f t="shared" si="95"/>
        <v>-2.7764044943808987E-2</v>
      </c>
      <c r="G1017" s="2">
        <f t="shared" si="93"/>
        <v>4.93647885625563E-2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5">
        <f>TITRES_STAT!D1021</f>
        <v>7.1974999999999998</v>
      </c>
      <c r="C1018" s="2">
        <f t="shared" si="90"/>
        <v>7.674878962874077</v>
      </c>
      <c r="D1018" s="2">
        <f t="shared" si="92"/>
        <v>7.6039577725216141</v>
      </c>
      <c r="E1018" s="2">
        <f t="shared" si="91"/>
        <v>7.0921190352462915E-2</v>
      </c>
      <c r="F1018" s="2">
        <f t="shared" si="95"/>
        <v>-8.0269978845546059E-3</v>
      </c>
      <c r="G1018" s="2">
        <f t="shared" si="93"/>
        <v>7.8948188237017519E-2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5">
        <f>TITRES_STAT!D1022</f>
        <v>7.0475000000000003</v>
      </c>
      <c r="C1019" s="2">
        <f t="shared" si="90"/>
        <v>7.6890975839703728</v>
      </c>
      <c r="D1019" s="2">
        <f t="shared" si="92"/>
        <v>7.5627386782607537</v>
      </c>
      <c r="E1019" s="2">
        <f t="shared" si="91"/>
        <v>0.12635890570961905</v>
      </c>
      <c r="F1019" s="2">
        <f t="shared" si="95"/>
        <v>1.8850182834280128E-2</v>
      </c>
      <c r="G1019" s="2">
        <f t="shared" si="93"/>
        <v>0.10750872287533893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5">
        <f>TITRES_STAT!D1023</f>
        <v>6.9875999999999996</v>
      </c>
      <c r="C1020" s="2">
        <f t="shared" si="90"/>
        <v>7.701128724898008</v>
      </c>
      <c r="D1020" s="2">
        <f t="shared" si="92"/>
        <v>7.5201358132044014</v>
      </c>
      <c r="E1020" s="2">
        <f t="shared" si="91"/>
        <v>0.18099291169360665</v>
      </c>
      <c r="F1020" s="2">
        <f t="shared" si="95"/>
        <v>5.1278728606145435E-2</v>
      </c>
      <c r="G1020" s="2">
        <f t="shared" si="93"/>
        <v>0.12971418308746122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5">
        <f>TITRES_STAT!D1024</f>
        <v>6.8975999999999997</v>
      </c>
      <c r="C1021" s="2">
        <f t="shared" si="90"/>
        <v>7.6928473826060078</v>
      </c>
      <c r="D1021" s="2">
        <f t="shared" si="92"/>
        <v>7.4740220492633345</v>
      </c>
      <c r="E1021" s="2">
        <f t="shared" si="91"/>
        <v>0.21882533334267329</v>
      </c>
      <c r="F1021" s="2">
        <f t="shared" si="95"/>
        <v>8.4788049553451011E-2</v>
      </c>
      <c r="G1021" s="2">
        <f t="shared" si="93"/>
        <v>0.13403728378922228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5">
        <f>TITRES_STAT!D1025</f>
        <v>6.8916000000000004</v>
      </c>
      <c r="C1022" s="2">
        <f t="shared" si="90"/>
        <v>7.6673939391281607</v>
      </c>
      <c r="D1022" s="2">
        <f t="shared" si="92"/>
        <v>7.4308796752438289</v>
      </c>
      <c r="E1022" s="2">
        <f t="shared" si="91"/>
        <v>0.23651426388433183</v>
      </c>
      <c r="F1022" s="2">
        <f t="shared" si="95"/>
        <v>0.11513329241962718</v>
      </c>
      <c r="G1022" s="2">
        <f t="shared" si="93"/>
        <v>0.12138097146470465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5">
        <f>TITRES_STAT!D1026</f>
        <v>6.8436000000000003</v>
      </c>
      <c r="C1023" s="2">
        <f t="shared" si="90"/>
        <v>7.6458564100315209</v>
      </c>
      <c r="D1023" s="2">
        <f t="shared" si="92"/>
        <v>7.387377477077619</v>
      </c>
      <c r="E1023" s="2">
        <f t="shared" si="91"/>
        <v>0.2584789329539019</v>
      </c>
      <c r="F1023" s="2">
        <f t="shared" si="95"/>
        <v>0.14380242052648212</v>
      </c>
      <c r="G1023" s="2">
        <f t="shared" si="93"/>
        <v>0.11467651242741977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5">
        <f>TITRES_STAT!D1027</f>
        <v>6.8376000000000001</v>
      </c>
      <c r="C1024" s="2">
        <f t="shared" si="90"/>
        <v>7.6276323469497482</v>
      </c>
      <c r="D1024" s="2">
        <f t="shared" si="92"/>
        <v>7.3466532195163134</v>
      </c>
      <c r="E1024" s="2">
        <f t="shared" si="91"/>
        <v>0.28097912743343478</v>
      </c>
      <c r="F1024" s="2">
        <f t="shared" si="95"/>
        <v>0.17123776190787265</v>
      </c>
      <c r="G1024" s="2">
        <f t="shared" si="93"/>
        <v>0.10974136552556213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5">
        <f>TITRES_STAT!D1028</f>
        <v>6.8255999999999997</v>
      </c>
      <c r="C1025" s="2">
        <f t="shared" si="90"/>
        <v>7.6122119858805561</v>
      </c>
      <c r="D1025" s="2">
        <f t="shared" si="92"/>
        <v>7.3080566847373278</v>
      </c>
      <c r="E1025" s="2">
        <f t="shared" si="91"/>
        <v>0.30415530114322831</v>
      </c>
      <c r="F1025" s="2">
        <f t="shared" si="95"/>
        <v>0.1978212697549438</v>
      </c>
      <c r="G1025" s="2">
        <f t="shared" si="93"/>
        <v>0.10633403138828451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6.6577000000000002</v>
      </c>
      <c r="C1026" s="2">
        <f t="shared" si="90"/>
        <v>7.5714716803604709</v>
      </c>
      <c r="D1026" s="2">
        <f t="shared" si="92"/>
        <v>7.2598821154975255</v>
      </c>
      <c r="E1026" s="2">
        <f t="shared" si="91"/>
        <v>0.31158956486294542</v>
      </c>
      <c r="F1026" s="2">
        <f t="shared" si="95"/>
        <v>0.22057492877654414</v>
      </c>
      <c r="G1026" s="2">
        <f t="shared" si="93"/>
        <v>9.1014636086401285E-2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6.6456999999999997</v>
      </c>
      <c r="C1027" s="2">
        <f t="shared" si="90"/>
        <v>7.5323991141511684</v>
      </c>
      <c r="D1027" s="2">
        <f t="shared" si="92"/>
        <v>7.2143871439791907</v>
      </c>
      <c r="E1027" s="2">
        <f t="shared" si="91"/>
        <v>0.31801197017197769</v>
      </c>
      <c r="F1027" s="2">
        <f t="shared" si="95"/>
        <v>0.24006233705563085</v>
      </c>
      <c r="G1027" s="2">
        <f t="shared" si="93"/>
        <v>7.7949633116346839E-2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6.6456999999999997</v>
      </c>
      <c r="C1028" s="2">
        <f t="shared" si="90"/>
        <v>7.4808761735125273</v>
      </c>
      <c r="D1028" s="2">
        <f t="shared" si="92"/>
        <v>7.1722621703511029</v>
      </c>
      <c r="E1028" s="2">
        <f t="shared" si="91"/>
        <v>0.3086140031614244</v>
      </c>
      <c r="F1028" s="2">
        <f t="shared" si="95"/>
        <v>0.25377267027678957</v>
      </c>
      <c r="G1028" s="2">
        <f t="shared" si="93"/>
        <v>5.484133288463483E-2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6.5677000000000003</v>
      </c>
      <c r="C1029" s="2">
        <f t="shared" si="90"/>
        <v>7.4142029160490619</v>
      </c>
      <c r="D1029" s="2">
        <f t="shared" si="92"/>
        <v>7.1274797873621329</v>
      </c>
      <c r="E1029" s="2">
        <f t="shared" si="91"/>
        <v>0.28672312868692895</v>
      </c>
      <c r="F1029" s="2">
        <f t="shared" si="95"/>
        <v>0.26036276195881747</v>
      </c>
      <c r="G1029" s="2">
        <f t="shared" si="93"/>
        <v>2.6360366728111484E-2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6.6877000000000004</v>
      </c>
      <c r="C1030" s="2">
        <f t="shared" si="90"/>
        <v>7.3485716981953599</v>
      </c>
      <c r="D1030" s="2">
        <f t="shared" si="92"/>
        <v>7.0949035068167898</v>
      </c>
      <c r="E1030" s="2">
        <f t="shared" si="91"/>
        <v>0.25366819137857011</v>
      </c>
      <c r="F1030" s="2">
        <f t="shared" si="95"/>
        <v>0.259023847842768</v>
      </c>
      <c r="G1030" s="2">
        <f t="shared" si="93"/>
        <v>-5.3556564641978888E-3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6.8856000000000002</v>
      </c>
      <c r="C1031" s="2">
        <f t="shared" si="90"/>
        <v>7.2791914369345356</v>
      </c>
      <c r="D1031" s="2">
        <f t="shared" si="92"/>
        <v>7.0793995433488792</v>
      </c>
      <c r="E1031" s="2">
        <f t="shared" si="91"/>
        <v>0.19979189358565641</v>
      </c>
      <c r="F1031" s="2">
        <f t="shared" si="95"/>
        <v>0.24717745699134569</v>
      </c>
      <c r="G1031" s="2">
        <f t="shared" si="93"/>
        <v>-4.7385563405689279E-2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6.8856000000000002</v>
      </c>
      <c r="C1032" s="2">
        <f t="shared" si="90"/>
        <v>7.2195619850984531</v>
      </c>
      <c r="D1032" s="2">
        <f t="shared" si="92"/>
        <v>7.0650440216193324</v>
      </c>
      <c r="E1032" s="2">
        <f t="shared" si="91"/>
        <v>0.15451796347912072</v>
      </c>
      <c r="F1032" s="2">
        <f t="shared" si="95"/>
        <v>0.22864555828890071</v>
      </c>
      <c r="G1032" s="2">
        <f t="shared" si="93"/>
        <v>-7.4127594809779984E-2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6.9875999999999996</v>
      </c>
      <c r="C1033" s="2">
        <f t="shared" si="90"/>
        <v>7.1617216796986911</v>
      </c>
      <c r="D1033" s="2">
        <f t="shared" si="92"/>
        <v>7.059307427425308</v>
      </c>
      <c r="E1033" s="2">
        <f t="shared" si="91"/>
        <v>0.10241425227338308</v>
      </c>
      <c r="F1033" s="2">
        <f t="shared" si="95"/>
        <v>0.20339929708579721</v>
      </c>
      <c r="G1033" s="2">
        <f t="shared" si="93"/>
        <v>-0.10098504481241413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6.9996</v>
      </c>
      <c r="C1034" s="2">
        <f t="shared" si="90"/>
        <v>7.111856805898892</v>
      </c>
      <c r="D1034" s="2">
        <f t="shared" si="92"/>
        <v>7.0548846550234341</v>
      </c>
      <c r="E1034" s="2">
        <f t="shared" si="91"/>
        <v>5.6972150875457928E-2</v>
      </c>
      <c r="F1034" s="2">
        <f t="shared" si="95"/>
        <v>0.17411386784372937</v>
      </c>
      <c r="G1034" s="2">
        <f t="shared" si="93"/>
        <v>-0.11714171696827144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6.9576000000000002</v>
      </c>
      <c r="C1035" s="2">
        <f t="shared" si="90"/>
        <v>7.0678172972990625</v>
      </c>
      <c r="D1035" s="2">
        <f t="shared" si="92"/>
        <v>7.0476783842809567</v>
      </c>
      <c r="E1035" s="2">
        <f t="shared" si="91"/>
        <v>2.0138913018105775E-2</v>
      </c>
      <c r="F1035" s="2">
        <f t="shared" si="95"/>
        <v>0.14331887687860467</v>
      </c>
      <c r="G1035" s="2">
        <f t="shared" si="93"/>
        <v>-0.1231799638604989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6.9875999999999996</v>
      </c>
      <c r="C1036" s="2">
        <f t="shared" si="90"/>
        <v>7.0047223284838225</v>
      </c>
      <c r="D1036" s="2">
        <f t="shared" si="92"/>
        <v>7.0432281335934785</v>
      </c>
      <c r="E1036" s="2">
        <f t="shared" si="91"/>
        <v>-3.8505805109656066E-2</v>
      </c>
      <c r="F1036" s="2">
        <f t="shared" si="95"/>
        <v>0.10695394048095253</v>
      </c>
      <c r="G1036" s="2">
        <f t="shared" si="93"/>
        <v>-0.14545974559060859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6.9875999999999996</v>
      </c>
      <c r="C1037" s="2">
        <f t="shared" si="90"/>
        <v>6.9494881241016957</v>
      </c>
      <c r="D1037" s="2">
        <f t="shared" si="92"/>
        <v>7.0391075311050724</v>
      </c>
      <c r="E1037" s="2">
        <f t="shared" si="91"/>
        <v>-8.9619407003376672E-2</v>
      </c>
      <c r="F1037" s="2">
        <f t="shared" si="95"/>
        <v>6.7639270984086702E-2</v>
      </c>
      <c r="G1037" s="2">
        <f t="shared" si="93"/>
        <v>-0.15725867798746337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6.9576000000000002</v>
      </c>
      <c r="C1038" s="2">
        <f t="shared" si="90"/>
        <v>6.9027514896245119</v>
      </c>
      <c r="D1038" s="2">
        <f t="shared" si="92"/>
        <v>7.0330699362084008</v>
      </c>
      <c r="E1038" s="2">
        <f t="shared" si="91"/>
        <v>-0.13031844658388891</v>
      </c>
      <c r="F1038" s="2">
        <f t="shared" si="95"/>
        <v>2.8047727470491578E-2</v>
      </c>
      <c r="G1038" s="2">
        <f t="shared" si="93"/>
        <v>-0.1583661740543805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6.9576000000000002</v>
      </c>
      <c r="C1039" s="2">
        <f t="shared" ref="C1039:C1102" si="96">$C$4*B1029+C1038*(1-$C$4)</f>
        <v>6.8512051066053568</v>
      </c>
      <c r="D1039" s="2">
        <f t="shared" si="92"/>
        <v>7.0274795705633348</v>
      </c>
      <c r="E1039" s="2">
        <f t="shared" si="91"/>
        <v>-0.17627446395797808</v>
      </c>
      <c r="F1039" s="2">
        <f t="shared" si="95"/>
        <v>-1.2816710815202356E-2</v>
      </c>
      <c r="G1039" s="2">
        <f t="shared" si="93"/>
        <v>-0.16345775314277572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6.9816000000000003</v>
      </c>
      <c r="C1040" s="2">
        <f t="shared" si="96"/>
        <v>6.8260504748199171</v>
      </c>
      <c r="D1040" s="2">
        <f t="shared" si="92"/>
        <v>7.0240810838549397</v>
      </c>
      <c r="E1040" s="2">
        <f t="shared" si="91"/>
        <v>-0.19803060903502256</v>
      </c>
      <c r="F1040" s="2">
        <f t="shared" si="95"/>
        <v>-4.9859490459166399E-2</v>
      </c>
      <c r="G1040" s="2">
        <f t="shared" si="93"/>
        <v>-0.14817111857585616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6.8376000000000001</v>
      </c>
      <c r="C1041" s="2">
        <f t="shared" si="96"/>
        <v>6.8352119402322371</v>
      </c>
      <c r="D1041" s="2">
        <f t="shared" si="92"/>
        <v>7.0102676702360549</v>
      </c>
      <c r="E1041" s="2">
        <f t="shared" si="91"/>
        <v>-0.1750557300038178</v>
      </c>
      <c r="F1041" s="2">
        <f t="shared" si="95"/>
        <v>-7.4898738368096685E-2</v>
      </c>
      <c r="G1041" s="2">
        <f t="shared" si="93"/>
        <v>-0.10015699163572112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6.9516</v>
      </c>
      <c r="C1042" s="2">
        <f t="shared" si="96"/>
        <v>6.8429639494272774</v>
      </c>
      <c r="D1042" s="2">
        <f t="shared" si="92"/>
        <v>7.005921916885236</v>
      </c>
      <c r="E1042" s="2">
        <f t="shared" si="91"/>
        <v>-0.16295796745795865</v>
      </c>
      <c r="F1042" s="2">
        <f t="shared" si="95"/>
        <v>-9.2510584186069084E-2</v>
      </c>
      <c r="G1042" s="2">
        <f t="shared" si="93"/>
        <v>-7.0447383271889569E-2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6.7775999999999996</v>
      </c>
      <c r="C1043" s="2">
        <f t="shared" si="96"/>
        <v>6.8652156495153882</v>
      </c>
      <c r="D1043" s="2">
        <f t="shared" si="92"/>
        <v>6.9890091823011442</v>
      </c>
      <c r="E1043" s="2">
        <f t="shared" si="91"/>
        <v>-0.123793532785756</v>
      </c>
      <c r="F1043" s="2">
        <f t="shared" si="95"/>
        <v>-9.8767173906006478E-2</v>
      </c>
      <c r="G1043" s="2">
        <f t="shared" si="93"/>
        <v>-2.5026358879749522E-2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6.8856000000000002</v>
      </c>
      <c r="C1044" s="2">
        <f t="shared" si="96"/>
        <v>6.8858901649745592</v>
      </c>
      <c r="D1044" s="2">
        <f t="shared" si="92"/>
        <v>6.9813492428714303</v>
      </c>
      <c r="E1044" s="2">
        <f t="shared" si="91"/>
        <v>-9.5459077896871136E-2</v>
      </c>
      <c r="F1044" s="2">
        <f t="shared" si="95"/>
        <v>-9.8105554704179421E-2</v>
      </c>
      <c r="G1044" s="2">
        <f t="shared" si="93"/>
        <v>2.6464768073082845E-3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7.0895000000000001</v>
      </c>
      <c r="C1045" s="2">
        <f t="shared" si="96"/>
        <v>6.8969224472861654</v>
      </c>
      <c r="D1045" s="2">
        <f t="shared" si="92"/>
        <v>6.9893604100661388</v>
      </c>
      <c r="E1045" s="2">
        <f t="shared" si="91"/>
        <v>-9.2437962779973404E-2</v>
      </c>
      <c r="F1045" s="2">
        <f t="shared" si="95"/>
        <v>-9.697203631933822E-2</v>
      </c>
      <c r="G1045" s="2">
        <f t="shared" si="93"/>
        <v>4.5340735393648163E-3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7.1375000000000002</v>
      </c>
      <c r="C1046" s="2">
        <f t="shared" si="96"/>
        <v>6.9108728400113701</v>
      </c>
      <c r="D1046" s="2">
        <f t="shared" si="92"/>
        <v>7.0003337130242027</v>
      </c>
      <c r="E1046" s="2">
        <f t="shared" si="91"/>
        <v>-8.9460873012832565E-2</v>
      </c>
      <c r="F1046" s="2">
        <f t="shared" si="95"/>
        <v>-9.5469803658037089E-2</v>
      </c>
      <c r="G1046" s="2">
        <f t="shared" si="93"/>
        <v>6.0089306452045244E-3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7.1375000000000002</v>
      </c>
      <c r="C1047" s="2">
        <f t="shared" si="96"/>
        <v>6.922677018471159</v>
      </c>
      <c r="D1047" s="2">
        <f t="shared" si="92"/>
        <v>7.0104941787261135</v>
      </c>
      <c r="E1047" s="2">
        <f t="shared" si="91"/>
        <v>-8.7817160254954452E-2</v>
      </c>
      <c r="F1047" s="2">
        <f t="shared" si="95"/>
        <v>-9.3939274977420578E-2</v>
      </c>
      <c r="G1047" s="2">
        <f t="shared" si="93"/>
        <v>6.1221147224661265E-3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6.9576000000000002</v>
      </c>
      <c r="C1048" s="2">
        <f t="shared" si="96"/>
        <v>6.9280497848602121</v>
      </c>
      <c r="D1048" s="2">
        <f t="shared" si="92"/>
        <v>7.0065760914130681</v>
      </c>
      <c r="E1048" s="2">
        <f t="shared" si="91"/>
        <v>-7.8526306552856084E-2</v>
      </c>
      <c r="F1048" s="2">
        <f t="shared" si="95"/>
        <v>-9.0856681292507693E-2</v>
      </c>
      <c r="G1048" s="2">
        <f t="shared" si="93"/>
        <v>1.2330374739651609E-2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6.9576000000000002</v>
      </c>
      <c r="C1049" s="2">
        <f t="shared" si="96"/>
        <v>6.9325959718047949</v>
      </c>
      <c r="D1049" s="2">
        <f t="shared" si="92"/>
        <v>7.002948232789878</v>
      </c>
      <c r="E1049" s="2">
        <f t="shared" si="91"/>
        <v>-7.035226098508307E-2</v>
      </c>
      <c r="F1049" s="2">
        <f t="shared" si="95"/>
        <v>-8.675579723102278E-2</v>
      </c>
      <c r="G1049" s="2">
        <f t="shared" si="93"/>
        <v>1.6403536245939709E-2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6.9576000000000002</v>
      </c>
      <c r="C1050" s="2">
        <f t="shared" si="96"/>
        <v>6.9401350530655952</v>
      </c>
      <c r="D1050" s="2">
        <f t="shared" si="92"/>
        <v>6.9995891044350724</v>
      </c>
      <c r="E1050" s="2">
        <f t="shared" si="91"/>
        <v>-5.9454051369477234E-2</v>
      </c>
      <c r="F1050" s="2">
        <f t="shared" si="95"/>
        <v>-8.1295448058713679E-2</v>
      </c>
      <c r="G1050" s="2">
        <f t="shared" si="93"/>
        <v>2.1841396689236445E-2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6.8975999999999997</v>
      </c>
      <c r="C1051" s="2">
        <f t="shared" si="96"/>
        <v>6.9243604295170416</v>
      </c>
      <c r="D1051" s="2">
        <f t="shared" si="92"/>
        <v>6.9920343559583999</v>
      </c>
      <c r="E1051" s="2">
        <f t="shared" si="91"/>
        <v>-6.767392644135839E-2</v>
      </c>
      <c r="F1051" s="2">
        <f t="shared" si="95"/>
        <v>-7.8571143735242627E-2</v>
      </c>
      <c r="G1051" s="2">
        <f t="shared" si="93"/>
        <v>1.0897217293884237E-2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6.8975999999999997</v>
      </c>
      <c r="C1052" s="2">
        <f t="shared" si="96"/>
        <v>6.9285511326682663</v>
      </c>
      <c r="D1052" s="2">
        <f t="shared" si="92"/>
        <v>6.9850392184799999</v>
      </c>
      <c r="E1052" s="2">
        <f t="shared" ref="E1052:E1115" si="97">C1052-D1052</f>
        <v>-5.648808581173359E-2</v>
      </c>
      <c r="F1052" s="2">
        <f t="shared" si="95"/>
        <v>-7.4154532150540825E-2</v>
      </c>
      <c r="G1052" s="2">
        <f t="shared" si="93"/>
        <v>1.7666446338807235E-2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6.7057000000000002</v>
      </c>
      <c r="C1053" s="2">
        <f t="shared" si="96"/>
        <v>6.9053278814885326</v>
      </c>
      <c r="D1053" s="2">
        <f t="shared" ref="D1053:D1116" si="98">$D$4*B1053+(1-$D$4)*D1052</f>
        <v>6.9643474245185182</v>
      </c>
      <c r="E1053" s="2">
        <f t="shared" si="97"/>
        <v>-5.9019543029985577E-2</v>
      </c>
      <c r="F1053" s="2">
        <f t="shared" si="95"/>
        <v>-7.1127534326429778E-2</v>
      </c>
      <c r="G1053" s="2">
        <f t="shared" si="93"/>
        <v>1.2107991296444201E-2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6.6936999999999998</v>
      </c>
      <c r="C1054" s="2">
        <f t="shared" si="96"/>
        <v>6.9022928227979889</v>
      </c>
      <c r="D1054" s="2">
        <f t="shared" si="98"/>
        <v>6.9442994671467764</v>
      </c>
      <c r="E1054" s="2">
        <f t="shared" si="97"/>
        <v>-4.2006644348787425E-2</v>
      </c>
      <c r="F1054" s="2">
        <f t="shared" si="95"/>
        <v>-6.5303356330901313E-2</v>
      </c>
      <c r="G1054" s="2">
        <f t="shared" si="93"/>
        <v>2.3296711982113888E-2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6.8075999999999999</v>
      </c>
      <c r="C1055" s="2">
        <f t="shared" si="96"/>
        <v>6.9310939269829142</v>
      </c>
      <c r="D1055" s="2">
        <f t="shared" si="98"/>
        <v>6.9341735806914588</v>
      </c>
      <c r="E1055" s="2">
        <f t="shared" si="97"/>
        <v>-3.0796537085446829E-3</v>
      </c>
      <c r="F1055" s="2">
        <f t="shared" si="95"/>
        <v>-5.285861580642999E-2</v>
      </c>
      <c r="G1055" s="2">
        <f t="shared" si="93"/>
        <v>4.9778962097885307E-2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6.8075999999999999</v>
      </c>
      <c r="C1056" s="2">
        <f t="shared" si="96"/>
        <v>6.9628487074470815</v>
      </c>
      <c r="D1056" s="2">
        <f t="shared" si="98"/>
        <v>6.9247977598994996</v>
      </c>
      <c r="E1056" s="2">
        <f t="shared" si="97"/>
        <v>3.805094754758187E-2</v>
      </c>
      <c r="F1056" s="2">
        <f t="shared" si="95"/>
        <v>-3.4676703135627616E-2</v>
      </c>
      <c r="G1056" s="2">
        <f t="shared" si="93"/>
        <v>7.2727650683209494E-2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6.8075999999999999</v>
      </c>
      <c r="C1057" s="2">
        <f t="shared" si="96"/>
        <v>6.9897181370706072</v>
      </c>
      <c r="D1057" s="2">
        <f t="shared" si="98"/>
        <v>6.9161164443513883</v>
      </c>
      <c r="E1057" s="2">
        <f t="shared" si="97"/>
        <v>7.3601692719218903E-2</v>
      </c>
      <c r="F1057" s="2">
        <f t="shared" si="95"/>
        <v>-1.3021023964658311E-2</v>
      </c>
      <c r="G1057" s="2">
        <f t="shared" si="93"/>
        <v>8.6622716683877221E-2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6.8376000000000001</v>
      </c>
      <c r="C1058" s="2">
        <f t="shared" si="96"/>
        <v>6.9847768852135905</v>
      </c>
      <c r="D1058" s="2">
        <f t="shared" si="98"/>
        <v>6.9103004114364701</v>
      </c>
      <c r="E1058" s="2">
        <f t="shared" si="97"/>
        <v>7.4476473777120411E-2</v>
      </c>
      <c r="F1058" s="2">
        <f t="shared" si="95"/>
        <v>4.4784755836974333E-3</v>
      </c>
      <c r="G1058" s="2">
        <f t="shared" si="93"/>
        <v>6.9997998193422978E-2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6.8315999999999999</v>
      </c>
      <c r="C1059" s="2">
        <f t="shared" si="96"/>
        <v>6.980595825949961</v>
      </c>
      <c r="D1059" s="2">
        <f t="shared" si="98"/>
        <v>6.9044707513300647</v>
      </c>
      <c r="E1059" s="2">
        <f t="shared" si="97"/>
        <v>7.612507461989626E-2</v>
      </c>
      <c r="F1059" s="2">
        <f t="shared" si="95"/>
        <v>1.8807795390937201E-2</v>
      </c>
      <c r="G1059" s="2">
        <f t="shared" si="93"/>
        <v>5.7317279228959059E-2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6.8975999999999997</v>
      </c>
      <c r="C1060" s="2">
        <f t="shared" si="96"/>
        <v>6.9770580065730439</v>
      </c>
      <c r="D1060" s="2">
        <f t="shared" si="98"/>
        <v>6.9039618067870965</v>
      </c>
      <c r="E1060" s="2">
        <f t="shared" si="97"/>
        <v>7.3096199785947391E-2</v>
      </c>
      <c r="F1060" s="2">
        <f t="shared" si="95"/>
        <v>2.9665476269939241E-2</v>
      </c>
      <c r="G1060" s="2">
        <f t="shared" ref="G1060:G1123" si="99">E1060-F1060</f>
        <v>4.343072351600815E-2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6.6936999999999998</v>
      </c>
      <c r="C1061" s="2">
        <f t="shared" si="96"/>
        <v>6.9648336978694987</v>
      </c>
      <c r="D1061" s="2">
        <f t="shared" si="98"/>
        <v>6.8883868581362009</v>
      </c>
      <c r="E1061" s="2">
        <f t="shared" si="97"/>
        <v>7.64468397332978E-2</v>
      </c>
      <c r="F1061" s="2">
        <f t="shared" ref="F1061:F1124" si="101">(E1061*(2/(10)))+((1-(2/10))*F1060)</f>
        <v>3.9021748962610958E-2</v>
      </c>
      <c r="G1061" s="2">
        <f t="shared" si="99"/>
        <v>3.7425090770686842E-2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6.8376000000000001</v>
      </c>
      <c r="C1062" s="2">
        <f t="shared" si="96"/>
        <v>6.9544900520434219</v>
      </c>
      <c r="D1062" s="2">
        <f t="shared" si="98"/>
        <v>6.8846248686446305</v>
      </c>
      <c r="E1062" s="2">
        <f t="shared" si="97"/>
        <v>6.9865183398791331E-2</v>
      </c>
      <c r="F1062" s="2">
        <f t="shared" si="101"/>
        <v>4.5190435849847034E-2</v>
      </c>
      <c r="G1062" s="2">
        <f t="shared" si="99"/>
        <v>2.4674747548944297E-2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6.8916000000000004</v>
      </c>
      <c r="C1063" s="2">
        <f t="shared" si="96"/>
        <v>6.9162146594213567</v>
      </c>
      <c r="D1063" s="2">
        <f t="shared" si="98"/>
        <v>6.8851415450413249</v>
      </c>
      <c r="E1063" s="2">
        <f t="shared" si="97"/>
        <v>3.1073114380031797E-2</v>
      </c>
      <c r="F1063" s="2">
        <f t="shared" si="101"/>
        <v>4.2366971555883988E-2</v>
      </c>
      <c r="G1063" s="2">
        <f t="shared" si="99"/>
        <v>-1.1293857175852191E-2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6.7176999999999998</v>
      </c>
      <c r="C1064" s="2">
        <f t="shared" si="96"/>
        <v>6.881981634894994</v>
      </c>
      <c r="D1064" s="2">
        <f t="shared" si="98"/>
        <v>6.8727384676308567</v>
      </c>
      <c r="E1064" s="2">
        <f t="shared" si="97"/>
        <v>9.2431672641373197E-3</v>
      </c>
      <c r="F1064" s="2">
        <f t="shared" si="101"/>
        <v>3.5742210697534658E-2</v>
      </c>
      <c r="G1064" s="2">
        <f t="shared" si="99"/>
        <v>-2.6499043433397339E-2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6.9276</v>
      </c>
      <c r="C1065" s="2">
        <f t="shared" si="96"/>
        <v>6.8705383064496104</v>
      </c>
      <c r="D1065" s="2">
        <f t="shared" si="98"/>
        <v>6.8768022848433858</v>
      </c>
      <c r="E1065" s="2">
        <f t="shared" si="97"/>
        <v>-6.2639783937754601E-3</v>
      </c>
      <c r="F1065" s="2">
        <f t="shared" si="101"/>
        <v>2.7340972879272635E-2</v>
      </c>
      <c r="G1065" s="2">
        <f t="shared" si="99"/>
        <v>-3.3604951273048092E-2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6.8916000000000004</v>
      </c>
      <c r="C1066" s="2">
        <f t="shared" si="96"/>
        <v>6.8608554900727476</v>
      </c>
      <c r="D1066" s="2">
        <f t="shared" si="98"/>
        <v>6.8778984118920246</v>
      </c>
      <c r="E1066" s="2">
        <f t="shared" si="97"/>
        <v>-1.7042921819276913E-2</v>
      </c>
      <c r="F1066" s="2">
        <f t="shared" si="101"/>
        <v>1.8464193939562727E-2</v>
      </c>
      <c r="G1066" s="2">
        <f t="shared" si="99"/>
        <v>-3.5507115758839636E-2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6.9276</v>
      </c>
      <c r="C1067" s="2">
        <f t="shared" si="96"/>
        <v>6.8526623377538636</v>
      </c>
      <c r="D1067" s="2">
        <f t="shared" si="98"/>
        <v>6.8815800110111338</v>
      </c>
      <c r="E1067" s="2">
        <f t="shared" si="97"/>
        <v>-2.8917673257270238E-2</v>
      </c>
      <c r="F1067" s="2">
        <f t="shared" si="101"/>
        <v>8.987820500196135E-3</v>
      </c>
      <c r="G1067" s="2">
        <f t="shared" si="99"/>
        <v>-3.7905493757466373E-2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6.9576000000000002</v>
      </c>
      <c r="C1068" s="2">
        <f t="shared" si="96"/>
        <v>6.8503450550225002</v>
      </c>
      <c r="D1068" s="2">
        <f t="shared" si="98"/>
        <v>6.8872111213066045</v>
      </c>
      <c r="E1068" s="2">
        <f t="shared" si="97"/>
        <v>-3.6866066284104271E-2</v>
      </c>
      <c r="F1068" s="2">
        <f t="shared" si="101"/>
        <v>-1.8295685666394612E-4</v>
      </c>
      <c r="G1068" s="2">
        <f t="shared" si="99"/>
        <v>-3.6683109427440325E-2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6.9215999999999998</v>
      </c>
      <c r="C1069" s="2">
        <f t="shared" si="96"/>
        <v>6.8474612004036537</v>
      </c>
      <c r="D1069" s="2">
        <f t="shared" si="98"/>
        <v>6.8897584456542633</v>
      </c>
      <c r="E1069" s="2">
        <f t="shared" si="97"/>
        <v>-4.2297245250609627E-2</v>
      </c>
      <c r="F1069" s="2">
        <f t="shared" si="101"/>
        <v>-8.6058145354530827E-3</v>
      </c>
      <c r="G1069" s="2">
        <f t="shared" si="99"/>
        <v>-3.3691430715156546E-2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6.9455999999999998</v>
      </c>
      <c r="C1070" s="2">
        <f t="shared" si="96"/>
        <v>6.8551748618800143</v>
      </c>
      <c r="D1070" s="2">
        <f t="shared" si="98"/>
        <v>6.8938948570872807</v>
      </c>
      <c r="E1070" s="2">
        <f t="shared" si="97"/>
        <v>-3.8719995207266322E-2</v>
      </c>
      <c r="F1070" s="2">
        <f t="shared" si="101"/>
        <v>-1.4628650669815731E-2</v>
      </c>
      <c r="G1070" s="2">
        <f t="shared" si="99"/>
        <v>-2.4091344537450592E-2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5">
        <f>TITRES_STAT!D1074</f>
        <v>6.7416999999999998</v>
      </c>
      <c r="C1071" s="2">
        <f t="shared" si="96"/>
        <v>6.8303325754369348</v>
      </c>
      <c r="D1071" s="2">
        <f t="shared" si="98"/>
        <v>6.8826211639697039</v>
      </c>
      <c r="E1071" s="2">
        <f t="shared" si="97"/>
        <v>-5.2288588532769076E-2</v>
      </c>
      <c r="F1071" s="2">
        <f t="shared" si="101"/>
        <v>-2.21606382424064E-2</v>
      </c>
      <c r="G1071" s="2">
        <f t="shared" si="99"/>
        <v>-3.0127950290362675E-2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6.7356999999999996</v>
      </c>
      <c r="C1072" s="2">
        <f t="shared" si="96"/>
        <v>6.831450640754329</v>
      </c>
      <c r="D1072" s="2">
        <f t="shared" si="98"/>
        <v>6.8717381147867629</v>
      </c>
      <c r="E1072" s="2">
        <f t="shared" si="97"/>
        <v>-4.0287474032433934E-2</v>
      </c>
      <c r="F1072" s="2">
        <f t="shared" si="101"/>
        <v>-2.5786005400411906E-2</v>
      </c>
      <c r="G1072" s="2">
        <f t="shared" si="99"/>
        <v>-1.4501468632022028E-2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5">
        <f>TITRES_STAT!D1076</f>
        <v>6.8196000000000003</v>
      </c>
      <c r="C1073" s="2">
        <f t="shared" si="96"/>
        <v>6.840704388330586</v>
      </c>
      <c r="D1073" s="2">
        <f t="shared" si="98"/>
        <v>6.8678760322099661</v>
      </c>
      <c r="E1073" s="2">
        <f t="shared" si="97"/>
        <v>-2.7171643879380092E-2</v>
      </c>
      <c r="F1073" s="2">
        <f t="shared" si="101"/>
        <v>-2.6063133096205546E-2</v>
      </c>
      <c r="G1073" s="2">
        <f t="shared" si="99"/>
        <v>-1.1085107831745461E-3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6.8555999999999999</v>
      </c>
      <c r="C1074" s="2">
        <f t="shared" si="96"/>
        <v>6.8217806362797271</v>
      </c>
      <c r="D1074" s="2">
        <f t="shared" si="98"/>
        <v>6.8669666964907092</v>
      </c>
      <c r="E1074" s="2">
        <f t="shared" si="97"/>
        <v>-4.5186060210982149E-2</v>
      </c>
      <c r="F1074" s="2">
        <f t="shared" si="101"/>
        <v>-2.9887718519160868E-2</v>
      </c>
      <c r="G1074" s="2">
        <f t="shared" si="99"/>
        <v>-1.5298341691821281E-2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5">
        <f>TITRES_STAT!D1078</f>
        <v>6.8676000000000004</v>
      </c>
      <c r="C1075" s="2">
        <f t="shared" si="96"/>
        <v>6.838060538390538</v>
      </c>
      <c r="D1075" s="2">
        <f t="shared" si="98"/>
        <v>6.8670136078617681</v>
      </c>
      <c r="E1075" s="2">
        <f t="shared" si="97"/>
        <v>-2.8953069471230108E-2</v>
      </c>
      <c r="F1075" s="2">
        <f t="shared" si="101"/>
        <v>-2.9700788709574717E-2</v>
      </c>
      <c r="G1075" s="2">
        <f t="shared" si="99"/>
        <v>7.4771923834460879E-4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6.8676000000000004</v>
      </c>
      <c r="C1076" s="2">
        <f t="shared" si="96"/>
        <v>6.8462973786381474</v>
      </c>
      <c r="D1076" s="2">
        <f t="shared" si="98"/>
        <v>6.8670570443164518</v>
      </c>
      <c r="E1076" s="2">
        <f t="shared" si="97"/>
        <v>-2.0759665678304451E-2</v>
      </c>
      <c r="F1076" s="2">
        <f t="shared" si="101"/>
        <v>-2.7912564103320665E-2</v>
      </c>
      <c r="G1076" s="2">
        <f t="shared" si="99"/>
        <v>7.1528984250162145E-3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6.8676000000000004</v>
      </c>
      <c r="C1077" s="2">
        <f t="shared" si="96"/>
        <v>6.8588054742322786</v>
      </c>
      <c r="D1077" s="2">
        <f t="shared" si="98"/>
        <v>6.8670972632559746</v>
      </c>
      <c r="E1077" s="2">
        <f t="shared" si="97"/>
        <v>-8.2917890236959835E-3</v>
      </c>
      <c r="F1077" s="2">
        <f t="shared" si="101"/>
        <v>-2.3988409087395732E-2</v>
      </c>
      <c r="G1077" s="2">
        <f t="shared" si="99"/>
        <v>1.5696620063699748E-2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6.8376000000000001</v>
      </c>
      <c r="C1078" s="2">
        <f t="shared" si="96"/>
        <v>6.8740046320426975</v>
      </c>
      <c r="D1078" s="2">
        <f t="shared" si="98"/>
        <v>6.8649122807925691</v>
      </c>
      <c r="E1078" s="2">
        <f t="shared" si="97"/>
        <v>9.0923512501284165E-3</v>
      </c>
      <c r="F1078" s="2">
        <f t="shared" si="101"/>
        <v>-1.7372257019890903E-2</v>
      </c>
      <c r="G1078" s="2">
        <f t="shared" si="99"/>
        <v>2.646460827001932E-2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6.8255999999999997</v>
      </c>
      <c r="C1079" s="2">
        <f t="shared" si="96"/>
        <v>6.8813269963438213</v>
      </c>
      <c r="D1079" s="2">
        <f t="shared" si="98"/>
        <v>6.8620002599931196</v>
      </c>
      <c r="E1079" s="2">
        <f t="shared" si="97"/>
        <v>1.9326736350701701E-2</v>
      </c>
      <c r="F1079" s="2">
        <f t="shared" si="101"/>
        <v>-1.0032458345772382E-2</v>
      </c>
      <c r="G1079" s="2">
        <f t="shared" si="99"/>
        <v>2.9359194696474085E-2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6.7237</v>
      </c>
      <c r="C1080" s="2">
        <f t="shared" si="96"/>
        <v>6.8912151507524637</v>
      </c>
      <c r="D1080" s="2">
        <f t="shared" si="98"/>
        <v>6.8517557962899254</v>
      </c>
      <c r="E1080" s="2">
        <f t="shared" si="97"/>
        <v>3.9459354462538343E-2</v>
      </c>
      <c r="F1080" s="2">
        <f t="shared" si="101"/>
        <v>-1.3409578411023755E-4</v>
      </c>
      <c r="G1080" s="2">
        <f t="shared" si="99"/>
        <v>3.9593450246648579E-2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6.8376000000000001</v>
      </c>
      <c r="C1081" s="2">
        <f t="shared" si="96"/>
        <v>6.8682128198674688</v>
      </c>
      <c r="D1081" s="2">
        <f t="shared" si="98"/>
        <v>6.850707218786968</v>
      </c>
      <c r="E1081" s="2">
        <f t="shared" si="97"/>
        <v>1.750560108050081E-2</v>
      </c>
      <c r="F1081" s="2">
        <f t="shared" si="101"/>
        <v>3.393843588811972E-3</v>
      </c>
      <c r="G1081" s="2">
        <f t="shared" si="99"/>
        <v>1.4111757491688838E-2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6.8376000000000001</v>
      </c>
      <c r="C1082" s="2">
        <f t="shared" si="96"/>
        <v>6.8478262321955503</v>
      </c>
      <c r="D1082" s="2">
        <f t="shared" si="98"/>
        <v>6.8497363136916372</v>
      </c>
      <c r="E1082" s="2">
        <f t="shared" si="97"/>
        <v>-1.9100814960868462E-3</v>
      </c>
      <c r="F1082" s="2">
        <f t="shared" si="101"/>
        <v>2.3330585718322082E-3</v>
      </c>
      <c r="G1082" s="2">
        <f t="shared" si="99"/>
        <v>-4.2431400679190543E-3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6.8376000000000001</v>
      </c>
      <c r="C1083" s="2">
        <f t="shared" si="96"/>
        <v>6.8434837349346971</v>
      </c>
      <c r="D1083" s="2">
        <f t="shared" si="98"/>
        <v>6.8488373274922569</v>
      </c>
      <c r="E1083" s="2">
        <f t="shared" si="97"/>
        <v>-5.3535925575598498E-3</v>
      </c>
      <c r="F1083" s="2">
        <f t="shared" si="101"/>
        <v>7.9572834595379675E-4</v>
      </c>
      <c r="G1083" s="2">
        <f t="shared" si="99"/>
        <v>-6.1493209035136465E-3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6.8015999999999996</v>
      </c>
      <c r="C1084" s="2">
        <f t="shared" si="96"/>
        <v>6.8453477757139742</v>
      </c>
      <c r="D1084" s="2">
        <f t="shared" si="98"/>
        <v>6.8453382661965341</v>
      </c>
      <c r="E1084" s="2">
        <f t="shared" si="97"/>
        <v>9.5095174401649274E-6</v>
      </c>
      <c r="F1084" s="2">
        <f t="shared" si="101"/>
        <v>6.3848458025107043E-4</v>
      </c>
      <c r="G1084" s="2">
        <f t="shared" si="99"/>
        <v>-6.289750628109055E-4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6.6936999999999998</v>
      </c>
      <c r="C1085" s="2">
        <f t="shared" si="96"/>
        <v>6.8487711948349013</v>
      </c>
      <c r="D1085" s="2">
        <f t="shared" si="98"/>
        <v>6.8341058020338279</v>
      </c>
      <c r="E1085" s="2">
        <f t="shared" si="97"/>
        <v>1.4665392801073374E-2</v>
      </c>
      <c r="F1085" s="2">
        <f t="shared" si="101"/>
        <v>3.4438662244155316E-3</v>
      </c>
      <c r="G1085" s="2">
        <f t="shared" si="99"/>
        <v>1.1221526576657842E-2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6.8075999999999999</v>
      </c>
      <c r="C1086" s="2">
        <f t="shared" si="96"/>
        <v>6.8516679340910702</v>
      </c>
      <c r="D1086" s="2">
        <f t="shared" si="98"/>
        <v>6.8321424092905811</v>
      </c>
      <c r="E1086" s="2">
        <f t="shared" si="97"/>
        <v>1.952552480048908E-2</v>
      </c>
      <c r="F1086" s="2">
        <f t="shared" si="101"/>
        <v>6.6601979396302413E-3</v>
      </c>
      <c r="G1086" s="2">
        <f t="shared" si="99"/>
        <v>1.2865326860858839E-2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6.8075999999999999</v>
      </c>
      <c r="C1087" s="2">
        <f t="shared" si="96"/>
        <v>6.8541190211539824</v>
      </c>
      <c r="D1087" s="2">
        <f t="shared" si="98"/>
        <v>6.8303244530468348</v>
      </c>
      <c r="E1087" s="2">
        <f t="shared" si="97"/>
        <v>2.379456810714764E-2</v>
      </c>
      <c r="F1087" s="2">
        <f t="shared" si="101"/>
        <v>1.0087071973133722E-2</v>
      </c>
      <c r="G1087" s="2">
        <f t="shared" si="99"/>
        <v>1.3707496134013918E-2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6.8075999999999999</v>
      </c>
      <c r="C1088" s="2">
        <f t="shared" si="96"/>
        <v>6.8515776332841387</v>
      </c>
      <c r="D1088" s="2">
        <f t="shared" si="98"/>
        <v>6.8286411602285515</v>
      </c>
      <c r="E1088" s="2">
        <f t="shared" si="97"/>
        <v>2.2936473055587214E-2</v>
      </c>
      <c r="F1088" s="2">
        <f t="shared" si="101"/>
        <v>1.2656952189624419E-2</v>
      </c>
      <c r="G1088" s="2">
        <f t="shared" si="99"/>
        <v>1.0279520865962795E-2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6.8075999999999999</v>
      </c>
      <c r="C1089" s="2">
        <f t="shared" si="96"/>
        <v>6.8475810743173477</v>
      </c>
      <c r="D1089" s="2">
        <f t="shared" si="98"/>
        <v>6.827082555767177</v>
      </c>
      <c r="E1089" s="2">
        <f t="shared" si="97"/>
        <v>2.0498518550170708E-2</v>
      </c>
      <c r="F1089" s="2">
        <f t="shared" si="101"/>
        <v>1.4225265461733676E-2</v>
      </c>
      <c r="G1089" s="2">
        <f t="shared" si="99"/>
        <v>6.2732530884370315E-3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6.7176999999999998</v>
      </c>
      <c r="C1090" s="2">
        <f t="shared" si="96"/>
        <v>6.8285224474992949</v>
      </c>
      <c r="D1090" s="2">
        <f t="shared" si="98"/>
        <v>6.8189801442288678</v>
      </c>
      <c r="E1090" s="2">
        <f t="shared" si="97"/>
        <v>9.5423032704271549E-3</v>
      </c>
      <c r="F1090" s="2">
        <f t="shared" si="101"/>
        <v>1.3288673023472372E-2</v>
      </c>
      <c r="G1090" s="2">
        <f t="shared" si="99"/>
        <v>-3.7463697530452176E-3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6.8015999999999996</v>
      </c>
      <c r="C1091" s="2">
        <f t="shared" si="96"/>
        <v>6.8299189940378646</v>
      </c>
      <c r="D1091" s="2">
        <f t="shared" si="98"/>
        <v>6.8176927261378406</v>
      </c>
      <c r="E1091" s="2">
        <f t="shared" si="97"/>
        <v>1.2226267900024013E-2</v>
      </c>
      <c r="F1091" s="2">
        <f t="shared" si="101"/>
        <v>1.3076191998782702E-2</v>
      </c>
      <c r="G1091" s="2">
        <f t="shared" si="99"/>
        <v>-8.4992409875868889E-4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6.5976999999999997</v>
      </c>
      <c r="C1092" s="2">
        <f t="shared" si="96"/>
        <v>6.8311006872628086</v>
      </c>
      <c r="D1092" s="2">
        <f t="shared" si="98"/>
        <v>6.8013969686461486</v>
      </c>
      <c r="E1092" s="2">
        <f t="shared" si="97"/>
        <v>2.9703718616659991E-2</v>
      </c>
      <c r="F1092" s="2">
        <f t="shared" si="101"/>
        <v>1.6401697322358161E-2</v>
      </c>
      <c r="G1092" s="2">
        <f t="shared" si="99"/>
        <v>1.330202129430183E-2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6.5917000000000003</v>
      </c>
      <c r="C1093" s="2">
        <f t="shared" si="96"/>
        <v>6.8321005815300691</v>
      </c>
      <c r="D1093" s="2">
        <f t="shared" si="98"/>
        <v>6.7858638598575443</v>
      </c>
      <c r="E1093" s="2">
        <f t="shared" si="97"/>
        <v>4.6236721672524794E-2</v>
      </c>
      <c r="F1093" s="2">
        <f t="shared" si="101"/>
        <v>2.2368702192391489E-2</v>
      </c>
      <c r="G1093" s="2">
        <f t="shared" si="99"/>
        <v>2.3868019480133305E-2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6.7416999999999998</v>
      </c>
      <c r="C1094" s="2">
        <f t="shared" si="96"/>
        <v>6.8274081843715972</v>
      </c>
      <c r="D1094" s="2">
        <f t="shared" si="98"/>
        <v>6.7825924628310599</v>
      </c>
      <c r="E1094" s="2">
        <f t="shared" si="97"/>
        <v>4.4815721540537368E-2</v>
      </c>
      <c r="F1094" s="2">
        <f t="shared" si="101"/>
        <v>2.6858106062020666E-2</v>
      </c>
      <c r="G1094" s="2">
        <f t="shared" si="99"/>
        <v>1.7957615478516702E-2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6.6577000000000002</v>
      </c>
      <c r="C1095" s="2">
        <f t="shared" si="96"/>
        <v>6.8068376944682747</v>
      </c>
      <c r="D1095" s="2">
        <f t="shared" si="98"/>
        <v>6.7733411692880177</v>
      </c>
      <c r="E1095" s="2">
        <f t="shared" si="97"/>
        <v>3.3496525180257031E-2</v>
      </c>
      <c r="F1095" s="2">
        <f t="shared" si="101"/>
        <v>2.8185789885667941E-2</v>
      </c>
      <c r="G1095" s="2">
        <f t="shared" si="99"/>
        <v>5.3107352945890897E-3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6.5976999999999997</v>
      </c>
      <c r="C1096" s="2">
        <f t="shared" si="96"/>
        <v>6.8069549722423863</v>
      </c>
      <c r="D1096" s="2">
        <f t="shared" si="98"/>
        <v>6.7603307123037197</v>
      </c>
      <c r="E1096" s="2">
        <f t="shared" si="97"/>
        <v>4.662425993866659E-2</v>
      </c>
      <c r="F1096" s="2">
        <f t="shared" si="101"/>
        <v>3.1873483896267672E-2</v>
      </c>
      <c r="G1096" s="2">
        <f t="shared" si="99"/>
        <v>1.4750776042398918E-2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6.4478</v>
      </c>
      <c r="C1097" s="2">
        <f t="shared" si="96"/>
        <v>6.807054207282019</v>
      </c>
      <c r="D1097" s="2">
        <f t="shared" si="98"/>
        <v>6.7371802891701105</v>
      </c>
      <c r="E1097" s="2">
        <f t="shared" si="97"/>
        <v>6.9873918111908573E-2</v>
      </c>
      <c r="F1097" s="2">
        <f t="shared" si="101"/>
        <v>3.9473570739395857E-2</v>
      </c>
      <c r="G1097" s="2">
        <f t="shared" si="99"/>
        <v>3.0400347372512716E-2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6.2678000000000003</v>
      </c>
      <c r="C1098" s="2">
        <f t="shared" si="96"/>
        <v>6.8071381753924776</v>
      </c>
      <c r="D1098" s="2">
        <f t="shared" si="98"/>
        <v>6.7024113788612132</v>
      </c>
      <c r="E1098" s="2">
        <f t="shared" si="97"/>
        <v>0.10472679653126438</v>
      </c>
      <c r="F1098" s="2">
        <f t="shared" si="101"/>
        <v>5.2524215897769566E-2</v>
      </c>
      <c r="G1098" s="2">
        <f t="shared" si="99"/>
        <v>5.2202580633494811E-2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6.2918000000000003</v>
      </c>
      <c r="C1099" s="2">
        <f t="shared" si="96"/>
        <v>6.8072092253320964</v>
      </c>
      <c r="D1099" s="2">
        <f t="shared" si="98"/>
        <v>6.6719957211677894</v>
      </c>
      <c r="E1099" s="2">
        <f t="shared" si="97"/>
        <v>0.135213504164307</v>
      </c>
      <c r="F1099" s="2">
        <f t="shared" si="101"/>
        <v>6.9062073551077047E-2</v>
      </c>
      <c r="G1099" s="2">
        <f t="shared" si="99"/>
        <v>6.615143061322995E-2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6.1119000000000003</v>
      </c>
      <c r="C1100" s="2">
        <f t="shared" si="96"/>
        <v>6.7934385752810051</v>
      </c>
      <c r="D1100" s="2">
        <f t="shared" si="98"/>
        <v>6.6305071492294347</v>
      </c>
      <c r="E1100" s="2">
        <f t="shared" si="97"/>
        <v>0.1629314260515704</v>
      </c>
      <c r="F1100" s="2">
        <f t="shared" si="101"/>
        <v>8.7835944051175729E-2</v>
      </c>
      <c r="G1100" s="2">
        <f t="shared" si="99"/>
        <v>7.5095482000394675E-2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6.2378</v>
      </c>
      <c r="C1101" s="2">
        <f t="shared" si="96"/>
        <v>6.7946941790839279</v>
      </c>
      <c r="D1101" s="2">
        <f t="shared" si="98"/>
        <v>6.6014177307679951</v>
      </c>
      <c r="E1101" s="2">
        <f t="shared" si="97"/>
        <v>0.19327644831593283</v>
      </c>
      <c r="F1101" s="2">
        <f t="shared" si="101"/>
        <v>0.10892404490412716</v>
      </c>
      <c r="G1101" s="2">
        <f t="shared" si="99"/>
        <v>8.4352403411805665E-2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6.2378</v>
      </c>
      <c r="C1102" s="2">
        <f t="shared" si="96"/>
        <v>6.764387382301785</v>
      </c>
      <c r="D1102" s="2">
        <f t="shared" si="98"/>
        <v>6.5744830840444397</v>
      </c>
      <c r="E1102" s="2">
        <f t="shared" si="97"/>
        <v>0.18990429825734534</v>
      </c>
      <c r="F1102" s="2">
        <f t="shared" si="101"/>
        <v>0.1251200955747708</v>
      </c>
      <c r="G1102" s="2">
        <f t="shared" si="99"/>
        <v>6.4784202682574538E-2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6.2378</v>
      </c>
      <c r="C1103" s="2">
        <f t="shared" ref="C1103:C1166" si="102">$C$4*B1093+C1102*(1-$C$4)</f>
        <v>6.7378200927168947</v>
      </c>
      <c r="D1103" s="2">
        <f t="shared" si="98"/>
        <v>6.5495435963374442</v>
      </c>
      <c r="E1103" s="2">
        <f t="shared" si="97"/>
        <v>0.18827649637945054</v>
      </c>
      <c r="F1103" s="2">
        <f t="shared" si="101"/>
        <v>0.13775137573570675</v>
      </c>
      <c r="G1103" s="2">
        <f t="shared" si="99"/>
        <v>5.0525120643743787E-2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6.2378</v>
      </c>
      <c r="C1104" s="2">
        <f t="shared" si="102"/>
        <v>6.7384170015296796</v>
      </c>
      <c r="D1104" s="2">
        <f t="shared" si="98"/>
        <v>6.5264514780902259</v>
      </c>
      <c r="E1104" s="2">
        <f t="shared" si="97"/>
        <v>0.21196552343945374</v>
      </c>
      <c r="F1104" s="2">
        <f t="shared" si="101"/>
        <v>0.15259420527645617</v>
      </c>
      <c r="G1104" s="2">
        <f t="shared" si="99"/>
        <v>5.9371318162997566E-2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6.4118000000000004</v>
      </c>
      <c r="C1105" s="2">
        <f t="shared" si="102"/>
        <v>6.725999001294344</v>
      </c>
      <c r="D1105" s="2">
        <f t="shared" si="98"/>
        <v>6.5179587760094684</v>
      </c>
      <c r="E1105" s="2">
        <f t="shared" si="97"/>
        <v>0.20804022528487565</v>
      </c>
      <c r="F1105" s="2">
        <f t="shared" si="101"/>
        <v>0.16368340927814007</v>
      </c>
      <c r="G1105" s="2">
        <f t="shared" si="99"/>
        <v>4.4356816006735578E-2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6.4776999999999996</v>
      </c>
      <c r="C1106" s="2">
        <f t="shared" si="102"/>
        <v>6.7062606934029061</v>
      </c>
      <c r="D1106" s="2">
        <f t="shared" si="98"/>
        <v>6.5149766444532116</v>
      </c>
      <c r="E1106" s="2">
        <f t="shared" si="97"/>
        <v>0.19128404894969453</v>
      </c>
      <c r="F1106" s="2">
        <f t="shared" si="101"/>
        <v>0.16920353721245096</v>
      </c>
      <c r="G1106" s="2">
        <f t="shared" si="99"/>
        <v>2.2080511737243569E-2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6.5377000000000001</v>
      </c>
      <c r="C1107" s="2">
        <f t="shared" si="102"/>
        <v>6.6664975098024586</v>
      </c>
      <c r="D1107" s="2">
        <f t="shared" si="98"/>
        <v>6.5166598559751963</v>
      </c>
      <c r="E1107" s="2">
        <f t="shared" si="97"/>
        <v>0.14983765382726233</v>
      </c>
      <c r="F1107" s="2">
        <f t="shared" si="101"/>
        <v>0.16533036053541325</v>
      </c>
      <c r="G1107" s="2">
        <f t="shared" si="99"/>
        <v>-1.5492706708150922E-2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6.5377000000000001</v>
      </c>
      <c r="C1108" s="2">
        <f t="shared" si="102"/>
        <v>6.6051594313713116</v>
      </c>
      <c r="D1108" s="2">
        <f t="shared" si="98"/>
        <v>6.5182183851622186</v>
      </c>
      <c r="E1108" s="2">
        <f t="shared" si="97"/>
        <v>8.6941046209092931E-2</v>
      </c>
      <c r="F1108" s="2">
        <f t="shared" si="101"/>
        <v>0.14965249767014918</v>
      </c>
      <c r="G1108" s="2">
        <f t="shared" si="99"/>
        <v>-6.271145146105625E-2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6.5377000000000001</v>
      </c>
      <c r="C1109" s="2">
        <f t="shared" si="102"/>
        <v>6.5569502880834172</v>
      </c>
      <c r="D1109" s="2">
        <f t="shared" si="98"/>
        <v>6.5196614677427949</v>
      </c>
      <c r="E1109" s="2">
        <f t="shared" si="97"/>
        <v>3.7288820340622308E-2</v>
      </c>
      <c r="F1109" s="2">
        <f t="shared" si="101"/>
        <v>0.12717976220424382</v>
      </c>
      <c r="G1109" s="2">
        <f t="shared" si="99"/>
        <v>-8.989094186362151E-2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6.3697999999999997</v>
      </c>
      <c r="C1110" s="2">
        <f t="shared" si="102"/>
        <v>6.4884810129936605</v>
      </c>
      <c r="D1110" s="2">
        <f t="shared" si="98"/>
        <v>6.5085606182803657</v>
      </c>
      <c r="E1110" s="2">
        <f t="shared" si="97"/>
        <v>-2.007960528670516E-2</v>
      </c>
      <c r="F1110" s="2">
        <f t="shared" si="101"/>
        <v>9.7727888706054034E-2</v>
      </c>
      <c r="G1110" s="2">
        <f t="shared" si="99"/>
        <v>-0.11780749399275919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6.5076999999999998</v>
      </c>
      <c r="C1111" s="2">
        <f t="shared" si="102"/>
        <v>6.4499147033023281</v>
      </c>
      <c r="D1111" s="2">
        <f t="shared" si="98"/>
        <v>6.5084968687781162</v>
      </c>
      <c r="E1111" s="2">
        <f t="shared" si="97"/>
        <v>-5.8582165475788095E-2</v>
      </c>
      <c r="F1111" s="2">
        <f t="shared" si="101"/>
        <v>6.6465877869685622E-2</v>
      </c>
      <c r="G1111" s="2">
        <f t="shared" si="99"/>
        <v>-0.1250480433454737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6.5976999999999997</v>
      </c>
      <c r="C1112" s="2">
        <f t="shared" si="102"/>
        <v>6.4172816720250463</v>
      </c>
      <c r="D1112" s="2">
        <f t="shared" si="98"/>
        <v>6.5151045081278856</v>
      </c>
      <c r="E1112" s="2">
        <f t="shared" si="97"/>
        <v>-9.7822836102839261E-2</v>
      </c>
      <c r="F1112" s="2">
        <f t="shared" si="101"/>
        <v>3.3608135075180644E-2</v>
      </c>
      <c r="G1112" s="2">
        <f t="shared" si="99"/>
        <v>-0.13143097117801991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6.7595999999999998</v>
      </c>
      <c r="C1113" s="2">
        <f t="shared" si="102"/>
        <v>6.3896691070981166</v>
      </c>
      <c r="D1113" s="2">
        <f t="shared" si="98"/>
        <v>6.5332152853035979</v>
      </c>
      <c r="E1113" s="2">
        <f t="shared" si="97"/>
        <v>-0.14354617820548121</v>
      </c>
      <c r="F1113" s="2">
        <f t="shared" si="101"/>
        <v>-1.8227275809517274E-3</v>
      </c>
      <c r="G1113" s="2">
        <f t="shared" si="99"/>
        <v>-0.14172345062452948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6.8975999999999997</v>
      </c>
      <c r="C1114" s="2">
        <f t="shared" si="102"/>
        <v>6.3663046290830216</v>
      </c>
      <c r="D1114" s="2">
        <f t="shared" si="98"/>
        <v>6.5602067456514792</v>
      </c>
      <c r="E1114" s="2">
        <f t="shared" si="97"/>
        <v>-0.19390211656845757</v>
      </c>
      <c r="F1114" s="2">
        <f t="shared" si="101"/>
        <v>-4.0238605378452898E-2</v>
      </c>
      <c r="G1114" s="2">
        <f t="shared" si="99"/>
        <v>-0.15366351119000468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6.8676000000000004</v>
      </c>
      <c r="C1115" s="2">
        <f t="shared" si="102"/>
        <v>6.3733039169164032</v>
      </c>
      <c r="D1115" s="2">
        <f t="shared" si="98"/>
        <v>6.5829766163439629</v>
      </c>
      <c r="E1115" s="2">
        <f t="shared" si="97"/>
        <v>-0.20967269942755973</v>
      </c>
      <c r="F1115" s="2">
        <f t="shared" si="101"/>
        <v>-7.4125424188274266E-2</v>
      </c>
      <c r="G1115" s="2">
        <f t="shared" si="99"/>
        <v>-0.13554727523928545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6.8975999999999997</v>
      </c>
      <c r="C1116" s="2">
        <f t="shared" si="102"/>
        <v>6.3893648527754179</v>
      </c>
      <c r="D1116" s="2">
        <f t="shared" si="98"/>
        <v>6.6062820521703358</v>
      </c>
      <c r="E1116" s="2">
        <f t="shared" ref="E1116:E1179" si="103">C1116-D1116</f>
        <v>-0.21691719939491794</v>
      </c>
      <c r="F1116" s="2">
        <f t="shared" si="101"/>
        <v>-0.10268377922960301</v>
      </c>
      <c r="G1116" s="2">
        <f t="shared" si="99"/>
        <v>-0.11423342016531493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6.8916000000000004</v>
      </c>
      <c r="C1117" s="2">
        <f t="shared" si="102"/>
        <v>6.4121856446561223</v>
      </c>
      <c r="D1117" s="2">
        <f t="shared" ref="D1117:D1180" si="104">$D$4*B1117+(1-$D$4)*D1116</f>
        <v>6.6274167149725338</v>
      </c>
      <c r="E1117" s="2">
        <f t="shared" si="103"/>
        <v>-0.21523107031641153</v>
      </c>
      <c r="F1117" s="2">
        <f t="shared" si="101"/>
        <v>-0.1251932374469647</v>
      </c>
      <c r="G1117" s="2">
        <f t="shared" si="99"/>
        <v>-9.0037832869446832E-2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6.8856000000000002</v>
      </c>
      <c r="C1118" s="2">
        <f t="shared" si="102"/>
        <v>6.4314955454782572</v>
      </c>
      <c r="D1118" s="2">
        <f t="shared" si="104"/>
        <v>6.6465414027523462</v>
      </c>
      <c r="E1118" s="2">
        <f t="shared" si="103"/>
        <v>-0.21504585727408898</v>
      </c>
      <c r="F1118" s="2">
        <f t="shared" si="101"/>
        <v>-0.14316376141238957</v>
      </c>
      <c r="G1118" s="2">
        <f t="shared" si="99"/>
        <v>-7.1882095861699413E-2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6.8975999999999997</v>
      </c>
      <c r="C1119" s="2">
        <f t="shared" si="102"/>
        <v>6.4478346923277554</v>
      </c>
      <c r="D1119" s="2">
        <f t="shared" si="104"/>
        <v>6.6651383358818022</v>
      </c>
      <c r="E1119" s="2">
        <f t="shared" si="103"/>
        <v>-0.21730364355404674</v>
      </c>
      <c r="F1119" s="2">
        <f t="shared" si="101"/>
        <v>-0.15799173784072101</v>
      </c>
      <c r="G1119" s="2">
        <f t="shared" si="99"/>
        <v>-5.931190571332573E-2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6.8975999999999997</v>
      </c>
      <c r="C1120" s="2">
        <f t="shared" si="102"/>
        <v>6.435829355046562</v>
      </c>
      <c r="D1120" s="2">
        <f t="shared" si="104"/>
        <v>6.6823577184090759</v>
      </c>
      <c r="E1120" s="2">
        <f t="shared" si="103"/>
        <v>-0.24652836336251394</v>
      </c>
      <c r="F1120" s="2">
        <f t="shared" si="101"/>
        <v>-0.17569906294507961</v>
      </c>
      <c r="G1120" s="2">
        <f t="shared" si="99"/>
        <v>-7.0829300417434321E-2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6.8916000000000004</v>
      </c>
      <c r="C1121" s="2">
        <f t="shared" si="102"/>
        <v>6.4468863773470906</v>
      </c>
      <c r="D1121" s="2">
        <f t="shared" si="104"/>
        <v>6.6978571466750703</v>
      </c>
      <c r="E1121" s="2">
        <f t="shared" si="103"/>
        <v>-0.25097076932797968</v>
      </c>
      <c r="F1121" s="2">
        <f t="shared" si="101"/>
        <v>-0.19075340422165965</v>
      </c>
      <c r="G1121" s="2">
        <f t="shared" si="99"/>
        <v>-6.0217365106320031E-2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6.8856000000000002</v>
      </c>
      <c r="C1122" s="2">
        <f t="shared" si="102"/>
        <v>6.470088473139846</v>
      </c>
      <c r="D1122" s="2">
        <f t="shared" si="104"/>
        <v>6.7117640246991392</v>
      </c>
      <c r="E1122" s="2">
        <f t="shared" si="103"/>
        <v>-0.24167555155929321</v>
      </c>
      <c r="F1122" s="2">
        <f t="shared" si="101"/>
        <v>-0.20093783368918636</v>
      </c>
      <c r="G1122" s="2">
        <f t="shared" si="99"/>
        <v>-4.0737717870106854E-2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6.8856000000000002</v>
      </c>
      <c r="C1123" s="2">
        <f t="shared" si="102"/>
        <v>6.5146287080414087</v>
      </c>
      <c r="D1123" s="2">
        <f t="shared" si="104"/>
        <v>6.7246407636103145</v>
      </c>
      <c r="E1123" s="2">
        <f t="shared" si="103"/>
        <v>-0.21001205556890579</v>
      </c>
      <c r="F1123" s="2">
        <f t="shared" si="101"/>
        <v>-0.20275267806513025</v>
      </c>
      <c r="G1123" s="2">
        <f t="shared" si="99"/>
        <v>-7.2593775037755326E-3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6.8856000000000002</v>
      </c>
      <c r="C1124" s="2">
        <f t="shared" si="102"/>
        <v>6.5735473683427301</v>
      </c>
      <c r="D1124" s="2">
        <f t="shared" si="104"/>
        <v>6.7365636700095504</v>
      </c>
      <c r="E1124" s="2">
        <f t="shared" si="103"/>
        <v>-0.16301630166682024</v>
      </c>
      <c r="F1124" s="2">
        <f t="shared" si="101"/>
        <v>-0.19480540278546826</v>
      </c>
      <c r="G1124" s="2">
        <f t="shared" ref="G1124:G1187" si="105">E1124-F1124</f>
        <v>3.1789101118648022E-2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6.8856000000000002</v>
      </c>
      <c r="C1125" s="2">
        <f t="shared" si="102"/>
        <v>6.6187862347515409</v>
      </c>
      <c r="D1125" s="2">
        <f t="shared" si="104"/>
        <v>6.7476033981569916</v>
      </c>
      <c r="E1125" s="2">
        <f t="shared" si="103"/>
        <v>-0.12881716340545069</v>
      </c>
      <c r="F1125" s="2">
        <f t="shared" ref="F1125:F1188" si="107">(E1125*(2/(10)))+((1-(2/10))*F1124)</f>
        <v>-0.18160775490946476</v>
      </c>
      <c r="G1125" s="2">
        <f t="shared" si="105"/>
        <v>5.2790591504014078E-2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6.8676000000000004</v>
      </c>
      <c r="C1126" s="2">
        <f t="shared" si="102"/>
        <v>6.6616806601743805</v>
      </c>
      <c r="D1126" s="2">
        <f t="shared" si="104"/>
        <v>6.756492035330548</v>
      </c>
      <c r="E1126" s="2">
        <f t="shared" si="103"/>
        <v>-9.4811375156167443E-2</v>
      </c>
      <c r="F1126" s="2">
        <f t="shared" si="107"/>
        <v>-0.16424847895880532</v>
      </c>
      <c r="G1126" s="2">
        <f t="shared" si="105"/>
        <v>6.9437103802637873E-2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6.8676000000000004</v>
      </c>
      <c r="C1127" s="2">
        <f t="shared" si="102"/>
        <v>6.6970528663013988</v>
      </c>
      <c r="D1127" s="2">
        <f t="shared" si="104"/>
        <v>6.7647222549356929</v>
      </c>
      <c r="E1127" s="2">
        <f t="shared" si="103"/>
        <v>-6.7669388634294059E-2</v>
      </c>
      <c r="F1127" s="2">
        <f t="shared" si="107"/>
        <v>-0.14493266089390308</v>
      </c>
      <c r="G1127" s="2">
        <f t="shared" si="105"/>
        <v>7.7263272259609023E-2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6.8676000000000004</v>
      </c>
      <c r="C1128" s="2">
        <f t="shared" si="102"/>
        <v>6.7260601176396451</v>
      </c>
      <c r="D1128" s="2">
        <f t="shared" si="104"/>
        <v>6.7723428286441605</v>
      </c>
      <c r="E1128" s="2">
        <f t="shared" si="103"/>
        <v>-4.628271100451542E-2</v>
      </c>
      <c r="F1128" s="2">
        <f t="shared" si="107"/>
        <v>-0.12520267091602555</v>
      </c>
      <c r="G1128" s="2">
        <f t="shared" si="105"/>
        <v>7.8919959911510129E-2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6.8676000000000004</v>
      </c>
      <c r="C1129" s="2">
        <f t="shared" si="102"/>
        <v>6.7524508687720077</v>
      </c>
      <c r="D1129" s="2">
        <f t="shared" si="104"/>
        <v>6.7793989154112602</v>
      </c>
      <c r="E1129" s="2">
        <f t="shared" si="103"/>
        <v>-2.6948046639252432E-2</v>
      </c>
      <c r="F1129" s="2">
        <f t="shared" si="107"/>
        <v>-0.10555174606067093</v>
      </c>
      <c r="G1129" s="2">
        <f t="shared" si="105"/>
        <v>7.8603699421418496E-2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6.6757</v>
      </c>
      <c r="C1130" s="2">
        <f t="shared" si="102"/>
        <v>6.7747815043455448</v>
      </c>
      <c r="D1130" s="2">
        <f t="shared" si="104"/>
        <v>6.7717175142696862</v>
      </c>
      <c r="E1130" s="2">
        <f t="shared" si="103"/>
        <v>3.0639900758586691E-3</v>
      </c>
      <c r="F1130" s="2">
        <f t="shared" si="107"/>
        <v>-8.3828598833365006E-2</v>
      </c>
      <c r="G1130" s="2">
        <f t="shared" si="105"/>
        <v>8.6892588909223675E-2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6.8676000000000004</v>
      </c>
      <c r="C1131" s="2">
        <f t="shared" si="102"/>
        <v>6.7927535806000767</v>
      </c>
      <c r="D1131" s="2">
        <f t="shared" si="104"/>
        <v>6.7788199206200801</v>
      </c>
      <c r="E1131" s="2">
        <f t="shared" si="103"/>
        <v>1.3933659979996627E-2</v>
      </c>
      <c r="F1131" s="2">
        <f t="shared" si="107"/>
        <v>-6.427614707069268E-2</v>
      </c>
      <c r="G1131" s="2">
        <f t="shared" si="105"/>
        <v>7.8209807050689306E-2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6.8676000000000004</v>
      </c>
      <c r="C1132" s="2">
        <f t="shared" si="102"/>
        <v>6.8070376451231418</v>
      </c>
      <c r="D1132" s="2">
        <f t="shared" si="104"/>
        <v>6.7853962227963711</v>
      </c>
      <c r="E1132" s="2">
        <f t="shared" si="103"/>
        <v>2.1641422326770687E-2</v>
      </c>
      <c r="F1132" s="2">
        <f t="shared" si="107"/>
        <v>-4.7092633191200009E-2</v>
      </c>
      <c r="G1132" s="2">
        <f t="shared" si="105"/>
        <v>6.8734055517970696E-2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6.8975999999999997</v>
      </c>
      <c r="C1133" s="2">
        <f t="shared" si="102"/>
        <v>6.8191241612580429</v>
      </c>
      <c r="D1133" s="2">
        <f t="shared" si="104"/>
        <v>6.7937076137003434</v>
      </c>
      <c r="E1133" s="2">
        <f t="shared" si="103"/>
        <v>2.5416547557699509E-2</v>
      </c>
      <c r="F1133" s="2">
        <f t="shared" si="107"/>
        <v>-3.2590797041420108E-2</v>
      </c>
      <c r="G1133" s="2">
        <f t="shared" si="105"/>
        <v>5.8007344599119617E-2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6.9276</v>
      </c>
      <c r="C1134" s="2">
        <f t="shared" si="102"/>
        <v>6.8293512133721901</v>
      </c>
      <c r="D1134" s="2">
        <f t="shared" si="104"/>
        <v>6.8036255682410589</v>
      </c>
      <c r="E1134" s="2">
        <f t="shared" si="103"/>
        <v>2.5725645131131181E-2</v>
      </c>
      <c r="F1134" s="2">
        <f t="shared" si="107"/>
        <v>-2.0927508606909853E-2</v>
      </c>
      <c r="G1134" s="2">
        <f t="shared" si="105"/>
        <v>4.6653153738041034E-2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6.9276</v>
      </c>
      <c r="C1135" s="2">
        <f t="shared" si="102"/>
        <v>6.8380048728533911</v>
      </c>
      <c r="D1135" s="2">
        <f t="shared" si="104"/>
        <v>6.8128088594824616</v>
      </c>
      <c r="E1135" s="2">
        <f t="shared" si="103"/>
        <v>2.5196013370929471E-2</v>
      </c>
      <c r="F1135" s="2">
        <f t="shared" si="107"/>
        <v>-1.170280421134199E-2</v>
      </c>
      <c r="G1135" s="2">
        <f t="shared" si="105"/>
        <v>3.6898817582271461E-2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6.8916000000000004</v>
      </c>
      <c r="C1136" s="2">
        <f t="shared" si="102"/>
        <v>6.8425579693374843</v>
      </c>
      <c r="D1136" s="2">
        <f t="shared" si="104"/>
        <v>6.8186452402615387</v>
      </c>
      <c r="E1136" s="2">
        <f t="shared" si="103"/>
        <v>2.3912729075945549E-2</v>
      </c>
      <c r="F1136" s="2">
        <f t="shared" si="107"/>
        <v>-4.5796975538844823E-3</v>
      </c>
      <c r="G1136" s="2">
        <f t="shared" si="105"/>
        <v>2.849242662983003E-2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6.8975999999999997</v>
      </c>
      <c r="C1137" s="2">
        <f t="shared" si="102"/>
        <v>6.8464105894394098</v>
      </c>
      <c r="D1137" s="2">
        <f t="shared" si="104"/>
        <v>6.8244937409829056</v>
      </c>
      <c r="E1137" s="2">
        <f t="shared" si="103"/>
        <v>2.1916848456504212E-2</v>
      </c>
      <c r="F1137" s="2">
        <f t="shared" si="107"/>
        <v>7.1961164819325666E-4</v>
      </c>
      <c r="G1137" s="2">
        <f t="shared" si="105"/>
        <v>2.1197236808310954E-2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6.8916000000000004</v>
      </c>
      <c r="C1138" s="2">
        <f t="shared" si="102"/>
        <v>6.8496704987564243</v>
      </c>
      <c r="D1138" s="2">
        <f t="shared" si="104"/>
        <v>6.829464574984172</v>
      </c>
      <c r="E1138" s="2">
        <f t="shared" si="103"/>
        <v>2.0205923772252277E-2</v>
      </c>
      <c r="F1138" s="2">
        <f t="shared" si="107"/>
        <v>4.6168740730050612E-3</v>
      </c>
      <c r="G1138" s="2">
        <f t="shared" si="105"/>
        <v>1.5589049699247216E-2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6.8975999999999997</v>
      </c>
      <c r="C1139" s="2">
        <f t="shared" si="102"/>
        <v>6.8524288835631282</v>
      </c>
      <c r="D1139" s="2">
        <f t="shared" si="104"/>
        <v>6.8345116435038626</v>
      </c>
      <c r="E1139" s="2">
        <f t="shared" si="103"/>
        <v>1.7917240059265538E-2</v>
      </c>
      <c r="F1139" s="2">
        <f t="shared" si="107"/>
        <v>7.2769472702571576E-3</v>
      </c>
      <c r="G1139" s="2">
        <f t="shared" si="105"/>
        <v>1.064029278900838E-2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6.8975999999999997</v>
      </c>
      <c r="C1140" s="2">
        <f t="shared" si="102"/>
        <v>6.8252398245534156</v>
      </c>
      <c r="D1140" s="2">
        <f t="shared" si="104"/>
        <v>6.8391848550961685</v>
      </c>
      <c r="E1140" s="2">
        <f t="shared" si="103"/>
        <v>-1.3945030542752868E-2</v>
      </c>
      <c r="F1140" s="2">
        <f t="shared" si="107"/>
        <v>3.0325517076551524E-3</v>
      </c>
      <c r="G1140" s="2">
        <f t="shared" si="105"/>
        <v>-1.6977582250408019E-2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6.8975999999999997</v>
      </c>
      <c r="C1141" s="2">
        <f t="shared" si="102"/>
        <v>6.8317567746221215</v>
      </c>
      <c r="D1141" s="2">
        <f t="shared" si="104"/>
        <v>6.8435119028668225</v>
      </c>
      <c r="E1141" s="2">
        <f t="shared" si="103"/>
        <v>-1.1755128244701041E-2</v>
      </c>
      <c r="F1141" s="2">
        <f t="shared" si="107"/>
        <v>7.501571718391371E-5</v>
      </c>
      <c r="G1141" s="2">
        <f t="shared" si="105"/>
        <v>-1.1830143961884955E-2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6.8916000000000004</v>
      </c>
      <c r="C1142" s="2">
        <f t="shared" si="102"/>
        <v>6.8372711169879494</v>
      </c>
      <c r="D1142" s="2">
        <f t="shared" si="104"/>
        <v>6.8470739841359469</v>
      </c>
      <c r="E1142" s="2">
        <f t="shared" si="103"/>
        <v>-9.802867147997496E-3</v>
      </c>
      <c r="F1142" s="2">
        <f t="shared" si="107"/>
        <v>-1.9005608558523685E-3</v>
      </c>
      <c r="G1142" s="2">
        <f t="shared" si="105"/>
        <v>-7.9023062921451271E-3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6.8376000000000001</v>
      </c>
      <c r="C1143" s="2">
        <f t="shared" si="102"/>
        <v>6.8465524836051879</v>
      </c>
      <c r="D1143" s="2">
        <f t="shared" si="104"/>
        <v>6.8463722075332845</v>
      </c>
      <c r="E1143" s="2">
        <f t="shared" si="103"/>
        <v>1.8027607190340689E-4</v>
      </c>
      <c r="F1143" s="2">
        <f t="shared" si="107"/>
        <v>-1.4843934703012136E-3</v>
      </c>
      <c r="G1143" s="2">
        <f t="shared" si="105"/>
        <v>1.6646695422046205E-3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6.8975999999999997</v>
      </c>
      <c r="C1144" s="2">
        <f t="shared" si="102"/>
        <v>6.8590213322813121</v>
      </c>
      <c r="D1144" s="2">
        <f t="shared" si="104"/>
        <v>6.850166858827115</v>
      </c>
      <c r="E1144" s="2">
        <f t="shared" si="103"/>
        <v>8.8544734541970982E-3</v>
      </c>
      <c r="F1144" s="2">
        <f t="shared" si="107"/>
        <v>5.8337991459844881E-4</v>
      </c>
      <c r="G1144" s="2">
        <f t="shared" si="105"/>
        <v>8.2710935395986489E-3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6.8975999999999997</v>
      </c>
      <c r="C1145" s="2">
        <f t="shared" si="102"/>
        <v>6.8695718965457253</v>
      </c>
      <c r="D1145" s="2">
        <f t="shared" si="104"/>
        <v>6.8536804248399212</v>
      </c>
      <c r="E1145" s="2">
        <f t="shared" si="103"/>
        <v>1.5891471705804072E-2</v>
      </c>
      <c r="F1145" s="2">
        <f t="shared" si="107"/>
        <v>3.6449982728395738E-3</v>
      </c>
      <c r="G1145" s="2">
        <f t="shared" si="105"/>
        <v>1.2246473432964498E-2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6.8975999999999997</v>
      </c>
      <c r="C1146" s="2">
        <f t="shared" si="102"/>
        <v>6.8729608355386906</v>
      </c>
      <c r="D1146" s="2">
        <f t="shared" si="104"/>
        <v>6.8569337267036303</v>
      </c>
      <c r="E1146" s="2">
        <f t="shared" si="103"/>
        <v>1.6027108835060311E-2</v>
      </c>
      <c r="F1146" s="2">
        <f t="shared" si="107"/>
        <v>6.1214203852837214E-3</v>
      </c>
      <c r="G1146" s="2">
        <f t="shared" si="105"/>
        <v>9.9056884497765903E-3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7.0175999999999998</v>
      </c>
      <c r="C1147" s="2">
        <f t="shared" si="102"/>
        <v>6.8767514762250457</v>
      </c>
      <c r="D1147" s="2">
        <f t="shared" si="104"/>
        <v>6.8688349321329909</v>
      </c>
      <c r="E1147" s="2">
        <f t="shared" si="103"/>
        <v>7.916544092054778E-3</v>
      </c>
      <c r="F1147" s="2">
        <f t="shared" si="107"/>
        <v>6.4804451266379333E-3</v>
      </c>
      <c r="G1147" s="2">
        <f t="shared" si="105"/>
        <v>1.4360989654168448E-3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7.1315</v>
      </c>
      <c r="C1148" s="2">
        <f t="shared" si="102"/>
        <v>6.8790358644981158</v>
      </c>
      <c r="D1148" s="2">
        <f t="shared" si="104"/>
        <v>6.8882916038268434</v>
      </c>
      <c r="E1148" s="2">
        <f t="shared" si="103"/>
        <v>-9.2557393287275858E-3</v>
      </c>
      <c r="F1148" s="2">
        <f t="shared" si="107"/>
        <v>3.3332082355648296E-3</v>
      </c>
      <c r="G1148" s="2">
        <f t="shared" si="105"/>
        <v>-1.2588947564292415E-2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7.1855000000000002</v>
      </c>
      <c r="C1149" s="2">
        <f t="shared" si="102"/>
        <v>6.8818918853445599</v>
      </c>
      <c r="D1149" s="2">
        <f t="shared" si="104"/>
        <v>6.9103070405804106</v>
      </c>
      <c r="E1149" s="2">
        <f t="shared" si="103"/>
        <v>-2.8415155235850698E-2</v>
      </c>
      <c r="F1149" s="2">
        <f t="shared" si="107"/>
        <v>-3.016464458718276E-3</v>
      </c>
      <c r="G1149" s="2">
        <f t="shared" si="105"/>
        <v>-2.5398690777132422E-2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7.1315</v>
      </c>
      <c r="C1150" s="2">
        <f t="shared" si="102"/>
        <v>6.8843085183684734</v>
      </c>
      <c r="D1150" s="2">
        <f t="shared" si="104"/>
        <v>6.9266917042411205</v>
      </c>
      <c r="E1150" s="2">
        <f t="shared" si="103"/>
        <v>-4.2383185872647111E-2</v>
      </c>
      <c r="F1150" s="2">
        <f t="shared" si="107"/>
        <v>-1.0889808741504043E-2</v>
      </c>
      <c r="G1150" s="2">
        <f t="shared" si="105"/>
        <v>-3.1493377131143072E-2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7.1254999999999997</v>
      </c>
      <c r="C1151" s="2">
        <f t="shared" si="102"/>
        <v>6.8863533616964006</v>
      </c>
      <c r="D1151" s="2">
        <f t="shared" si="104"/>
        <v>6.9414182446677044</v>
      </c>
      <c r="E1151" s="2">
        <f t="shared" si="103"/>
        <v>-5.5064882971303852E-2</v>
      </c>
      <c r="F1151" s="2">
        <f t="shared" si="107"/>
        <v>-1.9724823587464007E-2</v>
      </c>
      <c r="G1151" s="2">
        <f t="shared" si="105"/>
        <v>-3.5340059383839842E-2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7.1315</v>
      </c>
      <c r="C1152" s="2">
        <f t="shared" si="102"/>
        <v>6.8871605368200308</v>
      </c>
      <c r="D1152" s="2">
        <f t="shared" si="104"/>
        <v>6.9554983746923185</v>
      </c>
      <c r="E1152" s="2">
        <f t="shared" si="103"/>
        <v>-6.8337837872287643E-2</v>
      </c>
      <c r="F1152" s="2">
        <f t="shared" si="107"/>
        <v>-2.9447426444428736E-2</v>
      </c>
      <c r="G1152" s="2">
        <f t="shared" si="105"/>
        <v>-3.8890411427858908E-2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7.0774999999999997</v>
      </c>
      <c r="C1153" s="2">
        <f t="shared" si="102"/>
        <v>6.8795358388477181</v>
      </c>
      <c r="D1153" s="2">
        <f t="shared" si="104"/>
        <v>6.9645355321225173</v>
      </c>
      <c r="E1153" s="2">
        <f t="shared" si="103"/>
        <v>-8.4999693274799171E-2</v>
      </c>
      <c r="F1153" s="2">
        <f t="shared" si="107"/>
        <v>-4.0557879810502823E-2</v>
      </c>
      <c r="G1153" s="2">
        <f t="shared" si="105"/>
        <v>-4.4441813464296348E-2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7.1254999999999997</v>
      </c>
      <c r="C1154" s="2">
        <f t="shared" si="102"/>
        <v>6.8823149405634538</v>
      </c>
      <c r="D1154" s="2">
        <f t="shared" si="104"/>
        <v>6.9764588260393676</v>
      </c>
      <c r="E1154" s="2">
        <f t="shared" si="103"/>
        <v>-9.4143885475913791E-2</v>
      </c>
      <c r="F1154" s="2">
        <f t="shared" si="107"/>
        <v>-5.1275080943585016E-2</v>
      </c>
      <c r="G1154" s="2">
        <f t="shared" si="105"/>
        <v>-4.2868804532328775E-2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7.1974999999999998</v>
      </c>
      <c r="C1155" s="2">
        <f t="shared" si="102"/>
        <v>6.884666488169076</v>
      </c>
      <c r="D1155" s="2">
        <f t="shared" si="104"/>
        <v>6.9928322463327479</v>
      </c>
      <c r="E1155" s="2">
        <f t="shared" si="103"/>
        <v>-0.10816575816367191</v>
      </c>
      <c r="F1155" s="2">
        <f t="shared" si="107"/>
        <v>-6.2653216387602406E-2</v>
      </c>
      <c r="G1155" s="2">
        <f t="shared" si="105"/>
        <v>-4.5512541776069504E-2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7.3174999999999999</v>
      </c>
      <c r="C1156" s="2">
        <f t="shared" si="102"/>
        <v>6.8866562592199871</v>
      </c>
      <c r="D1156" s="2">
        <f t="shared" si="104"/>
        <v>7.0168817095673592</v>
      </c>
      <c r="E1156" s="2">
        <f t="shared" si="103"/>
        <v>-0.1302254503473721</v>
      </c>
      <c r="F1156" s="2">
        <f t="shared" si="107"/>
        <v>-7.6167663179556339E-2</v>
      </c>
      <c r="G1156" s="2">
        <f t="shared" si="105"/>
        <v>-5.4057787167815757E-2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7.3474000000000004</v>
      </c>
      <c r="C1157" s="2">
        <f t="shared" si="102"/>
        <v>6.906801450109219</v>
      </c>
      <c r="D1157" s="2">
        <f t="shared" si="104"/>
        <v>7.0413645458957035</v>
      </c>
      <c r="E1157" s="2">
        <f t="shared" si="103"/>
        <v>-0.13456309578648451</v>
      </c>
      <c r="F1157" s="2">
        <f t="shared" si="107"/>
        <v>-8.7846749700941973E-2</v>
      </c>
      <c r="G1157" s="2">
        <f t="shared" si="105"/>
        <v>-4.6716346085542537E-2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7.4374000000000002</v>
      </c>
      <c r="C1158" s="2">
        <f t="shared" si="102"/>
        <v>6.9413704577847239</v>
      </c>
      <c r="D1158" s="2">
        <f t="shared" si="104"/>
        <v>7.0707005054589844</v>
      </c>
      <c r="E1158" s="2">
        <f t="shared" si="103"/>
        <v>-0.12933004767426048</v>
      </c>
      <c r="F1158" s="2">
        <f t="shared" si="107"/>
        <v>-9.6143409295605678E-2</v>
      </c>
      <c r="G1158" s="2">
        <f t="shared" si="105"/>
        <v>-3.3186638378654806E-2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7.6593</v>
      </c>
      <c r="C1159" s="2">
        <f t="shared" si="102"/>
        <v>6.9789288488947667</v>
      </c>
      <c r="D1159" s="2">
        <f t="shared" si="104"/>
        <v>7.1143004680175776</v>
      </c>
      <c r="E1159" s="2">
        <f t="shared" si="103"/>
        <v>-0.13537161912281093</v>
      </c>
      <c r="F1159" s="2">
        <f t="shared" si="107"/>
        <v>-0.10398905126104674</v>
      </c>
      <c r="G1159" s="2">
        <f t="shared" si="105"/>
        <v>-3.1382567861764188E-2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7.8872999999999998</v>
      </c>
      <c r="C1160" s="2">
        <f t="shared" si="102"/>
        <v>7.0024013336801874</v>
      </c>
      <c r="D1160" s="2">
        <f t="shared" si="104"/>
        <v>7.1715596926088683</v>
      </c>
      <c r="E1160" s="2">
        <f t="shared" si="103"/>
        <v>-0.16915835892868092</v>
      </c>
      <c r="F1160" s="2">
        <f t="shared" si="107"/>
        <v>-0.11702291279457358</v>
      </c>
      <c r="G1160" s="2">
        <f t="shared" si="105"/>
        <v>-5.2135446134107338E-2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7.6772999999999998</v>
      </c>
      <c r="C1161" s="2">
        <f t="shared" si="102"/>
        <v>7.0213395900370816</v>
      </c>
      <c r="D1161" s="2">
        <f t="shared" si="104"/>
        <v>7.209021937600804</v>
      </c>
      <c r="E1161" s="2">
        <f t="shared" si="103"/>
        <v>-0.18768234756372237</v>
      </c>
      <c r="F1161" s="2">
        <f t="shared" si="107"/>
        <v>-0.13115479974840333</v>
      </c>
      <c r="G1161" s="2">
        <f t="shared" si="105"/>
        <v>-5.6527547815319046E-2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7.7912999999999997</v>
      </c>
      <c r="C1162" s="2">
        <f t="shared" si="102"/>
        <v>7.0382873454159922</v>
      </c>
      <c r="D1162" s="2">
        <f t="shared" si="104"/>
        <v>7.2521536459266702</v>
      </c>
      <c r="E1162" s="2">
        <f t="shared" si="103"/>
        <v>-0.21386630051067801</v>
      </c>
      <c r="F1162" s="2">
        <f t="shared" si="107"/>
        <v>-0.14769709990085828</v>
      </c>
      <c r="G1162" s="2">
        <f t="shared" si="105"/>
        <v>-6.6169200609819734E-2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7.7373000000000003</v>
      </c>
      <c r="C1163" s="2">
        <f t="shared" si="102"/>
        <v>7.0443200615058394</v>
      </c>
      <c r="D1163" s="2">
        <f t="shared" si="104"/>
        <v>7.2880904128950643</v>
      </c>
      <c r="E1163" s="2">
        <f t="shared" si="103"/>
        <v>-0.24377035138922487</v>
      </c>
      <c r="F1163" s="2">
        <f t="shared" si="107"/>
        <v>-0.16691175019853161</v>
      </c>
      <c r="G1163" s="2">
        <f t="shared" si="105"/>
        <v>-7.6858601190693265E-2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7.6772999999999998</v>
      </c>
      <c r="C1164" s="2">
        <f t="shared" si="102"/>
        <v>7.0568092828126332</v>
      </c>
      <c r="D1164" s="2">
        <f t="shared" si="104"/>
        <v>7.3169207526806153</v>
      </c>
      <c r="E1164" s="2">
        <f t="shared" si="103"/>
        <v>-0.26011146986798206</v>
      </c>
      <c r="F1164" s="2">
        <f t="shared" si="107"/>
        <v>-0.1855516941324217</v>
      </c>
      <c r="G1164" s="2">
        <f t="shared" si="105"/>
        <v>-7.4559775735560357E-2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7.6772999999999998</v>
      </c>
      <c r="C1165" s="2">
        <f t="shared" si="102"/>
        <v>7.0784540085337664</v>
      </c>
      <c r="D1165" s="2">
        <f t="shared" si="104"/>
        <v>7.3436155117413104</v>
      </c>
      <c r="E1165" s="2">
        <f t="shared" si="103"/>
        <v>-0.26516150320754406</v>
      </c>
      <c r="F1165" s="2">
        <f t="shared" si="107"/>
        <v>-0.20147365594744618</v>
      </c>
      <c r="G1165" s="2">
        <f t="shared" si="105"/>
        <v>-6.368784726009788E-2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7.5574000000000003</v>
      </c>
      <c r="C1166" s="2">
        <f t="shared" si="102"/>
        <v>7.1152303149131875</v>
      </c>
      <c r="D1166" s="2">
        <f t="shared" si="104"/>
        <v>7.3594513997604727</v>
      </c>
      <c r="E1166" s="2">
        <f t="shared" si="103"/>
        <v>-0.24422108484728522</v>
      </c>
      <c r="F1166" s="2">
        <f t="shared" si="107"/>
        <v>-0.21002314172741399</v>
      </c>
      <c r="G1166" s="2">
        <f t="shared" si="105"/>
        <v>-3.4197943119871232E-2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7.4973999999999998</v>
      </c>
      <c r="C1167" s="2">
        <f t="shared" ref="C1167:C1230" si="108">$C$4*B1157+C1166*(1-$C$4)</f>
        <v>7.1509487280034669</v>
      </c>
      <c r="D1167" s="2">
        <f t="shared" si="104"/>
        <v>7.3696698145930304</v>
      </c>
      <c r="E1167" s="2">
        <f t="shared" si="103"/>
        <v>-0.21872108658956346</v>
      </c>
      <c r="F1167" s="2">
        <f t="shared" si="107"/>
        <v>-0.21176273069984389</v>
      </c>
      <c r="G1167" s="2">
        <f t="shared" si="105"/>
        <v>-6.9583558897195752E-3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7.6173999999999999</v>
      </c>
      <c r="C1168" s="2">
        <f t="shared" si="108"/>
        <v>7.1950181544644725</v>
      </c>
      <c r="D1168" s="2">
        <f t="shared" si="104"/>
        <v>7.3880201986972507</v>
      </c>
      <c r="E1168" s="2">
        <f t="shared" si="103"/>
        <v>-0.19300204423277822</v>
      </c>
      <c r="F1168" s="2">
        <f t="shared" si="107"/>
        <v>-0.20801059340643074</v>
      </c>
      <c r="G1168" s="2">
        <f t="shared" si="105"/>
        <v>1.5008549173652519E-2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7.6173999999999999</v>
      </c>
      <c r="C1169" s="2">
        <f t="shared" si="108"/>
        <v>7.2664461307007073</v>
      </c>
      <c r="D1169" s="2">
        <f t="shared" si="104"/>
        <v>7.4050112950900466</v>
      </c>
      <c r="E1169" s="2">
        <f t="shared" si="103"/>
        <v>-0.1385651643893393</v>
      </c>
      <c r="F1169" s="2">
        <f t="shared" si="107"/>
        <v>-0.19412150760301247</v>
      </c>
      <c r="G1169" s="2">
        <f t="shared" si="105"/>
        <v>5.5556343213673171E-2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7.3894000000000002</v>
      </c>
      <c r="C1170" s="2">
        <f t="shared" si="108"/>
        <v>7.3619621105929065</v>
      </c>
      <c r="D1170" s="2">
        <f t="shared" si="104"/>
        <v>7.4038549028611547</v>
      </c>
      <c r="E1170" s="2">
        <f t="shared" si="103"/>
        <v>-4.1892792268248158E-2</v>
      </c>
      <c r="F1170" s="2">
        <f t="shared" si="107"/>
        <v>-0.16367576453605961</v>
      </c>
      <c r="G1170" s="2">
        <f t="shared" si="105"/>
        <v>0.12178297226781146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7.5453999999999999</v>
      </c>
      <c r="C1171" s="2">
        <f t="shared" si="108"/>
        <v>7.4104756320401517</v>
      </c>
      <c r="D1171" s="2">
        <f t="shared" si="104"/>
        <v>7.4143397248714393</v>
      </c>
      <c r="E1171" s="2">
        <f t="shared" si="103"/>
        <v>-3.8640928312876355E-3</v>
      </c>
      <c r="F1171" s="2">
        <f t="shared" si="107"/>
        <v>-0.13171343019510523</v>
      </c>
      <c r="G1171" s="2">
        <f t="shared" si="105"/>
        <v>0.12784933736381759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7.5274000000000001</v>
      </c>
      <c r="C1172" s="2">
        <f t="shared" si="108"/>
        <v>7.4690639963416672</v>
      </c>
      <c r="D1172" s="2">
        <f t="shared" si="104"/>
        <v>7.4227145600661473</v>
      </c>
      <c r="E1172" s="2">
        <f t="shared" si="103"/>
        <v>4.6349436275519906E-2</v>
      </c>
      <c r="F1172" s="2">
        <f t="shared" si="107"/>
        <v>-9.6100856900980205E-2</v>
      </c>
      <c r="G1172" s="2">
        <f t="shared" si="105"/>
        <v>0.1424502931765001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5">
        <f>TITRES_STAT!D1176</f>
        <v>7.3954000000000004</v>
      </c>
      <c r="C1173" s="2">
        <f t="shared" si="108"/>
        <v>7.5103310738275653</v>
      </c>
      <c r="D1173" s="2">
        <f t="shared" si="104"/>
        <v>7.4206912593205061</v>
      </c>
      <c r="E1173" s="2">
        <f t="shared" si="103"/>
        <v>8.9639814507059157E-2</v>
      </c>
      <c r="F1173" s="2">
        <f t="shared" si="107"/>
        <v>-5.8952722619372337E-2</v>
      </c>
      <c r="G1173" s="2">
        <f t="shared" si="105"/>
        <v>0.1485925371264315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7.5574000000000003</v>
      </c>
      <c r="C1174" s="2">
        <f t="shared" si="108"/>
        <v>7.5360186009310173</v>
      </c>
      <c r="D1174" s="2">
        <f t="shared" si="104"/>
        <v>7.4308178327041725</v>
      </c>
      <c r="E1174" s="2">
        <f t="shared" si="103"/>
        <v>0.10520076822684477</v>
      </c>
      <c r="F1174" s="2">
        <f t="shared" si="107"/>
        <v>-2.6122024450128917E-2</v>
      </c>
      <c r="G1174" s="2">
        <f t="shared" si="105"/>
        <v>0.13132279267697369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7.5574000000000003</v>
      </c>
      <c r="C1175" s="2">
        <f t="shared" si="108"/>
        <v>7.5577542007877838</v>
      </c>
      <c r="D1175" s="2">
        <f t="shared" si="104"/>
        <v>7.4401942895409006</v>
      </c>
      <c r="E1175" s="2">
        <f t="shared" si="103"/>
        <v>0.11755991124688325</v>
      </c>
      <c r="F1175" s="2">
        <f t="shared" si="107"/>
        <v>2.6143626892735153E-3</v>
      </c>
      <c r="G1175" s="2">
        <f t="shared" si="105"/>
        <v>0.11494554855760974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7.5574000000000003</v>
      </c>
      <c r="C1176" s="2">
        <f t="shared" si="108"/>
        <v>7.5576997083588946</v>
      </c>
      <c r="D1176" s="2">
        <f t="shared" si="104"/>
        <v>7.4488761940193529</v>
      </c>
      <c r="E1176" s="2">
        <f t="shared" si="103"/>
        <v>0.10882351433954174</v>
      </c>
      <c r="F1176" s="2">
        <f t="shared" si="107"/>
        <v>2.3856193019327163E-2</v>
      </c>
      <c r="G1176" s="2">
        <f t="shared" si="105"/>
        <v>8.4967321320214576E-2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7.4733999999999998</v>
      </c>
      <c r="C1177" s="2">
        <f t="shared" si="108"/>
        <v>7.5484228301498337</v>
      </c>
      <c r="D1177" s="2">
        <f t="shared" si="104"/>
        <v>7.4506927722401421</v>
      </c>
      <c r="E1177" s="2">
        <f t="shared" si="103"/>
        <v>9.7730057909691581E-2</v>
      </c>
      <c r="F1177" s="2">
        <f t="shared" si="107"/>
        <v>3.8630965997400055E-2</v>
      </c>
      <c r="G1177" s="2">
        <f t="shared" si="105"/>
        <v>5.9099091912291526E-2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7.4733999999999998</v>
      </c>
      <c r="C1178" s="2">
        <f t="shared" si="108"/>
        <v>7.5590347024344746</v>
      </c>
      <c r="D1178" s="2">
        <f t="shared" si="104"/>
        <v>7.4523747891112428</v>
      </c>
      <c r="E1178" s="2">
        <f t="shared" si="103"/>
        <v>0.10665991332323177</v>
      </c>
      <c r="F1178" s="2">
        <f t="shared" si="107"/>
        <v>5.2236755462566398E-2</v>
      </c>
      <c r="G1178" s="2">
        <f t="shared" si="105"/>
        <v>5.4423157860665372E-2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7.5980999999999996</v>
      </c>
      <c r="C1179" s="2">
        <f t="shared" si="108"/>
        <v>7.568013978983017</v>
      </c>
      <c r="D1179" s="2">
        <f t="shared" si="104"/>
        <v>7.463169249177076</v>
      </c>
      <c r="E1179" s="2">
        <f t="shared" si="103"/>
        <v>0.10484472980594095</v>
      </c>
      <c r="F1179" s="2">
        <f t="shared" si="107"/>
        <v>6.2758350331241317E-2</v>
      </c>
      <c r="G1179" s="2">
        <f t="shared" si="105"/>
        <v>4.2086379474699634E-2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7.4671000000000003</v>
      </c>
      <c r="C1180" s="2">
        <f t="shared" si="108"/>
        <v>7.5405349052933222</v>
      </c>
      <c r="D1180" s="2">
        <f t="shared" si="104"/>
        <v>7.4634604159046996</v>
      </c>
      <c r="E1180" s="2">
        <f t="shared" ref="E1180:E1243" si="109">C1180-D1180</f>
        <v>7.7074489388622602E-2</v>
      </c>
      <c r="F1180" s="2">
        <f t="shared" si="107"/>
        <v>6.5621578142717574E-2</v>
      </c>
      <c r="G1180" s="2">
        <f t="shared" si="105"/>
        <v>1.1452911245905029E-2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7.5259999999999998</v>
      </c>
      <c r="C1181" s="2">
        <f t="shared" si="108"/>
        <v>7.5412833814020424</v>
      </c>
      <c r="D1181" s="2">
        <f t="shared" ref="D1181:D1244" si="110">$D$4*B1181+(1-$D$4)*D1180</f>
        <v>7.4680929776895368</v>
      </c>
      <c r="E1181" s="2">
        <f t="shared" si="109"/>
        <v>7.3190403712505514E-2</v>
      </c>
      <c r="F1181" s="2">
        <f t="shared" si="107"/>
        <v>6.7135343256675167E-2</v>
      </c>
      <c r="G1181" s="2">
        <f t="shared" si="105"/>
        <v>6.0550604558303467E-3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7.8601000000000001</v>
      </c>
      <c r="C1182" s="2">
        <f t="shared" si="108"/>
        <v>7.5391474765709585</v>
      </c>
      <c r="D1182" s="2">
        <f t="shared" si="110"/>
        <v>7.4971305348977193</v>
      </c>
      <c r="E1182" s="2">
        <f t="shared" si="109"/>
        <v>4.2016941673239216E-2</v>
      </c>
      <c r="F1182" s="2">
        <f t="shared" si="107"/>
        <v>6.2111662939987981E-2</v>
      </c>
      <c r="G1182" s="2">
        <f t="shared" si="105"/>
        <v>-2.0094721266748765E-2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7.8601000000000001</v>
      </c>
      <c r="C1183" s="2">
        <f t="shared" si="108"/>
        <v>7.5170324801754269</v>
      </c>
      <c r="D1183" s="2">
        <f t="shared" si="110"/>
        <v>7.5240171619423322</v>
      </c>
      <c r="E1183" s="2">
        <f t="shared" si="109"/>
        <v>-6.9846817669052541E-3</v>
      </c>
      <c r="F1183" s="2">
        <f t="shared" si="107"/>
        <v>4.8292393998609337E-2</v>
      </c>
      <c r="G1183" s="2">
        <f t="shared" si="105"/>
        <v>-5.5277075765514591E-2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7.7946</v>
      </c>
      <c r="C1184" s="2">
        <f t="shared" si="108"/>
        <v>7.5232428678407466</v>
      </c>
      <c r="D1184" s="2">
        <f t="shared" si="110"/>
        <v>7.544060335131789</v>
      </c>
      <c r="E1184" s="2">
        <f t="shared" si="109"/>
        <v>-2.0817467291042391E-2</v>
      </c>
      <c r="F1184" s="2">
        <f t="shared" si="107"/>
        <v>3.4470421740678998E-2</v>
      </c>
      <c r="G1184" s="2">
        <f t="shared" si="105"/>
        <v>-5.5287889031721389E-2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7.7946</v>
      </c>
      <c r="C1185" s="2">
        <f t="shared" si="108"/>
        <v>7.5284978112498617</v>
      </c>
      <c r="D1185" s="2">
        <f t="shared" si="110"/>
        <v>7.5626188288257303</v>
      </c>
      <c r="E1185" s="2">
        <f t="shared" si="109"/>
        <v>-3.4121017575868606E-2</v>
      </c>
      <c r="F1185" s="2">
        <f t="shared" si="107"/>
        <v>2.0752133877369478E-2</v>
      </c>
      <c r="G1185" s="2">
        <f t="shared" si="105"/>
        <v>-5.4873151453238081E-2</v>
      </c>
      <c r="H1185" s="2" t="str">
        <f t="shared" si="106"/>
        <v>Hold</v>
      </c>
    </row>
    <row r="1186" spans="1:8" ht="13.5" x14ac:dyDescent="0.25">
      <c r="A1186" s="3">
        <f>TITRES_STAT!B1189</f>
        <v>44036</v>
      </c>
      <c r="B1186" s="5">
        <f>TITRES_STAT!D1189</f>
        <v>7.7946</v>
      </c>
      <c r="C1186" s="2">
        <f t="shared" si="108"/>
        <v>7.5329443018268059</v>
      </c>
      <c r="D1186" s="2">
        <f t="shared" si="110"/>
        <v>7.5798026192830834</v>
      </c>
      <c r="E1186" s="2">
        <f t="shared" si="109"/>
        <v>-4.6858317456277554E-2</v>
      </c>
      <c r="F1186" s="2">
        <f t="shared" si="107"/>
        <v>7.2300436106400717E-3</v>
      </c>
      <c r="G1186" s="2">
        <f t="shared" si="105"/>
        <v>-5.4088361066917626E-2</v>
      </c>
      <c r="H1186" s="2" t="str">
        <f t="shared" si="106"/>
        <v>Hold</v>
      </c>
    </row>
    <row r="1187" spans="1:8" ht="13.5" x14ac:dyDescent="0.25">
      <c r="A1187" s="3">
        <f>TITRES_STAT!B1190</f>
        <v>44039</v>
      </c>
      <c r="B1187" s="5">
        <f>TITRES_STAT!D1190</f>
        <v>7.8208000000000002</v>
      </c>
      <c r="C1187" s="2">
        <f t="shared" si="108"/>
        <v>7.5237836400072968</v>
      </c>
      <c r="D1187" s="2">
        <f t="shared" si="110"/>
        <v>7.5976542771139659</v>
      </c>
      <c r="E1187" s="2">
        <f t="shared" si="109"/>
        <v>-7.3870637106669079E-2</v>
      </c>
      <c r="F1187" s="2">
        <f t="shared" si="107"/>
        <v>-8.9900925328217588E-3</v>
      </c>
      <c r="G1187" s="2">
        <f t="shared" si="105"/>
        <v>-6.4880544573847315E-2</v>
      </c>
      <c r="H1187" s="2" t="str">
        <f t="shared" si="106"/>
        <v>Hold</v>
      </c>
    </row>
    <row r="1188" spans="1:8" ht="13.5" x14ac:dyDescent="0.25">
      <c r="A1188" s="3">
        <f>TITRES_STAT!B1191</f>
        <v>44040</v>
      </c>
      <c r="B1188" s="5">
        <f>TITRES_STAT!D1191</f>
        <v>7.8208000000000002</v>
      </c>
      <c r="C1188" s="2">
        <f t="shared" si="108"/>
        <v>7.5160323107754046</v>
      </c>
      <c r="D1188" s="2">
        <f t="shared" si="110"/>
        <v>7.6141835899203389</v>
      </c>
      <c r="E1188" s="2">
        <f t="shared" si="109"/>
        <v>-9.8151279144934378E-2</v>
      </c>
      <c r="F1188" s="2">
        <f t="shared" si="107"/>
        <v>-2.6822329855244284E-2</v>
      </c>
      <c r="G1188" s="2">
        <f t="shared" ref="G1188:G1251" si="111">E1188-F1188</f>
        <v>-7.1328949289690094E-2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44041</v>
      </c>
      <c r="B1189" s="5">
        <f>TITRES_STAT!D1192</f>
        <v>7.8208000000000002</v>
      </c>
      <c r="C1189" s="2">
        <f t="shared" si="108"/>
        <v>7.5286581091176501</v>
      </c>
      <c r="D1189" s="2">
        <f t="shared" si="110"/>
        <v>7.6294885091854994</v>
      </c>
      <c r="E1189" s="2">
        <f t="shared" si="109"/>
        <v>-0.10083040006784927</v>
      </c>
      <c r="F1189" s="2">
        <f t="shared" ref="F1189:F1252" si="113">(E1189*(2/(10)))+((1-(2/10))*F1188)</f>
        <v>-4.1623943897765289E-2</v>
      </c>
      <c r="G1189" s="2">
        <f t="shared" si="111"/>
        <v>-5.9206456170083979E-2</v>
      </c>
      <c r="H1189" s="2" t="str">
        <f t="shared" si="112"/>
        <v>Hold</v>
      </c>
    </row>
    <row r="1190" spans="1:8" ht="13.5" x14ac:dyDescent="0.25">
      <c r="A1190" s="3">
        <f>TITRES_STAT!B1193</f>
        <v>44042</v>
      </c>
      <c r="B1190" s="5">
        <f>TITRES_STAT!D1193</f>
        <v>7.8208000000000002</v>
      </c>
      <c r="C1190" s="2">
        <f t="shared" si="108"/>
        <v>7.5191876307918575</v>
      </c>
      <c r="D1190" s="2">
        <f t="shared" si="110"/>
        <v>7.6436597307273146</v>
      </c>
      <c r="E1190" s="2">
        <f t="shared" si="109"/>
        <v>-0.12447209993545716</v>
      </c>
      <c r="F1190" s="2">
        <f t="shared" si="113"/>
        <v>-5.8193575105303666E-2</v>
      </c>
      <c r="G1190" s="2">
        <f t="shared" si="111"/>
        <v>-6.6278524830153493E-2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5">
        <f>TITRES_STAT!D1194</f>
        <v>7.8208000000000002</v>
      </c>
      <c r="C1191" s="2">
        <f t="shared" si="108"/>
        <v>7.52023568759311</v>
      </c>
      <c r="D1191" s="2">
        <f t="shared" si="110"/>
        <v>7.6567812321549207</v>
      </c>
      <c r="E1191" s="2">
        <f t="shared" si="109"/>
        <v>-0.13654554456181067</v>
      </c>
      <c r="F1191" s="2">
        <f t="shared" si="113"/>
        <v>-7.3863968996605078E-2</v>
      </c>
      <c r="G1191" s="2">
        <f t="shared" si="111"/>
        <v>-6.2681575565205594E-2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5">
        <f>TITRES_STAT!D1195</f>
        <v>7.7946</v>
      </c>
      <c r="C1192" s="2">
        <f t="shared" si="108"/>
        <v>7.5725225048864777</v>
      </c>
      <c r="D1192" s="2">
        <f t="shared" si="110"/>
        <v>7.6669900297730749</v>
      </c>
      <c r="E1192" s="2">
        <f t="shared" si="109"/>
        <v>-9.4467524886597154E-2</v>
      </c>
      <c r="F1192" s="2">
        <f t="shared" si="113"/>
        <v>-7.7984680174603499E-2</v>
      </c>
      <c r="G1192" s="2">
        <f t="shared" si="111"/>
        <v>-1.6482844711993655E-2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5">
        <f>TITRES_STAT!D1196</f>
        <v>7.7618999999999998</v>
      </c>
      <c r="C1193" s="2">
        <f t="shared" si="108"/>
        <v>7.6167651964424046</v>
      </c>
      <c r="D1193" s="2">
        <f t="shared" si="110"/>
        <v>7.6740203979380324</v>
      </c>
      <c r="E1193" s="2">
        <f t="shared" si="109"/>
        <v>-5.7255201495627794E-2</v>
      </c>
      <c r="F1193" s="2">
        <f t="shared" si="113"/>
        <v>-7.3838784438808369E-2</v>
      </c>
      <c r="G1193" s="2">
        <f t="shared" si="111"/>
        <v>1.6583582943180575E-2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7.7750000000000004</v>
      </c>
      <c r="C1194" s="2">
        <f t="shared" si="108"/>
        <v>7.644124396989727</v>
      </c>
      <c r="D1194" s="2">
        <f t="shared" si="110"/>
        <v>7.6815003684611414</v>
      </c>
      <c r="E1194" s="2">
        <f t="shared" si="109"/>
        <v>-3.737597147141436E-2</v>
      </c>
      <c r="F1194" s="2">
        <f t="shared" si="113"/>
        <v>-6.6546221845329573E-2</v>
      </c>
      <c r="G1194" s="2">
        <f t="shared" si="111"/>
        <v>2.9170250373915213E-2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7.7618999999999998</v>
      </c>
      <c r="C1195" s="2">
        <f t="shared" si="108"/>
        <v>7.6672744897605378</v>
      </c>
      <c r="D1195" s="2">
        <f t="shared" si="110"/>
        <v>7.6874558967232787</v>
      </c>
      <c r="E1195" s="2">
        <f t="shared" si="109"/>
        <v>-2.0181406962740844E-2</v>
      </c>
      <c r="F1195" s="2">
        <f t="shared" si="113"/>
        <v>-5.7273258868811829E-2</v>
      </c>
      <c r="G1195" s="2">
        <f t="shared" si="111"/>
        <v>3.7091851906070984E-2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7.7618999999999998</v>
      </c>
      <c r="C1196" s="2">
        <f t="shared" si="108"/>
        <v>7.6868630297973777</v>
      </c>
      <c r="D1196" s="2">
        <f t="shared" si="110"/>
        <v>7.692970274743776</v>
      </c>
      <c r="E1196" s="2">
        <f t="shared" si="109"/>
        <v>-6.1072449463983602E-3</v>
      </c>
      <c r="F1196" s="2">
        <f t="shared" si="113"/>
        <v>-4.7040056084329138E-2</v>
      </c>
      <c r="G1196" s="2">
        <f t="shared" si="111"/>
        <v>4.0932811137930777E-2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7.7618999999999998</v>
      </c>
      <c r="C1197" s="2">
        <f t="shared" si="108"/>
        <v>7.7074687175208574</v>
      </c>
      <c r="D1197" s="2">
        <f t="shared" si="110"/>
        <v>7.6980761803183109</v>
      </c>
      <c r="E1197" s="2">
        <f t="shared" si="109"/>
        <v>9.3925372025465137E-3</v>
      </c>
      <c r="F1197" s="2">
        <f t="shared" si="113"/>
        <v>-3.5753537426954009E-2</v>
      </c>
      <c r="G1197" s="2">
        <f t="shared" si="111"/>
        <v>4.5146074629500522E-2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7.7553000000000001</v>
      </c>
      <c r="C1198" s="2">
        <f t="shared" si="108"/>
        <v>7.7249042994407251</v>
      </c>
      <c r="D1198" s="2">
        <f t="shared" si="110"/>
        <v>7.7023149817762144</v>
      </c>
      <c r="E1198" s="2">
        <f t="shared" si="109"/>
        <v>2.2589317664510666E-2</v>
      </c>
      <c r="F1198" s="2">
        <f t="shared" si="113"/>
        <v>-2.4084966408661077E-2</v>
      </c>
      <c r="G1198" s="2">
        <f t="shared" si="111"/>
        <v>4.6674284073171743E-2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7.7618999999999998</v>
      </c>
      <c r="C1199" s="2">
        <f t="shared" si="108"/>
        <v>7.7396574841421515</v>
      </c>
      <c r="D1199" s="2">
        <f t="shared" si="110"/>
        <v>7.7067286868298277</v>
      </c>
      <c r="E1199" s="2">
        <f t="shared" si="109"/>
        <v>3.2928797312323788E-2</v>
      </c>
      <c r="F1199" s="2">
        <f t="shared" si="113"/>
        <v>-1.2682213664464106E-2</v>
      </c>
      <c r="G1199" s="2">
        <f t="shared" si="111"/>
        <v>4.5611010976787894E-2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7.7488000000000001</v>
      </c>
      <c r="C1200" s="2">
        <f t="shared" si="108"/>
        <v>7.7521409481202816</v>
      </c>
      <c r="D1200" s="2">
        <f t="shared" si="110"/>
        <v>7.7098450803979883</v>
      </c>
      <c r="E1200" s="2">
        <f t="shared" si="109"/>
        <v>4.2295867722293323E-2</v>
      </c>
      <c r="F1200" s="2">
        <f t="shared" si="113"/>
        <v>-1.6865973871126212E-3</v>
      </c>
      <c r="G1200" s="2">
        <f t="shared" si="111"/>
        <v>4.3982465109405941E-2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7.5719000000000003</v>
      </c>
      <c r="C1201" s="2">
        <f t="shared" si="108"/>
        <v>7.7627038791786998</v>
      </c>
      <c r="D1201" s="2">
        <f t="shared" si="110"/>
        <v>7.6996269262944335</v>
      </c>
      <c r="E1201" s="2">
        <f t="shared" si="109"/>
        <v>6.3076952884266291E-2</v>
      </c>
      <c r="F1201" s="2">
        <f t="shared" si="113"/>
        <v>1.1266112667163162E-2</v>
      </c>
      <c r="G1201" s="2">
        <f t="shared" si="111"/>
        <v>5.1810840217103131E-2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7.5654000000000003</v>
      </c>
      <c r="C1202" s="2">
        <f t="shared" si="108"/>
        <v>7.7676109746896689</v>
      </c>
      <c r="D1202" s="2">
        <f t="shared" si="110"/>
        <v>7.6896841910133649</v>
      </c>
      <c r="E1202" s="2">
        <f t="shared" si="109"/>
        <v>7.7926783676304012E-2</v>
      </c>
      <c r="F1202" s="2">
        <f t="shared" si="113"/>
        <v>2.4598246868991334E-2</v>
      </c>
      <c r="G1202" s="2">
        <f t="shared" si="111"/>
        <v>5.3328536807312678E-2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7.7618999999999998</v>
      </c>
      <c r="C1203" s="2">
        <f t="shared" si="108"/>
        <v>7.7667323631989502</v>
      </c>
      <c r="D1203" s="2">
        <f t="shared" si="110"/>
        <v>7.6950335101975602</v>
      </c>
      <c r="E1203" s="2">
        <f t="shared" si="109"/>
        <v>7.1698853001390006E-2</v>
      </c>
      <c r="F1203" s="2">
        <f t="shared" si="113"/>
        <v>3.4018368095471069E-2</v>
      </c>
      <c r="G1203" s="2">
        <f t="shared" si="111"/>
        <v>3.7680484905918937E-2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7.7553000000000001</v>
      </c>
      <c r="C1204" s="2">
        <f t="shared" si="108"/>
        <v>7.7680043073221885</v>
      </c>
      <c r="D1204" s="2">
        <f t="shared" si="110"/>
        <v>7.6994976946273708</v>
      </c>
      <c r="E1204" s="2">
        <f t="shared" si="109"/>
        <v>6.8506612694817726E-2</v>
      </c>
      <c r="F1204" s="2">
        <f t="shared" si="113"/>
        <v>4.0916017015340402E-2</v>
      </c>
      <c r="G1204" s="2">
        <f t="shared" si="111"/>
        <v>2.7590595679477324E-2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7.7290999999999999</v>
      </c>
      <c r="C1205" s="2">
        <f t="shared" si="108"/>
        <v>7.7670651831187749</v>
      </c>
      <c r="D1205" s="2">
        <f t="shared" si="110"/>
        <v>7.7016904579883061</v>
      </c>
      <c r="E1205" s="2">
        <f t="shared" si="109"/>
        <v>6.5374725130468825E-2</v>
      </c>
      <c r="F1205" s="2">
        <f t="shared" si="113"/>
        <v>4.5807758638366086E-2</v>
      </c>
      <c r="G1205" s="2">
        <f t="shared" si="111"/>
        <v>1.9566966492102739E-2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7.9256000000000002</v>
      </c>
      <c r="C1206" s="2">
        <f t="shared" si="108"/>
        <v>7.7662705395620399</v>
      </c>
      <c r="D1206" s="2">
        <f t="shared" si="110"/>
        <v>7.7182763499891722</v>
      </c>
      <c r="E1206" s="2">
        <f t="shared" si="109"/>
        <v>4.7994189572867718E-2</v>
      </c>
      <c r="F1206" s="2">
        <f t="shared" si="113"/>
        <v>4.624504482526641E-2</v>
      </c>
      <c r="G1206" s="2">
        <f t="shared" si="111"/>
        <v>1.7491447476013083E-3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7.9256000000000002</v>
      </c>
      <c r="C1207" s="2">
        <f t="shared" si="108"/>
        <v>7.7655981488601871</v>
      </c>
      <c r="D1207" s="2">
        <f t="shared" si="110"/>
        <v>7.7336336573973821</v>
      </c>
      <c r="E1207" s="2">
        <f t="shared" si="109"/>
        <v>3.1964491462805E-2</v>
      </c>
      <c r="F1207" s="2">
        <f t="shared" si="113"/>
        <v>4.3388934152774131E-2</v>
      </c>
      <c r="G1207" s="2">
        <f t="shared" si="111"/>
        <v>-1.142444268996913E-2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7.6898</v>
      </c>
      <c r="C1208" s="2">
        <f t="shared" si="108"/>
        <v>7.7640138182663119</v>
      </c>
      <c r="D1208" s="2">
        <f t="shared" si="110"/>
        <v>7.7303867198123903</v>
      </c>
      <c r="E1208" s="2">
        <f t="shared" si="109"/>
        <v>3.3627098453921533E-2</v>
      </c>
      <c r="F1208" s="2">
        <f t="shared" si="113"/>
        <v>4.1436567013003613E-2</v>
      </c>
      <c r="G1208" s="2">
        <f t="shared" si="111"/>
        <v>-7.8094685590820792E-3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7.5522</v>
      </c>
      <c r="C1209" s="2">
        <f t="shared" si="108"/>
        <v>7.7636886154561102</v>
      </c>
      <c r="D1209" s="2">
        <f t="shared" si="110"/>
        <v>7.7171877035299916</v>
      </c>
      <c r="E1209" s="2">
        <f t="shared" si="109"/>
        <v>4.6500911926118604E-2</v>
      </c>
      <c r="F1209" s="2">
        <f t="shared" si="113"/>
        <v>4.2449435995626617E-2</v>
      </c>
      <c r="G1209" s="2">
        <f t="shared" si="111"/>
        <v>4.0514759304919878E-3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7.6047000000000002</v>
      </c>
      <c r="C1210" s="2">
        <f t="shared" si="108"/>
        <v>7.7613980592320937</v>
      </c>
      <c r="D1210" s="2">
        <f t="shared" si="110"/>
        <v>7.7088552810462883</v>
      </c>
      <c r="E1210" s="2">
        <f t="shared" si="109"/>
        <v>5.2542778185805439E-2</v>
      </c>
      <c r="F1210" s="2">
        <f t="shared" si="113"/>
        <v>4.4468104433662385E-2</v>
      </c>
      <c r="G1210" s="2">
        <f t="shared" si="111"/>
        <v>8.0746737521430537E-3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7.8208000000000002</v>
      </c>
      <c r="C1211" s="2">
        <f t="shared" si="108"/>
        <v>7.7322445116579255</v>
      </c>
      <c r="D1211" s="2">
        <f t="shared" si="110"/>
        <v>7.717147482450267</v>
      </c>
      <c r="E1211" s="2">
        <f t="shared" si="109"/>
        <v>1.509702920765843E-2</v>
      </c>
      <c r="F1211" s="2">
        <f t="shared" si="113"/>
        <v>3.8593889388461596E-2</v>
      </c>
      <c r="G1211" s="2">
        <f t="shared" si="111"/>
        <v>-2.3496860180803165E-2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7.8601000000000001</v>
      </c>
      <c r="C1212" s="2">
        <f t="shared" si="108"/>
        <v>7.7065761252490148</v>
      </c>
      <c r="D1212" s="2">
        <f t="shared" si="110"/>
        <v>7.727736557824322</v>
      </c>
      <c r="E1212" s="2">
        <f t="shared" si="109"/>
        <v>-2.1160432575307198E-2</v>
      </c>
      <c r="F1212" s="2">
        <f t="shared" si="113"/>
        <v>2.6643024995707837E-2</v>
      </c>
      <c r="G1212" s="2">
        <f t="shared" si="111"/>
        <v>-4.7803457571015034E-2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7.7946</v>
      </c>
      <c r="C1213" s="2">
        <f t="shared" si="108"/>
        <v>7.7150874905953204</v>
      </c>
      <c r="D1213" s="2">
        <f t="shared" si="110"/>
        <v>7.7326894053928905</v>
      </c>
      <c r="E1213" s="2">
        <f t="shared" si="109"/>
        <v>-1.7601914797570117E-2</v>
      </c>
      <c r="F1213" s="2">
        <f t="shared" si="113"/>
        <v>1.7794037037052249E-2</v>
      </c>
      <c r="G1213" s="2">
        <f t="shared" si="111"/>
        <v>-3.5395951834622366E-2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7.7946</v>
      </c>
      <c r="C1214" s="2">
        <f t="shared" si="108"/>
        <v>7.7212740305037322</v>
      </c>
      <c r="D1214" s="2">
        <f t="shared" si="110"/>
        <v>7.7372753753637875</v>
      </c>
      <c r="E1214" s="2">
        <f t="shared" si="109"/>
        <v>-1.6001344860055333E-2</v>
      </c>
      <c r="F1214" s="2">
        <f t="shared" si="113"/>
        <v>1.1034960657630733E-2</v>
      </c>
      <c r="G1214" s="2">
        <f t="shared" si="111"/>
        <v>-2.7036305517686064E-2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7.8470000000000004</v>
      </c>
      <c r="C1215" s="2">
        <f t="shared" si="108"/>
        <v>7.7224780258108501</v>
      </c>
      <c r="D1215" s="2">
        <f t="shared" si="110"/>
        <v>7.7454031253368409</v>
      </c>
      <c r="E1215" s="2">
        <f t="shared" si="109"/>
        <v>-2.2925099525990866E-2</v>
      </c>
      <c r="F1215" s="2">
        <f t="shared" si="113"/>
        <v>4.2429486209064138E-3</v>
      </c>
      <c r="G1215" s="2">
        <f t="shared" si="111"/>
        <v>-2.7168048146897279E-2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7.8208000000000002</v>
      </c>
      <c r="C1216" s="2">
        <f t="shared" si="108"/>
        <v>7.7537275603014884</v>
      </c>
      <c r="D1216" s="2">
        <f t="shared" si="110"/>
        <v>7.7509880790155936</v>
      </c>
      <c r="E1216" s="2">
        <f t="shared" si="109"/>
        <v>2.7394812858947404E-3</v>
      </c>
      <c r="F1216" s="2">
        <f t="shared" si="113"/>
        <v>3.9422551539040791E-3</v>
      </c>
      <c r="G1216" s="2">
        <f t="shared" si="111"/>
        <v>-1.2027738680093387E-3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7.8404999999999996</v>
      </c>
      <c r="C1217" s="2">
        <f t="shared" si="108"/>
        <v>7.7801694741012595</v>
      </c>
      <c r="D1217" s="2">
        <f t="shared" si="110"/>
        <v>7.7576185916811049</v>
      </c>
      <c r="E1217" s="2">
        <f t="shared" si="109"/>
        <v>2.2550882420154572E-2</v>
      </c>
      <c r="F1217" s="2">
        <f t="shared" si="113"/>
        <v>7.6639806071541784E-3</v>
      </c>
      <c r="G1217" s="2">
        <f t="shared" si="111"/>
        <v>1.4886901813000394E-2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7.8404999999999996</v>
      </c>
      <c r="C1218" s="2">
        <f t="shared" si="108"/>
        <v>7.7662664780856812</v>
      </c>
      <c r="D1218" s="2">
        <f t="shared" si="110"/>
        <v>7.7637579552602825</v>
      </c>
      <c r="E1218" s="2">
        <f t="shared" si="109"/>
        <v>2.5085228253987069E-3</v>
      </c>
      <c r="F1218" s="2">
        <f t="shared" si="113"/>
        <v>6.6328890508030843E-3</v>
      </c>
      <c r="G1218" s="2">
        <f t="shared" si="111"/>
        <v>-4.1243662254043774E-3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7.8338999999999999</v>
      </c>
      <c r="C1219" s="2">
        <f t="shared" si="108"/>
        <v>7.733333173764807</v>
      </c>
      <c r="D1219" s="2">
        <f t="shared" si="110"/>
        <v>7.7689536622780393</v>
      </c>
      <c r="E1219" s="2">
        <f t="shared" si="109"/>
        <v>-3.5620488513232296E-2</v>
      </c>
      <c r="F1219" s="2">
        <f t="shared" si="113"/>
        <v>-1.8177864620039915E-3</v>
      </c>
      <c r="G1219" s="2">
        <f t="shared" si="111"/>
        <v>-3.3802702051228303E-2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7.8338999999999999</v>
      </c>
      <c r="C1220" s="2">
        <f t="shared" si="108"/>
        <v>7.7135434547240678</v>
      </c>
      <c r="D1220" s="2">
        <f t="shared" si="110"/>
        <v>7.7737645021092963</v>
      </c>
      <c r="E1220" s="2">
        <f t="shared" si="109"/>
        <v>-6.0221047385228488E-2</v>
      </c>
      <c r="F1220" s="2">
        <f t="shared" si="113"/>
        <v>-1.3498438646648892E-2</v>
      </c>
      <c r="G1220" s="2">
        <f t="shared" si="111"/>
        <v>-4.6722608738579599E-2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7.8338999999999999</v>
      </c>
      <c r="C1221" s="2">
        <f t="shared" si="108"/>
        <v>7.7300444616895954</v>
      </c>
      <c r="D1221" s="2">
        <f t="shared" si="110"/>
        <v>7.7782189834345337</v>
      </c>
      <c r="E1221" s="2">
        <f t="shared" si="109"/>
        <v>-4.8174521744938303E-2</v>
      </c>
      <c r="F1221" s="2">
        <f t="shared" si="113"/>
        <v>-2.0433655266306777E-2</v>
      </c>
      <c r="G1221" s="2">
        <f t="shared" si="111"/>
        <v>-2.7740866478631526E-2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7.8470000000000004</v>
      </c>
      <c r="C1222" s="2">
        <f t="shared" si="108"/>
        <v>7.7500530060450421</v>
      </c>
      <c r="D1222" s="2">
        <f t="shared" si="110"/>
        <v>7.7833138735504948</v>
      </c>
      <c r="E1222" s="2">
        <f t="shared" si="109"/>
        <v>-3.3260867505452651E-2</v>
      </c>
      <c r="F1222" s="2">
        <f t="shared" si="113"/>
        <v>-2.2999097714135955E-2</v>
      </c>
      <c r="G1222" s="2">
        <f t="shared" si="111"/>
        <v>-1.0261769791316697E-2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7.9846000000000004</v>
      </c>
      <c r="C1223" s="2">
        <f t="shared" si="108"/>
        <v>7.7569063897304202</v>
      </c>
      <c r="D1223" s="2">
        <f t="shared" si="110"/>
        <v>7.7982239569911993</v>
      </c>
      <c r="E1223" s="2">
        <f t="shared" si="109"/>
        <v>-4.1317567260779064E-2</v>
      </c>
      <c r="F1223" s="2">
        <f t="shared" si="113"/>
        <v>-2.6662791623464577E-2</v>
      </c>
      <c r="G1223" s="2">
        <f t="shared" si="111"/>
        <v>-1.4654775637314488E-2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7.9256000000000002</v>
      </c>
      <c r="C1224" s="2">
        <f t="shared" si="108"/>
        <v>7.7627054066949706</v>
      </c>
      <c r="D1224" s="2">
        <f t="shared" si="110"/>
        <v>7.8076592194362959</v>
      </c>
      <c r="E1224" s="2">
        <f t="shared" si="109"/>
        <v>-4.4953812741325372E-2</v>
      </c>
      <c r="F1224" s="2">
        <f t="shared" si="113"/>
        <v>-3.0320995847036739E-2</v>
      </c>
      <c r="G1224" s="2">
        <f t="shared" si="111"/>
        <v>-1.4632816894288633E-2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8.0501000000000005</v>
      </c>
      <c r="C1225" s="2">
        <f t="shared" si="108"/>
        <v>7.7756738056649759</v>
      </c>
      <c r="D1225" s="2">
        <f t="shared" si="110"/>
        <v>7.825617795774348</v>
      </c>
      <c r="E1225" s="2">
        <f t="shared" si="109"/>
        <v>-4.9943990109372116E-2</v>
      </c>
      <c r="F1225" s="2">
        <f t="shared" si="113"/>
        <v>-3.424559469950382E-2</v>
      </c>
      <c r="G1225" s="2">
        <f t="shared" si="111"/>
        <v>-1.5698395409868296E-2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8.0434999999999999</v>
      </c>
      <c r="C1226" s="2">
        <f t="shared" si="108"/>
        <v>7.782616297101133</v>
      </c>
      <c r="D1226" s="2">
        <f t="shared" si="110"/>
        <v>7.8417572183095814</v>
      </c>
      <c r="E1226" s="2">
        <f t="shared" si="109"/>
        <v>-5.9140921208448383E-2</v>
      </c>
      <c r="F1226" s="2">
        <f t="shared" si="113"/>
        <v>-3.9224660001292738E-2</v>
      </c>
      <c r="G1226" s="2">
        <f t="shared" si="111"/>
        <v>-1.9916261207155644E-2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8.0238999999999994</v>
      </c>
      <c r="C1227" s="2">
        <f t="shared" si="108"/>
        <v>7.791521482162497</v>
      </c>
      <c r="D1227" s="2">
        <f t="shared" si="110"/>
        <v>7.8552492762125752</v>
      </c>
      <c r="E1227" s="2">
        <f t="shared" si="109"/>
        <v>-6.3727794050078224E-2</v>
      </c>
      <c r="F1227" s="2">
        <f t="shared" si="113"/>
        <v>-4.4125286811049838E-2</v>
      </c>
      <c r="G1227" s="2">
        <f t="shared" si="111"/>
        <v>-1.9602507239028386E-2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8.0173000000000005</v>
      </c>
      <c r="C1228" s="2">
        <f t="shared" si="108"/>
        <v>7.7990566387528819</v>
      </c>
      <c r="D1228" s="2">
        <f t="shared" si="110"/>
        <v>7.8672530335301625</v>
      </c>
      <c r="E1228" s="2">
        <f t="shared" si="109"/>
        <v>-6.8196394777280567E-2</v>
      </c>
      <c r="F1228" s="2">
        <f t="shared" si="113"/>
        <v>-4.8939508404295985E-2</v>
      </c>
      <c r="G1228" s="2">
        <f t="shared" si="111"/>
        <v>-1.9256886372984582E-2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7.9846000000000004</v>
      </c>
      <c r="C1229" s="2">
        <f t="shared" si="108"/>
        <v>7.8044171558678235</v>
      </c>
      <c r="D1229" s="2">
        <f t="shared" si="110"/>
        <v>7.8759454014168178</v>
      </c>
      <c r="E1229" s="2">
        <f t="shared" si="109"/>
        <v>-7.1528245548994285E-2</v>
      </c>
      <c r="F1229" s="2">
        <f t="shared" si="113"/>
        <v>-5.3457255833235642E-2</v>
      </c>
      <c r="G1229" s="2">
        <f t="shared" si="111"/>
        <v>-1.8070989715758642E-2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7.8601000000000001</v>
      </c>
      <c r="C1230" s="2">
        <f t="shared" si="108"/>
        <v>7.8089529780420044</v>
      </c>
      <c r="D1230" s="2">
        <f t="shared" si="110"/>
        <v>7.8747716679785356</v>
      </c>
      <c r="E1230" s="2">
        <f t="shared" si="109"/>
        <v>-6.5818689936531172E-2</v>
      </c>
      <c r="F1230" s="2">
        <f t="shared" si="113"/>
        <v>-5.5929542653894757E-2</v>
      </c>
      <c r="G1230" s="2">
        <f t="shared" si="111"/>
        <v>-9.8891472826364152E-3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8.0238999999999994</v>
      </c>
      <c r="C1231" s="2">
        <f t="shared" ref="C1231:C1294" si="114">$C$4*B1221+C1230*(1-$C$4)</f>
        <v>7.8127909814201573</v>
      </c>
      <c r="D1231" s="2">
        <f t="shared" si="110"/>
        <v>7.8858182110912365</v>
      </c>
      <c r="E1231" s="2">
        <f t="shared" si="109"/>
        <v>-7.3027229671079219E-2</v>
      </c>
      <c r="F1231" s="2">
        <f t="shared" si="113"/>
        <v>-5.9349080057331652E-2</v>
      </c>
      <c r="G1231" s="2">
        <f t="shared" si="111"/>
        <v>-1.3678149613747567E-2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7.9518000000000004</v>
      </c>
      <c r="C1232" s="2">
        <f t="shared" si="114"/>
        <v>7.8180539073555178</v>
      </c>
      <c r="D1232" s="2">
        <f t="shared" si="110"/>
        <v>7.8907057510104037</v>
      </c>
      <c r="E1232" s="2">
        <f t="shared" si="109"/>
        <v>-7.2651843654885973E-2</v>
      </c>
      <c r="F1232" s="2">
        <f t="shared" si="113"/>
        <v>-6.2009632776842523E-2</v>
      </c>
      <c r="G1232" s="2">
        <f t="shared" si="111"/>
        <v>-1.064221087804345E-2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7.5980999999999996</v>
      </c>
      <c r="C1233" s="2">
        <f t="shared" si="114"/>
        <v>7.8436763831469758</v>
      </c>
      <c r="D1233" s="2">
        <f t="shared" si="110"/>
        <v>7.8690312509355582</v>
      </c>
      <c r="E1233" s="2">
        <f t="shared" si="109"/>
        <v>-2.5354867788582425E-2</v>
      </c>
      <c r="F1233" s="2">
        <f t="shared" si="113"/>
        <v>-5.4678679779190505E-2</v>
      </c>
      <c r="G1233" s="2">
        <f t="shared" si="111"/>
        <v>2.932381199060808E-2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7.8208000000000002</v>
      </c>
      <c r="C1234" s="2">
        <f t="shared" si="114"/>
        <v>7.8562800165089799</v>
      </c>
      <c r="D1234" s="2">
        <f t="shared" si="110"/>
        <v>7.8654585656810729</v>
      </c>
      <c r="E1234" s="2">
        <f t="shared" si="109"/>
        <v>-9.1785491720930423E-3</v>
      </c>
      <c r="F1234" s="2">
        <f t="shared" si="113"/>
        <v>-4.5578653657771015E-2</v>
      </c>
      <c r="G1234" s="2">
        <f t="shared" si="111"/>
        <v>3.6400104485677973E-2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7.8601000000000001</v>
      </c>
      <c r="C1235" s="2">
        <f t="shared" si="114"/>
        <v>7.8860984755075982</v>
      </c>
      <c r="D1235" s="2">
        <f t="shared" si="110"/>
        <v>7.8650616348898819</v>
      </c>
      <c r="E1235" s="2">
        <f t="shared" si="109"/>
        <v>2.1036840617716379E-2</v>
      </c>
      <c r="F1235" s="2">
        <f t="shared" si="113"/>
        <v>-3.2255554802673538E-2</v>
      </c>
      <c r="G1235" s="2">
        <f t="shared" si="111"/>
        <v>5.3292395420389917E-2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7.9256000000000002</v>
      </c>
      <c r="C1236" s="2">
        <f t="shared" si="114"/>
        <v>7.9103140946602757</v>
      </c>
      <c r="D1236" s="2">
        <f t="shared" si="110"/>
        <v>7.869545958231372</v>
      </c>
      <c r="E1236" s="2">
        <f t="shared" si="109"/>
        <v>4.0768136428903645E-2</v>
      </c>
      <c r="F1236" s="2">
        <f t="shared" si="113"/>
        <v>-1.7650816556358102E-2</v>
      </c>
      <c r="G1236" s="2">
        <f t="shared" si="111"/>
        <v>5.8418952985261743E-2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7.6898</v>
      </c>
      <c r="C1237" s="2">
        <f t="shared" si="114"/>
        <v>7.9277888493279258</v>
      </c>
      <c r="D1237" s="2">
        <f t="shared" si="110"/>
        <v>7.8562314428068252</v>
      </c>
      <c r="E1237" s="2">
        <f t="shared" si="109"/>
        <v>7.1557406521100653E-2</v>
      </c>
      <c r="F1237" s="2">
        <f t="shared" si="113"/>
        <v>1.9082805913364816E-4</v>
      </c>
      <c r="G1237" s="2">
        <f t="shared" si="111"/>
        <v>7.1366578461967006E-2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7.7618999999999998</v>
      </c>
      <c r="C1238" s="2">
        <f t="shared" si="114"/>
        <v>7.9415597955851682</v>
      </c>
      <c r="D1238" s="2">
        <f t="shared" si="110"/>
        <v>7.8492439285248379</v>
      </c>
      <c r="E1238" s="2">
        <f t="shared" si="109"/>
        <v>9.2315867060330348E-2</v>
      </c>
      <c r="F1238" s="2">
        <f t="shared" si="113"/>
        <v>1.861583585937299E-2</v>
      </c>
      <c r="G1238" s="2">
        <f t="shared" si="111"/>
        <v>7.3700031200957361E-2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7.9779999999999998</v>
      </c>
      <c r="C1239" s="2">
        <f t="shared" si="114"/>
        <v>7.9481813654951416</v>
      </c>
      <c r="D1239" s="2">
        <f t="shared" si="110"/>
        <v>7.8587814153007756</v>
      </c>
      <c r="E1239" s="2">
        <f t="shared" si="109"/>
        <v>8.9399950194366085E-2</v>
      </c>
      <c r="F1239" s="2">
        <f t="shared" si="113"/>
        <v>3.2772658726371612E-2</v>
      </c>
      <c r="G1239" s="2">
        <f t="shared" si="111"/>
        <v>5.6627291467994473E-2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7.9846000000000004</v>
      </c>
      <c r="C1240" s="2">
        <f t="shared" si="114"/>
        <v>7.9346303861881964</v>
      </c>
      <c r="D1240" s="2">
        <f t="shared" si="110"/>
        <v>7.8681013104636808</v>
      </c>
      <c r="E1240" s="2">
        <f t="shared" si="109"/>
        <v>6.6529075724515607E-2</v>
      </c>
      <c r="F1240" s="2">
        <f t="shared" si="113"/>
        <v>3.9523942126000411E-2</v>
      </c>
      <c r="G1240" s="2">
        <f t="shared" si="111"/>
        <v>2.7005133598515196E-2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7.8470000000000004</v>
      </c>
      <c r="C1241" s="2">
        <f t="shared" si="114"/>
        <v>7.948364172928474</v>
      </c>
      <c r="D1241" s="2">
        <f t="shared" si="110"/>
        <v>7.8665382504293344</v>
      </c>
      <c r="E1241" s="2">
        <f t="shared" si="109"/>
        <v>8.1825922499139558E-2</v>
      </c>
      <c r="F1241" s="2">
        <f t="shared" si="113"/>
        <v>4.7984338200628245E-2</v>
      </c>
      <c r="G1241" s="2">
        <f t="shared" si="111"/>
        <v>3.3841584298511314E-2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7.8601000000000001</v>
      </c>
      <c r="C1242" s="2">
        <f t="shared" si="114"/>
        <v>7.9488927617087084</v>
      </c>
      <c r="D1242" s="2">
        <f t="shared" si="110"/>
        <v>7.8660613429901254</v>
      </c>
      <c r="E1242" s="2">
        <f t="shared" si="109"/>
        <v>8.2831418718583016E-2</v>
      </c>
      <c r="F1242" s="2">
        <f t="shared" si="113"/>
        <v>5.4953754304219199E-2</v>
      </c>
      <c r="G1242" s="2">
        <f t="shared" si="111"/>
        <v>2.7877664414363817E-2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7.8601000000000001</v>
      </c>
      <c r="C1243" s="2">
        <f t="shared" si="114"/>
        <v>7.894924644522753</v>
      </c>
      <c r="D1243" s="2">
        <f t="shared" si="110"/>
        <v>7.8656197620278938</v>
      </c>
      <c r="E1243" s="2">
        <f t="shared" si="109"/>
        <v>2.9304882494859186E-2</v>
      </c>
      <c r="F1243" s="2">
        <f t="shared" si="113"/>
        <v>4.9823979942347205E-2</v>
      </c>
      <c r="G1243" s="2">
        <f t="shared" si="111"/>
        <v>-2.0519097447488019E-2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7.8273999999999999</v>
      </c>
      <c r="C1244" s="2">
        <f t="shared" si="114"/>
        <v>7.8835208530577141</v>
      </c>
      <c r="D1244" s="2">
        <f t="shared" si="110"/>
        <v>7.8627886685443462</v>
      </c>
      <c r="E1244" s="2">
        <f t="shared" ref="E1244:E1307" si="115">C1244-D1244</f>
        <v>2.0732184513367891E-2</v>
      </c>
      <c r="F1244" s="2">
        <f t="shared" si="113"/>
        <v>4.4005620856551346E-2</v>
      </c>
      <c r="G1244" s="2">
        <f t="shared" si="111"/>
        <v>-2.3273436343183455E-2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7.9911000000000003</v>
      </c>
      <c r="C1245" s="2">
        <f t="shared" si="114"/>
        <v>7.8799176448949888</v>
      </c>
      <c r="D1245" s="2">
        <f t="shared" ref="D1245:D1308" si="116">$D$4*B1245+(1-$D$4)*D1244</f>
        <v>7.8722932116151352</v>
      </c>
      <c r="E1245" s="2">
        <f t="shared" si="115"/>
        <v>7.6244332798536263E-3</v>
      </c>
      <c r="F1245" s="2">
        <f t="shared" si="113"/>
        <v>3.6729383341211806E-2</v>
      </c>
      <c r="G1245" s="2">
        <f t="shared" si="111"/>
        <v>-2.910495006135818E-2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7.7553000000000001</v>
      </c>
      <c r="C1246" s="2">
        <f t="shared" si="114"/>
        <v>7.886945699526529</v>
      </c>
      <c r="D1246" s="2">
        <f t="shared" si="116"/>
        <v>7.863627047791792</v>
      </c>
      <c r="E1246" s="2">
        <f t="shared" si="115"/>
        <v>2.3318651734737017E-2</v>
      </c>
      <c r="F1246" s="2">
        <f t="shared" si="113"/>
        <v>3.4047237019916854E-2</v>
      </c>
      <c r="G1246" s="2">
        <f t="shared" si="111"/>
        <v>-1.0728585285179837E-2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7.9256000000000002</v>
      </c>
      <c r="C1247" s="2">
        <f t="shared" si="114"/>
        <v>7.8566155919070626</v>
      </c>
      <c r="D1247" s="2">
        <f t="shared" si="116"/>
        <v>7.8682176368442525</v>
      </c>
      <c r="E1247" s="2">
        <f t="shared" si="115"/>
        <v>-1.1602044937189859E-2</v>
      </c>
      <c r="F1247" s="2">
        <f t="shared" si="113"/>
        <v>2.4917380628495512E-2</v>
      </c>
      <c r="G1247" s="2">
        <f t="shared" si="111"/>
        <v>-3.6519425565685368E-2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7.9386999999999999</v>
      </c>
      <c r="C1248" s="2">
        <f t="shared" si="114"/>
        <v>7.842043962382899</v>
      </c>
      <c r="D1248" s="2">
        <f t="shared" si="116"/>
        <v>7.8734385526335675</v>
      </c>
      <c r="E1248" s="2">
        <f t="shared" si="115"/>
        <v>-3.1394590250668486E-2</v>
      </c>
      <c r="F1248" s="2">
        <f t="shared" si="113"/>
        <v>1.3654986452662714E-2</v>
      </c>
      <c r="G1248" s="2">
        <f t="shared" si="111"/>
        <v>-4.50495767033312E-2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7.9256000000000002</v>
      </c>
      <c r="C1249" s="2">
        <f t="shared" si="114"/>
        <v>7.8629602758624539</v>
      </c>
      <c r="D1249" s="2">
        <f t="shared" si="116"/>
        <v>7.8773023635495996</v>
      </c>
      <c r="E1249" s="2">
        <f t="shared" si="115"/>
        <v>-1.4342087687145622E-2</v>
      </c>
      <c r="F1249" s="2">
        <f t="shared" si="113"/>
        <v>8.0555716247010488E-3</v>
      </c>
      <c r="G1249" s="2">
        <f t="shared" si="111"/>
        <v>-2.239765931184667E-2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7.7290999999999999</v>
      </c>
      <c r="C1250" s="2">
        <f t="shared" si="114"/>
        <v>7.881674079575923</v>
      </c>
      <c r="D1250" s="2">
        <f t="shared" si="116"/>
        <v>7.866324410694074</v>
      </c>
      <c r="E1250" s="2">
        <f t="shared" si="115"/>
        <v>1.5349668881849077E-2</v>
      </c>
      <c r="F1250" s="2">
        <f t="shared" si="113"/>
        <v>9.5143910761306544E-3</v>
      </c>
      <c r="G1250" s="2">
        <f t="shared" si="111"/>
        <v>5.8352778057184224E-3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7.8929</v>
      </c>
      <c r="C1251" s="2">
        <f t="shared" si="114"/>
        <v>7.8763396057950121</v>
      </c>
      <c r="D1251" s="2">
        <f t="shared" si="116"/>
        <v>7.868292972864884</v>
      </c>
      <c r="E1251" s="2">
        <f t="shared" si="115"/>
        <v>8.0466329301280837E-3</v>
      </c>
      <c r="F1251" s="2">
        <f t="shared" si="113"/>
        <v>9.2208394469301402E-3</v>
      </c>
      <c r="G1251" s="2">
        <f t="shared" si="111"/>
        <v>-1.1742065168020566E-3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5">
        <f>TITRES_STAT!D1255</f>
        <v>7.8863000000000003</v>
      </c>
      <c r="C1252" s="2">
        <f t="shared" si="114"/>
        <v>7.8738412049034716</v>
      </c>
      <c r="D1252" s="2">
        <f t="shared" si="116"/>
        <v>7.8696268267267442</v>
      </c>
      <c r="E1252" s="2">
        <f t="shared" si="115"/>
        <v>4.2143781767274291E-3</v>
      </c>
      <c r="F1252" s="2">
        <f t="shared" si="113"/>
        <v>8.219547192889599E-3</v>
      </c>
      <c r="G1252" s="2">
        <f t="shared" ref="G1252:G1315" si="117">E1252-F1252</f>
        <v>-4.00516901616217E-3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5">
        <f>TITRES_STAT!D1256</f>
        <v>7.8863000000000003</v>
      </c>
      <c r="C1253" s="2">
        <f t="shared" si="114"/>
        <v>7.8717271733798606</v>
      </c>
      <c r="D1253" s="2">
        <f t="shared" si="116"/>
        <v>7.8708618765988367</v>
      </c>
      <c r="E1253" s="2">
        <f t="shared" si="115"/>
        <v>8.6529678102387209E-4</v>
      </c>
      <c r="F1253" s="2">
        <f t="shared" ref="F1253:F1316" si="119">(E1253*(2/(10)))+((1-(2/10))*F1252)</f>
        <v>6.7486971105164542E-3</v>
      </c>
      <c r="G1253" s="2">
        <f t="shared" si="117"/>
        <v>-5.8834003294925821E-3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7.8536000000000001</v>
      </c>
      <c r="C1254" s="2">
        <f t="shared" si="114"/>
        <v>7.8649076082444971</v>
      </c>
      <c r="D1254" s="2">
        <f t="shared" si="116"/>
        <v>7.8695832190729966</v>
      </c>
      <c r="E1254" s="2">
        <f t="shared" si="115"/>
        <v>-4.6756108284995435E-3</v>
      </c>
      <c r="F1254" s="2">
        <f t="shared" si="119"/>
        <v>4.4638355227132548E-3</v>
      </c>
      <c r="G1254" s="2">
        <f t="shared" si="117"/>
        <v>-9.1394463512127974E-3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7.7946</v>
      </c>
      <c r="C1255" s="2">
        <f t="shared" si="114"/>
        <v>7.8843218223607279</v>
      </c>
      <c r="D1255" s="2">
        <f t="shared" si="116"/>
        <v>7.8640289065490707</v>
      </c>
      <c r="E1255" s="2">
        <f t="shared" si="115"/>
        <v>2.0292915811657153E-2</v>
      </c>
      <c r="F1255" s="2">
        <f t="shared" si="119"/>
        <v>7.6296515805020348E-3</v>
      </c>
      <c r="G1255" s="2">
        <f t="shared" si="117"/>
        <v>1.2663264231155118E-2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7.7946</v>
      </c>
      <c r="C1256" s="2">
        <f t="shared" si="114"/>
        <v>7.8644723112283081</v>
      </c>
      <c r="D1256" s="2">
        <f t="shared" si="116"/>
        <v>7.858886024582473</v>
      </c>
      <c r="E1256" s="2">
        <f t="shared" si="115"/>
        <v>5.586286645835159E-3</v>
      </c>
      <c r="F1256" s="2">
        <f t="shared" si="119"/>
        <v>7.2209785935686607E-3</v>
      </c>
      <c r="G1256" s="2">
        <f t="shared" si="117"/>
        <v>-1.6346919477335017E-3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7.7946</v>
      </c>
      <c r="C1257" s="2">
        <f t="shared" si="114"/>
        <v>7.8738765710393377</v>
      </c>
      <c r="D1257" s="2">
        <f t="shared" si="116"/>
        <v>7.8541240968356227</v>
      </c>
      <c r="E1257" s="2">
        <f t="shared" si="115"/>
        <v>1.9752474203714954E-2</v>
      </c>
      <c r="F1257" s="2">
        <f t="shared" si="119"/>
        <v>9.7272777155979206E-3</v>
      </c>
      <c r="G1257" s="2">
        <f t="shared" si="117"/>
        <v>1.0025196488117033E-2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7.7946</v>
      </c>
      <c r="C1258" s="2">
        <f t="shared" si="114"/>
        <v>7.8838494062640549</v>
      </c>
      <c r="D1258" s="2">
        <f t="shared" si="116"/>
        <v>7.8497149044774286</v>
      </c>
      <c r="E1258" s="2">
        <f t="shared" si="115"/>
        <v>3.4134501786626359E-2</v>
      </c>
      <c r="F1258" s="2">
        <f t="shared" si="119"/>
        <v>1.4608722529803608E-2</v>
      </c>
      <c r="G1258" s="2">
        <f t="shared" si="117"/>
        <v>1.9525779256822751E-2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7.7946</v>
      </c>
      <c r="C1259" s="2">
        <f t="shared" si="114"/>
        <v>7.8902725745311235</v>
      </c>
      <c r="D1259" s="2">
        <f t="shared" si="116"/>
        <v>7.8456323189605817</v>
      </c>
      <c r="E1259" s="2">
        <f t="shared" si="115"/>
        <v>4.4640255570541854E-2</v>
      </c>
      <c r="F1259" s="2">
        <f t="shared" si="119"/>
        <v>2.0615029137951258E-2</v>
      </c>
      <c r="G1259" s="2">
        <f t="shared" si="117"/>
        <v>2.4025226432590596E-2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5">
        <f>TITRES_STAT!D1263</f>
        <v>7.7946</v>
      </c>
      <c r="C1260" s="2">
        <f t="shared" si="114"/>
        <v>7.8654767938340271</v>
      </c>
      <c r="D1260" s="2">
        <f t="shared" si="116"/>
        <v>7.8418521471857234</v>
      </c>
      <c r="E1260" s="2">
        <f t="shared" si="115"/>
        <v>2.362464664830366E-2</v>
      </c>
      <c r="F1260" s="2">
        <f t="shared" si="119"/>
        <v>2.1216952640021738E-2</v>
      </c>
      <c r="G1260" s="2">
        <f t="shared" si="117"/>
        <v>2.4076940082819222E-3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5">
        <f>TITRES_STAT!D1264</f>
        <v>7.7946</v>
      </c>
      <c r="C1261" s="2">
        <f t="shared" si="114"/>
        <v>7.869695748628792</v>
      </c>
      <c r="D1261" s="2">
        <f t="shared" si="116"/>
        <v>7.8383519881349288</v>
      </c>
      <c r="E1261" s="2">
        <f t="shared" si="115"/>
        <v>3.1343760493863115E-2</v>
      </c>
      <c r="F1261" s="2">
        <f t="shared" si="119"/>
        <v>2.3242314210790014E-2</v>
      </c>
      <c r="G1261" s="2">
        <f t="shared" si="117"/>
        <v>8.1014462830731014E-3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7.9779999999999998</v>
      </c>
      <c r="C1262" s="2">
        <f t="shared" si="114"/>
        <v>7.8722502488397472</v>
      </c>
      <c r="D1262" s="2">
        <f t="shared" si="116"/>
        <v>7.848696285310119</v>
      </c>
      <c r="E1262" s="2">
        <f t="shared" si="115"/>
        <v>2.3553963529628241E-2</v>
      </c>
      <c r="F1262" s="2">
        <f t="shared" si="119"/>
        <v>2.3304644074557661E-2</v>
      </c>
      <c r="G1262" s="2">
        <f t="shared" si="117"/>
        <v>2.4931945507057976E-4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7.9846000000000004</v>
      </c>
      <c r="C1263" s="2">
        <f t="shared" si="114"/>
        <v>7.8744117490182477</v>
      </c>
      <c r="D1263" s="2">
        <f t="shared" si="116"/>
        <v>7.8587632271389989</v>
      </c>
      <c r="E1263" s="2">
        <f t="shared" si="115"/>
        <v>1.5648521879248811E-2</v>
      </c>
      <c r="F1263" s="2">
        <f t="shared" si="119"/>
        <v>2.1773419635495891E-2</v>
      </c>
      <c r="G1263" s="2">
        <f t="shared" si="117"/>
        <v>-6.1248977562470795E-3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7.9714999999999998</v>
      </c>
      <c r="C1264" s="2">
        <f t="shared" si="114"/>
        <v>7.8712099414769785</v>
      </c>
      <c r="D1264" s="2">
        <f t="shared" si="116"/>
        <v>7.8671140992027766</v>
      </c>
      <c r="E1264" s="2">
        <f t="shared" si="115"/>
        <v>4.0958422742018996E-3</v>
      </c>
      <c r="F1264" s="2">
        <f t="shared" si="119"/>
        <v>1.8237904163237093E-2</v>
      </c>
      <c r="G1264" s="2">
        <f t="shared" si="117"/>
        <v>-1.4142061889035194E-2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7.9649000000000001</v>
      </c>
      <c r="C1265" s="2">
        <f t="shared" si="114"/>
        <v>7.8594237966343661</v>
      </c>
      <c r="D1265" s="2">
        <f t="shared" si="116"/>
        <v>7.8743574992618299</v>
      </c>
      <c r="E1265" s="2">
        <f t="shared" si="115"/>
        <v>-1.4933702627463852E-2</v>
      </c>
      <c r="F1265" s="2">
        <f t="shared" si="119"/>
        <v>1.1603582805096905E-2</v>
      </c>
      <c r="G1265" s="2">
        <f t="shared" si="117"/>
        <v>-2.6537285432560759E-2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7.9846000000000004</v>
      </c>
      <c r="C1266" s="2">
        <f t="shared" si="114"/>
        <v>7.8494509048444634</v>
      </c>
      <c r="D1266" s="2">
        <f t="shared" si="116"/>
        <v>7.8825236104276204</v>
      </c>
      <c r="E1266" s="2">
        <f t="shared" si="115"/>
        <v>-3.3072705583157003E-2</v>
      </c>
      <c r="F1266" s="2">
        <f t="shared" si="119"/>
        <v>2.668325127446124E-3</v>
      </c>
      <c r="G1266" s="2">
        <f t="shared" si="117"/>
        <v>-3.5741030710603125E-2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7.9584000000000001</v>
      </c>
      <c r="C1267" s="2">
        <f t="shared" si="114"/>
        <v>7.8410123040991611</v>
      </c>
      <c r="D1267" s="2">
        <f t="shared" si="116"/>
        <v>7.8881440837292782</v>
      </c>
      <c r="E1267" s="2">
        <f t="shared" si="115"/>
        <v>-4.7131779630117165E-2</v>
      </c>
      <c r="F1267" s="2">
        <f t="shared" si="119"/>
        <v>-7.2916958240665346E-3</v>
      </c>
      <c r="G1267" s="2">
        <f t="shared" si="117"/>
        <v>-3.9840083806050627E-2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7.8601000000000001</v>
      </c>
      <c r="C1268" s="2">
        <f t="shared" si="114"/>
        <v>7.8338719496223668</v>
      </c>
      <c r="D1268" s="2">
        <f t="shared" si="116"/>
        <v>7.8860667441937764</v>
      </c>
      <c r="E1268" s="2">
        <f t="shared" si="115"/>
        <v>-5.2194794571409631E-2</v>
      </c>
      <c r="F1268" s="2">
        <f t="shared" si="119"/>
        <v>-1.6272315573535152E-2</v>
      </c>
      <c r="G1268" s="2">
        <f t="shared" si="117"/>
        <v>-3.5922478997874478E-2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7.7618999999999998</v>
      </c>
      <c r="C1269" s="2">
        <f t="shared" si="114"/>
        <v>7.8278301112189252</v>
      </c>
      <c r="D1269" s="2">
        <f t="shared" si="116"/>
        <v>7.8768692075868296</v>
      </c>
      <c r="E1269" s="2">
        <f t="shared" si="115"/>
        <v>-4.9039096367904378E-2</v>
      </c>
      <c r="F1269" s="2">
        <f t="shared" si="119"/>
        <v>-2.2825671732409E-2</v>
      </c>
      <c r="G1269" s="2">
        <f t="shared" si="117"/>
        <v>-2.6213424635495378E-2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7.7290999999999999</v>
      </c>
      <c r="C1270" s="2">
        <f t="shared" si="114"/>
        <v>7.822717786416014</v>
      </c>
      <c r="D1270" s="2">
        <f t="shared" si="116"/>
        <v>7.8659233403581759</v>
      </c>
      <c r="E1270" s="2">
        <f t="shared" si="115"/>
        <v>-4.3205553942161856E-2</v>
      </c>
      <c r="F1270" s="2">
        <f t="shared" si="119"/>
        <v>-2.6901648174359572E-2</v>
      </c>
      <c r="G1270" s="2">
        <f t="shared" si="117"/>
        <v>-1.6303905767802284E-2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7.9256000000000002</v>
      </c>
      <c r="C1271" s="2">
        <f t="shared" si="114"/>
        <v>7.8183919731212423</v>
      </c>
      <c r="D1271" s="2">
        <f t="shared" si="116"/>
        <v>7.870343833664978</v>
      </c>
      <c r="E1271" s="2">
        <f t="shared" si="115"/>
        <v>-5.1951860543735684E-2</v>
      </c>
      <c r="F1271" s="2">
        <f t="shared" si="119"/>
        <v>-3.1911690648234799E-2</v>
      </c>
      <c r="G1271" s="2">
        <f t="shared" si="117"/>
        <v>-2.0040169895500885E-2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7.9256000000000002</v>
      </c>
      <c r="C1272" s="2">
        <f t="shared" si="114"/>
        <v>7.842947054179513</v>
      </c>
      <c r="D1272" s="2">
        <f t="shared" si="116"/>
        <v>7.8744368830231277</v>
      </c>
      <c r="E1272" s="2">
        <f t="shared" si="115"/>
        <v>-3.1489828843614731E-2</v>
      </c>
      <c r="F1272" s="2">
        <f t="shared" si="119"/>
        <v>-3.1827318287310787E-2</v>
      </c>
      <c r="G1272" s="2">
        <f t="shared" si="117"/>
        <v>3.3748944369605544E-4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7.8601000000000001</v>
      </c>
      <c r="C1273" s="2">
        <f t="shared" si="114"/>
        <v>7.864739815074973</v>
      </c>
      <c r="D1273" s="2">
        <f t="shared" si="116"/>
        <v>7.8733748916880817</v>
      </c>
      <c r="E1273" s="2">
        <f t="shared" si="115"/>
        <v>-8.6350766131086942E-3</v>
      </c>
      <c r="F1273" s="2">
        <f t="shared" si="119"/>
        <v>-2.7188869952470371E-2</v>
      </c>
      <c r="G1273" s="2">
        <f t="shared" si="117"/>
        <v>1.8553793339361677E-2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7.8011999999999997</v>
      </c>
      <c r="C1274" s="2">
        <f t="shared" si="114"/>
        <v>7.8811644589095931</v>
      </c>
      <c r="D1274" s="2">
        <f t="shared" si="116"/>
        <v>7.8680286034148912</v>
      </c>
      <c r="E1274" s="2">
        <f t="shared" si="115"/>
        <v>1.3135855494701865E-2</v>
      </c>
      <c r="F1274" s="2">
        <f t="shared" si="119"/>
        <v>-1.9123924863035924E-2</v>
      </c>
      <c r="G1274" s="2">
        <f t="shared" si="117"/>
        <v>3.2259780357737786E-2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7.8011999999999997</v>
      </c>
      <c r="C1275" s="2">
        <f t="shared" si="114"/>
        <v>7.8940468498465792</v>
      </c>
      <c r="D1275" s="2">
        <f t="shared" si="116"/>
        <v>7.8630783364952697</v>
      </c>
      <c r="E1275" s="2">
        <f t="shared" si="115"/>
        <v>3.0968513351309568E-2</v>
      </c>
      <c r="F1275" s="2">
        <f t="shared" si="119"/>
        <v>-9.1054372201668267E-3</v>
      </c>
      <c r="G1275" s="2">
        <f t="shared" si="117"/>
        <v>4.0073950571476391E-2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7.7946</v>
      </c>
      <c r="C1276" s="2">
        <f t="shared" si="114"/>
        <v>7.9079781037163368</v>
      </c>
      <c r="D1276" s="2">
        <f t="shared" si="116"/>
        <v>7.8580058671252493</v>
      </c>
      <c r="E1276" s="2">
        <f t="shared" si="115"/>
        <v>4.9972236591087515E-2</v>
      </c>
      <c r="F1276" s="2">
        <f t="shared" si="119"/>
        <v>2.7100975420840424E-3</v>
      </c>
      <c r="G1276" s="2">
        <f t="shared" si="117"/>
        <v>4.7262139049003477E-2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7.7815000000000003</v>
      </c>
      <c r="C1277" s="2">
        <f t="shared" si="114"/>
        <v>7.9157353185292081</v>
      </c>
      <c r="D1277" s="2">
        <f t="shared" si="116"/>
        <v>7.8523387658567119</v>
      </c>
      <c r="E1277" s="2">
        <f t="shared" si="115"/>
        <v>6.339655267249622E-2</v>
      </c>
      <c r="F1277" s="2">
        <f t="shared" si="119"/>
        <v>1.4847388568166479E-2</v>
      </c>
      <c r="G1277" s="2">
        <f t="shared" si="117"/>
        <v>4.8549164104329745E-2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7.7028999999999996</v>
      </c>
      <c r="C1278" s="2">
        <f t="shared" si="114"/>
        <v>7.9071760387554839</v>
      </c>
      <c r="D1278" s="2">
        <f t="shared" si="116"/>
        <v>7.8412692276451033</v>
      </c>
      <c r="E1278" s="2">
        <f t="shared" si="115"/>
        <v>6.5906811110380659E-2</v>
      </c>
      <c r="F1278" s="2">
        <f t="shared" si="119"/>
        <v>2.5059273076609316E-2</v>
      </c>
      <c r="G1278" s="2">
        <f t="shared" si="117"/>
        <v>4.0847538033771343E-2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7.7815000000000003</v>
      </c>
      <c r="C1279" s="2">
        <f t="shared" si="114"/>
        <v>7.8848258789469474</v>
      </c>
      <c r="D1279" s="2">
        <f t="shared" si="116"/>
        <v>7.836841877449169</v>
      </c>
      <c r="E1279" s="2">
        <f t="shared" si="115"/>
        <v>4.7984001497778372E-2</v>
      </c>
      <c r="F1279" s="2">
        <f t="shared" si="119"/>
        <v>2.9644218760843128E-2</v>
      </c>
      <c r="G1279" s="2">
        <f t="shared" si="117"/>
        <v>1.8339782736935244E-2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7.7290999999999999</v>
      </c>
      <c r="C1280" s="2">
        <f t="shared" si="114"/>
        <v>7.8608680514166478</v>
      </c>
      <c r="D1280" s="2">
        <f t="shared" si="116"/>
        <v>7.8288609976381194</v>
      </c>
      <c r="E1280" s="2">
        <f t="shared" si="115"/>
        <v>3.2007053778528416E-2</v>
      </c>
      <c r="F1280" s="2">
        <f t="shared" si="119"/>
        <v>3.0116785764380184E-2</v>
      </c>
      <c r="G1280" s="2">
        <f t="shared" si="117"/>
        <v>1.8902680141482317E-3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7.7815000000000003</v>
      </c>
      <c r="C1281" s="2">
        <f t="shared" si="114"/>
        <v>7.8708268127371639</v>
      </c>
      <c r="D1281" s="2">
        <f t="shared" si="116"/>
        <v>7.8253527755908507</v>
      </c>
      <c r="E1281" s="2">
        <f t="shared" si="115"/>
        <v>4.5474037146313151E-2</v>
      </c>
      <c r="F1281" s="2">
        <f t="shared" si="119"/>
        <v>3.3188236040766782E-2</v>
      </c>
      <c r="G1281" s="2">
        <f t="shared" si="117"/>
        <v>1.2285801105546369E-2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7.8601000000000001</v>
      </c>
      <c r="C1282" s="2">
        <f t="shared" si="114"/>
        <v>7.8792534569314467</v>
      </c>
      <c r="D1282" s="2">
        <f t="shared" si="116"/>
        <v>7.8279266440656023</v>
      </c>
      <c r="E1282" s="2">
        <f t="shared" si="115"/>
        <v>5.1326812865844396E-2</v>
      </c>
      <c r="F1282" s="2">
        <f t="shared" si="119"/>
        <v>3.681595140578231E-2</v>
      </c>
      <c r="G1282" s="2">
        <f t="shared" si="117"/>
        <v>1.4510861460062086E-2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7.8601000000000001</v>
      </c>
      <c r="C1283" s="2">
        <f t="shared" si="114"/>
        <v>7.8763067712496859</v>
      </c>
      <c r="D1283" s="2">
        <f t="shared" si="116"/>
        <v>7.8303098556162993</v>
      </c>
      <c r="E1283" s="2">
        <f t="shared" si="115"/>
        <v>4.5996915633386593E-2</v>
      </c>
      <c r="F1283" s="2">
        <f t="shared" si="119"/>
        <v>3.8652144251303165E-2</v>
      </c>
      <c r="G1283" s="2">
        <f t="shared" si="117"/>
        <v>7.3447713820834273E-3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7.8929</v>
      </c>
      <c r="C1284" s="2">
        <f t="shared" si="114"/>
        <v>7.8647518833651189</v>
      </c>
      <c r="D1284" s="2">
        <f t="shared" si="116"/>
        <v>7.8349461626076842</v>
      </c>
      <c r="E1284" s="2">
        <f t="shared" si="115"/>
        <v>2.9805720757434706E-2</v>
      </c>
      <c r="F1284" s="2">
        <f t="shared" si="119"/>
        <v>3.6882859552529478E-2</v>
      </c>
      <c r="G1284" s="2">
        <f t="shared" si="117"/>
        <v>-7.0771387950947715E-3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7.8601000000000001</v>
      </c>
      <c r="C1285" s="2">
        <f t="shared" si="114"/>
        <v>7.8549746705397157</v>
      </c>
      <c r="D1285" s="2">
        <f t="shared" si="116"/>
        <v>7.8368094098219299</v>
      </c>
      <c r="E1285" s="2">
        <f t="shared" si="115"/>
        <v>1.8165260717785792E-2</v>
      </c>
      <c r="F1285" s="2">
        <f t="shared" si="119"/>
        <v>3.3139339785580743E-2</v>
      </c>
      <c r="G1285" s="2">
        <f t="shared" si="117"/>
        <v>-1.4974079067794951E-2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7.8601000000000001</v>
      </c>
      <c r="C1286" s="2">
        <f t="shared" si="114"/>
        <v>7.8456862596874517</v>
      </c>
      <c r="D1286" s="2">
        <f t="shared" si="116"/>
        <v>7.8385346387240098</v>
      </c>
      <c r="E1286" s="2">
        <f t="shared" si="115"/>
        <v>7.151620963441907E-3</v>
      </c>
      <c r="F1286" s="2">
        <f t="shared" si="119"/>
        <v>2.794179602115298E-2</v>
      </c>
      <c r="G1286" s="2">
        <f t="shared" si="117"/>
        <v>-2.0790175057711073E-2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7.8601000000000001</v>
      </c>
      <c r="C1287" s="2">
        <f t="shared" si="114"/>
        <v>7.8358114505047674</v>
      </c>
      <c r="D1287" s="2">
        <f t="shared" si="116"/>
        <v>7.8401320728926009</v>
      </c>
      <c r="E1287" s="2">
        <f t="shared" si="115"/>
        <v>-4.3206223878335948E-3</v>
      </c>
      <c r="F1287" s="2">
        <f t="shared" si="119"/>
        <v>2.1489312339355665E-2</v>
      </c>
      <c r="G1287" s="2">
        <f t="shared" si="117"/>
        <v>-2.580993472718926E-2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7.8273999999999999</v>
      </c>
      <c r="C1288" s="2">
        <f t="shared" si="114"/>
        <v>7.8153635350424953</v>
      </c>
      <c r="D1288" s="2">
        <f t="shared" si="116"/>
        <v>7.8391889563820376</v>
      </c>
      <c r="E1288" s="2">
        <f t="shared" si="115"/>
        <v>-2.3825421339542352E-2</v>
      </c>
      <c r="F1288" s="2">
        <f t="shared" si="119"/>
        <v>1.2426365603576061E-2</v>
      </c>
      <c r="G1288" s="2">
        <f t="shared" si="117"/>
        <v>-3.6251786943118411E-2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7.8273999999999999</v>
      </c>
      <c r="C1289" s="2">
        <f t="shared" si="114"/>
        <v>7.8101537604205724</v>
      </c>
      <c r="D1289" s="2">
        <f t="shared" si="116"/>
        <v>7.8383157003537383</v>
      </c>
      <c r="E1289" s="2">
        <f t="shared" si="115"/>
        <v>-2.8161939933165847E-2</v>
      </c>
      <c r="F1289" s="2">
        <f t="shared" si="119"/>
        <v>4.3087044962276787E-3</v>
      </c>
      <c r="G1289" s="2">
        <f t="shared" si="117"/>
        <v>-3.2470644429393528E-2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7.7946</v>
      </c>
      <c r="C1290" s="2">
        <f t="shared" si="114"/>
        <v>7.7976839511250997</v>
      </c>
      <c r="D1290" s="2">
        <f t="shared" si="116"/>
        <v>7.835077500327535</v>
      </c>
      <c r="E1290" s="2">
        <f t="shared" si="115"/>
        <v>-3.7393549202435317E-2</v>
      </c>
      <c r="F1290" s="2">
        <f t="shared" si="119"/>
        <v>-4.0317462435049203E-3</v>
      </c>
      <c r="G1290" s="2">
        <f t="shared" si="117"/>
        <v>-3.3361802958930396E-2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7.8470000000000004</v>
      </c>
      <c r="C1291" s="2">
        <f t="shared" si="114"/>
        <v>7.7951941124904689</v>
      </c>
      <c r="D1291" s="2">
        <f t="shared" si="116"/>
        <v>7.8359606484514215</v>
      </c>
      <c r="E1291" s="2">
        <f t="shared" si="115"/>
        <v>-4.0766535960952588E-2</v>
      </c>
      <c r="F1291" s="2">
        <f t="shared" si="119"/>
        <v>-1.1378704186994455E-2</v>
      </c>
      <c r="G1291" s="2">
        <f t="shared" si="117"/>
        <v>-2.9387831773958133E-2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7.8470000000000004</v>
      </c>
      <c r="C1292" s="2">
        <f t="shared" si="114"/>
        <v>7.805179633645781</v>
      </c>
      <c r="D1292" s="2">
        <f t="shared" si="116"/>
        <v>7.8367783781957607</v>
      </c>
      <c r="E1292" s="2">
        <f t="shared" si="115"/>
        <v>-3.1598744549979685E-2</v>
      </c>
      <c r="F1292" s="2">
        <f t="shared" si="119"/>
        <v>-1.5422712259591503E-2</v>
      </c>
      <c r="G1292" s="2">
        <f t="shared" si="117"/>
        <v>-1.6176032290388182E-2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7.8601000000000001</v>
      </c>
      <c r="C1293" s="2">
        <f t="shared" si="114"/>
        <v>7.8136289207771989</v>
      </c>
      <c r="D1293" s="2">
        <f t="shared" si="116"/>
        <v>7.8385059057368149</v>
      </c>
      <c r="E1293" s="2">
        <f t="shared" si="115"/>
        <v>-2.4876984959615989E-2</v>
      </c>
      <c r="F1293" s="2">
        <f t="shared" si="119"/>
        <v>-1.7313566799596398E-2</v>
      </c>
      <c r="G1293" s="2">
        <f t="shared" si="117"/>
        <v>-7.5634181600195902E-3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7.8601000000000001</v>
      </c>
      <c r="C1294" s="2">
        <f t="shared" si="114"/>
        <v>7.8258244714268601</v>
      </c>
      <c r="D1294" s="2">
        <f t="shared" si="116"/>
        <v>7.8401054682748281</v>
      </c>
      <c r="E1294" s="2">
        <f t="shared" si="115"/>
        <v>-1.4280996847968019E-2</v>
      </c>
      <c r="F1294" s="2">
        <f t="shared" si="119"/>
        <v>-1.6707052809270723E-2</v>
      </c>
      <c r="G1294" s="2">
        <f t="shared" si="117"/>
        <v>2.426055961302704E-3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7.7290999999999999</v>
      </c>
      <c r="C1295" s="2">
        <f t="shared" ref="C1295:C1358" si="120">$C$4*B1285+C1294*(1-$C$4)</f>
        <v>7.8310976296688812</v>
      </c>
      <c r="D1295" s="2">
        <f t="shared" si="116"/>
        <v>7.8318828409952115</v>
      </c>
      <c r="E1295" s="2">
        <f t="shared" si="115"/>
        <v>-7.8521132633024848E-4</v>
      </c>
      <c r="F1295" s="2">
        <f t="shared" si="119"/>
        <v>-1.3522684512682629E-2</v>
      </c>
      <c r="G1295" s="2">
        <f t="shared" si="117"/>
        <v>1.2737473186352381E-2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7.9256000000000002</v>
      </c>
      <c r="C1296" s="2">
        <f t="shared" si="120"/>
        <v>7.8355595327967453</v>
      </c>
      <c r="D1296" s="2">
        <f t="shared" si="116"/>
        <v>7.8388248527733442</v>
      </c>
      <c r="E1296" s="2">
        <f t="shared" si="115"/>
        <v>-3.2653199765988461E-3</v>
      </c>
      <c r="F1296" s="2">
        <f t="shared" si="119"/>
        <v>-1.1471211605465874E-2</v>
      </c>
      <c r="G1296" s="2">
        <f t="shared" si="117"/>
        <v>8.2058916288670278E-3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7.9256000000000002</v>
      </c>
      <c r="C1297" s="2">
        <f t="shared" si="120"/>
        <v>7.8393349892895534</v>
      </c>
      <c r="D1297" s="2">
        <f t="shared" si="116"/>
        <v>7.8452526414568009</v>
      </c>
      <c r="E1297" s="2">
        <f t="shared" si="115"/>
        <v>-5.9176521672474891E-3</v>
      </c>
      <c r="F1297" s="2">
        <f t="shared" si="119"/>
        <v>-1.0360499717822196E-2</v>
      </c>
      <c r="G1297" s="2">
        <f t="shared" si="117"/>
        <v>4.4428475505747071E-3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7.7290999999999999</v>
      </c>
      <c r="C1298" s="2">
        <f t="shared" si="120"/>
        <v>7.83749883709116</v>
      </c>
      <c r="D1298" s="2">
        <f t="shared" si="116"/>
        <v>7.83664874208963</v>
      </c>
      <c r="E1298" s="2">
        <f t="shared" si="115"/>
        <v>8.5009500152999351E-4</v>
      </c>
      <c r="F1298" s="2">
        <f t="shared" si="119"/>
        <v>-8.1183807739517583E-3</v>
      </c>
      <c r="G1298" s="2">
        <f t="shared" si="117"/>
        <v>8.9684757754817518E-3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7.7946</v>
      </c>
      <c r="C1299" s="2">
        <f t="shared" si="120"/>
        <v>7.835945169846366</v>
      </c>
      <c r="D1299" s="2">
        <f t="shared" si="116"/>
        <v>7.833534020453361</v>
      </c>
      <c r="E1299" s="2">
        <f t="shared" si="115"/>
        <v>2.4111493930050187E-3</v>
      </c>
      <c r="F1299" s="2">
        <f t="shared" si="119"/>
        <v>-6.0124747405604032E-3</v>
      </c>
      <c r="G1299" s="2">
        <f t="shared" si="117"/>
        <v>8.423624133565422E-3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7.7290999999999999</v>
      </c>
      <c r="C1300" s="2">
        <f t="shared" si="120"/>
        <v>7.8295843744853864</v>
      </c>
      <c r="D1300" s="2">
        <f t="shared" si="116"/>
        <v>7.8257981670864449</v>
      </c>
      <c r="E1300" s="2">
        <f t="shared" si="115"/>
        <v>3.7862073989414213E-3</v>
      </c>
      <c r="F1300" s="2">
        <f t="shared" si="119"/>
        <v>-4.0527383126600387E-3</v>
      </c>
      <c r="G1300" s="2">
        <f t="shared" si="117"/>
        <v>7.83894571160146E-3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7.6635999999999997</v>
      </c>
      <c r="C1301" s="2">
        <f t="shared" si="120"/>
        <v>7.8322637014876353</v>
      </c>
      <c r="D1301" s="2">
        <f t="shared" si="116"/>
        <v>7.813783488043005</v>
      </c>
      <c r="E1301" s="2">
        <f t="shared" si="115"/>
        <v>1.8480213444630245E-2</v>
      </c>
      <c r="F1301" s="2">
        <f t="shared" si="119"/>
        <v>4.53852038798018E-4</v>
      </c>
      <c r="G1301" s="2">
        <f t="shared" si="117"/>
        <v>1.8026361405832227E-2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7.7290999999999999</v>
      </c>
      <c r="C1302" s="2">
        <f t="shared" si="120"/>
        <v>7.8345308243356921</v>
      </c>
      <c r="D1302" s="2">
        <f t="shared" si="116"/>
        <v>7.8075106370768568</v>
      </c>
      <c r="E1302" s="2">
        <f t="shared" si="115"/>
        <v>2.7020187258835371E-2</v>
      </c>
      <c r="F1302" s="2">
        <f t="shared" si="119"/>
        <v>5.7671190828054893E-3</v>
      </c>
      <c r="G1302" s="2">
        <f t="shared" si="117"/>
        <v>2.1253068176029882E-2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7.7946</v>
      </c>
      <c r="C1303" s="2">
        <f t="shared" si="120"/>
        <v>7.8384645436686622</v>
      </c>
      <c r="D1303" s="2">
        <f t="shared" si="116"/>
        <v>7.8065542935896817</v>
      </c>
      <c r="E1303" s="2">
        <f t="shared" si="115"/>
        <v>3.1910250078980518E-2</v>
      </c>
      <c r="F1303" s="2">
        <f t="shared" si="119"/>
        <v>1.0995745282040496E-2</v>
      </c>
      <c r="G1303" s="2">
        <f t="shared" si="117"/>
        <v>2.0914504796940021E-2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7.8601000000000001</v>
      </c>
      <c r="C1304" s="2">
        <f t="shared" si="120"/>
        <v>7.8417930754119451</v>
      </c>
      <c r="D1304" s="2">
        <f t="shared" si="116"/>
        <v>7.8105206422126674</v>
      </c>
      <c r="E1304" s="2">
        <f t="shared" si="115"/>
        <v>3.1272433199277749E-2</v>
      </c>
      <c r="F1304" s="2">
        <f t="shared" si="119"/>
        <v>1.5051082865487947E-2</v>
      </c>
      <c r="G1304" s="2">
        <f t="shared" si="117"/>
        <v>1.6221350333789804E-2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7.9256000000000002</v>
      </c>
      <c r="C1305" s="2">
        <f t="shared" si="120"/>
        <v>7.8244556791947231</v>
      </c>
      <c r="D1305" s="2">
        <f t="shared" si="116"/>
        <v>7.8190450390858031</v>
      </c>
      <c r="E1305" s="2">
        <f t="shared" si="115"/>
        <v>5.4106401089200062E-3</v>
      </c>
      <c r="F1305" s="2">
        <f t="shared" si="119"/>
        <v>1.3122994314174361E-2</v>
      </c>
      <c r="G1305" s="2">
        <f t="shared" si="117"/>
        <v>-7.7123542052543546E-3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7.9256000000000002</v>
      </c>
      <c r="C1306" s="2">
        <f t="shared" si="120"/>
        <v>7.8400163439339963</v>
      </c>
      <c r="D1306" s="2">
        <f t="shared" si="116"/>
        <v>7.8269379991535217</v>
      </c>
      <c r="E1306" s="2">
        <f t="shared" si="115"/>
        <v>1.3078344780474538E-2</v>
      </c>
      <c r="F1306" s="2">
        <f t="shared" si="119"/>
        <v>1.3114064407434397E-2</v>
      </c>
      <c r="G1306" s="2">
        <f t="shared" si="117"/>
        <v>-3.5719626959859058E-5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7.9256000000000002</v>
      </c>
      <c r="C1307" s="2">
        <f t="shared" si="120"/>
        <v>7.8531830602518431</v>
      </c>
      <c r="D1307" s="2">
        <f t="shared" si="116"/>
        <v>7.8342462955125205</v>
      </c>
      <c r="E1307" s="2">
        <f t="shared" si="115"/>
        <v>1.8936764739322598E-2</v>
      </c>
      <c r="F1307" s="2">
        <f t="shared" si="119"/>
        <v>1.4278604473812039E-2</v>
      </c>
      <c r="G1307" s="2">
        <f t="shared" si="117"/>
        <v>4.6581602655105595E-3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7.9256000000000002</v>
      </c>
      <c r="C1308" s="2">
        <f t="shared" si="120"/>
        <v>7.834093358674636</v>
      </c>
      <c r="D1308" s="2">
        <f t="shared" si="116"/>
        <v>7.8410132365856677</v>
      </c>
      <c r="E1308" s="2">
        <f t="shared" ref="E1308:E1371" si="121">C1308-D1308</f>
        <v>-6.9198779110317687E-3</v>
      </c>
      <c r="F1308" s="2">
        <f t="shared" si="119"/>
        <v>1.0038907996843278E-2</v>
      </c>
      <c r="G1308" s="2">
        <f t="shared" si="117"/>
        <v>-1.6958785907875047E-2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7.8601000000000001</v>
      </c>
      <c r="C1309" s="2">
        <f t="shared" si="120"/>
        <v>7.8280174573400769</v>
      </c>
      <c r="D1309" s="2">
        <f t="shared" ref="D1309:D1372" si="122">$D$4*B1309+(1-$D$4)*D1308</f>
        <v>7.842427070912656</v>
      </c>
      <c r="E1309" s="2">
        <f t="shared" si="121"/>
        <v>-1.4409613572579083E-2</v>
      </c>
      <c r="F1309" s="2">
        <f t="shared" si="119"/>
        <v>5.1492036829588056E-3</v>
      </c>
      <c r="G1309" s="2">
        <f t="shared" si="117"/>
        <v>-1.9558817255537889E-2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7.8601000000000001</v>
      </c>
      <c r="C1310" s="2">
        <f t="shared" si="120"/>
        <v>7.8127993869800649</v>
      </c>
      <c r="D1310" s="2">
        <f t="shared" si="122"/>
        <v>7.8437361767709781</v>
      </c>
      <c r="E1310" s="2">
        <f t="shared" si="121"/>
        <v>-3.0936789790913188E-2</v>
      </c>
      <c r="F1310" s="2">
        <f t="shared" si="119"/>
        <v>-2.0679950118155941E-3</v>
      </c>
      <c r="G1310" s="2">
        <f t="shared" si="117"/>
        <v>-2.8868794779097595E-2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7.8601000000000001</v>
      </c>
      <c r="C1311" s="2">
        <f t="shared" si="120"/>
        <v>7.7898456351369783</v>
      </c>
      <c r="D1311" s="2">
        <f t="shared" si="122"/>
        <v>7.8449483118249805</v>
      </c>
      <c r="E1311" s="2">
        <f t="shared" si="121"/>
        <v>-5.5102676688002283E-2</v>
      </c>
      <c r="F1311" s="2">
        <f t="shared" si="119"/>
        <v>-1.2674931347052934E-2</v>
      </c>
      <c r="G1311" s="2">
        <f t="shared" si="117"/>
        <v>-4.2427745340949348E-2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7.7290999999999999</v>
      </c>
      <c r="C1312" s="2">
        <f t="shared" si="120"/>
        <v>7.7805001528082123</v>
      </c>
      <c r="D1312" s="2">
        <f t="shared" si="122"/>
        <v>7.8363669553935003</v>
      </c>
      <c r="E1312" s="2">
        <f t="shared" si="121"/>
        <v>-5.5866802585287978E-2</v>
      </c>
      <c r="F1312" s="2">
        <f t="shared" si="119"/>
        <v>-2.1313305594699947E-2</v>
      </c>
      <c r="G1312" s="2">
        <f t="shared" si="117"/>
        <v>-3.4553496990588031E-2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7.6635999999999997</v>
      </c>
      <c r="C1313" s="2">
        <f t="shared" si="120"/>
        <v>7.7826693600684873</v>
      </c>
      <c r="D1313" s="2">
        <f t="shared" si="122"/>
        <v>7.8235694031421303</v>
      </c>
      <c r="E1313" s="2">
        <f t="shared" si="121"/>
        <v>-4.0900043073643033E-2</v>
      </c>
      <c r="F1313" s="2">
        <f t="shared" si="119"/>
        <v>-2.5230653090488567E-2</v>
      </c>
      <c r="G1313" s="2">
        <f t="shared" si="117"/>
        <v>-1.5669389983154466E-2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7.8601000000000001</v>
      </c>
      <c r="C1314" s="2">
        <f t="shared" si="120"/>
        <v>7.7945817662117971</v>
      </c>
      <c r="D1314" s="2">
        <f t="shared" si="122"/>
        <v>7.826275373279751</v>
      </c>
      <c r="E1314" s="2">
        <f t="shared" si="121"/>
        <v>-3.1693607067953877E-2</v>
      </c>
      <c r="F1314" s="2">
        <f t="shared" si="119"/>
        <v>-2.652324388598163E-2</v>
      </c>
      <c r="G1314" s="2">
        <f t="shared" si="117"/>
        <v>-5.170363181972247E-3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7.8273999999999999</v>
      </c>
      <c r="C1315" s="2">
        <f t="shared" si="120"/>
        <v>7.8147384175638281</v>
      </c>
      <c r="D1315" s="2">
        <f t="shared" si="122"/>
        <v>7.8263586789627322</v>
      </c>
      <c r="E1315" s="2">
        <f t="shared" si="121"/>
        <v>-1.1620261398904042E-2</v>
      </c>
      <c r="F1315" s="2">
        <f t="shared" si="119"/>
        <v>-2.3542647388566117E-2</v>
      </c>
      <c r="G1315" s="2">
        <f t="shared" si="117"/>
        <v>1.1922385989662075E-2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7.8273999999999999</v>
      </c>
      <c r="C1316" s="2">
        <f t="shared" si="120"/>
        <v>7.8317940456309314</v>
      </c>
      <c r="D1316" s="2">
        <f t="shared" si="122"/>
        <v>7.8264358138543813</v>
      </c>
      <c r="E1316" s="2">
        <f t="shared" si="121"/>
        <v>5.3582317765501486E-3</v>
      </c>
      <c r="F1316" s="2">
        <f t="shared" si="119"/>
        <v>-1.7762471555542864E-2</v>
      </c>
      <c r="G1316" s="2">
        <f t="shared" ref="G1316:G1379" si="123">E1316-F1316</f>
        <v>2.3120703332093012E-2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7.8273999999999999</v>
      </c>
      <c r="C1317" s="2">
        <f t="shared" si="120"/>
        <v>7.84622573091848</v>
      </c>
      <c r="D1317" s="2">
        <f t="shared" si="122"/>
        <v>7.8265072350503528</v>
      </c>
      <c r="E1317" s="2">
        <f t="shared" si="121"/>
        <v>1.9718495868127128E-2</v>
      </c>
      <c r="F1317" s="2">
        <f t="shared" ref="F1317:F1380" si="125">(E1317*(2/(10)))+((1-(2/10))*F1316)</f>
        <v>-1.0266278070808866E-2</v>
      </c>
      <c r="G1317" s="2">
        <f t="shared" si="123"/>
        <v>2.9984773938935994E-2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7.8273999999999999</v>
      </c>
      <c r="C1318" s="2">
        <f t="shared" si="120"/>
        <v>7.8584371569310214</v>
      </c>
      <c r="D1318" s="2">
        <f t="shared" si="122"/>
        <v>7.8265733657873637</v>
      </c>
      <c r="E1318" s="2">
        <f t="shared" si="121"/>
        <v>3.1863791143657672E-2</v>
      </c>
      <c r="F1318" s="2">
        <f t="shared" si="125"/>
        <v>-1.8402642279155591E-3</v>
      </c>
      <c r="G1318" s="2">
        <f t="shared" si="123"/>
        <v>3.3704055371573227E-2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7.7946</v>
      </c>
      <c r="C1319" s="2">
        <f t="shared" si="120"/>
        <v>7.8586929789416331</v>
      </c>
      <c r="D1319" s="2">
        <f t="shared" si="122"/>
        <v>7.8242049683216326</v>
      </c>
      <c r="E1319" s="2">
        <f t="shared" si="121"/>
        <v>3.4488010620000509E-2</v>
      </c>
      <c r="F1319" s="2">
        <f t="shared" si="125"/>
        <v>5.4253907416676548E-3</v>
      </c>
      <c r="G1319" s="2">
        <f t="shared" si="123"/>
        <v>2.9062619878332856E-2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7.7946</v>
      </c>
      <c r="C1320" s="2">
        <f t="shared" si="120"/>
        <v>7.8589094437198437</v>
      </c>
      <c r="D1320" s="2">
        <f t="shared" si="122"/>
        <v>7.8220120077052151</v>
      </c>
      <c r="E1320" s="2">
        <f t="shared" si="121"/>
        <v>3.6897436014628582E-2</v>
      </c>
      <c r="F1320" s="2">
        <f t="shared" si="125"/>
        <v>1.1719799796259841E-2</v>
      </c>
      <c r="G1320" s="2">
        <f t="shared" si="123"/>
        <v>2.5177636218368743E-2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7.6635999999999997</v>
      </c>
      <c r="C1321" s="2">
        <f t="shared" si="120"/>
        <v>7.8590926062244835</v>
      </c>
      <c r="D1321" s="2">
        <f t="shared" si="122"/>
        <v>7.8102777849122367</v>
      </c>
      <c r="E1321" s="2">
        <f t="shared" si="121"/>
        <v>4.8814821312246792E-2</v>
      </c>
      <c r="F1321" s="2">
        <f t="shared" si="125"/>
        <v>1.9138804099457233E-2</v>
      </c>
      <c r="G1321" s="2">
        <f t="shared" si="123"/>
        <v>2.9676017212789559E-2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7.8208000000000002</v>
      </c>
      <c r="C1322" s="2">
        <f t="shared" si="120"/>
        <v>7.8390937437284087</v>
      </c>
      <c r="D1322" s="2">
        <f t="shared" si="122"/>
        <v>7.8110572082520715</v>
      </c>
      <c r="E1322" s="2">
        <f t="shared" si="121"/>
        <v>2.8036535476337221E-2</v>
      </c>
      <c r="F1322" s="2">
        <f t="shared" si="125"/>
        <v>2.0918350374833233E-2</v>
      </c>
      <c r="G1322" s="2">
        <f t="shared" si="123"/>
        <v>7.1181851015039883E-3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7.8208000000000002</v>
      </c>
      <c r="C1323" s="2">
        <f t="shared" si="120"/>
        <v>7.8120947062317301</v>
      </c>
      <c r="D1323" s="2">
        <f t="shared" si="122"/>
        <v>7.8117788965296961</v>
      </c>
      <c r="E1323" s="2">
        <f t="shared" si="121"/>
        <v>3.1580970203393122E-4</v>
      </c>
      <c r="F1323" s="2">
        <f t="shared" si="125"/>
        <v>1.6797842240273374E-2</v>
      </c>
      <c r="G1323" s="2">
        <f t="shared" si="123"/>
        <v>-1.6482032538239443E-2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7.7946</v>
      </c>
      <c r="C1324" s="2">
        <f t="shared" si="120"/>
        <v>7.819480136042233</v>
      </c>
      <c r="D1324" s="2">
        <f t="shared" si="122"/>
        <v>7.8105063856756445</v>
      </c>
      <c r="E1324" s="2">
        <f t="shared" si="121"/>
        <v>8.9737503665885399E-3</v>
      </c>
      <c r="F1324" s="2">
        <f t="shared" si="125"/>
        <v>1.5233023865536408E-2</v>
      </c>
      <c r="G1324" s="2">
        <f t="shared" si="123"/>
        <v>-6.2592734989478684E-3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7.8273999999999999</v>
      </c>
      <c r="C1325" s="2">
        <f t="shared" si="120"/>
        <v>7.8206985766511199</v>
      </c>
      <c r="D1325" s="2">
        <f t="shared" si="122"/>
        <v>7.8117577645144856</v>
      </c>
      <c r="E1325" s="2">
        <f t="shared" si="121"/>
        <v>8.9408121366343352E-3</v>
      </c>
      <c r="F1325" s="2">
        <f t="shared" si="125"/>
        <v>1.3974581519755995E-2</v>
      </c>
      <c r="G1325" s="2">
        <f t="shared" si="123"/>
        <v>-5.0337693831216598E-3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7.8273999999999999</v>
      </c>
      <c r="C1326" s="2">
        <f t="shared" si="120"/>
        <v>7.8217295648586393</v>
      </c>
      <c r="D1326" s="2">
        <f t="shared" si="122"/>
        <v>7.8129164486245237</v>
      </c>
      <c r="E1326" s="2">
        <f t="shared" si="121"/>
        <v>8.8131162341156255E-3</v>
      </c>
      <c r="F1326" s="2">
        <f t="shared" si="125"/>
        <v>1.2942288462627922E-2</v>
      </c>
      <c r="G1326" s="2">
        <f t="shared" si="123"/>
        <v>-4.1291722285122963E-3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7.7946</v>
      </c>
      <c r="C1327" s="2">
        <f t="shared" si="120"/>
        <v>7.8226019394957715</v>
      </c>
      <c r="D1327" s="2">
        <f t="shared" si="122"/>
        <v>7.8115596746523366</v>
      </c>
      <c r="E1327" s="2">
        <f t="shared" si="121"/>
        <v>1.1042264843434957E-2</v>
      </c>
      <c r="F1327" s="2">
        <f t="shared" si="125"/>
        <v>1.2562283738789329E-2</v>
      </c>
      <c r="G1327" s="2">
        <f t="shared" si="123"/>
        <v>-1.520018895354372E-3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7.8273999999999999</v>
      </c>
      <c r="C1328" s="2">
        <f t="shared" si="120"/>
        <v>7.8233401026502678</v>
      </c>
      <c r="D1328" s="2">
        <f t="shared" si="122"/>
        <v>7.8127330320854966</v>
      </c>
      <c r="E1328" s="2">
        <f t="shared" si="121"/>
        <v>1.060707056477117E-2</v>
      </c>
      <c r="F1328" s="2">
        <f t="shared" si="125"/>
        <v>1.2171241103985698E-2</v>
      </c>
      <c r="G1328" s="2">
        <f t="shared" si="123"/>
        <v>-1.5641705392145273E-3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7.8273999999999999</v>
      </c>
      <c r="C1329" s="2">
        <f t="shared" si="120"/>
        <v>7.8189185483963808</v>
      </c>
      <c r="D1329" s="2">
        <f t="shared" si="122"/>
        <v>7.8138194741532372</v>
      </c>
      <c r="E1329" s="2">
        <f t="shared" si="121"/>
        <v>5.0990742431435976E-3</v>
      </c>
      <c r="F1329" s="2">
        <f t="shared" si="125"/>
        <v>1.0756807731817279E-2</v>
      </c>
      <c r="G1329" s="2">
        <f t="shared" si="123"/>
        <v>-5.6577334886736812E-3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7.8273999999999999</v>
      </c>
      <c r="C1330" s="2">
        <f t="shared" si="120"/>
        <v>7.8151772332584759</v>
      </c>
      <c r="D1330" s="2">
        <f t="shared" si="122"/>
        <v>7.8148254390307752</v>
      </c>
      <c r="E1330" s="2">
        <f t="shared" si="121"/>
        <v>3.5179422770070801E-4</v>
      </c>
      <c r="F1330" s="2">
        <f t="shared" si="125"/>
        <v>8.6758050309939643E-3</v>
      </c>
      <c r="G1330" s="2">
        <f t="shared" si="123"/>
        <v>-8.3240108032932563E-3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7.8273999999999999</v>
      </c>
      <c r="C1331" s="2">
        <f t="shared" si="120"/>
        <v>7.7918576589110176</v>
      </c>
      <c r="D1331" s="2">
        <f t="shared" si="122"/>
        <v>7.8157568879914585</v>
      </c>
      <c r="E1331" s="2">
        <f t="shared" si="121"/>
        <v>-2.3899229080440954E-2</v>
      </c>
      <c r="F1331" s="2">
        <f t="shared" si="125"/>
        <v>2.1607982087069807E-3</v>
      </c>
      <c r="G1331" s="2">
        <f t="shared" si="123"/>
        <v>-2.6060027289147934E-2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7.8273999999999999</v>
      </c>
      <c r="C1332" s="2">
        <f t="shared" si="120"/>
        <v>7.7963103267708611</v>
      </c>
      <c r="D1332" s="2">
        <f t="shared" si="122"/>
        <v>7.8166193407328315</v>
      </c>
      <c r="E1332" s="2">
        <f t="shared" si="121"/>
        <v>-2.0309013961970379E-2</v>
      </c>
      <c r="F1332" s="2">
        <f t="shared" si="125"/>
        <v>-2.3331642254284914E-3</v>
      </c>
      <c r="G1332" s="2">
        <f t="shared" si="123"/>
        <v>-1.7975849736541889E-2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7.8273999999999999</v>
      </c>
      <c r="C1333" s="2">
        <f t="shared" si="120"/>
        <v>7.8000779688061126</v>
      </c>
      <c r="D1333" s="2">
        <f t="shared" si="122"/>
        <v>7.8174179080859547</v>
      </c>
      <c r="E1333" s="2">
        <f t="shared" si="121"/>
        <v>-1.733993927984212E-2</v>
      </c>
      <c r="F1333" s="2">
        <f t="shared" si="125"/>
        <v>-5.3345192363112174E-3</v>
      </c>
      <c r="G1333" s="2">
        <f t="shared" si="123"/>
        <v>-1.2005420043530904E-2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7.7946</v>
      </c>
      <c r="C1334" s="2">
        <f t="shared" si="120"/>
        <v>7.7992352043744031</v>
      </c>
      <c r="D1334" s="2">
        <f t="shared" si="122"/>
        <v>7.8157276926721799</v>
      </c>
      <c r="E1334" s="2">
        <f t="shared" si="121"/>
        <v>-1.6492488297776831E-2</v>
      </c>
      <c r="F1334" s="2">
        <f t="shared" si="125"/>
        <v>-7.5661130486043403E-3</v>
      </c>
      <c r="G1334" s="2">
        <f t="shared" si="123"/>
        <v>-8.9263752491724902E-3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7.6963999999999997</v>
      </c>
      <c r="C1335" s="2">
        <f t="shared" si="120"/>
        <v>7.8035682498552639</v>
      </c>
      <c r="D1335" s="2">
        <f t="shared" si="122"/>
        <v>7.806888604326093</v>
      </c>
      <c r="E1335" s="2">
        <f t="shared" si="121"/>
        <v>-3.3203544708291233E-3</v>
      </c>
      <c r="F1335" s="2">
        <f t="shared" si="125"/>
        <v>-6.7169613330492978E-3</v>
      </c>
      <c r="G1335" s="2">
        <f t="shared" si="123"/>
        <v>3.3966068622201745E-3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7.9191000000000003</v>
      </c>
      <c r="C1336" s="2">
        <f t="shared" si="120"/>
        <v>7.8072346729544542</v>
      </c>
      <c r="D1336" s="2">
        <f t="shared" si="122"/>
        <v>7.8152005595611973</v>
      </c>
      <c r="E1336" s="2">
        <f t="shared" si="121"/>
        <v>-7.9658866067431333E-3</v>
      </c>
      <c r="F1336" s="2">
        <f t="shared" si="125"/>
        <v>-6.9667463877880658E-3</v>
      </c>
      <c r="G1336" s="2">
        <f t="shared" si="123"/>
        <v>-9.9914021895506754E-4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7.8601000000000001</v>
      </c>
      <c r="C1337" s="2">
        <f t="shared" si="120"/>
        <v>7.8052908771153069</v>
      </c>
      <c r="D1337" s="2">
        <f t="shared" si="122"/>
        <v>7.8185264440381452</v>
      </c>
      <c r="E1337" s="2">
        <f t="shared" si="121"/>
        <v>-1.3235566922838338E-2</v>
      </c>
      <c r="F1337" s="2">
        <f t="shared" si="125"/>
        <v>-8.2205104947981212E-3</v>
      </c>
      <c r="G1337" s="2">
        <f t="shared" si="123"/>
        <v>-5.0150564280402165E-3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7.8601000000000001</v>
      </c>
      <c r="C1338" s="2">
        <f t="shared" si="120"/>
        <v>7.8086922806360288</v>
      </c>
      <c r="D1338" s="2">
        <f t="shared" si="122"/>
        <v>7.8216059667019859</v>
      </c>
      <c r="E1338" s="2">
        <f t="shared" si="121"/>
        <v>-1.2913686065957108E-2</v>
      </c>
      <c r="F1338" s="2">
        <f t="shared" si="125"/>
        <v>-9.159145609029919E-3</v>
      </c>
      <c r="G1338" s="2">
        <f t="shared" si="123"/>
        <v>-3.7545404569271894E-3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7.8601000000000001</v>
      </c>
      <c r="C1339" s="2">
        <f t="shared" si="120"/>
        <v>7.8115703913074084</v>
      </c>
      <c r="D1339" s="2">
        <f t="shared" si="122"/>
        <v>7.8244573765759124</v>
      </c>
      <c r="E1339" s="2">
        <f t="shared" si="121"/>
        <v>-1.288698526850407E-2</v>
      </c>
      <c r="F1339" s="2">
        <f t="shared" si="125"/>
        <v>-9.9047135409247485E-3</v>
      </c>
      <c r="G1339" s="2">
        <f t="shared" si="123"/>
        <v>-2.9822717275793213E-3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7.6963999999999997</v>
      </c>
      <c r="C1340" s="2">
        <f t="shared" si="120"/>
        <v>7.8140057157216534</v>
      </c>
      <c r="D1340" s="2">
        <f t="shared" si="122"/>
        <v>7.8149716449776969</v>
      </c>
      <c r="E1340" s="2">
        <f t="shared" si="121"/>
        <v>-9.6592925604355173E-4</v>
      </c>
      <c r="F1340" s="2">
        <f t="shared" si="125"/>
        <v>-8.1169566839485088E-3</v>
      </c>
      <c r="G1340" s="2">
        <f t="shared" si="123"/>
        <v>7.151027427904957E-3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7.8404999999999996</v>
      </c>
      <c r="C1341" s="2">
        <f t="shared" si="120"/>
        <v>7.816066374841399</v>
      </c>
      <c r="D1341" s="2">
        <f t="shared" si="122"/>
        <v>7.8168626342386078</v>
      </c>
      <c r="E1341" s="2">
        <f t="shared" si="121"/>
        <v>-7.9625939720884276E-4</v>
      </c>
      <c r="F1341" s="2">
        <f t="shared" si="125"/>
        <v>-6.6528172266005761E-3</v>
      </c>
      <c r="G1341" s="2">
        <f t="shared" si="123"/>
        <v>5.8565578293917333E-3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7.8404999999999996</v>
      </c>
      <c r="C1342" s="2">
        <f t="shared" si="120"/>
        <v>7.8178100094811835</v>
      </c>
      <c r="D1342" s="2">
        <f t="shared" si="122"/>
        <v>7.8186135502209329</v>
      </c>
      <c r="E1342" s="2">
        <f t="shared" si="121"/>
        <v>-8.0354073974930884E-4</v>
      </c>
      <c r="F1342" s="2">
        <f t="shared" si="125"/>
        <v>-5.4829619292303226E-3</v>
      </c>
      <c r="G1342" s="2">
        <f t="shared" si="123"/>
        <v>4.6794211894810138E-3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7.7356999999999996</v>
      </c>
      <c r="C1343" s="2">
        <f t="shared" si="120"/>
        <v>7.8192853926379247</v>
      </c>
      <c r="D1343" s="2">
        <f t="shared" si="122"/>
        <v>7.812471805760123</v>
      </c>
      <c r="E1343" s="2">
        <f t="shared" si="121"/>
        <v>6.8135868778016473E-3</v>
      </c>
      <c r="F1343" s="2">
        <f t="shared" si="125"/>
        <v>-3.0236521678239283E-3</v>
      </c>
      <c r="G1343" s="2">
        <f t="shared" si="123"/>
        <v>9.8372390456255756E-3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7.8404999999999996</v>
      </c>
      <c r="C1344" s="2">
        <f t="shared" si="120"/>
        <v>7.815487639924398</v>
      </c>
      <c r="D1344" s="2">
        <f t="shared" si="122"/>
        <v>7.8145479682964103</v>
      </c>
      <c r="E1344" s="2">
        <f t="shared" si="121"/>
        <v>9.3967162798769266E-4</v>
      </c>
      <c r="F1344" s="2">
        <f t="shared" si="125"/>
        <v>-2.2309874086616044E-3</v>
      </c>
      <c r="G1344" s="2">
        <f t="shared" si="123"/>
        <v>3.170659036649297E-3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7.8929</v>
      </c>
      <c r="C1345" s="2">
        <f t="shared" si="120"/>
        <v>7.7971664645514132</v>
      </c>
      <c r="D1345" s="2">
        <f t="shared" si="122"/>
        <v>7.8203518224966757</v>
      </c>
      <c r="E1345" s="2">
        <f t="shared" si="121"/>
        <v>-2.3185357945262552E-2</v>
      </c>
      <c r="F1345" s="2">
        <f t="shared" si="125"/>
        <v>-6.4218615159817938E-3</v>
      </c>
      <c r="G1345" s="2">
        <f t="shared" si="123"/>
        <v>-1.676349642928076E-2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7.8863000000000003</v>
      </c>
      <c r="C1346" s="2">
        <f t="shared" si="120"/>
        <v>7.8159254700050411</v>
      </c>
      <c r="D1346" s="2">
        <f t="shared" si="122"/>
        <v>7.8252368726821073</v>
      </c>
      <c r="E1346" s="2">
        <f t="shared" si="121"/>
        <v>-9.3114026770662051E-3</v>
      </c>
      <c r="F1346" s="2">
        <f t="shared" si="125"/>
        <v>-6.9997697481986761E-3</v>
      </c>
      <c r="G1346" s="2">
        <f t="shared" si="123"/>
        <v>-2.311632928867529E-3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7.7356999999999996</v>
      </c>
      <c r="C1347" s="2">
        <f t="shared" si="120"/>
        <v>7.8227215515427266</v>
      </c>
      <c r="D1347" s="2">
        <f t="shared" si="122"/>
        <v>7.8186045117426914</v>
      </c>
      <c r="E1347" s="2">
        <f t="shared" si="121"/>
        <v>4.1170398000351938E-3</v>
      </c>
      <c r="F1347" s="2">
        <f t="shared" si="125"/>
        <v>-4.7764078385519023E-3</v>
      </c>
      <c r="G1347" s="2">
        <f t="shared" si="123"/>
        <v>8.8934476385870952E-3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7.7356999999999996</v>
      </c>
      <c r="C1348" s="2">
        <f t="shared" si="120"/>
        <v>7.8284720820746152</v>
      </c>
      <c r="D1348" s="2">
        <f t="shared" si="122"/>
        <v>7.8124634367987884</v>
      </c>
      <c r="E1348" s="2">
        <f t="shared" si="121"/>
        <v>1.6008645275826794E-2</v>
      </c>
      <c r="F1348" s="2">
        <f t="shared" si="125"/>
        <v>-6.1939721567616339E-4</v>
      </c>
      <c r="G1348" s="2">
        <f t="shared" si="123"/>
        <v>1.6628042491502959E-2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7.7422000000000004</v>
      </c>
      <c r="C1349" s="2">
        <f t="shared" si="120"/>
        <v>7.8333379156015974</v>
      </c>
      <c r="D1349" s="2">
        <f t="shared" si="122"/>
        <v>7.8072587377766558</v>
      </c>
      <c r="E1349" s="2">
        <f t="shared" si="121"/>
        <v>2.6079177824941624E-2</v>
      </c>
      <c r="F1349" s="2">
        <f t="shared" si="125"/>
        <v>4.7203177924473949E-3</v>
      </c>
      <c r="G1349" s="2">
        <f t="shared" si="123"/>
        <v>2.135886003249423E-2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7.7422000000000004</v>
      </c>
      <c r="C1350" s="2">
        <f t="shared" si="120"/>
        <v>7.8122705439705822</v>
      </c>
      <c r="D1350" s="2">
        <f t="shared" si="122"/>
        <v>7.8024395720154223</v>
      </c>
      <c r="E1350" s="2">
        <f t="shared" si="121"/>
        <v>9.8309719551599173E-3</v>
      </c>
      <c r="F1350" s="2">
        <f t="shared" si="125"/>
        <v>5.7424486249898991E-3</v>
      </c>
      <c r="G1350" s="2">
        <f t="shared" si="123"/>
        <v>4.0885233301700182E-3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7.8470000000000004</v>
      </c>
      <c r="C1351" s="2">
        <f t="shared" si="120"/>
        <v>7.8166135372058774</v>
      </c>
      <c r="D1351" s="2">
        <f t="shared" si="122"/>
        <v>7.8057403444587248</v>
      </c>
      <c r="E1351" s="2">
        <f t="shared" si="121"/>
        <v>1.0873192747152594E-2</v>
      </c>
      <c r="F1351" s="2">
        <f t="shared" si="125"/>
        <v>6.768597449422438E-3</v>
      </c>
      <c r="G1351" s="2">
        <f t="shared" si="123"/>
        <v>4.1045952977301556E-3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7.8470000000000004</v>
      </c>
      <c r="C1352" s="2">
        <f t="shared" si="120"/>
        <v>7.8202883776357428</v>
      </c>
      <c r="D1352" s="2">
        <f t="shared" si="122"/>
        <v>7.8087966152395607</v>
      </c>
      <c r="E1352" s="2">
        <f t="shared" si="121"/>
        <v>1.1491762396182104E-2</v>
      </c>
      <c r="F1352" s="2">
        <f t="shared" si="125"/>
        <v>7.7132304387743725E-3</v>
      </c>
      <c r="G1352" s="2">
        <f t="shared" si="123"/>
        <v>3.7785319574077311E-3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7.7946</v>
      </c>
      <c r="C1353" s="2">
        <f t="shared" si="120"/>
        <v>7.8072747810763978</v>
      </c>
      <c r="D1353" s="2">
        <f t="shared" si="122"/>
        <v>7.8077450141107043</v>
      </c>
      <c r="E1353" s="2">
        <f t="shared" si="121"/>
        <v>-4.7023303430648866E-4</v>
      </c>
      <c r="F1353" s="2">
        <f t="shared" si="125"/>
        <v>6.0765377441582002E-3</v>
      </c>
      <c r="G1353" s="2">
        <f t="shared" si="123"/>
        <v>-6.5467707784646889E-3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7.7422000000000004</v>
      </c>
      <c r="C1354" s="2">
        <f t="shared" si="120"/>
        <v>7.812386353218491</v>
      </c>
      <c r="D1354" s="2">
        <f t="shared" si="122"/>
        <v>7.8028898278802821</v>
      </c>
      <c r="E1354" s="2">
        <f t="shared" si="121"/>
        <v>9.4965253382088832E-3</v>
      </c>
      <c r="F1354" s="2">
        <f t="shared" si="125"/>
        <v>6.7605352629683379E-3</v>
      </c>
      <c r="G1354" s="2">
        <f t="shared" si="123"/>
        <v>2.7359900752405453E-3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7.7422000000000004</v>
      </c>
      <c r="C1355" s="2">
        <f t="shared" si="120"/>
        <v>7.8247730681079535</v>
      </c>
      <c r="D1355" s="2">
        <f t="shared" si="122"/>
        <v>7.7983942850743357</v>
      </c>
      <c r="E1355" s="2">
        <f t="shared" si="121"/>
        <v>2.6378783033617736E-2</v>
      </c>
      <c r="F1355" s="2">
        <f t="shared" si="125"/>
        <v>1.0684184817098218E-2</v>
      </c>
      <c r="G1355" s="2">
        <f t="shared" si="123"/>
        <v>1.5694598216519518E-2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7.7422000000000004</v>
      </c>
      <c r="C1356" s="2">
        <f t="shared" si="120"/>
        <v>7.8342387499374988</v>
      </c>
      <c r="D1356" s="2">
        <f t="shared" si="122"/>
        <v>7.7942317454392001</v>
      </c>
      <c r="E1356" s="2">
        <f t="shared" si="121"/>
        <v>4.0007004498298748E-2</v>
      </c>
      <c r="F1356" s="2">
        <f t="shared" si="125"/>
        <v>1.6548748753338324E-2</v>
      </c>
      <c r="G1356" s="2">
        <f t="shared" si="123"/>
        <v>2.3458255744960424E-2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7.7946</v>
      </c>
      <c r="C1357" s="2">
        <f t="shared" si="120"/>
        <v>7.8190789422548068</v>
      </c>
      <c r="D1357" s="2">
        <f t="shared" si="122"/>
        <v>7.7942590235548144</v>
      </c>
      <c r="E1357" s="2">
        <f t="shared" si="121"/>
        <v>2.4819918699992449E-2</v>
      </c>
      <c r="F1357" s="2">
        <f t="shared" si="125"/>
        <v>1.8202982742669151E-2</v>
      </c>
      <c r="G1357" s="2">
        <f t="shared" si="123"/>
        <v>6.6169359573232979E-3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7.7946</v>
      </c>
      <c r="C1358" s="2">
        <f t="shared" si="120"/>
        <v>7.8062514126771445</v>
      </c>
      <c r="D1358" s="2">
        <f t="shared" si="122"/>
        <v>7.7942842810692721</v>
      </c>
      <c r="E1358" s="2">
        <f t="shared" si="121"/>
        <v>1.1967131607872439E-2</v>
      </c>
      <c r="F1358" s="2">
        <f t="shared" si="125"/>
        <v>1.6955812515709809E-2</v>
      </c>
      <c r="G1358" s="2">
        <f t="shared" si="123"/>
        <v>-4.9886809078373701E-3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7.7946</v>
      </c>
      <c r="C1359" s="2">
        <f t="shared" ref="C1359:C1422" si="126">$C$4*B1349+C1358*(1-$C$4)</f>
        <v>7.7963973491883536</v>
      </c>
      <c r="D1359" s="2">
        <f t="shared" si="122"/>
        <v>7.7943076676567333</v>
      </c>
      <c r="E1359" s="2">
        <f t="shared" si="121"/>
        <v>2.0896815316202577E-3</v>
      </c>
      <c r="F1359" s="2">
        <f t="shared" si="125"/>
        <v>1.3982586318891899E-2</v>
      </c>
      <c r="G1359" s="2">
        <f t="shared" si="123"/>
        <v>-1.1892904787271641E-2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7.7290999999999999</v>
      </c>
      <c r="C1360" s="2">
        <f t="shared" si="126"/>
        <v>7.7880592954670691</v>
      </c>
      <c r="D1360" s="2">
        <f t="shared" si="122"/>
        <v>7.7894774700525309</v>
      </c>
      <c r="E1360" s="2">
        <f t="shared" si="121"/>
        <v>-1.4181745854617844E-3</v>
      </c>
      <c r="F1360" s="2">
        <f t="shared" si="125"/>
        <v>1.0902434138021163E-2</v>
      </c>
      <c r="G1360" s="2">
        <f t="shared" si="123"/>
        <v>-1.2320608723482947E-2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7.7356999999999996</v>
      </c>
      <c r="C1361" s="2">
        <f t="shared" si="126"/>
        <v>7.7971270961644432</v>
      </c>
      <c r="D1361" s="2">
        <f t="shared" si="122"/>
        <v>7.7854939537523427</v>
      </c>
      <c r="E1361" s="2">
        <f t="shared" si="121"/>
        <v>1.1633142412100561E-2</v>
      </c>
      <c r="F1361" s="2">
        <f t="shared" si="125"/>
        <v>1.1048575792837044E-2</v>
      </c>
      <c r="G1361" s="2">
        <f t="shared" si="123"/>
        <v>5.8456661926351711E-4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7.7946</v>
      </c>
      <c r="C1362" s="2">
        <f t="shared" si="126"/>
        <v>7.8047998506006824</v>
      </c>
      <c r="D1362" s="2">
        <f t="shared" si="122"/>
        <v>7.7861684756966136</v>
      </c>
      <c r="E1362" s="2">
        <f t="shared" si="121"/>
        <v>1.8631374904068743E-2</v>
      </c>
      <c r="F1362" s="2">
        <f t="shared" si="125"/>
        <v>1.2565135615083385E-2</v>
      </c>
      <c r="G1362" s="2">
        <f t="shared" si="123"/>
        <v>6.0662392889853575E-3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7.8929</v>
      </c>
      <c r="C1363" s="2">
        <f t="shared" si="126"/>
        <v>7.8032306428159623</v>
      </c>
      <c r="D1363" s="2">
        <f t="shared" si="122"/>
        <v>7.7940745145339019</v>
      </c>
      <c r="E1363" s="2">
        <f t="shared" si="121"/>
        <v>9.1561282820604717E-3</v>
      </c>
      <c r="F1363" s="2">
        <f t="shared" si="125"/>
        <v>1.1883334148478805E-2</v>
      </c>
      <c r="G1363" s="2">
        <f t="shared" si="123"/>
        <v>-2.7272058664183328E-3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7.9911000000000003</v>
      </c>
      <c r="C1364" s="2">
        <f t="shared" si="126"/>
        <v>7.7938413131519688</v>
      </c>
      <c r="D1364" s="2">
        <f t="shared" si="122"/>
        <v>7.808668994938798</v>
      </c>
      <c r="E1364" s="2">
        <f t="shared" si="121"/>
        <v>-1.4827681786829139E-2</v>
      </c>
      <c r="F1364" s="2">
        <f t="shared" si="125"/>
        <v>6.5411309614172176E-3</v>
      </c>
      <c r="G1364" s="2">
        <f t="shared" si="123"/>
        <v>-2.1368812748246355E-2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7.9911000000000003</v>
      </c>
      <c r="C1365" s="2">
        <f t="shared" si="126"/>
        <v>7.785896495743974</v>
      </c>
      <c r="D1365" s="2">
        <f t="shared" si="122"/>
        <v>7.8221824027211095</v>
      </c>
      <c r="E1365" s="2">
        <f t="shared" si="121"/>
        <v>-3.6285906977135518E-2</v>
      </c>
      <c r="F1365" s="2">
        <f t="shared" si="125"/>
        <v>-2.0242766262933299E-3</v>
      </c>
      <c r="G1365" s="2">
        <f t="shared" si="123"/>
        <v>-3.426163035084219E-2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7.9911000000000003</v>
      </c>
      <c r="C1366" s="2">
        <f t="shared" si="126"/>
        <v>7.7791739579372088</v>
      </c>
      <c r="D1366" s="2">
        <f t="shared" si="122"/>
        <v>7.8346948173343609</v>
      </c>
      <c r="E1366" s="2">
        <f t="shared" si="121"/>
        <v>-5.5520859397152122E-2</v>
      </c>
      <c r="F1366" s="2">
        <f t="shared" si="125"/>
        <v>-1.2723593180465089E-2</v>
      </c>
      <c r="G1366" s="2">
        <f t="shared" si="123"/>
        <v>-4.279726621668703E-2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7.9911000000000003</v>
      </c>
      <c r="C1367" s="2">
        <f t="shared" si="126"/>
        <v>7.7815471951776383</v>
      </c>
      <c r="D1367" s="2">
        <f t="shared" si="122"/>
        <v>7.8462803864207045</v>
      </c>
      <c r="E1367" s="2">
        <f t="shared" si="121"/>
        <v>-6.4733191243066202E-2</v>
      </c>
      <c r="F1367" s="2">
        <f t="shared" si="125"/>
        <v>-2.3125512792985314E-2</v>
      </c>
      <c r="G1367" s="2">
        <f t="shared" si="123"/>
        <v>-4.1607678450080884E-2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7.9911000000000003</v>
      </c>
      <c r="C1368" s="2">
        <f t="shared" si="126"/>
        <v>7.7835553189964628</v>
      </c>
      <c r="D1368" s="2">
        <f t="shared" si="122"/>
        <v>7.8570077652043562</v>
      </c>
      <c r="E1368" s="2">
        <f t="shared" si="121"/>
        <v>-7.3452446207893374E-2</v>
      </c>
      <c r="F1368" s="2">
        <f t="shared" si="125"/>
        <v>-3.3190899475966928E-2</v>
      </c>
      <c r="G1368" s="2">
        <f t="shared" si="123"/>
        <v>-4.0261546731926445E-2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8.0828000000000007</v>
      </c>
      <c r="C1369" s="2">
        <f t="shared" si="126"/>
        <v>7.785254500689315</v>
      </c>
      <c r="D1369" s="2">
        <f t="shared" si="122"/>
        <v>7.8737331159299595</v>
      </c>
      <c r="E1369" s="2">
        <f t="shared" si="121"/>
        <v>-8.8478615240644487E-2</v>
      </c>
      <c r="F1369" s="2">
        <f t="shared" si="125"/>
        <v>-4.4248442628902443E-2</v>
      </c>
      <c r="G1369" s="2">
        <f t="shared" si="123"/>
        <v>-4.4230172611742044E-2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8.1875999999999998</v>
      </c>
      <c r="C1370" s="2">
        <f t="shared" si="126"/>
        <v>7.7766153467371124</v>
      </c>
      <c r="D1370" s="2">
        <f t="shared" si="122"/>
        <v>7.896982514749963</v>
      </c>
      <c r="E1370" s="2">
        <f t="shared" si="121"/>
        <v>-0.12036716801285063</v>
      </c>
      <c r="F1370" s="2">
        <f t="shared" si="125"/>
        <v>-5.9472187705692084E-2</v>
      </c>
      <c r="G1370" s="2">
        <f t="shared" si="123"/>
        <v>-6.089498030715855E-2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8.1875999999999998</v>
      </c>
      <c r="C1371" s="2">
        <f t="shared" si="126"/>
        <v>7.7703206780083258</v>
      </c>
      <c r="D1371" s="2">
        <f t="shared" si="122"/>
        <v>7.9185097358795957</v>
      </c>
      <c r="E1371" s="2">
        <f t="shared" si="121"/>
        <v>-0.1481890578712699</v>
      </c>
      <c r="F1371" s="2">
        <f t="shared" si="125"/>
        <v>-7.7215561738807656E-2</v>
      </c>
      <c r="G1371" s="2">
        <f t="shared" si="123"/>
        <v>-7.0973496132462247E-2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8.1811000000000007</v>
      </c>
      <c r="C1372" s="2">
        <f t="shared" si="126"/>
        <v>7.7740559583147375</v>
      </c>
      <c r="D1372" s="2">
        <f t="shared" si="122"/>
        <v>7.9379608665551808</v>
      </c>
      <c r="E1372" s="2">
        <f t="shared" ref="E1372:E1435" si="127">C1372-D1372</f>
        <v>-0.16390490824044335</v>
      </c>
      <c r="F1372" s="2">
        <f t="shared" si="125"/>
        <v>-9.45534310391348E-2</v>
      </c>
      <c r="G1372" s="2">
        <f t="shared" si="123"/>
        <v>-6.9351477201308548E-2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8.2269000000000005</v>
      </c>
      <c r="C1373" s="2">
        <f t="shared" si="126"/>
        <v>7.792339657035547</v>
      </c>
      <c r="D1373" s="2">
        <f t="shared" ref="D1373:D1436" si="128">$D$4*B1373+(1-$D$4)*D1372</f>
        <v>7.9593637653288711</v>
      </c>
      <c r="E1373" s="2">
        <f t="shared" si="127"/>
        <v>-0.16702410829332415</v>
      </c>
      <c r="F1373" s="2">
        <f t="shared" si="125"/>
        <v>-0.10904756648997267</v>
      </c>
      <c r="G1373" s="2">
        <f t="shared" si="123"/>
        <v>-5.7976541803351475E-2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8.2269000000000005</v>
      </c>
      <c r="C1374" s="2">
        <f t="shared" si="126"/>
        <v>7.8229181713377702</v>
      </c>
      <c r="D1374" s="2">
        <f t="shared" si="128"/>
        <v>7.9791812641933992</v>
      </c>
      <c r="E1374" s="2">
        <f t="shared" si="127"/>
        <v>-0.156263092855629</v>
      </c>
      <c r="F1374" s="2">
        <f t="shared" si="125"/>
        <v>-0.11849067176310393</v>
      </c>
      <c r="G1374" s="2">
        <f t="shared" si="123"/>
        <v>-3.7772421092525071E-2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8.2269000000000005</v>
      </c>
      <c r="C1375" s="2">
        <f t="shared" si="126"/>
        <v>7.8487922988242671</v>
      </c>
      <c r="D1375" s="2">
        <f t="shared" si="128"/>
        <v>7.9975308001790735</v>
      </c>
      <c r="E1375" s="2">
        <f t="shared" si="127"/>
        <v>-0.14873850135480637</v>
      </c>
      <c r="F1375" s="2">
        <f t="shared" si="125"/>
        <v>-0.12454023768144443</v>
      </c>
      <c r="G1375" s="2">
        <f t="shared" si="123"/>
        <v>-2.4198263673361947E-2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8.1875999999999998</v>
      </c>
      <c r="C1376" s="2">
        <f t="shared" si="126"/>
        <v>7.870685791312841</v>
      </c>
      <c r="D1376" s="2">
        <f t="shared" si="128"/>
        <v>8.0116100001658079</v>
      </c>
      <c r="E1376" s="2">
        <f t="shared" si="127"/>
        <v>-0.14092420885296697</v>
      </c>
      <c r="F1376" s="2">
        <f t="shared" si="125"/>
        <v>-0.12781703191574895</v>
      </c>
      <c r="G1376" s="2">
        <f t="shared" si="123"/>
        <v>-1.3107176937218024E-2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8.1875999999999998</v>
      </c>
      <c r="C1377" s="2">
        <f t="shared" si="126"/>
        <v>7.8892110541877889</v>
      </c>
      <c r="D1377" s="2">
        <f t="shared" si="128"/>
        <v>8.0246462964498217</v>
      </c>
      <c r="E1377" s="2">
        <f t="shared" si="127"/>
        <v>-0.13543524226203285</v>
      </c>
      <c r="F1377" s="2">
        <f t="shared" si="125"/>
        <v>-0.12934067398500573</v>
      </c>
      <c r="G1377" s="2">
        <f t="shared" si="123"/>
        <v>-6.0945682770271181E-3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8.0565999999999995</v>
      </c>
      <c r="C1378" s="2">
        <f t="shared" si="126"/>
        <v>7.9048862766204371</v>
      </c>
      <c r="D1378" s="2">
        <f t="shared" si="128"/>
        <v>8.0270132374535379</v>
      </c>
      <c r="E1378" s="2">
        <f t="shared" si="127"/>
        <v>-0.12212696083310082</v>
      </c>
      <c r="F1378" s="2">
        <f t="shared" si="125"/>
        <v>-0.12789793135462474</v>
      </c>
      <c r="G1378" s="2">
        <f t="shared" si="123"/>
        <v>5.7709705215239215E-3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8.0565999999999995</v>
      </c>
      <c r="C1379" s="2">
        <f t="shared" si="126"/>
        <v>7.9322576186788316</v>
      </c>
      <c r="D1379" s="2">
        <f t="shared" si="128"/>
        <v>8.0292048494940165</v>
      </c>
      <c r="E1379" s="2">
        <f t="shared" si="127"/>
        <v>-9.6947230815184859E-2</v>
      </c>
      <c r="F1379" s="2">
        <f t="shared" si="125"/>
        <v>-0.12170779124673678</v>
      </c>
      <c r="G1379" s="2">
        <f t="shared" si="123"/>
        <v>2.476056043155192E-2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8.0565999999999995</v>
      </c>
      <c r="C1380" s="2">
        <f t="shared" si="126"/>
        <v>7.9715410619590115</v>
      </c>
      <c r="D1380" s="2">
        <f t="shared" si="128"/>
        <v>8.0312341199018675</v>
      </c>
      <c r="E1380" s="2">
        <f t="shared" si="127"/>
        <v>-5.9693057942856065E-2</v>
      </c>
      <c r="F1380" s="2">
        <f t="shared" si="125"/>
        <v>-0.10930484458596065</v>
      </c>
      <c r="G1380" s="2">
        <f t="shared" ref="G1380:G1443" si="129">E1380-F1380</f>
        <v>4.9611786643104588E-2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8.0696999999999992</v>
      </c>
      <c r="C1381" s="2">
        <f t="shared" si="126"/>
        <v>8.0047808985807016</v>
      </c>
      <c r="D1381" s="2">
        <f t="shared" si="128"/>
        <v>8.0340834443535805</v>
      </c>
      <c r="E1381" s="2">
        <f t="shared" si="127"/>
        <v>-2.930254577287883E-2</v>
      </c>
      <c r="F1381" s="2">
        <f t="shared" ref="F1381:F1444" si="131">(E1381*(2/(10)))+((1-(2/10))*F1380)</f>
        <v>-9.33043848233443E-2</v>
      </c>
      <c r="G1381" s="2">
        <f t="shared" si="129"/>
        <v>6.400183905046547E-2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8.2728000000000002</v>
      </c>
      <c r="C1382" s="2">
        <f t="shared" si="126"/>
        <v>8.0319069141836703</v>
      </c>
      <c r="D1382" s="2">
        <f t="shared" si="128"/>
        <v>8.0517661521792405</v>
      </c>
      <c r="E1382" s="2">
        <f t="shared" si="127"/>
        <v>-1.9859237995570211E-2</v>
      </c>
      <c r="F1382" s="2">
        <f t="shared" si="131"/>
        <v>-7.8615355457789485E-2</v>
      </c>
      <c r="G1382" s="2">
        <f t="shared" si="129"/>
        <v>5.8756117462219273E-2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8.4365000000000006</v>
      </c>
      <c r="C1383" s="2">
        <f t="shared" si="126"/>
        <v>8.0619058504631056</v>
      </c>
      <c r="D1383" s="2">
        <f t="shared" si="128"/>
        <v>8.0802649557215194</v>
      </c>
      <c r="E1383" s="2">
        <f t="shared" si="127"/>
        <v>-1.8359105258413777E-2</v>
      </c>
      <c r="F1383" s="2">
        <f t="shared" si="131"/>
        <v>-6.6564105417914354E-2</v>
      </c>
      <c r="G1383" s="2">
        <f t="shared" si="129"/>
        <v>4.8205000159500577E-2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8.4365000000000006</v>
      </c>
      <c r="C1384" s="2">
        <f t="shared" si="126"/>
        <v>8.087289565776473</v>
      </c>
      <c r="D1384" s="2">
        <f t="shared" si="128"/>
        <v>8.1066527367791839</v>
      </c>
      <c r="E1384" s="2">
        <f t="shared" si="127"/>
        <v>-1.9363171002710899E-2</v>
      </c>
      <c r="F1384" s="2">
        <f t="shared" si="131"/>
        <v>-5.7123918534873669E-2</v>
      </c>
      <c r="G1384" s="2">
        <f t="shared" si="129"/>
        <v>3.7760747532162769E-2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8.4365000000000006</v>
      </c>
      <c r="C1385" s="2">
        <f t="shared" si="126"/>
        <v>8.1087680941185543</v>
      </c>
      <c r="D1385" s="2">
        <f t="shared" si="128"/>
        <v>8.1310858673881334</v>
      </c>
      <c r="E1385" s="2">
        <f t="shared" si="127"/>
        <v>-2.2317773269579178E-2</v>
      </c>
      <c r="F1385" s="2">
        <f t="shared" si="131"/>
        <v>-5.0162689481814772E-2</v>
      </c>
      <c r="G1385" s="2">
        <f t="shared" si="129"/>
        <v>2.7844916212235594E-2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8.4365000000000006</v>
      </c>
      <c r="C1386" s="2">
        <f t="shared" si="126"/>
        <v>8.1208960796387757</v>
      </c>
      <c r="D1386" s="2">
        <f t="shared" si="128"/>
        <v>8.1537091364704946</v>
      </c>
      <c r="E1386" s="2">
        <f t="shared" si="127"/>
        <v>-3.2813056831718868E-2</v>
      </c>
      <c r="F1386" s="2">
        <f t="shared" si="131"/>
        <v>-4.6692762951795599E-2</v>
      </c>
      <c r="G1386" s="2">
        <f t="shared" si="129"/>
        <v>1.3879706120076732E-2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8.4365000000000006</v>
      </c>
      <c r="C1387" s="2">
        <f t="shared" si="126"/>
        <v>8.1311582212328091</v>
      </c>
      <c r="D1387" s="2">
        <f t="shared" si="128"/>
        <v>8.1746566078430511</v>
      </c>
      <c r="E1387" s="2">
        <f t="shared" si="127"/>
        <v>-4.3498386610242079E-2</v>
      </c>
      <c r="F1387" s="2">
        <f t="shared" si="131"/>
        <v>-4.6053887683484902E-2</v>
      </c>
      <c r="G1387" s="2">
        <f t="shared" si="129"/>
        <v>2.5555010732428232E-3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8.4365000000000006</v>
      </c>
      <c r="C1388" s="2">
        <f t="shared" si="126"/>
        <v>8.1196877256585296</v>
      </c>
      <c r="D1388" s="2">
        <f t="shared" si="128"/>
        <v>8.1940524146694926</v>
      </c>
      <c r="E1388" s="2">
        <f t="shared" si="127"/>
        <v>-7.4364689010963048E-2</v>
      </c>
      <c r="F1388" s="2">
        <f t="shared" si="131"/>
        <v>-5.1716047948980534E-2</v>
      </c>
      <c r="G1388" s="2">
        <f t="shared" si="129"/>
        <v>-2.2648641061982513E-2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8.4365000000000006</v>
      </c>
      <c r="C1389" s="2">
        <f t="shared" si="126"/>
        <v>8.1099819217110642</v>
      </c>
      <c r="D1389" s="2">
        <f t="shared" si="128"/>
        <v>8.2120114950643455</v>
      </c>
      <c r="E1389" s="2">
        <f t="shared" si="127"/>
        <v>-0.10202957335328122</v>
      </c>
      <c r="F1389" s="2">
        <f t="shared" si="131"/>
        <v>-6.1778753029840677E-2</v>
      </c>
      <c r="G1389" s="2">
        <f t="shared" si="129"/>
        <v>-4.0250820323440545E-2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8.4888999999999992</v>
      </c>
      <c r="C1390" s="2">
        <f t="shared" si="126"/>
        <v>8.1017693183709003</v>
      </c>
      <c r="D1390" s="2">
        <f t="shared" si="128"/>
        <v>8.2325217546892091</v>
      </c>
      <c r="E1390" s="2">
        <f t="shared" si="127"/>
        <v>-0.1307524363183088</v>
      </c>
      <c r="F1390" s="2">
        <f t="shared" si="131"/>
        <v>-7.5573489687534301E-2</v>
      </c>
      <c r="G1390" s="2">
        <f t="shared" si="129"/>
        <v>-5.5178946630774495E-2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8.3841000000000001</v>
      </c>
      <c r="C1391" s="2">
        <f t="shared" si="126"/>
        <v>8.0968355770830698</v>
      </c>
      <c r="D1391" s="2">
        <f t="shared" si="128"/>
        <v>8.2437497728603795</v>
      </c>
      <c r="E1391" s="2">
        <f t="shared" si="127"/>
        <v>-0.14691419577730969</v>
      </c>
      <c r="F1391" s="2">
        <f t="shared" si="131"/>
        <v>-8.9841630905489384E-2</v>
      </c>
      <c r="G1391" s="2">
        <f t="shared" si="129"/>
        <v>-5.7072564871820303E-2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8.3513999999999999</v>
      </c>
      <c r="C1392" s="2">
        <f t="shared" si="126"/>
        <v>8.1239070267625983</v>
      </c>
      <c r="D1392" s="2">
        <f t="shared" si="128"/>
        <v>8.2517238637596115</v>
      </c>
      <c r="E1392" s="2">
        <f t="shared" si="127"/>
        <v>-0.12781683699701318</v>
      </c>
      <c r="F1392" s="2">
        <f t="shared" si="131"/>
        <v>-9.7436672123794144E-2</v>
      </c>
      <c r="G1392" s="2">
        <f t="shared" si="129"/>
        <v>-3.038016487321904E-2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8.3710000000000004</v>
      </c>
      <c r="C1393" s="2">
        <f t="shared" si="126"/>
        <v>8.1719982534145057</v>
      </c>
      <c r="D1393" s="2">
        <f t="shared" si="128"/>
        <v>8.2605591331107515</v>
      </c>
      <c r="E1393" s="2">
        <f t="shared" si="127"/>
        <v>-8.856087969624582E-2</v>
      </c>
      <c r="F1393" s="2">
        <f t="shared" si="131"/>
        <v>-9.5661513638284484E-2</v>
      </c>
      <c r="G1393" s="2">
        <f t="shared" si="129"/>
        <v>7.1006339420386644E-3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8.3841000000000001</v>
      </c>
      <c r="C1394" s="2">
        <f t="shared" si="126"/>
        <v>8.2126908298122743</v>
      </c>
      <c r="D1394" s="2">
        <f t="shared" si="128"/>
        <v>8.2697103084358812</v>
      </c>
      <c r="E1394" s="2">
        <f t="shared" si="127"/>
        <v>-5.7019478623606901E-2</v>
      </c>
      <c r="F1394" s="2">
        <f t="shared" si="131"/>
        <v>-8.7933106635348965E-2</v>
      </c>
      <c r="G1394" s="2">
        <f t="shared" si="129"/>
        <v>3.0913628011742064E-2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8.3316999999999997</v>
      </c>
      <c r="C1395" s="2">
        <f t="shared" si="126"/>
        <v>8.2471230098411556</v>
      </c>
      <c r="D1395" s="2">
        <f t="shared" si="128"/>
        <v>8.27430213744063</v>
      </c>
      <c r="E1395" s="2">
        <f t="shared" si="127"/>
        <v>-2.7179127599474384E-2</v>
      </c>
      <c r="F1395" s="2">
        <f t="shared" si="131"/>
        <v>-7.5782310828174063E-2</v>
      </c>
      <c r="G1395" s="2">
        <f t="shared" si="129"/>
        <v>4.8603183228699678E-2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8.3841000000000001</v>
      </c>
      <c r="C1396" s="2">
        <f t="shared" si="126"/>
        <v>8.2762579314040554</v>
      </c>
      <c r="D1396" s="2">
        <f t="shared" si="128"/>
        <v>8.2824353124450276</v>
      </c>
      <c r="E1396" s="2">
        <f t="shared" si="127"/>
        <v>-6.1773810409722074E-3</v>
      </c>
      <c r="F1396" s="2">
        <f t="shared" si="131"/>
        <v>-6.1861324870733696E-2</v>
      </c>
      <c r="G1396" s="2">
        <f t="shared" si="129"/>
        <v>5.5683943829761488E-2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8.3841000000000001</v>
      </c>
      <c r="C1397" s="2">
        <f t="shared" si="126"/>
        <v>8.3009105573418935</v>
      </c>
      <c r="D1397" s="2">
        <f t="shared" si="128"/>
        <v>8.2899660300416933</v>
      </c>
      <c r="E1397" s="2">
        <f t="shared" si="127"/>
        <v>1.0944527300200235E-2</v>
      </c>
      <c r="F1397" s="2">
        <f t="shared" si="131"/>
        <v>-4.7300154436546914E-2</v>
      </c>
      <c r="G1397" s="2">
        <f t="shared" si="129"/>
        <v>5.8244681736747149E-2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8.3841000000000001</v>
      </c>
      <c r="C1398" s="2">
        <f t="shared" si="126"/>
        <v>8.3217704715969862</v>
      </c>
      <c r="D1398" s="2">
        <f t="shared" si="128"/>
        <v>8.2969389167052725</v>
      </c>
      <c r="E1398" s="2">
        <f t="shared" si="127"/>
        <v>2.4831554891713736E-2</v>
      </c>
      <c r="F1398" s="2">
        <f t="shared" si="131"/>
        <v>-3.2873812570894785E-2</v>
      </c>
      <c r="G1398" s="2">
        <f t="shared" si="129"/>
        <v>5.7705367462608521E-2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8.3841000000000001</v>
      </c>
      <c r="C1399" s="2">
        <f t="shared" si="126"/>
        <v>8.3394211682743737</v>
      </c>
      <c r="D1399" s="2">
        <f t="shared" si="128"/>
        <v>8.3033952932456234</v>
      </c>
      <c r="E1399" s="2">
        <f t="shared" si="127"/>
        <v>3.602587502875032E-2</v>
      </c>
      <c r="F1399" s="2">
        <f t="shared" si="131"/>
        <v>-1.9093875050965766E-2</v>
      </c>
      <c r="G1399" s="2">
        <f t="shared" si="129"/>
        <v>5.511975007971609E-2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8.3316999999999997</v>
      </c>
      <c r="C1400" s="2">
        <f t="shared" si="126"/>
        <v>8.3624179116167774</v>
      </c>
      <c r="D1400" s="2">
        <f t="shared" si="128"/>
        <v>8.3054919381903911</v>
      </c>
      <c r="E1400" s="2">
        <f t="shared" si="127"/>
        <v>5.6925973426386278E-2</v>
      </c>
      <c r="F1400" s="2">
        <f t="shared" si="131"/>
        <v>-3.8899053554953579E-3</v>
      </c>
      <c r="G1400" s="2">
        <f t="shared" si="129"/>
        <v>6.0815878781881633E-2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8.3316999999999997</v>
      </c>
      <c r="C1401" s="2">
        <f t="shared" si="126"/>
        <v>8.3657536175218894</v>
      </c>
      <c r="D1401" s="2">
        <f t="shared" si="128"/>
        <v>8.3074332761022145</v>
      </c>
      <c r="E1401" s="2">
        <f t="shared" si="127"/>
        <v>5.8320341419674904E-2</v>
      </c>
      <c r="F1401" s="2">
        <f t="shared" si="131"/>
        <v>8.5521439995386948E-3</v>
      </c>
      <c r="G1401" s="2">
        <f t="shared" si="129"/>
        <v>4.9768197420136211E-2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8.3710000000000004</v>
      </c>
      <c r="C1402" s="2">
        <f t="shared" si="126"/>
        <v>8.3635453686723675</v>
      </c>
      <c r="D1402" s="2">
        <f t="shared" si="128"/>
        <v>8.3121419223168651</v>
      </c>
      <c r="E1402" s="2">
        <f t="shared" si="127"/>
        <v>5.1403446355502425E-2</v>
      </c>
      <c r="F1402" s="2">
        <f t="shared" si="131"/>
        <v>1.7122404470731441E-2</v>
      </c>
      <c r="G1402" s="2">
        <f t="shared" si="129"/>
        <v>3.4281041884770984E-2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8.3710000000000004</v>
      </c>
      <c r="C1403" s="2">
        <f t="shared" si="126"/>
        <v>8.3646922350304642</v>
      </c>
      <c r="D1403" s="2">
        <f t="shared" si="128"/>
        <v>8.3165017799230228</v>
      </c>
      <c r="E1403" s="2">
        <f t="shared" si="127"/>
        <v>4.8190455107441466E-2</v>
      </c>
      <c r="F1403" s="2">
        <f t="shared" si="131"/>
        <v>2.3336014598073447E-2</v>
      </c>
      <c r="G1403" s="2">
        <f t="shared" si="129"/>
        <v>2.4854440509368018E-2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8.3383000000000003</v>
      </c>
      <c r="C1404" s="2">
        <f t="shared" si="126"/>
        <v>8.3676780450257766</v>
      </c>
      <c r="D1404" s="2">
        <f t="shared" si="128"/>
        <v>8.3181164628916875</v>
      </c>
      <c r="E1404" s="2">
        <f t="shared" si="127"/>
        <v>4.9561582134089122E-2</v>
      </c>
      <c r="F1404" s="2">
        <f t="shared" si="131"/>
        <v>2.8581128105276583E-2</v>
      </c>
      <c r="G1404" s="2">
        <f t="shared" si="129"/>
        <v>2.0980454028812538E-2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8.4430999999999994</v>
      </c>
      <c r="C1405" s="2">
        <f t="shared" si="126"/>
        <v>8.3621429611756568</v>
      </c>
      <c r="D1405" s="2">
        <f t="shared" si="128"/>
        <v>8.3273745026774879</v>
      </c>
      <c r="E1405" s="2">
        <f t="shared" si="127"/>
        <v>3.4768458498168897E-2</v>
      </c>
      <c r="F1405" s="2">
        <f t="shared" si="131"/>
        <v>2.9818594183855046E-2</v>
      </c>
      <c r="G1405" s="2">
        <f t="shared" si="129"/>
        <v>4.949864314313851E-3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8.3971999999999998</v>
      </c>
      <c r="C1406" s="2">
        <f t="shared" si="126"/>
        <v>8.3655209671486332</v>
      </c>
      <c r="D1406" s="2">
        <f t="shared" si="128"/>
        <v>8.3325467617384135</v>
      </c>
      <c r="E1406" s="2">
        <f t="shared" si="127"/>
        <v>3.2974205410219781E-2</v>
      </c>
      <c r="F1406" s="2">
        <f t="shared" si="131"/>
        <v>3.0449716429127995E-2</v>
      </c>
      <c r="G1406" s="2">
        <f t="shared" si="129"/>
        <v>2.524488981091786E-3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8.4038000000000004</v>
      </c>
      <c r="C1407" s="2">
        <f t="shared" si="126"/>
        <v>8.3683792798949987</v>
      </c>
      <c r="D1407" s="2">
        <f t="shared" si="128"/>
        <v>8.3378247793874198</v>
      </c>
      <c r="E1407" s="2">
        <f t="shared" si="127"/>
        <v>3.0554500507578908E-2</v>
      </c>
      <c r="F1407" s="2">
        <f t="shared" si="131"/>
        <v>3.047067324481818E-2</v>
      </c>
      <c r="G1407" s="2">
        <f t="shared" si="129"/>
        <v>8.3827262760727966E-5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8.4038000000000004</v>
      </c>
      <c r="C1408" s="2">
        <f t="shared" si="126"/>
        <v>8.3707978522188462</v>
      </c>
      <c r="D1408" s="2">
        <f t="shared" si="128"/>
        <v>8.3427118327661294</v>
      </c>
      <c r="E1408" s="2">
        <f t="shared" si="127"/>
        <v>2.8086019452716826E-2</v>
      </c>
      <c r="F1408" s="2">
        <f t="shared" si="131"/>
        <v>2.9993742486397912E-2</v>
      </c>
      <c r="G1408" s="2">
        <f t="shared" si="129"/>
        <v>-1.9077230336810858E-3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8.4038000000000004</v>
      </c>
      <c r="C1409" s="2">
        <f t="shared" si="126"/>
        <v>8.3728443364928697</v>
      </c>
      <c r="D1409" s="2">
        <f t="shared" si="128"/>
        <v>8.3472368821908614</v>
      </c>
      <c r="E1409" s="2">
        <f t="shared" si="127"/>
        <v>2.5607454302008392E-2</v>
      </c>
      <c r="F1409" s="2">
        <f t="shared" si="131"/>
        <v>2.9116484849520011E-2</v>
      </c>
      <c r="G1409" s="2">
        <f t="shared" si="129"/>
        <v>-3.5090305475116192E-3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8.4102999999999994</v>
      </c>
      <c r="C1410" s="2">
        <f t="shared" si="126"/>
        <v>8.3665144385708903</v>
      </c>
      <c r="D1410" s="2">
        <f t="shared" si="128"/>
        <v>8.3519082242507974</v>
      </c>
      <c r="E1410" s="2">
        <f t="shared" si="127"/>
        <v>1.4606214320092903E-2</v>
      </c>
      <c r="F1410" s="2">
        <f t="shared" si="131"/>
        <v>2.6214430743634592E-2</v>
      </c>
      <c r="G1410" s="2">
        <f t="shared" si="129"/>
        <v>-1.1608216423541689E-2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8.3841000000000001</v>
      </c>
      <c r="C1411" s="2">
        <f t="shared" si="126"/>
        <v>8.3611583710984458</v>
      </c>
      <c r="D1411" s="2">
        <f t="shared" si="128"/>
        <v>8.354292800232221</v>
      </c>
      <c r="E1411" s="2">
        <f t="shared" si="127"/>
        <v>6.8655708662248571E-3</v>
      </c>
      <c r="F1411" s="2">
        <f t="shared" si="131"/>
        <v>2.2344658768152646E-2</v>
      </c>
      <c r="G1411" s="2">
        <f t="shared" si="129"/>
        <v>-1.5479087901927788E-2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8.4102999999999994</v>
      </c>
      <c r="C1412" s="2">
        <f t="shared" si="126"/>
        <v>8.3626724678525317</v>
      </c>
      <c r="D1412" s="2">
        <f t="shared" si="128"/>
        <v>8.3584414816965005</v>
      </c>
      <c r="E1412" s="2">
        <f t="shared" si="127"/>
        <v>4.2309861560312356E-3</v>
      </c>
      <c r="F1412" s="2">
        <f t="shared" si="131"/>
        <v>1.8721924245728366E-2</v>
      </c>
      <c r="G1412" s="2">
        <f t="shared" si="129"/>
        <v>-1.449093808969713E-2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8.4234000000000009</v>
      </c>
      <c r="C1413" s="2">
        <f t="shared" si="126"/>
        <v>8.3639536266444505</v>
      </c>
      <c r="D1413" s="2">
        <f t="shared" si="128"/>
        <v>8.3632532237930555</v>
      </c>
      <c r="E1413" s="2">
        <f t="shared" si="127"/>
        <v>7.0040285139505443E-4</v>
      </c>
      <c r="F1413" s="2">
        <f t="shared" si="131"/>
        <v>1.5117619966861704E-2</v>
      </c>
      <c r="G1413" s="2">
        <f t="shared" si="129"/>
        <v>-1.441721711546665E-2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8.4234000000000009</v>
      </c>
      <c r="C1414" s="2">
        <f t="shared" si="126"/>
        <v>8.3600069148529972</v>
      </c>
      <c r="D1414" s="2">
        <f t="shared" si="128"/>
        <v>8.3677085405491258</v>
      </c>
      <c r="E1414" s="2">
        <f t="shared" si="127"/>
        <v>-7.7016256961286444E-3</v>
      </c>
      <c r="F1414" s="2">
        <f t="shared" si="131"/>
        <v>1.0553770834263636E-2</v>
      </c>
      <c r="G1414" s="2">
        <f t="shared" si="129"/>
        <v>-1.8255396530392279E-2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8.5151000000000003</v>
      </c>
      <c r="C1415" s="2">
        <f t="shared" si="126"/>
        <v>8.3727904664140755</v>
      </c>
      <c r="D1415" s="2">
        <f t="shared" si="128"/>
        <v>8.3786264264343764</v>
      </c>
      <c r="E1415" s="2">
        <f t="shared" si="127"/>
        <v>-5.8359600203008455E-3</v>
      </c>
      <c r="F1415" s="2">
        <f t="shared" si="131"/>
        <v>7.27582466335074E-3</v>
      </c>
      <c r="G1415" s="2">
        <f t="shared" si="129"/>
        <v>-1.3111784683651585E-2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8.5151000000000003</v>
      </c>
      <c r="C1416" s="2">
        <f t="shared" si="126"/>
        <v>8.3765457792734477</v>
      </c>
      <c r="D1416" s="2">
        <f t="shared" si="128"/>
        <v>8.3887355800318293</v>
      </c>
      <c r="E1416" s="2">
        <f t="shared" si="127"/>
        <v>-1.2189800758381608E-2</v>
      </c>
      <c r="F1416" s="2">
        <f t="shared" si="131"/>
        <v>3.3826995790042702E-3</v>
      </c>
      <c r="G1416" s="2">
        <f t="shared" si="129"/>
        <v>-1.5572500337385879E-2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8.5085999999999995</v>
      </c>
      <c r="C1417" s="2">
        <f t="shared" si="126"/>
        <v>8.3807387363083024</v>
      </c>
      <c r="D1417" s="2">
        <f t="shared" si="128"/>
        <v>8.397614425955398</v>
      </c>
      <c r="E1417" s="2">
        <f t="shared" si="127"/>
        <v>-1.6875689647095626E-2</v>
      </c>
      <c r="F1417" s="2">
        <f t="shared" si="131"/>
        <v>-6.6897826621570896E-4</v>
      </c>
      <c r="G1417" s="2">
        <f t="shared" si="129"/>
        <v>-1.6206711380879917E-2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8.4824000000000002</v>
      </c>
      <c r="C1418" s="2">
        <f t="shared" si="126"/>
        <v>8.3842866230301016</v>
      </c>
      <c r="D1418" s="2">
        <f t="shared" si="128"/>
        <v>8.4038948388475916</v>
      </c>
      <c r="E1418" s="2">
        <f t="shared" si="127"/>
        <v>-1.9608215817489949E-2</v>
      </c>
      <c r="F1418" s="2">
        <f t="shared" si="131"/>
        <v>-4.4568257764705573E-3</v>
      </c>
      <c r="G1418" s="2">
        <f t="shared" si="129"/>
        <v>-1.5151390041019392E-2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8.4824000000000002</v>
      </c>
      <c r="C1419" s="2">
        <f t="shared" si="126"/>
        <v>8.3872886810254705</v>
      </c>
      <c r="D1419" s="2">
        <f t="shared" si="128"/>
        <v>8.4097100359699919</v>
      </c>
      <c r="E1419" s="2">
        <f t="shared" si="127"/>
        <v>-2.2421354944521354E-2</v>
      </c>
      <c r="F1419" s="2">
        <f t="shared" si="131"/>
        <v>-8.0497316100807178E-3</v>
      </c>
      <c r="G1419" s="2">
        <f t="shared" si="129"/>
        <v>-1.4371623334440637E-2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8.4496000000000002</v>
      </c>
      <c r="C1420" s="2">
        <f t="shared" si="126"/>
        <v>8.3908288839446286</v>
      </c>
      <c r="D1420" s="2">
        <f t="shared" si="128"/>
        <v>8.4126648481203627</v>
      </c>
      <c r="E1420" s="2">
        <f t="shared" si="127"/>
        <v>-2.183596417573419E-2</v>
      </c>
      <c r="F1420" s="2">
        <f t="shared" si="131"/>
        <v>-1.0806978123211413E-2</v>
      </c>
      <c r="G1420" s="2">
        <f t="shared" si="129"/>
        <v>-1.1028986052522777E-2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8.4496000000000002</v>
      </c>
      <c r="C1421" s="2">
        <f t="shared" si="126"/>
        <v>8.3897936710300698</v>
      </c>
      <c r="D1421" s="2">
        <f t="shared" si="128"/>
        <v>8.415400785296633</v>
      </c>
      <c r="E1421" s="2">
        <f t="shared" si="127"/>
        <v>-2.5607114266563258E-2</v>
      </c>
      <c r="F1421" s="2">
        <f t="shared" si="131"/>
        <v>-1.3767005351881783E-2</v>
      </c>
      <c r="G1421" s="2">
        <f t="shared" si="129"/>
        <v>-1.1840108914681475E-2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8.4824000000000002</v>
      </c>
      <c r="C1422" s="2">
        <f t="shared" si="126"/>
        <v>8.3929484908715963</v>
      </c>
      <c r="D1422" s="2">
        <f t="shared" si="128"/>
        <v>8.4203636900894754</v>
      </c>
      <c r="E1422" s="2">
        <f t="shared" si="127"/>
        <v>-2.7415199217879049E-2</v>
      </c>
      <c r="F1422" s="2">
        <f t="shared" si="131"/>
        <v>-1.6496644125081235E-2</v>
      </c>
      <c r="G1422" s="2">
        <f t="shared" si="129"/>
        <v>-1.0918555092797814E-2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8.5151000000000003</v>
      </c>
      <c r="C1423" s="2">
        <f t="shared" ref="C1423:C1486" si="132">$C$4*B1413+C1422*(1-$C$4)</f>
        <v>8.397633338429813</v>
      </c>
      <c r="D1423" s="2">
        <f t="shared" si="128"/>
        <v>8.4273811945272925</v>
      </c>
      <c r="E1423" s="2">
        <f t="shared" si="127"/>
        <v>-2.9747856097479541E-2</v>
      </c>
      <c r="F1423" s="2">
        <f t="shared" si="131"/>
        <v>-1.9146886519560896E-2</v>
      </c>
      <c r="G1423" s="2">
        <f t="shared" si="129"/>
        <v>-1.0600969577918645E-2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8.5151000000000003</v>
      </c>
      <c r="C1424" s="2">
        <f t="shared" si="132"/>
        <v>8.4015974402098408</v>
      </c>
      <c r="D1424" s="2">
        <f t="shared" si="128"/>
        <v>8.433878883821567</v>
      </c>
      <c r="E1424" s="2">
        <f t="shared" si="127"/>
        <v>-3.2281443611726246E-2</v>
      </c>
      <c r="F1424" s="2">
        <f t="shared" si="131"/>
        <v>-2.1773797937993968E-2</v>
      </c>
      <c r="G1424" s="2">
        <f t="shared" si="129"/>
        <v>-1.0507645673732278E-2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8.5151000000000003</v>
      </c>
      <c r="C1425" s="2">
        <f t="shared" si="132"/>
        <v>8.4190593724852505</v>
      </c>
      <c r="D1425" s="2">
        <f t="shared" si="128"/>
        <v>8.4398952627977479</v>
      </c>
      <c r="E1425" s="2">
        <f t="shared" si="127"/>
        <v>-2.083589031249744E-2</v>
      </c>
      <c r="F1425" s="2">
        <f t="shared" si="131"/>
        <v>-2.1586216412894665E-2</v>
      </c>
      <c r="G1425" s="2">
        <f t="shared" si="129"/>
        <v>7.5032610039722433E-4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5">
        <f>TITRES_STAT!D1429</f>
        <v>8.5153999999999996</v>
      </c>
      <c r="C1426" s="2">
        <f t="shared" si="132"/>
        <v>8.4338348536413648</v>
      </c>
      <c r="D1426" s="2">
        <f t="shared" si="128"/>
        <v>8.4454882062942112</v>
      </c>
      <c r="E1426" s="2">
        <f t="shared" si="127"/>
        <v>-1.1653352652846394E-2</v>
      </c>
      <c r="F1426" s="2">
        <f t="shared" si="131"/>
        <v>-1.9599643660885013E-2</v>
      </c>
      <c r="G1426" s="2">
        <f t="shared" si="129"/>
        <v>7.9462910080386195E-3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8.5153999999999996</v>
      </c>
      <c r="C1427" s="2">
        <f t="shared" si="132"/>
        <v>8.4453371838503859</v>
      </c>
      <c r="D1427" s="2">
        <f t="shared" si="128"/>
        <v>8.4506668576798258</v>
      </c>
      <c r="E1427" s="2">
        <f t="shared" si="127"/>
        <v>-5.3296738294399404E-3</v>
      </c>
      <c r="F1427" s="2">
        <f t="shared" si="131"/>
        <v>-1.6745649694596E-2</v>
      </c>
      <c r="G1427" s="2">
        <f t="shared" si="129"/>
        <v>1.141597586515606E-2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8.5153999999999996</v>
      </c>
      <c r="C1428" s="2">
        <f t="shared" si="132"/>
        <v>8.4510391555657112</v>
      </c>
      <c r="D1428" s="2">
        <f t="shared" si="128"/>
        <v>8.4554619052590976</v>
      </c>
      <c r="E1428" s="2">
        <f t="shared" si="127"/>
        <v>-4.4227496933864074E-3</v>
      </c>
      <c r="F1428" s="2">
        <f t="shared" si="131"/>
        <v>-1.4281069694354083E-2</v>
      </c>
      <c r="G1428" s="2">
        <f t="shared" si="129"/>
        <v>9.8583200009676759E-3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8.5153999999999996</v>
      </c>
      <c r="C1429" s="2">
        <f t="shared" si="132"/>
        <v>8.4558639008632941</v>
      </c>
      <c r="D1429" s="2">
        <f t="shared" si="128"/>
        <v>8.4599017641287944</v>
      </c>
      <c r="E1429" s="2">
        <f t="shared" si="127"/>
        <v>-4.0378632655002633E-3</v>
      </c>
      <c r="F1429" s="2">
        <f t="shared" si="131"/>
        <v>-1.223242840858332E-2</v>
      </c>
      <c r="G1429" s="2">
        <f t="shared" si="129"/>
        <v>8.1945651430830567E-3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8.7292000000000005</v>
      </c>
      <c r="C1430" s="2">
        <f t="shared" si="132"/>
        <v>8.4549002238074031</v>
      </c>
      <c r="D1430" s="2">
        <f t="shared" si="128"/>
        <v>8.4798497816007359</v>
      </c>
      <c r="E1430" s="2">
        <f t="shared" si="127"/>
        <v>-2.4949557793332744E-2</v>
      </c>
      <c r="F1430" s="2">
        <f t="shared" si="131"/>
        <v>-1.4775854285533206E-2</v>
      </c>
      <c r="G1430" s="2">
        <f t="shared" si="129"/>
        <v>-1.0173703507799538E-2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8.7292000000000005</v>
      </c>
      <c r="C1431" s="2">
        <f t="shared" si="132"/>
        <v>8.4540848047601109</v>
      </c>
      <c r="D1431" s="2">
        <f t="shared" si="128"/>
        <v>8.4983201681488296</v>
      </c>
      <c r="E1431" s="2">
        <f t="shared" si="127"/>
        <v>-4.4235363388718696E-2</v>
      </c>
      <c r="F1431" s="2">
        <f t="shared" si="131"/>
        <v>-2.0667756106170304E-2</v>
      </c>
      <c r="G1431" s="2">
        <f t="shared" si="129"/>
        <v>-2.3567607282548392E-2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8.7292000000000005</v>
      </c>
      <c r="C1432" s="2">
        <f t="shared" si="132"/>
        <v>8.4584409886431704</v>
      </c>
      <c r="D1432" s="2">
        <f t="shared" si="128"/>
        <v>8.5154223779155824</v>
      </c>
      <c r="E1432" s="2">
        <f t="shared" si="127"/>
        <v>-5.6981389272412031E-2</v>
      </c>
      <c r="F1432" s="2">
        <f t="shared" si="131"/>
        <v>-2.7930482739418651E-2</v>
      </c>
      <c r="G1432" s="2">
        <f t="shared" si="129"/>
        <v>-2.905090653299338E-2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8.4725999999999999</v>
      </c>
      <c r="C1433" s="2">
        <f t="shared" si="132"/>
        <v>8.4671577596211449</v>
      </c>
      <c r="D1433" s="2">
        <f t="shared" si="128"/>
        <v>8.5122503499218354</v>
      </c>
      <c r="E1433" s="2">
        <f t="shared" si="127"/>
        <v>-4.509259030069046E-2</v>
      </c>
      <c r="F1433" s="2">
        <f t="shared" si="131"/>
        <v>-3.1362904251673013E-2</v>
      </c>
      <c r="G1433" s="2">
        <f t="shared" si="129"/>
        <v>-1.3729686049017448E-2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8.4725999999999999</v>
      </c>
      <c r="C1434" s="2">
        <f t="shared" si="132"/>
        <v>8.4745334889102004</v>
      </c>
      <c r="D1434" s="2">
        <f t="shared" si="128"/>
        <v>8.5093132869646624</v>
      </c>
      <c r="E1434" s="2">
        <f t="shared" si="127"/>
        <v>-3.4779798054461963E-2</v>
      </c>
      <c r="F1434" s="2">
        <f t="shared" si="131"/>
        <v>-3.2046283012230808E-2</v>
      </c>
      <c r="G1434" s="2">
        <f t="shared" si="129"/>
        <v>-2.7335150422311549E-3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8.4725999999999999</v>
      </c>
      <c r="C1435" s="2">
        <f t="shared" si="132"/>
        <v>8.4807744906163229</v>
      </c>
      <c r="D1435" s="2">
        <f t="shared" si="128"/>
        <v>8.5065937842265384</v>
      </c>
      <c r="E1435" s="2">
        <f t="shared" si="127"/>
        <v>-2.581929361021551E-2</v>
      </c>
      <c r="F1435" s="2">
        <f t="shared" si="131"/>
        <v>-3.080088513182775E-2</v>
      </c>
      <c r="G1435" s="2">
        <f t="shared" si="129"/>
        <v>4.98159152161224E-3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5">
        <f>TITRES_STAT!D1439</f>
        <v>8.4725999999999999</v>
      </c>
      <c r="C1436" s="2">
        <f t="shared" si="132"/>
        <v>8.4861014920599658</v>
      </c>
      <c r="D1436" s="2">
        <f t="shared" si="128"/>
        <v>8.5040757261356834</v>
      </c>
      <c r="E1436" s="2">
        <f t="shared" ref="E1436:E1499" si="133">C1436-D1436</f>
        <v>-1.7974234075717632E-2</v>
      </c>
      <c r="F1436" s="2">
        <f t="shared" si="131"/>
        <v>-2.823555492060573E-2</v>
      </c>
      <c r="G1436" s="2">
        <f t="shared" si="129"/>
        <v>1.0261320844888098E-2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5">
        <f>TITRES_STAT!D1440</f>
        <v>8.4725999999999999</v>
      </c>
      <c r="C1437" s="2">
        <f t="shared" si="132"/>
        <v>8.4906089548199706</v>
      </c>
      <c r="D1437" s="2">
        <f t="shared" ref="D1437:D1500" si="134">$D$4*B1437+(1-$D$4)*D1436</f>
        <v>8.5017441908663738</v>
      </c>
      <c r="E1437" s="2">
        <f t="shared" si="133"/>
        <v>-1.1135236046403207E-2</v>
      </c>
      <c r="F1437" s="2">
        <f t="shared" si="131"/>
        <v>-2.4815491145765225E-2</v>
      </c>
      <c r="G1437" s="2">
        <f t="shared" si="129"/>
        <v>1.3680255099362017E-2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5">
        <f>TITRES_STAT!D1441</f>
        <v>8.2944999999999993</v>
      </c>
      <c r="C1438" s="2">
        <f t="shared" si="132"/>
        <v>8.4944229617707432</v>
      </c>
      <c r="D1438" s="2">
        <f t="shared" si="134"/>
        <v>8.486392769320716</v>
      </c>
      <c r="E1438" s="2">
        <f t="shared" si="133"/>
        <v>8.0301924500272293E-3</v>
      </c>
      <c r="F1438" s="2">
        <f t="shared" si="131"/>
        <v>-1.8246354426606735E-2</v>
      </c>
      <c r="G1438" s="2">
        <f t="shared" si="129"/>
        <v>2.6276546876633965E-2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5">
        <f>TITRES_STAT!D1442</f>
        <v>8.4725999999999999</v>
      </c>
      <c r="C1439" s="2">
        <f t="shared" si="132"/>
        <v>8.4976501984213986</v>
      </c>
      <c r="D1439" s="2">
        <f t="shared" si="134"/>
        <v>8.4853710827043667</v>
      </c>
      <c r="E1439" s="2">
        <f t="shared" si="133"/>
        <v>1.2279115717031885E-2</v>
      </c>
      <c r="F1439" s="2">
        <f t="shared" si="131"/>
        <v>-1.2141260397879012E-2</v>
      </c>
      <c r="G1439" s="2">
        <f t="shared" si="129"/>
        <v>2.4420376114910897E-2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5">
        <f>TITRES_STAT!D1443</f>
        <v>8.2730999999999995</v>
      </c>
      <c r="C1440" s="2">
        <f t="shared" si="132"/>
        <v>8.5332732448181066</v>
      </c>
      <c r="D1440" s="2">
        <f t="shared" si="134"/>
        <v>8.4696472988003393</v>
      </c>
      <c r="E1440" s="2">
        <f t="shared" si="133"/>
        <v>6.3625946017767276E-2</v>
      </c>
      <c r="F1440" s="2">
        <f t="shared" si="131"/>
        <v>3.0121808852502461E-3</v>
      </c>
      <c r="G1440" s="2">
        <f t="shared" si="129"/>
        <v>6.0613765132517032E-2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8.5153999999999996</v>
      </c>
      <c r="C1441" s="2">
        <f t="shared" si="132"/>
        <v>8.5634158225383974</v>
      </c>
      <c r="D1441" s="2">
        <f t="shared" si="134"/>
        <v>8.4730363877780928</v>
      </c>
      <c r="E1441" s="2">
        <f t="shared" si="133"/>
        <v>9.0379434760304633E-2</v>
      </c>
      <c r="F1441" s="2">
        <f t="shared" si="131"/>
        <v>2.0485631660261124E-2</v>
      </c>
      <c r="G1441" s="2">
        <f t="shared" si="129"/>
        <v>6.9893803100043506E-2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8.5153999999999996</v>
      </c>
      <c r="C1442" s="2">
        <f t="shared" si="132"/>
        <v>8.5889210806094134</v>
      </c>
      <c r="D1442" s="2">
        <f t="shared" si="134"/>
        <v>8.4761744331278646</v>
      </c>
      <c r="E1442" s="2">
        <f t="shared" si="133"/>
        <v>0.11274664748154883</v>
      </c>
      <c r="F1442" s="2">
        <f t="shared" si="131"/>
        <v>3.8937834824518666E-2</v>
      </c>
      <c r="G1442" s="2">
        <f t="shared" si="129"/>
        <v>7.3808812657030168E-2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8.4797999999999991</v>
      </c>
      <c r="C1443" s="2">
        <f t="shared" si="132"/>
        <v>8.5710255297464268</v>
      </c>
      <c r="D1443" s="2">
        <f t="shared" si="134"/>
        <v>8.4764429936369119</v>
      </c>
      <c r="E1443" s="2">
        <f t="shared" si="133"/>
        <v>9.4582536109514947E-2</v>
      </c>
      <c r="F1443" s="2">
        <f t="shared" si="131"/>
        <v>5.0066775081517925E-2</v>
      </c>
      <c r="G1443" s="2">
        <f t="shared" si="129"/>
        <v>4.4515761027997022E-2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8.4797999999999991</v>
      </c>
      <c r="C1444" s="2">
        <f t="shared" si="132"/>
        <v>8.5558831405546698</v>
      </c>
      <c r="D1444" s="2">
        <f t="shared" si="134"/>
        <v>8.4766916607749181</v>
      </c>
      <c r="E1444" s="2">
        <f t="shared" si="133"/>
        <v>7.9191479779751717E-2</v>
      </c>
      <c r="F1444" s="2">
        <f t="shared" si="131"/>
        <v>5.5891716021164689E-2</v>
      </c>
      <c r="G1444" s="2">
        <f t="shared" ref="G1444:G1507" si="135">E1444-F1444</f>
        <v>2.3299763758587028E-2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8.5153999999999996</v>
      </c>
      <c r="C1445" s="2">
        <f t="shared" si="132"/>
        <v>8.5430703497001055</v>
      </c>
      <c r="D1445" s="2">
        <f t="shared" si="134"/>
        <v>8.479558945161962</v>
      </c>
      <c r="E1445" s="2">
        <f t="shared" si="133"/>
        <v>6.3511404538143523E-2</v>
      </c>
      <c r="F1445" s="2">
        <f t="shared" ref="F1445:F1508" si="137">(E1445*(2/(10)))+((1-(2/10))*F1444)</f>
        <v>5.7415653724560457E-2</v>
      </c>
      <c r="G1445" s="2">
        <f t="shared" si="135"/>
        <v>6.095750813583066E-3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8.5153999999999996</v>
      </c>
      <c r="C1446" s="2">
        <f t="shared" si="132"/>
        <v>8.5322287574385509</v>
      </c>
      <c r="D1446" s="2">
        <f t="shared" si="134"/>
        <v>8.4822138381129282</v>
      </c>
      <c r="E1446" s="2">
        <f t="shared" si="133"/>
        <v>5.0014919325622742E-2</v>
      </c>
      <c r="F1446" s="2">
        <f t="shared" si="137"/>
        <v>5.5935506844772914E-2</v>
      </c>
      <c r="G1446" s="2">
        <f t="shared" si="135"/>
        <v>-5.9205875191501722E-3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8.5153999999999996</v>
      </c>
      <c r="C1447" s="2">
        <f t="shared" si="132"/>
        <v>8.523055102448005</v>
      </c>
      <c r="D1447" s="2">
        <f t="shared" si="134"/>
        <v>8.4846720723267861</v>
      </c>
      <c r="E1447" s="2">
        <f t="shared" si="133"/>
        <v>3.8383030121218908E-2</v>
      </c>
      <c r="F1447" s="2">
        <f t="shared" si="137"/>
        <v>5.2425011500062117E-2</v>
      </c>
      <c r="G1447" s="2">
        <f t="shared" si="135"/>
        <v>-1.4041981378843209E-2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8.3800000000000008</v>
      </c>
      <c r="C1448" s="2">
        <f t="shared" si="132"/>
        <v>8.4878927789944658</v>
      </c>
      <c r="D1448" s="2">
        <f t="shared" si="134"/>
        <v>8.4769185854877644</v>
      </c>
      <c r="E1448" s="2">
        <f t="shared" si="133"/>
        <v>1.0974193506701369E-2</v>
      </c>
      <c r="F1448" s="2">
        <f t="shared" si="137"/>
        <v>4.4134847901389974E-2</v>
      </c>
      <c r="G1448" s="2">
        <f t="shared" si="135"/>
        <v>-3.3160654394688606E-2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8.3016000000000005</v>
      </c>
      <c r="C1449" s="2">
        <f t="shared" si="132"/>
        <v>8.4855400437645478</v>
      </c>
      <c r="D1449" s="2">
        <f t="shared" si="134"/>
        <v>8.4639320235997815</v>
      </c>
      <c r="E1449" s="2">
        <f t="shared" si="133"/>
        <v>2.1608020164766373E-2</v>
      </c>
      <c r="F1449" s="2">
        <f t="shared" si="137"/>
        <v>3.962948235406525E-2</v>
      </c>
      <c r="G1449" s="2">
        <f t="shared" si="135"/>
        <v>-1.8021462189298877E-2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8.3016000000000005</v>
      </c>
      <c r="C1450" s="2">
        <f t="shared" si="132"/>
        <v>8.4528569601084627</v>
      </c>
      <c r="D1450" s="2">
        <f t="shared" si="134"/>
        <v>8.451907429259057</v>
      </c>
      <c r="E1450" s="2">
        <f t="shared" si="133"/>
        <v>9.4953084940563315E-4</v>
      </c>
      <c r="F1450" s="2">
        <f t="shared" si="137"/>
        <v>3.1893492053133327E-2</v>
      </c>
      <c r="G1450" s="2">
        <f t="shared" si="135"/>
        <v>-3.0943961203727693E-2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8.4797999999999991</v>
      </c>
      <c r="C1451" s="2">
        <f t="shared" si="132"/>
        <v>8.4624789662456212</v>
      </c>
      <c r="D1451" s="2">
        <f t="shared" si="134"/>
        <v>8.4539735456102374</v>
      </c>
      <c r="E1451" s="2">
        <f t="shared" si="133"/>
        <v>8.5054206353838424E-3</v>
      </c>
      <c r="F1451" s="2">
        <f t="shared" si="137"/>
        <v>2.7215877769583431E-2</v>
      </c>
      <c r="G1451" s="2">
        <f t="shared" si="135"/>
        <v>-1.8710457134199589E-2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8.4797999999999991</v>
      </c>
      <c r="C1452" s="2">
        <f t="shared" si="132"/>
        <v>8.4706206637462937</v>
      </c>
      <c r="D1452" s="2">
        <f t="shared" si="134"/>
        <v>8.4558866163057758</v>
      </c>
      <c r="E1452" s="2">
        <f t="shared" si="133"/>
        <v>1.4734047440517983E-2</v>
      </c>
      <c r="F1452" s="2">
        <f t="shared" si="137"/>
        <v>2.4719511703770344E-2</v>
      </c>
      <c r="G1452" s="2">
        <f t="shared" si="135"/>
        <v>-9.9854642632523603E-3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8.7219999999999995</v>
      </c>
      <c r="C1453" s="2">
        <f t="shared" si="132"/>
        <v>8.4720328693237867</v>
      </c>
      <c r="D1453" s="2">
        <f t="shared" si="134"/>
        <v>8.4755987188016437</v>
      </c>
      <c r="E1453" s="2">
        <f t="shared" si="133"/>
        <v>-3.565849477856986E-3</v>
      </c>
      <c r="F1453" s="2">
        <f t="shared" si="137"/>
        <v>1.9062439467444878E-2</v>
      </c>
      <c r="G1453" s="2">
        <f t="shared" si="135"/>
        <v>-2.2628288945301864E-2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8.5296000000000003</v>
      </c>
      <c r="C1454" s="2">
        <f t="shared" si="132"/>
        <v>8.4732278125047422</v>
      </c>
      <c r="D1454" s="2">
        <f t="shared" si="134"/>
        <v>8.4795988137052252</v>
      </c>
      <c r="E1454" s="2">
        <f t="shared" si="133"/>
        <v>-6.3710012004829508E-3</v>
      </c>
      <c r="F1454" s="2">
        <f t="shared" si="137"/>
        <v>1.3975751333859313E-2</v>
      </c>
      <c r="G1454" s="2">
        <f t="shared" si="135"/>
        <v>-2.0346752534342264E-2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8.7219999999999995</v>
      </c>
      <c r="C1455" s="2">
        <f t="shared" si="132"/>
        <v>8.479715841350167</v>
      </c>
      <c r="D1455" s="2">
        <f t="shared" si="134"/>
        <v>8.4975544571344681</v>
      </c>
      <c r="E1455" s="2">
        <f t="shared" si="133"/>
        <v>-1.7838615784301126E-2</v>
      </c>
      <c r="F1455" s="2">
        <f t="shared" si="137"/>
        <v>7.6128779102272266E-3</v>
      </c>
      <c r="G1455" s="2">
        <f t="shared" si="135"/>
        <v>-2.5451493694528354E-2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8.5225000000000009</v>
      </c>
      <c r="C1456" s="2">
        <f t="shared" si="132"/>
        <v>8.4852057119116786</v>
      </c>
      <c r="D1456" s="2">
        <f t="shared" si="134"/>
        <v>8.499402275124508</v>
      </c>
      <c r="E1456" s="2">
        <f t="shared" si="133"/>
        <v>-1.4196563212829361E-2</v>
      </c>
      <c r="F1456" s="2">
        <f t="shared" si="137"/>
        <v>3.2509896856159097E-3</v>
      </c>
      <c r="G1456" s="2">
        <f t="shared" si="135"/>
        <v>-1.7447552898445271E-2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8.5225000000000009</v>
      </c>
      <c r="C1457" s="2">
        <f t="shared" si="132"/>
        <v>8.489850987002189</v>
      </c>
      <c r="D1457" s="2">
        <f t="shared" si="134"/>
        <v>8.5011132177078785</v>
      </c>
      <c r="E1457" s="2">
        <f t="shared" si="133"/>
        <v>-1.1262230705689547E-2</v>
      </c>
      <c r="F1457" s="2">
        <f t="shared" si="137"/>
        <v>3.4834560735481825E-4</v>
      </c>
      <c r="G1457" s="2">
        <f t="shared" si="135"/>
        <v>-1.1610576313044366E-2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8.5225000000000009</v>
      </c>
      <c r="C1458" s="2">
        <f t="shared" si="132"/>
        <v>8.4729508351556984</v>
      </c>
      <c r="D1458" s="2">
        <f t="shared" si="134"/>
        <v>8.5026974238035908</v>
      </c>
      <c r="E1458" s="2">
        <f t="shared" si="133"/>
        <v>-2.974658864789248E-2</v>
      </c>
      <c r="F1458" s="2">
        <f t="shared" si="137"/>
        <v>-5.6706412436946423E-3</v>
      </c>
      <c r="G1458" s="2">
        <f t="shared" si="135"/>
        <v>-2.4075947404197839E-2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8.4797999999999991</v>
      </c>
      <c r="C1459" s="2">
        <f t="shared" si="132"/>
        <v>8.4465891682086678</v>
      </c>
      <c r="D1459" s="2">
        <f t="shared" si="134"/>
        <v>8.5010013183366571</v>
      </c>
      <c r="E1459" s="2">
        <f t="shared" si="133"/>
        <v>-5.4412150127989278E-2</v>
      </c>
      <c r="F1459" s="2">
        <f t="shared" si="137"/>
        <v>-1.541894302055357E-2</v>
      </c>
      <c r="G1459" s="2">
        <f t="shared" si="135"/>
        <v>-3.8993207107435708E-2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8.5153999999999996</v>
      </c>
      <c r="C1460" s="2">
        <f t="shared" si="132"/>
        <v>8.4242831423304114</v>
      </c>
      <c r="D1460" s="2">
        <f t="shared" si="134"/>
        <v>8.5020678873487565</v>
      </c>
      <c r="E1460" s="2">
        <f t="shared" si="133"/>
        <v>-7.7784745018345092E-2</v>
      </c>
      <c r="F1460" s="2">
        <f t="shared" si="137"/>
        <v>-2.7892103420111877E-2</v>
      </c>
      <c r="G1460" s="2">
        <f t="shared" si="135"/>
        <v>-4.9892641598233214E-2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8.5153999999999996</v>
      </c>
      <c r="C1461" s="2">
        <f t="shared" si="132"/>
        <v>8.432824197356501</v>
      </c>
      <c r="D1461" s="2">
        <f t="shared" si="134"/>
        <v>8.5030554512488479</v>
      </c>
      <c r="E1461" s="2">
        <f t="shared" si="133"/>
        <v>-7.0231253892346857E-2</v>
      </c>
      <c r="F1461" s="2">
        <f t="shared" si="137"/>
        <v>-3.6359933514558879E-2</v>
      </c>
      <c r="G1461" s="2">
        <f t="shared" si="135"/>
        <v>-3.3871320377787978E-2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8.6792999999999996</v>
      </c>
      <c r="C1462" s="2">
        <f t="shared" si="132"/>
        <v>8.4400512439170381</v>
      </c>
      <c r="D1462" s="2">
        <f t="shared" si="134"/>
        <v>8.5161106030081921</v>
      </c>
      <c r="E1462" s="2">
        <f t="shared" si="133"/>
        <v>-7.6059359091154022E-2</v>
      </c>
      <c r="F1462" s="2">
        <f t="shared" si="137"/>
        <v>-4.4299818629877905E-2</v>
      </c>
      <c r="G1462" s="2">
        <f t="shared" si="135"/>
        <v>-3.1759540461276117E-2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8.6792999999999996</v>
      </c>
      <c r="C1463" s="2">
        <f t="shared" si="132"/>
        <v>8.48342797562211</v>
      </c>
      <c r="D1463" s="2">
        <f t="shared" si="134"/>
        <v>8.5281987064890661</v>
      </c>
      <c r="E1463" s="2">
        <f t="shared" si="133"/>
        <v>-4.4770730866956043E-2</v>
      </c>
      <c r="F1463" s="2">
        <f t="shared" si="137"/>
        <v>-4.4394001077293535E-2</v>
      </c>
      <c r="G1463" s="2">
        <f t="shared" si="135"/>
        <v>-3.7672978966250825E-4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8.7078000000000007</v>
      </c>
      <c r="C1464" s="2">
        <f t="shared" si="132"/>
        <v>8.4905313639879392</v>
      </c>
      <c r="D1464" s="2">
        <f t="shared" si="134"/>
        <v>8.5415025060083956</v>
      </c>
      <c r="E1464" s="2">
        <f t="shared" si="133"/>
        <v>-5.0971142020456384E-2</v>
      </c>
      <c r="F1464" s="2">
        <f t="shared" si="137"/>
        <v>-4.570942926592611E-2</v>
      </c>
      <c r="G1464" s="2">
        <f t="shared" si="135"/>
        <v>-5.2617127545302733E-3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8.9001999999999999</v>
      </c>
      <c r="C1465" s="2">
        <f t="shared" si="132"/>
        <v>8.5261419233744107</v>
      </c>
      <c r="D1465" s="2">
        <f t="shared" si="134"/>
        <v>8.5680726907485152</v>
      </c>
      <c r="E1465" s="2">
        <f t="shared" si="133"/>
        <v>-4.1930767374104505E-2</v>
      </c>
      <c r="F1465" s="2">
        <f t="shared" si="137"/>
        <v>-4.4953696887561789E-2</v>
      </c>
      <c r="G1465" s="2">
        <f t="shared" si="135"/>
        <v>3.0229295134572842E-3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8.7790999999999997</v>
      </c>
      <c r="C1466" s="2">
        <f t="shared" si="132"/>
        <v>8.5255816274706557</v>
      </c>
      <c r="D1466" s="2">
        <f t="shared" si="134"/>
        <v>8.5837043432856621</v>
      </c>
      <c r="E1466" s="2">
        <f t="shared" si="133"/>
        <v>-5.8122715815006387E-2</v>
      </c>
      <c r="F1466" s="2">
        <f t="shared" si="137"/>
        <v>-4.758750067305071E-2</v>
      </c>
      <c r="G1466" s="2">
        <f t="shared" si="135"/>
        <v>-1.0535215141955677E-2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9.1852</v>
      </c>
      <c r="C1467" s="2">
        <f t="shared" si="132"/>
        <v>8.5251075309367081</v>
      </c>
      <c r="D1467" s="2">
        <f t="shared" si="134"/>
        <v>8.6282595771163546</v>
      </c>
      <c r="E1467" s="2">
        <f t="shared" si="133"/>
        <v>-0.10315204617964646</v>
      </c>
      <c r="F1467" s="2">
        <f t="shared" si="137"/>
        <v>-5.8700409774369862E-2</v>
      </c>
      <c r="G1467" s="2">
        <f t="shared" si="135"/>
        <v>-4.44516364052766E-2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9.2636000000000003</v>
      </c>
      <c r="C1468" s="2">
        <f t="shared" si="132"/>
        <v>8.5247063723310603</v>
      </c>
      <c r="D1468" s="2">
        <f t="shared" si="134"/>
        <v>8.6753218306632913</v>
      </c>
      <c r="E1468" s="2">
        <f t="shared" si="133"/>
        <v>-0.150615458332231</v>
      </c>
      <c r="F1468" s="2">
        <f t="shared" si="137"/>
        <v>-7.7083419485942092E-2</v>
      </c>
      <c r="G1468" s="2">
        <f t="shared" si="135"/>
        <v>-7.3532038846288908E-2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9.2493999999999996</v>
      </c>
      <c r="C1469" s="2">
        <f t="shared" si="132"/>
        <v>8.5177976996647438</v>
      </c>
      <c r="D1469" s="2">
        <f t="shared" si="134"/>
        <v>8.7178461395030471</v>
      </c>
      <c r="E1469" s="2">
        <f t="shared" si="133"/>
        <v>-0.20004843983830334</v>
      </c>
      <c r="F1469" s="2">
        <f t="shared" si="137"/>
        <v>-0.10167642355641435</v>
      </c>
      <c r="G1469" s="2">
        <f t="shared" si="135"/>
        <v>-9.8372016281888991E-2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9.2493999999999996</v>
      </c>
      <c r="C1470" s="2">
        <f t="shared" si="132"/>
        <v>8.517428822793244</v>
      </c>
      <c r="D1470" s="2">
        <f t="shared" si="134"/>
        <v>8.7572204995398586</v>
      </c>
      <c r="E1470" s="2">
        <f t="shared" si="133"/>
        <v>-0.23979167674661461</v>
      </c>
      <c r="F1470" s="2">
        <f t="shared" si="137"/>
        <v>-0.12929947419445442</v>
      </c>
      <c r="G1470" s="2">
        <f t="shared" si="135"/>
        <v>-0.11049220255216019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9.2422000000000004</v>
      </c>
      <c r="C1471" s="2">
        <f t="shared" si="132"/>
        <v>8.5171166962096674</v>
      </c>
      <c r="D1471" s="2">
        <f t="shared" si="134"/>
        <v>8.7931449069813503</v>
      </c>
      <c r="E1471" s="2">
        <f t="shared" si="133"/>
        <v>-0.27602821077168294</v>
      </c>
      <c r="F1471" s="2">
        <f t="shared" si="137"/>
        <v>-0.15864522150990013</v>
      </c>
      <c r="G1471" s="2">
        <f t="shared" si="135"/>
        <v>-0.11738298926178281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9.2636000000000003</v>
      </c>
      <c r="C1472" s="2">
        <f t="shared" si="132"/>
        <v>8.5420679737158718</v>
      </c>
      <c r="D1472" s="2">
        <f t="shared" si="134"/>
        <v>8.827993432390139</v>
      </c>
      <c r="E1472" s="2">
        <f t="shared" si="133"/>
        <v>-0.28592545867426722</v>
      </c>
      <c r="F1472" s="2">
        <f t="shared" si="137"/>
        <v>-0.18410126894277357</v>
      </c>
      <c r="G1472" s="2">
        <f t="shared" si="135"/>
        <v>-0.10182418973149365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9.2636000000000003</v>
      </c>
      <c r="C1473" s="2">
        <f t="shared" si="132"/>
        <v>8.5631805931441995</v>
      </c>
      <c r="D1473" s="2">
        <f t="shared" si="134"/>
        <v>8.860260585546424</v>
      </c>
      <c r="E1473" s="2">
        <f t="shared" si="133"/>
        <v>-0.29707999240222449</v>
      </c>
      <c r="F1473" s="2">
        <f t="shared" si="137"/>
        <v>-0.20669701363466375</v>
      </c>
      <c r="G1473" s="2">
        <f t="shared" si="135"/>
        <v>-9.038297876756074E-2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9.2493999999999996</v>
      </c>
      <c r="C1474" s="2">
        <f t="shared" si="132"/>
        <v>8.5854297326604758</v>
      </c>
      <c r="D1474" s="2">
        <f t="shared" si="134"/>
        <v>8.8890857273578003</v>
      </c>
      <c r="E1474" s="2">
        <f t="shared" si="133"/>
        <v>-0.30365599469732452</v>
      </c>
      <c r="F1474" s="2">
        <f t="shared" si="137"/>
        <v>-0.22608880984719593</v>
      </c>
      <c r="G1474" s="2">
        <f t="shared" si="135"/>
        <v>-7.756718485012859E-2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9.7125000000000004</v>
      </c>
      <c r="C1475" s="2">
        <f t="shared" si="132"/>
        <v>8.6338559276357874</v>
      </c>
      <c r="D1475" s="2">
        <f t="shared" si="134"/>
        <v>8.9500793771831493</v>
      </c>
      <c r="E1475" s="2">
        <f t="shared" si="133"/>
        <v>-0.31622344954736192</v>
      </c>
      <c r="F1475" s="2">
        <f t="shared" si="137"/>
        <v>-0.24411573778722917</v>
      </c>
      <c r="G1475" s="2">
        <f t="shared" si="135"/>
        <v>-7.2107711760132753E-2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9.6198999999999995</v>
      </c>
      <c r="C1476" s="2">
        <f t="shared" si="132"/>
        <v>8.6562011695379741</v>
      </c>
      <c r="D1476" s="2">
        <f t="shared" si="134"/>
        <v>8.9996957196140279</v>
      </c>
      <c r="E1476" s="2">
        <f t="shared" si="133"/>
        <v>-0.34349455007605378</v>
      </c>
      <c r="F1476" s="2">
        <f t="shared" si="137"/>
        <v>-0.26399150024499413</v>
      </c>
      <c r="G1476" s="2">
        <f t="shared" si="135"/>
        <v>-7.9503049831059658E-2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9.6198999999999995</v>
      </c>
      <c r="C1477" s="2">
        <f t="shared" si="132"/>
        <v>8.7375856049936704</v>
      </c>
      <c r="D1477" s="2">
        <f t="shared" si="134"/>
        <v>9.0456367774203965</v>
      </c>
      <c r="E1477" s="2">
        <f t="shared" si="133"/>
        <v>-0.30805117242672608</v>
      </c>
      <c r="F1477" s="2">
        <f t="shared" si="137"/>
        <v>-0.2728034346813405</v>
      </c>
      <c r="G1477" s="2">
        <f t="shared" si="135"/>
        <v>-3.5247737745385588E-2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9.6198999999999995</v>
      </c>
      <c r="C1478" s="2">
        <f t="shared" si="132"/>
        <v>8.8185108965331054</v>
      </c>
      <c r="D1478" s="2">
        <f t="shared" si="134"/>
        <v>9.0881747939077755</v>
      </c>
      <c r="E1478" s="2">
        <f t="shared" si="133"/>
        <v>-0.26966389737467011</v>
      </c>
      <c r="F1478" s="2">
        <f t="shared" si="137"/>
        <v>-0.27217552722000643</v>
      </c>
      <c r="G1478" s="2">
        <f t="shared" si="135"/>
        <v>2.5116298453363162E-3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9.5843000000000007</v>
      </c>
      <c r="C1479" s="2">
        <f t="shared" si="132"/>
        <v>8.8848015278357035</v>
      </c>
      <c r="D1479" s="2">
        <f t="shared" si="134"/>
        <v>9.1249248091738675</v>
      </c>
      <c r="E1479" s="2">
        <f t="shared" si="133"/>
        <v>-0.24012328133816396</v>
      </c>
      <c r="F1479" s="2">
        <f t="shared" si="137"/>
        <v>-0.26576507804363797</v>
      </c>
      <c r="G1479" s="2">
        <f t="shared" si="135"/>
        <v>2.5641796705474007E-2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9.4061000000000003</v>
      </c>
      <c r="C1480" s="2">
        <f t="shared" si="132"/>
        <v>8.9408936004763646</v>
      </c>
      <c r="D1480" s="2">
        <f t="shared" si="134"/>
        <v>9.1457526010869135</v>
      </c>
      <c r="E1480" s="2">
        <f t="shared" si="133"/>
        <v>-0.20485900061054885</v>
      </c>
      <c r="F1480" s="2">
        <f t="shared" si="137"/>
        <v>-0.25358386255702015</v>
      </c>
      <c r="G1480" s="2">
        <f t="shared" si="135"/>
        <v>4.8724861946471298E-2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9.2636000000000003</v>
      </c>
      <c r="C1481" s="2">
        <f t="shared" si="132"/>
        <v>8.9872484311723078</v>
      </c>
      <c r="D1481" s="2">
        <f t="shared" si="134"/>
        <v>9.1544820380434384</v>
      </c>
      <c r="E1481" s="2">
        <f t="shared" si="133"/>
        <v>-0.16723360687113065</v>
      </c>
      <c r="F1481" s="2">
        <f t="shared" si="137"/>
        <v>-0.23631381141984226</v>
      </c>
      <c r="G1481" s="2">
        <f t="shared" si="135"/>
        <v>6.908020454871161E-2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9.2636000000000003</v>
      </c>
      <c r="C1482" s="2">
        <f t="shared" si="132"/>
        <v>9.0297640571457993</v>
      </c>
      <c r="D1482" s="2">
        <f t="shared" si="134"/>
        <v>9.162564850040221</v>
      </c>
      <c r="E1482" s="2">
        <f t="shared" si="133"/>
        <v>-0.1328007928944217</v>
      </c>
      <c r="F1482" s="2">
        <f t="shared" si="137"/>
        <v>-0.21561120771475817</v>
      </c>
      <c r="G1482" s="2">
        <f t="shared" si="135"/>
        <v>8.2810414820336464E-2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9.2565000000000008</v>
      </c>
      <c r="C1483" s="2">
        <f t="shared" si="132"/>
        <v>9.0657388175849078</v>
      </c>
      <c r="D1483" s="2">
        <f t="shared" si="134"/>
        <v>9.1695230092965012</v>
      </c>
      <c r="E1483" s="2">
        <f t="shared" si="133"/>
        <v>-0.10378419171159337</v>
      </c>
      <c r="F1483" s="2">
        <f t="shared" si="137"/>
        <v>-0.19324580451412521</v>
      </c>
      <c r="G1483" s="2">
        <f t="shared" si="135"/>
        <v>8.9461612802531842E-2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9.2565000000000008</v>
      </c>
      <c r="C1484" s="2">
        <f t="shared" si="132"/>
        <v>9.0939943841103066</v>
      </c>
      <c r="D1484" s="2">
        <f t="shared" si="134"/>
        <v>9.1759657493486113</v>
      </c>
      <c r="E1484" s="2">
        <f t="shared" si="133"/>
        <v>-8.1971365238304728E-2</v>
      </c>
      <c r="F1484" s="2">
        <f t="shared" si="137"/>
        <v>-0.17099091665896113</v>
      </c>
      <c r="G1484" s="2">
        <f t="shared" si="135"/>
        <v>8.9019551420656401E-2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9.2565000000000008</v>
      </c>
      <c r="C1485" s="2">
        <f t="shared" si="132"/>
        <v>9.189149094247183</v>
      </c>
      <c r="D1485" s="2">
        <f t="shared" si="134"/>
        <v>9.1819312493968628</v>
      </c>
      <c r="E1485" s="2">
        <f t="shared" si="133"/>
        <v>7.2178448503201764E-3</v>
      </c>
      <c r="F1485" s="2">
        <f t="shared" si="137"/>
        <v>-0.13534916435710487</v>
      </c>
      <c r="G1485" s="2">
        <f t="shared" si="135"/>
        <v>0.14256700920742504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5">
        <f>TITRES_STAT!D1489</f>
        <v>9.2636000000000003</v>
      </c>
      <c r="C1486" s="2">
        <f t="shared" si="132"/>
        <v>9.255418464363002</v>
      </c>
      <c r="D1486" s="2">
        <f t="shared" si="134"/>
        <v>9.1879807864785761</v>
      </c>
      <c r="E1486" s="2">
        <f t="shared" si="133"/>
        <v>6.7437677884425895E-2</v>
      </c>
      <c r="F1486" s="2">
        <f t="shared" si="137"/>
        <v>-9.4791795908798715E-2</v>
      </c>
      <c r="G1486" s="2">
        <f t="shared" si="135"/>
        <v>0.16222947379322461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5">
        <f>TITRES_STAT!D1490</f>
        <v>9.2636000000000003</v>
      </c>
      <c r="C1487" s="2">
        <f t="shared" ref="C1487:C1550" si="138">$C$4*B1477+C1486*(1-$C$4)</f>
        <v>9.3114925467686938</v>
      </c>
      <c r="D1487" s="2">
        <f t="shared" si="134"/>
        <v>9.1935822097023845</v>
      </c>
      <c r="E1487" s="2">
        <f t="shared" si="133"/>
        <v>0.11791033706630927</v>
      </c>
      <c r="F1487" s="2">
        <f t="shared" si="137"/>
        <v>-5.2251369313777121E-2</v>
      </c>
      <c r="G1487" s="2">
        <f t="shared" si="135"/>
        <v>0.17016170638008637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5">
        <f>TITRES_STAT!D1491</f>
        <v>9.1211000000000002</v>
      </c>
      <c r="C1488" s="2">
        <f t="shared" si="138"/>
        <v>9.3589398472658178</v>
      </c>
      <c r="D1488" s="2">
        <f t="shared" si="134"/>
        <v>9.1882131571318375</v>
      </c>
      <c r="E1488" s="2">
        <f t="shared" si="133"/>
        <v>0.17072669013398034</v>
      </c>
      <c r="F1488" s="2">
        <f t="shared" si="137"/>
        <v>-7.6557574242256329E-3</v>
      </c>
      <c r="G1488" s="2">
        <f t="shared" si="135"/>
        <v>0.17838244755820598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5">
        <f>TITRES_STAT!D1492</f>
        <v>9.1211000000000002</v>
      </c>
      <c r="C1489" s="2">
        <f t="shared" si="138"/>
        <v>9.3936106399941544</v>
      </c>
      <c r="D1489" s="2">
        <f t="shared" si="134"/>
        <v>9.1832418121591086</v>
      </c>
      <c r="E1489" s="2">
        <f t="shared" si="133"/>
        <v>0.21036882783504574</v>
      </c>
      <c r="F1489" s="2">
        <f t="shared" si="137"/>
        <v>3.5949159627628638E-2</v>
      </c>
      <c r="G1489" s="2">
        <f t="shared" si="135"/>
        <v>0.17441966820741711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5">
        <f>TITRES_STAT!D1493</f>
        <v>9.1140000000000008</v>
      </c>
      <c r="C1490" s="2">
        <f t="shared" si="138"/>
        <v>9.3955320799950535</v>
      </c>
      <c r="D1490" s="2">
        <f t="shared" si="134"/>
        <v>9.1781127890362111</v>
      </c>
      <c r="E1490" s="2">
        <f t="shared" si="133"/>
        <v>0.21741929095884238</v>
      </c>
      <c r="F1490" s="2">
        <f t="shared" si="137"/>
        <v>7.2243185893871381E-2</v>
      </c>
      <c r="G1490" s="2">
        <f t="shared" si="135"/>
        <v>0.145176105064971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5">
        <f>TITRES_STAT!D1494</f>
        <v>9.2636000000000003</v>
      </c>
      <c r="C1491" s="2">
        <f t="shared" si="138"/>
        <v>9.3752348369188923</v>
      </c>
      <c r="D1491" s="2">
        <f t="shared" si="134"/>
        <v>9.1844451750335274</v>
      </c>
      <c r="E1491" s="2">
        <f t="shared" si="133"/>
        <v>0.19078966188536484</v>
      </c>
      <c r="F1491" s="2">
        <f t="shared" si="137"/>
        <v>9.5952481092170083E-2</v>
      </c>
      <c r="G1491" s="2">
        <f t="shared" si="135"/>
        <v>9.4837180793194753E-2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5">
        <f>TITRES_STAT!D1495</f>
        <v>9.2636000000000003</v>
      </c>
      <c r="C1492" s="2">
        <f t="shared" si="138"/>
        <v>9.358060246623678</v>
      </c>
      <c r="D1492" s="2">
        <f t="shared" si="134"/>
        <v>9.190308495401414</v>
      </c>
      <c r="E1492" s="2">
        <f t="shared" si="133"/>
        <v>0.16775175122226393</v>
      </c>
      <c r="F1492" s="2">
        <f t="shared" si="137"/>
        <v>0.11031233511818886</v>
      </c>
      <c r="G1492" s="2">
        <f t="shared" si="135"/>
        <v>5.7439416104075075E-2</v>
      </c>
      <c r="H1492" s="2" t="str">
        <f t="shared" si="136"/>
        <v>Sell</v>
      </c>
    </row>
    <row r="1493" spans="1:8" ht="13.5" x14ac:dyDescent="0.25">
      <c r="A1493" s="3">
        <f>TITRES_STAT!B1496</f>
        <v>44490</v>
      </c>
      <c r="B1493" s="5">
        <f>TITRES_STAT!D1496</f>
        <v>9.4773999999999994</v>
      </c>
      <c r="C1493" s="2">
        <f t="shared" si="138"/>
        <v>9.3424355932969583</v>
      </c>
      <c r="D1493" s="2">
        <f t="shared" si="134"/>
        <v>9.2115745327790872</v>
      </c>
      <c r="E1493" s="2">
        <f t="shared" si="133"/>
        <v>0.13086106051787105</v>
      </c>
      <c r="F1493" s="2">
        <f t="shared" si="137"/>
        <v>0.1144220801981253</v>
      </c>
      <c r="G1493" s="2">
        <f t="shared" si="135"/>
        <v>1.643898031974575E-2</v>
      </c>
      <c r="H1493" s="2" t="str">
        <f t="shared" si="136"/>
        <v>Sell</v>
      </c>
    </row>
    <row r="1494" spans="1:8" ht="13.5" x14ac:dyDescent="0.25">
      <c r="A1494" s="3">
        <f>TITRES_STAT!B1497</f>
        <v>44491</v>
      </c>
      <c r="B1494" s="5">
        <f>TITRES_STAT!D1497</f>
        <v>9.2636000000000003</v>
      </c>
      <c r="C1494" s="2">
        <f t="shared" si="138"/>
        <v>9.3292147327897332</v>
      </c>
      <c r="D1494" s="2">
        <f t="shared" si="134"/>
        <v>9.2154282710917474</v>
      </c>
      <c r="E1494" s="2">
        <f t="shared" si="133"/>
        <v>0.11378646169798579</v>
      </c>
      <c r="F1494" s="2">
        <f t="shared" si="137"/>
        <v>0.1142949564980974</v>
      </c>
      <c r="G1494" s="2">
        <f t="shared" si="135"/>
        <v>-5.0849480011161408E-4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9.2636000000000003</v>
      </c>
      <c r="C1495" s="2">
        <f t="shared" si="138"/>
        <v>9.318027850822082</v>
      </c>
      <c r="D1495" s="2">
        <f t="shared" si="134"/>
        <v>9.2189965473071727</v>
      </c>
      <c r="E1495" s="2">
        <f t="shared" si="133"/>
        <v>9.9031303514909297E-2</v>
      </c>
      <c r="F1495" s="2">
        <f t="shared" si="137"/>
        <v>0.11124222590145978</v>
      </c>
      <c r="G1495" s="2">
        <f t="shared" si="135"/>
        <v>-1.2210922386550485E-2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9.1211000000000002</v>
      </c>
      <c r="C1496" s="2">
        <f t="shared" si="138"/>
        <v>9.3096543353109933</v>
      </c>
      <c r="D1496" s="2">
        <f t="shared" si="134"/>
        <v>9.2117449512103455</v>
      </c>
      <c r="E1496" s="2">
        <f t="shared" si="133"/>
        <v>9.7909384100647756E-2</v>
      </c>
      <c r="F1496" s="2">
        <f t="shared" si="137"/>
        <v>0.10857565754129739</v>
      </c>
      <c r="G1496" s="2">
        <f t="shared" si="135"/>
        <v>-1.0666273440649632E-2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9.2565000000000008</v>
      </c>
      <c r="C1497" s="2">
        <f t="shared" si="138"/>
        <v>9.302569052955457</v>
      </c>
      <c r="D1497" s="2">
        <f t="shared" si="134"/>
        <v>9.2150601400095784</v>
      </c>
      <c r="E1497" s="2">
        <f t="shared" si="133"/>
        <v>8.7508912945878592E-2</v>
      </c>
      <c r="F1497" s="2">
        <f t="shared" si="137"/>
        <v>0.10436230862221363</v>
      </c>
      <c r="G1497" s="2">
        <f t="shared" si="135"/>
        <v>-1.6853395676335037E-2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9.2493999999999996</v>
      </c>
      <c r="C1498" s="2">
        <f t="shared" si="138"/>
        <v>9.274650737116156</v>
      </c>
      <c r="D1498" s="2">
        <f t="shared" si="134"/>
        <v>9.2176038333422028</v>
      </c>
      <c r="E1498" s="2">
        <f t="shared" si="133"/>
        <v>5.7046903773953161E-2</v>
      </c>
      <c r="F1498" s="2">
        <f t="shared" si="137"/>
        <v>9.4899227652561535E-2</v>
      </c>
      <c r="G1498" s="2">
        <f t="shared" si="135"/>
        <v>-3.7852323878608374E-2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9.2493999999999996</v>
      </c>
      <c r="C1499" s="2">
        <f t="shared" si="138"/>
        <v>9.2510275467905938</v>
      </c>
      <c r="D1499" s="2">
        <f t="shared" si="134"/>
        <v>9.2199591049464846</v>
      </c>
      <c r="E1499" s="2">
        <f t="shared" si="133"/>
        <v>3.1068441844109174E-2</v>
      </c>
      <c r="F1499" s="2">
        <f t="shared" si="137"/>
        <v>8.2133070490871068E-2</v>
      </c>
      <c r="G1499" s="2">
        <f t="shared" si="135"/>
        <v>-5.1064628646761895E-2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9.2493999999999996</v>
      </c>
      <c r="C1500" s="2">
        <f t="shared" si="138"/>
        <v>9.2299463857458868</v>
      </c>
      <c r="D1500" s="2">
        <f t="shared" si="134"/>
        <v>9.222139911987485</v>
      </c>
      <c r="E1500" s="2">
        <f t="shared" ref="E1500:E1563" si="139">C1500-D1500</f>
        <v>7.8064737584018218E-3</v>
      </c>
      <c r="F1500" s="2">
        <f t="shared" si="137"/>
        <v>6.7267751144377219E-2</v>
      </c>
      <c r="G1500" s="2">
        <f t="shared" si="135"/>
        <v>-5.9461277385975397E-2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9.2422000000000004</v>
      </c>
      <c r="C1501" s="2">
        <f t="shared" si="138"/>
        <v>9.2351238648619045</v>
      </c>
      <c r="D1501" s="2">
        <f t="shared" ref="D1501:D1564" si="140">$D$4*B1501+(1-$D$4)*D1500</f>
        <v>9.2236258444328563</v>
      </c>
      <c r="E1501" s="2">
        <f t="shared" si="139"/>
        <v>1.1498020429048239E-2</v>
      </c>
      <c r="F1501" s="2">
        <f t="shared" si="137"/>
        <v>5.6113805001311426E-2</v>
      </c>
      <c r="G1501" s="2">
        <f t="shared" si="135"/>
        <v>-4.4615784572263187E-2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9.2422000000000004</v>
      </c>
      <c r="C1502" s="2">
        <f t="shared" si="138"/>
        <v>9.2395048087293041</v>
      </c>
      <c r="D1502" s="2">
        <f t="shared" si="140"/>
        <v>9.2250017078082003</v>
      </c>
      <c r="E1502" s="2">
        <f t="shared" si="139"/>
        <v>1.4503100921103851E-2</v>
      </c>
      <c r="F1502" s="2">
        <f t="shared" si="137"/>
        <v>4.7791664185269915E-2</v>
      </c>
      <c r="G1502" s="2">
        <f t="shared" si="135"/>
        <v>-3.3288563264166064E-2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9.2422000000000004</v>
      </c>
      <c r="C1503" s="2">
        <f t="shared" si="138"/>
        <v>9.2761040689247967</v>
      </c>
      <c r="D1503" s="2">
        <f t="shared" si="140"/>
        <v>9.2262756553779628</v>
      </c>
      <c r="E1503" s="2">
        <f t="shared" si="139"/>
        <v>4.9828413546833872E-2</v>
      </c>
      <c r="F1503" s="2">
        <f t="shared" si="137"/>
        <v>4.8199014057582715E-2</v>
      </c>
      <c r="G1503" s="2">
        <f t="shared" si="135"/>
        <v>1.6293994892511571E-3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9.2493999999999996</v>
      </c>
      <c r="C1504" s="2">
        <f t="shared" si="138"/>
        <v>9.2741803660132902</v>
      </c>
      <c r="D1504" s="2">
        <f t="shared" si="140"/>
        <v>9.2279885697944088</v>
      </c>
      <c r="E1504" s="2">
        <f t="shared" si="139"/>
        <v>4.6191796218881365E-2</v>
      </c>
      <c r="F1504" s="2">
        <f t="shared" si="137"/>
        <v>4.7797570489842449E-2</v>
      </c>
      <c r="G1504" s="2">
        <f t="shared" si="135"/>
        <v>-1.6057742709610842E-3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9.2493999999999996</v>
      </c>
      <c r="C1505" s="2">
        <f t="shared" si="138"/>
        <v>9.2725526173958617</v>
      </c>
      <c r="D1505" s="2">
        <f t="shared" si="140"/>
        <v>9.2295746016614899</v>
      </c>
      <c r="E1505" s="2">
        <f t="shared" si="139"/>
        <v>4.2978015734371766E-2</v>
      </c>
      <c r="F1505" s="2">
        <f t="shared" si="137"/>
        <v>4.6833659538748316E-2</v>
      </c>
      <c r="G1505" s="2">
        <f t="shared" si="135"/>
        <v>-3.8556438043765504E-3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9.2493999999999996</v>
      </c>
      <c r="C1506" s="2">
        <f t="shared" si="138"/>
        <v>9.2492522147195757</v>
      </c>
      <c r="D1506" s="2">
        <f t="shared" si="140"/>
        <v>9.231043149686565</v>
      </c>
      <c r="E1506" s="2">
        <f t="shared" si="139"/>
        <v>1.8209065033010674E-2</v>
      </c>
      <c r="F1506" s="2">
        <f t="shared" si="137"/>
        <v>4.1108740637600789E-2</v>
      </c>
      <c r="G1506" s="2">
        <f t="shared" si="135"/>
        <v>-2.2899675604590115E-2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9.2493999999999996</v>
      </c>
      <c r="C1507" s="2">
        <f t="shared" si="138"/>
        <v>9.2503672586088719</v>
      </c>
      <c r="D1507" s="2">
        <f t="shared" si="140"/>
        <v>9.2324029163764489</v>
      </c>
      <c r="E1507" s="2">
        <f t="shared" si="139"/>
        <v>1.7964342232422936E-2</v>
      </c>
      <c r="F1507" s="2">
        <f t="shared" si="137"/>
        <v>3.6479860956565219E-2</v>
      </c>
      <c r="G1507" s="2">
        <f t="shared" si="135"/>
        <v>-1.8515518724142283E-2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9.2493999999999996</v>
      </c>
      <c r="C1508" s="2">
        <f t="shared" si="138"/>
        <v>9.250218449592122</v>
      </c>
      <c r="D1508" s="2">
        <f t="shared" si="140"/>
        <v>9.2336619596078222</v>
      </c>
      <c r="E1508" s="2">
        <f t="shared" si="139"/>
        <v>1.6556489984299816E-2</v>
      </c>
      <c r="F1508" s="2">
        <f t="shared" si="137"/>
        <v>3.249518676211214E-2</v>
      </c>
      <c r="G1508" s="2">
        <f t="shared" ref="G1508:G1571" si="141">E1508-F1508</f>
        <v>-1.5938696777812324E-2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9.2279999999999998</v>
      </c>
      <c r="C1509" s="2">
        <f t="shared" si="138"/>
        <v>9.2500925342702569</v>
      </c>
      <c r="D1509" s="2">
        <f t="shared" si="140"/>
        <v>9.2332425551924278</v>
      </c>
      <c r="E1509" s="2">
        <f t="shared" si="139"/>
        <v>1.6849979077829147E-2</v>
      </c>
      <c r="F1509" s="2">
        <f t="shared" ref="F1509:F1572" si="143">(E1509*(2/(10)))+((1-(2/10))*F1508)</f>
        <v>2.9366145225255543E-2</v>
      </c>
      <c r="G1509" s="2">
        <f t="shared" si="141"/>
        <v>-1.2516166147426396E-2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9.2350999999999992</v>
      </c>
      <c r="C1510" s="2">
        <f t="shared" si="138"/>
        <v>9.2499859905363717</v>
      </c>
      <c r="D1510" s="2">
        <f t="shared" si="140"/>
        <v>9.2333801436966922</v>
      </c>
      <c r="E1510" s="2">
        <f t="shared" si="139"/>
        <v>1.6605846839679472E-2</v>
      </c>
      <c r="F1510" s="2">
        <f t="shared" si="143"/>
        <v>2.6814085548140333E-2</v>
      </c>
      <c r="G1510" s="2">
        <f t="shared" si="141"/>
        <v>-1.0208238708460861E-2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5">
        <f>TITRES_STAT!D1514</f>
        <v>9.2350999999999992</v>
      </c>
      <c r="C1511" s="2">
        <f t="shared" si="138"/>
        <v>9.2487881458384678</v>
      </c>
      <c r="D1511" s="2">
        <f t="shared" si="140"/>
        <v>9.2335075404599003</v>
      </c>
      <c r="E1511" s="2">
        <f t="shared" si="139"/>
        <v>1.5280605378567458E-2</v>
      </c>
      <c r="F1511" s="2">
        <f t="shared" si="143"/>
        <v>2.450738951422576E-2</v>
      </c>
      <c r="G1511" s="2">
        <f t="shared" si="141"/>
        <v>-9.2267841356583023E-3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5">
        <f>TITRES_STAT!D1515</f>
        <v>9.2493999999999996</v>
      </c>
      <c r="C1512" s="2">
        <f t="shared" si="138"/>
        <v>9.2477745849402417</v>
      </c>
      <c r="D1512" s="2">
        <f t="shared" si="140"/>
        <v>9.2346847596850932</v>
      </c>
      <c r="E1512" s="2">
        <f t="shared" si="139"/>
        <v>1.3089825255148568E-2</v>
      </c>
      <c r="F1512" s="2">
        <f t="shared" si="143"/>
        <v>2.2223876662410325E-2</v>
      </c>
      <c r="G1512" s="2">
        <f t="shared" si="141"/>
        <v>-9.1340514072617562E-3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5">
        <f>TITRES_STAT!D1516</f>
        <v>9.2493999999999996</v>
      </c>
      <c r="C1513" s="2">
        <f t="shared" si="138"/>
        <v>9.2469169564878975</v>
      </c>
      <c r="D1513" s="2">
        <f t="shared" si="140"/>
        <v>9.2357747774861974</v>
      </c>
      <c r="E1513" s="2">
        <f t="shared" si="139"/>
        <v>1.1142179001700114E-2</v>
      </c>
      <c r="F1513" s="2">
        <f t="shared" si="143"/>
        <v>2.0007537130268285E-2</v>
      </c>
      <c r="G1513" s="2">
        <f t="shared" si="141"/>
        <v>-8.8653581285681703E-3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5">
        <f>TITRES_STAT!D1517</f>
        <v>9.2493999999999996</v>
      </c>
      <c r="C1514" s="2">
        <f t="shared" si="138"/>
        <v>9.2472989631820663</v>
      </c>
      <c r="D1514" s="2">
        <f t="shared" si="140"/>
        <v>9.2367840532279608</v>
      </c>
      <c r="E1514" s="2">
        <f t="shared" si="139"/>
        <v>1.0514909954105534E-2</v>
      </c>
      <c r="F1514" s="2">
        <f t="shared" si="143"/>
        <v>1.8109011695035735E-2</v>
      </c>
      <c r="G1514" s="2">
        <f t="shared" si="141"/>
        <v>-7.5941017409302015E-3</v>
      </c>
      <c r="H1514" s="2" t="str">
        <f t="shared" si="142"/>
        <v>Hold</v>
      </c>
    </row>
    <row r="1515" spans="1:8" ht="13.5" x14ac:dyDescent="0.25">
      <c r="A1515" s="3">
        <f>TITRES_STAT!B1518</f>
        <v>44522</v>
      </c>
      <c r="B1515" s="5">
        <f>TITRES_STAT!D1518</f>
        <v>9.2493999999999996</v>
      </c>
      <c r="C1515" s="2">
        <f t="shared" si="138"/>
        <v>9.247622199615595</v>
      </c>
      <c r="D1515" s="2">
        <f t="shared" si="140"/>
        <v>9.2377185678036664</v>
      </c>
      <c r="E1515" s="2">
        <f t="shared" si="139"/>
        <v>9.9036318119285482E-3</v>
      </c>
      <c r="F1515" s="2">
        <f t="shared" si="143"/>
        <v>1.64679357184143E-2</v>
      </c>
      <c r="G1515" s="2">
        <f t="shared" si="141"/>
        <v>-6.5643039064857515E-3</v>
      </c>
      <c r="H1515" s="2" t="str">
        <f t="shared" si="142"/>
        <v>Hold</v>
      </c>
    </row>
    <row r="1516" spans="1:8" ht="13.5" x14ac:dyDescent="0.25">
      <c r="A1516" s="3">
        <f>TITRES_STAT!B1519</f>
        <v>44523</v>
      </c>
      <c r="B1516" s="5">
        <f>TITRES_STAT!D1519</f>
        <v>9.2422000000000004</v>
      </c>
      <c r="C1516" s="2">
        <f t="shared" si="138"/>
        <v>9.2478957073670411</v>
      </c>
      <c r="D1516" s="2">
        <f t="shared" si="140"/>
        <v>9.2380505257441357</v>
      </c>
      <c r="E1516" s="2">
        <f t="shared" si="139"/>
        <v>9.8451816229054856E-3</v>
      </c>
      <c r="F1516" s="2">
        <f t="shared" si="143"/>
        <v>1.5143384899312537E-2</v>
      </c>
      <c r="G1516" s="2">
        <f t="shared" si="141"/>
        <v>-5.2982032764070514E-3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5">
        <f>TITRES_STAT!D1520</f>
        <v>9.2422000000000004</v>
      </c>
      <c r="C1517" s="2">
        <f t="shared" si="138"/>
        <v>9.2481271370028804</v>
      </c>
      <c r="D1517" s="2">
        <f t="shared" si="140"/>
        <v>9.2383578942075335</v>
      </c>
      <c r="E1517" s="2">
        <f t="shared" si="139"/>
        <v>9.7692427953468552E-3</v>
      </c>
      <c r="F1517" s="2">
        <f t="shared" si="143"/>
        <v>1.4068556478519402E-2</v>
      </c>
      <c r="G1517" s="2">
        <f t="shared" si="141"/>
        <v>-4.2993136831725471E-3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5">
        <f>TITRES_STAT!D1521</f>
        <v>9.2209000000000003</v>
      </c>
      <c r="C1518" s="2">
        <f t="shared" si="138"/>
        <v>9.2483229620793601</v>
      </c>
      <c r="D1518" s="2">
        <f t="shared" si="140"/>
        <v>9.2370647168588267</v>
      </c>
      <c r="E1518" s="2">
        <f t="shared" si="139"/>
        <v>1.1258245220533425E-2</v>
      </c>
      <c r="F1518" s="2">
        <f t="shared" si="143"/>
        <v>1.3506494226922208E-2</v>
      </c>
      <c r="G1518" s="2">
        <f t="shared" si="141"/>
        <v>-2.2482490063887826E-3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5">
        <f>TITRES_STAT!D1522</f>
        <v>9.2422000000000004</v>
      </c>
      <c r="C1519" s="2">
        <f t="shared" si="138"/>
        <v>9.2451963525286889</v>
      </c>
      <c r="D1519" s="2">
        <f t="shared" si="140"/>
        <v>9.2374451082026177</v>
      </c>
      <c r="E1519" s="2">
        <f t="shared" si="139"/>
        <v>7.7512443260712161E-3</v>
      </c>
      <c r="F1519" s="2">
        <f t="shared" si="143"/>
        <v>1.235544424675201E-2</v>
      </c>
      <c r="G1519" s="2">
        <f t="shared" si="141"/>
        <v>-4.6041999206807935E-3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5">
        <f>TITRES_STAT!D1523</f>
        <v>9.2493999999999996</v>
      </c>
      <c r="C1520" s="2">
        <f t="shared" si="138"/>
        <v>9.2436430675242747</v>
      </c>
      <c r="D1520" s="2">
        <f t="shared" si="140"/>
        <v>9.2383306557431641</v>
      </c>
      <c r="E1520" s="2">
        <f t="shared" si="139"/>
        <v>5.3124117811105265E-3</v>
      </c>
      <c r="F1520" s="2">
        <f t="shared" si="143"/>
        <v>1.0946837753623715E-2</v>
      </c>
      <c r="G1520" s="2">
        <f t="shared" si="141"/>
        <v>-5.6344259725131882E-3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5">
        <f>TITRES_STAT!D1524</f>
        <v>9.2422000000000004</v>
      </c>
      <c r="C1521" s="2">
        <f t="shared" si="138"/>
        <v>9.242328749443617</v>
      </c>
      <c r="D1521" s="2">
        <f t="shared" si="140"/>
        <v>9.2386172738362635</v>
      </c>
      <c r="E1521" s="2">
        <f t="shared" si="139"/>
        <v>3.7114756073535204E-3</v>
      </c>
      <c r="F1521" s="2">
        <f t="shared" si="143"/>
        <v>9.4997653243696755E-3</v>
      </c>
      <c r="G1521" s="2">
        <f t="shared" si="141"/>
        <v>-5.7882897170161551E-3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5">
        <f>TITRES_STAT!D1525</f>
        <v>9.2493999999999996</v>
      </c>
      <c r="C1522" s="2">
        <f t="shared" si="138"/>
        <v>9.243416634144598</v>
      </c>
      <c r="D1522" s="2">
        <f t="shared" si="140"/>
        <v>9.2394159942928358</v>
      </c>
      <c r="E1522" s="2">
        <f t="shared" si="139"/>
        <v>4.0006398517622443E-3</v>
      </c>
      <c r="F1522" s="2">
        <f t="shared" si="143"/>
        <v>8.3999402298481907E-3</v>
      </c>
      <c r="G1522" s="2">
        <f t="shared" si="141"/>
        <v>-4.3993003780859463E-3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9.1923999999999992</v>
      </c>
      <c r="C1523" s="2">
        <f t="shared" si="138"/>
        <v>9.2443371519685051</v>
      </c>
      <c r="D1523" s="2">
        <f t="shared" si="140"/>
        <v>9.2359333280489224</v>
      </c>
      <c r="E1523" s="2">
        <f t="shared" si="139"/>
        <v>8.4038239195827202E-3</v>
      </c>
      <c r="F1523" s="2">
        <f t="shared" si="143"/>
        <v>8.4007169677950966E-3</v>
      </c>
      <c r="G1523" s="2">
        <f t="shared" si="141"/>
        <v>3.1069517876236574E-6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9.2279999999999998</v>
      </c>
      <c r="C1524" s="2">
        <f t="shared" si="138"/>
        <v>9.2451160516656579</v>
      </c>
      <c r="D1524" s="2">
        <f t="shared" si="140"/>
        <v>9.2353456741193725</v>
      </c>
      <c r="E1524" s="2">
        <f t="shared" si="139"/>
        <v>9.7703775462854026E-3</v>
      </c>
      <c r="F1524" s="2">
        <f t="shared" si="143"/>
        <v>8.6746490834931581E-3</v>
      </c>
      <c r="G1524" s="2">
        <f t="shared" si="141"/>
        <v>1.0957284627922444E-3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9.1923999999999992</v>
      </c>
      <c r="C1525" s="2">
        <f t="shared" si="138"/>
        <v>9.2457751206401717</v>
      </c>
      <c r="D1525" s="2">
        <f t="shared" si="140"/>
        <v>9.2321645130734939</v>
      </c>
      <c r="E1525" s="2">
        <f t="shared" si="139"/>
        <v>1.3610607566677757E-2</v>
      </c>
      <c r="F1525" s="2">
        <f t="shared" si="143"/>
        <v>9.6618407801300783E-3</v>
      </c>
      <c r="G1525" s="2">
        <f t="shared" si="141"/>
        <v>3.9487667865476788E-3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9.1067999999999998</v>
      </c>
      <c r="C1526" s="2">
        <f t="shared" si="138"/>
        <v>9.2452251020801448</v>
      </c>
      <c r="D1526" s="2">
        <f t="shared" si="140"/>
        <v>9.2228782528458275</v>
      </c>
      <c r="E1526" s="2">
        <f t="shared" si="139"/>
        <v>2.234684923431729E-2</v>
      </c>
      <c r="F1526" s="2">
        <f t="shared" si="143"/>
        <v>1.219884247096752E-2</v>
      </c>
      <c r="G1526" s="2">
        <f t="shared" si="141"/>
        <v>1.014800676334977E-2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9.0854999999999997</v>
      </c>
      <c r="C1527" s="2">
        <f t="shared" si="138"/>
        <v>9.2447597017601222</v>
      </c>
      <c r="D1527" s="2">
        <f t="shared" si="140"/>
        <v>9.2127020859683597</v>
      </c>
      <c r="E1527" s="2">
        <f t="shared" si="139"/>
        <v>3.2057615791762473E-2</v>
      </c>
      <c r="F1527" s="2">
        <f t="shared" si="143"/>
        <v>1.6170597135126509E-2</v>
      </c>
      <c r="G1527" s="2">
        <f t="shared" si="141"/>
        <v>1.5887018656635964E-2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8.9072999999999993</v>
      </c>
      <c r="C1528" s="2">
        <f t="shared" si="138"/>
        <v>9.2410889784124119</v>
      </c>
      <c r="D1528" s="2">
        <f t="shared" si="140"/>
        <v>9.1900797092299626</v>
      </c>
      <c r="E1528" s="2">
        <f t="shared" si="139"/>
        <v>5.1009269182449302E-2</v>
      </c>
      <c r="F1528" s="2">
        <f t="shared" si="143"/>
        <v>2.3138331544591068E-2</v>
      </c>
      <c r="G1528" s="2">
        <f t="shared" si="141"/>
        <v>2.7870937637858233E-2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8.7006999999999994</v>
      </c>
      <c r="C1529" s="2">
        <f t="shared" si="138"/>
        <v>9.2412599048105015</v>
      </c>
      <c r="D1529" s="2">
        <f t="shared" si="140"/>
        <v>9.1538293603981131</v>
      </c>
      <c r="E1529" s="2">
        <f t="shared" si="139"/>
        <v>8.74305444123884E-2</v>
      </c>
      <c r="F1529" s="2">
        <f t="shared" si="143"/>
        <v>3.599677411815054E-2</v>
      </c>
      <c r="G1529" s="2">
        <f t="shared" si="141"/>
        <v>5.143377029423786E-2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9.1923999999999992</v>
      </c>
      <c r="C1530" s="2">
        <f t="shared" si="138"/>
        <v>9.2425122271473477</v>
      </c>
      <c r="D1530" s="2">
        <f t="shared" si="140"/>
        <v>9.1566864448130687</v>
      </c>
      <c r="E1530" s="2">
        <f t="shared" si="139"/>
        <v>8.5825782334278955E-2</v>
      </c>
      <c r="F1530" s="2">
        <f t="shared" si="143"/>
        <v>4.5962575761376225E-2</v>
      </c>
      <c r="G1530" s="2">
        <f t="shared" si="141"/>
        <v>3.986320657290273E-2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9.0142000000000007</v>
      </c>
      <c r="C1531" s="2">
        <f t="shared" si="138"/>
        <v>9.2424641922016022</v>
      </c>
      <c r="D1531" s="2">
        <f t="shared" si="140"/>
        <v>9.1461318933454336</v>
      </c>
      <c r="E1531" s="2">
        <f t="shared" si="139"/>
        <v>9.6332298856168563E-2</v>
      </c>
      <c r="F1531" s="2">
        <f t="shared" si="143"/>
        <v>5.6036520380334694E-2</v>
      </c>
      <c r="G1531" s="2">
        <f t="shared" si="141"/>
        <v>4.029577847583387E-2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9.1567000000000007</v>
      </c>
      <c r="C1532" s="2">
        <f t="shared" si="138"/>
        <v>9.2435312395552014</v>
      </c>
      <c r="D1532" s="2">
        <f t="shared" si="140"/>
        <v>9.1469147160605875</v>
      </c>
      <c r="E1532" s="2">
        <f t="shared" si="139"/>
        <v>9.6616523494613915E-2</v>
      </c>
      <c r="F1532" s="2">
        <f t="shared" si="143"/>
        <v>6.4152521003190535E-2</v>
      </c>
      <c r="G1532" s="2">
        <f t="shared" si="141"/>
        <v>3.246400249142338E-2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9.1567000000000007</v>
      </c>
      <c r="C1533" s="2">
        <f t="shared" si="138"/>
        <v>9.2356648950082469</v>
      </c>
      <c r="D1533" s="2">
        <f t="shared" si="140"/>
        <v>9.1476395519079521</v>
      </c>
      <c r="E1533" s="2">
        <f t="shared" si="139"/>
        <v>8.8025343100294862E-2</v>
      </c>
      <c r="F1533" s="2">
        <f t="shared" si="143"/>
        <v>6.8927085422611403E-2</v>
      </c>
      <c r="G1533" s="2">
        <f t="shared" si="141"/>
        <v>1.9098257677683458E-2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9.1567000000000007</v>
      </c>
      <c r="C1534" s="2">
        <f t="shared" si="138"/>
        <v>9.2344856803915931</v>
      </c>
      <c r="D1534" s="2">
        <f t="shared" si="140"/>
        <v>9.1483106962110678</v>
      </c>
      <c r="E1534" s="2">
        <f t="shared" si="139"/>
        <v>8.6174984180525271E-2</v>
      </c>
      <c r="F1534" s="2">
        <f t="shared" si="143"/>
        <v>7.237666517419418E-2</v>
      </c>
      <c r="G1534" s="2">
        <f t="shared" si="141"/>
        <v>1.3798319006331092E-2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9.1567000000000007</v>
      </c>
      <c r="C1535" s="2">
        <f t="shared" si="138"/>
        <v>9.228010960331348</v>
      </c>
      <c r="D1535" s="2">
        <f t="shared" si="140"/>
        <v>9.1489321261213608</v>
      </c>
      <c r="E1535" s="2">
        <f t="shared" si="139"/>
        <v>7.9078834209987292E-2</v>
      </c>
      <c r="F1535" s="2">
        <f t="shared" si="143"/>
        <v>7.3717098981352813E-2</v>
      </c>
      <c r="G1535" s="2">
        <f t="shared" si="141"/>
        <v>5.3617352286344788E-3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8.8003999999999998</v>
      </c>
      <c r="C1536" s="2">
        <f t="shared" si="138"/>
        <v>9.2093631202803721</v>
      </c>
      <c r="D1536" s="2">
        <f t="shared" si="140"/>
        <v>9.123114931593852</v>
      </c>
      <c r="E1536" s="2">
        <f t="shared" si="139"/>
        <v>8.6248188686520066E-2</v>
      </c>
      <c r="F1536" s="2">
        <f t="shared" si="143"/>
        <v>7.6223316922386264E-2</v>
      </c>
      <c r="G1536" s="2">
        <f t="shared" si="141"/>
        <v>1.0024871764133803E-2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8.7292000000000005</v>
      </c>
      <c r="C1537" s="2">
        <f t="shared" si="138"/>
        <v>9.1903072556218532</v>
      </c>
      <c r="D1537" s="2">
        <f t="shared" si="140"/>
        <v>9.0939360477720843</v>
      </c>
      <c r="E1537" s="2">
        <f t="shared" si="139"/>
        <v>9.6371207849768936E-2</v>
      </c>
      <c r="F1537" s="2">
        <f t="shared" si="143"/>
        <v>8.0252895107862807E-2</v>
      </c>
      <c r="G1537" s="2">
        <f t="shared" si="141"/>
        <v>1.611831274190613E-2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8.7861999999999991</v>
      </c>
      <c r="C1538" s="2">
        <f t="shared" si="138"/>
        <v>9.1467676778338749</v>
      </c>
      <c r="D1538" s="2">
        <f t="shared" si="140"/>
        <v>9.071140784974153</v>
      </c>
      <c r="E1538" s="2">
        <f t="shared" si="139"/>
        <v>7.5626892859721906E-2</v>
      </c>
      <c r="F1538" s="2">
        <f t="shared" si="143"/>
        <v>7.9327694658234638E-2</v>
      </c>
      <c r="G1538" s="2">
        <f t="shared" si="141"/>
        <v>-3.7008017985127317E-3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8.7790999999999997</v>
      </c>
      <c r="C1539" s="2">
        <f t="shared" si="138"/>
        <v>9.0781418812440471</v>
      </c>
      <c r="D1539" s="2">
        <f t="shared" si="140"/>
        <v>9.0495081342353281</v>
      </c>
      <c r="E1539" s="2">
        <f t="shared" si="139"/>
        <v>2.8633747008719013E-2</v>
      </c>
      <c r="F1539" s="2">
        <f t="shared" si="143"/>
        <v>6.9188905128331521E-2</v>
      </c>
      <c r="G1539" s="2">
        <f t="shared" si="141"/>
        <v>-4.0555158119612508E-2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9.1211000000000002</v>
      </c>
      <c r="C1540" s="2">
        <f t="shared" si="138"/>
        <v>9.0957200533603473</v>
      </c>
      <c r="D1540" s="2">
        <f t="shared" si="140"/>
        <v>9.054811235403081</v>
      </c>
      <c r="E1540" s="2">
        <f t="shared" si="139"/>
        <v>4.0908817957266308E-2</v>
      </c>
      <c r="F1540" s="2">
        <f t="shared" si="143"/>
        <v>6.3532887694118481E-2</v>
      </c>
      <c r="G1540" s="2">
        <f t="shared" si="141"/>
        <v>-2.2624069736852173E-2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9.1067999999999998</v>
      </c>
      <c r="C1541" s="2">
        <f t="shared" si="138"/>
        <v>9.0831785066895243</v>
      </c>
      <c r="D1541" s="2">
        <f t="shared" si="140"/>
        <v>9.0586622550028526</v>
      </c>
      <c r="E1541" s="2">
        <f t="shared" si="139"/>
        <v>2.4516251686671708E-2</v>
      </c>
      <c r="F1541" s="2">
        <f t="shared" si="143"/>
        <v>5.5729560492629129E-2</v>
      </c>
      <c r="G1541" s="2">
        <f t="shared" si="141"/>
        <v>-3.1213308805957421E-2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9.1567000000000007</v>
      </c>
      <c r="C1542" s="2">
        <f t="shared" si="138"/>
        <v>9.0944895056603663</v>
      </c>
      <c r="D1542" s="2">
        <f t="shared" si="140"/>
        <v>9.0659243101878282</v>
      </c>
      <c r="E1542" s="2">
        <f t="shared" si="139"/>
        <v>2.8565195472538107E-2</v>
      </c>
      <c r="F1542" s="2">
        <f t="shared" si="143"/>
        <v>5.0296687488610929E-2</v>
      </c>
      <c r="G1542" s="2">
        <f t="shared" si="141"/>
        <v>-2.1731492016072822E-2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9.1567000000000007</v>
      </c>
      <c r="C1543" s="2">
        <f t="shared" si="138"/>
        <v>9.1040603509433868</v>
      </c>
      <c r="D1543" s="2">
        <f t="shared" si="140"/>
        <v>9.0726484353591008</v>
      </c>
      <c r="E1543" s="2">
        <f t="shared" si="139"/>
        <v>3.1411915584286021E-2</v>
      </c>
      <c r="F1543" s="2">
        <f t="shared" si="143"/>
        <v>4.6519733107745952E-2</v>
      </c>
      <c r="G1543" s="2">
        <f t="shared" si="141"/>
        <v>-1.5107817523459931E-2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9.6198999999999995</v>
      </c>
      <c r="C1544" s="2">
        <f t="shared" si="138"/>
        <v>9.1121587584905583</v>
      </c>
      <c r="D1544" s="2">
        <f t="shared" si="140"/>
        <v>9.1131855882954635</v>
      </c>
      <c r="E1544" s="2">
        <f t="shared" si="139"/>
        <v>-1.0268298049052049E-3</v>
      </c>
      <c r="F1544" s="2">
        <f t="shared" si="143"/>
        <v>3.701042052521572E-2</v>
      </c>
      <c r="G1544" s="2">
        <f t="shared" si="141"/>
        <v>-3.8037250330120925E-2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9.5843000000000007</v>
      </c>
      <c r="C1545" s="2">
        <f t="shared" si="138"/>
        <v>9.1190112571843187</v>
      </c>
      <c r="D1545" s="2">
        <f t="shared" si="140"/>
        <v>9.1480829521254297</v>
      </c>
      <c r="E1545" s="2">
        <f t="shared" si="139"/>
        <v>-2.9071694941110948E-2</v>
      </c>
      <c r="F1545" s="2">
        <f t="shared" si="143"/>
        <v>2.3793997431950386E-2</v>
      </c>
      <c r="G1545" s="2">
        <f t="shared" si="141"/>
        <v>-5.2865692373061338E-2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9.2706999999999997</v>
      </c>
      <c r="C1546" s="2">
        <f t="shared" si="138"/>
        <v>9.0699941406944227</v>
      </c>
      <c r="D1546" s="2">
        <f t="shared" si="140"/>
        <v>9.1571656964124344</v>
      </c>
      <c r="E1546" s="2">
        <f t="shared" si="139"/>
        <v>-8.7171555718011717E-2</v>
      </c>
      <c r="F1546" s="2">
        <f t="shared" si="143"/>
        <v>1.6008868019579681E-3</v>
      </c>
      <c r="G1546" s="2">
        <f t="shared" si="141"/>
        <v>-8.8772442519969685E-2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9.1567000000000007</v>
      </c>
      <c r="C1547" s="2">
        <f t="shared" si="138"/>
        <v>9.0175642728952816</v>
      </c>
      <c r="D1547" s="2">
        <f t="shared" si="140"/>
        <v>9.157131200381885</v>
      </c>
      <c r="E1547" s="2">
        <f t="shared" si="139"/>
        <v>-0.13956692748660338</v>
      </c>
      <c r="F1547" s="2">
        <f t="shared" si="143"/>
        <v>-2.6632676055754301E-2</v>
      </c>
      <c r="G1547" s="2">
        <f t="shared" si="141"/>
        <v>-0.11293425143084908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9.2636000000000003</v>
      </c>
      <c r="C1548" s="2">
        <f t="shared" si="138"/>
        <v>8.981969769372931</v>
      </c>
      <c r="D1548" s="2">
        <f t="shared" si="140"/>
        <v>9.1650177781313751</v>
      </c>
      <c r="E1548" s="2">
        <f t="shared" si="139"/>
        <v>-0.18304800875844407</v>
      </c>
      <c r="F1548" s="2">
        <f t="shared" si="143"/>
        <v>-5.7915742596292258E-2</v>
      </c>
      <c r="G1548" s="2">
        <f t="shared" si="141"/>
        <v>-0.12513226616215181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9.1495999999999995</v>
      </c>
      <c r="C1549" s="2">
        <f t="shared" si="138"/>
        <v>8.9507590356232498</v>
      </c>
      <c r="D1549" s="2">
        <f t="shared" si="140"/>
        <v>9.1638757204920136</v>
      </c>
      <c r="E1549" s="2">
        <f t="shared" si="139"/>
        <v>-0.21311668486876378</v>
      </c>
      <c r="F1549" s="2">
        <f t="shared" si="143"/>
        <v>-8.8955931050786557E-2</v>
      </c>
      <c r="G1549" s="2">
        <f t="shared" si="141"/>
        <v>-0.12416075381797723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9.2565000000000008</v>
      </c>
      <c r="C1550" s="2">
        <f t="shared" si="138"/>
        <v>8.9769653378350576</v>
      </c>
      <c r="D1550" s="2">
        <f t="shared" si="140"/>
        <v>9.170736778233346</v>
      </c>
      <c r="E1550" s="2">
        <f t="shared" si="139"/>
        <v>-0.19377144039828842</v>
      </c>
      <c r="F1550" s="2">
        <f t="shared" si="143"/>
        <v>-0.10991903292028693</v>
      </c>
      <c r="G1550" s="2">
        <f t="shared" si="141"/>
        <v>-8.3852407478001489E-2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9.2565000000000008</v>
      </c>
      <c r="C1551" s="2">
        <f t="shared" ref="C1551:C1614" si="144">$C$4*B1541+C1550*(1-$C$4)</f>
        <v>8.9969399012450495</v>
      </c>
      <c r="D1551" s="2">
        <f t="shared" si="140"/>
        <v>9.1770896094753205</v>
      </c>
      <c r="E1551" s="2">
        <f t="shared" si="139"/>
        <v>-0.18014970823027099</v>
      </c>
      <c r="F1551" s="2">
        <f t="shared" si="143"/>
        <v>-0.12396516798228374</v>
      </c>
      <c r="G1551" s="2">
        <f t="shared" si="141"/>
        <v>-5.6184540247987247E-2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9.2565000000000008</v>
      </c>
      <c r="C1552" s="2">
        <f t="shared" si="144"/>
        <v>9.0215183779765802</v>
      </c>
      <c r="D1552" s="2">
        <f t="shared" si="140"/>
        <v>9.1829718606252957</v>
      </c>
      <c r="E1552" s="2">
        <f t="shared" si="139"/>
        <v>-0.16145348264871551</v>
      </c>
      <c r="F1552" s="2">
        <f t="shared" si="143"/>
        <v>-0.13146283091557009</v>
      </c>
      <c r="G1552" s="2">
        <f t="shared" si="141"/>
        <v>-2.9990651733145413E-2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9.0783000000000005</v>
      </c>
      <c r="C1553" s="2">
        <f t="shared" si="144"/>
        <v>9.0423155505955677</v>
      </c>
      <c r="D1553" s="2">
        <f t="shared" si="140"/>
        <v>9.1752183894678669</v>
      </c>
      <c r="E1553" s="2">
        <f t="shared" si="139"/>
        <v>-0.13290283887229926</v>
      </c>
      <c r="F1553" s="2">
        <f t="shared" si="143"/>
        <v>-0.13175083250691594</v>
      </c>
      <c r="G1553" s="2">
        <f t="shared" si="141"/>
        <v>-1.1520063653833179E-3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9.1852</v>
      </c>
      <c r="C1554" s="2">
        <f t="shared" si="144"/>
        <v>9.1311746966577889</v>
      </c>
      <c r="D1554" s="2">
        <f t="shared" si="140"/>
        <v>9.1759577680258033</v>
      </c>
      <c r="E1554" s="2">
        <f t="shared" si="139"/>
        <v>-4.4783071368014404E-2</v>
      </c>
      <c r="F1554" s="2">
        <f t="shared" si="143"/>
        <v>-0.11435728027913564</v>
      </c>
      <c r="G1554" s="2">
        <f t="shared" si="141"/>
        <v>6.9574208911121233E-2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9.1852</v>
      </c>
      <c r="C1555" s="2">
        <f t="shared" si="144"/>
        <v>9.2008862817873602</v>
      </c>
      <c r="D1555" s="2">
        <f t="shared" si="140"/>
        <v>9.1766423778016701</v>
      </c>
      <c r="E1555" s="2">
        <f t="shared" si="139"/>
        <v>2.4243903985690096E-2</v>
      </c>
      <c r="F1555" s="2">
        <f t="shared" si="143"/>
        <v>-8.6637043426170499E-2</v>
      </c>
      <c r="G1555" s="2">
        <f t="shared" si="141"/>
        <v>0.11088094741186059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9.1852</v>
      </c>
      <c r="C1556" s="2">
        <f t="shared" si="144"/>
        <v>9.2116268538200732</v>
      </c>
      <c r="D1556" s="2">
        <f t="shared" si="140"/>
        <v>9.1772762757422885</v>
      </c>
      <c r="E1556" s="2">
        <f t="shared" si="139"/>
        <v>3.4350578077784633E-2</v>
      </c>
      <c r="F1556" s="2">
        <f t="shared" si="143"/>
        <v>-6.2439519125379477E-2</v>
      </c>
      <c r="G1556" s="2">
        <f t="shared" si="141"/>
        <v>9.6790097203164116E-2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9.1852</v>
      </c>
      <c r="C1557" s="2">
        <f t="shared" si="144"/>
        <v>9.2031765686169855</v>
      </c>
      <c r="D1557" s="2">
        <f t="shared" si="140"/>
        <v>9.1778632182798976</v>
      </c>
      <c r="E1557" s="2">
        <f t="shared" si="139"/>
        <v>2.5313350337087925E-2</v>
      </c>
      <c r="F1557" s="2">
        <f t="shared" si="143"/>
        <v>-4.4888945232886002E-2</v>
      </c>
      <c r="G1557" s="2">
        <f t="shared" si="141"/>
        <v>7.0202295569973927E-2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9.2350999999999992</v>
      </c>
      <c r="C1558" s="2">
        <f t="shared" si="144"/>
        <v>9.2124724811374499</v>
      </c>
      <c r="D1558" s="2">
        <f t="shared" si="140"/>
        <v>9.1821029798887945</v>
      </c>
      <c r="E1558" s="2">
        <f t="shared" si="139"/>
        <v>3.036950124865534E-2</v>
      </c>
      <c r="F1558" s="2">
        <f t="shared" si="143"/>
        <v>-2.9837255936577732E-2</v>
      </c>
      <c r="G1558" s="2">
        <f t="shared" si="141"/>
        <v>6.0206757185233072E-2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9.2350999999999992</v>
      </c>
      <c r="C1559" s="2">
        <f t="shared" si="144"/>
        <v>9.2027997917316888</v>
      </c>
      <c r="D1559" s="2">
        <f t="shared" si="140"/>
        <v>9.186028685082217</v>
      </c>
      <c r="E1559" s="2">
        <f t="shared" si="139"/>
        <v>1.677110664947179E-2</v>
      </c>
      <c r="F1559" s="2">
        <f t="shared" si="143"/>
        <v>-2.0515583419367829E-2</v>
      </c>
      <c r="G1559" s="2">
        <f t="shared" si="141"/>
        <v>3.7286690068839619E-2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9.1567000000000007</v>
      </c>
      <c r="C1560" s="2">
        <f t="shared" si="144"/>
        <v>9.2110613622345063</v>
      </c>
      <c r="D1560" s="2">
        <f t="shared" si="140"/>
        <v>9.1838561898909425</v>
      </c>
      <c r="E1560" s="2">
        <f t="shared" si="139"/>
        <v>2.7205172343563788E-2</v>
      </c>
      <c r="F1560" s="2">
        <f t="shared" si="143"/>
        <v>-1.0971432266781506E-2</v>
      </c>
      <c r="G1560" s="2">
        <f t="shared" si="141"/>
        <v>3.8176604610345291E-2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9.1567000000000007</v>
      </c>
      <c r="C1561" s="2">
        <f t="shared" si="144"/>
        <v>9.2180519218907371</v>
      </c>
      <c r="D1561" s="2">
        <f t="shared" si="140"/>
        <v>9.1818446202693913</v>
      </c>
      <c r="E1561" s="2">
        <f t="shared" si="139"/>
        <v>3.6207301621345778E-2</v>
      </c>
      <c r="F1561" s="2">
        <f t="shared" si="143"/>
        <v>-1.53568548915605E-3</v>
      </c>
      <c r="G1561" s="2">
        <f t="shared" si="141"/>
        <v>3.7742987110501829E-2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9.1923999999999992</v>
      </c>
      <c r="C1562" s="2">
        <f t="shared" si="144"/>
        <v>9.2239670108306235</v>
      </c>
      <c r="D1562" s="2">
        <f t="shared" si="140"/>
        <v>9.1826265002494374</v>
      </c>
      <c r="E1562" s="2">
        <f t="shared" si="139"/>
        <v>4.1340510581186152E-2</v>
      </c>
      <c r="F1562" s="2">
        <f t="shared" si="143"/>
        <v>7.039553724912391E-3</v>
      </c>
      <c r="G1562" s="2">
        <f t="shared" si="141"/>
        <v>3.4300956856273761E-2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9.1923999999999992</v>
      </c>
      <c r="C1563" s="2">
        <f t="shared" si="144"/>
        <v>9.2015567014720663</v>
      </c>
      <c r="D1563" s="2">
        <f t="shared" si="140"/>
        <v>9.1833504631939231</v>
      </c>
      <c r="E1563" s="2">
        <f t="shared" si="139"/>
        <v>1.8206238278143161E-2</v>
      </c>
      <c r="F1563" s="2">
        <f t="shared" si="143"/>
        <v>9.2728906355585457E-3</v>
      </c>
      <c r="G1563" s="2">
        <f t="shared" si="141"/>
        <v>8.9333476425846152E-3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9.2279999999999998</v>
      </c>
      <c r="C1564" s="2">
        <f t="shared" si="144"/>
        <v>9.1990402858609794</v>
      </c>
      <c r="D1564" s="2">
        <f t="shared" si="140"/>
        <v>9.186657836290669</v>
      </c>
      <c r="E1564" s="2">
        <f t="shared" ref="E1564:E1627" si="145">C1564-D1564</f>
        <v>1.2382449570310428E-2</v>
      </c>
      <c r="F1564" s="2">
        <f t="shared" si="143"/>
        <v>9.8948024225089214E-3</v>
      </c>
      <c r="G1564" s="2">
        <f t="shared" si="141"/>
        <v>2.4876471478015062E-3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9.2422000000000004</v>
      </c>
      <c r="C1565" s="2">
        <f t="shared" si="144"/>
        <v>9.1969110111131371</v>
      </c>
      <c r="D1565" s="2">
        <f t="shared" ref="D1565:D1628" si="146">$D$4*B1565+(1-$D$4)*D1564</f>
        <v>9.1907720706395075</v>
      </c>
      <c r="E1565" s="2">
        <f t="shared" si="145"/>
        <v>6.1389404736296171E-3</v>
      </c>
      <c r="F1565" s="2">
        <f t="shared" si="143"/>
        <v>9.1436300327330609E-3</v>
      </c>
      <c r="G1565" s="2">
        <f t="shared" si="141"/>
        <v>-3.0046895591034437E-3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9.2636000000000003</v>
      </c>
      <c r="C1566" s="2">
        <f t="shared" si="144"/>
        <v>9.1951093170957314</v>
      </c>
      <c r="D1566" s="2">
        <f t="shared" si="146"/>
        <v>9.1961667320736176</v>
      </c>
      <c r="E1566" s="2">
        <f t="shared" si="145"/>
        <v>-1.0574149778861397E-3</v>
      </c>
      <c r="F1566" s="2">
        <f t="shared" si="143"/>
        <v>7.1034210306092213E-3</v>
      </c>
      <c r="G1566" s="2">
        <f t="shared" si="141"/>
        <v>-8.1608360084953618E-3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9.2706999999999997</v>
      </c>
      <c r="C1567" s="2">
        <f t="shared" si="144"/>
        <v>9.1935848067733108</v>
      </c>
      <c r="D1567" s="2">
        <f t="shared" si="146"/>
        <v>9.2016877148829792</v>
      </c>
      <c r="E1567" s="2">
        <f t="shared" si="145"/>
        <v>-8.1029081096684052E-3</v>
      </c>
      <c r="F1567" s="2">
        <f t="shared" si="143"/>
        <v>4.0621552025536965E-3</v>
      </c>
      <c r="G1567" s="2">
        <f t="shared" si="141"/>
        <v>-1.2165063312222103E-2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9.4559999999999995</v>
      </c>
      <c r="C1568" s="2">
        <f t="shared" si="144"/>
        <v>9.1999717595774158</v>
      </c>
      <c r="D1568" s="2">
        <f t="shared" si="146"/>
        <v>9.2205256619286846</v>
      </c>
      <c r="E1568" s="2">
        <f t="shared" si="145"/>
        <v>-2.055390235126886E-2</v>
      </c>
      <c r="F1568" s="2">
        <f t="shared" si="143"/>
        <v>-8.6105630821081474E-4</v>
      </c>
      <c r="G1568" s="2">
        <f t="shared" si="141"/>
        <v>-1.9692846043058047E-2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9.7623999999999995</v>
      </c>
      <c r="C1569" s="2">
        <f t="shared" si="144"/>
        <v>9.2053761042578124</v>
      </c>
      <c r="D1569" s="2">
        <f t="shared" si="146"/>
        <v>9.2606645017858185</v>
      </c>
      <c r="E1569" s="2">
        <f t="shared" si="145"/>
        <v>-5.5288397528006072E-2</v>
      </c>
      <c r="F1569" s="2">
        <f t="shared" si="143"/>
        <v>-1.1746524552169867E-2</v>
      </c>
      <c r="G1569" s="2">
        <f t="shared" si="141"/>
        <v>-4.3541872975836206E-2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9.7482000000000006</v>
      </c>
      <c r="C1570" s="2">
        <f t="shared" si="144"/>
        <v>9.1978874728335338</v>
      </c>
      <c r="D1570" s="2">
        <f t="shared" si="146"/>
        <v>9.2967782423942769</v>
      </c>
      <c r="E1570" s="2">
        <f t="shared" si="145"/>
        <v>-9.8890769560743053E-2</v>
      </c>
      <c r="F1570" s="2">
        <f t="shared" si="143"/>
        <v>-2.9175373553884505E-2</v>
      </c>
      <c r="G1570" s="2">
        <f t="shared" si="141"/>
        <v>-6.9715396006858554E-2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9.7339000000000002</v>
      </c>
      <c r="C1571" s="2">
        <f t="shared" si="144"/>
        <v>9.1915509385514529</v>
      </c>
      <c r="D1571" s="2">
        <f t="shared" si="146"/>
        <v>9.3291576318465523</v>
      </c>
      <c r="E1571" s="2">
        <f t="shared" si="145"/>
        <v>-0.13760669329509945</v>
      </c>
      <c r="F1571" s="2">
        <f t="shared" si="143"/>
        <v>-5.0861637502127494E-2</v>
      </c>
      <c r="G1571" s="2">
        <f t="shared" si="141"/>
        <v>-8.6745055792971953E-2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9.5486000000000004</v>
      </c>
      <c r="C1572" s="2">
        <f t="shared" si="144"/>
        <v>9.1916815633896913</v>
      </c>
      <c r="D1572" s="2">
        <f t="shared" si="146"/>
        <v>9.3454126220801399</v>
      </c>
      <c r="E1572" s="2">
        <f t="shared" si="145"/>
        <v>-0.15373105869044856</v>
      </c>
      <c r="F1572" s="2">
        <f t="shared" si="143"/>
        <v>-7.1435521739791716E-2</v>
      </c>
      <c r="G1572" s="2">
        <f t="shared" ref="G1572:G1635" si="147">E1572-F1572</f>
        <v>-8.2295536950656847E-2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9.5486000000000004</v>
      </c>
      <c r="C1573" s="2">
        <f t="shared" si="144"/>
        <v>9.1917920920989697</v>
      </c>
      <c r="D1573" s="2">
        <f t="shared" si="146"/>
        <v>9.3604635389630921</v>
      </c>
      <c r="E1573" s="2">
        <f t="shared" si="145"/>
        <v>-0.16867144686412239</v>
      </c>
      <c r="F1573" s="2">
        <f t="shared" ref="F1573:F1636" si="149">(E1573*(2/(10)))+((1-(2/10))*F1572)</f>
        <v>-9.0882706764657858E-2</v>
      </c>
      <c r="G1573" s="2">
        <f t="shared" si="147"/>
        <v>-7.7788740099464529E-2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9.7196999999999996</v>
      </c>
      <c r="C1574" s="2">
        <f t="shared" si="144"/>
        <v>9.1973625394683598</v>
      </c>
      <c r="D1574" s="2">
        <f t="shared" si="146"/>
        <v>9.387073647188048</v>
      </c>
      <c r="E1574" s="2">
        <f t="shared" si="145"/>
        <v>-0.18971110771968824</v>
      </c>
      <c r="F1574" s="2">
        <f t="shared" si="149"/>
        <v>-0.11064838695566395</v>
      </c>
      <c r="G1574" s="2">
        <f t="shared" si="147"/>
        <v>-7.9062720764024291E-2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9.7196999999999996</v>
      </c>
      <c r="C1575" s="2">
        <f t="shared" si="144"/>
        <v>9.2042606103193805</v>
      </c>
      <c r="D1575" s="2">
        <f t="shared" si="146"/>
        <v>9.4117126362852304</v>
      </c>
      <c r="E1575" s="2">
        <f t="shared" si="145"/>
        <v>-0.20745202596584988</v>
      </c>
      <c r="F1575" s="2">
        <f t="shared" si="149"/>
        <v>-0.13000911475770116</v>
      </c>
      <c r="G1575" s="2">
        <f t="shared" si="147"/>
        <v>-7.7442911208148724E-2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9.7196999999999996</v>
      </c>
      <c r="C1576" s="2">
        <f t="shared" si="144"/>
        <v>9.2133897471933217</v>
      </c>
      <c r="D1576" s="2">
        <f t="shared" si="146"/>
        <v>9.4345265150789182</v>
      </c>
      <c r="E1576" s="2">
        <f t="shared" si="145"/>
        <v>-0.22113676788559644</v>
      </c>
      <c r="F1576" s="2">
        <f t="shared" si="149"/>
        <v>-0.14823464538328024</v>
      </c>
      <c r="G1576" s="2">
        <f t="shared" si="147"/>
        <v>-7.2902122502316202E-2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9.7196999999999996</v>
      </c>
      <c r="C1577" s="2">
        <f t="shared" si="144"/>
        <v>9.2222067091635793</v>
      </c>
      <c r="D1577" s="2">
        <f t="shared" si="146"/>
        <v>9.4556504769249248</v>
      </c>
      <c r="E1577" s="2">
        <f t="shared" si="145"/>
        <v>-0.23344376776134546</v>
      </c>
      <c r="F1577" s="2">
        <f t="shared" si="149"/>
        <v>-0.16527646985889327</v>
      </c>
      <c r="G1577" s="2">
        <f t="shared" si="147"/>
        <v>-6.8167297902452184E-2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9.7196999999999996</v>
      </c>
      <c r="C1578" s="2">
        <f t="shared" si="144"/>
        <v>9.2581749077537978</v>
      </c>
      <c r="D1578" s="2">
        <f t="shared" si="146"/>
        <v>9.4752097008564125</v>
      </c>
      <c r="E1578" s="2">
        <f t="shared" si="145"/>
        <v>-0.21703479310261464</v>
      </c>
      <c r="F1578" s="2">
        <f t="shared" si="149"/>
        <v>-0.17562813450763756</v>
      </c>
      <c r="G1578" s="2">
        <f t="shared" si="147"/>
        <v>-4.140665859497708E-2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9.7196999999999996</v>
      </c>
      <c r="C1579" s="2">
        <f t="shared" si="144"/>
        <v>9.3357479988685981</v>
      </c>
      <c r="D1579" s="2">
        <f t="shared" si="146"/>
        <v>9.4933200933855684</v>
      </c>
      <c r="E1579" s="2">
        <f t="shared" si="145"/>
        <v>-0.1575720945169703</v>
      </c>
      <c r="F1579" s="2">
        <f t="shared" si="149"/>
        <v>-0.17201692650950412</v>
      </c>
      <c r="G1579" s="2">
        <f t="shared" si="147"/>
        <v>1.4444831992533824E-2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9.6198999999999995</v>
      </c>
      <c r="C1580" s="2">
        <f t="shared" si="144"/>
        <v>9.3992021528888152</v>
      </c>
      <c r="D1580" s="2">
        <f t="shared" si="146"/>
        <v>9.502696382764416</v>
      </c>
      <c r="E1580" s="2">
        <f t="shared" si="145"/>
        <v>-0.10349422987560075</v>
      </c>
      <c r="F1580" s="2">
        <f t="shared" si="149"/>
        <v>-0.15831238718272345</v>
      </c>
      <c r="G1580" s="2">
        <f t="shared" si="147"/>
        <v>5.4818157307122695E-2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9.7623999999999995</v>
      </c>
      <c r="C1581" s="2">
        <f t="shared" si="144"/>
        <v>9.4506941293674593</v>
      </c>
      <c r="D1581" s="2">
        <f t="shared" si="146"/>
        <v>9.5219336877448288</v>
      </c>
      <c r="E1581" s="2">
        <f t="shared" si="145"/>
        <v>-7.1239558377369505E-2</v>
      </c>
      <c r="F1581" s="2">
        <f t="shared" si="149"/>
        <v>-0.14089782142165266</v>
      </c>
      <c r="G1581" s="2">
        <f t="shared" si="147"/>
        <v>6.9658263044283159E-2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9.7837999999999994</v>
      </c>
      <c r="C1582" s="2">
        <f t="shared" si="144"/>
        <v>9.4657565710032348</v>
      </c>
      <c r="D1582" s="2">
        <f t="shared" si="146"/>
        <v>9.5413311923563224</v>
      </c>
      <c r="E1582" s="2">
        <f t="shared" si="145"/>
        <v>-7.5574621353087679E-2</v>
      </c>
      <c r="F1582" s="2">
        <f t="shared" si="149"/>
        <v>-0.12783318140793967</v>
      </c>
      <c r="G1582" s="2">
        <f t="shared" si="147"/>
        <v>5.2258560054851994E-2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9.7837999999999994</v>
      </c>
      <c r="C1583" s="2">
        <f t="shared" si="144"/>
        <v>9.4785017139258141</v>
      </c>
      <c r="D1583" s="2">
        <f t="shared" si="146"/>
        <v>9.5592918447743731</v>
      </c>
      <c r="E1583" s="2">
        <f t="shared" si="145"/>
        <v>-8.0790130848559016E-2</v>
      </c>
      <c r="F1583" s="2">
        <f t="shared" si="149"/>
        <v>-0.11842457129606355</v>
      </c>
      <c r="G1583" s="2">
        <f t="shared" si="147"/>
        <v>3.7634440447504539E-2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9.7837999999999994</v>
      </c>
      <c r="C1584" s="2">
        <f t="shared" si="144"/>
        <v>9.515609142552611</v>
      </c>
      <c r="D1584" s="2">
        <f t="shared" si="146"/>
        <v>9.5759220784947896</v>
      </c>
      <c r="E1584" s="2">
        <f t="shared" si="145"/>
        <v>-6.0312935942178569E-2</v>
      </c>
      <c r="F1584" s="2">
        <f t="shared" si="149"/>
        <v>-0.10680224422528656</v>
      </c>
      <c r="G1584" s="2">
        <f t="shared" si="147"/>
        <v>4.6489308283107988E-2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9.7623999999999995</v>
      </c>
      <c r="C1585" s="2">
        <f t="shared" si="144"/>
        <v>9.547007736006055</v>
      </c>
      <c r="D1585" s="2">
        <f t="shared" si="146"/>
        <v>9.589735257865545</v>
      </c>
      <c r="E1585" s="2">
        <f t="shared" si="145"/>
        <v>-4.2727521859490025E-2</v>
      </c>
      <c r="F1585" s="2">
        <f t="shared" si="149"/>
        <v>-9.398729975212726E-2</v>
      </c>
      <c r="G1585" s="2">
        <f t="shared" si="147"/>
        <v>5.1259777892637234E-2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9.7623999999999995</v>
      </c>
      <c r="C1586" s="2">
        <f t="shared" si="144"/>
        <v>9.5735757766205083</v>
      </c>
      <c r="D1586" s="2">
        <f t="shared" si="146"/>
        <v>9.6025252387643931</v>
      </c>
      <c r="E1586" s="2">
        <f t="shared" si="145"/>
        <v>-2.894946214388483E-2</v>
      </c>
      <c r="F1586" s="2">
        <f t="shared" si="149"/>
        <v>-8.0979732230478774E-2</v>
      </c>
      <c r="G1586" s="2">
        <f t="shared" si="147"/>
        <v>5.2030270086593944E-2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9.7623999999999995</v>
      </c>
      <c r="C1587" s="2">
        <f t="shared" si="144"/>
        <v>9.5960564263711987</v>
      </c>
      <c r="D1587" s="2">
        <f t="shared" si="146"/>
        <v>9.614367813670734</v>
      </c>
      <c r="E1587" s="2">
        <f t="shared" si="145"/>
        <v>-1.8311387299535298E-2</v>
      </c>
      <c r="F1587" s="2">
        <f t="shared" si="149"/>
        <v>-6.844606324429009E-2</v>
      </c>
      <c r="G1587" s="2">
        <f t="shared" si="147"/>
        <v>5.0134675944754792E-2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9.6912000000000003</v>
      </c>
      <c r="C1588" s="2">
        <f t="shared" si="144"/>
        <v>9.6150785146217821</v>
      </c>
      <c r="D1588" s="2">
        <f t="shared" si="146"/>
        <v>9.6200590867321623</v>
      </c>
      <c r="E1588" s="2">
        <f t="shared" si="145"/>
        <v>-4.9805721103801659E-3</v>
      </c>
      <c r="F1588" s="2">
        <f t="shared" si="149"/>
        <v>-5.5752965017508108E-2</v>
      </c>
      <c r="G1588" s="2">
        <f t="shared" si="147"/>
        <v>5.0772392907127942E-2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9.5629000000000008</v>
      </c>
      <c r="C1589" s="2">
        <f t="shared" si="144"/>
        <v>9.6311741277568927</v>
      </c>
      <c r="D1589" s="2">
        <f t="shared" si="146"/>
        <v>9.6158250803075589</v>
      </c>
      <c r="E1589" s="2">
        <f t="shared" si="145"/>
        <v>1.5349047449333852E-2</v>
      </c>
      <c r="F1589" s="2">
        <f t="shared" si="149"/>
        <v>-4.153256252413972E-2</v>
      </c>
      <c r="G1589" s="2">
        <f t="shared" si="147"/>
        <v>5.6881609973473572E-2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9.6198999999999995</v>
      </c>
      <c r="C1590" s="2">
        <f t="shared" si="144"/>
        <v>9.6294396465635259</v>
      </c>
      <c r="D1590" s="2">
        <f t="shared" si="146"/>
        <v>9.6161269262107023</v>
      </c>
      <c r="E1590" s="2">
        <f t="shared" si="145"/>
        <v>1.3312720352823604E-2</v>
      </c>
      <c r="F1590" s="2">
        <f t="shared" si="149"/>
        <v>-3.0563505948747054E-2</v>
      </c>
      <c r="G1590" s="2">
        <f t="shared" si="147"/>
        <v>4.3876226301570662E-2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9.6198999999999995</v>
      </c>
      <c r="C1591" s="2">
        <f t="shared" si="144"/>
        <v>9.6498950855537533</v>
      </c>
      <c r="D1591" s="2">
        <f t="shared" si="146"/>
        <v>9.6164064131580584</v>
      </c>
      <c r="E1591" s="2">
        <f t="shared" si="145"/>
        <v>3.3488672395694863E-2</v>
      </c>
      <c r="F1591" s="2">
        <f t="shared" si="149"/>
        <v>-1.7753070279858674E-2</v>
      </c>
      <c r="G1591" s="2">
        <f t="shared" si="147"/>
        <v>5.1241742675553537E-2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9.7837999999999994</v>
      </c>
      <c r="C1592" s="2">
        <f t="shared" si="144"/>
        <v>9.6704958416224063</v>
      </c>
      <c r="D1592" s="2">
        <f t="shared" si="146"/>
        <v>9.6288059381093127</v>
      </c>
      <c r="E1592" s="2">
        <f t="shared" si="145"/>
        <v>4.168990351309354E-2</v>
      </c>
      <c r="F1592" s="2">
        <f t="shared" si="149"/>
        <v>-5.8644755212682309E-3</v>
      </c>
      <c r="G1592" s="2">
        <f t="shared" si="147"/>
        <v>4.7554379034361771E-2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9.7837999999999994</v>
      </c>
      <c r="C1593" s="2">
        <f t="shared" si="144"/>
        <v>9.6879272506035754</v>
      </c>
      <c r="D1593" s="2">
        <f t="shared" si="146"/>
        <v>9.6402869797308455</v>
      </c>
      <c r="E1593" s="2">
        <f t="shared" si="145"/>
        <v>4.7640270872729928E-2</v>
      </c>
      <c r="F1593" s="2">
        <f t="shared" si="149"/>
        <v>4.8364737575314013E-3</v>
      </c>
      <c r="G1593" s="2">
        <f t="shared" si="147"/>
        <v>4.2803797115198529E-2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9.6198999999999995</v>
      </c>
      <c r="C1594" s="2">
        <f t="shared" si="144"/>
        <v>9.7026769043568724</v>
      </c>
      <c r="D1594" s="2">
        <f t="shared" si="146"/>
        <v>9.6387768330841155</v>
      </c>
      <c r="E1594" s="2">
        <f t="shared" si="145"/>
        <v>6.3900071272756875E-2</v>
      </c>
      <c r="F1594" s="2">
        <f t="shared" si="149"/>
        <v>1.6649193260576498E-2</v>
      </c>
      <c r="G1594" s="2">
        <f t="shared" si="147"/>
        <v>4.7250878012180378E-2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9.6198999999999995</v>
      </c>
      <c r="C1595" s="2">
        <f t="shared" si="144"/>
        <v>9.7118650729173535</v>
      </c>
      <c r="D1595" s="2">
        <f t="shared" si="146"/>
        <v>9.6373785491519595</v>
      </c>
      <c r="E1595" s="2">
        <f t="shared" si="145"/>
        <v>7.4486523765393997E-2</v>
      </c>
      <c r="F1595" s="2">
        <f t="shared" si="149"/>
        <v>2.8216659361539997E-2</v>
      </c>
      <c r="G1595" s="2">
        <f t="shared" si="147"/>
        <v>4.6269864403854E-2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9.6198999999999995</v>
      </c>
      <c r="C1596" s="2">
        <f t="shared" si="144"/>
        <v>9.7196396770839151</v>
      </c>
      <c r="D1596" s="2">
        <f t="shared" si="146"/>
        <v>9.6360838418073698</v>
      </c>
      <c r="E1596" s="2">
        <f t="shared" si="145"/>
        <v>8.3555835276545309E-2</v>
      </c>
      <c r="F1596" s="2">
        <f t="shared" si="149"/>
        <v>3.9284494544541061E-2</v>
      </c>
      <c r="G1596" s="2">
        <f t="shared" si="147"/>
        <v>4.4271340732004248E-2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9.6198999999999995</v>
      </c>
      <c r="C1597" s="2">
        <f t="shared" si="144"/>
        <v>9.7262181883017753</v>
      </c>
      <c r="D1597" s="2">
        <f t="shared" si="146"/>
        <v>9.6348850387105269</v>
      </c>
      <c r="E1597" s="2">
        <f t="shared" si="145"/>
        <v>9.1333149591248386E-2</v>
      </c>
      <c r="F1597" s="2">
        <f t="shared" si="149"/>
        <v>4.9694225553882525E-2</v>
      </c>
      <c r="G1597" s="2">
        <f t="shared" si="147"/>
        <v>4.1638924037365861E-2</v>
      </c>
      <c r="H1597" s="2" t="str">
        <f t="shared" si="148"/>
        <v>Sell</v>
      </c>
    </row>
    <row r="1598" spans="1:8" ht="13.5" x14ac:dyDescent="0.25">
      <c r="A1598" s="3">
        <f>TITRES_STAT!B1601</f>
        <v>44638</v>
      </c>
      <c r="B1598" s="5">
        <f>TITRES_STAT!D1601</f>
        <v>9.6198999999999995</v>
      </c>
      <c r="C1598" s="2">
        <f t="shared" si="144"/>
        <v>9.7208307747168874</v>
      </c>
      <c r="D1598" s="2">
        <f t="shared" si="146"/>
        <v>9.6337750358430814</v>
      </c>
      <c r="E1598" s="2">
        <f t="shared" si="145"/>
        <v>8.7055738873806021E-2</v>
      </c>
      <c r="F1598" s="2">
        <f t="shared" si="149"/>
        <v>5.7166528217867232E-2</v>
      </c>
      <c r="G1598" s="2">
        <f t="shared" si="147"/>
        <v>2.9889210655938789E-2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9.6912000000000003</v>
      </c>
      <c r="C1599" s="2">
        <f t="shared" si="144"/>
        <v>9.6965337324527496</v>
      </c>
      <c r="D1599" s="2">
        <f t="shared" si="146"/>
        <v>9.6380287368917408</v>
      </c>
      <c r="E1599" s="2">
        <f t="shared" si="145"/>
        <v>5.8504995561008855E-2</v>
      </c>
      <c r="F1599" s="2">
        <f t="shared" si="149"/>
        <v>5.7434221686495562E-2</v>
      </c>
      <c r="G1599" s="2">
        <f t="shared" si="147"/>
        <v>1.0707738745132922E-3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9.6912000000000003</v>
      </c>
      <c r="C1600" s="2">
        <f t="shared" si="144"/>
        <v>9.6847439274600191</v>
      </c>
      <c r="D1600" s="2">
        <f t="shared" si="146"/>
        <v>9.6419673489738358</v>
      </c>
      <c r="E1600" s="2">
        <f t="shared" si="145"/>
        <v>4.2776578486183325E-2</v>
      </c>
      <c r="F1600" s="2">
        <f t="shared" si="149"/>
        <v>5.4502693046433119E-2</v>
      </c>
      <c r="G1600" s="2">
        <f t="shared" si="147"/>
        <v>-1.1726114560249794E-2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9.7766999999999999</v>
      </c>
      <c r="C1601" s="2">
        <f t="shared" si="144"/>
        <v>9.6747679386200165</v>
      </c>
      <c r="D1601" s="2">
        <f t="shared" si="146"/>
        <v>9.6519475453461432</v>
      </c>
      <c r="E1601" s="2">
        <f t="shared" si="145"/>
        <v>2.2820393273873307E-2</v>
      </c>
      <c r="F1601" s="2">
        <f t="shared" si="149"/>
        <v>4.8166233091921161E-2</v>
      </c>
      <c r="G1601" s="2">
        <f t="shared" si="147"/>
        <v>-2.5345839818047854E-2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9.7766999999999999</v>
      </c>
      <c r="C1602" s="2">
        <f t="shared" si="144"/>
        <v>9.6915421019092456</v>
      </c>
      <c r="D1602" s="2">
        <f t="shared" si="146"/>
        <v>9.6611884679130959</v>
      </c>
      <c r="E1602" s="2">
        <f t="shared" si="145"/>
        <v>3.0353633996149654E-2</v>
      </c>
      <c r="F1602" s="2">
        <f t="shared" si="149"/>
        <v>4.4603713272766861E-2</v>
      </c>
      <c r="G1602" s="2">
        <f t="shared" si="147"/>
        <v>-1.4250079276617207E-2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9.7766999999999999</v>
      </c>
      <c r="C1603" s="2">
        <f t="shared" si="144"/>
        <v>9.7057356246924389</v>
      </c>
      <c r="D1603" s="2">
        <f t="shared" si="146"/>
        <v>9.6697448776973101</v>
      </c>
      <c r="E1603" s="2">
        <f t="shared" si="145"/>
        <v>3.5990746995128831E-2</v>
      </c>
      <c r="F1603" s="2">
        <f t="shared" si="149"/>
        <v>4.2881120017239253E-2</v>
      </c>
      <c r="G1603" s="2">
        <f t="shared" si="147"/>
        <v>-6.8903730221104229E-3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9.5486000000000004</v>
      </c>
      <c r="C1604" s="2">
        <f t="shared" si="144"/>
        <v>9.6925301439705258</v>
      </c>
      <c r="D1604" s="2">
        <f t="shared" si="146"/>
        <v>9.6607711830530647</v>
      </c>
      <c r="E1604" s="2">
        <f t="shared" si="145"/>
        <v>3.175896091746111E-2</v>
      </c>
      <c r="F1604" s="2">
        <f t="shared" si="149"/>
        <v>4.065668819728363E-2</v>
      </c>
      <c r="G1604" s="2">
        <f t="shared" si="147"/>
        <v>-8.8977272798225204E-3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9.6198999999999995</v>
      </c>
      <c r="C1605" s="2">
        <f t="shared" si="144"/>
        <v>9.681356275667369</v>
      </c>
      <c r="D1605" s="2">
        <f t="shared" si="146"/>
        <v>9.657743688012097</v>
      </c>
      <c r="E1605" s="2">
        <f t="shared" si="145"/>
        <v>2.3612587655271966E-2</v>
      </c>
      <c r="F1605" s="2">
        <f t="shared" si="149"/>
        <v>3.7247868088881295E-2</v>
      </c>
      <c r="G1605" s="2">
        <f t="shared" si="147"/>
        <v>-1.3635280433609329E-2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9.5486000000000004</v>
      </c>
      <c r="C1606" s="2">
        <f t="shared" si="144"/>
        <v>9.6719014640262362</v>
      </c>
      <c r="D1606" s="2">
        <f t="shared" si="146"/>
        <v>9.6496589703815712</v>
      </c>
      <c r="E1606" s="2">
        <f t="shared" si="145"/>
        <v>2.2242493644665018E-2</v>
      </c>
      <c r="F1606" s="2">
        <f t="shared" si="149"/>
        <v>3.4246793200038039E-2</v>
      </c>
      <c r="G1606" s="2">
        <f t="shared" si="147"/>
        <v>-1.2004299555373021E-2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9.6198999999999995</v>
      </c>
      <c r="C1607" s="2">
        <f t="shared" si="144"/>
        <v>9.663901238791432</v>
      </c>
      <c r="D1607" s="2">
        <f t="shared" si="146"/>
        <v>9.6474546022051584</v>
      </c>
      <c r="E1607" s="2">
        <f t="shared" si="145"/>
        <v>1.6446636586273655E-2</v>
      </c>
      <c r="F1607" s="2">
        <f t="shared" si="149"/>
        <v>3.0686761877285165E-2</v>
      </c>
      <c r="G1607" s="2">
        <f t="shared" si="147"/>
        <v>-1.4240125291011509E-2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9.6198999999999995</v>
      </c>
      <c r="C1608" s="2">
        <f t="shared" si="144"/>
        <v>9.6571318174389038</v>
      </c>
      <c r="D1608" s="2">
        <f t="shared" si="146"/>
        <v>9.6454135205603322</v>
      </c>
      <c r="E1608" s="2">
        <f t="shared" si="145"/>
        <v>1.1718296878571621E-2</v>
      </c>
      <c r="F1608" s="2">
        <f t="shared" si="149"/>
        <v>2.6893068877542458E-2</v>
      </c>
      <c r="G1608" s="2">
        <f t="shared" si="147"/>
        <v>-1.5174771998970837E-2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9.4418000000000006</v>
      </c>
      <c r="C1609" s="2">
        <f t="shared" si="144"/>
        <v>9.6623730762944575</v>
      </c>
      <c r="D1609" s="2">
        <f t="shared" si="146"/>
        <v>9.6303310375558642</v>
      </c>
      <c r="E1609" s="2">
        <f t="shared" si="145"/>
        <v>3.2042038738593348E-2</v>
      </c>
      <c r="F1609" s="2">
        <f t="shared" si="149"/>
        <v>2.7922862849752636E-2</v>
      </c>
      <c r="G1609" s="2">
        <f t="shared" si="147"/>
        <v>4.1191758888407121E-3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9.4418000000000006</v>
      </c>
      <c r="C1610" s="2">
        <f t="shared" si="144"/>
        <v>9.6668079876337725</v>
      </c>
      <c r="D1610" s="2">
        <f t="shared" si="146"/>
        <v>9.616365775514689</v>
      </c>
      <c r="E1610" s="2">
        <f t="shared" si="145"/>
        <v>5.0442212119083507E-2</v>
      </c>
      <c r="F1610" s="2">
        <f t="shared" si="149"/>
        <v>3.2426732703618809E-2</v>
      </c>
      <c r="G1610" s="2">
        <f t="shared" si="147"/>
        <v>1.8015479415464698E-2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9.4418000000000006</v>
      </c>
      <c r="C1611" s="2">
        <f t="shared" si="144"/>
        <v>9.6837144510747315</v>
      </c>
      <c r="D1611" s="2">
        <f t="shared" si="146"/>
        <v>9.6034349773284156</v>
      </c>
      <c r="E1611" s="2">
        <f t="shared" si="145"/>
        <v>8.0279473746315944E-2</v>
      </c>
      <c r="F1611" s="2">
        <f t="shared" si="149"/>
        <v>4.1997280912158236E-2</v>
      </c>
      <c r="G1611" s="2">
        <f t="shared" si="147"/>
        <v>3.8282192834157708E-2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9.4418000000000006</v>
      </c>
      <c r="C1612" s="2">
        <f t="shared" si="144"/>
        <v>9.6980199201401582</v>
      </c>
      <c r="D1612" s="2">
        <f t="shared" si="146"/>
        <v>9.5914620160448294</v>
      </c>
      <c r="E1612" s="2">
        <f t="shared" si="145"/>
        <v>0.10655790409532884</v>
      </c>
      <c r="F1612" s="2">
        <f t="shared" si="149"/>
        <v>5.490940554879236E-2</v>
      </c>
      <c r="G1612" s="2">
        <f t="shared" si="147"/>
        <v>5.1648498546536477E-2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9.6198999999999995</v>
      </c>
      <c r="C1613" s="2">
        <f t="shared" si="144"/>
        <v>9.7101245478109028</v>
      </c>
      <c r="D1613" s="2">
        <f t="shared" si="146"/>
        <v>9.5935685333748424</v>
      </c>
      <c r="E1613" s="2">
        <f t="shared" si="145"/>
        <v>0.11655601443606045</v>
      </c>
      <c r="F1613" s="2">
        <f t="shared" si="149"/>
        <v>6.7238727326245973E-2</v>
      </c>
      <c r="G1613" s="2">
        <f t="shared" si="147"/>
        <v>4.9317287109814478E-2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9.6128</v>
      </c>
      <c r="C1614" s="2">
        <f t="shared" si="144"/>
        <v>9.6852746173784574</v>
      </c>
      <c r="D1614" s="2">
        <f t="shared" si="146"/>
        <v>9.5949930864581869</v>
      </c>
      <c r="E1614" s="2">
        <f t="shared" si="145"/>
        <v>9.028153092027047E-2</v>
      </c>
      <c r="F1614" s="2">
        <f t="shared" si="149"/>
        <v>7.1847288045050875E-2</v>
      </c>
      <c r="G1614" s="2">
        <f t="shared" si="147"/>
        <v>1.8434242875219595E-2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9.6128</v>
      </c>
      <c r="C1615" s="2">
        <f t="shared" ref="C1615:C1678" si="150">$C$4*B1605+C1614*(1-$C$4)</f>
        <v>9.6752169839356181</v>
      </c>
      <c r="D1615" s="2">
        <f t="shared" si="146"/>
        <v>9.596312117090914</v>
      </c>
      <c r="E1615" s="2">
        <f t="shared" si="145"/>
        <v>7.8904866844704102E-2</v>
      </c>
      <c r="F1615" s="2">
        <f t="shared" si="149"/>
        <v>7.3258803804981523E-2</v>
      </c>
      <c r="G1615" s="2">
        <f t="shared" si="147"/>
        <v>5.6460630397225792E-3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9.6128</v>
      </c>
      <c r="C1616" s="2">
        <f t="shared" si="150"/>
        <v>9.6557374479455245</v>
      </c>
      <c r="D1616" s="2">
        <f t="shared" si="146"/>
        <v>9.597533441750846</v>
      </c>
      <c r="E1616" s="2">
        <f t="shared" si="145"/>
        <v>5.820400619467847E-2</v>
      </c>
      <c r="F1616" s="2">
        <f t="shared" si="149"/>
        <v>7.0247844282920913E-2</v>
      </c>
      <c r="G1616" s="2">
        <f t="shared" si="147"/>
        <v>-1.2043838088242442E-2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9.5486000000000004</v>
      </c>
      <c r="C1617" s="2">
        <f t="shared" si="150"/>
        <v>9.6502239944154447</v>
      </c>
      <c r="D1617" s="2">
        <f t="shared" si="146"/>
        <v>9.5939087423618936</v>
      </c>
      <c r="E1617" s="2">
        <f t="shared" si="145"/>
        <v>5.6315252053551035E-2</v>
      </c>
      <c r="F1617" s="2">
        <f t="shared" si="149"/>
        <v>6.7461325837046948E-2</v>
      </c>
      <c r="G1617" s="2">
        <f t="shared" si="147"/>
        <v>-1.1146073783495913E-2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9.6128</v>
      </c>
      <c r="C1618" s="2">
        <f t="shared" si="150"/>
        <v>9.6455587645053775</v>
      </c>
      <c r="D1618" s="2">
        <f t="shared" si="146"/>
        <v>9.5953080947795311</v>
      </c>
      <c r="E1618" s="2">
        <f t="shared" si="145"/>
        <v>5.0250669725846464E-2</v>
      </c>
      <c r="F1618" s="2">
        <f t="shared" si="149"/>
        <v>6.4019194614806846E-2</v>
      </c>
      <c r="G1618" s="2">
        <f t="shared" si="147"/>
        <v>-1.3768524888960382E-2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10.1472</v>
      </c>
      <c r="C1619" s="2">
        <f t="shared" si="150"/>
        <v>9.6142112622737823</v>
      </c>
      <c r="D1619" s="2">
        <f t="shared" si="146"/>
        <v>9.6361889766477145</v>
      </c>
      <c r="E1619" s="2">
        <f t="shared" si="145"/>
        <v>-2.1977714373932145E-2</v>
      </c>
      <c r="F1619" s="2">
        <f t="shared" si="149"/>
        <v>4.6819812817059055E-2</v>
      </c>
      <c r="G1619" s="2">
        <f t="shared" si="147"/>
        <v>-6.8797527190991192E-2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10.1472</v>
      </c>
      <c r="C1620" s="2">
        <f t="shared" si="150"/>
        <v>9.5876864526932017</v>
      </c>
      <c r="D1620" s="2">
        <f t="shared" si="146"/>
        <v>9.6740416450441806</v>
      </c>
      <c r="E1620" s="2">
        <f t="shared" si="145"/>
        <v>-8.6355192350978882E-2</v>
      </c>
      <c r="F1620" s="2">
        <f t="shared" si="149"/>
        <v>2.0184811783451471E-2</v>
      </c>
      <c r="G1620" s="2">
        <f t="shared" si="147"/>
        <v>-0.10654000413443035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10.1472</v>
      </c>
      <c r="C1621" s="2">
        <f t="shared" si="150"/>
        <v>9.5652423830480942</v>
      </c>
      <c r="D1621" s="2">
        <f t="shared" si="146"/>
        <v>9.7090904120779449</v>
      </c>
      <c r="E1621" s="2">
        <f t="shared" si="145"/>
        <v>-0.14384802902985072</v>
      </c>
      <c r="F1621" s="2">
        <f t="shared" si="149"/>
        <v>-1.2621756379208968E-2</v>
      </c>
      <c r="G1621" s="2">
        <f t="shared" si="147"/>
        <v>-0.13122627265064174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10.261200000000001</v>
      </c>
      <c r="C1622" s="2">
        <f t="shared" si="150"/>
        <v>9.546251247194542</v>
      </c>
      <c r="D1622" s="2">
        <f t="shared" si="146"/>
        <v>9.7499874185906901</v>
      </c>
      <c r="E1622" s="2">
        <f t="shared" si="145"/>
        <v>-0.20373617139614808</v>
      </c>
      <c r="F1622" s="2">
        <f t="shared" si="149"/>
        <v>-5.0844639382596792E-2</v>
      </c>
      <c r="G1622" s="2">
        <f t="shared" si="147"/>
        <v>-0.1528915320135513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10.3467</v>
      </c>
      <c r="C1623" s="2">
        <f t="shared" si="150"/>
        <v>9.5575818245492279</v>
      </c>
      <c r="D1623" s="2">
        <f t="shared" si="146"/>
        <v>9.7941883505469338</v>
      </c>
      <c r="E1623" s="2">
        <f t="shared" si="145"/>
        <v>-0.23660652599770593</v>
      </c>
      <c r="F1623" s="2">
        <f t="shared" si="149"/>
        <v>-8.799701670561863E-2</v>
      </c>
      <c r="G1623" s="2">
        <f t="shared" si="147"/>
        <v>-0.1486095092920873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10.3467</v>
      </c>
      <c r="C1624" s="2">
        <f t="shared" si="150"/>
        <v>9.5660769284647316</v>
      </c>
      <c r="D1624" s="2">
        <f t="shared" si="146"/>
        <v>9.8351151393953078</v>
      </c>
      <c r="E1624" s="2">
        <f t="shared" si="145"/>
        <v>-0.26903821093057623</v>
      </c>
      <c r="F1624" s="2">
        <f t="shared" si="149"/>
        <v>-0.12420525555061016</v>
      </c>
      <c r="G1624" s="2">
        <f t="shared" si="147"/>
        <v>-0.14483295537996607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10.3467</v>
      </c>
      <c r="C1625" s="2">
        <f t="shared" si="150"/>
        <v>9.5732650933163104</v>
      </c>
      <c r="D1625" s="2">
        <f t="shared" si="146"/>
        <v>9.8730103142549144</v>
      </c>
      <c r="E1625" s="2">
        <f t="shared" si="145"/>
        <v>-0.29974522093860401</v>
      </c>
      <c r="F1625" s="2">
        <f t="shared" si="149"/>
        <v>-0.15931324862820895</v>
      </c>
      <c r="G1625" s="2">
        <f t="shared" si="147"/>
        <v>-0.14043197231039506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10.3467</v>
      </c>
      <c r="C1626" s="2">
        <f t="shared" si="150"/>
        <v>9.5793473866522625</v>
      </c>
      <c r="D1626" s="2">
        <f t="shared" si="146"/>
        <v>9.9080984391249203</v>
      </c>
      <c r="E1626" s="2">
        <f t="shared" si="145"/>
        <v>-0.32875105247265779</v>
      </c>
      <c r="F1626" s="2">
        <f t="shared" si="149"/>
        <v>-0.19320080939709872</v>
      </c>
      <c r="G1626" s="2">
        <f t="shared" si="147"/>
        <v>-0.13555024307555907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10.3467</v>
      </c>
      <c r="C1627" s="2">
        <f t="shared" si="150"/>
        <v>9.5746170194749922</v>
      </c>
      <c r="D1627" s="2">
        <f t="shared" si="146"/>
        <v>9.9405874436341843</v>
      </c>
      <c r="E1627" s="2">
        <f t="shared" si="145"/>
        <v>-0.36597042415919212</v>
      </c>
      <c r="F1627" s="2">
        <f t="shared" si="149"/>
        <v>-0.2277547323495174</v>
      </c>
      <c r="G1627" s="2">
        <f t="shared" si="147"/>
        <v>-0.13821569180967472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10.3467</v>
      </c>
      <c r="C1628" s="2">
        <f t="shared" si="150"/>
        <v>9.5804913241711471</v>
      </c>
      <c r="D1628" s="2">
        <f t="shared" si="146"/>
        <v>9.9706698552168369</v>
      </c>
      <c r="E1628" s="2">
        <f t="shared" ref="E1628:E1691" si="151">C1628-D1628</f>
        <v>-0.39017853104568978</v>
      </c>
      <c r="F1628" s="2">
        <f t="shared" si="149"/>
        <v>-0.26023949208875191</v>
      </c>
      <c r="G1628" s="2">
        <f t="shared" si="147"/>
        <v>-0.12993903895693787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10.3254</v>
      </c>
      <c r="C1629" s="2">
        <f t="shared" si="150"/>
        <v>9.6676772742986632</v>
      </c>
      <c r="D1629" s="2">
        <f t="shared" ref="D1629:D1692" si="152">$D$4*B1629+(1-$D$4)*D1628</f>
        <v>9.996946162237812</v>
      </c>
      <c r="E1629" s="2">
        <f t="shared" si="151"/>
        <v>-0.32926888793914877</v>
      </c>
      <c r="F1629" s="2">
        <f t="shared" si="149"/>
        <v>-0.27404537125883133</v>
      </c>
      <c r="G1629" s="2">
        <f t="shared" si="147"/>
        <v>-5.5223516680317442E-2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5">
        <f>TITRES_STAT!D1633</f>
        <v>10.3325</v>
      </c>
      <c r="C1630" s="2">
        <f t="shared" si="150"/>
        <v>9.7414500013296372</v>
      </c>
      <c r="D1630" s="2">
        <f t="shared" si="152"/>
        <v>10.021802002072048</v>
      </c>
      <c r="E1630" s="2">
        <f t="shared" si="151"/>
        <v>-0.28035200074241118</v>
      </c>
      <c r="F1630" s="2">
        <f t="shared" si="149"/>
        <v>-0.27530669715554729</v>
      </c>
      <c r="G1630" s="2">
        <f t="shared" si="147"/>
        <v>-5.0453035868638918E-3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9.7125000000000004</v>
      </c>
      <c r="C1631" s="2">
        <f t="shared" si="150"/>
        <v>9.803873078048154</v>
      </c>
      <c r="D1631" s="2">
        <f t="shared" si="152"/>
        <v>9.9988907426593041</v>
      </c>
      <c r="E1631" s="2">
        <f t="shared" si="151"/>
        <v>-0.19501766461115011</v>
      </c>
      <c r="F1631" s="2">
        <f t="shared" si="149"/>
        <v>-0.2592488906466679</v>
      </c>
      <c r="G1631" s="2">
        <f t="shared" si="147"/>
        <v>6.4231226035517786E-2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9.9405999999999999</v>
      </c>
      <c r="C1632" s="2">
        <f t="shared" si="150"/>
        <v>9.8742310660407462</v>
      </c>
      <c r="D1632" s="2">
        <f t="shared" si="152"/>
        <v>9.994572909869726</v>
      </c>
      <c r="E1632" s="2">
        <f t="shared" si="151"/>
        <v>-0.12034184382897983</v>
      </c>
      <c r="F1632" s="2">
        <f t="shared" si="149"/>
        <v>-0.2314674812831303</v>
      </c>
      <c r="G1632" s="2">
        <f t="shared" si="147"/>
        <v>0.11112563745415047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9.9334000000000007</v>
      </c>
      <c r="C1633" s="2">
        <f t="shared" si="150"/>
        <v>9.9469185943421685</v>
      </c>
      <c r="D1633" s="2">
        <f t="shared" si="152"/>
        <v>9.9900415832127081</v>
      </c>
      <c r="E1633" s="2">
        <f t="shared" si="151"/>
        <v>-4.3122988870539558E-2</v>
      </c>
      <c r="F1633" s="2">
        <f t="shared" si="149"/>
        <v>-0.19379858280061216</v>
      </c>
      <c r="G1633" s="2">
        <f t="shared" si="147"/>
        <v>0.1506755939300726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9.9762000000000004</v>
      </c>
      <c r="C1634" s="2">
        <f t="shared" si="150"/>
        <v>10.008423425981835</v>
      </c>
      <c r="D1634" s="2">
        <f t="shared" si="152"/>
        <v>9.9890162807525087</v>
      </c>
      <c r="E1634" s="2">
        <f t="shared" si="151"/>
        <v>1.9407145229326517E-2</v>
      </c>
      <c r="F1634" s="2">
        <f t="shared" si="149"/>
        <v>-0.15115743719462443</v>
      </c>
      <c r="G1634" s="2">
        <f t="shared" si="147"/>
        <v>0.17056458242395095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9.9762000000000004</v>
      </c>
      <c r="C1635" s="2">
        <f t="shared" si="150"/>
        <v>10.060465975830784</v>
      </c>
      <c r="D1635" s="2">
        <f t="shared" si="152"/>
        <v>9.9880669266226931</v>
      </c>
      <c r="E1635" s="2">
        <f t="shared" si="151"/>
        <v>7.2399049208090815E-2</v>
      </c>
      <c r="F1635" s="2">
        <f t="shared" si="149"/>
        <v>-0.10644613991408139</v>
      </c>
      <c r="G1635" s="2">
        <f t="shared" si="147"/>
        <v>0.1788451891221722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9.7623999999999995</v>
      </c>
      <c r="C1636" s="2">
        <f t="shared" si="150"/>
        <v>10.104501979549124</v>
      </c>
      <c r="D1636" s="2">
        <f t="shared" si="152"/>
        <v>9.9713508579839747</v>
      </c>
      <c r="E1636" s="2">
        <f t="shared" si="151"/>
        <v>0.13315112156514886</v>
      </c>
      <c r="F1636" s="2">
        <f t="shared" si="149"/>
        <v>-5.8526687618235346E-2</v>
      </c>
      <c r="G1636" s="2">
        <f t="shared" ref="G1636:G1699" si="153">E1636-F1636</f>
        <v>0.1916778091833842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9.6270000000000007</v>
      </c>
      <c r="C1637" s="2">
        <f t="shared" si="150"/>
        <v>10.141763213464642</v>
      </c>
      <c r="D1637" s="2">
        <f t="shared" si="152"/>
        <v>9.9458433870221992</v>
      </c>
      <c r="E1637" s="2">
        <f t="shared" si="151"/>
        <v>0.19591982644244332</v>
      </c>
      <c r="F1637" s="2">
        <f t="shared" ref="F1637:F1700" si="155">(E1637*(2/(10)))+((1-(2/10))*F1636)</f>
        <v>-7.6373848060996147E-3</v>
      </c>
      <c r="G1637" s="2">
        <f t="shared" si="153"/>
        <v>0.20355721124854292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9.7623999999999995</v>
      </c>
      <c r="C1638" s="2">
        <f t="shared" si="150"/>
        <v>10.173291949854697</v>
      </c>
      <c r="D1638" s="2">
        <f t="shared" si="152"/>
        <v>9.9322549879835176</v>
      </c>
      <c r="E1638" s="2">
        <f t="shared" si="151"/>
        <v>0.2410369618711794</v>
      </c>
      <c r="F1638" s="2">
        <f t="shared" si="155"/>
        <v>4.2097484529356188E-2</v>
      </c>
      <c r="G1638" s="2">
        <f t="shared" si="153"/>
        <v>0.19893947734182321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9.7623999999999995</v>
      </c>
      <c r="C1639" s="2">
        <f t="shared" si="150"/>
        <v>10.196693188338589</v>
      </c>
      <c r="D1639" s="2">
        <f t="shared" si="152"/>
        <v>9.9196731370217748</v>
      </c>
      <c r="E1639" s="2">
        <f t="shared" si="151"/>
        <v>0.27702005131681418</v>
      </c>
      <c r="F1639" s="2">
        <f t="shared" si="155"/>
        <v>8.9081997886847786E-2</v>
      </c>
      <c r="G1639" s="2">
        <f t="shared" si="153"/>
        <v>0.18793805342996639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9.7623999999999995</v>
      </c>
      <c r="C1640" s="2">
        <f t="shared" si="150"/>
        <v>10.217586543978806</v>
      </c>
      <c r="D1640" s="2">
        <f t="shared" si="152"/>
        <v>9.9080232750201613</v>
      </c>
      <c r="E1640" s="2">
        <f t="shared" si="151"/>
        <v>0.3095632689586445</v>
      </c>
      <c r="F1640" s="2">
        <f t="shared" si="155"/>
        <v>0.13317825210120715</v>
      </c>
      <c r="G1640" s="2">
        <f t="shared" si="153"/>
        <v>0.17638501685743735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9.7623999999999995</v>
      </c>
      <c r="C1641" s="2">
        <f t="shared" si="150"/>
        <v>10.139880921828221</v>
      </c>
      <c r="D1641" s="2">
        <f t="shared" si="152"/>
        <v>9.897236365759408</v>
      </c>
      <c r="E1641" s="2">
        <f t="shared" si="151"/>
        <v>0.24264455606881263</v>
      </c>
      <c r="F1641" s="2">
        <f t="shared" si="155"/>
        <v>0.15507151289472826</v>
      </c>
      <c r="G1641" s="2">
        <f t="shared" si="153"/>
        <v>8.7573043174084375E-2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9.7623999999999995</v>
      </c>
      <c r="C1642" s="2">
        <f t="shared" si="150"/>
        <v>10.109222318470033</v>
      </c>
      <c r="D1642" s="2">
        <f t="shared" si="152"/>
        <v>9.8872484868142667</v>
      </c>
      <c r="E1642" s="2">
        <f t="shared" si="151"/>
        <v>0.22197383165576667</v>
      </c>
      <c r="F1642" s="2">
        <f t="shared" si="155"/>
        <v>0.16845197664693595</v>
      </c>
      <c r="G1642" s="2">
        <f t="shared" si="153"/>
        <v>5.3521855008830721E-2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9.6912000000000003</v>
      </c>
      <c r="C1643" s="2">
        <f t="shared" si="150"/>
        <v>10.082172731013104</v>
      </c>
      <c r="D1643" s="2">
        <f t="shared" si="152"/>
        <v>9.872726376679875</v>
      </c>
      <c r="E1643" s="2">
        <f t="shared" si="151"/>
        <v>0.20944635433322922</v>
      </c>
      <c r="F1643" s="2">
        <f t="shared" si="155"/>
        <v>0.1766508521841946</v>
      </c>
      <c r="G1643" s="2">
        <f t="shared" si="153"/>
        <v>3.2795502149034622E-2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9.6912000000000003</v>
      </c>
      <c r="C1644" s="2">
        <f t="shared" si="150"/>
        <v>10.065869233934166</v>
      </c>
      <c r="D1644" s="2">
        <f t="shared" si="152"/>
        <v>9.8592799784072902</v>
      </c>
      <c r="E1644" s="2">
        <f t="shared" si="151"/>
        <v>0.20658925552687535</v>
      </c>
      <c r="F1644" s="2">
        <f t="shared" si="155"/>
        <v>0.18263853285273074</v>
      </c>
      <c r="G1644" s="2">
        <f t="shared" si="153"/>
        <v>2.3950722674144609E-2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9.6912000000000003</v>
      </c>
      <c r="C1645" s="2">
        <f t="shared" si="150"/>
        <v>10.052073967175064</v>
      </c>
      <c r="D1645" s="2">
        <f t="shared" si="152"/>
        <v>9.8468296096363801</v>
      </c>
      <c r="E1645" s="2">
        <f t="shared" si="151"/>
        <v>0.20524435753868353</v>
      </c>
      <c r="F1645" s="2">
        <f t="shared" si="155"/>
        <v>0.18715969778992131</v>
      </c>
      <c r="G1645" s="2">
        <f t="shared" si="153"/>
        <v>1.8084659748762222E-2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9.7623999999999995</v>
      </c>
      <c r="C1646" s="2">
        <f t="shared" si="150"/>
        <v>10.007508741455824</v>
      </c>
      <c r="D1646" s="2">
        <f t="shared" si="152"/>
        <v>9.8405755644781294</v>
      </c>
      <c r="E1646" s="2">
        <f t="shared" si="151"/>
        <v>0.16693317697769494</v>
      </c>
      <c r="F1646" s="2">
        <f t="shared" si="155"/>
        <v>0.18311439362747603</v>
      </c>
      <c r="G1646" s="2">
        <f t="shared" si="153"/>
        <v>-1.6181216649781088E-2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9.7623999999999995</v>
      </c>
      <c r="C1647" s="2">
        <f t="shared" si="150"/>
        <v>9.9489689350780051</v>
      </c>
      <c r="D1647" s="2">
        <f t="shared" si="152"/>
        <v>9.8347847819241938</v>
      </c>
      <c r="E1647" s="2">
        <f t="shared" si="151"/>
        <v>0.11418415315381125</v>
      </c>
      <c r="F1647" s="2">
        <f t="shared" si="155"/>
        <v>0.16932834553274309</v>
      </c>
      <c r="G1647" s="2">
        <f t="shared" si="153"/>
        <v>-5.5144192378931839E-2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9.7623999999999995</v>
      </c>
      <c r="C1648" s="2">
        <f t="shared" si="150"/>
        <v>9.9202660219890824</v>
      </c>
      <c r="D1648" s="2">
        <f t="shared" si="152"/>
        <v>9.8294229462261047</v>
      </c>
      <c r="E1648" s="2">
        <f t="shared" si="151"/>
        <v>9.0843075762977676E-2</v>
      </c>
      <c r="F1648" s="2">
        <f t="shared" si="155"/>
        <v>0.15363129157879002</v>
      </c>
      <c r="G1648" s="2">
        <f t="shared" si="153"/>
        <v>-6.2788215815812343E-2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9.7623999999999995</v>
      </c>
      <c r="C1649" s="2">
        <f t="shared" si="150"/>
        <v>9.8959789416830706</v>
      </c>
      <c r="D1649" s="2">
        <f t="shared" si="152"/>
        <v>9.8244582835426897</v>
      </c>
      <c r="E1649" s="2">
        <f t="shared" si="151"/>
        <v>7.1520658140380888E-2</v>
      </c>
      <c r="F1649" s="2">
        <f t="shared" si="155"/>
        <v>0.13720916489110821</v>
      </c>
      <c r="G1649" s="2">
        <f t="shared" si="153"/>
        <v>-6.5688506750727321E-2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9.6912000000000003</v>
      </c>
      <c r="C1650" s="2">
        <f t="shared" si="150"/>
        <v>9.875428335270291</v>
      </c>
      <c r="D1650" s="2">
        <f t="shared" si="152"/>
        <v>9.8145872995765657</v>
      </c>
      <c r="E1650" s="2">
        <f t="shared" si="151"/>
        <v>6.0841035693725232E-2</v>
      </c>
      <c r="F1650" s="2">
        <f t="shared" si="155"/>
        <v>0.12193553905163161</v>
      </c>
      <c r="G1650" s="2">
        <f t="shared" si="153"/>
        <v>-6.109450335790638E-2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9.6912000000000003</v>
      </c>
      <c r="C1651" s="2">
        <f t="shared" si="150"/>
        <v>9.8580393606133239</v>
      </c>
      <c r="D1651" s="2">
        <f t="shared" si="152"/>
        <v>9.8054474996079328</v>
      </c>
      <c r="E1651" s="2">
        <f t="shared" si="151"/>
        <v>5.2591861005391038E-2</v>
      </c>
      <c r="F1651" s="2">
        <f t="shared" si="155"/>
        <v>0.10806680344238351</v>
      </c>
      <c r="G1651" s="2">
        <f t="shared" si="153"/>
        <v>-5.5474942436992469E-2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9.6912000000000003</v>
      </c>
      <c r="C1652" s="2">
        <f t="shared" si="150"/>
        <v>9.8433256128266589</v>
      </c>
      <c r="D1652" s="2">
        <f t="shared" si="152"/>
        <v>9.7969847218591966</v>
      </c>
      <c r="E1652" s="2">
        <f t="shared" si="151"/>
        <v>4.63408909674623E-2</v>
      </c>
      <c r="F1652" s="2">
        <f t="shared" si="155"/>
        <v>9.5721620947399277E-2</v>
      </c>
      <c r="G1652" s="2">
        <f t="shared" si="153"/>
        <v>-4.9380729979936977E-2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9.6912000000000003</v>
      </c>
      <c r="C1653" s="2">
        <f t="shared" si="150"/>
        <v>9.8199216723917893</v>
      </c>
      <c r="D1653" s="2">
        <f t="shared" si="152"/>
        <v>9.7891488165362937</v>
      </c>
      <c r="E1653" s="2">
        <f t="shared" si="151"/>
        <v>3.0772855855495607E-2</v>
      </c>
      <c r="F1653" s="2">
        <f t="shared" si="155"/>
        <v>8.2731867929018543E-2</v>
      </c>
      <c r="G1653" s="2">
        <f t="shared" si="153"/>
        <v>-5.1959012073522937E-2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9.6912000000000003</v>
      </c>
      <c r="C1654" s="2">
        <f t="shared" si="150"/>
        <v>9.8001183381776684</v>
      </c>
      <c r="D1654" s="2">
        <f t="shared" si="152"/>
        <v>9.781893348644715</v>
      </c>
      <c r="E1654" s="2">
        <f t="shared" si="151"/>
        <v>1.8224989532953373E-2</v>
      </c>
      <c r="F1654" s="2">
        <f t="shared" si="155"/>
        <v>6.9830492249805518E-2</v>
      </c>
      <c r="G1654" s="2">
        <f t="shared" si="153"/>
        <v>-5.1605502716852145E-2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9.6198999999999995</v>
      </c>
      <c r="C1655" s="2">
        <f t="shared" si="150"/>
        <v>9.7833616707657196</v>
      </c>
      <c r="D1655" s="2">
        <f t="shared" si="152"/>
        <v>9.7698938413376997</v>
      </c>
      <c r="E1655" s="2">
        <f t="shared" si="151"/>
        <v>1.346782942801994E-2</v>
      </c>
      <c r="F1655" s="2">
        <f t="shared" si="155"/>
        <v>5.8557959685448406E-2</v>
      </c>
      <c r="G1655" s="2">
        <f t="shared" si="153"/>
        <v>-4.5090130257428467E-2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9.4773999999999994</v>
      </c>
      <c r="C1656" s="2">
        <f t="shared" si="150"/>
        <v>9.7801367983402248</v>
      </c>
      <c r="D1656" s="2">
        <f t="shared" si="152"/>
        <v>9.7482276308682412</v>
      </c>
      <c r="E1656" s="2">
        <f t="shared" si="151"/>
        <v>3.1909167471983579E-2</v>
      </c>
      <c r="F1656" s="2">
        <f t="shared" si="155"/>
        <v>5.3228201242755444E-2</v>
      </c>
      <c r="G1656" s="2">
        <f t="shared" si="153"/>
        <v>-2.1319033770771864E-2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9.4418000000000006</v>
      </c>
      <c r="C1657" s="2">
        <f t="shared" si="150"/>
        <v>9.7774080601340376</v>
      </c>
      <c r="D1657" s="2">
        <f t="shared" si="152"/>
        <v>9.7255292878409652</v>
      </c>
      <c r="E1657" s="2">
        <f t="shared" si="151"/>
        <v>5.1878772293072473E-2</v>
      </c>
      <c r="F1657" s="2">
        <f t="shared" si="155"/>
        <v>5.2958315452818851E-2</v>
      </c>
      <c r="G1657" s="2">
        <f t="shared" si="153"/>
        <v>-1.0795431597463781E-3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9.4418000000000006</v>
      </c>
      <c r="C1658" s="2">
        <f t="shared" si="150"/>
        <v>9.7750991278057242</v>
      </c>
      <c r="D1658" s="2">
        <f t="shared" si="152"/>
        <v>9.7045123035564504</v>
      </c>
      <c r="E1658" s="2">
        <f t="shared" si="151"/>
        <v>7.0586824249273761E-2</v>
      </c>
      <c r="F1658" s="2">
        <f t="shared" si="155"/>
        <v>5.6484017212109841E-2</v>
      </c>
      <c r="G1658" s="2">
        <f t="shared" si="153"/>
        <v>1.410280703716392E-2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9.6768999999999998</v>
      </c>
      <c r="C1659" s="2">
        <f t="shared" si="150"/>
        <v>9.7731454158356126</v>
      </c>
      <c r="D1659" s="2">
        <f t="shared" si="152"/>
        <v>9.7024669477374541</v>
      </c>
      <c r="E1659" s="2">
        <f t="shared" si="151"/>
        <v>7.0678468098158476E-2</v>
      </c>
      <c r="F1659" s="2">
        <f t="shared" si="155"/>
        <v>5.9322907389319571E-2</v>
      </c>
      <c r="G1659" s="2">
        <f t="shared" si="153"/>
        <v>1.1355560708838905E-2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9.6839999999999993</v>
      </c>
      <c r="C1660" s="2">
        <f t="shared" si="150"/>
        <v>9.7605384287839811</v>
      </c>
      <c r="D1660" s="2">
        <f t="shared" si="152"/>
        <v>9.7010990256828276</v>
      </c>
      <c r="E1660" s="2">
        <f t="shared" si="151"/>
        <v>5.9439403101153587E-2</v>
      </c>
      <c r="F1660" s="2">
        <f t="shared" si="155"/>
        <v>5.9346206531686374E-2</v>
      </c>
      <c r="G1660" s="2">
        <f t="shared" si="153"/>
        <v>9.3196569467213219E-5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9.6839999999999993</v>
      </c>
      <c r="C1661" s="2">
        <f t="shared" si="150"/>
        <v>9.7498709782018302</v>
      </c>
      <c r="D1661" s="2">
        <f t="shared" si="152"/>
        <v>9.6998324311878026</v>
      </c>
      <c r="E1661" s="2">
        <f t="shared" si="151"/>
        <v>5.0038547014027657E-2</v>
      </c>
      <c r="F1661" s="2">
        <f t="shared" si="155"/>
        <v>5.7484674628154639E-2</v>
      </c>
      <c r="G1661" s="2">
        <f t="shared" si="153"/>
        <v>-7.4461276141269822E-3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9.6839999999999993</v>
      </c>
      <c r="C1662" s="2">
        <f t="shared" si="150"/>
        <v>9.7408446738630872</v>
      </c>
      <c r="D1662" s="2">
        <f t="shared" si="152"/>
        <v>9.6986596585072231</v>
      </c>
      <c r="E1662" s="2">
        <f t="shared" si="151"/>
        <v>4.2185015355864053E-2</v>
      </c>
      <c r="F1662" s="2">
        <f t="shared" si="155"/>
        <v>5.4424742773696522E-2</v>
      </c>
      <c r="G1662" s="2">
        <f t="shared" si="153"/>
        <v>-1.2239727417832469E-2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9.6839999999999993</v>
      </c>
      <c r="C1663" s="2">
        <f t="shared" si="150"/>
        <v>9.7332070317303057</v>
      </c>
      <c r="D1663" s="2">
        <f t="shared" si="152"/>
        <v>9.6975737578770573</v>
      </c>
      <c r="E1663" s="2">
        <f t="shared" si="151"/>
        <v>3.5633273853248326E-2</v>
      </c>
      <c r="F1663" s="2">
        <f t="shared" si="155"/>
        <v>5.0666448989606885E-2</v>
      </c>
      <c r="G1663" s="2">
        <f t="shared" si="153"/>
        <v>-1.5033175136358559E-2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5">
        <f>TITRES_STAT!D1667</f>
        <v>9.6555</v>
      </c>
      <c r="C1664" s="2">
        <f t="shared" si="150"/>
        <v>9.7267444114641055</v>
      </c>
      <c r="D1664" s="2">
        <f t="shared" si="152"/>
        <v>9.6944571832194963</v>
      </c>
      <c r="E1664" s="2">
        <f t="shared" si="151"/>
        <v>3.2287228244609167E-2</v>
      </c>
      <c r="F1664" s="2">
        <f t="shared" si="155"/>
        <v>4.6990604840607346E-2</v>
      </c>
      <c r="G1664" s="2">
        <f t="shared" si="153"/>
        <v>-1.4703376595998179E-2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9.6555</v>
      </c>
      <c r="C1665" s="2">
        <f t="shared" si="150"/>
        <v>9.7103068097003984</v>
      </c>
      <c r="D1665" s="2">
        <f t="shared" si="152"/>
        <v>9.6915714659439782</v>
      </c>
      <c r="E1665" s="2">
        <f t="shared" si="151"/>
        <v>1.8735343756420164E-2</v>
      </c>
      <c r="F1665" s="2">
        <f t="shared" si="155"/>
        <v>4.1339552623769912E-2</v>
      </c>
      <c r="G1665" s="2">
        <f t="shared" si="153"/>
        <v>-2.2604208867349748E-2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9.6555</v>
      </c>
      <c r="C1666" s="2">
        <f t="shared" si="150"/>
        <v>9.6744749928234146</v>
      </c>
      <c r="D1666" s="2">
        <f t="shared" si="152"/>
        <v>9.6888995055036826</v>
      </c>
      <c r="E1666" s="2">
        <f t="shared" si="151"/>
        <v>-1.4424512680268009E-2</v>
      </c>
      <c r="F1666" s="2">
        <f t="shared" si="155"/>
        <v>3.018673956296233E-2</v>
      </c>
      <c r="G1666" s="2">
        <f t="shared" si="153"/>
        <v>-4.4611252243230343E-2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9.4631000000000007</v>
      </c>
      <c r="C1667" s="2">
        <f t="shared" si="150"/>
        <v>9.6386788400813508</v>
      </c>
      <c r="D1667" s="2">
        <f t="shared" si="152"/>
        <v>9.6721736162071146</v>
      </c>
      <c r="E1667" s="2">
        <f t="shared" si="151"/>
        <v>-3.3494776125763792E-2</v>
      </c>
      <c r="F1667" s="2">
        <f t="shared" si="155"/>
        <v>1.7450436425217104E-2</v>
      </c>
      <c r="G1667" s="2">
        <f t="shared" si="153"/>
        <v>-5.0945212550980896E-2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9.4631000000000007</v>
      </c>
      <c r="C1668" s="2">
        <f t="shared" si="150"/>
        <v>9.6083897877611442</v>
      </c>
      <c r="D1668" s="2">
        <f t="shared" si="152"/>
        <v>9.6566866816732553</v>
      </c>
      <c r="E1668" s="2">
        <f t="shared" si="151"/>
        <v>-4.8296893912111116E-2</v>
      </c>
      <c r="F1668" s="2">
        <f t="shared" si="155"/>
        <v>4.3009703577514598E-3</v>
      </c>
      <c r="G1668" s="2">
        <f t="shared" si="153"/>
        <v>-5.2597864269862578E-2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9.6555</v>
      </c>
      <c r="C1669" s="2">
        <f t="shared" si="150"/>
        <v>9.6189298204132765</v>
      </c>
      <c r="D1669" s="2">
        <f t="shared" si="152"/>
        <v>9.6565987793270871</v>
      </c>
      <c r="E1669" s="2">
        <f t="shared" si="151"/>
        <v>-3.7668958913810613E-2</v>
      </c>
      <c r="F1669" s="2">
        <f t="shared" si="155"/>
        <v>-4.0930154965609549E-3</v>
      </c>
      <c r="G1669" s="2">
        <f t="shared" si="153"/>
        <v>-3.3575943417249655E-2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9.6555</v>
      </c>
      <c r="C1670" s="2">
        <f t="shared" si="150"/>
        <v>9.6289406172727716</v>
      </c>
      <c r="D1670" s="2">
        <f t="shared" si="152"/>
        <v>9.6565173882658204</v>
      </c>
      <c r="E1670" s="2">
        <f t="shared" si="151"/>
        <v>-2.7576770993048783E-2</v>
      </c>
      <c r="F1670" s="2">
        <f t="shared" si="155"/>
        <v>-8.7897665958585215E-3</v>
      </c>
      <c r="G1670" s="2">
        <f t="shared" si="153"/>
        <v>-1.8787004397190263E-2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9.6555</v>
      </c>
      <c r="C1671" s="2">
        <f t="shared" si="150"/>
        <v>9.6374112915384984</v>
      </c>
      <c r="D1671" s="2">
        <f t="shared" si="152"/>
        <v>9.6564420261720549</v>
      </c>
      <c r="E1671" s="2">
        <f t="shared" si="151"/>
        <v>-1.9030734633556534E-2</v>
      </c>
      <c r="F1671" s="2">
        <f t="shared" si="155"/>
        <v>-1.0837960203398124E-2</v>
      </c>
      <c r="G1671" s="2">
        <f t="shared" si="153"/>
        <v>-8.1927744301584105E-3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9.6555</v>
      </c>
      <c r="C1672" s="2">
        <f t="shared" si="150"/>
        <v>9.6445787851479601</v>
      </c>
      <c r="D1672" s="2">
        <f t="shared" si="152"/>
        <v>9.6563722464556054</v>
      </c>
      <c r="E1672" s="2">
        <f t="shared" si="151"/>
        <v>-1.1793461307645359E-2</v>
      </c>
      <c r="F1672" s="2">
        <f t="shared" si="155"/>
        <v>-1.1029060424247571E-2</v>
      </c>
      <c r="G1672" s="2">
        <f t="shared" si="153"/>
        <v>-7.6440088339778736E-4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9.4773999999999994</v>
      </c>
      <c r="C1673" s="2">
        <f t="shared" si="150"/>
        <v>9.6506435874328886</v>
      </c>
      <c r="D1673" s="2">
        <f t="shared" si="152"/>
        <v>9.6431150430144505</v>
      </c>
      <c r="E1673" s="2">
        <f t="shared" si="151"/>
        <v>7.5285444184380879E-3</v>
      </c>
      <c r="F1673" s="2">
        <f t="shared" si="155"/>
        <v>-7.3175394557104395E-3</v>
      </c>
      <c r="G1673" s="2">
        <f t="shared" si="153"/>
        <v>1.4846083874148527E-2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9.4773999999999994</v>
      </c>
      <c r="C1674" s="2">
        <f t="shared" si="150"/>
        <v>9.6513907278278293</v>
      </c>
      <c r="D1674" s="2">
        <f t="shared" si="152"/>
        <v>9.6308398546430105</v>
      </c>
      <c r="E1674" s="2">
        <f t="shared" si="151"/>
        <v>2.0550873184818741E-2</v>
      </c>
      <c r="F1674" s="2">
        <f t="shared" si="155"/>
        <v>-1.7438569276046036E-3</v>
      </c>
      <c r="G1674" s="2">
        <f t="shared" si="153"/>
        <v>2.2294730112423344E-2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9.4345999999999997</v>
      </c>
      <c r="C1675" s="2">
        <f t="shared" si="150"/>
        <v>9.6520229235466246</v>
      </c>
      <c r="D1675" s="2">
        <f t="shared" si="152"/>
        <v>9.6163035691138994</v>
      </c>
      <c r="E1675" s="2">
        <f t="shared" si="151"/>
        <v>3.5719354432725225E-2</v>
      </c>
      <c r="F1675" s="2">
        <f t="shared" si="155"/>
        <v>5.7487853444613633E-3</v>
      </c>
      <c r="G1675" s="2">
        <f t="shared" si="153"/>
        <v>2.9970569088263864E-2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9.4773999999999994</v>
      </c>
      <c r="C1676" s="2">
        <f t="shared" si="150"/>
        <v>9.652557858385606</v>
      </c>
      <c r="D1676" s="2">
        <f t="shared" si="152"/>
        <v>9.6060144158462037</v>
      </c>
      <c r="E1676" s="2">
        <f t="shared" si="151"/>
        <v>4.6543442539402236E-2</v>
      </c>
      <c r="F1676" s="2">
        <f t="shared" si="155"/>
        <v>1.3907716783449538E-2</v>
      </c>
      <c r="G1676" s="2">
        <f t="shared" si="153"/>
        <v>3.2635725755952694E-2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9.6555</v>
      </c>
      <c r="C1677" s="2">
        <f t="shared" si="150"/>
        <v>9.6234104955570512</v>
      </c>
      <c r="D1677" s="2">
        <f t="shared" si="152"/>
        <v>9.60968001467241</v>
      </c>
      <c r="E1677" s="2">
        <f t="shared" si="151"/>
        <v>1.3730480884641239E-2</v>
      </c>
      <c r="F1677" s="2">
        <f t="shared" si="155"/>
        <v>1.3872269603687879E-2</v>
      </c>
      <c r="G1677" s="2">
        <f t="shared" si="153"/>
        <v>-1.4178871904664027E-4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9.6555</v>
      </c>
      <c r="C1678" s="2">
        <f t="shared" si="150"/>
        <v>9.5987473423944287</v>
      </c>
      <c r="D1678" s="2">
        <f t="shared" si="152"/>
        <v>9.6130740876596388</v>
      </c>
      <c r="E1678" s="2">
        <f t="shared" si="151"/>
        <v>-1.432674526521005E-2</v>
      </c>
      <c r="F1678" s="2">
        <f t="shared" si="155"/>
        <v>8.2324666299082947E-3</v>
      </c>
      <c r="G1678" s="2">
        <f t="shared" si="153"/>
        <v>-2.2559211895118343E-2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9.6198999999999995</v>
      </c>
      <c r="C1679" s="2">
        <f t="shared" ref="C1679:C1742" si="156">$C$4*B1669+C1678*(1-$C$4)</f>
        <v>9.6074785204875948</v>
      </c>
      <c r="D1679" s="2">
        <f t="shared" si="152"/>
        <v>9.6135797107959622</v>
      </c>
      <c r="E1679" s="2">
        <f t="shared" si="151"/>
        <v>-6.1011903083674213E-3</v>
      </c>
      <c r="F1679" s="2">
        <f t="shared" si="155"/>
        <v>5.3657352422531515E-3</v>
      </c>
      <c r="G1679" s="2">
        <f t="shared" si="153"/>
        <v>-1.1466925550620573E-2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9.6555</v>
      </c>
      <c r="C1680" s="2">
        <f t="shared" si="156"/>
        <v>9.6148664404125803</v>
      </c>
      <c r="D1680" s="2">
        <f t="shared" si="152"/>
        <v>9.6166849174036688</v>
      </c>
      <c r="E1680" s="2">
        <f t="shared" si="151"/>
        <v>-1.8184769910885024E-3</v>
      </c>
      <c r="F1680" s="2">
        <f t="shared" si="155"/>
        <v>3.9288927955848209E-3</v>
      </c>
      <c r="G1680" s="2">
        <f t="shared" si="153"/>
        <v>-5.7473697866733233E-3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9.8451000000000004</v>
      </c>
      <c r="C1681" s="2">
        <f t="shared" si="156"/>
        <v>9.6211177572721844</v>
      </c>
      <c r="D1681" s="2">
        <f t="shared" si="152"/>
        <v>9.6336045531515442</v>
      </c>
      <c r="E1681" s="2">
        <f t="shared" si="151"/>
        <v>-1.2486795879359747E-2</v>
      </c>
      <c r="F1681" s="2">
        <f t="shared" si="155"/>
        <v>6.4575506059590723E-4</v>
      </c>
      <c r="G1681" s="2">
        <f t="shared" si="153"/>
        <v>-1.3132550939955655E-2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9.8451000000000004</v>
      </c>
      <c r="C1682" s="2">
        <f t="shared" si="156"/>
        <v>9.6264073330764646</v>
      </c>
      <c r="D1682" s="2">
        <f t="shared" si="152"/>
        <v>9.6492708825477251</v>
      </c>
      <c r="E1682" s="2">
        <f t="shared" si="151"/>
        <v>-2.2863549471260569E-2</v>
      </c>
      <c r="F1682" s="2">
        <f t="shared" si="155"/>
        <v>-4.056105845775388E-3</v>
      </c>
      <c r="G1682" s="2">
        <f t="shared" si="153"/>
        <v>-1.8807443625485181E-2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9.6976999999999993</v>
      </c>
      <c r="C1683" s="2">
        <f t="shared" si="156"/>
        <v>9.6034831279877775</v>
      </c>
      <c r="D1683" s="2">
        <f t="shared" si="152"/>
        <v>9.6528582245812267</v>
      </c>
      <c r="E1683" s="2">
        <f t="shared" si="151"/>
        <v>-4.9375096593449186E-2</v>
      </c>
      <c r="F1683" s="2">
        <f t="shared" si="155"/>
        <v>-1.3119903995310147E-2</v>
      </c>
      <c r="G1683" s="2">
        <f t="shared" si="153"/>
        <v>-3.6255192598139037E-2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9.6976999999999993</v>
      </c>
      <c r="C1684" s="2">
        <f t="shared" si="156"/>
        <v>9.5840857236819659</v>
      </c>
      <c r="D1684" s="2">
        <f t="shared" si="152"/>
        <v>9.6561798375752108</v>
      </c>
      <c r="E1684" s="2">
        <f t="shared" si="151"/>
        <v>-7.2094113893244938E-2</v>
      </c>
      <c r="F1684" s="2">
        <f t="shared" si="155"/>
        <v>-2.491474597489711E-2</v>
      </c>
      <c r="G1684" s="2">
        <f t="shared" si="153"/>
        <v>-4.7179367918347828E-2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5">
        <f>TITRES_STAT!D1688</f>
        <v>9.5037000000000003</v>
      </c>
      <c r="C1685" s="2">
        <f t="shared" si="156"/>
        <v>9.5610879200385863</v>
      </c>
      <c r="D1685" s="2">
        <f t="shared" si="152"/>
        <v>9.6448850347918622</v>
      </c>
      <c r="E1685" s="2">
        <f t="shared" si="151"/>
        <v>-8.3797114753275892E-2</v>
      </c>
      <c r="F1685" s="2">
        <f t="shared" si="155"/>
        <v>-3.6691219730572863E-2</v>
      </c>
      <c r="G1685" s="2">
        <f t="shared" si="153"/>
        <v>-4.7105895022703029E-2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9.5037000000000003</v>
      </c>
      <c r="C1686" s="2">
        <f t="shared" si="156"/>
        <v>9.5482128554172654</v>
      </c>
      <c r="D1686" s="2">
        <f t="shared" si="152"/>
        <v>9.6344268840665404</v>
      </c>
      <c r="E1686" s="2">
        <f t="shared" si="151"/>
        <v>-8.6214028649274965E-2</v>
      </c>
      <c r="F1686" s="2">
        <f t="shared" si="155"/>
        <v>-4.6595781514313289E-2</v>
      </c>
      <c r="G1686" s="2">
        <f t="shared" si="153"/>
        <v>-3.9618247134961676E-2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9.4649000000000001</v>
      </c>
      <c r="C1687" s="2">
        <f t="shared" si="156"/>
        <v>9.5647185699684556</v>
      </c>
      <c r="D1687" s="2">
        <f t="shared" si="152"/>
        <v>9.6218693370986479</v>
      </c>
      <c r="E1687" s="2">
        <f t="shared" si="151"/>
        <v>-5.7150767130192293E-2</v>
      </c>
      <c r="F1687" s="2">
        <f t="shared" si="155"/>
        <v>-4.8706778637489095E-2</v>
      </c>
      <c r="G1687" s="2">
        <f t="shared" si="153"/>
        <v>-8.4439884927031972E-3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9.4649000000000001</v>
      </c>
      <c r="C1688" s="2">
        <f t="shared" si="156"/>
        <v>9.5786849438194626</v>
      </c>
      <c r="D1688" s="2">
        <f t="shared" si="152"/>
        <v>9.6102419787950435</v>
      </c>
      <c r="E1688" s="2">
        <f t="shared" si="151"/>
        <v>-3.1557034975580933E-2</v>
      </c>
      <c r="F1688" s="2">
        <f t="shared" si="155"/>
        <v>-4.5276829905107466E-2</v>
      </c>
      <c r="G1688" s="2">
        <f t="shared" si="153"/>
        <v>1.3719794929526533E-2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9.6976999999999993</v>
      </c>
      <c r="C1689" s="2">
        <f t="shared" si="156"/>
        <v>9.5850257216933912</v>
      </c>
      <c r="D1689" s="2">
        <f t="shared" si="152"/>
        <v>9.6167203507361521</v>
      </c>
      <c r="E1689" s="2">
        <f t="shared" si="151"/>
        <v>-3.169462904276088E-2</v>
      </c>
      <c r="F1689" s="2">
        <f t="shared" si="155"/>
        <v>-4.2560389732638156E-2</v>
      </c>
      <c r="G1689" s="2">
        <f t="shared" si="153"/>
        <v>1.0865760689877275E-2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9.7053999999999991</v>
      </c>
      <c r="C1690" s="2">
        <f t="shared" si="156"/>
        <v>9.5958679183559479</v>
      </c>
      <c r="D1690" s="2">
        <f t="shared" si="152"/>
        <v>9.6232892136445862</v>
      </c>
      <c r="E1690" s="2">
        <f t="shared" si="151"/>
        <v>-2.7421295288638348E-2</v>
      </c>
      <c r="F1690" s="2">
        <f t="shared" si="155"/>
        <v>-3.9532570843838197E-2</v>
      </c>
      <c r="G1690" s="2">
        <f t="shared" si="153"/>
        <v>1.2111275555199849E-2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9.8528000000000002</v>
      </c>
      <c r="C1691" s="2">
        <f t="shared" si="156"/>
        <v>9.6342113155319566</v>
      </c>
      <c r="D1691" s="2">
        <f t="shared" si="152"/>
        <v>9.6402900126338764</v>
      </c>
      <c r="E1691" s="2">
        <f t="shared" si="151"/>
        <v>-6.0786971019197722E-3</v>
      </c>
      <c r="F1691" s="2">
        <f t="shared" si="155"/>
        <v>-3.2841796095454519E-2</v>
      </c>
      <c r="G1691" s="2">
        <f t="shared" si="153"/>
        <v>2.6763098993534747E-2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9.8528000000000002</v>
      </c>
      <c r="C1692" s="2">
        <f t="shared" si="156"/>
        <v>9.6666557285270418</v>
      </c>
      <c r="D1692" s="2">
        <f t="shared" si="152"/>
        <v>9.6560314931795155</v>
      </c>
      <c r="E1692" s="2">
        <f t="shared" ref="E1692:E1755" si="157">C1692-D1692</f>
        <v>1.0624235347526323E-2</v>
      </c>
      <c r="F1692" s="2">
        <f t="shared" si="155"/>
        <v>-2.4148589806858353E-2</v>
      </c>
      <c r="G1692" s="2">
        <f t="shared" si="153"/>
        <v>3.4772825154384679E-2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9.7132000000000005</v>
      </c>
      <c r="C1693" s="2">
        <f t="shared" si="156"/>
        <v>9.6714317702921129</v>
      </c>
      <c r="D1693" s="2">
        <f t="shared" ref="D1693:D1756" si="158">$D$4*B1693+(1-$D$4)*D1692</f>
        <v>9.6602661973884416</v>
      </c>
      <c r="E1693" s="2">
        <f t="shared" si="157"/>
        <v>1.1165572903671261E-2</v>
      </c>
      <c r="F1693" s="2">
        <f t="shared" si="155"/>
        <v>-1.7085757264752428E-2</v>
      </c>
      <c r="G1693" s="2">
        <f t="shared" si="153"/>
        <v>2.825133016842369E-2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9.7132000000000005</v>
      </c>
      <c r="C1694" s="2">
        <f t="shared" si="156"/>
        <v>9.6754730364010193</v>
      </c>
      <c r="D1694" s="2">
        <f t="shared" si="158"/>
        <v>9.6641872198041128</v>
      </c>
      <c r="E1694" s="2">
        <f t="shared" si="157"/>
        <v>1.1285816596906528E-2</v>
      </c>
      <c r="F1694" s="2">
        <f t="shared" si="155"/>
        <v>-1.1411442492420638E-2</v>
      </c>
      <c r="G1694" s="2">
        <f t="shared" si="153"/>
        <v>2.2697259089327168E-2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9.8140999999999998</v>
      </c>
      <c r="C1695" s="2">
        <f t="shared" si="156"/>
        <v>9.6490464154162456</v>
      </c>
      <c r="D1695" s="2">
        <f t="shared" si="158"/>
        <v>9.6752918701889943</v>
      </c>
      <c r="E1695" s="2">
        <f t="shared" si="157"/>
        <v>-2.6245454772748644E-2</v>
      </c>
      <c r="F1695" s="2">
        <f t="shared" si="155"/>
        <v>-1.4378244948486239E-2</v>
      </c>
      <c r="G1695" s="2">
        <f t="shared" si="153"/>
        <v>-1.1867209824262405E-2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9.8140999999999998</v>
      </c>
      <c r="C1696" s="2">
        <f t="shared" si="156"/>
        <v>9.6266854284291306</v>
      </c>
      <c r="D1696" s="2">
        <f t="shared" si="158"/>
        <v>9.6855739538786985</v>
      </c>
      <c r="E1696" s="2">
        <f t="shared" si="157"/>
        <v>-5.8888525449567908E-2</v>
      </c>
      <c r="F1696" s="2">
        <f t="shared" si="155"/>
        <v>-2.3280301048702573E-2</v>
      </c>
      <c r="G1696" s="2">
        <f t="shared" si="153"/>
        <v>-3.5608224400865335E-2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9.9304000000000006</v>
      </c>
      <c r="C1697" s="2">
        <f t="shared" si="156"/>
        <v>9.6017953625169561</v>
      </c>
      <c r="D1697" s="2">
        <f t="shared" si="158"/>
        <v>9.7037092165543495</v>
      </c>
      <c r="E1697" s="2">
        <f t="shared" si="157"/>
        <v>-0.10191385403739339</v>
      </c>
      <c r="F1697" s="2">
        <f t="shared" si="155"/>
        <v>-3.9007011646440742E-2</v>
      </c>
      <c r="G1697" s="2">
        <f t="shared" si="153"/>
        <v>-6.290684239095265E-2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9.9304000000000006</v>
      </c>
      <c r="C1698" s="2">
        <f t="shared" si="156"/>
        <v>9.5807345375143473</v>
      </c>
      <c r="D1698" s="2">
        <f t="shared" si="158"/>
        <v>9.7205011264392116</v>
      </c>
      <c r="E1698" s="2">
        <f t="shared" si="157"/>
        <v>-0.13976658892486427</v>
      </c>
      <c r="F1698" s="2">
        <f t="shared" si="155"/>
        <v>-5.9158927102125447E-2</v>
      </c>
      <c r="G1698" s="2">
        <f t="shared" si="153"/>
        <v>-8.0607661822738819E-2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9.8528000000000002</v>
      </c>
      <c r="C1699" s="2">
        <f t="shared" si="156"/>
        <v>9.5987292240506008</v>
      </c>
      <c r="D1699" s="2">
        <f t="shared" si="158"/>
        <v>9.7303010429992689</v>
      </c>
      <c r="E1699" s="2">
        <f t="shared" si="157"/>
        <v>-0.1315718189486681</v>
      </c>
      <c r="F1699" s="2">
        <f t="shared" si="155"/>
        <v>-7.3641505471433971E-2</v>
      </c>
      <c r="G1699" s="2">
        <f t="shared" si="153"/>
        <v>-5.7930313477234124E-2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9.8528000000000002</v>
      </c>
      <c r="C1700" s="2">
        <f t="shared" si="156"/>
        <v>9.6151401126581995</v>
      </c>
      <c r="D1700" s="2">
        <f t="shared" si="158"/>
        <v>9.7393750398141368</v>
      </c>
      <c r="E1700" s="2">
        <f t="shared" si="157"/>
        <v>-0.12423492715593731</v>
      </c>
      <c r="F1700" s="2">
        <f t="shared" si="155"/>
        <v>-8.3760189808334634E-2</v>
      </c>
      <c r="G1700" s="2">
        <f t="shared" ref="G1700:G1763" si="159">E1700-F1700</f>
        <v>-4.0474737347602679E-2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9.7752999999999997</v>
      </c>
      <c r="C1701" s="2">
        <f t="shared" si="156"/>
        <v>9.6517031722492455</v>
      </c>
      <c r="D1701" s="2">
        <f t="shared" si="158"/>
        <v>9.7420361479760516</v>
      </c>
      <c r="E1701" s="2">
        <f t="shared" si="157"/>
        <v>-9.0332975726806097E-2</v>
      </c>
      <c r="F1701" s="2">
        <f t="shared" ref="F1701:F1764" si="161">(E1701*(2/(10)))+((1-(2/10))*F1700)</f>
        <v>-8.5074746992028938E-2</v>
      </c>
      <c r="G1701" s="2">
        <f t="shared" si="159"/>
        <v>-5.2582287347771595E-3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9.8140999999999998</v>
      </c>
      <c r="C1702" s="2">
        <f t="shared" si="156"/>
        <v>9.6826411457493613</v>
      </c>
      <c r="D1702" s="2">
        <f t="shared" si="158"/>
        <v>9.7473742110889372</v>
      </c>
      <c r="E1702" s="2">
        <f t="shared" si="157"/>
        <v>-6.4733065339575901E-2</v>
      </c>
      <c r="F1702" s="2">
        <f t="shared" si="161"/>
        <v>-8.1006410661538339E-2</v>
      </c>
      <c r="G1702" s="2">
        <f t="shared" si="159"/>
        <v>1.6273345321962437E-2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9.8528000000000002</v>
      </c>
      <c r="C1703" s="2">
        <f t="shared" si="156"/>
        <v>9.6873425079417679</v>
      </c>
      <c r="D1703" s="2">
        <f t="shared" si="158"/>
        <v>9.755183528786052</v>
      </c>
      <c r="E1703" s="2">
        <f t="shared" si="157"/>
        <v>-6.7841020844284117E-2</v>
      </c>
      <c r="F1703" s="2">
        <f t="shared" si="161"/>
        <v>-7.8373332698087494E-2</v>
      </c>
      <c r="G1703" s="2">
        <f t="shared" si="159"/>
        <v>1.0532311853803378E-2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9.9304000000000006</v>
      </c>
      <c r="C1704" s="2">
        <f t="shared" si="156"/>
        <v>9.6913205836430336</v>
      </c>
      <c r="D1704" s="2">
        <f t="shared" si="158"/>
        <v>9.768162526653752</v>
      </c>
      <c r="E1704" s="2">
        <f t="shared" si="157"/>
        <v>-7.6841943010718339E-2</v>
      </c>
      <c r="F1704" s="2">
        <f t="shared" si="161"/>
        <v>-7.8067054760613666E-2</v>
      </c>
      <c r="G1704" s="2">
        <f t="shared" si="159"/>
        <v>1.2251117498953273E-3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9.9304000000000006</v>
      </c>
      <c r="C1705" s="2">
        <f t="shared" si="156"/>
        <v>9.7102097246210288</v>
      </c>
      <c r="D1705" s="2">
        <f t="shared" si="158"/>
        <v>9.7801801172719927</v>
      </c>
      <c r="E1705" s="2">
        <f t="shared" si="157"/>
        <v>-6.9970392650963831E-2</v>
      </c>
      <c r="F1705" s="2">
        <f t="shared" si="161"/>
        <v>-7.6447722338683702E-2</v>
      </c>
      <c r="G1705" s="2">
        <f t="shared" si="159"/>
        <v>6.4773296877198711E-3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9.9304000000000006</v>
      </c>
      <c r="C1706" s="2">
        <f t="shared" si="156"/>
        <v>9.726192843910102</v>
      </c>
      <c r="D1706" s="2">
        <f t="shared" si="158"/>
        <v>9.7913075159925853</v>
      </c>
      <c r="E1706" s="2">
        <f t="shared" si="157"/>
        <v>-6.5114672082483338E-2</v>
      </c>
      <c r="F1706" s="2">
        <f t="shared" si="161"/>
        <v>-7.4181112287443632E-2</v>
      </c>
      <c r="G1706" s="2">
        <f t="shared" si="159"/>
        <v>9.0664402049602938E-3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9.9304000000000006</v>
      </c>
      <c r="C1707" s="2">
        <f t="shared" si="156"/>
        <v>9.7576093294623938</v>
      </c>
      <c r="D1707" s="2">
        <f t="shared" si="158"/>
        <v>9.8016106629560973</v>
      </c>
      <c r="E1707" s="2">
        <f t="shared" si="157"/>
        <v>-4.4001333493703498E-2</v>
      </c>
      <c r="F1707" s="2">
        <f t="shared" si="161"/>
        <v>-6.8145156528695613E-2</v>
      </c>
      <c r="G1707" s="2">
        <f t="shared" si="159"/>
        <v>2.4143823034992115E-2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9.8916000000000004</v>
      </c>
      <c r="C1708" s="2">
        <f t="shared" si="156"/>
        <v>9.7841925095451021</v>
      </c>
      <c r="D1708" s="2">
        <f t="shared" si="158"/>
        <v>9.8082765397741642</v>
      </c>
      <c r="E1708" s="2">
        <f t="shared" si="157"/>
        <v>-2.4084030229062137E-2</v>
      </c>
      <c r="F1708" s="2">
        <f t="shared" si="161"/>
        <v>-5.9332931268768922E-2</v>
      </c>
      <c r="G1708" s="2">
        <f t="shared" si="159"/>
        <v>3.5248901039706786E-2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9.8916000000000004</v>
      </c>
      <c r="C1709" s="2">
        <f t="shared" si="156"/>
        <v>9.7947475080766253</v>
      </c>
      <c r="D1709" s="2">
        <f t="shared" si="158"/>
        <v>9.8144486479390416</v>
      </c>
      <c r="E1709" s="2">
        <f t="shared" si="157"/>
        <v>-1.9701139862416284E-2</v>
      </c>
      <c r="F1709" s="2">
        <f t="shared" si="161"/>
        <v>-5.14065729874984E-2</v>
      </c>
      <c r="G1709" s="2">
        <f t="shared" si="159"/>
        <v>3.1705433125082116E-2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9.8916000000000004</v>
      </c>
      <c r="C1710" s="2">
        <f t="shared" si="156"/>
        <v>9.8036786606802213</v>
      </c>
      <c r="D1710" s="2">
        <f t="shared" si="158"/>
        <v>9.8201635629065205</v>
      </c>
      <c r="E1710" s="2">
        <f t="shared" si="157"/>
        <v>-1.648490222629917E-2</v>
      </c>
      <c r="F1710" s="2">
        <f t="shared" si="161"/>
        <v>-4.442223883525856E-2</v>
      </c>
      <c r="G1710" s="2">
        <f t="shared" si="159"/>
        <v>2.793733660895939E-2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9.8916000000000004</v>
      </c>
      <c r="C1711" s="2">
        <f t="shared" si="156"/>
        <v>9.799312712883264</v>
      </c>
      <c r="D1711" s="2">
        <f t="shared" si="158"/>
        <v>9.825455150839371</v>
      </c>
      <c r="E1711" s="2">
        <f t="shared" si="157"/>
        <v>-2.6142437956107045E-2</v>
      </c>
      <c r="F1711" s="2">
        <f t="shared" si="161"/>
        <v>-4.0766278659428258E-2</v>
      </c>
      <c r="G1711" s="2">
        <f t="shared" si="159"/>
        <v>1.4623840703321213E-2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9.9304000000000006</v>
      </c>
      <c r="C1712" s="2">
        <f t="shared" si="156"/>
        <v>9.801587680131993</v>
      </c>
      <c r="D1712" s="2">
        <f t="shared" si="158"/>
        <v>9.8332288433697883</v>
      </c>
      <c r="E1712" s="2">
        <f t="shared" si="157"/>
        <v>-3.1641163237795311E-2</v>
      </c>
      <c r="F1712" s="2">
        <f t="shared" si="161"/>
        <v>-3.8941255575101676E-2</v>
      </c>
      <c r="G1712" s="2">
        <f t="shared" si="159"/>
        <v>7.3000923373063645E-3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10.0778</v>
      </c>
      <c r="C1713" s="2">
        <f t="shared" si="156"/>
        <v>9.8094664985732241</v>
      </c>
      <c r="D1713" s="2">
        <f t="shared" si="158"/>
        <v>9.8513452253423974</v>
      </c>
      <c r="E1713" s="2">
        <f t="shared" si="157"/>
        <v>-4.1878726769173369E-2</v>
      </c>
      <c r="F1713" s="2">
        <f t="shared" si="161"/>
        <v>-3.952874981391602E-2</v>
      </c>
      <c r="G1713" s="2">
        <f t="shared" si="159"/>
        <v>-2.3499769552573491E-3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5">
        <f>TITRES_STAT!D1717</f>
        <v>10.0778</v>
      </c>
      <c r="C1714" s="2">
        <f t="shared" si="156"/>
        <v>9.8280716526388812</v>
      </c>
      <c r="D1714" s="2">
        <f t="shared" si="158"/>
        <v>9.8681196530948121</v>
      </c>
      <c r="E1714" s="2">
        <f t="shared" si="157"/>
        <v>-4.0048000455930932E-2</v>
      </c>
      <c r="F1714" s="2">
        <f t="shared" si="161"/>
        <v>-3.9632599942319005E-2</v>
      </c>
      <c r="G1714" s="2">
        <f t="shared" si="159"/>
        <v>-4.1540051361192709E-4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10.0778</v>
      </c>
      <c r="C1715" s="2">
        <f t="shared" si="156"/>
        <v>9.8438144753098218</v>
      </c>
      <c r="D1715" s="2">
        <f t="shared" si="158"/>
        <v>9.8836515306433448</v>
      </c>
      <c r="E1715" s="2">
        <f t="shared" si="157"/>
        <v>-3.9837055333522997E-2</v>
      </c>
      <c r="F1715" s="2">
        <f t="shared" si="161"/>
        <v>-3.9673491020559809E-2</v>
      </c>
      <c r="G1715" s="2">
        <f t="shared" si="159"/>
        <v>-1.6356431296318807E-4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10.388199999999999</v>
      </c>
      <c r="C1716" s="2">
        <f t="shared" si="156"/>
        <v>9.8571353252621563</v>
      </c>
      <c r="D1716" s="2">
        <f t="shared" si="158"/>
        <v>9.9210254913364295</v>
      </c>
      <c r="E1716" s="2">
        <f t="shared" si="157"/>
        <v>-6.3890166074273225E-2</v>
      </c>
      <c r="F1716" s="2">
        <f t="shared" si="161"/>
        <v>-4.4516826031302498E-2</v>
      </c>
      <c r="G1716" s="2">
        <f t="shared" si="159"/>
        <v>-1.9373340042970727E-2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10.388199999999999</v>
      </c>
      <c r="C1717" s="2">
        <f t="shared" si="156"/>
        <v>9.8684068136833627</v>
      </c>
      <c r="D1717" s="2">
        <f t="shared" si="158"/>
        <v>9.9556310104966936</v>
      </c>
      <c r="E1717" s="2">
        <f t="shared" si="157"/>
        <v>-8.7224196813330934E-2</v>
      </c>
      <c r="F1717" s="2">
        <f t="shared" si="161"/>
        <v>-5.3058300187708185E-2</v>
      </c>
      <c r="G1717" s="2">
        <f t="shared" si="159"/>
        <v>-3.4165896625622749E-2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10.395899999999999</v>
      </c>
      <c r="C1718" s="2">
        <f t="shared" si="156"/>
        <v>9.8719749961936145</v>
      </c>
      <c r="D1718" s="2">
        <f t="shared" si="158"/>
        <v>9.98824352823768</v>
      </c>
      <c r="E1718" s="2">
        <f t="shared" si="157"/>
        <v>-0.11626853204406551</v>
      </c>
      <c r="F1718" s="2">
        <f t="shared" si="161"/>
        <v>-6.5700346558979661E-2</v>
      </c>
      <c r="G1718" s="2">
        <f t="shared" si="159"/>
        <v>-5.0568185485085848E-2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10.395899999999999</v>
      </c>
      <c r="C1719" s="2">
        <f t="shared" si="156"/>
        <v>9.8749942275484415</v>
      </c>
      <c r="D1719" s="2">
        <f t="shared" si="158"/>
        <v>10.018440303923779</v>
      </c>
      <c r="E1719" s="2">
        <f t="shared" si="157"/>
        <v>-0.14344607637533713</v>
      </c>
      <c r="F1719" s="2">
        <f t="shared" si="161"/>
        <v>-8.1249492522251165E-2</v>
      </c>
      <c r="G1719" s="2">
        <f t="shared" si="159"/>
        <v>-6.2196583853085963E-2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10.3804</v>
      </c>
      <c r="C1720" s="2">
        <f t="shared" si="156"/>
        <v>9.8775489617717582</v>
      </c>
      <c r="D1720" s="2">
        <f t="shared" si="158"/>
        <v>10.045252133262757</v>
      </c>
      <c r="E1720" s="2">
        <f t="shared" si="157"/>
        <v>-0.16770317149099867</v>
      </c>
      <c r="F1720" s="2">
        <f t="shared" si="161"/>
        <v>-9.8540228316000678E-2</v>
      </c>
      <c r="G1720" s="2">
        <f t="shared" si="159"/>
        <v>-6.9162943174997993E-2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10.403700000000001</v>
      </c>
      <c r="C1721" s="2">
        <f t="shared" si="156"/>
        <v>9.8797106599607183</v>
      </c>
      <c r="D1721" s="2">
        <f t="shared" si="158"/>
        <v>10.071803827095145</v>
      </c>
      <c r="E1721" s="2">
        <f t="shared" si="157"/>
        <v>-0.19209316713442703</v>
      </c>
      <c r="F1721" s="2">
        <f t="shared" si="161"/>
        <v>-0.11725081607968596</v>
      </c>
      <c r="G1721" s="2">
        <f t="shared" si="159"/>
        <v>-7.4842351054741074E-2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10.388199999999999</v>
      </c>
      <c r="C1722" s="2">
        <f t="shared" si="156"/>
        <v>9.8875090199667621</v>
      </c>
      <c r="D1722" s="2">
        <f t="shared" si="158"/>
        <v>10.095240580643653</v>
      </c>
      <c r="E1722" s="2">
        <f t="shared" si="157"/>
        <v>-0.20773156067689058</v>
      </c>
      <c r="F1722" s="2">
        <f t="shared" si="161"/>
        <v>-0.13534696499912691</v>
      </c>
      <c r="G1722" s="2">
        <f t="shared" si="159"/>
        <v>-7.2384595677763675E-2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10.3804</v>
      </c>
      <c r="C1723" s="2">
        <f t="shared" si="156"/>
        <v>9.9167845553564895</v>
      </c>
      <c r="D1723" s="2">
        <f t="shared" si="158"/>
        <v>10.116363500595975</v>
      </c>
      <c r="E1723" s="2">
        <f t="shared" si="157"/>
        <v>-0.19957894523948561</v>
      </c>
      <c r="F1723" s="2">
        <f t="shared" si="161"/>
        <v>-0.14819336104719866</v>
      </c>
      <c r="G1723" s="2">
        <f t="shared" si="159"/>
        <v>-5.1385584192286948E-2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10.318300000000001</v>
      </c>
      <c r="C1724" s="2">
        <f t="shared" si="156"/>
        <v>9.941556162224721</v>
      </c>
      <c r="D1724" s="2">
        <f t="shared" si="158"/>
        <v>10.131321759811089</v>
      </c>
      <c r="E1724" s="2">
        <f t="shared" si="157"/>
        <v>-0.18976559758636746</v>
      </c>
      <c r="F1724" s="2">
        <f t="shared" si="161"/>
        <v>-0.15650780835503242</v>
      </c>
      <c r="G1724" s="2">
        <f t="shared" si="159"/>
        <v>-3.3257789231335044E-2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10.3804</v>
      </c>
      <c r="C1725" s="2">
        <f t="shared" si="156"/>
        <v>9.9625167526516876</v>
      </c>
      <c r="D1725" s="2">
        <f t="shared" si="158"/>
        <v>10.149771999825081</v>
      </c>
      <c r="E1725" s="2">
        <f t="shared" si="157"/>
        <v>-0.18725524717339326</v>
      </c>
      <c r="F1725" s="2">
        <f t="shared" si="161"/>
        <v>-0.16265729611870461</v>
      </c>
      <c r="G1725" s="2">
        <f t="shared" si="159"/>
        <v>-2.4597951054688649E-2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10.3804</v>
      </c>
      <c r="C1726" s="2">
        <f t="shared" si="156"/>
        <v>10.028006483012966</v>
      </c>
      <c r="D1726" s="2">
        <f t="shared" si="158"/>
        <v>10.166855555393592</v>
      </c>
      <c r="E1726" s="2">
        <f t="shared" si="157"/>
        <v>-0.13884907238062638</v>
      </c>
      <c r="F1726" s="2">
        <f t="shared" si="161"/>
        <v>-0.15789565137108896</v>
      </c>
      <c r="G1726" s="2">
        <f t="shared" si="159"/>
        <v>1.9046578990462582E-2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10.1632</v>
      </c>
      <c r="C1727" s="2">
        <f t="shared" si="156"/>
        <v>10.08342087024174</v>
      </c>
      <c r="D1727" s="2">
        <f t="shared" si="158"/>
        <v>10.166584773512586</v>
      </c>
      <c r="E1727" s="2">
        <f t="shared" si="157"/>
        <v>-8.3163903270845552E-2</v>
      </c>
      <c r="F1727" s="2">
        <f t="shared" si="161"/>
        <v>-0.14294930175104029</v>
      </c>
      <c r="G1727" s="2">
        <f t="shared" si="159"/>
        <v>5.9785398480194735E-2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10.310600000000001</v>
      </c>
      <c r="C1728" s="2">
        <f t="shared" si="156"/>
        <v>10.131494582512241</v>
      </c>
      <c r="D1728" s="2">
        <f t="shared" si="158"/>
        <v>10.177252568067209</v>
      </c>
      <c r="E1728" s="2">
        <f t="shared" si="157"/>
        <v>-4.5757985554967462E-2</v>
      </c>
      <c r="F1728" s="2">
        <f t="shared" si="161"/>
        <v>-0.12351103851182572</v>
      </c>
      <c r="G1728" s="2">
        <f t="shared" si="159"/>
        <v>7.7753052956858262E-2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10.2408</v>
      </c>
      <c r="C1729" s="2">
        <f t="shared" si="156"/>
        <v>10.172172339048819</v>
      </c>
      <c r="D1729" s="2">
        <f t="shared" si="158"/>
        <v>10.181959785247415</v>
      </c>
      <c r="E1729" s="2">
        <f t="shared" si="157"/>
        <v>-9.7874461985956174E-3</v>
      </c>
      <c r="F1729" s="2">
        <f t="shared" si="161"/>
        <v>-0.10076632004917971</v>
      </c>
      <c r="G1729" s="2">
        <f t="shared" si="159"/>
        <v>9.0978873850584091E-2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10.202</v>
      </c>
      <c r="C1730" s="2">
        <f t="shared" si="156"/>
        <v>10.204207363810539</v>
      </c>
      <c r="D1730" s="2">
        <f t="shared" si="158"/>
        <v>10.183444245599459</v>
      </c>
      <c r="E1730" s="2">
        <f t="shared" si="157"/>
        <v>2.0763118211080567E-2</v>
      </c>
      <c r="F1730" s="2">
        <f t="shared" si="161"/>
        <v>-7.6460432397127659E-2</v>
      </c>
      <c r="G1730" s="2">
        <f t="shared" si="159"/>
        <v>9.7223550608208226E-2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10.225199999999999</v>
      </c>
      <c r="C1731" s="2">
        <f t="shared" si="156"/>
        <v>10.234898538608919</v>
      </c>
      <c r="D1731" s="2">
        <f t="shared" si="158"/>
        <v>10.186537264443944</v>
      </c>
      <c r="E1731" s="2">
        <f t="shared" si="157"/>
        <v>4.8361274164975043E-2</v>
      </c>
      <c r="F1731" s="2">
        <f t="shared" si="161"/>
        <v>-5.1496091084707117E-2</v>
      </c>
      <c r="G1731" s="2">
        <f t="shared" si="159"/>
        <v>9.9857365249682167E-2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10.2408</v>
      </c>
      <c r="C1732" s="2">
        <f t="shared" si="156"/>
        <v>10.258483378822932</v>
      </c>
      <c r="D1732" s="2">
        <f t="shared" si="158"/>
        <v>10.190556726336984</v>
      </c>
      <c r="E1732" s="2">
        <f t="shared" si="157"/>
        <v>6.7926652485947869E-2</v>
      </c>
      <c r="F1732" s="2">
        <f t="shared" si="161"/>
        <v>-2.7611542370576121E-2</v>
      </c>
      <c r="G1732" s="2">
        <f t="shared" si="159"/>
        <v>9.5538194856523984E-2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10.2408</v>
      </c>
      <c r="C1733" s="2">
        <f t="shared" si="156"/>
        <v>10.277239782080942</v>
      </c>
      <c r="D1733" s="2">
        <f t="shared" si="158"/>
        <v>10.194278450312021</v>
      </c>
      <c r="E1733" s="2">
        <f t="shared" si="157"/>
        <v>8.2961331768920843E-2</v>
      </c>
      <c r="F1733" s="2">
        <f t="shared" si="161"/>
        <v>-5.4969675426767284E-3</v>
      </c>
      <c r="G1733" s="2">
        <f t="shared" si="159"/>
        <v>8.8458299311597571E-2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10.2408</v>
      </c>
      <c r="C1734" s="2">
        <f t="shared" si="156"/>
        <v>10.283556738683874</v>
      </c>
      <c r="D1734" s="2">
        <f t="shared" si="158"/>
        <v>10.197724491029648</v>
      </c>
      <c r="E1734" s="2">
        <f t="shared" si="157"/>
        <v>8.5832247654225924E-2</v>
      </c>
      <c r="F1734" s="2">
        <f t="shared" si="161"/>
        <v>1.2768875496703802E-2</v>
      </c>
      <c r="G1734" s="2">
        <f t="shared" si="159"/>
        <v>7.3063372157522122E-2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10.202</v>
      </c>
      <c r="C1735" s="2">
        <f t="shared" si="156"/>
        <v>10.298455701963277</v>
      </c>
      <c r="D1735" s="2">
        <f t="shared" si="158"/>
        <v>10.198041195397822</v>
      </c>
      <c r="E1735" s="2">
        <f t="shared" si="157"/>
        <v>0.10041450656545514</v>
      </c>
      <c r="F1735" s="2">
        <f t="shared" si="161"/>
        <v>3.0298001710454072E-2</v>
      </c>
      <c r="G1735" s="2">
        <f t="shared" si="159"/>
        <v>7.0116504855001066E-2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10.202</v>
      </c>
      <c r="C1736" s="2">
        <f t="shared" si="156"/>
        <v>10.311062517045849</v>
      </c>
      <c r="D1736" s="2">
        <f t="shared" si="158"/>
        <v>10.198334440183169</v>
      </c>
      <c r="E1736" s="2">
        <f t="shared" si="157"/>
        <v>0.11272807686268038</v>
      </c>
      <c r="F1736" s="2">
        <f t="shared" si="161"/>
        <v>4.678401674089934E-2</v>
      </c>
      <c r="G1736" s="2">
        <f t="shared" si="159"/>
        <v>6.5944060121781042E-2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10.202</v>
      </c>
      <c r="C1737" s="2">
        <f t="shared" si="156"/>
        <v>10.288314437500334</v>
      </c>
      <c r="D1737" s="2">
        <f t="shared" si="158"/>
        <v>10.198605963132565</v>
      </c>
      <c r="E1737" s="2">
        <f t="shared" si="157"/>
        <v>8.9708474367769853E-2</v>
      </c>
      <c r="F1737" s="2">
        <f t="shared" si="161"/>
        <v>5.5368908266273442E-2</v>
      </c>
      <c r="G1737" s="2">
        <f t="shared" si="159"/>
        <v>3.433956610149641E-2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10.202</v>
      </c>
      <c r="C1738" s="2">
        <f t="shared" si="156"/>
        <v>10.291742985577207</v>
      </c>
      <c r="D1738" s="2">
        <f t="shared" si="158"/>
        <v>10.198857373270894</v>
      </c>
      <c r="E1738" s="2">
        <f t="shared" si="157"/>
        <v>9.2885612306313092E-2</v>
      </c>
      <c r="F1738" s="2">
        <f t="shared" si="161"/>
        <v>6.2872249074281378E-2</v>
      </c>
      <c r="G1738" s="2">
        <f t="shared" si="159"/>
        <v>3.0013363232031715E-2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10.225199999999999</v>
      </c>
      <c r="C1739" s="2">
        <f t="shared" si="156"/>
        <v>10.283905603180713</v>
      </c>
      <c r="D1739" s="2">
        <f t="shared" si="158"/>
        <v>10.200808678954532</v>
      </c>
      <c r="E1739" s="2">
        <f t="shared" si="157"/>
        <v>8.3096924226181201E-2</v>
      </c>
      <c r="F1739" s="2">
        <f t="shared" si="161"/>
        <v>6.691718410466134E-2</v>
      </c>
      <c r="G1739" s="2">
        <f t="shared" si="159"/>
        <v>1.6179740121519862E-2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10.1942</v>
      </c>
      <c r="C1740" s="2">
        <f t="shared" si="156"/>
        <v>10.271304741152912</v>
      </c>
      <c r="D1740" s="2">
        <f t="shared" si="158"/>
        <v>10.200319147180123</v>
      </c>
      <c r="E1740" s="2">
        <f t="shared" si="157"/>
        <v>7.0985593972789474E-2</v>
      </c>
      <c r="F1740" s="2">
        <f t="shared" si="161"/>
        <v>6.7730866078286975E-2</v>
      </c>
      <c r="G1740" s="2">
        <f t="shared" si="159"/>
        <v>3.2547278945024988E-3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10.202</v>
      </c>
      <c r="C1741" s="2">
        <f t="shared" si="156"/>
        <v>10.264211704052464</v>
      </c>
      <c r="D1741" s="2">
        <f t="shared" si="158"/>
        <v>10.200443654796411</v>
      </c>
      <c r="E1741" s="2">
        <f t="shared" si="157"/>
        <v>6.3768049256053061E-2</v>
      </c>
      <c r="F1741" s="2">
        <f t="shared" si="161"/>
        <v>6.69383027138402E-2</v>
      </c>
      <c r="G1741" s="2">
        <f t="shared" si="159"/>
        <v>-3.1702534577871394E-3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10.046799999999999</v>
      </c>
      <c r="C1742" s="2">
        <f t="shared" si="156"/>
        <v>10.260609903429007</v>
      </c>
      <c r="D1742" s="2">
        <f t="shared" si="158"/>
        <v>10.18906264333001</v>
      </c>
      <c r="E1742" s="2">
        <f t="shared" si="157"/>
        <v>7.1547260098997256E-2</v>
      </c>
      <c r="F1742" s="2">
        <f t="shared" si="161"/>
        <v>6.786009419087162E-2</v>
      </c>
      <c r="G1742" s="2">
        <f t="shared" si="159"/>
        <v>3.6871659081256364E-3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10.202</v>
      </c>
      <c r="C1743" s="2">
        <f t="shared" ref="C1743:C1806" si="162">$C$4*B1733+C1742*(1-$C$4)</f>
        <v>10.25756222597839</v>
      </c>
      <c r="D1743" s="2">
        <f t="shared" si="158"/>
        <v>10.190020966046305</v>
      </c>
      <c r="E1743" s="2">
        <f t="shared" si="157"/>
        <v>6.754125993208504E-2</v>
      </c>
      <c r="F1743" s="2">
        <f t="shared" si="161"/>
        <v>6.779632733911431E-2</v>
      </c>
      <c r="G1743" s="2">
        <f t="shared" si="159"/>
        <v>-2.5506740702926911E-4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10.1942</v>
      </c>
      <c r="C1744" s="2">
        <f t="shared" si="162"/>
        <v>10.254983421981715</v>
      </c>
      <c r="D1744" s="2">
        <f t="shared" si="158"/>
        <v>10.190330524116948</v>
      </c>
      <c r="E1744" s="2">
        <f t="shared" si="157"/>
        <v>6.4652897864766246E-2</v>
      </c>
      <c r="F1744" s="2">
        <f t="shared" si="161"/>
        <v>6.7167641444244697E-2</v>
      </c>
      <c r="G1744" s="2">
        <f t="shared" si="159"/>
        <v>-2.5147435794784512E-3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10.007999999999999</v>
      </c>
      <c r="C1745" s="2">
        <f t="shared" si="162"/>
        <v>10.246832126292221</v>
      </c>
      <c r="D1745" s="2">
        <f t="shared" si="158"/>
        <v>10.176824559367544</v>
      </c>
      <c r="E1745" s="2">
        <f t="shared" si="157"/>
        <v>7.0007566924676468E-2</v>
      </c>
      <c r="F1745" s="2">
        <f t="shared" si="161"/>
        <v>6.7735626540331051E-2</v>
      </c>
      <c r="G1745" s="2">
        <f t="shared" si="159"/>
        <v>2.2719403843454167E-3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10.007999999999999</v>
      </c>
      <c r="C1746" s="2">
        <f t="shared" si="162"/>
        <v>10.239934876093418</v>
      </c>
      <c r="D1746" s="2">
        <f t="shared" si="158"/>
        <v>10.164319036451429</v>
      </c>
      <c r="E1746" s="2">
        <f t="shared" si="157"/>
        <v>7.5615839641988813E-2</v>
      </c>
      <c r="F1746" s="2">
        <f t="shared" si="161"/>
        <v>6.9311669160662615E-2</v>
      </c>
      <c r="G1746" s="2">
        <f t="shared" si="159"/>
        <v>6.3041704813261989E-3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5">
        <f>TITRES_STAT!D1750</f>
        <v>9.9304000000000006</v>
      </c>
      <c r="C1747" s="2">
        <f t="shared" si="162"/>
        <v>10.234098741309817</v>
      </c>
      <c r="D1747" s="2">
        <f t="shared" si="158"/>
        <v>10.14699170041799</v>
      </c>
      <c r="E1747" s="2">
        <f t="shared" si="157"/>
        <v>8.7107040891826415E-2</v>
      </c>
      <c r="F1747" s="2">
        <f t="shared" si="161"/>
        <v>7.2870743506895375E-2</v>
      </c>
      <c r="G1747" s="2">
        <f t="shared" si="159"/>
        <v>1.423629738493104E-2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9.9304000000000006</v>
      </c>
      <c r="C1748" s="2">
        <f t="shared" si="162"/>
        <v>10.229160473416</v>
      </c>
      <c r="D1748" s="2">
        <f t="shared" si="158"/>
        <v>10.130947870757398</v>
      </c>
      <c r="E1748" s="2">
        <f t="shared" si="157"/>
        <v>9.8212602658602322E-2</v>
      </c>
      <c r="F1748" s="2">
        <f t="shared" si="161"/>
        <v>7.793911533723677E-2</v>
      </c>
      <c r="G1748" s="2">
        <f t="shared" si="159"/>
        <v>2.0273487321365552E-2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9.9692000000000007</v>
      </c>
      <c r="C1749" s="2">
        <f t="shared" si="162"/>
        <v>10.228551169813539</v>
      </c>
      <c r="D1749" s="2">
        <f t="shared" si="158"/>
        <v>10.118966546997591</v>
      </c>
      <c r="E1749" s="2">
        <f t="shared" si="157"/>
        <v>0.10958462281594805</v>
      </c>
      <c r="F1749" s="2">
        <f t="shared" si="161"/>
        <v>8.4268216832979026E-2</v>
      </c>
      <c r="G1749" s="2">
        <f t="shared" si="159"/>
        <v>2.5316405982969026E-2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10.007999999999999</v>
      </c>
      <c r="C1750" s="2">
        <f t="shared" si="162"/>
        <v>10.223266374457609</v>
      </c>
      <c r="D1750" s="2">
        <f t="shared" si="158"/>
        <v>10.110746802775546</v>
      </c>
      <c r="E1750" s="2">
        <f t="shared" si="157"/>
        <v>0.11251957168206239</v>
      </c>
      <c r="F1750" s="2">
        <f t="shared" si="161"/>
        <v>8.991848780279571E-2</v>
      </c>
      <c r="G1750" s="2">
        <f t="shared" si="159"/>
        <v>2.2601083879266681E-2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10.085599999999999</v>
      </c>
      <c r="C1751" s="2">
        <f t="shared" si="162"/>
        <v>10.219994624541053</v>
      </c>
      <c r="D1751" s="2">
        <f t="shared" si="158"/>
        <v>10.108884076644024</v>
      </c>
      <c r="E1751" s="2">
        <f t="shared" si="157"/>
        <v>0.11111054789702912</v>
      </c>
      <c r="F1751" s="2">
        <f t="shared" si="161"/>
        <v>9.4156899821642409E-2</v>
      </c>
      <c r="G1751" s="2">
        <f t="shared" si="159"/>
        <v>1.6953648075386712E-2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10.085599999999999</v>
      </c>
      <c r="C1752" s="2">
        <f t="shared" si="162"/>
        <v>10.193349297688584</v>
      </c>
      <c r="D1752" s="2">
        <f t="shared" si="158"/>
        <v>10.107159330225949</v>
      </c>
      <c r="E1752" s="2">
        <f t="shared" si="157"/>
        <v>8.6189967462635408E-2</v>
      </c>
      <c r="F1752" s="2">
        <f t="shared" si="161"/>
        <v>9.2563513349841017E-2</v>
      </c>
      <c r="G1752" s="2">
        <f t="shared" si="159"/>
        <v>-6.3735458872056089E-3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10.085599999999999</v>
      </c>
      <c r="C1753" s="2">
        <f t="shared" si="162"/>
        <v>10.194680174967264</v>
      </c>
      <c r="D1753" s="2">
        <f t="shared" si="158"/>
        <v>10.105562342801806</v>
      </c>
      <c r="E1753" s="2">
        <f t="shared" si="157"/>
        <v>8.9117832165458211E-2</v>
      </c>
      <c r="F1753" s="2">
        <f t="shared" si="161"/>
        <v>9.1874377112964464E-2</v>
      </c>
      <c r="G1753" s="2">
        <f t="shared" si="159"/>
        <v>-2.7565449475062537E-3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10.085599999999999</v>
      </c>
      <c r="C1754" s="2">
        <f t="shared" si="162"/>
        <v>10.194606301895377</v>
      </c>
      <c r="D1754" s="2">
        <f t="shared" si="158"/>
        <v>10.104083650742414</v>
      </c>
      <c r="E1754" s="2">
        <f t="shared" si="157"/>
        <v>9.0522651152962652E-2</v>
      </c>
      <c r="F1754" s="2">
        <f t="shared" si="161"/>
        <v>9.1604031920964113E-2</v>
      </c>
      <c r="G1754" s="2">
        <f t="shared" si="159"/>
        <v>-1.0813807680014609E-3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10.085599999999999</v>
      </c>
      <c r="C1755" s="2">
        <f t="shared" si="162"/>
        <v>10.165897640065319</v>
      </c>
      <c r="D1755" s="2">
        <f t="shared" si="158"/>
        <v>10.102714491428161</v>
      </c>
      <c r="E1755" s="2">
        <f t="shared" si="157"/>
        <v>6.3183148637158126E-2</v>
      </c>
      <c r="F1755" s="2">
        <f t="shared" si="161"/>
        <v>8.5919855264202913E-2</v>
      </c>
      <c r="G1755" s="2">
        <f t="shared" si="159"/>
        <v>-2.2736706627044787E-2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10.085599999999999</v>
      </c>
      <c r="C1756" s="2">
        <f t="shared" si="162"/>
        <v>10.141605695439885</v>
      </c>
      <c r="D1756" s="2">
        <f t="shared" si="158"/>
        <v>10.101446751322372</v>
      </c>
      <c r="E1756" s="2">
        <f t="shared" ref="E1756:E1819" si="163">C1756-D1756</f>
        <v>4.0158944117512974E-2</v>
      </c>
      <c r="F1756" s="2">
        <f t="shared" si="161"/>
        <v>7.6767673034864925E-2</v>
      </c>
      <c r="G1756" s="2">
        <f t="shared" si="159"/>
        <v>-3.6608728917351951E-2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10.0778</v>
      </c>
      <c r="C1757" s="2">
        <f t="shared" si="162"/>
        <v>10.109112511526057</v>
      </c>
      <c r="D1757" s="2">
        <f t="shared" ref="D1757:D1820" si="164">$D$4*B1757+(1-$D$4)*D1756</f>
        <v>10.099695140113308</v>
      </c>
      <c r="E1757" s="2">
        <f t="shared" si="163"/>
        <v>9.4173714127485653E-3</v>
      </c>
      <c r="F1757" s="2">
        <f t="shared" si="161"/>
        <v>6.3297612710441653E-2</v>
      </c>
      <c r="G1757" s="2">
        <f t="shared" si="159"/>
        <v>-5.3880241297693088E-2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9.7053999999999991</v>
      </c>
      <c r="C1758" s="2">
        <f t="shared" si="162"/>
        <v>10.081618278983587</v>
      </c>
      <c r="D1758" s="2">
        <f t="shared" si="164"/>
        <v>10.070488092697508</v>
      </c>
      <c r="E1758" s="2">
        <f t="shared" si="163"/>
        <v>1.1130186286079535E-2</v>
      </c>
      <c r="F1758" s="2">
        <f t="shared" si="161"/>
        <v>5.2864127425569236E-2</v>
      </c>
      <c r="G1758" s="2">
        <f t="shared" si="159"/>
        <v>-4.1733941139489701E-2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9.8528000000000002</v>
      </c>
      <c r="C1759" s="2">
        <f t="shared" si="162"/>
        <v>10.06432315913996</v>
      </c>
      <c r="D1759" s="2">
        <f t="shared" si="164"/>
        <v>10.054363048793988</v>
      </c>
      <c r="E1759" s="2">
        <f t="shared" si="163"/>
        <v>9.9601103459718843E-3</v>
      </c>
      <c r="F1759" s="2">
        <f t="shared" si="161"/>
        <v>4.4283324009649766E-2</v>
      </c>
      <c r="G1759" s="2">
        <f t="shared" si="159"/>
        <v>-3.4323213663677882E-2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9.8528000000000002</v>
      </c>
      <c r="C1760" s="2">
        <f t="shared" si="162"/>
        <v>10.055658057733812</v>
      </c>
      <c r="D1760" s="2">
        <f t="shared" si="164"/>
        <v>10.039432452587025</v>
      </c>
      <c r="E1760" s="2">
        <f t="shared" si="163"/>
        <v>1.6225605146786393E-2</v>
      </c>
      <c r="F1760" s="2">
        <f t="shared" si="161"/>
        <v>3.867178023707709E-2</v>
      </c>
      <c r="G1760" s="2">
        <f t="shared" si="159"/>
        <v>-2.2446175090290697E-2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9.7752999999999997</v>
      </c>
      <c r="C1761" s="2">
        <f t="shared" si="162"/>
        <v>10.060264510390148</v>
      </c>
      <c r="D1761" s="2">
        <f t="shared" si="164"/>
        <v>10.019867085728727</v>
      </c>
      <c r="E1761" s="2">
        <f t="shared" si="163"/>
        <v>4.0397424661421155E-2</v>
      </c>
      <c r="F1761" s="2">
        <f t="shared" si="161"/>
        <v>3.9016909121945907E-2</v>
      </c>
      <c r="G1761" s="2">
        <f t="shared" si="159"/>
        <v>1.380515539475248E-3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10.0701</v>
      </c>
      <c r="C1762" s="2">
        <f t="shared" si="162"/>
        <v>10.064162278022433</v>
      </c>
      <c r="D1762" s="2">
        <f t="shared" si="164"/>
        <v>10.023588042341414</v>
      </c>
      <c r="E1762" s="2">
        <f t="shared" si="163"/>
        <v>4.0574235681019033E-2</v>
      </c>
      <c r="F1762" s="2">
        <f t="shared" si="161"/>
        <v>3.9328374433760534E-2</v>
      </c>
      <c r="G1762" s="2">
        <f t="shared" si="159"/>
        <v>1.2458612472584993E-3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10.0701</v>
      </c>
      <c r="C1763" s="2">
        <f t="shared" si="162"/>
        <v>10.067460389095904</v>
      </c>
      <c r="D1763" s="2">
        <f t="shared" si="164"/>
        <v>10.027033372538346</v>
      </c>
      <c r="E1763" s="2">
        <f t="shared" si="163"/>
        <v>4.0427016557558204E-2</v>
      </c>
      <c r="F1763" s="2">
        <f t="shared" si="161"/>
        <v>3.9548102858520069E-2</v>
      </c>
      <c r="G1763" s="2">
        <f t="shared" si="159"/>
        <v>8.7891369903813493E-4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9.7053999999999991</v>
      </c>
      <c r="C1764" s="2">
        <f t="shared" si="162"/>
        <v>10.070251098465764</v>
      </c>
      <c r="D1764" s="2">
        <f t="shared" si="164"/>
        <v>10.003208678276247</v>
      </c>
      <c r="E1764" s="2">
        <f t="shared" si="163"/>
        <v>6.7042420189517671E-2</v>
      </c>
      <c r="F1764" s="2">
        <f t="shared" si="161"/>
        <v>4.5046966324719592E-2</v>
      </c>
      <c r="G1764" s="2">
        <f t="shared" ref="G1764:G1827" si="165">E1764-F1764</f>
        <v>2.1995453864798079E-2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9.8140999999999998</v>
      </c>
      <c r="C1765" s="2">
        <f t="shared" si="162"/>
        <v>10.07261246793257</v>
      </c>
      <c r="D1765" s="2">
        <f t="shared" si="164"/>
        <v>9.9892006280335615</v>
      </c>
      <c r="E1765" s="2">
        <f t="shared" si="163"/>
        <v>8.341183989900891E-2</v>
      </c>
      <c r="F1765" s="2">
        <f t="shared" ref="F1765:F1828" si="167">(E1765*(2/(10)))+((1-(2/10))*F1764)</f>
        <v>5.2719941039577459E-2</v>
      </c>
      <c r="G1765" s="2">
        <f t="shared" si="165"/>
        <v>3.0691898859431452E-2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9.6976999999999993</v>
      </c>
      <c r="C1766" s="2">
        <f t="shared" si="162"/>
        <v>10.074610549789098</v>
      </c>
      <c r="D1766" s="2">
        <f t="shared" si="164"/>
        <v>9.9676079889199656</v>
      </c>
      <c r="E1766" s="2">
        <f t="shared" si="163"/>
        <v>0.10700256086913207</v>
      </c>
      <c r="F1766" s="2">
        <f t="shared" si="167"/>
        <v>6.3576465005488386E-2</v>
      </c>
      <c r="G1766" s="2">
        <f t="shared" si="165"/>
        <v>4.3426095863643682E-2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9.6976999999999993</v>
      </c>
      <c r="C1767" s="2">
        <f t="shared" si="162"/>
        <v>10.075101234436929</v>
      </c>
      <c r="D1767" s="2">
        <f t="shared" si="164"/>
        <v>9.9476148045555242</v>
      </c>
      <c r="E1767" s="2">
        <f t="shared" si="163"/>
        <v>0.12748642988140446</v>
      </c>
      <c r="F1767" s="2">
        <f t="shared" si="167"/>
        <v>7.6358457980671604E-2</v>
      </c>
      <c r="G1767" s="2">
        <f t="shared" si="165"/>
        <v>5.1127971900732858E-2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9.4804999999999993</v>
      </c>
      <c r="C1768" s="2">
        <f t="shared" si="162"/>
        <v>10.018224121446631</v>
      </c>
      <c r="D1768" s="2">
        <f t="shared" si="164"/>
        <v>9.913013707921781</v>
      </c>
      <c r="E1768" s="2">
        <f t="shared" si="163"/>
        <v>0.1052104135248495</v>
      </c>
      <c r="F1768" s="2">
        <f t="shared" si="167"/>
        <v>8.2128849089507183E-2</v>
      </c>
      <c r="G1768" s="2">
        <f t="shared" si="165"/>
        <v>2.3081564435342317E-2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9.4804999999999993</v>
      </c>
      <c r="C1769" s="2">
        <f t="shared" si="162"/>
        <v>9.992774256608687</v>
      </c>
      <c r="D1769" s="2">
        <f t="shared" si="164"/>
        <v>9.8809756554831303</v>
      </c>
      <c r="E1769" s="2">
        <f t="shared" si="163"/>
        <v>0.11179860112555673</v>
      </c>
      <c r="F1769" s="2">
        <f t="shared" si="167"/>
        <v>8.8062799496717095E-2</v>
      </c>
      <c r="G1769" s="2">
        <f t="shared" si="165"/>
        <v>2.3735801628839634E-2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9.6201000000000008</v>
      </c>
      <c r="C1770" s="2">
        <f t="shared" si="162"/>
        <v>9.9712397555919665</v>
      </c>
      <c r="D1770" s="2">
        <f t="shared" si="164"/>
        <v>9.8616515328547507</v>
      </c>
      <c r="E1770" s="2">
        <f t="shared" si="163"/>
        <v>0.1095882227372158</v>
      </c>
      <c r="F1770" s="2">
        <f t="shared" si="167"/>
        <v>9.2367884144816836E-2</v>
      </c>
      <c r="G1770" s="2">
        <f t="shared" si="165"/>
        <v>1.7220338592398965E-2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9.6201000000000008</v>
      </c>
      <c r="C1771" s="2">
        <f t="shared" si="162"/>
        <v>9.9410951778085863</v>
      </c>
      <c r="D1771" s="2">
        <f t="shared" si="164"/>
        <v>9.8437588267173624</v>
      </c>
      <c r="E1771" s="2">
        <f t="shared" si="163"/>
        <v>9.733635109122396E-2</v>
      </c>
      <c r="F1771" s="2">
        <f t="shared" si="167"/>
        <v>9.3361577534098267E-2</v>
      </c>
      <c r="G1771" s="2">
        <f t="shared" si="165"/>
        <v>3.9747735571256937E-3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9.6201000000000008</v>
      </c>
      <c r="C1772" s="2">
        <f t="shared" si="162"/>
        <v>9.960942073530342</v>
      </c>
      <c r="D1772" s="2">
        <f t="shared" si="164"/>
        <v>9.8271915062197799</v>
      </c>
      <c r="E1772" s="2">
        <f t="shared" si="163"/>
        <v>0.13375056731056212</v>
      </c>
      <c r="F1772" s="2">
        <f t="shared" si="167"/>
        <v>0.10143937548939104</v>
      </c>
      <c r="G1772" s="2">
        <f t="shared" si="165"/>
        <v>3.2311191821171079E-2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9.4649000000000001</v>
      </c>
      <c r="C1773" s="2">
        <f t="shared" si="162"/>
        <v>9.9777356006795195</v>
      </c>
      <c r="D1773" s="2">
        <f t="shared" si="164"/>
        <v>9.8003550983516483</v>
      </c>
      <c r="E1773" s="2">
        <f t="shared" si="163"/>
        <v>0.17738050232787117</v>
      </c>
      <c r="F1773" s="2">
        <f t="shared" si="167"/>
        <v>0.11662760085708707</v>
      </c>
      <c r="G1773" s="2">
        <f t="shared" si="165"/>
        <v>6.0752901470784104E-2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9.4649000000000001</v>
      </c>
      <c r="C1774" s="2">
        <f t="shared" si="162"/>
        <v>9.9358378159595926</v>
      </c>
      <c r="D1774" s="2">
        <f t="shared" si="164"/>
        <v>9.7755065725478225</v>
      </c>
      <c r="E1774" s="2">
        <f t="shared" si="163"/>
        <v>0.16033124341177007</v>
      </c>
      <c r="F1774" s="2">
        <f t="shared" si="167"/>
        <v>0.12536832936802367</v>
      </c>
      <c r="G1774" s="2">
        <f t="shared" si="165"/>
        <v>3.4962914043746407E-2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9.5037000000000003</v>
      </c>
      <c r="C1775" s="2">
        <f t="shared" si="162"/>
        <v>9.9171089211965793</v>
      </c>
      <c r="D1775" s="2">
        <f t="shared" si="164"/>
        <v>9.7553727523590954</v>
      </c>
      <c r="E1775" s="2">
        <f t="shared" si="163"/>
        <v>0.16173616883748387</v>
      </c>
      <c r="F1775" s="2">
        <f t="shared" si="167"/>
        <v>0.13264189726191572</v>
      </c>
      <c r="G1775" s="2">
        <f t="shared" si="165"/>
        <v>2.9094271575568154E-2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9.6510999999999996</v>
      </c>
      <c r="C1776" s="2">
        <f t="shared" si="162"/>
        <v>9.8833537025509521</v>
      </c>
      <c r="D1776" s="2">
        <f t="shared" si="164"/>
        <v>9.7476488447769398</v>
      </c>
      <c r="E1776" s="2">
        <f t="shared" si="163"/>
        <v>0.13570485777401231</v>
      </c>
      <c r="F1776" s="2">
        <f t="shared" si="167"/>
        <v>0.13325448936433504</v>
      </c>
      <c r="G1776" s="2">
        <f t="shared" si="165"/>
        <v>2.4503684096772727E-3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9.4649000000000001</v>
      </c>
      <c r="C1777" s="2">
        <f t="shared" si="162"/>
        <v>9.8547915944661906</v>
      </c>
      <c r="D1777" s="2">
        <f t="shared" si="164"/>
        <v>9.7267044859045733</v>
      </c>
      <c r="E1777" s="2">
        <f t="shared" si="163"/>
        <v>0.12808710856161731</v>
      </c>
      <c r="F1777" s="2">
        <f t="shared" si="167"/>
        <v>0.13222101320379148</v>
      </c>
      <c r="G1777" s="2">
        <f t="shared" si="165"/>
        <v>-4.1339046421741688E-3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9.4649000000000001</v>
      </c>
      <c r="C1778" s="2">
        <f t="shared" si="162"/>
        <v>9.7972082722406224</v>
      </c>
      <c r="D1778" s="2">
        <f t="shared" si="164"/>
        <v>9.7073115610227525</v>
      </c>
      <c r="E1778" s="2">
        <f t="shared" si="163"/>
        <v>8.9896711217869907E-2</v>
      </c>
      <c r="F1778" s="2">
        <f t="shared" si="167"/>
        <v>0.12375615280660718</v>
      </c>
      <c r="G1778" s="2">
        <f t="shared" si="165"/>
        <v>-3.3859441588737271E-2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9.4649000000000001</v>
      </c>
      <c r="C1779" s="2">
        <f t="shared" si="162"/>
        <v>9.7484839226651427</v>
      </c>
      <c r="D1779" s="2">
        <f t="shared" si="164"/>
        <v>9.6893551490951406</v>
      </c>
      <c r="E1779" s="2">
        <f t="shared" si="163"/>
        <v>5.9128773570002124E-2</v>
      </c>
      <c r="F1779" s="2">
        <f t="shared" si="167"/>
        <v>0.11083067695928617</v>
      </c>
      <c r="G1779" s="2">
        <f t="shared" si="165"/>
        <v>-5.1701903389284043E-2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9.4649000000000001</v>
      </c>
      <c r="C1780" s="2">
        <f t="shared" si="162"/>
        <v>9.7287325499474289</v>
      </c>
      <c r="D1780" s="2">
        <f t="shared" si="164"/>
        <v>9.6727288417547594</v>
      </c>
      <c r="E1780" s="2">
        <f t="shared" si="163"/>
        <v>5.6003708192669421E-2</v>
      </c>
      <c r="F1780" s="2">
        <f t="shared" si="167"/>
        <v>9.9865283205962829E-2</v>
      </c>
      <c r="G1780" s="2">
        <f t="shared" si="165"/>
        <v>-4.3861575013293408E-2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9.4338999999999995</v>
      </c>
      <c r="C1781" s="2">
        <f t="shared" si="162"/>
        <v>9.7120198499555173</v>
      </c>
      <c r="D1781" s="2">
        <f t="shared" si="164"/>
        <v>9.6550378164395934</v>
      </c>
      <c r="E1781" s="2">
        <f t="shared" si="163"/>
        <v>5.6982033515923902E-2</v>
      </c>
      <c r="F1781" s="2">
        <f t="shared" si="167"/>
        <v>9.1288633267955055E-2</v>
      </c>
      <c r="G1781" s="2">
        <f t="shared" si="165"/>
        <v>-3.4306599752031153E-2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9.3795999999999999</v>
      </c>
      <c r="C1782" s="2">
        <f t="shared" si="162"/>
        <v>9.6978783345777462</v>
      </c>
      <c r="D1782" s="2">
        <f t="shared" si="164"/>
        <v>9.6346350152218463</v>
      </c>
      <c r="E1782" s="2">
        <f t="shared" si="163"/>
        <v>6.3243319355899885E-2</v>
      </c>
      <c r="F1782" s="2">
        <f t="shared" si="167"/>
        <v>8.5679570485544032E-2</v>
      </c>
      <c r="G1782" s="2">
        <f t="shared" si="165"/>
        <v>-2.2436251129644147E-2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9.4260999999999999</v>
      </c>
      <c r="C1783" s="2">
        <f t="shared" si="162"/>
        <v>9.6620355138734784</v>
      </c>
      <c r="D1783" s="2">
        <f t="shared" si="164"/>
        <v>9.6191879770572655</v>
      </c>
      <c r="E1783" s="2">
        <f t="shared" si="163"/>
        <v>4.2847536816212894E-2</v>
      </c>
      <c r="F1783" s="2">
        <f t="shared" si="167"/>
        <v>7.7113163751677802E-2</v>
      </c>
      <c r="G1783" s="2">
        <f t="shared" si="165"/>
        <v>-3.4265626935464907E-2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9.4649000000000001</v>
      </c>
      <c r="C1784" s="2">
        <f t="shared" si="162"/>
        <v>9.6317069732775593</v>
      </c>
      <c r="D1784" s="2">
        <f t="shared" si="164"/>
        <v>9.6077592380159853</v>
      </c>
      <c r="E1784" s="2">
        <f t="shared" si="163"/>
        <v>2.394773526157401E-2</v>
      </c>
      <c r="F1784" s="2">
        <f t="shared" si="167"/>
        <v>6.6480078053657049E-2</v>
      </c>
      <c r="G1784" s="2">
        <f t="shared" si="165"/>
        <v>-4.2532342792083039E-2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9.3873999999999995</v>
      </c>
      <c r="C1785" s="2">
        <f t="shared" si="162"/>
        <v>9.6120135927733195</v>
      </c>
      <c r="D1785" s="2">
        <f t="shared" si="164"/>
        <v>9.5914363314962827</v>
      </c>
      <c r="E1785" s="2">
        <f t="shared" si="163"/>
        <v>2.057726127703674E-2</v>
      </c>
      <c r="F1785" s="2">
        <f t="shared" si="167"/>
        <v>5.7299514698332991E-2</v>
      </c>
      <c r="G1785" s="2">
        <f t="shared" si="165"/>
        <v>-3.6722253421296251E-2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9.3950999999999993</v>
      </c>
      <c r="C1786" s="2">
        <f t="shared" si="162"/>
        <v>9.6180268861928084</v>
      </c>
      <c r="D1786" s="2">
        <f t="shared" si="164"/>
        <v>9.5768928995335951</v>
      </c>
      <c r="E1786" s="2">
        <f t="shared" si="163"/>
        <v>4.1133986659213306E-2</v>
      </c>
      <c r="F1786" s="2">
        <f t="shared" si="167"/>
        <v>5.4066409090509054E-2</v>
      </c>
      <c r="G1786" s="2">
        <f t="shared" si="165"/>
        <v>-1.2932422431295748E-2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9.6356000000000002</v>
      </c>
      <c r="C1787" s="2">
        <f t="shared" si="162"/>
        <v>9.5944689037016069</v>
      </c>
      <c r="D1787" s="2">
        <f t="shared" si="164"/>
        <v>9.5812415736422185</v>
      </c>
      <c r="E1787" s="2">
        <f t="shared" si="163"/>
        <v>1.3227330059388365E-2</v>
      </c>
      <c r="F1787" s="2">
        <f t="shared" si="167"/>
        <v>4.5898593284284916E-2</v>
      </c>
      <c r="G1787" s="2">
        <f t="shared" si="165"/>
        <v>-3.2671263224896552E-2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9.6510999999999996</v>
      </c>
      <c r="C1788" s="2">
        <f t="shared" si="162"/>
        <v>9.5745352262090524</v>
      </c>
      <c r="D1788" s="2">
        <f t="shared" si="164"/>
        <v>9.5864162718909416</v>
      </c>
      <c r="E1788" s="2">
        <f t="shared" si="163"/>
        <v>-1.1881045681889191E-2</v>
      </c>
      <c r="F1788" s="2">
        <f t="shared" si="167"/>
        <v>3.4342665491050098E-2</v>
      </c>
      <c r="G1788" s="2">
        <f t="shared" si="165"/>
        <v>-4.6223711172939289E-2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9.6510999999999996</v>
      </c>
      <c r="C1789" s="2">
        <f t="shared" si="162"/>
        <v>9.5576682683307368</v>
      </c>
      <c r="D1789" s="2">
        <f t="shared" si="164"/>
        <v>9.5912076591582789</v>
      </c>
      <c r="E1789" s="2">
        <f t="shared" si="163"/>
        <v>-3.3539390827542093E-2</v>
      </c>
      <c r="F1789" s="2">
        <f t="shared" si="167"/>
        <v>2.0766254227331658E-2</v>
      </c>
      <c r="G1789" s="2">
        <f t="shared" si="165"/>
        <v>-5.4305645054873751E-2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9.6510999999999996</v>
      </c>
      <c r="C1790" s="2">
        <f t="shared" si="162"/>
        <v>9.5433962270490849</v>
      </c>
      <c r="D1790" s="2">
        <f t="shared" si="164"/>
        <v>9.5956441288502567</v>
      </c>
      <c r="E1790" s="2">
        <f t="shared" si="163"/>
        <v>-5.2247901801171892E-2</v>
      </c>
      <c r="F1790" s="2">
        <f t="shared" si="167"/>
        <v>6.16342302163095E-3</v>
      </c>
      <c r="G1790" s="2">
        <f t="shared" si="165"/>
        <v>-5.841132482280284E-2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9.6356000000000002</v>
      </c>
      <c r="C1791" s="2">
        <f t="shared" si="162"/>
        <v>9.5265506536569173</v>
      </c>
      <c r="D1791" s="2">
        <f t="shared" si="164"/>
        <v>9.5986038230094977</v>
      </c>
      <c r="E1791" s="2">
        <f t="shared" si="163"/>
        <v>-7.2053169352580326E-2</v>
      </c>
      <c r="F1791" s="2">
        <f t="shared" si="167"/>
        <v>-9.4798954532113056E-3</v>
      </c>
      <c r="G1791" s="2">
        <f t="shared" si="165"/>
        <v>-6.2573273899369022E-2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9.5425000000000004</v>
      </c>
      <c r="C1792" s="2">
        <f t="shared" si="162"/>
        <v>9.503942860786621</v>
      </c>
      <c r="D1792" s="2">
        <f t="shared" si="164"/>
        <v>9.5944479842680526</v>
      </c>
      <c r="E1792" s="2">
        <f t="shared" si="163"/>
        <v>-9.0505123481431582E-2</v>
      </c>
      <c r="F1792" s="2">
        <f t="shared" si="167"/>
        <v>-2.5684941058855361E-2</v>
      </c>
      <c r="G1792" s="2">
        <f t="shared" si="165"/>
        <v>-6.4820182422576228E-2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9.4649000000000001</v>
      </c>
      <c r="C1793" s="2">
        <f t="shared" si="162"/>
        <v>9.4919670360502177</v>
      </c>
      <c r="D1793" s="2">
        <f t="shared" si="164"/>
        <v>9.5848518372852336</v>
      </c>
      <c r="E1793" s="2">
        <f t="shared" si="163"/>
        <v>-9.2884801235015857E-2</v>
      </c>
      <c r="F1793" s="2">
        <f t="shared" si="167"/>
        <v>-3.9124913094087457E-2</v>
      </c>
      <c r="G1793" s="2">
        <f t="shared" si="165"/>
        <v>-5.37598881409284E-2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9.4649000000000001</v>
      </c>
      <c r="C1794" s="2">
        <f t="shared" si="162"/>
        <v>9.4878028766578772</v>
      </c>
      <c r="D1794" s="2">
        <f t="shared" si="164"/>
        <v>9.5759665160048453</v>
      </c>
      <c r="E1794" s="2">
        <f t="shared" si="163"/>
        <v>-8.8163639346968026E-2</v>
      </c>
      <c r="F1794" s="2">
        <f t="shared" si="167"/>
        <v>-4.8932658344663572E-2</v>
      </c>
      <c r="G1794" s="2">
        <f t="shared" si="165"/>
        <v>-3.9230981002304453E-2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9.4417000000000009</v>
      </c>
      <c r="C1795" s="2">
        <f t="shared" si="162"/>
        <v>9.4723562802489738</v>
      </c>
      <c r="D1795" s="2">
        <f t="shared" si="164"/>
        <v>9.5660208481526343</v>
      </c>
      <c r="E1795" s="2">
        <f t="shared" si="163"/>
        <v>-9.3664567903660512E-2</v>
      </c>
      <c r="F1795" s="2">
        <f t="shared" si="167"/>
        <v>-5.7879040256462969E-2</v>
      </c>
      <c r="G1795" s="2">
        <f t="shared" si="165"/>
        <v>-3.5785527647197543E-2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9.4260999999999999</v>
      </c>
      <c r="C1796" s="2">
        <f t="shared" si="162"/>
        <v>9.4604706986722071</v>
      </c>
      <c r="D1796" s="2">
        <f t="shared" si="164"/>
        <v>9.5556563408820683</v>
      </c>
      <c r="E1796" s="2">
        <f t="shared" si="163"/>
        <v>-9.5185642209861143E-2</v>
      </c>
      <c r="F1796" s="2">
        <f t="shared" si="167"/>
        <v>-6.5340360647142604E-2</v>
      </c>
      <c r="G1796" s="2">
        <f t="shared" si="165"/>
        <v>-2.984528156271854E-2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9.6356000000000002</v>
      </c>
      <c r="C1797" s="2">
        <f t="shared" si="162"/>
        <v>9.4874136681072514</v>
      </c>
      <c r="D1797" s="2">
        <f t="shared" si="164"/>
        <v>9.5615780934093237</v>
      </c>
      <c r="E1797" s="2">
        <f t="shared" si="163"/>
        <v>-7.4164425302072345E-2</v>
      </c>
      <c r="F1797" s="2">
        <f t="shared" si="167"/>
        <v>-6.7105173578128563E-2</v>
      </c>
      <c r="G1797" s="2">
        <f t="shared" si="165"/>
        <v>-7.0592517239437824E-3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9.6356000000000002</v>
      </c>
      <c r="C1798" s="2">
        <f t="shared" si="162"/>
        <v>9.5125961807061366</v>
      </c>
      <c r="D1798" s="2">
        <f t="shared" si="164"/>
        <v>9.5670611976012268</v>
      </c>
      <c r="E1798" s="2">
        <f t="shared" si="163"/>
        <v>-5.4465016895090201E-2</v>
      </c>
      <c r="F1798" s="2">
        <f t="shared" si="167"/>
        <v>-6.4577142241520891E-2</v>
      </c>
      <c r="G1798" s="2">
        <f t="shared" si="165"/>
        <v>1.0112125346430689E-2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9.6279000000000003</v>
      </c>
      <c r="C1799" s="2">
        <f t="shared" si="162"/>
        <v>9.5339044605974994</v>
      </c>
      <c r="D1799" s="2">
        <f t="shared" si="164"/>
        <v>9.5715677755566926</v>
      </c>
      <c r="E1799" s="2">
        <f t="shared" si="163"/>
        <v>-3.7663314959193173E-2</v>
      </c>
      <c r="F1799" s="2">
        <f t="shared" si="167"/>
        <v>-5.9194376785055347E-2</v>
      </c>
      <c r="G1799" s="2">
        <f t="shared" si="165"/>
        <v>2.1531061825862174E-2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9.6279000000000003</v>
      </c>
      <c r="C1800" s="2">
        <f t="shared" si="162"/>
        <v>9.5519345435824992</v>
      </c>
      <c r="D1800" s="2">
        <f t="shared" si="164"/>
        <v>9.5757405329228646</v>
      </c>
      <c r="E1800" s="2">
        <f t="shared" si="163"/>
        <v>-2.3805989340365485E-2</v>
      </c>
      <c r="F1800" s="2">
        <f t="shared" si="167"/>
        <v>-5.2116699296117383E-2</v>
      </c>
      <c r="G1800" s="2">
        <f t="shared" si="165"/>
        <v>2.8310709955751898E-2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9.6356000000000002</v>
      </c>
      <c r="C1801" s="2">
        <f t="shared" si="162"/>
        <v>9.5648061522621148</v>
      </c>
      <c r="D1801" s="2">
        <f t="shared" si="164"/>
        <v>9.5801745675211709</v>
      </c>
      <c r="E1801" s="2">
        <f t="shared" si="163"/>
        <v>-1.5368415259056079E-2</v>
      </c>
      <c r="F1801" s="2">
        <f t="shared" si="167"/>
        <v>-4.4767042488705125E-2</v>
      </c>
      <c r="G1801" s="2">
        <f t="shared" si="165"/>
        <v>2.9398627229649046E-2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9.6201000000000008</v>
      </c>
      <c r="C1802" s="2">
        <f t="shared" si="162"/>
        <v>9.5613744365294817</v>
      </c>
      <c r="D1802" s="2">
        <f t="shared" si="164"/>
        <v>9.583132006964048</v>
      </c>
      <c r="E1802" s="2">
        <f t="shared" si="163"/>
        <v>-2.1757570434566276E-2</v>
      </c>
      <c r="F1802" s="2">
        <f t="shared" si="167"/>
        <v>-4.0165148077877355E-2</v>
      </c>
      <c r="G1802" s="2">
        <f t="shared" si="165"/>
        <v>1.8407577643311079E-2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9.4260999999999999</v>
      </c>
      <c r="C1803" s="2">
        <f t="shared" si="162"/>
        <v>9.5465322155249464</v>
      </c>
      <c r="D1803" s="2">
        <f t="shared" si="164"/>
        <v>9.5715000064481934</v>
      </c>
      <c r="E1803" s="2">
        <f t="shared" si="163"/>
        <v>-2.496779092324708E-2</v>
      </c>
      <c r="F1803" s="2">
        <f t="shared" si="167"/>
        <v>-3.7125676646951301E-2</v>
      </c>
      <c r="G1803" s="2">
        <f t="shared" si="165"/>
        <v>1.2157885723704222E-2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9.4260999999999999</v>
      </c>
      <c r="C1804" s="2">
        <f t="shared" si="162"/>
        <v>9.5339734131364935</v>
      </c>
      <c r="D1804" s="2">
        <f t="shared" si="164"/>
        <v>9.560729635600179</v>
      </c>
      <c r="E1804" s="2">
        <f t="shared" si="163"/>
        <v>-2.6756222463685475E-2</v>
      </c>
      <c r="F1804" s="2">
        <f t="shared" si="167"/>
        <v>-3.5051785810298136E-2</v>
      </c>
      <c r="G1804" s="2">
        <f t="shared" si="165"/>
        <v>8.295563346612661E-3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9.4649000000000001</v>
      </c>
      <c r="C1805" s="2">
        <f t="shared" si="162"/>
        <v>9.5197775034231871</v>
      </c>
      <c r="D1805" s="2">
        <f t="shared" si="164"/>
        <v>9.5536311440742399</v>
      </c>
      <c r="E1805" s="2">
        <f t="shared" si="163"/>
        <v>-3.3853640651052785E-2</v>
      </c>
      <c r="F1805" s="2">
        <f t="shared" si="167"/>
        <v>-3.4812156778449066E-2</v>
      </c>
      <c r="G1805" s="2">
        <f t="shared" si="165"/>
        <v>9.5851612739628056E-4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9.5425000000000004</v>
      </c>
      <c r="C1806" s="2">
        <f t="shared" si="162"/>
        <v>9.5053655798196193</v>
      </c>
      <c r="D1806" s="2">
        <f t="shared" si="164"/>
        <v>9.552806614883556</v>
      </c>
      <c r="E1806" s="2">
        <f t="shared" si="163"/>
        <v>-4.744103506393671E-2</v>
      </c>
      <c r="F1806" s="2">
        <f t="shared" si="167"/>
        <v>-3.7337932435546596E-2</v>
      </c>
      <c r="G1806" s="2">
        <f t="shared" si="165"/>
        <v>-1.0103102628390113E-2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9.6201000000000008</v>
      </c>
      <c r="C1807" s="2">
        <f t="shared" ref="C1807:C1870" si="168">$C$4*B1797+C1806*(1-$C$4)</f>
        <v>9.5254016444627556</v>
      </c>
      <c r="D1807" s="2">
        <f t="shared" si="164"/>
        <v>9.5577913100773664</v>
      </c>
      <c r="E1807" s="2">
        <f t="shared" si="163"/>
        <v>-3.2389665614610763E-2</v>
      </c>
      <c r="F1807" s="2">
        <f t="shared" si="167"/>
        <v>-3.6348279071359429E-2</v>
      </c>
      <c r="G1807" s="2">
        <f t="shared" si="165"/>
        <v>3.9586134567486664E-3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9.6122999999999994</v>
      </c>
      <c r="C1808" s="2">
        <f t="shared" si="168"/>
        <v>9.5423552376223313</v>
      </c>
      <c r="D1808" s="2">
        <f t="shared" si="164"/>
        <v>9.5618289908123764</v>
      </c>
      <c r="E1808" s="2">
        <f t="shared" si="163"/>
        <v>-1.9473753190045073E-2</v>
      </c>
      <c r="F1808" s="2">
        <f t="shared" si="167"/>
        <v>-3.297337389509656E-2</v>
      </c>
      <c r="G1808" s="2">
        <f t="shared" si="165"/>
        <v>1.3499620705051486E-2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9.6122999999999994</v>
      </c>
      <c r="C1809" s="2">
        <f t="shared" si="168"/>
        <v>9.5555159702958203</v>
      </c>
      <c r="D1809" s="2">
        <f t="shared" si="164"/>
        <v>9.5655675840855334</v>
      </c>
      <c r="E1809" s="2">
        <f t="shared" si="163"/>
        <v>-1.0051613789713087E-2</v>
      </c>
      <c r="F1809" s="2">
        <f t="shared" si="167"/>
        <v>-2.8389021874019867E-2</v>
      </c>
      <c r="G1809" s="2">
        <f t="shared" si="165"/>
        <v>1.833740808430678E-2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9.6122999999999994</v>
      </c>
      <c r="C1810" s="2">
        <f t="shared" si="168"/>
        <v>9.5666519748656942</v>
      </c>
      <c r="D1810" s="2">
        <f t="shared" si="164"/>
        <v>9.5690292445236427</v>
      </c>
      <c r="E1810" s="2">
        <f t="shared" si="163"/>
        <v>-2.3772696579484887E-3</v>
      </c>
      <c r="F1810" s="2">
        <f t="shared" si="167"/>
        <v>-2.3186671430805595E-2</v>
      </c>
      <c r="G1810" s="2">
        <f t="shared" si="165"/>
        <v>2.0809401772857106E-2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9.6122999999999994</v>
      </c>
      <c r="C1811" s="2">
        <f t="shared" si="168"/>
        <v>9.5772593633478955</v>
      </c>
      <c r="D1811" s="2">
        <f t="shared" si="164"/>
        <v>9.5722344856700392</v>
      </c>
      <c r="E1811" s="2">
        <f t="shared" si="163"/>
        <v>5.0248776778563098E-3</v>
      </c>
      <c r="F1811" s="2">
        <f t="shared" si="167"/>
        <v>-1.7544361609073213E-2</v>
      </c>
      <c r="G1811" s="2">
        <f t="shared" si="165"/>
        <v>2.2569239286929523E-2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9.5425000000000004</v>
      </c>
      <c r="C1812" s="2">
        <f t="shared" si="168"/>
        <v>9.5838502305251421</v>
      </c>
      <c r="D1812" s="2">
        <f t="shared" si="164"/>
        <v>9.5700319311759614</v>
      </c>
      <c r="E1812" s="2">
        <f t="shared" si="163"/>
        <v>1.3818299349180663E-2</v>
      </c>
      <c r="F1812" s="2">
        <f t="shared" si="167"/>
        <v>-1.1271829417422437E-2</v>
      </c>
      <c r="G1812" s="2">
        <f t="shared" si="165"/>
        <v>2.50901287666031E-2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9.6122999999999994</v>
      </c>
      <c r="C1813" s="2">
        <f t="shared" si="168"/>
        <v>9.5595809642905039</v>
      </c>
      <c r="D1813" s="2">
        <f t="shared" si="164"/>
        <v>9.5731628992370013</v>
      </c>
      <c r="E1813" s="2">
        <f t="shared" si="163"/>
        <v>-1.3581934946497398E-2</v>
      </c>
      <c r="F1813" s="2">
        <f t="shared" si="167"/>
        <v>-1.1733850523237431E-2</v>
      </c>
      <c r="G1813" s="2">
        <f t="shared" si="165"/>
        <v>-1.8480844232599668E-3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9.8528000000000002</v>
      </c>
      <c r="C1814" s="2">
        <f t="shared" si="168"/>
        <v>9.5390454313227337</v>
      </c>
      <c r="D1814" s="2">
        <f t="shared" si="164"/>
        <v>9.5938767585527778</v>
      </c>
      <c r="E1814" s="2">
        <f t="shared" si="163"/>
        <v>-5.4831327230044025E-2</v>
      </c>
      <c r="F1814" s="2">
        <f t="shared" si="167"/>
        <v>-2.0353345864598752E-2</v>
      </c>
      <c r="G1814" s="2">
        <f t="shared" si="165"/>
        <v>-3.4477981365445276E-2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10.007999999999999</v>
      </c>
      <c r="C1815" s="2">
        <f t="shared" si="168"/>
        <v>9.5276384418884668</v>
      </c>
      <c r="D1815" s="2">
        <f t="shared" si="164"/>
        <v>9.6245525542155352</v>
      </c>
      <c r="E1815" s="2">
        <f t="shared" si="163"/>
        <v>-9.691411232706848E-2</v>
      </c>
      <c r="F1815" s="2">
        <f t="shared" si="167"/>
        <v>-3.5665499157092703E-2</v>
      </c>
      <c r="G1815" s="2">
        <f t="shared" si="165"/>
        <v>-6.1248613169975777E-2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10.1632</v>
      </c>
      <c r="C1816" s="2">
        <f t="shared" si="168"/>
        <v>9.5299248354440866</v>
      </c>
      <c r="D1816" s="2">
        <f t="shared" si="164"/>
        <v>9.6644523650143856</v>
      </c>
      <c r="E1816" s="2">
        <f t="shared" si="163"/>
        <v>-0.13452752957029901</v>
      </c>
      <c r="F1816" s="2">
        <f t="shared" si="167"/>
        <v>-5.5437905239733964E-2</v>
      </c>
      <c r="G1816" s="2">
        <f t="shared" si="165"/>
        <v>-7.9089624330565045E-2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10.1554</v>
      </c>
      <c r="C1817" s="2">
        <f t="shared" si="168"/>
        <v>9.5437979376834576</v>
      </c>
      <c r="D1817" s="2">
        <f t="shared" si="164"/>
        <v>9.7008188564948021</v>
      </c>
      <c r="E1817" s="2">
        <f t="shared" si="163"/>
        <v>-0.1570209188113445</v>
      </c>
      <c r="F1817" s="2">
        <f t="shared" si="167"/>
        <v>-7.5754507954056083E-2</v>
      </c>
      <c r="G1817" s="2">
        <f t="shared" si="165"/>
        <v>-8.1266410857288418E-2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10.046799999999999</v>
      </c>
      <c r="C1818" s="2">
        <f t="shared" si="168"/>
        <v>9.5543367165013873</v>
      </c>
      <c r="D1818" s="2">
        <f t="shared" si="164"/>
        <v>9.7264470893470385</v>
      </c>
      <c r="E1818" s="2">
        <f t="shared" si="163"/>
        <v>-0.17211037284565123</v>
      </c>
      <c r="F1818" s="2">
        <f t="shared" si="167"/>
        <v>-9.5025680932375123E-2</v>
      </c>
      <c r="G1818" s="2">
        <f t="shared" si="165"/>
        <v>-7.7084691913276104E-2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10.046799999999999</v>
      </c>
      <c r="C1819" s="2">
        <f t="shared" si="168"/>
        <v>9.5632541447319426</v>
      </c>
      <c r="D1819" s="2">
        <f t="shared" si="164"/>
        <v>9.7501769345805904</v>
      </c>
      <c r="E1819" s="2">
        <f t="shared" si="163"/>
        <v>-0.18692278984864785</v>
      </c>
      <c r="F1819" s="2">
        <f t="shared" si="167"/>
        <v>-0.11340510271562967</v>
      </c>
      <c r="G1819" s="2">
        <f t="shared" si="165"/>
        <v>-7.3517687133018178E-2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9.9148999999999994</v>
      </c>
      <c r="C1820" s="2">
        <f t="shared" si="168"/>
        <v>9.5707996609270278</v>
      </c>
      <c r="D1820" s="2">
        <f t="shared" si="164"/>
        <v>9.7623786431301749</v>
      </c>
      <c r="E1820" s="2">
        <f t="shared" ref="E1820:E1883" si="169">C1820-D1820</f>
        <v>-0.19157898220314706</v>
      </c>
      <c r="F1820" s="2">
        <f t="shared" si="167"/>
        <v>-0.12903987861313315</v>
      </c>
      <c r="G1820" s="2">
        <f t="shared" si="165"/>
        <v>-6.2539103590013911E-2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9.9148999999999994</v>
      </c>
      <c r="C1821" s="2">
        <f t="shared" si="168"/>
        <v>9.5771843284767151</v>
      </c>
      <c r="D1821" s="2">
        <f t="shared" ref="D1821:D1884" si="170">$D$4*B1821+(1-$D$4)*D1820</f>
        <v>9.773676521416828</v>
      </c>
      <c r="E1821" s="2">
        <f t="shared" si="169"/>
        <v>-0.19649219294011289</v>
      </c>
      <c r="F1821" s="2">
        <f t="shared" si="167"/>
        <v>-0.14253034147852911</v>
      </c>
      <c r="G1821" s="2">
        <f t="shared" si="165"/>
        <v>-5.3961851461583776E-2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9.9614999999999991</v>
      </c>
      <c r="C1822" s="2">
        <f t="shared" si="168"/>
        <v>9.5718482779418359</v>
      </c>
      <c r="D1822" s="2">
        <f t="shared" si="170"/>
        <v>9.7875893716822482</v>
      </c>
      <c r="E1822" s="2">
        <f t="shared" si="169"/>
        <v>-0.21574109374041228</v>
      </c>
      <c r="F1822" s="2">
        <f t="shared" si="167"/>
        <v>-0.15717249193090577</v>
      </c>
      <c r="G1822" s="2">
        <f t="shared" si="165"/>
        <v>-5.8568601809506515E-2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9.9614999999999991</v>
      </c>
      <c r="C1823" s="2">
        <f t="shared" si="168"/>
        <v>9.5780716197969369</v>
      </c>
      <c r="D1823" s="2">
        <f t="shared" si="170"/>
        <v>9.800471640446526</v>
      </c>
      <c r="E1823" s="2">
        <f t="shared" si="169"/>
        <v>-0.22240002064958908</v>
      </c>
      <c r="F1823" s="2">
        <f t="shared" si="167"/>
        <v>-0.17021799767464244</v>
      </c>
      <c r="G1823" s="2">
        <f t="shared" si="165"/>
        <v>-5.2182022974946646E-2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9.9536999999999995</v>
      </c>
      <c r="C1824" s="2">
        <f t="shared" si="168"/>
        <v>9.6203375244435616</v>
      </c>
      <c r="D1824" s="2">
        <f t="shared" si="170"/>
        <v>9.8118218893023386</v>
      </c>
      <c r="E1824" s="2">
        <f t="shared" si="169"/>
        <v>-0.19148436485877696</v>
      </c>
      <c r="F1824" s="2">
        <f t="shared" si="167"/>
        <v>-0.17447127111146937</v>
      </c>
      <c r="G1824" s="2">
        <f t="shared" si="165"/>
        <v>-1.7013093747307584E-2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9.9459</v>
      </c>
      <c r="C1825" s="2">
        <f t="shared" si="168"/>
        <v>9.679977905298399</v>
      </c>
      <c r="D1825" s="2">
        <f t="shared" si="170"/>
        <v>9.8217536012058684</v>
      </c>
      <c r="E1825" s="2">
        <f t="shared" si="169"/>
        <v>-0.14177569590746941</v>
      </c>
      <c r="F1825" s="2">
        <f t="shared" si="167"/>
        <v>-0.16793215607066939</v>
      </c>
      <c r="G1825" s="2">
        <f t="shared" si="165"/>
        <v>2.6156460163199974E-2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9.9459</v>
      </c>
      <c r="C1826" s="2">
        <f t="shared" si="168"/>
        <v>9.7543197660217213</v>
      </c>
      <c r="D1826" s="2">
        <f t="shared" si="170"/>
        <v>9.8309496307461739</v>
      </c>
      <c r="E1826" s="2">
        <f t="shared" si="169"/>
        <v>-7.6629864724452545E-2</v>
      </c>
      <c r="F1826" s="2">
        <f t="shared" si="167"/>
        <v>-0.14967169780142603</v>
      </c>
      <c r="G1826" s="2">
        <f t="shared" si="165"/>
        <v>7.3041833076973484E-2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9.8140999999999998</v>
      </c>
      <c r="C1827" s="2">
        <f t="shared" si="168"/>
        <v>9.8160244174029962</v>
      </c>
      <c r="D1827" s="2">
        <f t="shared" si="170"/>
        <v>9.8297015099501603</v>
      </c>
      <c r="E1827" s="2">
        <f t="shared" si="169"/>
        <v>-1.3677092547164094E-2</v>
      </c>
      <c r="F1827" s="2">
        <f t="shared" si="167"/>
        <v>-0.12247277675057365</v>
      </c>
      <c r="G1827" s="2">
        <f t="shared" si="165"/>
        <v>0.10879568420340956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9.9924999999999997</v>
      </c>
      <c r="C1828" s="2">
        <f t="shared" si="168"/>
        <v>9.8515283531871489</v>
      </c>
      <c r="D1828" s="2">
        <f t="shared" si="170"/>
        <v>9.8417606573612595</v>
      </c>
      <c r="E1828" s="2">
        <f t="shared" si="169"/>
        <v>9.7676958258894331E-3</v>
      </c>
      <c r="F1828" s="2">
        <f t="shared" si="167"/>
        <v>-9.6024682235281031E-2</v>
      </c>
      <c r="G1828" s="2">
        <f t="shared" ref="G1828:G1891" si="171">E1828-F1828</f>
        <v>0.10579237806117046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9.9227000000000007</v>
      </c>
      <c r="C1829" s="2">
        <f t="shared" si="168"/>
        <v>9.8815701450045097</v>
      </c>
      <c r="D1829" s="2">
        <f t="shared" si="170"/>
        <v>9.8477561642233873</v>
      </c>
      <c r="E1829" s="2">
        <f t="shared" si="169"/>
        <v>3.381398078112241E-2</v>
      </c>
      <c r="F1829" s="2">
        <f t="shared" ref="F1829:F1892" si="173">(E1829*(2/(10)))+((1-(2/10))*F1828)</f>
        <v>-7.0056949632000348E-2</v>
      </c>
      <c r="G1829" s="2">
        <f t="shared" si="171"/>
        <v>0.10387093041312276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9.9227000000000007</v>
      </c>
      <c r="C1830" s="2">
        <f t="shared" si="168"/>
        <v>9.8866978150038154</v>
      </c>
      <c r="D1830" s="2">
        <f t="shared" si="170"/>
        <v>9.8533075594660993</v>
      </c>
      <c r="E1830" s="2">
        <f t="shared" si="169"/>
        <v>3.3390255537716129E-2</v>
      </c>
      <c r="F1830" s="2">
        <f t="shared" si="173"/>
        <v>-4.9367508598057053E-2</v>
      </c>
      <c r="G1830" s="2">
        <f t="shared" si="171"/>
        <v>8.2757764135773182E-2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9.9227000000000007</v>
      </c>
      <c r="C1831" s="2">
        <f t="shared" si="168"/>
        <v>9.8910366126955367</v>
      </c>
      <c r="D1831" s="2">
        <f t="shared" si="170"/>
        <v>9.8584477402463886</v>
      </c>
      <c r="E1831" s="2">
        <f t="shared" si="169"/>
        <v>3.2588872449148099E-2</v>
      </c>
      <c r="F1831" s="2">
        <f t="shared" si="173"/>
        <v>-3.2976232388616029E-2</v>
      </c>
      <c r="G1831" s="2">
        <f t="shared" si="171"/>
        <v>6.5565104837764121E-2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9.7752999999999997</v>
      </c>
      <c r="C1832" s="2">
        <f t="shared" si="168"/>
        <v>9.9018771338192995</v>
      </c>
      <c r="D1832" s="2">
        <f t="shared" si="170"/>
        <v>9.8522886483762875</v>
      </c>
      <c r="E1832" s="2">
        <f t="shared" si="169"/>
        <v>4.9588485443011976E-2</v>
      </c>
      <c r="F1832" s="2">
        <f t="shared" si="173"/>
        <v>-1.646328882229043E-2</v>
      </c>
      <c r="G1832" s="2">
        <f t="shared" si="171"/>
        <v>6.6051774265302399E-2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9.9148999999999994</v>
      </c>
      <c r="C1833" s="2">
        <f t="shared" si="168"/>
        <v>9.9110498824624838</v>
      </c>
      <c r="D1833" s="2">
        <f t="shared" si="170"/>
        <v>9.8569265262743393</v>
      </c>
      <c r="E1833" s="2">
        <f t="shared" si="169"/>
        <v>5.4123356188144456E-2</v>
      </c>
      <c r="F1833" s="2">
        <f t="shared" si="173"/>
        <v>-2.3459598202034537E-3</v>
      </c>
      <c r="G1833" s="2">
        <f t="shared" si="171"/>
        <v>5.6469316008347911E-2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9.7752999999999997</v>
      </c>
      <c r="C1834" s="2">
        <f t="shared" si="168"/>
        <v>9.9176114390067163</v>
      </c>
      <c r="D1834" s="2">
        <f t="shared" si="170"/>
        <v>9.8508801169206848</v>
      </c>
      <c r="E1834" s="2">
        <f t="shared" si="169"/>
        <v>6.6731322086031497E-2</v>
      </c>
      <c r="F1834" s="2">
        <f t="shared" si="173"/>
        <v>1.1469496561043537E-2</v>
      </c>
      <c r="G1834" s="2">
        <f t="shared" si="171"/>
        <v>5.5261825524987956E-2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5">
        <f>TITRES_STAT!D1838</f>
        <v>9.9227000000000007</v>
      </c>
      <c r="C1835" s="2">
        <f t="shared" si="168"/>
        <v>9.9219635253133749</v>
      </c>
      <c r="D1835" s="2">
        <f t="shared" si="170"/>
        <v>9.8562001082598929</v>
      </c>
      <c r="E1835" s="2">
        <f t="shared" si="169"/>
        <v>6.5763417053481987E-2</v>
      </c>
      <c r="F1835" s="2">
        <f t="shared" si="173"/>
        <v>2.2328280659531227E-2</v>
      </c>
      <c r="G1835" s="2">
        <f t="shared" si="171"/>
        <v>4.343513639395076E-2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9.8528000000000002</v>
      </c>
      <c r="C1836" s="2">
        <f t="shared" si="168"/>
        <v>9.9256460598805472</v>
      </c>
      <c r="D1836" s="2">
        <f t="shared" si="170"/>
        <v>9.8559482483887884</v>
      </c>
      <c r="E1836" s="2">
        <f t="shared" si="169"/>
        <v>6.9697811491758799E-2</v>
      </c>
      <c r="F1836" s="2">
        <f t="shared" si="173"/>
        <v>3.1802186825976742E-2</v>
      </c>
      <c r="G1836" s="2">
        <f t="shared" si="171"/>
        <v>3.7895624665782057E-2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9.8528000000000002</v>
      </c>
      <c r="C1837" s="2">
        <f t="shared" si="168"/>
        <v>9.9084851275912325</v>
      </c>
      <c r="D1837" s="2">
        <f t="shared" si="170"/>
        <v>9.8557150448044339</v>
      </c>
      <c r="E1837" s="2">
        <f t="shared" si="169"/>
        <v>5.2770082786798511E-2</v>
      </c>
      <c r="F1837" s="2">
        <f t="shared" si="173"/>
        <v>3.5995766018141098E-2</v>
      </c>
      <c r="G1837" s="2">
        <f t="shared" si="171"/>
        <v>1.6774316768657413E-2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9.7752999999999997</v>
      </c>
      <c r="C1838" s="2">
        <f t="shared" si="168"/>
        <v>9.9214104925771966</v>
      </c>
      <c r="D1838" s="2">
        <f t="shared" si="170"/>
        <v>9.8497583748189186</v>
      </c>
      <c r="E1838" s="2">
        <f t="shared" si="169"/>
        <v>7.1652117758278067E-2</v>
      </c>
      <c r="F1838" s="2">
        <f t="shared" si="173"/>
        <v>4.3127036366168492E-2</v>
      </c>
      <c r="G1838" s="2">
        <f t="shared" si="171"/>
        <v>2.8525081392109575E-2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9.8916000000000004</v>
      </c>
      <c r="C1839" s="2">
        <f t="shared" si="168"/>
        <v>9.9216088783345509</v>
      </c>
      <c r="D1839" s="2">
        <f t="shared" si="170"/>
        <v>9.8528577544619615</v>
      </c>
      <c r="E1839" s="2">
        <f t="shared" si="169"/>
        <v>6.8751123872589304E-2</v>
      </c>
      <c r="F1839" s="2">
        <f t="shared" si="173"/>
        <v>4.8251853867452663E-2</v>
      </c>
      <c r="G1839" s="2">
        <f t="shared" si="171"/>
        <v>2.0499270005136641E-2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9.8528000000000002</v>
      </c>
      <c r="C1840" s="2">
        <f t="shared" si="168"/>
        <v>9.9217767432061592</v>
      </c>
      <c r="D1840" s="2">
        <f t="shared" si="170"/>
        <v>9.8528534763536673</v>
      </c>
      <c r="E1840" s="2">
        <f t="shared" si="169"/>
        <v>6.8923266852491949E-2</v>
      </c>
      <c r="F1840" s="2">
        <f t="shared" si="173"/>
        <v>5.2386136464460525E-2</v>
      </c>
      <c r="G1840" s="2">
        <f t="shared" si="171"/>
        <v>1.6537130388031424E-2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9.8528000000000002</v>
      </c>
      <c r="C1841" s="2">
        <f t="shared" si="168"/>
        <v>9.9219187827129041</v>
      </c>
      <c r="D1841" s="2">
        <f t="shared" si="170"/>
        <v>9.8528495151422835</v>
      </c>
      <c r="E1841" s="2">
        <f t="shared" si="169"/>
        <v>6.9069267570620596E-2</v>
      </c>
      <c r="F1841" s="2">
        <f t="shared" si="173"/>
        <v>5.572276268569254E-2</v>
      </c>
      <c r="G1841" s="2">
        <f t="shared" si="171"/>
        <v>1.3346504884928057E-2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9.8528000000000002</v>
      </c>
      <c r="C1842" s="2">
        <f t="shared" si="168"/>
        <v>9.8993620469109178</v>
      </c>
      <c r="D1842" s="2">
        <f t="shared" si="170"/>
        <v>9.8528458473539651</v>
      </c>
      <c r="E1842" s="2">
        <f t="shared" si="169"/>
        <v>4.6516199556952742E-2</v>
      </c>
      <c r="F1842" s="2">
        <f t="shared" si="173"/>
        <v>5.3881450059944588E-2</v>
      </c>
      <c r="G1842" s="2">
        <f t="shared" si="171"/>
        <v>-7.3652505029918464E-3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9.8528000000000002</v>
      </c>
      <c r="C1843" s="2">
        <f t="shared" si="168"/>
        <v>9.9017525012323144</v>
      </c>
      <c r="D1843" s="2">
        <f t="shared" si="170"/>
        <v>9.8528424512536716</v>
      </c>
      <c r="E1843" s="2">
        <f t="shared" si="169"/>
        <v>4.8910049978642789E-2</v>
      </c>
      <c r="F1843" s="2">
        <f t="shared" si="173"/>
        <v>5.2887170043684227E-2</v>
      </c>
      <c r="G1843" s="2">
        <f t="shared" si="171"/>
        <v>-3.9771200650414382E-3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9.8451000000000004</v>
      </c>
      <c r="C1844" s="2">
        <f t="shared" si="168"/>
        <v>9.8822982702734965</v>
      </c>
      <c r="D1844" s="2">
        <f t="shared" si="170"/>
        <v>9.8522689363459914</v>
      </c>
      <c r="E1844" s="2">
        <f t="shared" si="169"/>
        <v>3.0029333927505064E-2</v>
      </c>
      <c r="F1844" s="2">
        <f t="shared" si="173"/>
        <v>4.8315602820448403E-2</v>
      </c>
      <c r="G1844" s="2">
        <f t="shared" si="171"/>
        <v>-1.8286268892943339E-2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9.8528000000000002</v>
      </c>
      <c r="C1845" s="2">
        <f t="shared" si="168"/>
        <v>9.8885139210006514</v>
      </c>
      <c r="D1845" s="2">
        <f t="shared" si="170"/>
        <v>9.8523082743944368</v>
      </c>
      <c r="E1845" s="2">
        <f t="shared" si="169"/>
        <v>3.6205646606214614E-2</v>
      </c>
      <c r="F1845" s="2">
        <f t="shared" si="173"/>
        <v>4.5893611577601648E-2</v>
      </c>
      <c r="G1845" s="2">
        <f t="shared" si="171"/>
        <v>-9.6879649713870336E-3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9.8916000000000004</v>
      </c>
      <c r="C1846" s="2">
        <f t="shared" si="168"/>
        <v>9.8830194716159365</v>
      </c>
      <c r="D1846" s="2">
        <f t="shared" si="170"/>
        <v>9.8552187725874418</v>
      </c>
      <c r="E1846" s="2">
        <f t="shared" si="169"/>
        <v>2.7800699028494691E-2</v>
      </c>
      <c r="F1846" s="2">
        <f t="shared" si="173"/>
        <v>4.2275029067780259E-2</v>
      </c>
      <c r="G1846" s="2">
        <f t="shared" si="171"/>
        <v>-1.4474330039285568E-2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9.8528000000000002</v>
      </c>
      <c r="C1847" s="2">
        <f t="shared" si="168"/>
        <v>9.8783703221365613</v>
      </c>
      <c r="D1847" s="2">
        <f t="shared" si="170"/>
        <v>9.8550396042476311</v>
      </c>
      <c r="E1847" s="2">
        <f t="shared" si="169"/>
        <v>2.3330717888930153E-2</v>
      </c>
      <c r="F1847" s="2">
        <f t="shared" si="173"/>
        <v>3.8486166832010241E-2</v>
      </c>
      <c r="G1847" s="2">
        <f t="shared" si="171"/>
        <v>-1.5155448943080088E-2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9.9304000000000006</v>
      </c>
      <c r="C1848" s="2">
        <f t="shared" si="168"/>
        <v>9.8625133495001673</v>
      </c>
      <c r="D1848" s="2">
        <f t="shared" si="170"/>
        <v>9.860621855784844</v>
      </c>
      <c r="E1848" s="2">
        <f t="shared" si="169"/>
        <v>1.891493715323378E-3</v>
      </c>
      <c r="F1848" s="2">
        <f t="shared" si="173"/>
        <v>3.116723220867287E-2</v>
      </c>
      <c r="G1848" s="2">
        <f t="shared" si="171"/>
        <v>-2.9275738493349492E-2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10.007999999999999</v>
      </c>
      <c r="C1849" s="2">
        <f t="shared" si="168"/>
        <v>9.8669882188078333</v>
      </c>
      <c r="D1849" s="2">
        <f t="shared" si="170"/>
        <v>9.8715387553563367</v>
      </c>
      <c r="E1849" s="2">
        <f t="shared" si="169"/>
        <v>-4.5505365485034588E-3</v>
      </c>
      <c r="F1849" s="2">
        <f t="shared" si="173"/>
        <v>2.4023678457237605E-2</v>
      </c>
      <c r="G1849" s="2">
        <f t="shared" si="171"/>
        <v>-2.8574215005741064E-2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9.9692000000000007</v>
      </c>
      <c r="C1850" s="2">
        <f t="shared" si="168"/>
        <v>9.8648054159143204</v>
      </c>
      <c r="D1850" s="2">
        <f t="shared" si="170"/>
        <v>9.8787729216262381</v>
      </c>
      <c r="E1850" s="2">
        <f t="shared" si="169"/>
        <v>-1.3967505711917738E-2</v>
      </c>
      <c r="F1850" s="2">
        <f t="shared" si="173"/>
        <v>1.6425441623406541E-2</v>
      </c>
      <c r="G1850" s="2">
        <f t="shared" si="171"/>
        <v>-3.0392947335324279E-2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10.007999999999999</v>
      </c>
      <c r="C1851" s="2">
        <f t="shared" si="168"/>
        <v>9.8629584288505789</v>
      </c>
      <c r="D1851" s="2">
        <f t="shared" si="170"/>
        <v>9.8883452978020721</v>
      </c>
      <c r="E1851" s="2">
        <f t="shared" si="169"/>
        <v>-2.5386868951493113E-2</v>
      </c>
      <c r="F1851" s="2">
        <f t="shared" si="173"/>
        <v>8.0629795084266095E-3</v>
      </c>
      <c r="G1851" s="2">
        <f t="shared" si="171"/>
        <v>-3.3449848459919725E-2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9.8605999999999998</v>
      </c>
      <c r="C1852" s="2">
        <f t="shared" si="168"/>
        <v>9.8613955936427971</v>
      </c>
      <c r="D1852" s="2">
        <f t="shared" si="170"/>
        <v>9.8862900905574733</v>
      </c>
      <c r="E1852" s="2">
        <f t="shared" si="169"/>
        <v>-2.4894496914676267E-2</v>
      </c>
      <c r="F1852" s="2">
        <f t="shared" si="173"/>
        <v>1.4714842238060339E-3</v>
      </c>
      <c r="G1852" s="2">
        <f t="shared" si="171"/>
        <v>-2.6365981138482302E-2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10.007999999999999</v>
      </c>
      <c r="C1853" s="2">
        <f t="shared" si="168"/>
        <v>9.8600731946208278</v>
      </c>
      <c r="D1853" s="2">
        <f t="shared" si="170"/>
        <v>9.895305639405068</v>
      </c>
      <c r="E1853" s="2">
        <f t="shared" si="169"/>
        <v>-3.5232444784240258E-2</v>
      </c>
      <c r="F1853" s="2">
        <f t="shared" si="173"/>
        <v>-5.8693015778032249E-3</v>
      </c>
      <c r="G1853" s="2">
        <f t="shared" si="171"/>
        <v>-2.9363143206437032E-2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10.007999999999999</v>
      </c>
      <c r="C1854" s="2">
        <f t="shared" si="168"/>
        <v>9.8577696262176246</v>
      </c>
      <c r="D1854" s="2">
        <f t="shared" si="170"/>
        <v>9.9036533698195068</v>
      </c>
      <c r="E1854" s="2">
        <f t="shared" si="169"/>
        <v>-4.5883743601882188E-2</v>
      </c>
      <c r="F1854" s="2">
        <f t="shared" si="173"/>
        <v>-1.3872189982619017E-2</v>
      </c>
      <c r="G1854" s="2">
        <f t="shared" si="171"/>
        <v>-3.2011553619263167E-2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5">
        <f>TITRES_STAT!D1858</f>
        <v>10.046799999999999</v>
      </c>
      <c r="C1855" s="2">
        <f t="shared" si="168"/>
        <v>9.8570050683379904</v>
      </c>
      <c r="D1855" s="2">
        <f t="shared" si="170"/>
        <v>9.9142568239069497</v>
      </c>
      <c r="E1855" s="2">
        <f t="shared" si="169"/>
        <v>-5.7251755568959339E-2</v>
      </c>
      <c r="F1855" s="2">
        <f t="shared" si="173"/>
        <v>-2.2548103099887085E-2</v>
      </c>
      <c r="G1855" s="2">
        <f t="shared" si="171"/>
        <v>-3.4703652469072255E-2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5">
        <f>TITRES_STAT!D1859</f>
        <v>10.395899999999999</v>
      </c>
      <c r="C1856" s="2">
        <f t="shared" si="168"/>
        <v>9.8623273655167623</v>
      </c>
      <c r="D1856" s="2">
        <f t="shared" si="170"/>
        <v>9.9499340962101392</v>
      </c>
      <c r="E1856" s="2">
        <f t="shared" si="169"/>
        <v>-8.7606730693376988E-2</v>
      </c>
      <c r="F1856" s="2">
        <f t="shared" si="173"/>
        <v>-3.5559828618585067E-2</v>
      </c>
      <c r="G1856" s="2">
        <f t="shared" si="171"/>
        <v>-5.2046902074791922E-2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5">
        <f>TITRES_STAT!D1860</f>
        <v>10.2408</v>
      </c>
      <c r="C1857" s="2">
        <f t="shared" si="168"/>
        <v>9.8608616169757219</v>
      </c>
      <c r="D1857" s="2">
        <f t="shared" si="170"/>
        <v>9.9714797187130912</v>
      </c>
      <c r="E1857" s="2">
        <f t="shared" si="169"/>
        <v>-0.1106181017373693</v>
      </c>
      <c r="F1857" s="2">
        <f t="shared" si="173"/>
        <v>-5.0571483242341918E-2</v>
      </c>
      <c r="G1857" s="2">
        <f t="shared" si="171"/>
        <v>-6.0046618495027383E-2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5">
        <f>TITRES_STAT!D1861</f>
        <v>10.318300000000001</v>
      </c>
      <c r="C1858" s="2">
        <f t="shared" si="168"/>
        <v>9.8715598297486871</v>
      </c>
      <c r="D1858" s="2">
        <f t="shared" si="170"/>
        <v>9.9971701099195283</v>
      </c>
      <c r="E1858" s="2">
        <f t="shared" si="169"/>
        <v>-0.12561028017084119</v>
      </c>
      <c r="F1858" s="2">
        <f t="shared" si="173"/>
        <v>-6.5579242628041781E-2</v>
      </c>
      <c r="G1858" s="2">
        <f t="shared" si="171"/>
        <v>-6.0031037542799412E-2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10.3649</v>
      </c>
      <c r="C1859" s="2">
        <f t="shared" si="168"/>
        <v>9.8925506251719657</v>
      </c>
      <c r="D1859" s="2">
        <f t="shared" si="170"/>
        <v>10.0244093610366</v>
      </c>
      <c r="E1859" s="2">
        <f t="shared" si="169"/>
        <v>-0.13185873586463437</v>
      </c>
      <c r="F1859" s="2">
        <f t="shared" si="173"/>
        <v>-7.8835141275360301E-2</v>
      </c>
      <c r="G1859" s="2">
        <f t="shared" si="171"/>
        <v>-5.3023594589274067E-2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10.5976</v>
      </c>
      <c r="C1860" s="2">
        <f t="shared" si="168"/>
        <v>9.9043428366839716</v>
      </c>
      <c r="D1860" s="2">
        <f t="shared" si="170"/>
        <v>10.066867926885742</v>
      </c>
      <c r="E1860" s="2">
        <f t="shared" si="169"/>
        <v>-0.16252509020177008</v>
      </c>
      <c r="F1860" s="2">
        <f t="shared" si="173"/>
        <v>-9.5573131060642247E-2</v>
      </c>
      <c r="G1860" s="2">
        <f t="shared" si="171"/>
        <v>-6.6951959141127837E-2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5">
        <f>TITRES_STAT!D1864</f>
        <v>10.4735</v>
      </c>
      <c r="C1861" s="2">
        <f t="shared" si="168"/>
        <v>9.9202900925787443</v>
      </c>
      <c r="D1861" s="2">
        <f t="shared" si="170"/>
        <v>10.096988821190502</v>
      </c>
      <c r="E1861" s="2">
        <f t="shared" si="169"/>
        <v>-0.17669872861175762</v>
      </c>
      <c r="F1861" s="2">
        <f t="shared" si="173"/>
        <v>-0.11179825057086532</v>
      </c>
      <c r="G1861" s="2">
        <f t="shared" si="171"/>
        <v>-6.4900478040892301E-2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5">
        <f>TITRES_STAT!D1865</f>
        <v>10.4735</v>
      </c>
      <c r="C1862" s="2">
        <f t="shared" si="168"/>
        <v>9.911107001412784</v>
      </c>
      <c r="D1862" s="2">
        <f t="shared" si="170"/>
        <v>10.124878538139354</v>
      </c>
      <c r="E1862" s="2">
        <f t="shared" si="169"/>
        <v>-0.21377153672657023</v>
      </c>
      <c r="F1862" s="2">
        <f t="shared" si="173"/>
        <v>-0.13219290780200632</v>
      </c>
      <c r="G1862" s="2">
        <f t="shared" si="171"/>
        <v>-8.1578628924563912E-2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10.4735</v>
      </c>
      <c r="C1863" s="2">
        <f t="shared" si="168"/>
        <v>9.9260136165800485</v>
      </c>
      <c r="D1863" s="2">
        <f t="shared" si="170"/>
        <v>10.150702350129032</v>
      </c>
      <c r="E1863" s="2">
        <f t="shared" si="169"/>
        <v>-0.22468873354898378</v>
      </c>
      <c r="F1863" s="2">
        <f t="shared" si="173"/>
        <v>-0.15069207295140183</v>
      </c>
      <c r="G1863" s="2">
        <f t="shared" si="171"/>
        <v>-7.3996660597581948E-2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10.4657</v>
      </c>
      <c r="C1864" s="2">
        <f t="shared" si="168"/>
        <v>9.9386269063369639</v>
      </c>
      <c r="D1864" s="2">
        <f t="shared" si="170"/>
        <v>10.174035509378735</v>
      </c>
      <c r="E1864" s="2">
        <f t="shared" si="169"/>
        <v>-0.2354086030417708</v>
      </c>
      <c r="F1864" s="2">
        <f t="shared" si="173"/>
        <v>-0.16763537896947564</v>
      </c>
      <c r="G1864" s="2">
        <f t="shared" si="171"/>
        <v>-6.7773224072295163E-2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10.4735</v>
      </c>
      <c r="C1865" s="2">
        <f t="shared" si="168"/>
        <v>9.9552689207466614</v>
      </c>
      <c r="D1865" s="2">
        <f t="shared" si="170"/>
        <v>10.19621806423957</v>
      </c>
      <c r="E1865" s="2">
        <f t="shared" si="169"/>
        <v>-0.24094914349290875</v>
      </c>
      <c r="F1865" s="2">
        <f t="shared" si="173"/>
        <v>-0.18229813187416227</v>
      </c>
      <c r="G1865" s="2">
        <f t="shared" si="171"/>
        <v>-5.8651011618746474E-2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10.434699999999999</v>
      </c>
      <c r="C1866" s="2">
        <f t="shared" si="168"/>
        <v>10.023058317554867</v>
      </c>
      <c r="D1866" s="2">
        <f t="shared" si="170"/>
        <v>10.213883392814417</v>
      </c>
      <c r="E1866" s="2">
        <f t="shared" si="169"/>
        <v>-0.19082507525954995</v>
      </c>
      <c r="F1866" s="2">
        <f t="shared" si="173"/>
        <v>-0.18400352055123984</v>
      </c>
      <c r="G1866" s="2">
        <f t="shared" si="171"/>
        <v>-6.8215547083101125E-3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10.395899999999999</v>
      </c>
      <c r="C1867" s="2">
        <f t="shared" si="168"/>
        <v>10.056557037931041</v>
      </c>
      <c r="D1867" s="2">
        <f t="shared" si="170"/>
        <v>10.227366104457793</v>
      </c>
      <c r="E1867" s="2">
        <f t="shared" si="169"/>
        <v>-0.17080906652675232</v>
      </c>
      <c r="F1867" s="2">
        <f t="shared" si="173"/>
        <v>-0.18136462974634232</v>
      </c>
      <c r="G1867" s="2">
        <f t="shared" si="171"/>
        <v>1.0555563219590003E-2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5">
        <f>TITRES_STAT!D1871</f>
        <v>10.279500000000001</v>
      </c>
      <c r="C1868" s="2">
        <f t="shared" si="168"/>
        <v>10.09682518594165</v>
      </c>
      <c r="D1868" s="2">
        <f t="shared" si="170"/>
        <v>10.231227874497957</v>
      </c>
      <c r="E1868" s="2">
        <f t="shared" si="169"/>
        <v>-0.13440268855630677</v>
      </c>
      <c r="F1868" s="2">
        <f t="shared" si="173"/>
        <v>-0.17197224150833523</v>
      </c>
      <c r="G1868" s="2">
        <f t="shared" si="171"/>
        <v>3.7569552952028462E-2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5">
        <f>TITRES_STAT!D1872</f>
        <v>10.279500000000001</v>
      </c>
      <c r="C1869" s="2">
        <f t="shared" si="168"/>
        <v>10.13806746502755</v>
      </c>
      <c r="D1869" s="2">
        <f t="shared" si="170"/>
        <v>10.234803587498108</v>
      </c>
      <c r="E1869" s="2">
        <f t="shared" si="169"/>
        <v>-9.6736122470558072E-2</v>
      </c>
      <c r="F1869" s="2">
        <f t="shared" si="173"/>
        <v>-0.1569250177007798</v>
      </c>
      <c r="G1869" s="2">
        <f t="shared" si="171"/>
        <v>6.0188895230221723E-2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5">
        <f>TITRES_STAT!D1873</f>
        <v>10.318300000000001</v>
      </c>
      <c r="C1870" s="2">
        <f t="shared" si="168"/>
        <v>10.208764778100235</v>
      </c>
      <c r="D1870" s="2">
        <f t="shared" si="170"/>
        <v>10.240988506942692</v>
      </c>
      <c r="E1870" s="2">
        <f t="shared" si="169"/>
        <v>-3.2223728842456723E-2</v>
      </c>
      <c r="F1870" s="2">
        <f t="shared" si="173"/>
        <v>-0.13198475992911521</v>
      </c>
      <c r="G1870" s="2">
        <f t="shared" si="171"/>
        <v>9.9761031086658486E-2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5">
        <f>TITRES_STAT!D1874</f>
        <v>10.1632</v>
      </c>
      <c r="C1871" s="2">
        <f t="shared" ref="C1871:C1934" si="174">$C$4*B1861+C1870*(1-$C$4)</f>
        <v>10.249493273777121</v>
      </c>
      <c r="D1871" s="2">
        <f t="shared" si="170"/>
        <v>10.235226395317309</v>
      </c>
      <c r="E1871" s="2">
        <f t="shared" si="169"/>
        <v>1.426687845981256E-2</v>
      </c>
      <c r="F1871" s="2">
        <f t="shared" si="173"/>
        <v>-0.10273443225132967</v>
      </c>
      <c r="G1871" s="2">
        <f t="shared" si="171"/>
        <v>0.11700131071114223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9.9770000000000003</v>
      </c>
      <c r="C1872" s="2">
        <f t="shared" si="174"/>
        <v>10.283955847042179</v>
      </c>
      <c r="D1872" s="2">
        <f t="shared" si="170"/>
        <v>10.216098514182692</v>
      </c>
      <c r="E1872" s="2">
        <f t="shared" si="169"/>
        <v>6.7857332859487585E-2</v>
      </c>
      <c r="F1872" s="2">
        <f t="shared" si="173"/>
        <v>-6.8616079229166224E-2</v>
      </c>
      <c r="G1872" s="2">
        <f t="shared" si="171"/>
        <v>0.13647341208865382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9.9459</v>
      </c>
      <c r="C1873" s="2">
        <f t="shared" si="174"/>
        <v>10.313116485958767</v>
      </c>
      <c r="D1873" s="2">
        <f t="shared" si="170"/>
        <v>10.196083809428419</v>
      </c>
      <c r="E1873" s="2">
        <f t="shared" si="169"/>
        <v>0.11703267653034821</v>
      </c>
      <c r="F1873" s="2">
        <f t="shared" si="173"/>
        <v>-3.1486328077263342E-2</v>
      </c>
      <c r="G1873" s="2">
        <f t="shared" si="171"/>
        <v>0.14851900460761155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9.9459</v>
      </c>
      <c r="C1874" s="2">
        <f t="shared" si="174"/>
        <v>10.336590872734343</v>
      </c>
      <c r="D1874" s="2">
        <f t="shared" si="170"/>
        <v>10.177551675396685</v>
      </c>
      <c r="E1874" s="2">
        <f t="shared" si="169"/>
        <v>0.15903919733765726</v>
      </c>
      <c r="F1874" s="2">
        <f t="shared" si="173"/>
        <v>6.6187770057207808E-3</v>
      </c>
      <c r="G1874" s="2">
        <f t="shared" si="171"/>
        <v>0.15242042033193648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10.007999999999999</v>
      </c>
      <c r="C1875" s="2">
        <f t="shared" si="174"/>
        <v>10.357653815390597</v>
      </c>
      <c r="D1875" s="2">
        <f t="shared" si="170"/>
        <v>10.164992292033968</v>
      </c>
      <c r="E1875" s="2">
        <f t="shared" si="169"/>
        <v>0.19266152335662845</v>
      </c>
      <c r="F1875" s="2">
        <f t="shared" si="173"/>
        <v>4.3827326275902315E-2</v>
      </c>
      <c r="G1875" s="2">
        <f t="shared" si="171"/>
        <v>0.14883419708072615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10.007999999999999</v>
      </c>
      <c r="C1876" s="2">
        <f t="shared" si="174"/>
        <v>10.369507074561275</v>
      </c>
      <c r="D1876" s="2">
        <f t="shared" si="170"/>
        <v>10.153363233364786</v>
      </c>
      <c r="E1876" s="2">
        <f t="shared" si="169"/>
        <v>0.21614384119648911</v>
      </c>
      <c r="F1876" s="2">
        <f t="shared" si="173"/>
        <v>7.8290629260019673E-2</v>
      </c>
      <c r="G1876" s="2">
        <f t="shared" si="171"/>
        <v>0.13785321193646943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10.1632</v>
      </c>
      <c r="C1877" s="2">
        <f t="shared" si="174"/>
        <v>10.37356752462877</v>
      </c>
      <c r="D1877" s="2">
        <f t="shared" si="170"/>
        <v>10.154091882745172</v>
      </c>
      <c r="E1877" s="2">
        <f t="shared" si="169"/>
        <v>0.21947564188359792</v>
      </c>
      <c r="F1877" s="2">
        <f t="shared" si="173"/>
        <v>0.10652763178473532</v>
      </c>
      <c r="G1877" s="2">
        <f t="shared" si="171"/>
        <v>0.1129480100988626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10.1554</v>
      </c>
      <c r="C1878" s="2">
        <f t="shared" si="174"/>
        <v>10.359095597762806</v>
      </c>
      <c r="D1878" s="2">
        <f t="shared" si="170"/>
        <v>10.154188780319604</v>
      </c>
      <c r="E1878" s="2">
        <f t="shared" si="169"/>
        <v>0.20490681744320227</v>
      </c>
      <c r="F1878" s="2">
        <f t="shared" si="173"/>
        <v>0.1262034689164287</v>
      </c>
      <c r="G1878" s="2">
        <f t="shared" si="171"/>
        <v>7.8703348526773576E-2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9.9692000000000007</v>
      </c>
      <c r="C1879" s="2">
        <f t="shared" si="174"/>
        <v>10.346850121183914</v>
      </c>
      <c r="D1879" s="2">
        <f t="shared" si="170"/>
        <v>10.140485907703338</v>
      </c>
      <c r="E1879" s="2">
        <f t="shared" si="169"/>
        <v>0.2063642134805761</v>
      </c>
      <c r="F1879" s="2">
        <f t="shared" si="173"/>
        <v>0.1422356178292582</v>
      </c>
      <c r="G1879" s="2">
        <f t="shared" si="171"/>
        <v>6.4128595651317899E-2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10.1244</v>
      </c>
      <c r="C1880" s="2">
        <f t="shared" si="174"/>
        <v>10.342457794847927</v>
      </c>
      <c r="D1880" s="2">
        <f t="shared" si="170"/>
        <v>10.139294358984571</v>
      </c>
      <c r="E1880" s="2">
        <f t="shared" si="169"/>
        <v>0.20316343586335606</v>
      </c>
      <c r="F1880" s="2">
        <f t="shared" si="173"/>
        <v>0.15442118143607778</v>
      </c>
      <c r="G1880" s="2">
        <f t="shared" si="171"/>
        <v>4.8742254427278281E-2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10.0235</v>
      </c>
      <c r="C1881" s="2">
        <f t="shared" si="174"/>
        <v>10.314879672563631</v>
      </c>
      <c r="D1881" s="2">
        <f t="shared" si="170"/>
        <v>10.130716999059789</v>
      </c>
      <c r="E1881" s="2">
        <f t="shared" si="169"/>
        <v>0.18416267350384175</v>
      </c>
      <c r="F1881" s="2">
        <f t="shared" si="173"/>
        <v>0.16036947984963057</v>
      </c>
      <c r="G1881" s="2">
        <f t="shared" si="171"/>
        <v>2.3793193654211175E-2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10.1244</v>
      </c>
      <c r="C1882" s="2">
        <f t="shared" si="174"/>
        <v>10.262898184476919</v>
      </c>
      <c r="D1882" s="2">
        <f t="shared" si="170"/>
        <v>10.130249073203508</v>
      </c>
      <c r="E1882" s="2">
        <f t="shared" si="169"/>
        <v>0.13264911127341072</v>
      </c>
      <c r="F1882" s="2">
        <f t="shared" si="173"/>
        <v>0.15482540613438661</v>
      </c>
      <c r="G1882" s="2">
        <f t="shared" si="171"/>
        <v>-2.2176294860975887E-2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5">
        <f>TITRES_STAT!D1886</f>
        <v>10.1632</v>
      </c>
      <c r="C1883" s="2">
        <f t="shared" si="174"/>
        <v>10.214129233018932</v>
      </c>
      <c r="D1883" s="2">
        <f t="shared" si="170"/>
        <v>10.132689882595841</v>
      </c>
      <c r="E1883" s="2">
        <f t="shared" si="169"/>
        <v>8.1439350423091028E-2</v>
      </c>
      <c r="F1883" s="2">
        <f t="shared" si="173"/>
        <v>0.14014819499212749</v>
      </c>
      <c r="G1883" s="2">
        <f t="shared" si="171"/>
        <v>-5.8708844569036467E-2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10.1632</v>
      </c>
      <c r="C1884" s="2">
        <f t="shared" si="174"/>
        <v>10.172863197169866</v>
      </c>
      <c r="D1884" s="2">
        <f t="shared" si="170"/>
        <v>10.134949891292447</v>
      </c>
      <c r="E1884" s="2">
        <f t="shared" ref="E1884:E1947" si="175">C1884-D1884</f>
        <v>3.7913305877419035E-2</v>
      </c>
      <c r="F1884" s="2">
        <f t="shared" si="173"/>
        <v>0.11970121716918582</v>
      </c>
      <c r="G1884" s="2">
        <f t="shared" si="171"/>
        <v>-8.1787911291766782E-2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10.1477</v>
      </c>
      <c r="C1885" s="2">
        <f t="shared" si="174"/>
        <v>10.147499628374502</v>
      </c>
      <c r="D1885" s="2">
        <f t="shared" ref="D1885:D1948" si="176">$D$4*B1885+(1-$D$4)*D1884</f>
        <v>10.135894343789303</v>
      </c>
      <c r="E1885" s="2">
        <f t="shared" si="175"/>
        <v>1.1605284585199271E-2</v>
      </c>
      <c r="F1885" s="2">
        <f t="shared" si="173"/>
        <v>9.8082030652388505E-2</v>
      </c>
      <c r="G1885" s="2">
        <f t="shared" si="171"/>
        <v>-8.6476746067189234E-2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10.1632</v>
      </c>
      <c r="C1886" s="2">
        <f t="shared" si="174"/>
        <v>10.126038147086117</v>
      </c>
      <c r="D1886" s="2">
        <f t="shared" si="176"/>
        <v>10.137916984990097</v>
      </c>
      <c r="E1886" s="2">
        <f t="shared" si="175"/>
        <v>-1.1878837903980255E-2</v>
      </c>
      <c r="F1886" s="2">
        <f t="shared" si="173"/>
        <v>7.6089856941114753E-2</v>
      </c>
      <c r="G1886" s="2">
        <f t="shared" si="171"/>
        <v>-8.7968694845095008E-2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10.1477</v>
      </c>
      <c r="C1887" s="2">
        <f t="shared" si="174"/>
        <v>10.131755355226714</v>
      </c>
      <c r="D1887" s="2">
        <f t="shared" si="176"/>
        <v>10.138641652768609</v>
      </c>
      <c r="E1887" s="2">
        <f t="shared" si="175"/>
        <v>-6.886297541894848E-3</v>
      </c>
      <c r="F1887" s="2">
        <f t="shared" si="173"/>
        <v>5.9494626044512833E-2</v>
      </c>
      <c r="G1887" s="2">
        <f t="shared" si="171"/>
        <v>-6.6380923586407681E-2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10.744999999999999</v>
      </c>
      <c r="C1888" s="2">
        <f t="shared" si="174"/>
        <v>10.135392992884142</v>
      </c>
      <c r="D1888" s="2">
        <f t="shared" si="176"/>
        <v>10.18355708589686</v>
      </c>
      <c r="E1888" s="2">
        <f t="shared" si="175"/>
        <v>-4.8164093012717402E-2</v>
      </c>
      <c r="F1888" s="2">
        <f t="shared" si="173"/>
        <v>3.7962882233066784E-2</v>
      </c>
      <c r="G1888" s="2">
        <f t="shared" si="171"/>
        <v>-8.6126975245784193E-2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10.783799999999999</v>
      </c>
      <c r="C1889" s="2">
        <f t="shared" si="174"/>
        <v>10.109824840132736</v>
      </c>
      <c r="D1889" s="2">
        <f t="shared" si="176"/>
        <v>10.228019523978574</v>
      </c>
      <c r="E1889" s="2">
        <f t="shared" si="175"/>
        <v>-0.11819468384583764</v>
      </c>
      <c r="F1889" s="2">
        <f t="shared" si="173"/>
        <v>6.7313690172858993E-3</v>
      </c>
      <c r="G1889" s="2">
        <f t="shared" si="171"/>
        <v>-0.12492605286312354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10.8614</v>
      </c>
      <c r="C1890" s="2">
        <f t="shared" si="174"/>
        <v>10.112067172420009</v>
      </c>
      <c r="D1890" s="2">
        <f t="shared" si="176"/>
        <v>10.274936596276458</v>
      </c>
      <c r="E1890" s="2">
        <f t="shared" si="175"/>
        <v>-0.1628694238564492</v>
      </c>
      <c r="F1890" s="2">
        <f t="shared" si="173"/>
        <v>-2.7188789557461124E-2</v>
      </c>
      <c r="G1890" s="2">
        <f t="shared" si="171"/>
        <v>-0.13568063429898808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10.8614</v>
      </c>
      <c r="C1891" s="2">
        <f t="shared" si="174"/>
        <v>10.098441453586162</v>
      </c>
      <c r="D1891" s="2">
        <f t="shared" si="176"/>
        <v>10.31837832988561</v>
      </c>
      <c r="E1891" s="2">
        <f t="shared" si="175"/>
        <v>-0.2199368762994478</v>
      </c>
      <c r="F1891" s="2">
        <f t="shared" si="173"/>
        <v>-6.5738406905858471E-2</v>
      </c>
      <c r="G1891" s="2">
        <f t="shared" si="171"/>
        <v>-0.15419846939358933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10.8614</v>
      </c>
      <c r="C1892" s="2">
        <f t="shared" si="174"/>
        <v>10.102435076111368</v>
      </c>
      <c r="D1892" s="2">
        <f t="shared" si="176"/>
        <v>10.35860215730149</v>
      </c>
      <c r="E1892" s="2">
        <f t="shared" si="175"/>
        <v>-0.25616708119012266</v>
      </c>
      <c r="F1892" s="2">
        <f t="shared" si="173"/>
        <v>-0.10382414176271132</v>
      </c>
      <c r="G1892" s="2">
        <f t="shared" ref="G1892:G1955" si="177">E1892-F1892</f>
        <v>-0.15234293942741134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10.8614</v>
      </c>
      <c r="C1893" s="2">
        <f t="shared" si="174"/>
        <v>10.111783525940387</v>
      </c>
      <c r="D1893" s="2">
        <f t="shared" si="176"/>
        <v>10.395846441945825</v>
      </c>
      <c r="E1893" s="2">
        <f t="shared" si="175"/>
        <v>-0.28406291600543732</v>
      </c>
      <c r="F1893" s="2">
        <f t="shared" ref="F1893:F1956" si="179">(E1893*(2/(10)))+((1-(2/10))*F1892)</f>
        <v>-0.13987189661125654</v>
      </c>
      <c r="G1893" s="2">
        <f t="shared" si="177"/>
        <v>-0.14419101939418077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10.939</v>
      </c>
      <c r="C1894" s="2">
        <f t="shared" si="174"/>
        <v>10.119693752718788</v>
      </c>
      <c r="D1894" s="2">
        <f t="shared" si="176"/>
        <v>10.436080038838726</v>
      </c>
      <c r="E1894" s="2">
        <f t="shared" si="175"/>
        <v>-0.31638628611993802</v>
      </c>
      <c r="F1894" s="2">
        <f t="shared" si="179"/>
        <v>-0.17517477451299285</v>
      </c>
      <c r="G1894" s="2">
        <f t="shared" si="177"/>
        <v>-0.14121151160694517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10.8614</v>
      </c>
      <c r="C1895" s="2">
        <f t="shared" si="174"/>
        <v>10.124002406146667</v>
      </c>
      <c r="D1895" s="2">
        <f t="shared" si="176"/>
        <v>10.467585221146969</v>
      </c>
      <c r="E1895" s="2">
        <f t="shared" si="175"/>
        <v>-0.34358281500030152</v>
      </c>
      <c r="F1895" s="2">
        <f t="shared" si="179"/>
        <v>-0.20885638261045458</v>
      </c>
      <c r="G1895" s="2">
        <f t="shared" si="177"/>
        <v>-0.13472643238984694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10.8536</v>
      </c>
      <c r="C1896" s="2">
        <f t="shared" si="174"/>
        <v>10.130032805201026</v>
      </c>
      <c r="D1896" s="2">
        <f t="shared" si="176"/>
        <v>10.496178908469416</v>
      </c>
      <c r="E1896" s="2">
        <f t="shared" si="175"/>
        <v>-0.36614610326838992</v>
      </c>
      <c r="F1896" s="2">
        <f t="shared" si="179"/>
        <v>-0.24031432674204167</v>
      </c>
      <c r="G1896" s="2">
        <f t="shared" si="177"/>
        <v>-0.12583177652634825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10.8614</v>
      </c>
      <c r="C1897" s="2">
        <f t="shared" si="174"/>
        <v>10.132750835170098</v>
      </c>
      <c r="D1897" s="2">
        <f t="shared" si="176"/>
        <v>10.523232322656867</v>
      </c>
      <c r="E1897" s="2">
        <f t="shared" si="175"/>
        <v>-0.39048148748676859</v>
      </c>
      <c r="F1897" s="2">
        <f t="shared" si="179"/>
        <v>-0.27034775889098706</v>
      </c>
      <c r="G1897" s="2">
        <f t="shared" si="177"/>
        <v>-0.12013372859578153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10.8614</v>
      </c>
      <c r="C1898" s="2">
        <f t="shared" si="174"/>
        <v>10.226943014374699</v>
      </c>
      <c r="D1898" s="2">
        <f t="shared" si="176"/>
        <v>10.54828178023784</v>
      </c>
      <c r="E1898" s="2">
        <f t="shared" si="175"/>
        <v>-0.32133876586314081</v>
      </c>
      <c r="F1898" s="2">
        <f t="shared" si="179"/>
        <v>-0.28054596028541784</v>
      </c>
      <c r="G1898" s="2">
        <f t="shared" si="177"/>
        <v>-4.0792805577722968E-2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10.8614</v>
      </c>
      <c r="C1899" s="2">
        <f t="shared" si="174"/>
        <v>10.312613319855513</v>
      </c>
      <c r="D1899" s="2">
        <f t="shared" si="176"/>
        <v>10.571475722442445</v>
      </c>
      <c r="E1899" s="2">
        <f t="shared" si="175"/>
        <v>-0.25886240258693149</v>
      </c>
      <c r="F1899" s="2">
        <f t="shared" si="179"/>
        <v>-0.27620924874572056</v>
      </c>
      <c r="G1899" s="2">
        <f t="shared" si="177"/>
        <v>1.7346846158789064E-2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10.8614</v>
      </c>
      <c r="C1900" s="2">
        <f t="shared" si="174"/>
        <v>10.397042039877741</v>
      </c>
      <c r="D1900" s="2">
        <f t="shared" si="176"/>
        <v>10.592951594854116</v>
      </c>
      <c r="E1900" s="2">
        <f t="shared" si="175"/>
        <v>-0.19590955497637452</v>
      </c>
      <c r="F1900" s="2">
        <f t="shared" si="179"/>
        <v>-0.26014930999185137</v>
      </c>
      <c r="G1900" s="2">
        <f t="shared" si="177"/>
        <v>6.4239755015476852E-2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10.8614</v>
      </c>
      <c r="C1901" s="2">
        <f t="shared" si="174"/>
        <v>10.468481726050396</v>
      </c>
      <c r="D1901" s="2">
        <f t="shared" si="176"/>
        <v>10.612836661901959</v>
      </c>
      <c r="E1901" s="2">
        <f t="shared" si="175"/>
        <v>-0.14435493585156323</v>
      </c>
      <c r="F1901" s="2">
        <f t="shared" si="179"/>
        <v>-0.23699043516379376</v>
      </c>
      <c r="G1901" s="2">
        <f t="shared" si="177"/>
        <v>9.2635499312230529E-2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10.8226</v>
      </c>
      <c r="C1902" s="2">
        <f t="shared" si="174"/>
        <v>10.528930691273411</v>
      </c>
      <c r="D1902" s="2">
        <f t="shared" si="176"/>
        <v>10.628374686946257</v>
      </c>
      <c r="E1902" s="2">
        <f t="shared" si="175"/>
        <v>-9.9443995672846341E-2</v>
      </c>
      <c r="F1902" s="2">
        <f t="shared" si="179"/>
        <v>-0.20948114726560429</v>
      </c>
      <c r="G1902" s="2">
        <f t="shared" si="177"/>
        <v>0.11003715159275795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10.799300000000001</v>
      </c>
      <c r="C1903" s="2">
        <f t="shared" si="174"/>
        <v>10.580079815692885</v>
      </c>
      <c r="D1903" s="2">
        <f t="shared" si="176"/>
        <v>10.641035821246534</v>
      </c>
      <c r="E1903" s="2">
        <f t="shared" si="175"/>
        <v>-6.0956005553649106E-2</v>
      </c>
      <c r="F1903" s="2">
        <f t="shared" si="179"/>
        <v>-0.17977611892321327</v>
      </c>
      <c r="G1903" s="2">
        <f t="shared" si="177"/>
        <v>0.11882011336956416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10.8614</v>
      </c>
      <c r="C1904" s="2">
        <f t="shared" si="174"/>
        <v>10.635298305586288</v>
      </c>
      <c r="D1904" s="2">
        <f t="shared" si="176"/>
        <v>10.657359093746791</v>
      </c>
      <c r="E1904" s="2">
        <f t="shared" si="175"/>
        <v>-2.2060788160503719E-2</v>
      </c>
      <c r="F1904" s="2">
        <f t="shared" si="179"/>
        <v>-0.14823305277067136</v>
      </c>
      <c r="G1904" s="2">
        <f t="shared" si="177"/>
        <v>0.12617226461016764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10.8614</v>
      </c>
      <c r="C1905" s="2">
        <f t="shared" si="174"/>
        <v>10.670083181649936</v>
      </c>
      <c r="D1905" s="2">
        <f t="shared" si="176"/>
        <v>10.672473234950733</v>
      </c>
      <c r="E1905" s="2">
        <f t="shared" si="175"/>
        <v>-2.3900533007967795E-3</v>
      </c>
      <c r="F1905" s="2">
        <f t="shared" si="179"/>
        <v>-0.11906445287669645</v>
      </c>
      <c r="G1905" s="2">
        <f t="shared" si="177"/>
        <v>0.11667439957589967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10.8614</v>
      </c>
      <c r="C1906" s="2">
        <f t="shared" si="174"/>
        <v>10.698316538319178</v>
      </c>
      <c r="D1906" s="2">
        <f t="shared" si="176"/>
        <v>10.686467810139568</v>
      </c>
      <c r="E1906" s="2">
        <f t="shared" si="175"/>
        <v>1.184872817960958E-2</v>
      </c>
      <c r="F1906" s="2">
        <f t="shared" si="179"/>
        <v>-9.2881816665435254E-2</v>
      </c>
      <c r="G1906" s="2">
        <f t="shared" si="177"/>
        <v>0.10473054484504483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10.8614</v>
      </c>
      <c r="C1907" s="2">
        <f t="shared" si="174"/>
        <v>10.723406301654688</v>
      </c>
      <c r="D1907" s="2">
        <f t="shared" si="176"/>
        <v>10.69942575012923</v>
      </c>
      <c r="E1907" s="2">
        <f t="shared" si="175"/>
        <v>2.3980551525458083E-2</v>
      </c>
      <c r="F1907" s="2">
        <f t="shared" si="179"/>
        <v>-6.9509343027256601E-2</v>
      </c>
      <c r="G1907" s="2">
        <f t="shared" si="177"/>
        <v>9.3489894552714684E-2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10.8614</v>
      </c>
      <c r="C1908" s="2">
        <f t="shared" si="174"/>
        <v>10.74463610140012</v>
      </c>
      <c r="D1908" s="2">
        <f t="shared" si="176"/>
        <v>10.71142384271225</v>
      </c>
      <c r="E1908" s="2">
        <f t="shared" si="175"/>
        <v>3.3212258687870033E-2</v>
      </c>
      <c r="F1908" s="2">
        <f t="shared" si="179"/>
        <v>-4.8965022684231273E-2</v>
      </c>
      <c r="G1908" s="2">
        <f t="shared" si="177"/>
        <v>8.2177281372101313E-2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10.9312</v>
      </c>
      <c r="C1909" s="2">
        <f t="shared" si="174"/>
        <v>10.762599778107793</v>
      </c>
      <c r="D1909" s="2">
        <f t="shared" si="176"/>
        <v>10.727703558066899</v>
      </c>
      <c r="E1909" s="2">
        <f t="shared" si="175"/>
        <v>3.4896220040893766E-2</v>
      </c>
      <c r="F1909" s="2">
        <f t="shared" si="179"/>
        <v>-3.2192774139206272E-2</v>
      </c>
      <c r="G1909" s="2">
        <f t="shared" si="177"/>
        <v>6.7088994180100031E-2</v>
      </c>
      <c r="H1909" s="2" t="str">
        <f t="shared" si="178"/>
        <v>Sell</v>
      </c>
    </row>
    <row r="1910" spans="1:8" ht="13.5" x14ac:dyDescent="0.25">
      <c r="A1910" s="3">
        <f>TITRES_STAT!B1913</f>
        <v>45084</v>
      </c>
      <c r="B1910" s="5">
        <f>TITRES_STAT!D1913</f>
        <v>10.783799999999999</v>
      </c>
      <c r="C1910" s="2">
        <f t="shared" si="174"/>
        <v>10.777799812245055</v>
      </c>
      <c r="D1910" s="2">
        <f t="shared" si="176"/>
        <v>10.731858850061943</v>
      </c>
      <c r="E1910" s="2">
        <f t="shared" si="175"/>
        <v>4.5940962183111722E-2</v>
      </c>
      <c r="F1910" s="2">
        <f t="shared" si="179"/>
        <v>-1.6566026874742672E-2</v>
      </c>
      <c r="G1910" s="2">
        <f t="shared" si="177"/>
        <v>6.2506989057854401E-2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10.8924</v>
      </c>
      <c r="C1911" s="2">
        <f t="shared" si="174"/>
        <v>10.790661379591969</v>
      </c>
      <c r="D1911" s="2">
        <f t="shared" si="176"/>
        <v>10.743750787094392</v>
      </c>
      <c r="E1911" s="2">
        <f t="shared" si="175"/>
        <v>4.6910592497576786E-2</v>
      </c>
      <c r="F1911" s="2">
        <f t="shared" si="179"/>
        <v>-3.8707030002787801E-3</v>
      </c>
      <c r="G1911" s="2">
        <f t="shared" si="177"/>
        <v>5.0781295497855566E-2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10.8614</v>
      </c>
      <c r="C1912" s="2">
        <f t="shared" si="174"/>
        <v>10.795575013500898</v>
      </c>
      <c r="D1912" s="2">
        <f t="shared" si="176"/>
        <v>10.752465543605918</v>
      </c>
      <c r="E1912" s="2">
        <f t="shared" si="175"/>
        <v>4.3109469894979213E-2</v>
      </c>
      <c r="F1912" s="2">
        <f t="shared" si="179"/>
        <v>5.5253315787728192E-3</v>
      </c>
      <c r="G1912" s="2">
        <f t="shared" si="177"/>
        <v>3.7584138316206397E-2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10.8614</v>
      </c>
      <c r="C1913" s="2">
        <f t="shared" si="174"/>
        <v>10.796148088346913</v>
      </c>
      <c r="D1913" s="2">
        <f t="shared" si="176"/>
        <v>10.760534762598073</v>
      </c>
      <c r="E1913" s="2">
        <f t="shared" si="175"/>
        <v>3.5613325748839131E-2</v>
      </c>
      <c r="F1913" s="2">
        <f t="shared" si="179"/>
        <v>1.1542930412786083E-2</v>
      </c>
      <c r="G1913" s="2">
        <f t="shared" si="177"/>
        <v>2.4070395336053048E-2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10.8614</v>
      </c>
      <c r="C1914" s="2">
        <f t="shared" si="174"/>
        <v>10.806186843985849</v>
      </c>
      <c r="D1914" s="2">
        <f t="shared" si="176"/>
        <v>10.768006261664883</v>
      </c>
      <c r="E1914" s="2">
        <f t="shared" si="175"/>
        <v>3.8180582320965328E-2</v>
      </c>
      <c r="F1914" s="2">
        <f t="shared" si="179"/>
        <v>1.6870460794421935E-2</v>
      </c>
      <c r="G1914" s="2">
        <f t="shared" si="177"/>
        <v>2.1310121526543394E-2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10.8614</v>
      </c>
      <c r="C1915" s="2">
        <f t="shared" si="174"/>
        <v>10.814681175680333</v>
      </c>
      <c r="D1915" s="2">
        <f t="shared" si="176"/>
        <v>10.774924316356374</v>
      </c>
      <c r="E1915" s="2">
        <f t="shared" si="175"/>
        <v>3.9756859323958338E-2</v>
      </c>
      <c r="F1915" s="2">
        <f t="shared" si="179"/>
        <v>2.1447740500329215E-2</v>
      </c>
      <c r="G1915" s="2">
        <f t="shared" si="177"/>
        <v>1.8309118823629122E-2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10.8614</v>
      </c>
      <c r="C1916" s="2">
        <f t="shared" si="174"/>
        <v>10.821868687114128</v>
      </c>
      <c r="D1916" s="2">
        <f t="shared" si="176"/>
        <v>10.781329922552199</v>
      </c>
      <c r="E1916" s="2">
        <f t="shared" si="175"/>
        <v>4.0538764561928176E-2</v>
      </c>
      <c r="F1916" s="2">
        <f t="shared" si="179"/>
        <v>2.5265945312649009E-2</v>
      </c>
      <c r="G1916" s="2">
        <f t="shared" si="177"/>
        <v>1.5272819249279167E-2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11.3657</v>
      </c>
      <c r="C1917" s="2">
        <f t="shared" si="174"/>
        <v>10.827950427558108</v>
      </c>
      <c r="D1917" s="2">
        <f t="shared" si="176"/>
        <v>10.82461659495574</v>
      </c>
      <c r="E1917" s="2">
        <f t="shared" si="175"/>
        <v>3.3338326023670817E-3</v>
      </c>
      <c r="F1917" s="2">
        <f t="shared" si="179"/>
        <v>2.0879522770592625E-2</v>
      </c>
      <c r="G1917" s="2">
        <f t="shared" si="177"/>
        <v>-1.7545690168225544E-2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11.303599999999999</v>
      </c>
      <c r="C1918" s="2">
        <f t="shared" si="174"/>
        <v>10.833096515626091</v>
      </c>
      <c r="D1918" s="2">
        <f t="shared" si="176"/>
        <v>10.860096847181241</v>
      </c>
      <c r="E1918" s="2">
        <f t="shared" si="175"/>
        <v>-2.7000331555150581E-2</v>
      </c>
      <c r="F1918" s="2">
        <f t="shared" si="179"/>
        <v>1.1303551905443986E-2</v>
      </c>
      <c r="G1918" s="2">
        <f t="shared" si="177"/>
        <v>-3.8303883460594566E-2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11.303599999999999</v>
      </c>
      <c r="C1919" s="2">
        <f t="shared" si="174"/>
        <v>10.848189359375922</v>
      </c>
      <c r="D1919" s="2">
        <f t="shared" si="176"/>
        <v>10.892948932575223</v>
      </c>
      <c r="E1919" s="2">
        <f t="shared" si="175"/>
        <v>-4.4759573199300462E-2</v>
      </c>
      <c r="F1919" s="2">
        <f t="shared" si="179"/>
        <v>9.092688449509681E-5</v>
      </c>
      <c r="G1919" s="2">
        <f t="shared" si="177"/>
        <v>-4.4850500083795555E-2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11.1717</v>
      </c>
      <c r="C1920" s="2">
        <f t="shared" si="174"/>
        <v>10.838283304087319</v>
      </c>
      <c r="D1920" s="2">
        <f t="shared" si="176"/>
        <v>10.913597159791873</v>
      </c>
      <c r="E1920" s="2">
        <f t="shared" si="175"/>
        <v>-7.5313855704553845E-2</v>
      </c>
      <c r="F1920" s="2">
        <f t="shared" si="179"/>
        <v>-1.4990029633314693E-2</v>
      </c>
      <c r="G1920" s="2">
        <f t="shared" si="177"/>
        <v>-6.0323826071239151E-2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11.3734</v>
      </c>
      <c r="C1921" s="2">
        <f t="shared" si="174"/>
        <v>10.846608949612348</v>
      </c>
      <c r="D1921" s="2">
        <f t="shared" si="176"/>
        <v>10.947656629436921</v>
      </c>
      <c r="E1921" s="2">
        <f t="shared" si="175"/>
        <v>-0.10104767982457297</v>
      </c>
      <c r="F1921" s="2">
        <f t="shared" si="179"/>
        <v>-3.2201559671566349E-2</v>
      </c>
      <c r="G1921" s="2">
        <f t="shared" si="177"/>
        <v>-6.8846120153006618E-2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5">
        <f>TITRES_STAT!D1925</f>
        <v>11.5984</v>
      </c>
      <c r="C1922" s="2">
        <f t="shared" si="174"/>
        <v>10.848884495825832</v>
      </c>
      <c r="D1922" s="2">
        <f t="shared" si="176"/>
        <v>10.995859842071223</v>
      </c>
      <c r="E1922" s="2">
        <f t="shared" si="175"/>
        <v>-0.14697534624539088</v>
      </c>
      <c r="F1922" s="2">
        <f t="shared" si="179"/>
        <v>-5.5156316986331257E-2</v>
      </c>
      <c r="G1922" s="2">
        <f t="shared" si="177"/>
        <v>-9.1819029259059631E-2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11.6295</v>
      </c>
      <c r="C1923" s="2">
        <f t="shared" si="174"/>
        <v>10.850809958006472</v>
      </c>
      <c r="D1923" s="2">
        <f t="shared" si="176"/>
        <v>11.042796150065946</v>
      </c>
      <c r="E1923" s="2">
        <f t="shared" si="175"/>
        <v>-0.19198619205947409</v>
      </c>
      <c r="F1923" s="2">
        <f t="shared" si="179"/>
        <v>-8.252229200095984E-2</v>
      </c>
      <c r="G1923" s="2">
        <f t="shared" si="177"/>
        <v>-0.10946390005851425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11.784599999999999</v>
      </c>
      <c r="C1924" s="2">
        <f t="shared" si="174"/>
        <v>10.852439195236245</v>
      </c>
      <c r="D1924" s="2">
        <f t="shared" si="176"/>
        <v>11.097744583394396</v>
      </c>
      <c r="E1924" s="2">
        <f t="shared" si="175"/>
        <v>-0.24530538815815106</v>
      </c>
      <c r="F1924" s="2">
        <f t="shared" si="179"/>
        <v>-0.11507891123239809</v>
      </c>
      <c r="G1924" s="2">
        <f t="shared" si="177"/>
        <v>-0.13022647692575295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11.776899999999999</v>
      </c>
      <c r="C1925" s="2">
        <f t="shared" si="174"/>
        <v>10.853817780584516</v>
      </c>
      <c r="D1925" s="2">
        <f t="shared" si="176"/>
        <v>11.148052392031849</v>
      </c>
      <c r="E1925" s="2">
        <f t="shared" si="175"/>
        <v>-0.29423461144733309</v>
      </c>
      <c r="F1925" s="2">
        <f t="shared" si="179"/>
        <v>-0.15091005127538509</v>
      </c>
      <c r="G1925" s="2">
        <f t="shared" si="177"/>
        <v>-0.143324560171948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11.567399999999999</v>
      </c>
      <c r="C1926" s="2">
        <f t="shared" si="174"/>
        <v>10.854984275879206</v>
      </c>
      <c r="D1926" s="2">
        <f t="shared" si="176"/>
        <v>11.179115177807267</v>
      </c>
      <c r="E1926" s="2">
        <f t="shared" si="175"/>
        <v>-0.32413090192806138</v>
      </c>
      <c r="F1926" s="2">
        <f t="shared" si="179"/>
        <v>-0.18555422140592037</v>
      </c>
      <c r="G1926" s="2">
        <f t="shared" si="177"/>
        <v>-0.138576680522141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11.567399999999999</v>
      </c>
      <c r="C1927" s="2">
        <f t="shared" si="174"/>
        <v>10.933555925743944</v>
      </c>
      <c r="D1927" s="2">
        <f t="shared" si="176"/>
        <v>11.20787701648821</v>
      </c>
      <c r="E1927" s="2">
        <f t="shared" si="175"/>
        <v>-0.27432109074426592</v>
      </c>
      <c r="F1927" s="2">
        <f t="shared" si="179"/>
        <v>-0.20330759527358949</v>
      </c>
      <c r="G1927" s="2">
        <f t="shared" si="177"/>
        <v>-7.1013495470676424E-2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11.6295</v>
      </c>
      <c r="C1928" s="2">
        <f t="shared" si="174"/>
        <v>10.990485783321798</v>
      </c>
      <c r="D1928" s="2">
        <f t="shared" si="176"/>
        <v>11.239108348600194</v>
      </c>
      <c r="E1928" s="2">
        <f t="shared" si="175"/>
        <v>-0.24862256527839577</v>
      </c>
      <c r="F1928" s="2">
        <f t="shared" si="179"/>
        <v>-0.21237058927455077</v>
      </c>
      <c r="G1928" s="2">
        <f t="shared" si="177"/>
        <v>-3.6251976003844999E-2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11.5596</v>
      </c>
      <c r="C1929" s="2">
        <f t="shared" si="174"/>
        <v>11.038657201272292</v>
      </c>
      <c r="D1929" s="2">
        <f t="shared" si="176"/>
        <v>11.262848470926105</v>
      </c>
      <c r="E1929" s="2">
        <f t="shared" si="175"/>
        <v>-0.22419126965381331</v>
      </c>
      <c r="F1929" s="2">
        <f t="shared" si="179"/>
        <v>-0.21473472535040328</v>
      </c>
      <c r="G1929" s="2">
        <f t="shared" si="177"/>
        <v>-9.4565443034100305E-3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11.5984</v>
      </c>
      <c r="C1930" s="2">
        <f t="shared" si="174"/>
        <v>11.059125324153477</v>
      </c>
      <c r="D1930" s="2">
        <f t="shared" si="176"/>
        <v>11.287704139746394</v>
      </c>
      <c r="E1930" s="2">
        <f t="shared" si="175"/>
        <v>-0.22857881559291648</v>
      </c>
      <c r="F1930" s="2">
        <f t="shared" si="179"/>
        <v>-0.21750354339890593</v>
      </c>
      <c r="G1930" s="2">
        <f t="shared" si="177"/>
        <v>-1.1075272194010555E-2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11.5984</v>
      </c>
      <c r="C1931" s="2">
        <f t="shared" si="174"/>
        <v>11.107475274283711</v>
      </c>
      <c r="D1931" s="2">
        <f t="shared" si="176"/>
        <v>11.310718647913326</v>
      </c>
      <c r="E1931" s="2">
        <f t="shared" si="175"/>
        <v>-0.20324337362961487</v>
      </c>
      <c r="F1931" s="2">
        <f t="shared" si="179"/>
        <v>-0.21465150944504774</v>
      </c>
      <c r="G1931" s="2">
        <f t="shared" si="177"/>
        <v>1.1408135815432874E-2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11.3657</v>
      </c>
      <c r="C1932" s="2">
        <f t="shared" si="174"/>
        <v>11.183002155163141</v>
      </c>
      <c r="D1932" s="2">
        <f t="shared" si="176"/>
        <v>11.314791340660488</v>
      </c>
      <c r="E1932" s="2">
        <f t="shared" si="175"/>
        <v>-0.13178918549734675</v>
      </c>
      <c r="F1932" s="2">
        <f t="shared" si="179"/>
        <v>-0.19807904465550755</v>
      </c>
      <c r="G1932" s="2">
        <f t="shared" si="177"/>
        <v>6.6289859158160797E-2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11.3657</v>
      </c>
      <c r="C1933" s="2">
        <f t="shared" si="174"/>
        <v>11.251694131291888</v>
      </c>
      <c r="D1933" s="2">
        <f t="shared" si="176"/>
        <v>11.318562352463415</v>
      </c>
      <c r="E1933" s="2">
        <f t="shared" si="175"/>
        <v>-6.6868221171526798E-2</v>
      </c>
      <c r="F1933" s="2">
        <f t="shared" si="179"/>
        <v>-0.17183687995871141</v>
      </c>
      <c r="G1933" s="2">
        <f t="shared" si="177"/>
        <v>0.10496865878718462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11.520799999999999</v>
      </c>
      <c r="C1934" s="2">
        <f t="shared" si="174"/>
        <v>11.333679649554675</v>
      </c>
      <c r="D1934" s="2">
        <f t="shared" si="176"/>
        <v>11.333542918947607</v>
      </c>
      <c r="E1934" s="2">
        <f t="shared" si="175"/>
        <v>1.3673060706764772E-4</v>
      </c>
      <c r="F1934" s="2">
        <f t="shared" si="179"/>
        <v>-0.13744215784555561</v>
      </c>
      <c r="G1934" s="2">
        <f t="shared" si="177"/>
        <v>0.13757888845262325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11.520799999999999</v>
      </c>
      <c r="C1935" s="2">
        <f t="shared" ref="C1935:C1998" si="180">$C$4*B1925+C1934*(1-$C$4)</f>
        <v>11.401867395777032</v>
      </c>
      <c r="D1935" s="2">
        <f t="shared" si="176"/>
        <v>11.347413813840378</v>
      </c>
      <c r="E1935" s="2">
        <f t="shared" si="175"/>
        <v>5.4453581936654061E-2</v>
      </c>
      <c r="F1935" s="2">
        <f t="shared" si="179"/>
        <v>-9.9063009889113679E-2</v>
      </c>
      <c r="G1935" s="2">
        <f t="shared" si="177"/>
        <v>0.15351659182576774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5">
        <f>TITRES_STAT!D1939</f>
        <v>11.482100000000001</v>
      </c>
      <c r="C1936" s="2">
        <f t="shared" si="180"/>
        <v>11.427333950272873</v>
      </c>
      <c r="D1936" s="2">
        <f t="shared" si="176"/>
        <v>11.35739056837072</v>
      </c>
      <c r="E1936" s="2">
        <f t="shared" si="175"/>
        <v>6.9943381902152879E-2</v>
      </c>
      <c r="F1936" s="2">
        <f t="shared" si="179"/>
        <v>-6.5261731530860373E-2</v>
      </c>
      <c r="G1936" s="2">
        <f t="shared" si="177"/>
        <v>0.13520511343301325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11.5596</v>
      </c>
      <c r="C1937" s="2">
        <f t="shared" si="180"/>
        <v>11.448882573307815</v>
      </c>
      <c r="D1937" s="2">
        <f t="shared" si="176"/>
        <v>11.372369044787703</v>
      </c>
      <c r="E1937" s="2">
        <f t="shared" si="175"/>
        <v>7.6513528520111507E-2</v>
      </c>
      <c r="F1937" s="2">
        <f t="shared" si="179"/>
        <v>-3.6906679520665994E-2</v>
      </c>
      <c r="G1937" s="2">
        <f t="shared" si="177"/>
        <v>0.1134202080407775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11.784599999999999</v>
      </c>
      <c r="C1938" s="2">
        <f t="shared" si="180"/>
        <v>11.476669869721997</v>
      </c>
      <c r="D1938" s="2">
        <f t="shared" si="176"/>
        <v>11.402904671099726</v>
      </c>
      <c r="E1938" s="2">
        <f t="shared" si="175"/>
        <v>7.3765198622270489E-2</v>
      </c>
      <c r="F1938" s="2">
        <f t="shared" si="179"/>
        <v>-1.4772303892078698E-2</v>
      </c>
      <c r="G1938" s="2">
        <f t="shared" si="177"/>
        <v>8.8537502514349192E-2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11.645</v>
      </c>
      <c r="C1939" s="2">
        <f t="shared" si="180"/>
        <v>11.489428351303227</v>
      </c>
      <c r="D1939" s="2">
        <f t="shared" si="176"/>
        <v>11.420837658425674</v>
      </c>
      <c r="E1939" s="2">
        <f t="shared" si="175"/>
        <v>6.8590692877553039E-2</v>
      </c>
      <c r="F1939" s="2">
        <f t="shared" si="179"/>
        <v>1.9002954618476502E-3</v>
      </c>
      <c r="G1939" s="2">
        <f t="shared" si="177"/>
        <v>6.6690397415705385E-2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12.014900000000001</v>
      </c>
      <c r="C1940" s="2">
        <f t="shared" si="180"/>
        <v>11.5061932203335</v>
      </c>
      <c r="D1940" s="2">
        <f t="shared" si="176"/>
        <v>11.464842276320068</v>
      </c>
      <c r="E1940" s="2">
        <f t="shared" si="175"/>
        <v>4.1350944013432311E-2</v>
      </c>
      <c r="F1940" s="2">
        <f t="shared" si="179"/>
        <v>9.7904251721645831E-3</v>
      </c>
      <c r="G1940" s="2">
        <f t="shared" si="177"/>
        <v>3.1560518841267732E-2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11.7424</v>
      </c>
      <c r="C1941" s="2">
        <f t="shared" si="180"/>
        <v>11.520378878743731</v>
      </c>
      <c r="D1941" s="2">
        <f t="shared" si="176"/>
        <v>11.485402107703766</v>
      </c>
      <c r="E1941" s="2">
        <f t="shared" si="175"/>
        <v>3.497677103996466E-2</v>
      </c>
      <c r="F1941" s="2">
        <f t="shared" si="179"/>
        <v>1.4827694345724599E-2</v>
      </c>
      <c r="G1941" s="2">
        <f t="shared" si="177"/>
        <v>2.0149076694240063E-2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11.836</v>
      </c>
      <c r="C1942" s="2">
        <f t="shared" si="180"/>
        <v>11.496582128167773</v>
      </c>
      <c r="D1942" s="2">
        <f t="shared" si="176"/>
        <v>11.511372321947933</v>
      </c>
      <c r="E1942" s="2">
        <f t="shared" si="175"/>
        <v>-1.4790193780159555E-2</v>
      </c>
      <c r="F1942" s="2">
        <f t="shared" si="179"/>
        <v>8.9041167205477674E-3</v>
      </c>
      <c r="G1942" s="2">
        <f t="shared" si="177"/>
        <v>-2.3694310500707323E-2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11.7509</v>
      </c>
      <c r="C1943" s="2">
        <f t="shared" si="180"/>
        <v>11.476446416141963</v>
      </c>
      <c r="D1943" s="2">
        <f t="shared" si="176"/>
        <v>11.529115112914752</v>
      </c>
      <c r="E1943" s="2">
        <f t="shared" si="175"/>
        <v>-5.2668696772789403E-2</v>
      </c>
      <c r="F1943" s="2">
        <f t="shared" si="179"/>
        <v>-3.4104459781196675E-3</v>
      </c>
      <c r="G1943" s="2">
        <f t="shared" si="177"/>
        <v>-4.9258250794669736E-2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11.7509</v>
      </c>
      <c r="C1944" s="2">
        <f t="shared" si="180"/>
        <v>11.483270044427815</v>
      </c>
      <c r="D1944" s="2">
        <f t="shared" si="176"/>
        <v>11.545543623069216</v>
      </c>
      <c r="E1944" s="2">
        <f t="shared" si="175"/>
        <v>-6.2273578641400817E-2</v>
      </c>
      <c r="F1944" s="2">
        <f t="shared" si="179"/>
        <v>-1.5183072510775898E-2</v>
      </c>
      <c r="G1944" s="2">
        <f t="shared" si="177"/>
        <v>-4.7090506130624918E-2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11.708299999999999</v>
      </c>
      <c r="C1945" s="2">
        <f t="shared" si="180"/>
        <v>11.489043883746612</v>
      </c>
      <c r="D1945" s="2">
        <f t="shared" si="176"/>
        <v>11.557599650990014</v>
      </c>
      <c r="E1945" s="2">
        <f t="shared" si="175"/>
        <v>-6.8555767243401178E-2</v>
      </c>
      <c r="F1945" s="2">
        <f t="shared" si="179"/>
        <v>-2.5857611457300957E-2</v>
      </c>
      <c r="G1945" s="2">
        <f t="shared" si="177"/>
        <v>-4.2698155786100221E-2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11.7509</v>
      </c>
      <c r="C1946" s="2">
        <f t="shared" si="180"/>
        <v>11.487975593939442</v>
      </c>
      <c r="D1946" s="2">
        <f t="shared" si="176"/>
        <v>11.571918195361125</v>
      </c>
      <c r="E1946" s="2">
        <f t="shared" si="175"/>
        <v>-8.3942601421682639E-2</v>
      </c>
      <c r="F1946" s="2">
        <f t="shared" si="179"/>
        <v>-3.747460945017729E-2</v>
      </c>
      <c r="G1946" s="2">
        <f t="shared" si="177"/>
        <v>-4.6467991971505349E-2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11.6913</v>
      </c>
      <c r="C1947" s="2">
        <f t="shared" si="180"/>
        <v>11.498994733333374</v>
      </c>
      <c r="D1947" s="2">
        <f t="shared" si="176"/>
        <v>11.580761292001041</v>
      </c>
      <c r="E1947" s="2">
        <f t="shared" si="175"/>
        <v>-8.17665586676668E-2</v>
      </c>
      <c r="F1947" s="2">
        <f t="shared" si="179"/>
        <v>-4.6332999293675195E-2</v>
      </c>
      <c r="G1947" s="2">
        <f t="shared" si="177"/>
        <v>-3.5433559373991605E-2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11.4018</v>
      </c>
      <c r="C1948" s="2">
        <f t="shared" si="180"/>
        <v>11.54293400512824</v>
      </c>
      <c r="D1948" s="2">
        <f t="shared" si="176"/>
        <v>11.567504900000964</v>
      </c>
      <c r="E1948" s="2">
        <f t="shared" ref="E1948:E2011" si="181">C1948-D1948</f>
        <v>-2.4570894872724125E-2</v>
      </c>
      <c r="F1948" s="2">
        <f t="shared" si="179"/>
        <v>-4.1980578409484985E-2</v>
      </c>
      <c r="G1948" s="2">
        <f t="shared" si="177"/>
        <v>1.740968353676086E-2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11.4018</v>
      </c>
      <c r="C1949" s="2">
        <f t="shared" si="180"/>
        <v>11.558636465877742</v>
      </c>
      <c r="D1949" s="2">
        <f t="shared" ref="D1949:D2012" si="182">$D$4*B1949+(1-$D$4)*D1948</f>
        <v>11.555230462963856</v>
      </c>
      <c r="E1949" s="2">
        <f t="shared" si="181"/>
        <v>3.4060029138860415E-3</v>
      </c>
      <c r="F1949" s="2">
        <f t="shared" si="179"/>
        <v>-3.2903262144810784E-2</v>
      </c>
      <c r="G1949" s="2">
        <f t="shared" si="177"/>
        <v>3.6309265058696825E-2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11.4018</v>
      </c>
      <c r="C1950" s="2">
        <f t="shared" si="180"/>
        <v>11.628830855742706</v>
      </c>
      <c r="D1950" s="2">
        <f t="shared" si="182"/>
        <v>11.543865243485051</v>
      </c>
      <c r="E1950" s="2">
        <f t="shared" si="181"/>
        <v>8.4965612257654755E-2</v>
      </c>
      <c r="F1950" s="2">
        <f t="shared" si="179"/>
        <v>-9.3294872643176763E-3</v>
      </c>
      <c r="G1950" s="2">
        <f t="shared" si="177"/>
        <v>9.4295099521972431E-2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11.5806</v>
      </c>
      <c r="C1951" s="2">
        <f t="shared" si="180"/>
        <v>11.646303031782288</v>
      </c>
      <c r="D1951" s="2">
        <f t="shared" si="182"/>
        <v>11.546586336560232</v>
      </c>
      <c r="E1951" s="2">
        <f t="shared" si="181"/>
        <v>9.9716695222056728E-2</v>
      </c>
      <c r="F1951" s="2">
        <f t="shared" si="179"/>
        <v>1.2479749232957206E-2</v>
      </c>
      <c r="G1951" s="2">
        <f t="shared" si="177"/>
        <v>8.7236945989099521E-2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11.5806</v>
      </c>
      <c r="C1952" s="2">
        <f t="shared" si="180"/>
        <v>11.675487180738859</v>
      </c>
      <c r="D1952" s="2">
        <f t="shared" si="182"/>
        <v>11.5491058671854</v>
      </c>
      <c r="E1952" s="2">
        <f t="shared" si="181"/>
        <v>0.12638131355345905</v>
      </c>
      <c r="F1952" s="2">
        <f t="shared" si="179"/>
        <v>3.5260062097057579E-2</v>
      </c>
      <c r="G1952" s="2">
        <f t="shared" si="177"/>
        <v>9.1121251456401473E-2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11.6317</v>
      </c>
      <c r="C1953" s="2">
        <f t="shared" si="180"/>
        <v>11.687089152932881</v>
      </c>
      <c r="D1953" s="2">
        <f t="shared" si="182"/>
        <v>11.555223951097592</v>
      </c>
      <c r="E1953" s="2">
        <f t="shared" si="181"/>
        <v>0.13186520183528927</v>
      </c>
      <c r="F1953" s="2">
        <f t="shared" si="179"/>
        <v>5.458109004470392E-2</v>
      </c>
      <c r="G1953" s="2">
        <f t="shared" si="177"/>
        <v>7.728411179058535E-2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11.4954</v>
      </c>
      <c r="C1954" s="2">
        <f t="shared" si="180"/>
        <v>11.696906206327823</v>
      </c>
      <c r="D1954" s="2">
        <f t="shared" si="182"/>
        <v>11.550792547312586</v>
      </c>
      <c r="E1954" s="2">
        <f t="shared" si="181"/>
        <v>0.14611365901523676</v>
      </c>
      <c r="F1954" s="2">
        <f t="shared" si="179"/>
        <v>7.2887603838810489E-2</v>
      </c>
      <c r="G1954" s="2">
        <f t="shared" si="177"/>
        <v>7.3226055176426275E-2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11.6317</v>
      </c>
      <c r="C1955" s="2">
        <f t="shared" si="180"/>
        <v>11.698659097662004</v>
      </c>
      <c r="D1955" s="2">
        <f t="shared" si="182"/>
        <v>11.556785691956097</v>
      </c>
      <c r="E1955" s="2">
        <f t="shared" si="181"/>
        <v>0.14187340570590656</v>
      </c>
      <c r="F1955" s="2">
        <f t="shared" si="179"/>
        <v>8.6684764212229704E-2</v>
      </c>
      <c r="G1955" s="2">
        <f t="shared" si="177"/>
        <v>5.518864149367686E-2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11.6317</v>
      </c>
      <c r="C1956" s="2">
        <f t="shared" si="180"/>
        <v>11.706696159560156</v>
      </c>
      <c r="D1956" s="2">
        <f t="shared" si="182"/>
        <v>11.56233489995935</v>
      </c>
      <c r="E1956" s="2">
        <f t="shared" si="181"/>
        <v>0.14436125960080659</v>
      </c>
      <c r="F1956" s="2">
        <f t="shared" si="179"/>
        <v>9.8220063289945092E-2</v>
      </c>
      <c r="G1956" s="2">
        <f t="shared" ref="G1956:G2019" si="183">E1956-F1956</f>
        <v>4.6141196310861499E-2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11.6317</v>
      </c>
      <c r="C1957" s="2">
        <f t="shared" si="180"/>
        <v>11.704327519627824</v>
      </c>
      <c r="D1957" s="2">
        <f t="shared" si="182"/>
        <v>11.567473055517915</v>
      </c>
      <c r="E1957" s="2">
        <f t="shared" si="181"/>
        <v>0.1368544641099092</v>
      </c>
      <c r="F1957" s="2">
        <f t="shared" ref="F1957:F2020" si="185">(E1957*(2/(10)))+((1-(2/10))*F1956)</f>
        <v>0.10594694345393792</v>
      </c>
      <c r="G1957" s="2">
        <f t="shared" si="183"/>
        <v>3.0907520655971285E-2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11.6317</v>
      </c>
      <c r="C1958" s="2">
        <f t="shared" si="180"/>
        <v>11.657784824300467</v>
      </c>
      <c r="D1958" s="2">
        <f t="shared" si="182"/>
        <v>11.572230606961032</v>
      </c>
      <c r="E1958" s="2">
        <f t="shared" si="181"/>
        <v>8.5554217339435468E-2</v>
      </c>
      <c r="F1958" s="2">
        <f t="shared" si="185"/>
        <v>0.10186839823103742</v>
      </c>
      <c r="G1958" s="2">
        <f t="shared" si="183"/>
        <v>-1.6314180891601957E-2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11.836</v>
      </c>
      <c r="C1959" s="2">
        <f t="shared" si="180"/>
        <v>11.618402543638858</v>
      </c>
      <c r="D1959" s="2">
        <f t="shared" si="182"/>
        <v>11.591769080519475</v>
      </c>
      <c r="E1959" s="2">
        <f t="shared" si="181"/>
        <v>2.6633463119383194E-2</v>
      </c>
      <c r="F1959" s="2">
        <f t="shared" si="185"/>
        <v>8.6821411208706581E-2</v>
      </c>
      <c r="G1959" s="2">
        <f t="shared" si="183"/>
        <v>-6.0187948089323387E-2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11.819000000000001</v>
      </c>
      <c r="C1960" s="2">
        <f t="shared" si="180"/>
        <v>11.585079075386727</v>
      </c>
      <c r="D1960" s="2">
        <f t="shared" si="182"/>
        <v>11.608601000480995</v>
      </c>
      <c r="E1960" s="2">
        <f t="shared" si="181"/>
        <v>-2.3521925094268425E-2</v>
      </c>
      <c r="F1960" s="2">
        <f t="shared" si="185"/>
        <v>6.4752743948111577E-2</v>
      </c>
      <c r="G1960" s="2">
        <f t="shared" si="183"/>
        <v>-8.8274669042380002E-2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11.785</v>
      </c>
      <c r="C1961" s="2">
        <f t="shared" si="180"/>
        <v>11.584389986865691</v>
      </c>
      <c r="D1961" s="2">
        <f t="shared" si="182"/>
        <v>11.621667593037959</v>
      </c>
      <c r="E1961" s="2">
        <f t="shared" si="181"/>
        <v>-3.7277606172267497E-2</v>
      </c>
      <c r="F1961" s="2">
        <f t="shared" si="185"/>
        <v>4.4346673924035768E-2</v>
      </c>
      <c r="G1961" s="2">
        <f t="shared" si="183"/>
        <v>-8.1624280096303264E-2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11.7935</v>
      </c>
      <c r="C1962" s="2">
        <f t="shared" si="180"/>
        <v>11.583806911963277</v>
      </c>
      <c r="D1962" s="2">
        <f t="shared" si="182"/>
        <v>11.634395919479591</v>
      </c>
      <c r="E1962" s="2">
        <f t="shared" si="181"/>
        <v>-5.0589007516313345E-2</v>
      </c>
      <c r="F1962" s="2">
        <f t="shared" si="185"/>
        <v>2.5359537635965948E-2</v>
      </c>
      <c r="G1962" s="2">
        <f t="shared" si="183"/>
        <v>-7.5948545152279293E-2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11.810499999999999</v>
      </c>
      <c r="C1963" s="2">
        <f t="shared" si="180"/>
        <v>11.591175079353542</v>
      </c>
      <c r="D1963" s="2">
        <f t="shared" si="182"/>
        <v>11.647440666184806</v>
      </c>
      <c r="E1963" s="2">
        <f t="shared" si="181"/>
        <v>-5.6265586831264258E-2</v>
      </c>
      <c r="F1963" s="2">
        <f t="shared" si="185"/>
        <v>9.0345127425199064E-3</v>
      </c>
      <c r="G1963" s="2">
        <f t="shared" si="183"/>
        <v>-6.5300099573784159E-2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12.0063</v>
      </c>
      <c r="C1964" s="2">
        <f t="shared" si="180"/>
        <v>11.576440451760691</v>
      </c>
      <c r="D1964" s="2">
        <f t="shared" si="182"/>
        <v>11.674022839060006</v>
      </c>
      <c r="E1964" s="2">
        <f t="shared" si="181"/>
        <v>-9.7582387299315343E-2</v>
      </c>
      <c r="F1964" s="2">
        <f t="shared" si="185"/>
        <v>-1.2288867265847143E-2</v>
      </c>
      <c r="G1964" s="2">
        <f t="shared" si="183"/>
        <v>-8.5293520033468198E-2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11.9978</v>
      </c>
      <c r="C1965" s="2">
        <f t="shared" si="180"/>
        <v>11.584941920720585</v>
      </c>
      <c r="D1965" s="2">
        <f t="shared" si="182"/>
        <v>11.698006332462969</v>
      </c>
      <c r="E1965" s="2">
        <f t="shared" si="181"/>
        <v>-0.1130644117423838</v>
      </c>
      <c r="F1965" s="2">
        <f t="shared" si="185"/>
        <v>-3.2443976161154478E-2</v>
      </c>
      <c r="G1965" s="2">
        <f t="shared" si="183"/>
        <v>-8.0620435581229319E-2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12.0063</v>
      </c>
      <c r="C1966" s="2">
        <f t="shared" si="180"/>
        <v>11.592135471378956</v>
      </c>
      <c r="D1966" s="2">
        <f t="shared" si="182"/>
        <v>11.720842900428675</v>
      </c>
      <c r="E1966" s="2">
        <f t="shared" si="181"/>
        <v>-0.12870742904971877</v>
      </c>
      <c r="F1966" s="2">
        <f t="shared" si="185"/>
        <v>-5.1696666738867345E-2</v>
      </c>
      <c r="G1966" s="2">
        <f t="shared" si="183"/>
        <v>-7.7010762310851424E-2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12.1767</v>
      </c>
      <c r="C1967" s="2">
        <f t="shared" si="180"/>
        <v>11.59822232193604</v>
      </c>
      <c r="D1967" s="2">
        <f t="shared" si="182"/>
        <v>11.754610092989513</v>
      </c>
      <c r="E1967" s="2">
        <f t="shared" si="181"/>
        <v>-0.15638777105347224</v>
      </c>
      <c r="F1967" s="2">
        <f t="shared" si="185"/>
        <v>-7.2634887601788323E-2</v>
      </c>
      <c r="G1967" s="2">
        <f t="shared" si="183"/>
        <v>-8.3752883451683913E-2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12.1511</v>
      </c>
      <c r="C1968" s="2">
        <f t="shared" si="180"/>
        <v>11.60337273394588</v>
      </c>
      <c r="D1968" s="2">
        <f t="shared" si="182"/>
        <v>11.783979715731029</v>
      </c>
      <c r="E1968" s="2">
        <f t="shared" si="181"/>
        <v>-0.18060698178514834</v>
      </c>
      <c r="F1968" s="2">
        <f t="shared" si="185"/>
        <v>-9.4229306438460336E-2</v>
      </c>
      <c r="G1968" s="2">
        <f t="shared" si="183"/>
        <v>-8.6377675346687999E-2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12.1511</v>
      </c>
      <c r="C1969" s="2">
        <f t="shared" si="180"/>
        <v>11.639161544108052</v>
      </c>
      <c r="D1969" s="2">
        <f t="shared" si="182"/>
        <v>11.811173810862062</v>
      </c>
      <c r="E1969" s="2">
        <f t="shared" si="181"/>
        <v>-0.1720122667540096</v>
      </c>
      <c r="F1969" s="2">
        <f t="shared" si="185"/>
        <v>-0.10978589850157019</v>
      </c>
      <c r="G1969" s="2">
        <f t="shared" si="183"/>
        <v>-6.2226368252439407E-2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12.1511</v>
      </c>
      <c r="C1970" s="2">
        <f t="shared" si="180"/>
        <v>11.666828998860661</v>
      </c>
      <c r="D1970" s="2">
        <f t="shared" si="182"/>
        <v>11.836353528575982</v>
      </c>
      <c r="E1970" s="2">
        <f t="shared" si="181"/>
        <v>-0.16952452971532139</v>
      </c>
      <c r="F1970" s="2">
        <f t="shared" si="185"/>
        <v>-0.12173362474432044</v>
      </c>
      <c r="G1970" s="2">
        <f t="shared" si="183"/>
        <v>-4.7790904971000955E-2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12.168100000000001</v>
      </c>
      <c r="C1971" s="2">
        <f t="shared" si="180"/>
        <v>11.685009152882099</v>
      </c>
      <c r="D1971" s="2">
        <f t="shared" si="182"/>
        <v>11.860927341274058</v>
      </c>
      <c r="E1971" s="2">
        <f t="shared" si="181"/>
        <v>-0.17591818839195916</v>
      </c>
      <c r="F1971" s="2">
        <f t="shared" si="185"/>
        <v>-0.13257053747384817</v>
      </c>
      <c r="G1971" s="2">
        <f t="shared" si="183"/>
        <v>-4.3347650918110991E-2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12.168100000000001</v>
      </c>
      <c r="C1972" s="2">
        <f t="shared" si="180"/>
        <v>11.701700052438698</v>
      </c>
      <c r="D1972" s="2">
        <f t="shared" si="182"/>
        <v>11.883680871550053</v>
      </c>
      <c r="E1972" s="2">
        <f t="shared" si="181"/>
        <v>-0.18198081911135588</v>
      </c>
      <c r="F1972" s="2">
        <f t="shared" si="185"/>
        <v>-0.14245259380134973</v>
      </c>
      <c r="G1972" s="2">
        <f t="shared" si="183"/>
        <v>-3.952822531000616E-2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12.168100000000001</v>
      </c>
      <c r="C1973" s="2">
        <f t="shared" si="180"/>
        <v>11.718438505909667</v>
      </c>
      <c r="D1973" s="2">
        <f t="shared" si="182"/>
        <v>11.904748955138938</v>
      </c>
      <c r="E1973" s="2">
        <f t="shared" si="181"/>
        <v>-0.18631044922927131</v>
      </c>
      <c r="F1973" s="2">
        <f t="shared" si="185"/>
        <v>-0.15122416488693405</v>
      </c>
      <c r="G1973" s="2">
        <f t="shared" si="183"/>
        <v>-3.5086284342337265E-2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12.4917</v>
      </c>
      <c r="C1974" s="2">
        <f t="shared" si="180"/>
        <v>11.762724889615873</v>
      </c>
      <c r="D1974" s="2">
        <f t="shared" si="182"/>
        <v>11.94822681031383</v>
      </c>
      <c r="E1974" s="2">
        <f t="shared" si="181"/>
        <v>-0.18550192069795735</v>
      </c>
      <c r="F1974" s="2">
        <f t="shared" si="185"/>
        <v>-0.1580797160491387</v>
      </c>
      <c r="G1974" s="2">
        <f t="shared" si="183"/>
        <v>-2.7422204648818643E-2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12.866400000000001</v>
      </c>
      <c r="C1975" s="2">
        <f t="shared" si="180"/>
        <v>11.79889029121343</v>
      </c>
      <c r="D1975" s="2">
        <f t="shared" si="182"/>
        <v>12.016239639179473</v>
      </c>
      <c r="E1975" s="2">
        <f t="shared" si="181"/>
        <v>-0.21734934796604222</v>
      </c>
      <c r="F1975" s="2">
        <f t="shared" si="185"/>
        <v>-0.16993364243251941</v>
      </c>
      <c r="G1975" s="2">
        <f t="shared" si="183"/>
        <v>-4.7415705533522812E-2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12.7727</v>
      </c>
      <c r="C1976" s="2">
        <f t="shared" si="180"/>
        <v>11.830799477180596</v>
      </c>
      <c r="D1976" s="2">
        <f t="shared" si="182"/>
        <v>12.072273739980993</v>
      </c>
      <c r="E1976" s="2">
        <f t="shared" si="181"/>
        <v>-0.24147426280039674</v>
      </c>
      <c r="F1976" s="2">
        <f t="shared" si="185"/>
        <v>-0.18424176650609486</v>
      </c>
      <c r="G1976" s="2">
        <f t="shared" si="183"/>
        <v>-5.7232496294301882E-2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12.849299999999999</v>
      </c>
      <c r="C1977" s="2">
        <f t="shared" si="180"/>
        <v>11.884014942229735</v>
      </c>
      <c r="D1977" s="2">
        <f t="shared" si="182"/>
        <v>12.129831240723142</v>
      </c>
      <c r="E1977" s="2">
        <f t="shared" si="181"/>
        <v>-0.24581629849340736</v>
      </c>
      <c r="F1977" s="2">
        <f t="shared" si="185"/>
        <v>-0.19655667290355738</v>
      </c>
      <c r="G1977" s="2">
        <f t="shared" si="183"/>
        <v>-4.9259625589849976E-2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12.8323</v>
      </c>
      <c r="C1978" s="2">
        <f t="shared" si="180"/>
        <v>11.925104951117468</v>
      </c>
      <c r="D1978" s="2">
        <f t="shared" si="182"/>
        <v>12.181865963632537</v>
      </c>
      <c r="E1978" s="2">
        <f t="shared" si="181"/>
        <v>-0.256761012515069</v>
      </c>
      <c r="F1978" s="2">
        <f t="shared" si="185"/>
        <v>-0.20859754082585974</v>
      </c>
      <c r="G1978" s="2">
        <f t="shared" si="183"/>
        <v>-4.8163471689209258E-2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12.7897</v>
      </c>
      <c r="C1979" s="2">
        <f t="shared" si="180"/>
        <v>11.95987342017632</v>
      </c>
      <c r="D1979" s="2">
        <f t="shared" si="182"/>
        <v>12.226890707067165</v>
      </c>
      <c r="E1979" s="2">
        <f t="shared" si="181"/>
        <v>-0.26701728689084447</v>
      </c>
      <c r="F1979" s="2">
        <f t="shared" si="185"/>
        <v>-0.22028149003885669</v>
      </c>
      <c r="G1979" s="2">
        <f t="shared" si="183"/>
        <v>-4.6735796851987782E-2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12.7727</v>
      </c>
      <c r="C1980" s="2">
        <f t="shared" si="180"/>
        <v>11.989292893995348</v>
      </c>
      <c r="D1980" s="2">
        <f t="shared" si="182"/>
        <v>12.26732102506219</v>
      </c>
      <c r="E1980" s="2">
        <f t="shared" si="181"/>
        <v>-0.27802813106684177</v>
      </c>
      <c r="F1980" s="2">
        <f t="shared" si="185"/>
        <v>-0.23183081824445373</v>
      </c>
      <c r="G1980" s="2">
        <f t="shared" si="183"/>
        <v>-4.6197312822388037E-2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12.9941</v>
      </c>
      <c r="C1981" s="2">
        <f t="shared" si="180"/>
        <v>12.016801679534524</v>
      </c>
      <c r="D1981" s="2">
        <f t="shared" si="182"/>
        <v>12.321156504687213</v>
      </c>
      <c r="E1981" s="2">
        <f t="shared" si="181"/>
        <v>-0.3043548251526893</v>
      </c>
      <c r="F1981" s="2">
        <f t="shared" si="185"/>
        <v>-0.24633561962610084</v>
      </c>
      <c r="G1981" s="2">
        <f t="shared" si="183"/>
        <v>-5.8019205526588458E-2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12.7727</v>
      </c>
      <c r="C1982" s="2">
        <f t="shared" si="180"/>
        <v>12.04007834422152</v>
      </c>
      <c r="D1982" s="2">
        <f t="shared" si="182"/>
        <v>12.354604171006679</v>
      </c>
      <c r="E1982" s="2">
        <f t="shared" si="181"/>
        <v>-0.31452582678515917</v>
      </c>
      <c r="F1982" s="2">
        <f t="shared" si="185"/>
        <v>-0.25997366105791253</v>
      </c>
      <c r="G1982" s="2">
        <f t="shared" si="183"/>
        <v>-5.4552165727246638E-2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12.662000000000001</v>
      </c>
      <c r="C1983" s="2">
        <f t="shared" si="180"/>
        <v>12.059773983572056</v>
      </c>
      <c r="D1983" s="2">
        <f t="shared" si="182"/>
        <v>12.377374232413592</v>
      </c>
      <c r="E1983" s="2">
        <f t="shared" si="181"/>
        <v>-0.31760024884153637</v>
      </c>
      <c r="F1983" s="2">
        <f t="shared" si="185"/>
        <v>-0.27149897861463734</v>
      </c>
      <c r="G1983" s="2">
        <f t="shared" si="183"/>
        <v>-4.6101270226899027E-2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12.9856</v>
      </c>
      <c r="C1984" s="2">
        <f t="shared" si="180"/>
        <v>12.126224139945585</v>
      </c>
      <c r="D1984" s="2">
        <f t="shared" si="182"/>
        <v>12.42242799297555</v>
      </c>
      <c r="E1984" s="2">
        <f t="shared" si="181"/>
        <v>-0.2962038530299651</v>
      </c>
      <c r="F1984" s="2">
        <f t="shared" si="185"/>
        <v>-0.27643995349770289</v>
      </c>
      <c r="G1984" s="2">
        <f t="shared" si="183"/>
        <v>-1.9763899532262208E-2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12.6876</v>
      </c>
      <c r="C1985" s="2">
        <f t="shared" si="180"/>
        <v>12.240097349184726</v>
      </c>
      <c r="D1985" s="2">
        <f t="shared" si="182"/>
        <v>12.44207036386625</v>
      </c>
      <c r="E1985" s="2">
        <f t="shared" si="181"/>
        <v>-0.20197301468152418</v>
      </c>
      <c r="F1985" s="2">
        <f t="shared" si="185"/>
        <v>-0.26154656573446716</v>
      </c>
      <c r="G1985" s="2">
        <f t="shared" si="183"/>
        <v>5.9573551052942986E-2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12.7727</v>
      </c>
      <c r="C1986" s="2">
        <f t="shared" si="180"/>
        <v>12.322036218540923</v>
      </c>
      <c r="D1986" s="2">
        <f t="shared" si="182"/>
        <v>12.466561448024306</v>
      </c>
      <c r="E1986" s="2">
        <f t="shared" si="181"/>
        <v>-0.1445252294833832</v>
      </c>
      <c r="F1986" s="2">
        <f t="shared" si="185"/>
        <v>-0.23814229848425039</v>
      </c>
      <c r="G1986" s="2">
        <f t="shared" si="183"/>
        <v>9.3617069000867192E-2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12.943</v>
      </c>
      <c r="C1987" s="2">
        <f t="shared" si="180"/>
        <v>12.403153723380781</v>
      </c>
      <c r="D1987" s="2">
        <f t="shared" si="182"/>
        <v>12.501853192615098</v>
      </c>
      <c r="E1987" s="2">
        <f t="shared" si="181"/>
        <v>-9.869946923431705E-2</v>
      </c>
      <c r="F1987" s="2">
        <f t="shared" si="185"/>
        <v>-0.21025373263426375</v>
      </c>
      <c r="G1987" s="2">
        <f t="shared" si="183"/>
        <v>0.1115542633999467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12.943</v>
      </c>
      <c r="C1988" s="2">
        <f t="shared" si="180"/>
        <v>12.469176227476044</v>
      </c>
      <c r="D1988" s="2">
        <f t="shared" si="182"/>
        <v>12.534530733902868</v>
      </c>
      <c r="E1988" s="2">
        <f t="shared" si="181"/>
        <v>-6.5354506426823278E-2</v>
      </c>
      <c r="F1988" s="2">
        <f t="shared" si="185"/>
        <v>-0.18127388739277567</v>
      </c>
      <c r="G1988" s="2">
        <f t="shared" si="183"/>
        <v>0.11591938096595239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12.900399999999999</v>
      </c>
      <c r="C1989" s="2">
        <f t="shared" si="180"/>
        <v>12.518487577095113</v>
      </c>
      <c r="D1989" s="2">
        <f t="shared" si="182"/>
        <v>12.561632161021175</v>
      </c>
      <c r="E1989" s="2">
        <f t="shared" si="181"/>
        <v>-4.3144583926061131E-2</v>
      </c>
      <c r="F1989" s="2">
        <f t="shared" si="185"/>
        <v>-0.15364802669943275</v>
      </c>
      <c r="G1989" s="2">
        <f t="shared" si="183"/>
        <v>0.11050344277337162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12.943</v>
      </c>
      <c r="C1990" s="2">
        <f t="shared" si="180"/>
        <v>12.557597180618941</v>
      </c>
      <c r="D1990" s="2">
        <f t="shared" si="182"/>
        <v>12.589881630575162</v>
      </c>
      <c r="E1990" s="2">
        <f t="shared" si="181"/>
        <v>-3.2284449956220485E-2</v>
      </c>
      <c r="F1990" s="2">
        <f t="shared" si="185"/>
        <v>-0.12937531135079031</v>
      </c>
      <c r="G1990" s="2">
        <f t="shared" si="183"/>
        <v>9.7090861394569822E-2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12.7301</v>
      </c>
      <c r="C1991" s="2">
        <f t="shared" si="180"/>
        <v>12.62475146052372</v>
      </c>
      <c r="D1991" s="2">
        <f t="shared" si="182"/>
        <v>12.600268176458483</v>
      </c>
      <c r="E1991" s="2">
        <f t="shared" si="181"/>
        <v>2.4483284065237143E-2</v>
      </c>
      <c r="F1991" s="2">
        <f t="shared" si="185"/>
        <v>-9.8603592267584819E-2</v>
      </c>
      <c r="G1991" s="2">
        <f t="shared" si="183"/>
        <v>0.12308687633282196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12.7727</v>
      </c>
      <c r="C1992" s="2">
        <f t="shared" si="180"/>
        <v>12.6475127742893</v>
      </c>
      <c r="D1992" s="2">
        <f t="shared" si="182"/>
        <v>12.613040904128226</v>
      </c>
      <c r="E1992" s="2">
        <f t="shared" si="181"/>
        <v>3.4471870161073781E-2</v>
      </c>
      <c r="F1992" s="2">
        <f t="shared" si="185"/>
        <v>-7.1988499781853107E-2</v>
      </c>
      <c r="G1992" s="2">
        <f t="shared" si="183"/>
        <v>0.10646036994292689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12.7727</v>
      </c>
      <c r="C1993" s="2">
        <f t="shared" si="180"/>
        <v>12.649741578244793</v>
      </c>
      <c r="D1993" s="2">
        <f t="shared" si="182"/>
        <v>12.624867503822433</v>
      </c>
      <c r="E1993" s="2">
        <f t="shared" si="181"/>
        <v>2.4874074422360337E-2</v>
      </c>
      <c r="F1993" s="2">
        <f t="shared" si="185"/>
        <v>-5.261598494101042E-2</v>
      </c>
      <c r="G1993" s="2">
        <f t="shared" si="183"/>
        <v>7.749005936337075E-2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12.7387</v>
      </c>
      <c r="C1994" s="2">
        <f t="shared" si="180"/>
        <v>12.701412104668671</v>
      </c>
      <c r="D1994" s="2">
        <f t="shared" si="182"/>
        <v>12.633299540576326</v>
      </c>
      <c r="E1994" s="2">
        <f t="shared" si="181"/>
        <v>6.8112564092345451E-2</v>
      </c>
      <c r="F1994" s="2">
        <f t="shared" si="185"/>
        <v>-2.8470275134339248E-2</v>
      </c>
      <c r="G1994" s="2">
        <f t="shared" si="183"/>
        <v>9.6582839226684702E-2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12.7301</v>
      </c>
      <c r="C1995" s="2">
        <f t="shared" si="180"/>
        <v>12.699287165488876</v>
      </c>
      <c r="D1995" s="2">
        <f t="shared" si="182"/>
        <v>12.640469944978079</v>
      </c>
      <c r="E1995" s="2">
        <f t="shared" si="181"/>
        <v>5.8817220510796631E-2</v>
      </c>
      <c r="F1995" s="2">
        <f t="shared" si="185"/>
        <v>-1.1012776005312072E-2</v>
      </c>
      <c r="G1995" s="2">
        <f t="shared" si="183"/>
        <v>6.9829996516108703E-2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12.755699999999999</v>
      </c>
      <c r="C1996" s="2">
        <f t="shared" si="180"/>
        <v>12.710581447721356</v>
      </c>
      <c r="D1996" s="2">
        <f t="shared" si="182"/>
        <v>12.649005504609333</v>
      </c>
      <c r="E1996" s="2">
        <f t="shared" si="181"/>
        <v>6.1575943112023523E-2</v>
      </c>
      <c r="F1996" s="2">
        <f t="shared" si="185"/>
        <v>3.5049678181550466E-3</v>
      </c>
      <c r="G1996" s="2">
        <f t="shared" si="183"/>
        <v>5.8070975293868475E-2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12.747199999999999</v>
      </c>
      <c r="C1997" s="2">
        <f t="shared" si="180"/>
        <v>12.746338148071917</v>
      </c>
      <c r="D1997" s="2">
        <f t="shared" si="182"/>
        <v>12.656279170934567</v>
      </c>
      <c r="E1997" s="2">
        <f t="shared" si="181"/>
        <v>9.0058977137349672E-2</v>
      </c>
      <c r="F1997" s="2">
        <f t="shared" si="185"/>
        <v>2.0815769681993973E-2</v>
      </c>
      <c r="G1997" s="2">
        <f t="shared" si="183"/>
        <v>6.9243207455355699E-2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12.559799999999999</v>
      </c>
      <c r="C1998" s="2">
        <f t="shared" si="180"/>
        <v>12.776593817599315</v>
      </c>
      <c r="D1998" s="2">
        <f t="shared" si="182"/>
        <v>12.649132565680155</v>
      </c>
      <c r="E1998" s="2">
        <f t="shared" si="181"/>
        <v>0.12746125191915958</v>
      </c>
      <c r="F1998" s="2">
        <f t="shared" si="185"/>
        <v>4.2144866129427097E-2</v>
      </c>
      <c r="G1998" s="2">
        <f t="shared" si="183"/>
        <v>8.5316385789732482E-2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12.559799999999999</v>
      </c>
      <c r="C1999" s="2">
        <f t="shared" ref="C1999:C2062" si="186">$C$4*B1989+C1998*(1-$C$4)</f>
        <v>12.795640922584036</v>
      </c>
      <c r="D1999" s="2">
        <f t="shared" si="182"/>
        <v>12.642515338592736</v>
      </c>
      <c r="E1999" s="2">
        <f t="shared" si="181"/>
        <v>0.15312558399130083</v>
      </c>
      <c r="F1999" s="2">
        <f t="shared" si="185"/>
        <v>6.4341009701801843E-2</v>
      </c>
      <c r="G1999" s="2">
        <f t="shared" si="183"/>
        <v>8.8784574289498985E-2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12.602399999999999</v>
      </c>
      <c r="C2000" s="2">
        <f t="shared" si="186"/>
        <v>12.8183115498788</v>
      </c>
      <c r="D2000" s="2">
        <f t="shared" si="182"/>
        <v>12.639543832030311</v>
      </c>
      <c r="E2000" s="2">
        <f t="shared" si="181"/>
        <v>0.17876771784848877</v>
      </c>
      <c r="F2000" s="2">
        <f t="shared" si="185"/>
        <v>8.7226351331139235E-2</v>
      </c>
      <c r="G2000" s="2">
        <f t="shared" si="183"/>
        <v>9.1541366517349537E-2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12.602399999999999</v>
      </c>
      <c r="C2001" s="2">
        <f t="shared" si="186"/>
        <v>12.804740542205138</v>
      </c>
      <c r="D2001" s="2">
        <f t="shared" si="182"/>
        <v>12.636792437065102</v>
      </c>
      <c r="E2001" s="2">
        <f t="shared" si="181"/>
        <v>0.16794810514003622</v>
      </c>
      <c r="F2001" s="2">
        <f t="shared" si="185"/>
        <v>0.10337070209291863</v>
      </c>
      <c r="G2001" s="2">
        <f t="shared" si="183"/>
        <v>6.4577403047117593E-2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12.517300000000001</v>
      </c>
      <c r="C2002" s="2">
        <f t="shared" si="186"/>
        <v>12.799811228019731</v>
      </c>
      <c r="D2002" s="2">
        <f t="shared" si="182"/>
        <v>12.627941145430649</v>
      </c>
      <c r="E2002" s="2">
        <f t="shared" si="181"/>
        <v>0.17187008258908243</v>
      </c>
      <c r="F2002" s="2">
        <f t="shared" si="185"/>
        <v>0.11707057819215139</v>
      </c>
      <c r="G2002" s="2">
        <f t="shared" si="183"/>
        <v>5.4799504396931042E-2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12.355499999999999</v>
      </c>
      <c r="C2003" s="2">
        <f t="shared" si="186"/>
        <v>12.795640269862851</v>
      </c>
      <c r="D2003" s="2">
        <f t="shared" si="182"/>
        <v>12.607760319843194</v>
      </c>
      <c r="E2003" s="2">
        <f t="shared" si="181"/>
        <v>0.18787995001965641</v>
      </c>
      <c r="F2003" s="2">
        <f t="shared" si="185"/>
        <v>0.1312324525576524</v>
      </c>
      <c r="G2003" s="2">
        <f t="shared" si="183"/>
        <v>5.6647497462004009E-2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12.3895</v>
      </c>
      <c r="C2004" s="2">
        <f t="shared" si="186"/>
        <v>12.786880228345488</v>
      </c>
      <c r="D2004" s="2">
        <f t="shared" si="182"/>
        <v>12.591592888743698</v>
      </c>
      <c r="E2004" s="2">
        <f t="shared" si="181"/>
        <v>0.19528733960179068</v>
      </c>
      <c r="F2004" s="2">
        <f t="shared" si="185"/>
        <v>0.14404342996648006</v>
      </c>
      <c r="G2004" s="2">
        <f t="shared" si="183"/>
        <v>5.1243909635310614E-2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12.1767</v>
      </c>
      <c r="C2005" s="2">
        <f t="shared" si="186"/>
        <v>12.778144808600027</v>
      </c>
      <c r="D2005" s="2">
        <f t="shared" si="182"/>
        <v>12.560860082170091</v>
      </c>
      <c r="E2005" s="2">
        <f t="shared" si="181"/>
        <v>0.21728472642993601</v>
      </c>
      <c r="F2005" s="2">
        <f t="shared" si="185"/>
        <v>0.15869168925917126</v>
      </c>
      <c r="G2005" s="2">
        <f t="shared" si="183"/>
        <v>5.859303717076475E-2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12.3895</v>
      </c>
      <c r="C2006" s="2">
        <f t="shared" si="186"/>
        <v>12.774691761123099</v>
      </c>
      <c r="D2006" s="2">
        <f t="shared" si="182"/>
        <v>12.548166742750084</v>
      </c>
      <c r="E2006" s="2">
        <f t="shared" si="181"/>
        <v>0.22652501837301564</v>
      </c>
      <c r="F2006" s="2">
        <f t="shared" si="185"/>
        <v>0.17225835508194015</v>
      </c>
      <c r="G2006" s="2">
        <f t="shared" si="183"/>
        <v>5.426666329107549E-2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12.159599999999999</v>
      </c>
      <c r="C2007" s="2">
        <f t="shared" si="186"/>
        <v>12.770462259411854</v>
      </c>
      <c r="D2007" s="2">
        <f t="shared" si="182"/>
        <v>12.519384021064893</v>
      </c>
      <c r="E2007" s="2">
        <f t="shared" si="181"/>
        <v>0.25107823834696141</v>
      </c>
      <c r="F2007" s="2">
        <f t="shared" si="185"/>
        <v>0.18802233173494443</v>
      </c>
      <c r="G2007" s="2">
        <f t="shared" si="183"/>
        <v>6.3055906612016988E-2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12.381</v>
      </c>
      <c r="C2008" s="2">
        <f t="shared" si="186"/>
        <v>12.7380526810408</v>
      </c>
      <c r="D2008" s="2">
        <f t="shared" si="182"/>
        <v>12.509133352837864</v>
      </c>
      <c r="E2008" s="2">
        <f t="shared" si="181"/>
        <v>0.22891932820293626</v>
      </c>
      <c r="F2008" s="2">
        <f t="shared" si="185"/>
        <v>0.1962017310285428</v>
      </c>
      <c r="G2008" s="2">
        <f t="shared" si="183"/>
        <v>3.2717597174393459E-2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12.381</v>
      </c>
      <c r="C2009" s="2">
        <f t="shared" si="186"/>
        <v>12.710629191649907</v>
      </c>
      <c r="D2009" s="2">
        <f t="shared" si="182"/>
        <v>12.499641993368392</v>
      </c>
      <c r="E2009" s="2">
        <f t="shared" si="181"/>
        <v>0.21098719828151502</v>
      </c>
      <c r="F2009" s="2">
        <f t="shared" si="185"/>
        <v>0.19915882447913727</v>
      </c>
      <c r="G2009" s="2">
        <f t="shared" si="183"/>
        <v>1.1828373802377751E-2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12.261799999999999</v>
      </c>
      <c r="C2010" s="2">
        <f t="shared" si="186"/>
        <v>12.693978546780691</v>
      </c>
      <c r="D2010" s="2">
        <f t="shared" si="182"/>
        <v>12.482024067933697</v>
      </c>
      <c r="E2010" s="2">
        <f t="shared" si="181"/>
        <v>0.21195447884699448</v>
      </c>
      <c r="F2010" s="2">
        <f t="shared" si="185"/>
        <v>0.20171795535270873</v>
      </c>
      <c r="G2010" s="2">
        <f t="shared" si="183"/>
        <v>1.0236523494285749E-2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12.0915</v>
      </c>
      <c r="C2011" s="2">
        <f t="shared" si="186"/>
        <v>12.679889539583662</v>
      </c>
      <c r="D2011" s="2">
        <f t="shared" si="182"/>
        <v>12.453096359197868</v>
      </c>
      <c r="E2011" s="2">
        <f t="shared" si="181"/>
        <v>0.2267931803857941</v>
      </c>
      <c r="F2011" s="2">
        <f t="shared" si="185"/>
        <v>0.20673300035932582</v>
      </c>
      <c r="G2011" s="2">
        <f t="shared" si="183"/>
        <v>2.0060180026468283E-2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12.304399999999999</v>
      </c>
      <c r="C2012" s="2">
        <f t="shared" si="186"/>
        <v>12.6548757642631</v>
      </c>
      <c r="D2012" s="2">
        <f t="shared" si="182"/>
        <v>12.4420818140721</v>
      </c>
      <c r="E2012" s="2">
        <f t="shared" ref="E2012:E2075" si="187">C2012-D2012</f>
        <v>0.21279395019099923</v>
      </c>
      <c r="F2012" s="2">
        <f t="shared" si="185"/>
        <v>0.2079451903256605</v>
      </c>
      <c r="G2012" s="2">
        <f t="shared" si="183"/>
        <v>4.8487598653387254E-3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12.1937</v>
      </c>
      <c r="C2013" s="2">
        <f t="shared" si="186"/>
        <v>12.608817954376468</v>
      </c>
      <c r="D2013" s="2">
        <f t="shared" ref="D2013:D2076" si="188">$D$4*B2013+(1-$D$4)*D2012</f>
        <v>12.423683161177872</v>
      </c>
      <c r="E2013" s="2">
        <f t="shared" si="187"/>
        <v>0.18513479319859627</v>
      </c>
      <c r="F2013" s="2">
        <f t="shared" si="185"/>
        <v>0.20338311090024766</v>
      </c>
      <c r="G2013" s="2">
        <f t="shared" si="183"/>
        <v>-1.824831770165139E-2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12.1767</v>
      </c>
      <c r="C2014" s="2">
        <f t="shared" si="186"/>
        <v>12.575076730626243</v>
      </c>
      <c r="D2014" s="2">
        <f t="shared" si="188"/>
        <v>12.405388112201734</v>
      </c>
      <c r="E2014" s="2">
        <f t="shared" si="187"/>
        <v>0.16968861842450877</v>
      </c>
      <c r="F2014" s="2">
        <f t="shared" si="185"/>
        <v>0.19664421240509988</v>
      </c>
      <c r="G2014" s="2">
        <f t="shared" si="183"/>
        <v>-2.6955593980591108E-2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12.261799999999999</v>
      </c>
      <c r="C2015" s="2">
        <f t="shared" si="186"/>
        <v>12.51378800283759</v>
      </c>
      <c r="D2015" s="2">
        <f t="shared" si="188"/>
        <v>12.394751955742347</v>
      </c>
      <c r="E2015" s="2">
        <f t="shared" si="187"/>
        <v>0.11903604709524274</v>
      </c>
      <c r="F2015" s="2">
        <f t="shared" si="185"/>
        <v>0.18112257934312845</v>
      </c>
      <c r="G2015" s="2">
        <f t="shared" si="183"/>
        <v>-6.2086532247885712E-2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12.347</v>
      </c>
      <c r="C2016" s="2">
        <f t="shared" si="186"/>
        <v>12.494666771631808</v>
      </c>
      <c r="D2016" s="2">
        <f t="shared" si="188"/>
        <v>12.391214773835506</v>
      </c>
      <c r="E2016" s="2">
        <f t="shared" si="187"/>
        <v>0.10345199779630221</v>
      </c>
      <c r="F2016" s="2">
        <f t="shared" si="185"/>
        <v>0.16558846303376321</v>
      </c>
      <c r="G2016" s="2">
        <f t="shared" si="183"/>
        <v>-6.2136465237460997E-2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12.347</v>
      </c>
      <c r="C2017" s="2">
        <f t="shared" si="186"/>
        <v>12.443118037534607</v>
      </c>
      <c r="D2017" s="2">
        <f t="shared" si="188"/>
        <v>12.387939605403247</v>
      </c>
      <c r="E2017" s="2">
        <f t="shared" si="187"/>
        <v>5.5178432131359756E-2</v>
      </c>
      <c r="F2017" s="2">
        <f t="shared" si="185"/>
        <v>0.14350645685328253</v>
      </c>
      <c r="G2017" s="2">
        <f t="shared" si="183"/>
        <v>-8.8328024721922777E-2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12.261799999999999</v>
      </c>
      <c r="C2018" s="2">
        <f t="shared" si="186"/>
        <v>12.433561416375436</v>
      </c>
      <c r="D2018" s="2">
        <f t="shared" si="188"/>
        <v>12.378595930928931</v>
      </c>
      <c r="E2018" s="2">
        <f t="shared" si="187"/>
        <v>5.4965485446505369E-2</v>
      </c>
      <c r="F2018" s="2">
        <f t="shared" si="185"/>
        <v>0.12579826257192711</v>
      </c>
      <c r="G2018" s="2">
        <f t="shared" si="183"/>
        <v>-7.0832777125421742E-2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12.415100000000001</v>
      </c>
      <c r="C2019" s="2">
        <f t="shared" si="186"/>
        <v>12.425475044625369</v>
      </c>
      <c r="D2019" s="2">
        <f t="shared" si="188"/>
        <v>12.381299936045306</v>
      </c>
      <c r="E2019" s="2">
        <f t="shared" si="187"/>
        <v>4.4175108580063238E-2</v>
      </c>
      <c r="F2019" s="2">
        <f t="shared" si="185"/>
        <v>0.10947363177355435</v>
      </c>
      <c r="G2019" s="2">
        <f t="shared" si="183"/>
        <v>-6.5298523193491109E-2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12.415100000000001</v>
      </c>
      <c r="C2020" s="2">
        <f t="shared" si="186"/>
        <v>12.400294268529157</v>
      </c>
      <c r="D2020" s="2">
        <f t="shared" si="188"/>
        <v>12.383803644486393</v>
      </c>
      <c r="E2020" s="2">
        <f t="shared" si="187"/>
        <v>1.6490624042763358E-2</v>
      </c>
      <c r="F2020" s="2">
        <f t="shared" si="185"/>
        <v>9.0877030227396155E-2</v>
      </c>
      <c r="G2020" s="2">
        <f t="shared" ref="G2020:G2083" si="189">E2020-F2020</f>
        <v>-7.4386406184632797E-2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12.415100000000001</v>
      </c>
      <c r="C2021" s="2">
        <f t="shared" si="186"/>
        <v>12.35278745798621</v>
      </c>
      <c r="D2021" s="2">
        <f t="shared" si="188"/>
        <v>12.386121893042956</v>
      </c>
      <c r="E2021" s="2">
        <f t="shared" si="187"/>
        <v>-3.3334435056746159E-2</v>
      </c>
      <c r="F2021" s="2">
        <f t="shared" ref="F2021:F2084" si="191">(E2021*(2/(10)))+((1-(2/10))*F2020)</f>
        <v>6.6034737170567695E-2</v>
      </c>
      <c r="G2021" s="2">
        <f t="shared" si="189"/>
        <v>-9.9369172227313854E-2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12.261799999999999</v>
      </c>
      <c r="C2022" s="2">
        <f t="shared" si="186"/>
        <v>12.345343233680641</v>
      </c>
      <c r="D2022" s="2">
        <f t="shared" si="188"/>
        <v>12.376912863928663</v>
      </c>
      <c r="E2022" s="2">
        <f t="shared" si="187"/>
        <v>-3.1569630248021952E-2</v>
      </c>
      <c r="F2022" s="2">
        <f t="shared" si="191"/>
        <v>4.6513863686849774E-2</v>
      </c>
      <c r="G2022" s="2">
        <f t="shared" si="189"/>
        <v>-7.8083493934871726E-2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12.261799999999999</v>
      </c>
      <c r="C2023" s="2">
        <f t="shared" si="186"/>
        <v>12.322013505422081</v>
      </c>
      <c r="D2023" s="2">
        <f t="shared" si="188"/>
        <v>12.368385985119131</v>
      </c>
      <c r="E2023" s="2">
        <f t="shared" si="187"/>
        <v>-4.637247969704994E-2</v>
      </c>
      <c r="F2023" s="2">
        <f t="shared" si="191"/>
        <v>2.7936595010069835E-2</v>
      </c>
      <c r="G2023" s="2">
        <f t="shared" si="189"/>
        <v>-7.4309074707119782E-2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12.3384</v>
      </c>
      <c r="C2024" s="2">
        <f t="shared" si="186"/>
        <v>12.299657581510992</v>
      </c>
      <c r="D2024" s="2">
        <f t="shared" si="188"/>
        <v>12.366164801036232</v>
      </c>
      <c r="E2024" s="2">
        <f t="shared" si="187"/>
        <v>-6.6507219525240302E-2</v>
      </c>
      <c r="F2024" s="2">
        <f t="shared" si="191"/>
        <v>9.0478321030078093E-3</v>
      </c>
      <c r="G2024" s="2">
        <f t="shared" si="189"/>
        <v>-7.5555051628248104E-2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12.3384</v>
      </c>
      <c r="C2025" s="2">
        <f t="shared" si="186"/>
        <v>12.293833338201608</v>
      </c>
      <c r="D2025" s="2">
        <f t="shared" si="188"/>
        <v>12.364108149107622</v>
      </c>
      <c r="E2025" s="2">
        <f t="shared" si="187"/>
        <v>-7.027481090601384E-2</v>
      </c>
      <c r="F2025" s="2">
        <f t="shared" si="191"/>
        <v>-6.8166964987965211E-3</v>
      </c>
      <c r="G2025" s="2">
        <f t="shared" si="189"/>
        <v>-6.3458114407217325E-2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12.304399999999999</v>
      </c>
      <c r="C2026" s="2">
        <f t="shared" si="186"/>
        <v>12.302012824632131</v>
      </c>
      <c r="D2026" s="2">
        <f t="shared" si="188"/>
        <v>12.359685323247799</v>
      </c>
      <c r="E2026" s="2">
        <f t="shared" si="187"/>
        <v>-5.7672498615668033E-2</v>
      </c>
      <c r="F2026" s="2">
        <f t="shared" si="191"/>
        <v>-1.6987856922170825E-2</v>
      </c>
      <c r="G2026" s="2">
        <f t="shared" si="189"/>
        <v>-4.0684641693497212E-2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12.304399999999999</v>
      </c>
      <c r="C2027" s="2">
        <f t="shared" si="186"/>
        <v>12.308933928534881</v>
      </c>
      <c r="D2027" s="2">
        <f t="shared" si="188"/>
        <v>12.355590114118334</v>
      </c>
      <c r="E2027" s="2">
        <f t="shared" si="187"/>
        <v>-4.665618558345308E-2</v>
      </c>
      <c r="F2027" s="2">
        <f t="shared" si="191"/>
        <v>-2.2921522654427276E-2</v>
      </c>
      <c r="G2027" s="2">
        <f t="shared" si="189"/>
        <v>-2.3734662929025804E-2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12.1256</v>
      </c>
      <c r="C2028" s="2">
        <f t="shared" si="186"/>
        <v>12.301682554914128</v>
      </c>
      <c r="D2028" s="2">
        <f t="shared" si="188"/>
        <v>12.338553809368827</v>
      </c>
      <c r="E2028" s="2">
        <f t="shared" si="187"/>
        <v>-3.6871254454698743E-2</v>
      </c>
      <c r="F2028" s="2">
        <f t="shared" si="191"/>
        <v>-2.5711469014481569E-2</v>
      </c>
      <c r="G2028" s="2">
        <f t="shared" si="189"/>
        <v>-1.1159785440217174E-2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12.261799999999999</v>
      </c>
      <c r="C2029" s="2">
        <f t="shared" si="186"/>
        <v>12.319131392619648</v>
      </c>
      <c r="D2029" s="2">
        <f t="shared" si="188"/>
        <v>12.332868342008172</v>
      </c>
      <c r="E2029" s="2">
        <f t="shared" si="187"/>
        <v>-1.3736949388524877E-2</v>
      </c>
      <c r="F2029" s="2">
        <f t="shared" si="191"/>
        <v>-2.3316565089290232E-2</v>
      </c>
      <c r="G2029" s="2">
        <f t="shared" si="189"/>
        <v>9.5796157007653551E-3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12.261799999999999</v>
      </c>
      <c r="C2030" s="2">
        <f t="shared" si="186"/>
        <v>12.333895793755087</v>
      </c>
      <c r="D2030" s="2">
        <f t="shared" si="188"/>
        <v>12.327604020377937</v>
      </c>
      <c r="E2030" s="2">
        <f t="shared" si="187"/>
        <v>6.2917733771499229E-3</v>
      </c>
      <c r="F2030" s="2">
        <f t="shared" si="191"/>
        <v>-1.7394897396002199E-2</v>
      </c>
      <c r="G2030" s="2">
        <f t="shared" si="189"/>
        <v>2.3686670773152122E-2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12.398</v>
      </c>
      <c r="C2031" s="2">
        <f t="shared" si="186"/>
        <v>12.346388748561996</v>
      </c>
      <c r="D2031" s="2">
        <f t="shared" si="188"/>
        <v>12.332818537386979</v>
      </c>
      <c r="E2031" s="2">
        <f t="shared" si="187"/>
        <v>1.3570211175016667E-2</v>
      </c>
      <c r="F2031" s="2">
        <f t="shared" si="191"/>
        <v>-1.1201875681798427E-2</v>
      </c>
      <c r="G2031" s="2">
        <f t="shared" si="189"/>
        <v>2.4772086856815093E-2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12.4747</v>
      </c>
      <c r="C2032" s="2">
        <f t="shared" si="186"/>
        <v>12.333375094937072</v>
      </c>
      <c r="D2032" s="2">
        <f t="shared" si="188"/>
        <v>12.343328275358314</v>
      </c>
      <c r="E2032" s="2">
        <f t="shared" si="187"/>
        <v>-9.9531804212418251E-3</v>
      </c>
      <c r="F2032" s="2">
        <f t="shared" si="191"/>
        <v>-1.0952136629687107E-2</v>
      </c>
      <c r="G2032" s="2">
        <f t="shared" si="189"/>
        <v>9.9895620844528236E-4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12.559799999999999</v>
      </c>
      <c r="C2033" s="2">
        <f t="shared" si="186"/>
        <v>12.32236354186983</v>
      </c>
      <c r="D2033" s="2">
        <f t="shared" si="188"/>
        <v>12.359363217924365</v>
      </c>
      <c r="E2033" s="2">
        <f t="shared" si="187"/>
        <v>-3.6999676054534802E-2</v>
      </c>
      <c r="F2033" s="2">
        <f t="shared" si="191"/>
        <v>-1.6161644514656646E-2</v>
      </c>
      <c r="G2033" s="2">
        <f t="shared" si="189"/>
        <v>-2.0838031539878156E-2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12.5854</v>
      </c>
      <c r="C2034" s="2">
        <f t="shared" si="186"/>
        <v>12.324830689274473</v>
      </c>
      <c r="D2034" s="2">
        <f t="shared" si="188"/>
        <v>12.376106683263302</v>
      </c>
      <c r="E2034" s="2">
        <f t="shared" si="187"/>
        <v>-5.1275993988829427E-2</v>
      </c>
      <c r="F2034" s="2">
        <f t="shared" si="191"/>
        <v>-2.3184514409491205E-2</v>
      </c>
      <c r="G2034" s="2">
        <f t="shared" si="189"/>
        <v>-2.8091479579338222E-2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12.517300000000001</v>
      </c>
      <c r="C2035" s="2">
        <f t="shared" si="186"/>
        <v>12.326918275539938</v>
      </c>
      <c r="D2035" s="2">
        <f t="shared" si="188"/>
        <v>12.386565447466019</v>
      </c>
      <c r="E2035" s="2">
        <f t="shared" si="187"/>
        <v>-5.9647171926080489E-2</v>
      </c>
      <c r="F2035" s="2">
        <f t="shared" si="191"/>
        <v>-3.0477045912809062E-2</v>
      </c>
      <c r="G2035" s="2">
        <f t="shared" si="189"/>
        <v>-2.9170126013271427E-2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12.5939</v>
      </c>
      <c r="C2036" s="2">
        <f t="shared" si="186"/>
        <v>12.323453925456871</v>
      </c>
      <c r="D2036" s="2">
        <f t="shared" si="188"/>
        <v>12.401923562468536</v>
      </c>
      <c r="E2036" s="2">
        <f t="shared" si="187"/>
        <v>-7.8469637011664872E-2</v>
      </c>
      <c r="F2036" s="2">
        <f t="shared" si="191"/>
        <v>-4.0075564132580226E-2</v>
      </c>
      <c r="G2036" s="2">
        <f t="shared" si="189"/>
        <v>-3.8394072879084647E-2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12.5854</v>
      </c>
      <c r="C2037" s="2">
        <f t="shared" si="186"/>
        <v>12.320522552309662</v>
      </c>
      <c r="D2037" s="2">
        <f t="shared" si="188"/>
        <v>12.415514409693088</v>
      </c>
      <c r="E2037" s="2">
        <f t="shared" si="187"/>
        <v>-9.4991857383426748E-2</v>
      </c>
      <c r="F2037" s="2">
        <f t="shared" si="191"/>
        <v>-5.1058822782749536E-2</v>
      </c>
      <c r="G2037" s="2">
        <f t="shared" si="189"/>
        <v>-4.3933034600677212E-2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12.5854</v>
      </c>
      <c r="C2038" s="2">
        <f t="shared" si="186"/>
        <v>12.290534467338944</v>
      </c>
      <c r="D2038" s="2">
        <f t="shared" si="188"/>
        <v>12.428098527493601</v>
      </c>
      <c r="E2038" s="2">
        <f t="shared" si="187"/>
        <v>-0.1375640601546575</v>
      </c>
      <c r="F2038" s="2">
        <f t="shared" si="191"/>
        <v>-6.8359870257131139E-2</v>
      </c>
      <c r="G2038" s="2">
        <f t="shared" si="189"/>
        <v>-6.9204189897526358E-2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12.619400000000001</v>
      </c>
      <c r="C2039" s="2">
        <f t="shared" si="186"/>
        <v>12.286113780056029</v>
      </c>
      <c r="D2039" s="2">
        <f t="shared" si="188"/>
        <v>12.44226900693852</v>
      </c>
      <c r="E2039" s="2">
        <f t="shared" si="187"/>
        <v>-0.1561552268824915</v>
      </c>
      <c r="F2039" s="2">
        <f t="shared" si="191"/>
        <v>-8.5918941582203215E-2</v>
      </c>
      <c r="G2039" s="2">
        <f t="shared" si="189"/>
        <v>-7.023628530028829E-2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12.619400000000001</v>
      </c>
      <c r="C2040" s="2">
        <f t="shared" si="186"/>
        <v>12.282373198508948</v>
      </c>
      <c r="D2040" s="2">
        <f t="shared" si="188"/>
        <v>12.455389821239372</v>
      </c>
      <c r="E2040" s="2">
        <f t="shared" si="187"/>
        <v>-0.17301662273042417</v>
      </c>
      <c r="F2040" s="2">
        <f t="shared" si="191"/>
        <v>-0.10333847781184741</v>
      </c>
      <c r="G2040" s="2">
        <f t="shared" si="189"/>
        <v>-6.9678144918576768E-2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12.7301</v>
      </c>
      <c r="C2041" s="2">
        <f t="shared" si="186"/>
        <v>12.300161937199878</v>
      </c>
      <c r="D2041" s="2">
        <f t="shared" si="188"/>
        <v>12.475738723369789</v>
      </c>
      <c r="E2041" s="2">
        <f t="shared" si="187"/>
        <v>-0.1755767861699109</v>
      </c>
      <c r="F2041" s="2">
        <f t="shared" si="191"/>
        <v>-0.11778613948346012</v>
      </c>
      <c r="G2041" s="2">
        <f t="shared" si="189"/>
        <v>-5.7790646686450786E-2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12.7301</v>
      </c>
      <c r="C2042" s="2">
        <f t="shared" si="186"/>
        <v>12.327013946861435</v>
      </c>
      <c r="D2042" s="2">
        <f t="shared" si="188"/>
        <v>12.494580299416471</v>
      </c>
      <c r="E2042" s="2">
        <f t="shared" si="187"/>
        <v>-0.1675663525550366</v>
      </c>
      <c r="F2042" s="2">
        <f t="shared" si="191"/>
        <v>-0.12774218209777544</v>
      </c>
      <c r="G2042" s="2">
        <f t="shared" si="189"/>
        <v>-3.9824170457261165E-2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12.602399999999999</v>
      </c>
      <c r="C2043" s="2">
        <f t="shared" si="186"/>
        <v>12.362827185805829</v>
      </c>
      <c r="D2043" s="2">
        <f t="shared" si="188"/>
        <v>12.50256694390414</v>
      </c>
      <c r="E2043" s="2">
        <f t="shared" si="187"/>
        <v>-0.13973975809831174</v>
      </c>
      <c r="F2043" s="2">
        <f t="shared" si="191"/>
        <v>-0.13014169729788272</v>
      </c>
      <c r="G2043" s="2">
        <f t="shared" si="189"/>
        <v>-9.5980608004290202E-3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12.517300000000001</v>
      </c>
      <c r="C2044" s="2">
        <f t="shared" si="186"/>
        <v>12.397069157220315</v>
      </c>
      <c r="D2044" s="2">
        <f t="shared" si="188"/>
        <v>12.503658281392722</v>
      </c>
      <c r="E2044" s="2">
        <f t="shared" si="187"/>
        <v>-0.10658912417240707</v>
      </c>
      <c r="F2044" s="2">
        <f t="shared" si="191"/>
        <v>-0.12543118267278758</v>
      </c>
      <c r="G2044" s="2">
        <f t="shared" si="189"/>
        <v>1.884205850038051E-2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5">
        <f>TITRES_STAT!D2048</f>
        <v>12.645</v>
      </c>
      <c r="C2045" s="2">
        <f t="shared" si="186"/>
        <v>12.415566209955651</v>
      </c>
      <c r="D2045" s="2">
        <f t="shared" si="188"/>
        <v>12.514128038326593</v>
      </c>
      <c r="E2045" s="2">
        <f t="shared" si="187"/>
        <v>-9.856182837094174E-2</v>
      </c>
      <c r="F2045" s="2">
        <f t="shared" si="191"/>
        <v>-0.12005731181241842</v>
      </c>
      <c r="G2045" s="2">
        <f t="shared" si="189"/>
        <v>2.1495483441476684E-2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12.568300000000001</v>
      </c>
      <c r="C2046" s="2">
        <f t="shared" si="186"/>
        <v>12.443002177654781</v>
      </c>
      <c r="D2046" s="2">
        <f t="shared" si="188"/>
        <v>12.518140776228329</v>
      </c>
      <c r="E2046" s="2">
        <f t="shared" si="187"/>
        <v>-7.51385985735471E-2</v>
      </c>
      <c r="F2046" s="2">
        <f t="shared" si="191"/>
        <v>-0.11107356916464417</v>
      </c>
      <c r="G2046" s="2">
        <f t="shared" si="189"/>
        <v>3.5934970591097071E-2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12.6876</v>
      </c>
      <c r="C2047" s="2">
        <f t="shared" si="186"/>
        <v>12.464909534938663</v>
      </c>
      <c r="D2047" s="2">
        <f t="shared" si="188"/>
        <v>12.530693311322526</v>
      </c>
      <c r="E2047" s="2">
        <f t="shared" si="187"/>
        <v>-6.5783776383863568E-2</v>
      </c>
      <c r="F2047" s="2">
        <f t="shared" si="191"/>
        <v>-0.10201561060848804</v>
      </c>
      <c r="G2047" s="2">
        <f t="shared" si="189"/>
        <v>3.6231834224624476E-2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12.5428</v>
      </c>
      <c r="C2048" s="2">
        <f t="shared" si="186"/>
        <v>12.483446529563484</v>
      </c>
      <c r="D2048" s="2">
        <f t="shared" si="188"/>
        <v>12.531590103076413</v>
      </c>
      <c r="E2048" s="2">
        <f t="shared" si="187"/>
        <v>-4.8143573512929194E-2</v>
      </c>
      <c r="F2048" s="2">
        <f t="shared" si="191"/>
        <v>-9.1241203189376285E-2</v>
      </c>
      <c r="G2048" s="2">
        <f t="shared" si="189"/>
        <v>4.3097629676447091E-2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12.679</v>
      </c>
      <c r="C2049" s="2">
        <f t="shared" si="186"/>
        <v>12.504362448092179</v>
      </c>
      <c r="D2049" s="2">
        <f t="shared" si="188"/>
        <v>12.542509354700382</v>
      </c>
      <c r="E2049" s="2">
        <f t="shared" si="187"/>
        <v>-3.8146906608202968E-2</v>
      </c>
      <c r="F2049" s="2">
        <f t="shared" si="191"/>
        <v>-8.0622343873141628E-2</v>
      </c>
      <c r="G2049" s="2">
        <f t="shared" si="189"/>
        <v>4.2475437264938659E-2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12.679</v>
      </c>
      <c r="C2050" s="2">
        <f t="shared" si="186"/>
        <v>12.522060533001074</v>
      </c>
      <c r="D2050" s="2">
        <f t="shared" si="188"/>
        <v>12.552619772870724</v>
      </c>
      <c r="E2050" s="2">
        <f t="shared" si="187"/>
        <v>-3.0559239869649701E-2</v>
      </c>
      <c r="F2050" s="2">
        <f t="shared" si="191"/>
        <v>-7.0609723072443245E-2</v>
      </c>
      <c r="G2050" s="2">
        <f t="shared" si="189"/>
        <v>4.0050483202793544E-2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12.670500000000001</v>
      </c>
      <c r="C2051" s="2">
        <f t="shared" si="186"/>
        <v>12.554066604847062</v>
      </c>
      <c r="D2051" s="2">
        <f t="shared" si="188"/>
        <v>12.561351641546967</v>
      </c>
      <c r="E2051" s="2">
        <f t="shared" si="187"/>
        <v>-7.2850366999048788E-3</v>
      </c>
      <c r="F2051" s="2">
        <f t="shared" si="191"/>
        <v>-5.7944785797935577E-2</v>
      </c>
      <c r="G2051" s="2">
        <f t="shared" si="189"/>
        <v>5.0659749098030699E-2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12.7301</v>
      </c>
      <c r="C2052" s="2">
        <f t="shared" si="186"/>
        <v>12.581148665639821</v>
      </c>
      <c r="D2052" s="2">
        <f t="shared" si="188"/>
        <v>12.573851519950894</v>
      </c>
      <c r="E2052" s="2">
        <f t="shared" si="187"/>
        <v>7.2971456889270314E-3</v>
      </c>
      <c r="F2052" s="2">
        <f t="shared" si="191"/>
        <v>-4.489639950056306E-2</v>
      </c>
      <c r="G2052" s="2">
        <f t="shared" si="189"/>
        <v>5.2193545189490091E-2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12.6876</v>
      </c>
      <c r="C2053" s="2">
        <f t="shared" si="186"/>
        <v>12.584418101695233</v>
      </c>
      <c r="D2053" s="2">
        <f t="shared" si="188"/>
        <v>12.582277333287864</v>
      </c>
      <c r="E2053" s="2">
        <f t="shared" si="187"/>
        <v>2.1407684073686539E-3</v>
      </c>
      <c r="F2053" s="2">
        <f t="shared" si="191"/>
        <v>-3.5488965918976718E-2</v>
      </c>
      <c r="G2053" s="2">
        <f t="shared" si="189"/>
        <v>3.7629734326345372E-2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12.5428</v>
      </c>
      <c r="C2054" s="2">
        <f t="shared" si="186"/>
        <v>12.574092239895966</v>
      </c>
      <c r="D2054" s="2">
        <f t="shared" si="188"/>
        <v>12.579353086377651</v>
      </c>
      <c r="E2054" s="2">
        <f t="shared" si="187"/>
        <v>-5.2608464816845668E-3</v>
      </c>
      <c r="F2054" s="2">
        <f t="shared" si="191"/>
        <v>-2.9443342031518289E-2</v>
      </c>
      <c r="G2054" s="2">
        <f t="shared" si="189"/>
        <v>2.4182495549833722E-2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12.602399999999999</v>
      </c>
      <c r="C2055" s="2">
        <f t="shared" si="186"/>
        <v>12.585001126065817</v>
      </c>
      <c r="D2055" s="2">
        <f t="shared" si="188"/>
        <v>12.581060265164492</v>
      </c>
      <c r="E2055" s="2">
        <f t="shared" si="187"/>
        <v>3.9408609013253937E-3</v>
      </c>
      <c r="F2055" s="2">
        <f t="shared" si="191"/>
        <v>-2.2766501444949554E-2</v>
      </c>
      <c r="G2055" s="2">
        <f t="shared" si="189"/>
        <v>2.6707362346274948E-2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12.7727</v>
      </c>
      <c r="C2056" s="2">
        <f t="shared" si="186"/>
        <v>12.582431722055691</v>
      </c>
      <c r="D2056" s="2">
        <f t="shared" si="188"/>
        <v>12.595255801078235</v>
      </c>
      <c r="E2056" s="2">
        <f t="shared" si="187"/>
        <v>-1.2824079022543344E-2</v>
      </c>
      <c r="F2056" s="2">
        <f t="shared" si="191"/>
        <v>-2.0778016960468312E-2</v>
      </c>
      <c r="G2056" s="2">
        <f t="shared" si="189"/>
        <v>7.9539379379249681E-3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12.8919</v>
      </c>
      <c r="C2057" s="2">
        <f t="shared" si="186"/>
        <v>12.598611457124045</v>
      </c>
      <c r="D2057" s="2">
        <f t="shared" si="188"/>
        <v>12.61722944544281</v>
      </c>
      <c r="E2057" s="2">
        <f t="shared" si="187"/>
        <v>-1.8617988318764489E-2</v>
      </c>
      <c r="F2057" s="2">
        <f t="shared" si="191"/>
        <v>-2.034601123212755E-2</v>
      </c>
      <c r="G2057" s="2">
        <f t="shared" si="189"/>
        <v>1.7280229133630615E-3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13.113300000000001</v>
      </c>
      <c r="C2058" s="2">
        <f t="shared" si="186"/>
        <v>12.590025079104961</v>
      </c>
      <c r="D2058" s="2">
        <f t="shared" si="188"/>
        <v>12.653975412447046</v>
      </c>
      <c r="E2058" s="2">
        <f t="shared" si="187"/>
        <v>-6.3950333342084775E-2</v>
      </c>
      <c r="F2058" s="2">
        <f t="shared" si="191"/>
        <v>-2.9066875654118998E-2</v>
      </c>
      <c r="G2058" s="2">
        <f t="shared" si="189"/>
        <v>-3.4883457687965774E-2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5">
        <f>TITRES_STAT!D2062</f>
        <v>12.8749</v>
      </c>
      <c r="C2059" s="2">
        <f t="shared" si="186"/>
        <v>12.603713528473428</v>
      </c>
      <c r="D2059" s="2">
        <f t="shared" si="188"/>
        <v>12.670340196710228</v>
      </c>
      <c r="E2059" s="2">
        <f t="shared" si="187"/>
        <v>-6.6626668236800413E-2</v>
      </c>
      <c r="F2059" s="2">
        <f t="shared" si="191"/>
        <v>-3.6578834170655286E-2</v>
      </c>
      <c r="G2059" s="2">
        <f t="shared" si="189"/>
        <v>-3.0047834066145127E-2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5">
        <f>TITRES_STAT!D2063</f>
        <v>13.453900000000001</v>
      </c>
      <c r="C2060" s="2">
        <f t="shared" si="186"/>
        <v>12.615296062554439</v>
      </c>
      <c r="D2060" s="2">
        <f t="shared" si="188"/>
        <v>12.728381663620583</v>
      </c>
      <c r="E2060" s="2">
        <f t="shared" si="187"/>
        <v>-0.11308560106614429</v>
      </c>
      <c r="F2060" s="2">
        <f t="shared" si="191"/>
        <v>-5.1880187549753085E-2</v>
      </c>
      <c r="G2060" s="2">
        <f t="shared" si="189"/>
        <v>-6.1205413516391208E-2</v>
      </c>
      <c r="H2060" s="2" t="str">
        <f t="shared" si="190"/>
        <v>Hold</v>
      </c>
    </row>
    <row r="2061" spans="1:8" ht="13.5" x14ac:dyDescent="0.25">
      <c r="A2061" s="3">
        <f>TITRES_STAT!B2064</f>
        <v>45303</v>
      </c>
      <c r="B2061" s="5">
        <f>TITRES_STAT!D2064</f>
        <v>13.445399999999999</v>
      </c>
      <c r="C2061" s="2">
        <f t="shared" si="186"/>
        <v>12.623788976007603</v>
      </c>
      <c r="D2061" s="2">
        <f t="shared" si="188"/>
        <v>12.781494132982022</v>
      </c>
      <c r="E2061" s="2">
        <f t="shared" si="187"/>
        <v>-0.15770515697441922</v>
      </c>
      <c r="F2061" s="2">
        <f t="shared" si="191"/>
        <v>-7.3045181434686315E-2</v>
      </c>
      <c r="G2061" s="2">
        <f t="shared" si="189"/>
        <v>-8.465997553973291E-2</v>
      </c>
      <c r="H2061" s="2" t="str">
        <f t="shared" si="190"/>
        <v>Hold</v>
      </c>
    </row>
    <row r="2062" spans="1:8" ht="13.5" x14ac:dyDescent="0.25">
      <c r="A2062" s="3">
        <f>TITRES_STAT!B2065</f>
        <v>45306</v>
      </c>
      <c r="B2062" s="5">
        <f>TITRES_STAT!D2065</f>
        <v>13.19</v>
      </c>
      <c r="C2062" s="2">
        <f t="shared" si="186"/>
        <v>12.640144518160279</v>
      </c>
      <c r="D2062" s="2">
        <f t="shared" si="188"/>
        <v>12.811753826835206</v>
      </c>
      <c r="E2062" s="2">
        <f t="shared" si="187"/>
        <v>-0.17160930867492752</v>
      </c>
      <c r="F2062" s="2">
        <f t="shared" si="191"/>
        <v>-9.2758006882734556E-2</v>
      </c>
      <c r="G2062" s="2">
        <f t="shared" si="189"/>
        <v>-7.8851301792192963E-2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5">
        <f>TITRES_STAT!D2066</f>
        <v>13.1814</v>
      </c>
      <c r="C2063" s="2">
        <f t="shared" ref="C2063:C2126" si="192">$C$4*B2053+C2062*(1-$C$4)</f>
        <v>12.647445361520235</v>
      </c>
      <c r="D2063" s="2">
        <f t="shared" si="188"/>
        <v>12.839135024847414</v>
      </c>
      <c r="E2063" s="2">
        <f t="shared" si="187"/>
        <v>-0.19168966332717829</v>
      </c>
      <c r="F2063" s="2">
        <f t="shared" si="191"/>
        <v>-0.11254433817162332</v>
      </c>
      <c r="G2063" s="2">
        <f t="shared" si="189"/>
        <v>-7.9145325155554974E-2</v>
      </c>
      <c r="H2063" s="2" t="str">
        <f t="shared" si="190"/>
        <v>Hold</v>
      </c>
    </row>
    <row r="2064" spans="1:8" ht="13.5" x14ac:dyDescent="0.25">
      <c r="A2064" s="3">
        <f>TITRES_STAT!B2067</f>
        <v>45308</v>
      </c>
      <c r="B2064" s="5">
        <f>TITRES_STAT!D2067</f>
        <v>13.360300000000001</v>
      </c>
      <c r="C2064" s="2">
        <f t="shared" si="192"/>
        <v>12.631346075132505</v>
      </c>
      <c r="D2064" s="2">
        <f t="shared" si="188"/>
        <v>12.877739837821679</v>
      </c>
      <c r="E2064" s="2">
        <f t="shared" si="187"/>
        <v>-0.24639376268917346</v>
      </c>
      <c r="F2064" s="2">
        <f t="shared" si="191"/>
        <v>-0.13931422307513336</v>
      </c>
      <c r="G2064" s="2">
        <f t="shared" si="189"/>
        <v>-0.1070795396140401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5">
        <f>TITRES_STAT!D2068</f>
        <v>13.096299999999999</v>
      </c>
      <c r="C2065" s="2">
        <f t="shared" si="192"/>
        <v>12.626892832804428</v>
      </c>
      <c r="D2065" s="2">
        <f t="shared" si="188"/>
        <v>12.893929479464516</v>
      </c>
      <c r="E2065" s="2">
        <f t="shared" si="187"/>
        <v>-0.26703664666008819</v>
      </c>
      <c r="F2065" s="2">
        <f t="shared" si="191"/>
        <v>-0.16485870779212433</v>
      </c>
      <c r="G2065" s="2">
        <f t="shared" si="189"/>
        <v>-0.10217793886796386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12.508699999999999</v>
      </c>
      <c r="C2066" s="2">
        <f t="shared" si="192"/>
        <v>12.649324704680669</v>
      </c>
      <c r="D2066" s="2">
        <f t="shared" si="188"/>
        <v>12.865393962467145</v>
      </c>
      <c r="E2066" s="2">
        <f t="shared" si="187"/>
        <v>-0.21606925778647579</v>
      </c>
      <c r="F2066" s="2">
        <f t="shared" si="191"/>
        <v>-0.17510081779099462</v>
      </c>
      <c r="G2066" s="2">
        <f t="shared" si="189"/>
        <v>-4.0968439995481165E-2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12.5002</v>
      </c>
      <c r="C2067" s="2">
        <f t="shared" si="192"/>
        <v>12.686643980883643</v>
      </c>
      <c r="D2067" s="2">
        <f t="shared" si="188"/>
        <v>12.838342557839949</v>
      </c>
      <c r="E2067" s="2">
        <f t="shared" si="187"/>
        <v>-0.1516985769563064</v>
      </c>
      <c r="F2067" s="2">
        <f t="shared" si="191"/>
        <v>-0.17042036962405699</v>
      </c>
      <c r="G2067" s="2">
        <f t="shared" si="189"/>
        <v>1.8721792667750592E-2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12.517300000000001</v>
      </c>
      <c r="C2068" s="2">
        <f t="shared" si="192"/>
        <v>12.752283368440006</v>
      </c>
      <c r="D2068" s="2">
        <f t="shared" si="188"/>
        <v>12.814561627629582</v>
      </c>
      <c r="E2068" s="2">
        <f t="shared" si="187"/>
        <v>-6.2278259189575635E-2</v>
      </c>
      <c r="F2068" s="2">
        <f t="shared" si="191"/>
        <v>-0.14879194753716074</v>
      </c>
      <c r="G2068" s="2">
        <f t="shared" si="189"/>
        <v>8.6513688347585105E-2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12.5002</v>
      </c>
      <c r="C2069" s="2">
        <f t="shared" si="192"/>
        <v>12.771147465603081</v>
      </c>
      <c r="D2069" s="2">
        <f t="shared" si="188"/>
        <v>12.791275581138501</v>
      </c>
      <c r="E2069" s="2">
        <f t="shared" si="187"/>
        <v>-2.0128115535420932E-2</v>
      </c>
      <c r="F2069" s="2">
        <f t="shared" si="191"/>
        <v>-0.12305918113681277</v>
      </c>
      <c r="G2069" s="2">
        <f t="shared" si="189"/>
        <v>0.10293106560139184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12.551299999999999</v>
      </c>
      <c r="C2070" s="2">
        <f t="shared" si="192"/>
        <v>12.876186317048761</v>
      </c>
      <c r="D2070" s="2">
        <f t="shared" si="188"/>
        <v>12.77349961216528</v>
      </c>
      <c r="E2070" s="2">
        <f t="shared" si="187"/>
        <v>0.10268670488348164</v>
      </c>
      <c r="F2070" s="2">
        <f t="shared" si="191"/>
        <v>-7.7910003932753907E-2</v>
      </c>
      <c r="G2070" s="2">
        <f t="shared" si="189"/>
        <v>0.18059670881623555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12.7727</v>
      </c>
      <c r="C2071" s="2">
        <f t="shared" si="192"/>
        <v>12.963757652887413</v>
      </c>
      <c r="D2071" s="2">
        <f t="shared" si="188"/>
        <v>12.773440381634519</v>
      </c>
      <c r="E2071" s="2">
        <f t="shared" si="187"/>
        <v>0.19031727125289422</v>
      </c>
      <c r="F2071" s="2">
        <f t="shared" si="191"/>
        <v>-2.426454889562428E-2</v>
      </c>
      <c r="G2071" s="2">
        <f t="shared" si="189"/>
        <v>0.21458182014851851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12.7727</v>
      </c>
      <c r="C2072" s="2">
        <f t="shared" si="192"/>
        <v>12.998564167827812</v>
      </c>
      <c r="D2072" s="2">
        <f t="shared" si="188"/>
        <v>12.77338553855048</v>
      </c>
      <c r="E2072" s="2">
        <f t="shared" si="187"/>
        <v>0.22517862927733212</v>
      </c>
      <c r="F2072" s="2">
        <f t="shared" si="191"/>
        <v>2.5624086738966999E-2</v>
      </c>
      <c r="G2072" s="2">
        <f t="shared" si="189"/>
        <v>0.19955454253836513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12.7727</v>
      </c>
      <c r="C2073" s="2">
        <f t="shared" si="192"/>
        <v>13.026692757392764</v>
      </c>
      <c r="D2073" s="2">
        <f t="shared" si="188"/>
        <v>12.773334757917112</v>
      </c>
      <c r="E2073" s="2">
        <f t="shared" si="187"/>
        <v>0.25335799947565185</v>
      </c>
      <c r="F2073" s="2">
        <f t="shared" si="191"/>
        <v>7.1170869286303978E-2</v>
      </c>
      <c r="G2073" s="2">
        <f t="shared" si="189"/>
        <v>0.18218713018934787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12.7727</v>
      </c>
      <c r="C2074" s="2">
        <f t="shared" si="192"/>
        <v>13.078016948563109</v>
      </c>
      <c r="D2074" s="2">
        <f t="shared" si="188"/>
        <v>12.773287738812142</v>
      </c>
      <c r="E2074" s="2">
        <f t="shared" si="187"/>
        <v>0.30472920975096685</v>
      </c>
      <c r="F2074" s="2">
        <f t="shared" si="191"/>
        <v>0.11788253737923655</v>
      </c>
      <c r="G2074" s="2">
        <f t="shared" si="189"/>
        <v>0.1868466723717303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12.7727</v>
      </c>
      <c r="C2075" s="2">
        <f t="shared" si="192"/>
        <v>13.080829725707247</v>
      </c>
      <c r="D2075" s="2">
        <f t="shared" si="188"/>
        <v>12.773244202603836</v>
      </c>
      <c r="E2075" s="2">
        <f t="shared" si="187"/>
        <v>0.30758552310341081</v>
      </c>
      <c r="F2075" s="2">
        <f t="shared" si="191"/>
        <v>0.15582313452407143</v>
      </c>
      <c r="G2075" s="2">
        <f t="shared" si="189"/>
        <v>0.15176238857933938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12.7727</v>
      </c>
      <c r="C2076" s="2">
        <f t="shared" si="192"/>
        <v>12.992809767906131</v>
      </c>
      <c r="D2076" s="2">
        <f t="shared" si="188"/>
        <v>12.773203891299849</v>
      </c>
      <c r="E2076" s="2">
        <f t="shared" ref="E2076:E2139" si="193">C2076-D2076</f>
        <v>0.21960587660628228</v>
      </c>
      <c r="F2076" s="2">
        <f t="shared" si="191"/>
        <v>0.16857968294051362</v>
      </c>
      <c r="G2076" s="2">
        <f t="shared" si="189"/>
        <v>5.102619366576866E-2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12.9345</v>
      </c>
      <c r="C2077" s="2">
        <f t="shared" si="192"/>
        <v>12.917023649766726</v>
      </c>
      <c r="D2077" s="2">
        <f t="shared" ref="D2077:D2140" si="194">$D$4*B2077+(1-$D$4)*D2076</f>
        <v>12.785151751203562</v>
      </c>
      <c r="E2077" s="2">
        <f t="shared" si="193"/>
        <v>0.13187189856316373</v>
      </c>
      <c r="F2077" s="2">
        <f t="shared" si="191"/>
        <v>0.16123812606504367</v>
      </c>
      <c r="G2077" s="2">
        <f t="shared" si="189"/>
        <v>-2.9366227501879949E-2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12.7727</v>
      </c>
      <c r="C2078" s="2">
        <f t="shared" si="192"/>
        <v>12.855527703648768</v>
      </c>
      <c r="D2078" s="2">
        <f t="shared" si="194"/>
        <v>12.784229399262559</v>
      </c>
      <c r="E2078" s="2">
        <f t="shared" si="193"/>
        <v>7.129830438620921E-2</v>
      </c>
      <c r="F2078" s="2">
        <f t="shared" si="191"/>
        <v>0.14325016172927679</v>
      </c>
      <c r="G2078" s="2">
        <f t="shared" si="189"/>
        <v>-7.1951857343067582E-2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12.6876</v>
      </c>
      <c r="C2079" s="2">
        <f t="shared" si="192"/>
        <v>12.800861903087419</v>
      </c>
      <c r="D2079" s="2">
        <f t="shared" si="194"/>
        <v>12.777071665983851</v>
      </c>
      <c r="E2079" s="2">
        <f t="shared" si="193"/>
        <v>2.3790237103568757E-2</v>
      </c>
      <c r="F2079" s="2">
        <f t="shared" si="191"/>
        <v>0.1193581768041352</v>
      </c>
      <c r="G2079" s="2">
        <f t="shared" si="189"/>
        <v>-9.5567939700566443E-2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12.6876</v>
      </c>
      <c r="C2080" s="2">
        <f t="shared" si="192"/>
        <v>12.762467764150893</v>
      </c>
      <c r="D2080" s="2">
        <f t="shared" si="194"/>
        <v>12.770444135170232</v>
      </c>
      <c r="E2080" s="2">
        <f t="shared" si="193"/>
        <v>-7.9763710193390125E-3</v>
      </c>
      <c r="F2080" s="2">
        <f t="shared" si="191"/>
        <v>9.3891267239440357E-2</v>
      </c>
      <c r="G2080" s="2">
        <f t="shared" si="189"/>
        <v>-0.10186763825877937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12.679</v>
      </c>
      <c r="C2081" s="2">
        <f t="shared" si="192"/>
        <v>12.764041954281524</v>
      </c>
      <c r="D2081" s="2">
        <f t="shared" si="194"/>
        <v>12.763670495527991</v>
      </c>
      <c r="E2081" s="2">
        <f t="shared" si="193"/>
        <v>3.7145875353239433E-4</v>
      </c>
      <c r="F2081" s="2">
        <f t="shared" si="191"/>
        <v>7.5187305542258762E-2</v>
      </c>
      <c r="G2081" s="2">
        <f t="shared" si="189"/>
        <v>-7.4815846788726367E-2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12.619400000000001</v>
      </c>
      <c r="C2082" s="2">
        <f t="shared" si="192"/>
        <v>12.765373961315134</v>
      </c>
      <c r="D2082" s="2">
        <f t="shared" si="194"/>
        <v>12.752983792155549</v>
      </c>
      <c r="E2082" s="2">
        <f t="shared" si="193"/>
        <v>1.2390169159585795E-2</v>
      </c>
      <c r="F2082" s="2">
        <f t="shared" si="191"/>
        <v>6.2627878265724177E-2</v>
      </c>
      <c r="G2082" s="2">
        <f t="shared" si="189"/>
        <v>-5.0237709106138381E-2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12.619400000000001</v>
      </c>
      <c r="C2083" s="2">
        <f t="shared" si="192"/>
        <v>12.766501044189731</v>
      </c>
      <c r="D2083" s="2">
        <f t="shared" si="194"/>
        <v>12.743088696440324</v>
      </c>
      <c r="E2083" s="2">
        <f t="shared" si="193"/>
        <v>2.3412347749406592E-2</v>
      </c>
      <c r="F2083" s="2">
        <f t="shared" si="191"/>
        <v>5.4784772162460658E-2</v>
      </c>
      <c r="G2083" s="2">
        <f t="shared" si="189"/>
        <v>-3.1372424413054066E-2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12.7301</v>
      </c>
      <c r="C2084" s="2">
        <f t="shared" si="192"/>
        <v>12.767454729699004</v>
      </c>
      <c r="D2084" s="2">
        <f t="shared" si="194"/>
        <v>12.742126570778078</v>
      </c>
      <c r="E2084" s="2">
        <f t="shared" si="193"/>
        <v>2.5328158920926214E-2</v>
      </c>
      <c r="F2084" s="2">
        <f t="shared" si="191"/>
        <v>4.8893449514153774E-2</v>
      </c>
      <c r="G2084" s="2">
        <f t="shared" ref="G2084:G2147" si="195">E2084-F2084</f>
        <v>-2.356529059322756E-2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12.7727</v>
      </c>
      <c r="C2085" s="2">
        <f t="shared" si="192"/>
        <v>12.768261694360696</v>
      </c>
      <c r="D2085" s="2">
        <f t="shared" si="194"/>
        <v>12.744391269238962</v>
      </c>
      <c r="E2085" s="2">
        <f t="shared" si="193"/>
        <v>2.3870425121733874E-2</v>
      </c>
      <c r="F2085" s="2">
        <f t="shared" ref="F2085:F2148" si="197">(E2085*(2/(10)))+((1-(2/10))*F2084)</f>
        <v>4.3888844635669791E-2</v>
      </c>
      <c r="G2085" s="2">
        <f t="shared" si="195"/>
        <v>-2.0018419513935917E-2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12.857900000000001</v>
      </c>
      <c r="C2086" s="2">
        <f t="shared" si="192"/>
        <v>12.768944510612897</v>
      </c>
      <c r="D2086" s="2">
        <f t="shared" si="194"/>
        <v>12.752799323369409</v>
      </c>
      <c r="E2086" s="2">
        <f t="shared" si="193"/>
        <v>1.6145187243488124E-2</v>
      </c>
      <c r="F2086" s="2">
        <f t="shared" si="197"/>
        <v>3.8340113157233457E-2</v>
      </c>
      <c r="G2086" s="2">
        <f t="shared" si="195"/>
        <v>-2.2194925913745334E-2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12.7727</v>
      </c>
      <c r="C2087" s="2">
        <f t="shared" si="192"/>
        <v>12.794414585903221</v>
      </c>
      <c r="D2087" s="2">
        <f t="shared" si="194"/>
        <v>12.754273447564268</v>
      </c>
      <c r="E2087" s="2">
        <f t="shared" si="193"/>
        <v>4.0141138338952942E-2</v>
      </c>
      <c r="F2087" s="2">
        <f t="shared" si="197"/>
        <v>3.870031819357736E-2</v>
      </c>
      <c r="G2087" s="2">
        <f t="shared" si="195"/>
        <v>1.440820145375582E-3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12.7727</v>
      </c>
      <c r="C2088" s="2">
        <f t="shared" si="192"/>
        <v>12.791073880379649</v>
      </c>
      <c r="D2088" s="2">
        <f t="shared" si="194"/>
        <v>12.755638377374323</v>
      </c>
      <c r="E2088" s="2">
        <f t="shared" si="193"/>
        <v>3.5435503005325941E-2</v>
      </c>
      <c r="F2088" s="2">
        <f t="shared" si="197"/>
        <v>3.8047355155927075E-2</v>
      </c>
      <c r="G2088" s="2">
        <f t="shared" si="195"/>
        <v>-2.6118521506011336E-3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12.857900000000001</v>
      </c>
      <c r="C2089" s="2">
        <f t="shared" si="192"/>
        <v>12.775154821859703</v>
      </c>
      <c r="D2089" s="2">
        <f t="shared" si="194"/>
        <v>12.763213312383632</v>
      </c>
      <c r="E2089" s="2">
        <f t="shared" si="193"/>
        <v>1.1941509476070422E-2</v>
      </c>
      <c r="F2089" s="2">
        <f t="shared" si="197"/>
        <v>3.2826186019955746E-2</v>
      </c>
      <c r="G2089" s="2">
        <f t="shared" si="195"/>
        <v>-2.0884676543885324E-2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12.857900000000001</v>
      </c>
      <c r="C2090" s="2">
        <f t="shared" si="192"/>
        <v>12.761684849265901</v>
      </c>
      <c r="D2090" s="2">
        <f t="shared" si="194"/>
        <v>12.770227141095955</v>
      </c>
      <c r="E2090" s="2">
        <f t="shared" si="193"/>
        <v>-8.5422918300537276E-3</v>
      </c>
      <c r="F2090" s="2">
        <f t="shared" si="197"/>
        <v>2.4552490449953852E-2</v>
      </c>
      <c r="G2090" s="2">
        <f t="shared" si="195"/>
        <v>-3.3094782280007576E-2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13.0282</v>
      </c>
      <c r="C2091" s="2">
        <f t="shared" si="192"/>
        <v>12.748964103224992</v>
      </c>
      <c r="D2091" s="2">
        <f t="shared" si="194"/>
        <v>12.789336241755514</v>
      </c>
      <c r="E2091" s="2">
        <f t="shared" si="193"/>
        <v>-4.0372138530521795E-2</v>
      </c>
      <c r="F2091" s="2">
        <f t="shared" si="197"/>
        <v>1.1567564653858725E-2</v>
      </c>
      <c r="G2091" s="2">
        <f t="shared" si="195"/>
        <v>-5.1939703184380522E-2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12.943</v>
      </c>
      <c r="C2092" s="2">
        <f t="shared" si="192"/>
        <v>12.729031164267301</v>
      </c>
      <c r="D2092" s="2">
        <f t="shared" si="194"/>
        <v>12.800718742366216</v>
      </c>
      <c r="E2092" s="2">
        <f t="shared" si="193"/>
        <v>-7.1687578098915239E-2</v>
      </c>
      <c r="F2092" s="2">
        <f t="shared" si="197"/>
        <v>-5.083463896696068E-3</v>
      </c>
      <c r="G2092" s="2">
        <f t="shared" si="195"/>
        <v>-6.6604114202219178E-2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13.0282</v>
      </c>
      <c r="C2093" s="2">
        <f t="shared" si="192"/>
        <v>12.712164831303101</v>
      </c>
      <c r="D2093" s="2">
        <f t="shared" si="194"/>
        <v>12.817569205894644</v>
      </c>
      <c r="E2093" s="2">
        <f t="shared" si="193"/>
        <v>-0.10540437459154361</v>
      </c>
      <c r="F2093" s="2">
        <f t="shared" si="197"/>
        <v>-2.5147646035665577E-2</v>
      </c>
      <c r="G2093" s="2">
        <f t="shared" si="195"/>
        <v>-8.0256728555878037E-2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13.1814</v>
      </c>
      <c r="C2094" s="2">
        <f t="shared" si="192"/>
        <v>12.7149240880257</v>
      </c>
      <c r="D2094" s="2">
        <f t="shared" si="194"/>
        <v>12.844519635087634</v>
      </c>
      <c r="E2094" s="2">
        <f t="shared" si="193"/>
        <v>-0.12959554706193366</v>
      </c>
      <c r="F2094" s="2">
        <f t="shared" si="197"/>
        <v>-4.6037226240919195E-2</v>
      </c>
      <c r="G2094" s="2">
        <f t="shared" si="195"/>
        <v>-8.355832082101447E-2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13.1814</v>
      </c>
      <c r="C2095" s="2">
        <f t="shared" si="192"/>
        <v>12.723812689867902</v>
      </c>
      <c r="D2095" s="2">
        <f t="shared" si="194"/>
        <v>12.869473736192253</v>
      </c>
      <c r="E2095" s="2">
        <f t="shared" si="193"/>
        <v>-0.14566104632435106</v>
      </c>
      <c r="F2095" s="2">
        <f t="shared" si="197"/>
        <v>-6.5961990257605574E-2</v>
      </c>
      <c r="G2095" s="2">
        <f t="shared" si="195"/>
        <v>-7.9699056066745488E-2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13.096299999999999</v>
      </c>
      <c r="C2096" s="2">
        <f t="shared" si="192"/>
        <v>12.744441506811302</v>
      </c>
      <c r="D2096" s="2">
        <f t="shared" si="194"/>
        <v>12.886275681659493</v>
      </c>
      <c r="E2096" s="2">
        <f t="shared" si="193"/>
        <v>-0.14183417484819039</v>
      </c>
      <c r="F2096" s="2">
        <f t="shared" si="197"/>
        <v>-8.1136427175722531E-2</v>
      </c>
      <c r="G2096" s="2">
        <f t="shared" si="195"/>
        <v>-6.0697747672467856E-2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13.113300000000001</v>
      </c>
      <c r="C2097" s="2">
        <f t="shared" si="192"/>
        <v>12.74878896730187</v>
      </c>
      <c r="D2097" s="2">
        <f t="shared" si="194"/>
        <v>12.903092297832865</v>
      </c>
      <c r="E2097" s="2">
        <f t="shared" si="193"/>
        <v>-0.1543033305309951</v>
      </c>
      <c r="F2097" s="2">
        <f t="shared" si="197"/>
        <v>-9.576980784677705E-2</v>
      </c>
      <c r="G2097" s="2">
        <f t="shared" si="195"/>
        <v>-5.8533522684218048E-2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13.113300000000001</v>
      </c>
      <c r="C2098" s="2">
        <f t="shared" si="192"/>
        <v>12.752467587716968</v>
      </c>
      <c r="D2098" s="2">
        <f t="shared" si="194"/>
        <v>12.918663238734135</v>
      </c>
      <c r="E2098" s="2">
        <f t="shared" si="193"/>
        <v>-0.16619565101716738</v>
      </c>
      <c r="F2098" s="2">
        <f t="shared" si="197"/>
        <v>-0.10985497648085513</v>
      </c>
      <c r="G2098" s="2">
        <f t="shared" si="195"/>
        <v>-5.6340674536312252E-2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13.113300000000001</v>
      </c>
      <c r="C2099" s="2">
        <f t="shared" si="192"/>
        <v>12.768687958837434</v>
      </c>
      <c r="D2099" s="2">
        <f t="shared" si="194"/>
        <v>12.933080776605681</v>
      </c>
      <c r="E2099" s="2">
        <f t="shared" si="193"/>
        <v>-0.16439281776824721</v>
      </c>
      <c r="F2099" s="2">
        <f t="shared" si="197"/>
        <v>-0.12076254473833355</v>
      </c>
      <c r="G2099" s="2">
        <f t="shared" si="195"/>
        <v>-4.3630273029913666E-2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13.0707</v>
      </c>
      <c r="C2100" s="2">
        <f t="shared" si="192"/>
        <v>12.782412888247061</v>
      </c>
      <c r="D2100" s="2">
        <f t="shared" si="194"/>
        <v>12.943274793153408</v>
      </c>
      <c r="E2100" s="2">
        <f t="shared" si="193"/>
        <v>-0.16086190490634777</v>
      </c>
      <c r="F2100" s="2">
        <f t="shared" si="197"/>
        <v>-0.12878241677193641</v>
      </c>
      <c r="G2100" s="2">
        <f t="shared" si="195"/>
        <v>-3.207948813441136E-2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13.0707</v>
      </c>
      <c r="C2101" s="2">
        <f t="shared" si="192"/>
        <v>12.820226290055205</v>
      </c>
      <c r="D2101" s="2">
        <f t="shared" si="194"/>
        <v>12.952713697364267</v>
      </c>
      <c r="E2101" s="2">
        <f t="shared" si="193"/>
        <v>-0.13248740730906228</v>
      </c>
      <c r="F2101" s="2">
        <f t="shared" si="197"/>
        <v>-0.12952341487936159</v>
      </c>
      <c r="G2101" s="2">
        <f t="shared" si="195"/>
        <v>-2.9639924297006903E-3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13.0707</v>
      </c>
      <c r="C2102" s="2">
        <f t="shared" si="192"/>
        <v>12.839114553123634</v>
      </c>
      <c r="D2102" s="2">
        <f t="shared" si="194"/>
        <v>12.961453423485432</v>
      </c>
      <c r="E2102" s="2">
        <f t="shared" si="193"/>
        <v>-0.1223388703617978</v>
      </c>
      <c r="F2102" s="2">
        <f t="shared" si="197"/>
        <v>-0.12808650597584884</v>
      </c>
      <c r="G2102" s="2">
        <f t="shared" si="195"/>
        <v>5.7476356140510332E-3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13.0707</v>
      </c>
      <c r="C2103" s="2">
        <f t="shared" si="192"/>
        <v>12.868204621873844</v>
      </c>
      <c r="D2103" s="2">
        <f t="shared" si="194"/>
        <v>12.969545762486511</v>
      </c>
      <c r="E2103" s="2">
        <f t="shared" si="193"/>
        <v>-0.10134114061266786</v>
      </c>
      <c r="F2103" s="2">
        <f t="shared" si="197"/>
        <v>-0.12273743290321265</v>
      </c>
      <c r="G2103" s="2">
        <f t="shared" si="195"/>
        <v>2.1396292290544794E-2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13.0367</v>
      </c>
      <c r="C2104" s="2">
        <f t="shared" si="192"/>
        <v>12.916388526200945</v>
      </c>
      <c r="D2104" s="2">
        <f t="shared" si="194"/>
        <v>12.974520150450473</v>
      </c>
      <c r="E2104" s="2">
        <f t="shared" si="193"/>
        <v>-5.8131624249528002E-2</v>
      </c>
      <c r="F2104" s="2">
        <f t="shared" si="197"/>
        <v>-0.10981627117247572</v>
      </c>
      <c r="G2104" s="2">
        <f t="shared" si="195"/>
        <v>5.1684646922947719E-2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13.0707</v>
      </c>
      <c r="C2105" s="2">
        <f t="shared" si="192"/>
        <v>12.957159522170031</v>
      </c>
      <c r="D2105" s="2">
        <f t="shared" si="194"/>
        <v>12.981644583750438</v>
      </c>
      <c r="E2105" s="2">
        <f t="shared" si="193"/>
        <v>-2.4485061580406864E-2</v>
      </c>
      <c r="F2105" s="2">
        <f t="shared" si="197"/>
        <v>-9.2750029254061964E-2</v>
      </c>
      <c r="G2105" s="2">
        <f t="shared" si="195"/>
        <v>6.82649676736551E-2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13.0282</v>
      </c>
      <c r="C2106" s="2">
        <f t="shared" si="192"/>
        <v>12.978565749528489</v>
      </c>
      <c r="D2106" s="2">
        <f t="shared" si="194"/>
        <v>12.985093133102257</v>
      </c>
      <c r="E2106" s="2">
        <f t="shared" si="193"/>
        <v>-6.5273835737684749E-3</v>
      </c>
      <c r="F2106" s="2">
        <f t="shared" si="197"/>
        <v>-7.5505500118003277E-2</v>
      </c>
      <c r="G2106" s="2">
        <f t="shared" si="195"/>
        <v>6.8978116544234802E-2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12.9856</v>
      </c>
      <c r="C2107" s="2">
        <f t="shared" si="192"/>
        <v>12.999294095754875</v>
      </c>
      <c r="D2107" s="2">
        <f t="shared" si="194"/>
        <v>12.985130678798388</v>
      </c>
      <c r="E2107" s="2">
        <f t="shared" si="193"/>
        <v>1.416341695648704E-2</v>
      </c>
      <c r="F2107" s="2">
        <f t="shared" si="197"/>
        <v>-5.7571716703105215E-2</v>
      </c>
      <c r="G2107" s="2">
        <f t="shared" si="195"/>
        <v>7.1735133659592248E-2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12.9856</v>
      </c>
      <c r="C2108" s="2">
        <f t="shared" si="192"/>
        <v>13.01683346563874</v>
      </c>
      <c r="D2108" s="2">
        <f t="shared" si="194"/>
        <v>12.985165443331841</v>
      </c>
      <c r="E2108" s="2">
        <f t="shared" si="193"/>
        <v>3.1668022306899246E-2</v>
      </c>
      <c r="F2108" s="2">
        <f t="shared" si="197"/>
        <v>-3.9723768901104323E-2</v>
      </c>
      <c r="G2108" s="2">
        <f t="shared" si="195"/>
        <v>7.1391791208003569E-2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12.857900000000001</v>
      </c>
      <c r="C2109" s="2">
        <f t="shared" si="192"/>
        <v>13.031674470925088</v>
      </c>
      <c r="D2109" s="2">
        <f t="shared" si="194"/>
        <v>12.975738373455407</v>
      </c>
      <c r="E2109" s="2">
        <f t="shared" si="193"/>
        <v>5.5936097469681201E-2</v>
      </c>
      <c r="F2109" s="2">
        <f t="shared" si="197"/>
        <v>-2.0591795626947216E-2</v>
      </c>
      <c r="G2109" s="2">
        <f t="shared" si="195"/>
        <v>7.6527893096628413E-2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12.7727</v>
      </c>
      <c r="C2110" s="2">
        <f t="shared" si="192"/>
        <v>13.037678398475075</v>
      </c>
      <c r="D2110" s="2">
        <f t="shared" si="194"/>
        <v>12.960698493940193</v>
      </c>
      <c r="E2110" s="2">
        <f t="shared" si="193"/>
        <v>7.6979904534882237E-2</v>
      </c>
      <c r="F2110" s="2">
        <f t="shared" si="197"/>
        <v>-1.0774555945813231E-3</v>
      </c>
      <c r="G2110" s="2">
        <f t="shared" si="195"/>
        <v>7.8057360129463557E-2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12.7727</v>
      </c>
      <c r="C2111" s="2">
        <f t="shared" si="192"/>
        <v>13.042758644863525</v>
      </c>
      <c r="D2111" s="2">
        <f t="shared" si="194"/>
        <v>12.946772679574252</v>
      </c>
      <c r="E2111" s="2">
        <f t="shared" si="193"/>
        <v>9.5985965289273167E-2</v>
      </c>
      <c r="F2111" s="2">
        <f t="shared" si="197"/>
        <v>1.8335228582189576E-2</v>
      </c>
      <c r="G2111" s="2">
        <f t="shared" si="195"/>
        <v>7.7650736707083584E-2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13.0707</v>
      </c>
      <c r="C2112" s="2">
        <f t="shared" si="192"/>
        <v>13.047057314884521</v>
      </c>
      <c r="D2112" s="2">
        <f t="shared" si="194"/>
        <v>12.955952481087269</v>
      </c>
      <c r="E2112" s="2">
        <f t="shared" si="193"/>
        <v>9.1104833797251317E-2</v>
      </c>
      <c r="F2112" s="2">
        <f t="shared" si="197"/>
        <v>3.2889149625201924E-2</v>
      </c>
      <c r="G2112" s="2">
        <f t="shared" si="195"/>
        <v>5.8215684172049392E-2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12.7897</v>
      </c>
      <c r="C2113" s="2">
        <f t="shared" si="192"/>
        <v>13.050694651056133</v>
      </c>
      <c r="D2113" s="2">
        <f t="shared" si="194"/>
        <v>12.943637482488212</v>
      </c>
      <c r="E2113" s="2">
        <f t="shared" si="193"/>
        <v>0.10705716856792158</v>
      </c>
      <c r="F2113" s="2">
        <f t="shared" si="197"/>
        <v>4.7722753413745857E-2</v>
      </c>
      <c r="G2113" s="2">
        <f t="shared" si="195"/>
        <v>5.9334415154175722E-2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13.062200000000001</v>
      </c>
      <c r="C2114" s="2">
        <f t="shared" si="192"/>
        <v>13.048541627816729</v>
      </c>
      <c r="D2114" s="2">
        <f t="shared" si="194"/>
        <v>12.95241989119279</v>
      </c>
      <c r="E2114" s="2">
        <f t="shared" si="193"/>
        <v>9.6121736623938858E-2</v>
      </c>
      <c r="F2114" s="2">
        <f t="shared" si="197"/>
        <v>5.7402550055784457E-2</v>
      </c>
      <c r="G2114" s="2">
        <f t="shared" si="195"/>
        <v>3.8719186568154401E-2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12.857900000000001</v>
      </c>
      <c r="C2115" s="2">
        <f t="shared" si="192"/>
        <v>13.051950608152616</v>
      </c>
      <c r="D2115" s="2">
        <f t="shared" si="194"/>
        <v>12.945418417771101</v>
      </c>
      <c r="E2115" s="2">
        <f t="shared" si="193"/>
        <v>0.10653219038151462</v>
      </c>
      <c r="F2115" s="2">
        <f t="shared" si="197"/>
        <v>6.7228478120930496E-2</v>
      </c>
      <c r="G2115" s="2">
        <f t="shared" si="195"/>
        <v>3.9303712260584128E-2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12.857900000000001</v>
      </c>
      <c r="C2116" s="2">
        <f t="shared" si="192"/>
        <v>13.048296668436828</v>
      </c>
      <c r="D2116" s="2">
        <f t="shared" si="194"/>
        <v>12.938935572010278</v>
      </c>
      <c r="E2116" s="2">
        <f t="shared" si="193"/>
        <v>0.10936109642655012</v>
      </c>
      <c r="F2116" s="2">
        <f t="shared" si="197"/>
        <v>7.5655001782054421E-2</v>
      </c>
      <c r="G2116" s="2">
        <f t="shared" si="195"/>
        <v>3.3706094644495699E-2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12.747199999999999</v>
      </c>
      <c r="C2117" s="2">
        <f t="shared" si="192"/>
        <v>13.038651027138854</v>
      </c>
      <c r="D2117" s="2">
        <f t="shared" si="194"/>
        <v>12.924732937046555</v>
      </c>
      <c r="E2117" s="2">
        <f t="shared" si="193"/>
        <v>0.11391809009229981</v>
      </c>
      <c r="F2117" s="2">
        <f t="shared" si="197"/>
        <v>8.3307619444103503E-2</v>
      </c>
      <c r="G2117" s="2">
        <f t="shared" si="195"/>
        <v>3.0610470648196303E-2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12.7727</v>
      </c>
      <c r="C2118" s="2">
        <f t="shared" si="192"/>
        <v>13.030489330655953</v>
      </c>
      <c r="D2118" s="2">
        <f t="shared" si="194"/>
        <v>12.913471238006069</v>
      </c>
      <c r="E2118" s="2">
        <f t="shared" si="193"/>
        <v>0.11701809264988405</v>
      </c>
      <c r="F2118" s="2">
        <f t="shared" si="197"/>
        <v>9.0049714085259622E-2</v>
      </c>
      <c r="G2118" s="2">
        <f t="shared" si="195"/>
        <v>2.6968378564624432E-2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12.747199999999999</v>
      </c>
      <c r="C2119" s="2">
        <f t="shared" si="192"/>
        <v>13.003937125939654</v>
      </c>
      <c r="D2119" s="2">
        <f t="shared" si="194"/>
        <v>12.90115485000562</v>
      </c>
      <c r="E2119" s="2">
        <f t="shared" si="193"/>
        <v>0.10278227593403422</v>
      </c>
      <c r="F2119" s="2">
        <f t="shared" si="197"/>
        <v>9.2596226455014544E-2</v>
      </c>
      <c r="G2119" s="2">
        <f t="shared" si="195"/>
        <v>1.0186049479019674E-2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13.0282</v>
      </c>
      <c r="C2120" s="2">
        <f t="shared" si="192"/>
        <v>12.9683621834874</v>
      </c>
      <c r="D2120" s="2">
        <f t="shared" si="194"/>
        <v>12.910565601857055</v>
      </c>
      <c r="E2120" s="2">
        <f t="shared" si="193"/>
        <v>5.7796581630345401E-2</v>
      </c>
      <c r="F2120" s="2">
        <f t="shared" si="197"/>
        <v>8.5636297490080726E-2</v>
      </c>
      <c r="G2120" s="2">
        <f t="shared" si="195"/>
        <v>-2.7839715859735326E-2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13.0282</v>
      </c>
      <c r="C2121" s="2">
        <f t="shared" si="192"/>
        <v>12.938260309104724</v>
      </c>
      <c r="D2121" s="2">
        <f t="shared" si="194"/>
        <v>12.919279260978755</v>
      </c>
      <c r="E2121" s="2">
        <f t="shared" si="193"/>
        <v>1.8981048125969124E-2</v>
      </c>
      <c r="F2121" s="2">
        <f t="shared" si="197"/>
        <v>7.23052476172584E-2</v>
      </c>
      <c r="G2121" s="2">
        <f t="shared" si="195"/>
        <v>-5.3324199491289276E-2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5">
        <f>TITRES_STAT!D2125</f>
        <v>13.113300000000001</v>
      </c>
      <c r="C2122" s="2">
        <f t="shared" si="192"/>
        <v>12.958635646165535</v>
      </c>
      <c r="D2122" s="2">
        <f t="shared" si="194"/>
        <v>12.933651167572922</v>
      </c>
      <c r="E2122" s="2">
        <f t="shared" si="193"/>
        <v>2.4984478592612547E-2</v>
      </c>
      <c r="F2122" s="2">
        <f t="shared" si="197"/>
        <v>6.2841093812329232E-2</v>
      </c>
      <c r="G2122" s="2">
        <f t="shared" si="195"/>
        <v>-3.7856615219716686E-2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13.104799999999999</v>
      </c>
      <c r="C2123" s="2">
        <f t="shared" si="192"/>
        <v>12.932645546755452</v>
      </c>
      <c r="D2123" s="2">
        <f t="shared" si="194"/>
        <v>12.946328858863817</v>
      </c>
      <c r="E2123" s="2">
        <f t="shared" si="193"/>
        <v>-1.3683312108364376E-2</v>
      </c>
      <c r="F2123" s="2">
        <f t="shared" si="197"/>
        <v>4.7536212628190508E-2</v>
      </c>
      <c r="G2123" s="2">
        <f t="shared" si="195"/>
        <v>-6.1219524736554884E-2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5">
        <f>TITRES_STAT!D2127</f>
        <v>13.104799999999999</v>
      </c>
      <c r="C2124" s="2">
        <f t="shared" si="192"/>
        <v>12.952577001100767</v>
      </c>
      <c r="D2124" s="2">
        <f t="shared" si="194"/>
        <v>12.958067461910941</v>
      </c>
      <c r="E2124" s="2">
        <f t="shared" si="193"/>
        <v>-5.4904608101740138E-3</v>
      </c>
      <c r="F2124" s="2">
        <f t="shared" si="197"/>
        <v>3.6930877940517602E-2</v>
      </c>
      <c r="G2124" s="2">
        <f t="shared" si="195"/>
        <v>-4.2421338750691616E-2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13.0282</v>
      </c>
      <c r="C2125" s="2">
        <f t="shared" si="192"/>
        <v>12.938011308623727</v>
      </c>
      <c r="D2125" s="2">
        <f t="shared" si="194"/>
        <v>12.963262464732352</v>
      </c>
      <c r="E2125" s="2">
        <f t="shared" si="193"/>
        <v>-2.5251156108625494E-2</v>
      </c>
      <c r="F2125" s="2">
        <f t="shared" si="197"/>
        <v>2.4494471130688984E-2</v>
      </c>
      <c r="G2125" s="2">
        <f t="shared" si="195"/>
        <v>-4.9745627239314479E-2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13.113300000000001</v>
      </c>
      <c r="C2126" s="2">
        <f t="shared" si="192"/>
        <v>12.925686491912385</v>
      </c>
      <c r="D2126" s="2">
        <f t="shared" si="194"/>
        <v>12.974376356233661</v>
      </c>
      <c r="E2126" s="2">
        <f t="shared" si="193"/>
        <v>-4.8689864321275422E-2</v>
      </c>
      <c r="F2126" s="2">
        <f t="shared" si="197"/>
        <v>9.8576040402961022E-3</v>
      </c>
      <c r="G2126" s="2">
        <f t="shared" si="195"/>
        <v>-5.8547468361571528E-2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13.113300000000001</v>
      </c>
      <c r="C2127" s="2">
        <f t="shared" ref="C2127:C2190" si="198">$C$4*B2117+C2126*(1-$C$4)</f>
        <v>12.898227031618172</v>
      </c>
      <c r="D2127" s="2">
        <f t="shared" si="194"/>
        <v>12.984666996512649</v>
      </c>
      <c r="E2127" s="2">
        <f t="shared" si="193"/>
        <v>-8.6439964894477583E-2</v>
      </c>
      <c r="F2127" s="2">
        <f t="shared" si="197"/>
        <v>-9.4019097466586359E-3</v>
      </c>
      <c r="G2127" s="2">
        <f t="shared" si="195"/>
        <v>-7.7038055147818946E-2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12.849299999999999</v>
      </c>
      <c r="C2128" s="2">
        <f t="shared" si="198"/>
        <v>12.878915180599993</v>
      </c>
      <c r="D2128" s="2">
        <f t="shared" si="194"/>
        <v>12.974639811585787</v>
      </c>
      <c r="E2128" s="2">
        <f t="shared" si="193"/>
        <v>-9.5724630985793979E-2</v>
      </c>
      <c r="F2128" s="2">
        <f t="shared" si="197"/>
        <v>-2.6666453994485705E-2</v>
      </c>
      <c r="G2128" s="2">
        <f t="shared" si="195"/>
        <v>-6.905817699130827E-2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12.849299999999999</v>
      </c>
      <c r="C2129" s="2">
        <f t="shared" si="198"/>
        <v>12.858651306661532</v>
      </c>
      <c r="D2129" s="2">
        <f t="shared" si="194"/>
        <v>12.965355381097952</v>
      </c>
      <c r="E2129" s="2">
        <f t="shared" si="193"/>
        <v>-0.10670407443642027</v>
      </c>
      <c r="F2129" s="2">
        <f t="shared" si="197"/>
        <v>-4.267397808287262E-2</v>
      </c>
      <c r="G2129" s="2">
        <f t="shared" si="195"/>
        <v>-6.4030096353547644E-2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12.7727</v>
      </c>
      <c r="C2130" s="2">
        <f t="shared" si="198"/>
        <v>12.884735721021295</v>
      </c>
      <c r="D2130" s="2">
        <f t="shared" si="194"/>
        <v>12.951084612127733</v>
      </c>
      <c r="E2130" s="2">
        <f t="shared" si="193"/>
        <v>-6.6348891106438046E-2</v>
      </c>
      <c r="F2130" s="2">
        <f t="shared" si="197"/>
        <v>-4.7408960687585704E-2</v>
      </c>
      <c r="G2130" s="2">
        <f t="shared" si="195"/>
        <v>-1.8939930418852342E-2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12.7727</v>
      </c>
      <c r="C2131" s="2">
        <f t="shared" si="198"/>
        <v>12.90680714855648</v>
      </c>
      <c r="D2131" s="2">
        <f t="shared" si="194"/>
        <v>12.93787093715531</v>
      </c>
      <c r="E2131" s="2">
        <f t="shared" si="193"/>
        <v>-3.10637885988303E-2</v>
      </c>
      <c r="F2131" s="2">
        <f t="shared" si="197"/>
        <v>-4.4139926269834623E-2</v>
      </c>
      <c r="G2131" s="2">
        <f t="shared" si="195"/>
        <v>1.3076137671004323E-2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5">
        <f>TITRES_STAT!D2135</f>
        <v>12.7727</v>
      </c>
      <c r="C2132" s="2">
        <f t="shared" si="198"/>
        <v>12.93857527954779</v>
      </c>
      <c r="D2132" s="2">
        <f t="shared" si="194"/>
        <v>12.925636052921584</v>
      </c>
      <c r="E2132" s="2">
        <f t="shared" si="193"/>
        <v>1.2939226626205169E-2</v>
      </c>
      <c r="F2132" s="2">
        <f t="shared" si="197"/>
        <v>-3.2724095690626669E-2</v>
      </c>
      <c r="G2132" s="2">
        <f t="shared" si="195"/>
        <v>4.5663322316831838E-2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5">
        <f>TITRES_STAT!D2136</f>
        <v>13.019600000000001</v>
      </c>
      <c r="C2133" s="2">
        <f t="shared" si="198"/>
        <v>12.964148313463513</v>
      </c>
      <c r="D2133" s="2">
        <f t="shared" si="194"/>
        <v>12.932596345297762</v>
      </c>
      <c r="E2133" s="2">
        <f t="shared" si="193"/>
        <v>3.1551968165750566E-2</v>
      </c>
      <c r="F2133" s="2">
        <f t="shared" si="197"/>
        <v>-1.9868882919351225E-2</v>
      </c>
      <c r="G2133" s="2">
        <f t="shared" si="195"/>
        <v>5.142085108510179E-2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5">
        <f>TITRES_STAT!D2137</f>
        <v>12.7387</v>
      </c>
      <c r="C2134" s="2">
        <f t="shared" si="198"/>
        <v>12.985787034469125</v>
      </c>
      <c r="D2134" s="2">
        <f t="shared" si="194"/>
        <v>12.918233653053484</v>
      </c>
      <c r="E2134" s="2">
        <f t="shared" si="193"/>
        <v>6.7553381415640601E-2</v>
      </c>
      <c r="F2134" s="2">
        <f t="shared" si="197"/>
        <v>-2.384430052352858E-3</v>
      </c>
      <c r="G2134" s="2">
        <f t="shared" si="195"/>
        <v>6.9937811467993466E-2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5">
        <f>TITRES_STAT!D2138</f>
        <v>12.747199999999999</v>
      </c>
      <c r="C2135" s="2">
        <f t="shared" si="198"/>
        <v>12.992312106089258</v>
      </c>
      <c r="D2135" s="2">
        <f t="shared" si="194"/>
        <v>12.905564493568042</v>
      </c>
      <c r="E2135" s="2">
        <f t="shared" si="193"/>
        <v>8.6747612521216766E-2</v>
      </c>
      <c r="F2135" s="2">
        <f t="shared" si="197"/>
        <v>1.5441978462361068E-2</v>
      </c>
      <c r="G2135" s="2">
        <f t="shared" si="195"/>
        <v>7.1305634058855705E-2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5">
        <f>TITRES_STAT!D2139</f>
        <v>12.747199999999999</v>
      </c>
      <c r="C2136" s="2">
        <f t="shared" si="198"/>
        <v>13.010925628229373</v>
      </c>
      <c r="D2136" s="2">
        <f t="shared" si="194"/>
        <v>12.89383379034078</v>
      </c>
      <c r="E2136" s="2">
        <f t="shared" si="193"/>
        <v>0.11709183788859256</v>
      </c>
      <c r="F2136" s="2">
        <f t="shared" si="197"/>
        <v>3.577195034760737E-2</v>
      </c>
      <c r="G2136" s="2">
        <f t="shared" si="195"/>
        <v>8.1319887540985195E-2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5">
        <f>TITRES_STAT!D2140</f>
        <v>12.7301</v>
      </c>
      <c r="C2137" s="2">
        <f t="shared" si="198"/>
        <v>13.0266755315787</v>
      </c>
      <c r="D2137" s="2">
        <f t="shared" si="194"/>
        <v>12.881705361426647</v>
      </c>
      <c r="E2137" s="2">
        <f t="shared" si="193"/>
        <v>0.14497017015205316</v>
      </c>
      <c r="F2137" s="2">
        <f t="shared" si="197"/>
        <v>5.7611594308496536E-2</v>
      </c>
      <c r="G2137" s="2">
        <f t="shared" si="195"/>
        <v>8.7358575843556621E-2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12.7301</v>
      </c>
      <c r="C2138" s="2">
        <f t="shared" si="198"/>
        <v>12.9993869882589</v>
      </c>
      <c r="D2138" s="2">
        <f t="shared" si="194"/>
        <v>12.870475334654301</v>
      </c>
      <c r="E2138" s="2">
        <f t="shared" si="193"/>
        <v>0.12891165360459844</v>
      </c>
      <c r="F2138" s="2">
        <f t="shared" si="197"/>
        <v>7.1871606167716928E-2</v>
      </c>
      <c r="G2138" s="2">
        <f t="shared" si="195"/>
        <v>5.7040047436881514E-2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12.7301</v>
      </c>
      <c r="C2139" s="2">
        <f t="shared" si="198"/>
        <v>12.976296682372915</v>
      </c>
      <c r="D2139" s="2">
        <f t="shared" si="194"/>
        <v>12.860077161716946</v>
      </c>
      <c r="E2139" s="2">
        <f t="shared" si="193"/>
        <v>0.11621952065596908</v>
      </c>
      <c r="F2139" s="2">
        <f t="shared" si="197"/>
        <v>8.0741189065367369E-2</v>
      </c>
      <c r="G2139" s="2">
        <f t="shared" si="195"/>
        <v>3.5478331590601708E-2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12.7301</v>
      </c>
      <c r="C2140" s="2">
        <f t="shared" si="198"/>
        <v>12.944974115854006</v>
      </c>
      <c r="D2140" s="2">
        <f t="shared" si="194"/>
        <v>12.850449223811987</v>
      </c>
      <c r="E2140" s="2">
        <f t="shared" ref="E2140:E2203" si="199">C2140-D2140</f>
        <v>9.4524892042018749E-2</v>
      </c>
      <c r="F2140" s="2">
        <f t="shared" si="197"/>
        <v>8.3497929660697662E-2</v>
      </c>
      <c r="G2140" s="2">
        <f t="shared" si="195"/>
        <v>1.1026962381321087E-2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12.6876</v>
      </c>
      <c r="C2141" s="2">
        <f t="shared" si="198"/>
        <v>12.918470405722619</v>
      </c>
      <c r="D2141" s="2">
        <f t="shared" ref="D2141:D2204" si="200">$D$4*B2141+(1-$D$4)*D2140</f>
        <v>12.838386318344433</v>
      </c>
      <c r="E2141" s="2">
        <f t="shared" si="199"/>
        <v>8.0084087378185842E-2</v>
      </c>
      <c r="F2141" s="2">
        <f t="shared" si="197"/>
        <v>8.2815161204195298E-2</v>
      </c>
      <c r="G2141" s="2">
        <f t="shared" si="195"/>
        <v>-2.7310738260094558E-3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5">
        <f>TITRES_STAT!D2145</f>
        <v>12.7216</v>
      </c>
      <c r="C2142" s="2">
        <f t="shared" si="198"/>
        <v>12.896044189457601</v>
      </c>
      <c r="D2142" s="2">
        <f t="shared" si="200"/>
        <v>12.82973547994855</v>
      </c>
      <c r="E2142" s="2">
        <f t="shared" si="199"/>
        <v>6.6308709509051766E-2</v>
      </c>
      <c r="F2142" s="2">
        <f t="shared" si="197"/>
        <v>7.9513870865166592E-2</v>
      </c>
      <c r="G2142" s="2">
        <f t="shared" si="195"/>
        <v>-1.3205161356114825E-2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5">
        <f>TITRES_STAT!D2146</f>
        <v>12.7301</v>
      </c>
      <c r="C2143" s="2">
        <f t="shared" si="198"/>
        <v>12.915052775694893</v>
      </c>
      <c r="D2143" s="2">
        <f t="shared" si="200"/>
        <v>12.822355074026435</v>
      </c>
      <c r="E2143" s="2">
        <f t="shared" si="199"/>
        <v>9.269770166845781E-2</v>
      </c>
      <c r="F2143" s="2">
        <f t="shared" si="197"/>
        <v>8.2150637025824841E-2</v>
      </c>
      <c r="G2143" s="2">
        <f t="shared" si="195"/>
        <v>1.054706464263297E-2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12.7727</v>
      </c>
      <c r="C2144" s="2">
        <f t="shared" si="198"/>
        <v>12.887921579434138</v>
      </c>
      <c r="D2144" s="2">
        <f t="shared" si="200"/>
        <v>12.818676920394848</v>
      </c>
      <c r="E2144" s="2">
        <f t="shared" si="199"/>
        <v>6.9244659039290113E-2</v>
      </c>
      <c r="F2144" s="2">
        <f t="shared" si="197"/>
        <v>7.9569441428517906E-2</v>
      </c>
      <c r="G2144" s="2">
        <f t="shared" si="195"/>
        <v>-1.0324782389227793E-2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13.0282</v>
      </c>
      <c r="C2145" s="2">
        <f t="shared" si="198"/>
        <v>12.866272105675041</v>
      </c>
      <c r="D2145" s="2">
        <f t="shared" si="200"/>
        <v>12.834197148513748</v>
      </c>
      <c r="E2145" s="2">
        <f t="shared" si="199"/>
        <v>3.2074957161292161E-2</v>
      </c>
      <c r="F2145" s="2">
        <f t="shared" si="197"/>
        <v>7.0070544575072766E-2</v>
      </c>
      <c r="G2145" s="2">
        <f t="shared" si="195"/>
        <v>-3.7995587413780604E-2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13.019600000000001</v>
      </c>
      <c r="C2146" s="2">
        <f t="shared" si="198"/>
        <v>12.847953320186573</v>
      </c>
      <c r="D2146" s="2">
        <f t="shared" si="200"/>
        <v>12.847930693068285</v>
      </c>
      <c r="E2146" s="2">
        <f t="shared" si="199"/>
        <v>2.2627118287488202E-5</v>
      </c>
      <c r="F2146" s="2">
        <f t="shared" si="197"/>
        <v>5.6060961083715714E-2</v>
      </c>
      <c r="G2146" s="2">
        <f t="shared" si="195"/>
        <v>-5.6038333965428226E-2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12.7727</v>
      </c>
      <c r="C2147" s="2">
        <f t="shared" si="198"/>
        <v>12.829822040157868</v>
      </c>
      <c r="D2147" s="2">
        <f t="shared" si="200"/>
        <v>12.842358049137301</v>
      </c>
      <c r="E2147" s="2">
        <f t="shared" si="199"/>
        <v>-1.2536008979433078E-2</v>
      </c>
      <c r="F2147" s="2">
        <f t="shared" si="197"/>
        <v>4.234156707108596E-2</v>
      </c>
      <c r="G2147" s="2">
        <f t="shared" si="195"/>
        <v>-5.4877576050519038E-2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12.9856</v>
      </c>
      <c r="C2148" s="2">
        <f t="shared" si="198"/>
        <v>12.814480187825888</v>
      </c>
      <c r="D2148" s="2">
        <f t="shared" si="200"/>
        <v>12.85296856401602</v>
      </c>
      <c r="E2148" s="2">
        <f t="shared" si="199"/>
        <v>-3.8488376190132456E-2</v>
      </c>
      <c r="F2148" s="2">
        <f t="shared" si="197"/>
        <v>2.6175578418842275E-2</v>
      </c>
      <c r="G2148" s="2">
        <f t="shared" ref="G2148:G2211" si="201">E2148-F2148</f>
        <v>-6.4663954608974727E-2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12.900399999999999</v>
      </c>
      <c r="C2149" s="2">
        <f t="shared" si="198"/>
        <v>12.801498620468058</v>
      </c>
      <c r="D2149" s="2">
        <f t="shared" si="200"/>
        <v>12.856482003718538</v>
      </c>
      <c r="E2149" s="2">
        <f t="shared" si="199"/>
        <v>-5.4983383250480244E-2</v>
      </c>
      <c r="F2149" s="2">
        <f t="shared" ref="F2149:F2212" si="203">(E2149*(2/(10)))+((1-(2/10))*F2148)</f>
        <v>9.9437860849777709E-3</v>
      </c>
      <c r="G2149" s="2">
        <f t="shared" si="201"/>
        <v>-6.4927169335458015E-2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12.857900000000001</v>
      </c>
      <c r="C2150" s="2">
        <f t="shared" si="198"/>
        <v>12.790514217319124</v>
      </c>
      <c r="D2150" s="2">
        <f t="shared" si="200"/>
        <v>12.856587040480127</v>
      </c>
      <c r="E2150" s="2">
        <f t="shared" si="199"/>
        <v>-6.6072823161002603E-2</v>
      </c>
      <c r="F2150" s="2">
        <f t="shared" si="203"/>
        <v>-5.2595357642183042E-3</v>
      </c>
      <c r="G2150" s="2">
        <f t="shared" si="201"/>
        <v>-6.08132873967843E-2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12.943</v>
      </c>
      <c r="C2151" s="2">
        <f t="shared" si="198"/>
        <v>12.774681260808489</v>
      </c>
      <c r="D2151" s="2">
        <f t="shared" si="200"/>
        <v>12.862988000444561</v>
      </c>
      <c r="E2151" s="2">
        <f t="shared" si="199"/>
        <v>-8.8306739636072606E-2</v>
      </c>
      <c r="F2151" s="2">
        <f t="shared" si="203"/>
        <v>-2.1868976538589165E-2</v>
      </c>
      <c r="G2151" s="2">
        <f t="shared" si="201"/>
        <v>-6.6437763097483449E-2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12.943</v>
      </c>
      <c r="C2152" s="2">
        <f t="shared" si="198"/>
        <v>12.766514912991799</v>
      </c>
      <c r="D2152" s="2">
        <f t="shared" si="200"/>
        <v>12.868914815226445</v>
      </c>
      <c r="E2152" s="2">
        <f t="shared" si="199"/>
        <v>-0.10239990223464623</v>
      </c>
      <c r="F2152" s="2">
        <f t="shared" si="203"/>
        <v>-3.797516167780058E-2</v>
      </c>
      <c r="G2152" s="2">
        <f t="shared" si="201"/>
        <v>-6.4424740556845661E-2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12.9856</v>
      </c>
      <c r="C2153" s="2">
        <f t="shared" si="198"/>
        <v>12.760912618685367</v>
      </c>
      <c r="D2153" s="2">
        <f t="shared" si="200"/>
        <v>12.877558162246707</v>
      </c>
      <c r="E2153" s="2">
        <f t="shared" si="199"/>
        <v>-0.11664554356134005</v>
      </c>
      <c r="F2153" s="2">
        <f t="shared" si="203"/>
        <v>-5.3709238054508474E-2</v>
      </c>
      <c r="G2153" s="2">
        <f t="shared" si="201"/>
        <v>-6.2936305506831575E-2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12.9771</v>
      </c>
      <c r="C2154" s="2">
        <f t="shared" si="198"/>
        <v>12.762726061964543</v>
      </c>
      <c r="D2154" s="2">
        <f t="shared" si="200"/>
        <v>12.884931631709915</v>
      </c>
      <c r="E2154" s="2">
        <f t="shared" si="199"/>
        <v>-0.12220556974537189</v>
      </c>
      <c r="F2154" s="2">
        <f t="shared" si="203"/>
        <v>-6.7408504392681159E-2</v>
      </c>
      <c r="G2154" s="2">
        <f t="shared" si="201"/>
        <v>-5.479706535269073E-2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12.9771</v>
      </c>
      <c r="C2155" s="2">
        <f t="shared" si="198"/>
        <v>12.80356820627769</v>
      </c>
      <c r="D2155" s="2">
        <f t="shared" si="200"/>
        <v>12.891758918249922</v>
      </c>
      <c r="E2155" s="2">
        <f t="shared" si="199"/>
        <v>-8.8190711972231384E-2</v>
      </c>
      <c r="F2155" s="2">
        <f t="shared" si="203"/>
        <v>-7.1564945908591207E-2</v>
      </c>
      <c r="G2155" s="2">
        <f t="shared" si="201"/>
        <v>-1.6625766063640177E-2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12.9771</v>
      </c>
      <c r="C2156" s="2">
        <f t="shared" si="198"/>
        <v>12.836803866850353</v>
      </c>
      <c r="D2156" s="2">
        <f t="shared" si="200"/>
        <v>12.898080479861038</v>
      </c>
      <c r="E2156" s="2">
        <f t="shared" si="199"/>
        <v>-6.127661301068521E-2</v>
      </c>
      <c r="F2156" s="2">
        <f t="shared" si="203"/>
        <v>-6.9507279329010019E-2</v>
      </c>
      <c r="G2156" s="2">
        <f t="shared" si="201"/>
        <v>8.2306663183248086E-3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5">
        <f>TITRES_STAT!D2160</f>
        <v>12.9771</v>
      </c>
      <c r="C2157" s="2">
        <f t="shared" si="198"/>
        <v>12.826941733488759</v>
      </c>
      <c r="D2157" s="2">
        <f t="shared" si="200"/>
        <v>12.90393377764911</v>
      </c>
      <c r="E2157" s="2">
        <f t="shared" si="199"/>
        <v>-7.6992044160350659E-2</v>
      </c>
      <c r="F2157" s="2">
        <f t="shared" si="203"/>
        <v>-7.100423229527815E-2</v>
      </c>
      <c r="G2157" s="2">
        <f t="shared" si="201"/>
        <v>-5.9878118650725093E-3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12.7727</v>
      </c>
      <c r="C2158" s="2">
        <f t="shared" si="198"/>
        <v>12.851350697567412</v>
      </c>
      <c r="D2158" s="2">
        <f t="shared" si="200"/>
        <v>12.89421275708251</v>
      </c>
      <c r="E2158" s="2">
        <f t="shared" si="199"/>
        <v>-4.2862059515098139E-2</v>
      </c>
      <c r="F2158" s="2">
        <f t="shared" si="203"/>
        <v>-6.5375797739242153E-2</v>
      </c>
      <c r="G2158" s="2">
        <f t="shared" si="201"/>
        <v>2.2513738224144014E-2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12.943</v>
      </c>
      <c r="C2159" s="2">
        <f t="shared" si="198"/>
        <v>12.858896744095503</v>
      </c>
      <c r="D2159" s="2">
        <f t="shared" si="200"/>
        <v>12.89782662692825</v>
      </c>
      <c r="E2159" s="2">
        <f t="shared" si="199"/>
        <v>-3.8929882832746898E-2</v>
      </c>
      <c r="F2159" s="2">
        <f t="shared" si="203"/>
        <v>-6.0086614757943108E-2</v>
      </c>
      <c r="G2159" s="2">
        <f t="shared" si="201"/>
        <v>2.1156731925196209E-2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12.9175</v>
      </c>
      <c r="C2160" s="2">
        <f t="shared" si="198"/>
        <v>12.858743398850041</v>
      </c>
      <c r="D2160" s="2">
        <f t="shared" si="200"/>
        <v>12.899283913822453</v>
      </c>
      <c r="E2160" s="2">
        <f t="shared" si="199"/>
        <v>-4.0540514972411401E-2</v>
      </c>
      <c r="F2160" s="2">
        <f t="shared" si="203"/>
        <v>-5.617739480083677E-2</v>
      </c>
      <c r="G2160" s="2">
        <f t="shared" si="201"/>
        <v>1.5636879828425369E-2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12.943</v>
      </c>
      <c r="C2161" s="2">
        <f t="shared" si="198"/>
        <v>12.871705952873112</v>
      </c>
      <c r="D2161" s="2">
        <f t="shared" si="200"/>
        <v>12.902522142428197</v>
      </c>
      <c r="E2161" s="2">
        <f t="shared" si="199"/>
        <v>-3.081618955508425E-2</v>
      </c>
      <c r="F2161" s="2">
        <f t="shared" si="203"/>
        <v>-5.1105153751686269E-2</v>
      </c>
      <c r="G2161" s="2">
        <f t="shared" si="201"/>
        <v>2.0288964196602019E-2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12.9345</v>
      </c>
      <c r="C2162" s="2">
        <f t="shared" si="198"/>
        <v>12.882674267815711</v>
      </c>
      <c r="D2162" s="2">
        <f t="shared" si="200"/>
        <v>12.904890872618699</v>
      </c>
      <c r="E2162" s="2">
        <f t="shared" si="199"/>
        <v>-2.2216604802988371E-2</v>
      </c>
      <c r="F2162" s="2">
        <f t="shared" si="203"/>
        <v>-4.5327443961946691E-2</v>
      </c>
      <c r="G2162" s="2">
        <f t="shared" si="201"/>
        <v>2.311083915895832E-2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12.943</v>
      </c>
      <c r="C2163" s="2">
        <f t="shared" si="198"/>
        <v>12.898508995844063</v>
      </c>
      <c r="D2163" s="2">
        <f t="shared" si="200"/>
        <v>12.907713770943239</v>
      </c>
      <c r="E2163" s="2">
        <f t="shared" si="199"/>
        <v>-9.2047750991763877E-3</v>
      </c>
      <c r="F2163" s="2">
        <f t="shared" si="203"/>
        <v>-3.810291018939263E-2</v>
      </c>
      <c r="G2163" s="2">
        <f t="shared" si="201"/>
        <v>2.8898135090216243E-2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12.943</v>
      </c>
      <c r="C2164" s="2">
        <f t="shared" si="198"/>
        <v>12.91059991956036</v>
      </c>
      <c r="D2164" s="2">
        <f t="shared" si="200"/>
        <v>12.910327565688185</v>
      </c>
      <c r="E2164" s="2">
        <f t="shared" si="199"/>
        <v>2.7235387217494633E-4</v>
      </c>
      <c r="F2164" s="2">
        <f t="shared" si="203"/>
        <v>-3.0427857377079117E-2</v>
      </c>
      <c r="G2164" s="2">
        <f t="shared" si="201"/>
        <v>3.0700211249254063E-2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12.9856</v>
      </c>
      <c r="C2165" s="2">
        <f t="shared" si="198"/>
        <v>12.920830701166459</v>
      </c>
      <c r="D2165" s="2">
        <f t="shared" si="200"/>
        <v>12.915903301563134</v>
      </c>
      <c r="E2165" s="2">
        <f t="shared" si="199"/>
        <v>4.927399603325E-3</v>
      </c>
      <c r="F2165" s="2">
        <f t="shared" si="203"/>
        <v>-2.3356805980998294E-2</v>
      </c>
      <c r="G2165" s="2">
        <f t="shared" si="201"/>
        <v>2.8284205584323294E-2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12.9856</v>
      </c>
      <c r="C2166" s="2">
        <f t="shared" si="198"/>
        <v>12.929487516371619</v>
      </c>
      <c r="D2166" s="2">
        <f t="shared" si="200"/>
        <v>12.921066019965863</v>
      </c>
      <c r="E2166" s="2">
        <f t="shared" si="199"/>
        <v>8.4214964057558461E-3</v>
      </c>
      <c r="F2166" s="2">
        <f t="shared" si="203"/>
        <v>-1.7001145503647466E-2</v>
      </c>
      <c r="G2166" s="2">
        <f t="shared" si="201"/>
        <v>2.5422641909403312E-2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13.011100000000001</v>
      </c>
      <c r="C2167" s="2">
        <f t="shared" si="198"/>
        <v>12.936812513852908</v>
      </c>
      <c r="D2167" s="2">
        <f t="shared" si="200"/>
        <v>12.927735203672096</v>
      </c>
      <c r="E2167" s="2">
        <f t="shared" si="199"/>
        <v>9.0773101808121481E-3</v>
      </c>
      <c r="F2167" s="2">
        <f t="shared" si="203"/>
        <v>-1.1785454366755545E-2</v>
      </c>
      <c r="G2167" s="2">
        <f t="shared" si="201"/>
        <v>2.0862764547567691E-2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13.011100000000001</v>
      </c>
      <c r="C2168" s="2">
        <f t="shared" si="198"/>
        <v>12.911564434798613</v>
      </c>
      <c r="D2168" s="2">
        <f t="shared" si="200"/>
        <v>12.933910373770461</v>
      </c>
      <c r="E2168" s="2">
        <f t="shared" si="199"/>
        <v>-2.2345938971847445E-2</v>
      </c>
      <c r="F2168" s="2">
        <f t="shared" si="203"/>
        <v>-1.3897551287773927E-2</v>
      </c>
      <c r="G2168" s="2">
        <f t="shared" si="201"/>
        <v>-8.4483876840735182E-3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13.045199999999999</v>
      </c>
      <c r="C2169" s="2">
        <f t="shared" si="198"/>
        <v>12.916400675598826</v>
      </c>
      <c r="D2169" s="2">
        <f t="shared" si="200"/>
        <v>12.942154049787463</v>
      </c>
      <c r="E2169" s="2">
        <f t="shared" si="199"/>
        <v>-2.5753374188637324E-2</v>
      </c>
      <c r="F2169" s="2">
        <f t="shared" si="203"/>
        <v>-1.6268715867946607E-2</v>
      </c>
      <c r="G2169" s="2">
        <f t="shared" si="201"/>
        <v>-9.484658320690717E-3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13.0707</v>
      </c>
      <c r="C2170" s="2">
        <f t="shared" si="198"/>
        <v>12.916569802429777</v>
      </c>
      <c r="D2170" s="2">
        <f t="shared" si="200"/>
        <v>12.951675972025429</v>
      </c>
      <c r="E2170" s="2">
        <f t="shared" si="199"/>
        <v>-3.5106169595652048E-2</v>
      </c>
      <c r="F2170" s="2">
        <f t="shared" si="203"/>
        <v>-2.0036206613487696E-2</v>
      </c>
      <c r="G2170" s="2">
        <f t="shared" si="201"/>
        <v>-1.5069962982164353E-2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13.062200000000001</v>
      </c>
      <c r="C2171" s="2">
        <f t="shared" si="198"/>
        <v>12.92063598667135</v>
      </c>
      <c r="D2171" s="2">
        <f t="shared" si="200"/>
        <v>12.959862937060583</v>
      </c>
      <c r="E2171" s="2">
        <f t="shared" si="199"/>
        <v>-3.9226950389233295E-2</v>
      </c>
      <c r="F2171" s="2">
        <f t="shared" si="203"/>
        <v>-2.3874355368636815E-2</v>
      </c>
      <c r="G2171" s="2">
        <f t="shared" si="201"/>
        <v>-1.535259502059648E-2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13.062200000000001</v>
      </c>
      <c r="C2172" s="2">
        <f t="shared" si="198"/>
        <v>12.922768911798835</v>
      </c>
      <c r="D2172" s="2">
        <f t="shared" si="200"/>
        <v>12.967443460241281</v>
      </c>
      <c r="E2172" s="2">
        <f t="shared" si="199"/>
        <v>-4.4674548442445783E-2</v>
      </c>
      <c r="F2172" s="2">
        <f t="shared" si="203"/>
        <v>-2.803439398339861E-2</v>
      </c>
      <c r="G2172" s="2">
        <f t="shared" si="201"/>
        <v>-1.6640154459047173E-2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13.2836</v>
      </c>
      <c r="C2173" s="2">
        <f t="shared" si="198"/>
        <v>12.925881386906706</v>
      </c>
      <c r="D2173" s="2">
        <f t="shared" si="200"/>
        <v>12.990862463186371</v>
      </c>
      <c r="E2173" s="2">
        <f t="shared" si="199"/>
        <v>-6.4981076279664762E-2</v>
      </c>
      <c r="F2173" s="2">
        <f t="shared" si="203"/>
        <v>-3.5423730442651846E-2</v>
      </c>
      <c r="G2173" s="2">
        <f t="shared" si="201"/>
        <v>-2.9557345837012916E-2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13.2751</v>
      </c>
      <c r="C2174" s="2">
        <f t="shared" si="198"/>
        <v>12.928515019690289</v>
      </c>
      <c r="D2174" s="2">
        <f t="shared" si="200"/>
        <v>13.011917095542936</v>
      </c>
      <c r="E2174" s="2">
        <f t="shared" si="199"/>
        <v>-8.3402075852646362E-2</v>
      </c>
      <c r="F2174" s="2">
        <f t="shared" si="203"/>
        <v>-4.5019399524650755E-2</v>
      </c>
      <c r="G2174" s="2">
        <f t="shared" si="201"/>
        <v>-3.8382676327995607E-2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13.5306</v>
      </c>
      <c r="C2175" s="2">
        <f t="shared" si="198"/>
        <v>12.937297324353322</v>
      </c>
      <c r="D2175" s="2">
        <f t="shared" si="200"/>
        <v>13.050338051428644</v>
      </c>
      <c r="E2175" s="2">
        <f t="shared" si="199"/>
        <v>-0.11304072707532242</v>
      </c>
      <c r="F2175" s="2">
        <f t="shared" si="203"/>
        <v>-5.862366503478509E-2</v>
      </c>
      <c r="G2175" s="2">
        <f t="shared" si="201"/>
        <v>-5.4417062040537333E-2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13.5306</v>
      </c>
      <c r="C2176" s="2">
        <f t="shared" si="198"/>
        <v>12.944728505222042</v>
      </c>
      <c r="D2176" s="2">
        <f t="shared" si="200"/>
        <v>13.085913010582079</v>
      </c>
      <c r="E2176" s="2">
        <f t="shared" si="199"/>
        <v>-0.14118450536003735</v>
      </c>
      <c r="F2176" s="2">
        <f t="shared" si="203"/>
        <v>-7.5135833099835542E-2</v>
      </c>
      <c r="G2176" s="2">
        <f t="shared" si="201"/>
        <v>-6.6048672260201807E-2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13.513500000000001</v>
      </c>
      <c r="C2177" s="2">
        <f t="shared" si="198"/>
        <v>12.95493950441865</v>
      </c>
      <c r="D2177" s="2">
        <f t="shared" si="200"/>
        <v>13.117586120909332</v>
      </c>
      <c r="E2177" s="2">
        <f t="shared" si="199"/>
        <v>-0.16264661649068124</v>
      </c>
      <c r="F2177" s="2">
        <f t="shared" si="203"/>
        <v>-9.2637989778004692E-2</v>
      </c>
      <c r="G2177" s="2">
        <f t="shared" si="201"/>
        <v>-7.0008626712676547E-2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13.198499999999999</v>
      </c>
      <c r="C2178" s="2">
        <f t="shared" si="198"/>
        <v>12.963579580661936</v>
      </c>
      <c r="D2178" s="2">
        <f t="shared" si="200"/>
        <v>13.123579741582715</v>
      </c>
      <c r="E2178" s="2">
        <f t="shared" si="199"/>
        <v>-0.16000016092077907</v>
      </c>
      <c r="F2178" s="2">
        <f t="shared" si="203"/>
        <v>-0.10611042400655957</v>
      </c>
      <c r="G2178" s="2">
        <f t="shared" si="201"/>
        <v>-5.3889736914219499E-2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13.453900000000001</v>
      </c>
      <c r="C2179" s="2">
        <f t="shared" si="198"/>
        <v>12.976136568252407</v>
      </c>
      <c r="D2179" s="2">
        <f t="shared" si="200"/>
        <v>13.148047908872885</v>
      </c>
      <c r="E2179" s="2">
        <f t="shared" si="199"/>
        <v>-0.1719113406204773</v>
      </c>
      <c r="F2179" s="2">
        <f t="shared" si="203"/>
        <v>-0.11927060732934312</v>
      </c>
      <c r="G2179" s="2">
        <f t="shared" si="201"/>
        <v>-5.2640733291134181E-2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13.402799999999999</v>
      </c>
      <c r="C2180" s="2">
        <f t="shared" si="198"/>
        <v>12.990684788521268</v>
      </c>
      <c r="D2180" s="2">
        <f t="shared" si="200"/>
        <v>13.166918434141561</v>
      </c>
      <c r="E2180" s="2">
        <f t="shared" si="199"/>
        <v>-0.17623364562029309</v>
      </c>
      <c r="F2180" s="2">
        <f t="shared" si="203"/>
        <v>-0.13066321498753314</v>
      </c>
      <c r="G2180" s="2">
        <f t="shared" si="201"/>
        <v>-4.5570430632759951E-2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13.198499999999999</v>
      </c>
      <c r="C2181" s="2">
        <f t="shared" si="198"/>
        <v>13.001687128748765</v>
      </c>
      <c r="D2181" s="2">
        <f t="shared" si="200"/>
        <v>13.169257809390334</v>
      </c>
      <c r="E2181" s="2">
        <f t="shared" si="199"/>
        <v>-0.16757068064156933</v>
      </c>
      <c r="F2181" s="2">
        <f t="shared" si="203"/>
        <v>-0.13804470811834038</v>
      </c>
      <c r="G2181" s="2">
        <f t="shared" si="201"/>
        <v>-2.9525972523228944E-2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13.2836</v>
      </c>
      <c r="C2182" s="2">
        <f t="shared" si="198"/>
        <v>13.010996801248954</v>
      </c>
      <c r="D2182" s="2">
        <f t="shared" si="200"/>
        <v>13.177727601287346</v>
      </c>
      <c r="E2182" s="2">
        <f t="shared" si="199"/>
        <v>-0.16673080003839225</v>
      </c>
      <c r="F2182" s="2">
        <f t="shared" si="203"/>
        <v>-0.14378192650235075</v>
      </c>
      <c r="G2182" s="2">
        <f t="shared" si="201"/>
        <v>-2.2948873536041497E-2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13.3688</v>
      </c>
      <c r="C2183" s="2">
        <f t="shared" si="198"/>
        <v>13.052935754902961</v>
      </c>
      <c r="D2183" s="2">
        <f t="shared" si="200"/>
        <v>13.191881112303099</v>
      </c>
      <c r="E2183" s="2">
        <f t="shared" si="199"/>
        <v>-0.13894535740013758</v>
      </c>
      <c r="F2183" s="2">
        <f t="shared" si="203"/>
        <v>-0.14281461268190812</v>
      </c>
      <c r="G2183" s="2">
        <f t="shared" si="201"/>
        <v>3.8692552817705395E-3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13.411300000000001</v>
      </c>
      <c r="C2184" s="2">
        <f t="shared" si="198"/>
        <v>13.087114869533275</v>
      </c>
      <c r="D2184" s="2">
        <f t="shared" si="200"/>
        <v>13.208134363243609</v>
      </c>
      <c r="E2184" s="2">
        <f t="shared" si="199"/>
        <v>-0.12101949371033349</v>
      </c>
      <c r="F2184" s="2">
        <f t="shared" si="203"/>
        <v>-0.13845558888759318</v>
      </c>
      <c r="G2184" s="2">
        <f t="shared" si="201"/>
        <v>1.7436095177259692E-2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13.453900000000001</v>
      </c>
      <c r="C2185" s="2">
        <f t="shared" si="198"/>
        <v>13.155343351143539</v>
      </c>
      <c r="D2185" s="2">
        <f t="shared" si="200"/>
        <v>13.226339225225564</v>
      </c>
      <c r="E2185" s="2">
        <f t="shared" si="199"/>
        <v>-7.0995874082024457E-2</v>
      </c>
      <c r="F2185" s="2">
        <f t="shared" si="203"/>
        <v>-0.12496364592647945</v>
      </c>
      <c r="G2185" s="2">
        <f t="shared" si="201"/>
        <v>5.396777184445499E-2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13.7293</v>
      </c>
      <c r="C2186" s="2">
        <f t="shared" si="198"/>
        <v>13.213075143275301</v>
      </c>
      <c r="D2186" s="2">
        <f t="shared" si="200"/>
        <v>13.263595578912559</v>
      </c>
      <c r="E2186" s="2">
        <f t="shared" si="199"/>
        <v>-5.0520435637258387E-2</v>
      </c>
      <c r="F2186" s="2">
        <f t="shared" si="203"/>
        <v>-0.11007500386863525</v>
      </c>
      <c r="G2186" s="2">
        <f t="shared" si="201"/>
        <v>5.9554568231376864E-2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13.645200000000001</v>
      </c>
      <c r="C2187" s="2">
        <f t="shared" si="198"/>
        <v>13.259294352002177</v>
      </c>
      <c r="D2187" s="2">
        <f t="shared" si="200"/>
        <v>13.291862573067183</v>
      </c>
      <c r="E2187" s="2">
        <f t="shared" si="199"/>
        <v>-3.2568221065005787E-2</v>
      </c>
      <c r="F2187" s="2">
        <f t="shared" si="203"/>
        <v>-9.4573647307909361E-2</v>
      </c>
      <c r="G2187" s="2">
        <f t="shared" si="201"/>
        <v>6.2005426242903575E-2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13.5517</v>
      </c>
      <c r="C2188" s="2">
        <f t="shared" si="198"/>
        <v>13.249941374771073</v>
      </c>
      <c r="D2188" s="2">
        <f t="shared" si="200"/>
        <v>13.311109789877023</v>
      </c>
      <c r="E2188" s="2">
        <f t="shared" si="199"/>
        <v>-6.1168415105949947E-2</v>
      </c>
      <c r="F2188" s="2">
        <f t="shared" si="203"/>
        <v>-8.789260086751749E-2</v>
      </c>
      <c r="G2188" s="2">
        <f t="shared" si="201"/>
        <v>2.6724185761567543E-2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13.476900000000001</v>
      </c>
      <c r="C2189" s="2">
        <f t="shared" si="198"/>
        <v>13.281319624806292</v>
      </c>
      <c r="D2189" s="2">
        <f t="shared" si="200"/>
        <v>13.323390546182427</v>
      </c>
      <c r="E2189" s="2">
        <f t="shared" si="199"/>
        <v>-4.2070921376135217E-2</v>
      </c>
      <c r="F2189" s="2">
        <f t="shared" si="203"/>
        <v>-7.8728264969241041E-2</v>
      </c>
      <c r="G2189" s="2">
        <f t="shared" si="201"/>
        <v>3.6657343593105823E-2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13.476900000000001</v>
      </c>
      <c r="C2190" s="2">
        <f t="shared" si="198"/>
        <v>13.300008913297631</v>
      </c>
      <c r="D2190" s="2">
        <f t="shared" si="200"/>
        <v>13.33476161683558</v>
      </c>
      <c r="E2190" s="2">
        <f t="shared" si="199"/>
        <v>-3.4752703537948904E-2</v>
      </c>
      <c r="F2190" s="2">
        <f t="shared" si="203"/>
        <v>-6.9933152682982613E-2</v>
      </c>
      <c r="G2190" s="2">
        <f t="shared" si="201"/>
        <v>3.518044914503371E-2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13.476900000000001</v>
      </c>
      <c r="C2191" s="2">
        <f t="shared" ref="C2191:C2254" si="204">$C$4*B2181+C2190*(1-$C$4)</f>
        <v>13.284392157405687</v>
      </c>
      <c r="D2191" s="2">
        <f t="shared" si="200"/>
        <v>13.345290385958871</v>
      </c>
      <c r="E2191" s="2">
        <f t="shared" si="199"/>
        <v>-6.0898228553183387E-2</v>
      </c>
      <c r="F2191" s="2">
        <f t="shared" si="203"/>
        <v>-6.8126167857022774E-2</v>
      </c>
      <c r="G2191" s="2">
        <f t="shared" si="201"/>
        <v>7.2279393038393869E-3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13.5517</v>
      </c>
      <c r="C2192" s="2">
        <f t="shared" si="204"/>
        <v>13.284270287035582</v>
      </c>
      <c r="D2192" s="2">
        <f t="shared" si="200"/>
        <v>13.360579986998955</v>
      </c>
      <c r="E2192" s="2">
        <f t="shared" si="199"/>
        <v>-7.6309699963372779E-2</v>
      </c>
      <c r="F2192" s="2">
        <f t="shared" si="203"/>
        <v>-6.976287427829278E-2</v>
      </c>
      <c r="G2192" s="2">
        <f t="shared" si="201"/>
        <v>-6.5468256850799988E-3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13.5517</v>
      </c>
      <c r="C2193" s="2">
        <f t="shared" si="204"/>
        <v>13.297274858260877</v>
      </c>
      <c r="D2193" s="2">
        <f t="shared" si="200"/>
        <v>13.374737024999032</v>
      </c>
      <c r="E2193" s="2">
        <f t="shared" si="199"/>
        <v>-7.7462166738154536E-2</v>
      </c>
      <c r="F2193" s="2">
        <f t="shared" si="203"/>
        <v>-7.1302732770265137E-2</v>
      </c>
      <c r="G2193" s="2">
        <f t="shared" si="201"/>
        <v>-6.1594339678893995E-3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13.5517</v>
      </c>
      <c r="C2194" s="2">
        <f t="shared" si="204"/>
        <v>13.314817187759203</v>
      </c>
      <c r="D2194" s="2">
        <f t="shared" si="200"/>
        <v>13.387845393517622</v>
      </c>
      <c r="E2194" s="2">
        <f t="shared" si="199"/>
        <v>-7.3028205758419062E-2</v>
      </c>
      <c r="F2194" s="2">
        <f t="shared" si="203"/>
        <v>-7.1647827367895933E-2</v>
      </c>
      <c r="G2194" s="2">
        <f t="shared" si="201"/>
        <v>-1.3803783905231293E-3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13.6732</v>
      </c>
      <c r="C2195" s="2">
        <f t="shared" si="204"/>
        <v>13.336214543488557</v>
      </c>
      <c r="D2195" s="2">
        <f t="shared" si="200"/>
        <v>13.408982771775577</v>
      </c>
      <c r="E2195" s="2">
        <f t="shared" si="199"/>
        <v>-7.2768228287019454E-2</v>
      </c>
      <c r="F2195" s="2">
        <f t="shared" si="203"/>
        <v>-7.187190755172064E-2</v>
      </c>
      <c r="G2195" s="2">
        <f t="shared" si="201"/>
        <v>-8.9632073529881395E-4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13.4582</v>
      </c>
      <c r="C2196" s="2">
        <f t="shared" si="204"/>
        <v>13.396689229105702</v>
      </c>
      <c r="D2196" s="2">
        <f t="shared" si="200"/>
        <v>13.412628492384792</v>
      </c>
      <c r="E2196" s="2">
        <f t="shared" si="199"/>
        <v>-1.5939263279090454E-2</v>
      </c>
      <c r="F2196" s="2">
        <f t="shared" si="203"/>
        <v>-6.0685378697194606E-2</v>
      </c>
      <c r="G2196" s="2">
        <f t="shared" si="201"/>
        <v>4.4746115418104151E-2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13.532999999999999</v>
      </c>
      <c r="C2197" s="2">
        <f t="shared" si="204"/>
        <v>13.434921655397133</v>
      </c>
      <c r="D2197" s="2">
        <f t="shared" si="200"/>
        <v>13.42154490035629</v>
      </c>
      <c r="E2197" s="2">
        <f t="shared" si="199"/>
        <v>1.3376755040843236E-2</v>
      </c>
      <c r="F2197" s="2">
        <f t="shared" si="203"/>
        <v>-4.5872951949587043E-2</v>
      </c>
      <c r="G2197" s="2">
        <f t="shared" si="201"/>
        <v>5.9249706990430279E-2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5">
        <f>TITRES_STAT!D2201</f>
        <v>13.7293</v>
      </c>
      <c r="C2198" s="2">
        <f t="shared" si="204"/>
        <v>13.452887554566805</v>
      </c>
      <c r="D2198" s="2">
        <f t="shared" si="200"/>
        <v>13.444341574403971</v>
      </c>
      <c r="E2198" s="2">
        <f t="shared" si="199"/>
        <v>8.5459801628342547E-3</v>
      </c>
      <c r="F2198" s="2">
        <f t="shared" si="203"/>
        <v>-3.4989165527102788E-2</v>
      </c>
      <c r="G2198" s="2">
        <f t="shared" si="201"/>
        <v>4.3535145689937042E-2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5">
        <f>TITRES_STAT!D2202</f>
        <v>13.822699999999999</v>
      </c>
      <c r="C2199" s="2">
        <f t="shared" si="204"/>
        <v>13.456581776941142</v>
      </c>
      <c r="D2199" s="2">
        <f t="shared" si="200"/>
        <v>13.472368124448122</v>
      </c>
      <c r="E2199" s="2">
        <f t="shared" si="199"/>
        <v>-1.5786347506979936E-2</v>
      </c>
      <c r="F2199" s="2">
        <f t="shared" si="203"/>
        <v>-3.1148601923078219E-2</v>
      </c>
      <c r="G2199" s="2">
        <f t="shared" si="201"/>
        <v>1.5362254416098283E-2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13.7293</v>
      </c>
      <c r="C2200" s="2">
        <f t="shared" si="204"/>
        <v>13.459707657411736</v>
      </c>
      <c r="D2200" s="2">
        <f t="shared" si="200"/>
        <v>13.491400115229743</v>
      </c>
      <c r="E2200" s="2">
        <f t="shared" si="199"/>
        <v>-3.1692457818007114E-2</v>
      </c>
      <c r="F2200" s="2">
        <f t="shared" si="203"/>
        <v>-3.1257373102064001E-2</v>
      </c>
      <c r="G2200" s="2">
        <f t="shared" si="201"/>
        <v>-4.350847159431126E-4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13.785399999999999</v>
      </c>
      <c r="C2201" s="2">
        <f t="shared" si="204"/>
        <v>13.462352633194545</v>
      </c>
      <c r="D2201" s="2">
        <f t="shared" si="200"/>
        <v>13.513177884471984</v>
      </c>
      <c r="E2201" s="2">
        <f t="shared" si="199"/>
        <v>-5.0825251277439421E-2</v>
      </c>
      <c r="F2201" s="2">
        <f t="shared" si="203"/>
        <v>-3.5170948737139086E-2</v>
      </c>
      <c r="G2201" s="2">
        <f t="shared" si="201"/>
        <v>-1.5654302540300334E-2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13.776</v>
      </c>
      <c r="C2202" s="2">
        <f t="shared" si="204"/>
        <v>13.476098381933845</v>
      </c>
      <c r="D2202" s="2">
        <f t="shared" si="200"/>
        <v>13.532646189325913</v>
      </c>
      <c r="E2202" s="2">
        <f t="shared" si="199"/>
        <v>-5.6547807392067995E-2</v>
      </c>
      <c r="F2202" s="2">
        <f t="shared" si="203"/>
        <v>-3.9446320468124865E-2</v>
      </c>
      <c r="G2202" s="2">
        <f t="shared" si="201"/>
        <v>-1.7101486923943129E-2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13.719900000000001</v>
      </c>
      <c r="C2203" s="2">
        <f t="shared" si="204"/>
        <v>13.487729400097868</v>
      </c>
      <c r="D2203" s="2">
        <f t="shared" si="200"/>
        <v>13.546516841968439</v>
      </c>
      <c r="E2203" s="2">
        <f t="shared" si="199"/>
        <v>-5.8787441870570945E-2</v>
      </c>
      <c r="F2203" s="2">
        <f t="shared" si="203"/>
        <v>-4.3314544748614084E-2</v>
      </c>
      <c r="G2203" s="2">
        <f t="shared" si="201"/>
        <v>-1.5472897121956861E-2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13.542400000000001</v>
      </c>
      <c r="C2204" s="2">
        <f t="shared" si="204"/>
        <v>13.497571030852042</v>
      </c>
      <c r="D2204" s="2">
        <f t="shared" si="200"/>
        <v>13.546211890711517</v>
      </c>
      <c r="E2204" s="2">
        <f t="shared" ref="E2204:E2267" si="205">C2204-D2204</f>
        <v>-4.8640859859474972E-2</v>
      </c>
      <c r="F2204" s="2">
        <f t="shared" si="203"/>
        <v>-4.4379807770786261E-2</v>
      </c>
      <c r="G2204" s="2">
        <f t="shared" si="201"/>
        <v>-4.2610520886887104E-3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13.6919</v>
      </c>
      <c r="C2205" s="2">
        <f t="shared" si="204"/>
        <v>13.52459087225942</v>
      </c>
      <c r="D2205" s="2">
        <f t="shared" ref="D2205:D2268" si="206">$D$4*B2205+(1-$D$4)*D2204</f>
        <v>13.557003602510662</v>
      </c>
      <c r="E2205" s="2">
        <f t="shared" si="205"/>
        <v>-3.2412730251241584E-2</v>
      </c>
      <c r="F2205" s="2">
        <f t="shared" si="203"/>
        <v>-4.198639226687733E-2</v>
      </c>
      <c r="G2205" s="2">
        <f t="shared" si="201"/>
        <v>9.5736620156357463E-3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13.570399999999999</v>
      </c>
      <c r="C2206" s="2">
        <f t="shared" si="204"/>
        <v>13.514376891911816</v>
      </c>
      <c r="D2206" s="2">
        <f t="shared" si="206"/>
        <v>13.557995928250612</v>
      </c>
      <c r="E2206" s="2">
        <f t="shared" si="205"/>
        <v>-4.3619036338796491E-2</v>
      </c>
      <c r="F2206" s="2">
        <f t="shared" si="203"/>
        <v>-4.2312921081261168E-2</v>
      </c>
      <c r="G2206" s="2">
        <f t="shared" si="201"/>
        <v>-1.306115257535323E-3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13.570399999999999</v>
      </c>
      <c r="C2207" s="2">
        <f t="shared" si="204"/>
        <v>13.517241985463844</v>
      </c>
      <c r="D2207" s="2">
        <f t="shared" si="206"/>
        <v>13.558914748380197</v>
      </c>
      <c r="E2207" s="2">
        <f t="shared" si="205"/>
        <v>-4.1672762916352468E-2</v>
      </c>
      <c r="F2207" s="2">
        <f t="shared" si="203"/>
        <v>-4.2184889448279431E-2</v>
      </c>
      <c r="G2207" s="2">
        <f t="shared" si="201"/>
        <v>5.1212653192696245E-4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13.6919</v>
      </c>
      <c r="C2208" s="2">
        <f t="shared" si="204"/>
        <v>13.549866295392484</v>
      </c>
      <c r="D2208" s="2">
        <f t="shared" si="206"/>
        <v>13.568765507759441</v>
      </c>
      <c r="E2208" s="2">
        <f t="shared" si="205"/>
        <v>-1.889921236695713E-2</v>
      </c>
      <c r="F2208" s="2">
        <f t="shared" si="203"/>
        <v>-3.7527754032014977E-2</v>
      </c>
      <c r="G2208" s="2">
        <f t="shared" si="201"/>
        <v>1.8628541665057848E-2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13.6919</v>
      </c>
      <c r="C2209" s="2">
        <f t="shared" si="204"/>
        <v>13.591840711485949</v>
      </c>
      <c r="D2209" s="2">
        <f t="shared" si="206"/>
        <v>13.577886581258742</v>
      </c>
      <c r="E2209" s="2">
        <f t="shared" si="205"/>
        <v>1.3954130227206818E-2</v>
      </c>
      <c r="F2209" s="2">
        <f t="shared" si="203"/>
        <v>-2.7231377180170623E-2</v>
      </c>
      <c r="G2209" s="2">
        <f t="shared" si="201"/>
        <v>4.118550740737744E-2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13.6732</v>
      </c>
      <c r="C2210" s="2">
        <f t="shared" si="204"/>
        <v>13.612988294334263</v>
      </c>
      <c r="D2210" s="2">
        <f t="shared" si="206"/>
        <v>13.584946834498835</v>
      </c>
      <c r="E2210" s="2">
        <f t="shared" si="205"/>
        <v>2.8041459835428384E-2</v>
      </c>
      <c r="F2210" s="2">
        <f t="shared" si="203"/>
        <v>-1.6176809777050823E-2</v>
      </c>
      <c r="G2210" s="2">
        <f t="shared" si="201"/>
        <v>4.4218269612479211E-2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13.719900000000001</v>
      </c>
      <c r="C2211" s="2">
        <f t="shared" si="204"/>
        <v>13.639513172128993</v>
      </c>
      <c r="D2211" s="2">
        <f t="shared" si="206"/>
        <v>13.594943365276698</v>
      </c>
      <c r="E2211" s="2">
        <f t="shared" si="205"/>
        <v>4.4569806852294391E-2</v>
      </c>
      <c r="F2211" s="2">
        <f t="shared" si="203"/>
        <v>-4.0274864511817814E-3</v>
      </c>
      <c r="G2211" s="2">
        <f t="shared" si="201"/>
        <v>4.8597293303476174E-2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13.5517</v>
      </c>
      <c r="C2212" s="2">
        <f t="shared" si="204"/>
        <v>13.660511145647611</v>
      </c>
      <c r="D2212" s="2">
        <f t="shared" si="206"/>
        <v>13.59174015303398</v>
      </c>
      <c r="E2212" s="2">
        <f t="shared" si="205"/>
        <v>6.8770992613631066E-2</v>
      </c>
      <c r="F2212" s="2">
        <f t="shared" si="203"/>
        <v>1.0532209361780788E-2</v>
      </c>
      <c r="G2212" s="2">
        <f t="shared" ref="G2212:G2275" si="207">E2212-F2212</f>
        <v>5.8238783251850279E-2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13.5237</v>
      </c>
      <c r="C2213" s="2">
        <f t="shared" si="204"/>
        <v>13.669647892471055</v>
      </c>
      <c r="D2213" s="2">
        <f t="shared" si="206"/>
        <v>13.586700141698131</v>
      </c>
      <c r="E2213" s="2">
        <f t="shared" si="205"/>
        <v>8.2947750772923712E-2</v>
      </c>
      <c r="F2213" s="2">
        <f t="shared" ref="F2213:F2276" si="209">(E2213*(2/(10)))+((1-(2/10))*F2212)</f>
        <v>2.5015317644009376E-2</v>
      </c>
      <c r="G2213" s="2">
        <f t="shared" si="207"/>
        <v>5.7932433128914336E-2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13.5237</v>
      </c>
      <c r="C2214" s="2">
        <f t="shared" si="204"/>
        <v>13.650071293629354</v>
      </c>
      <c r="D2214" s="2">
        <f t="shared" si="206"/>
        <v>13.582033464535307</v>
      </c>
      <c r="E2214" s="2">
        <f t="shared" si="205"/>
        <v>6.8037829094047098E-2</v>
      </c>
      <c r="F2214" s="2">
        <f t="shared" si="209"/>
        <v>3.3619819934016922E-2</v>
      </c>
      <c r="G2214" s="2">
        <f t="shared" si="207"/>
        <v>3.4418009160030176E-2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13.364800000000001</v>
      </c>
      <c r="C2215" s="2">
        <f t="shared" si="204"/>
        <v>13.656506479224838</v>
      </c>
      <c r="D2215" s="2">
        <f t="shared" si="206"/>
        <v>13.565942096791952</v>
      </c>
      <c r="E2215" s="2">
        <f t="shared" si="205"/>
        <v>9.0564382432885893E-2</v>
      </c>
      <c r="F2215" s="2">
        <f t="shared" si="209"/>
        <v>4.5008732433790721E-2</v>
      </c>
      <c r="G2215" s="2">
        <f t="shared" si="207"/>
        <v>4.5555649999095171E-2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13.4956</v>
      </c>
      <c r="C2216" s="2">
        <f t="shared" si="204"/>
        <v>13.643259328574864</v>
      </c>
      <c r="D2216" s="2">
        <f t="shared" si="206"/>
        <v>13.560731571103659</v>
      </c>
      <c r="E2216" s="2">
        <f t="shared" si="205"/>
        <v>8.2527757471204666E-2</v>
      </c>
      <c r="F2216" s="2">
        <f t="shared" si="209"/>
        <v>5.2512537441273509E-2</v>
      </c>
      <c r="G2216" s="2">
        <f t="shared" si="207"/>
        <v>3.0015220029931157E-2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13.5517</v>
      </c>
      <c r="C2217" s="2">
        <f t="shared" si="204"/>
        <v>13.632050201101809</v>
      </c>
      <c r="D2217" s="2">
        <f t="shared" si="206"/>
        <v>13.560062565836722</v>
      </c>
      <c r="E2217" s="2">
        <f t="shared" si="205"/>
        <v>7.198763526508678E-2</v>
      </c>
      <c r="F2217" s="2">
        <f t="shared" si="209"/>
        <v>5.6407557006036162E-2</v>
      </c>
      <c r="G2217" s="2">
        <f t="shared" si="207"/>
        <v>1.5580078259050618E-2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13.645200000000001</v>
      </c>
      <c r="C2218" s="2">
        <f t="shared" si="204"/>
        <v>13.641257862470761</v>
      </c>
      <c r="D2218" s="2">
        <f t="shared" si="206"/>
        <v>13.566369042441409</v>
      </c>
      <c r="E2218" s="2">
        <f t="shared" si="205"/>
        <v>7.4888820029352487E-2</v>
      </c>
      <c r="F2218" s="2">
        <f t="shared" si="209"/>
        <v>6.010380961069943E-2</v>
      </c>
      <c r="G2218" s="2">
        <f t="shared" si="207"/>
        <v>1.4785010418653058E-2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13.7386</v>
      </c>
      <c r="C2219" s="2">
        <f t="shared" si="204"/>
        <v>13.649048960552182</v>
      </c>
      <c r="D2219" s="2">
        <f t="shared" si="206"/>
        <v>13.579126891149453</v>
      </c>
      <c r="E2219" s="2">
        <f t="shared" si="205"/>
        <v>6.9922069402728937E-2</v>
      </c>
      <c r="F2219" s="2">
        <f t="shared" si="209"/>
        <v>6.2067461569105337E-2</v>
      </c>
      <c r="G2219" s="2">
        <f t="shared" si="207"/>
        <v>7.8546078336236003E-3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13.9255</v>
      </c>
      <c r="C2220" s="2">
        <f t="shared" si="204"/>
        <v>13.652764505082615</v>
      </c>
      <c r="D2220" s="2">
        <f t="shared" si="206"/>
        <v>13.604784158471716</v>
      </c>
      <c r="E2220" s="2">
        <f t="shared" si="205"/>
        <v>4.7980346610899005E-2</v>
      </c>
      <c r="F2220" s="2">
        <f t="shared" si="209"/>
        <v>5.9250038577464074E-2</v>
      </c>
      <c r="G2220" s="2">
        <f t="shared" si="207"/>
        <v>-1.1269691966565069E-2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13.785399999999999</v>
      </c>
      <c r="C2221" s="2">
        <f t="shared" si="204"/>
        <v>13.663093042762213</v>
      </c>
      <c r="D2221" s="2">
        <f t="shared" si="206"/>
        <v>13.618163109696033</v>
      </c>
      <c r="E2221" s="2">
        <f t="shared" si="205"/>
        <v>4.4929933066180539E-2</v>
      </c>
      <c r="F2221" s="2">
        <f t="shared" si="209"/>
        <v>5.638601747520737E-2</v>
      </c>
      <c r="G2221" s="2">
        <f t="shared" si="207"/>
        <v>-1.1456084409026832E-2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13.832100000000001</v>
      </c>
      <c r="C2222" s="2">
        <f t="shared" si="204"/>
        <v>13.645955651568027</v>
      </c>
      <c r="D2222" s="2">
        <f t="shared" si="206"/>
        <v>13.634010286755585</v>
      </c>
      <c r="E2222" s="2">
        <f t="shared" si="205"/>
        <v>1.1945364812442349E-2</v>
      </c>
      <c r="F2222" s="2">
        <f t="shared" si="209"/>
        <v>4.7497886942654367E-2</v>
      </c>
      <c r="G2222" s="2">
        <f t="shared" si="207"/>
        <v>-3.5552522130212018E-2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13.804</v>
      </c>
      <c r="C2223" s="2">
        <f t="shared" si="204"/>
        <v>13.62714708978833</v>
      </c>
      <c r="D2223" s="2">
        <f t="shared" si="206"/>
        <v>13.646602117366282</v>
      </c>
      <c r="E2223" s="2">
        <f t="shared" si="205"/>
        <v>-1.9455027577951256E-2</v>
      </c>
      <c r="F2223" s="2">
        <f t="shared" si="209"/>
        <v>3.4107304038533244E-2</v>
      </c>
      <c r="G2223" s="2">
        <f t="shared" si="207"/>
        <v>-5.35623316164845E-2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13.785399999999999</v>
      </c>
      <c r="C2224" s="2">
        <f t="shared" si="204"/>
        <v>13.611232152897816</v>
      </c>
      <c r="D2224" s="2">
        <f t="shared" si="206"/>
        <v>13.656883442005816</v>
      </c>
      <c r="E2224" s="2">
        <f t="shared" si="205"/>
        <v>-4.5651289107999204E-2</v>
      </c>
      <c r="F2224" s="2">
        <f t="shared" si="209"/>
        <v>1.8155585409226759E-2</v>
      </c>
      <c r="G2224" s="2">
        <f t="shared" si="207"/>
        <v>-6.380687451722597E-2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13.654500000000001</v>
      </c>
      <c r="C2225" s="2">
        <f t="shared" si="204"/>
        <v>13.573319513990461</v>
      </c>
      <c r="D2225" s="2">
        <f t="shared" si="206"/>
        <v>13.656706890746126</v>
      </c>
      <c r="E2225" s="2">
        <f t="shared" si="205"/>
        <v>-8.3387376755664988E-2</v>
      </c>
      <c r="F2225" s="2">
        <f t="shared" si="209"/>
        <v>-2.1530070237515912E-3</v>
      </c>
      <c r="G2225" s="2">
        <f t="shared" si="207"/>
        <v>-8.1234369731913392E-2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13.224600000000001</v>
      </c>
      <c r="C2226" s="2">
        <f t="shared" si="204"/>
        <v>13.561362665684236</v>
      </c>
      <c r="D2226" s="2">
        <f t="shared" si="206"/>
        <v>13.624698972913079</v>
      </c>
      <c r="E2226" s="2">
        <f t="shared" si="205"/>
        <v>-6.333630722884287E-2</v>
      </c>
      <c r="F2226" s="2">
        <f t="shared" si="209"/>
        <v>-1.4389667064769848E-2</v>
      </c>
      <c r="G2226" s="2">
        <f t="shared" si="207"/>
        <v>-4.8946640164073019E-2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13.4489</v>
      </c>
      <c r="C2227" s="2">
        <f t="shared" si="204"/>
        <v>13.559876101732815</v>
      </c>
      <c r="D2227" s="2">
        <f t="shared" si="206"/>
        <v>13.611676826771369</v>
      </c>
      <c r="E2227" s="2">
        <f t="shared" si="205"/>
        <v>-5.1800725038553708E-2</v>
      </c>
      <c r="F2227" s="2">
        <f t="shared" si="209"/>
        <v>-2.1871878659526622E-2</v>
      </c>
      <c r="G2227" s="2">
        <f t="shared" si="207"/>
        <v>-2.9928846379027086E-2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13.187200000000001</v>
      </c>
      <c r="C2228" s="2">
        <f t="shared" si="204"/>
        <v>13.573002855312382</v>
      </c>
      <c r="D2228" s="2">
        <f t="shared" si="206"/>
        <v>13.580234098862379</v>
      </c>
      <c r="E2228" s="2">
        <f t="shared" si="205"/>
        <v>-7.2312435499970462E-3</v>
      </c>
      <c r="F2228" s="2">
        <f t="shared" si="209"/>
        <v>-1.8943751637620708E-2</v>
      </c>
      <c r="G2228" s="2">
        <f t="shared" si="207"/>
        <v>1.1712508087623662E-2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13.0844</v>
      </c>
      <c r="C2229" s="2">
        <f t="shared" si="204"/>
        <v>13.598479339110476</v>
      </c>
      <c r="D2229" s="2">
        <f t="shared" si="206"/>
        <v>13.543505647094793</v>
      </c>
      <c r="E2229" s="2">
        <f t="shared" si="205"/>
        <v>5.4973692015682474E-2</v>
      </c>
      <c r="F2229" s="2">
        <f t="shared" si="209"/>
        <v>-4.1602629069600727E-3</v>
      </c>
      <c r="G2229" s="2">
        <f t="shared" si="207"/>
        <v>5.9133954922642548E-2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13.0844</v>
      </c>
      <c r="C2230" s="2">
        <f t="shared" si="204"/>
        <v>13.648790210016557</v>
      </c>
      <c r="D2230" s="2">
        <f t="shared" si="206"/>
        <v>13.50949782138407</v>
      </c>
      <c r="E2230" s="2">
        <f t="shared" si="205"/>
        <v>0.13929238863248727</v>
      </c>
      <c r="F2230" s="2">
        <f t="shared" si="209"/>
        <v>2.4530267400929395E-2</v>
      </c>
      <c r="G2230" s="2">
        <f t="shared" si="207"/>
        <v>0.11476212123155788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12.9909</v>
      </c>
      <c r="C2231" s="2">
        <f t="shared" si="204"/>
        <v>13.66980710078324</v>
      </c>
      <c r="D2231" s="2">
        <f t="shared" si="206"/>
        <v>13.471083167948212</v>
      </c>
      <c r="E2231" s="2">
        <f t="shared" si="205"/>
        <v>0.19872393283502809</v>
      </c>
      <c r="F2231" s="2">
        <f t="shared" si="209"/>
        <v>5.9369000487749138E-2</v>
      </c>
      <c r="G2231" s="2">
        <f t="shared" si="207"/>
        <v>0.13935493234727897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12.9909</v>
      </c>
      <c r="C2232" s="2">
        <f t="shared" si="204"/>
        <v>13.694775239124279</v>
      </c>
      <c r="D2232" s="2">
        <f t="shared" si="206"/>
        <v>13.435514044396493</v>
      </c>
      <c r="E2232" s="2">
        <f t="shared" si="205"/>
        <v>0.2592611947277863</v>
      </c>
      <c r="F2232" s="2">
        <f t="shared" si="209"/>
        <v>9.9347439335756571E-2</v>
      </c>
      <c r="G2232" s="2">
        <f t="shared" si="207"/>
        <v>0.15991375539202973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12.9909</v>
      </c>
      <c r="C2233" s="2">
        <f t="shared" si="204"/>
        <v>13.711579048489774</v>
      </c>
      <c r="D2233" s="2">
        <f t="shared" si="206"/>
        <v>13.402579670737493</v>
      </c>
      <c r="E2233" s="2">
        <f t="shared" si="205"/>
        <v>0.30899937775228103</v>
      </c>
      <c r="F2233" s="2">
        <f t="shared" si="209"/>
        <v>0.14127782701906147</v>
      </c>
      <c r="G2233" s="2">
        <f t="shared" si="207"/>
        <v>0.16772155073321957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12.9816</v>
      </c>
      <c r="C2234" s="2">
        <f t="shared" si="204"/>
        <v>13.722936117952885</v>
      </c>
      <c r="D2234" s="2">
        <f t="shared" si="206"/>
        <v>13.371395991423606</v>
      </c>
      <c r="E2234" s="2">
        <f t="shared" si="205"/>
        <v>0.35154012652927946</v>
      </c>
      <c r="F2234" s="2">
        <f t="shared" si="209"/>
        <v>0.18333028692110509</v>
      </c>
      <c r="G2234" s="2">
        <f t="shared" si="207"/>
        <v>0.16820983960817437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12.832100000000001</v>
      </c>
      <c r="C2235" s="2">
        <f t="shared" si="204"/>
        <v>13.712407484421671</v>
      </c>
      <c r="D2235" s="2">
        <f t="shared" si="206"/>
        <v>13.331448140207042</v>
      </c>
      <c r="E2235" s="2">
        <f t="shared" si="205"/>
        <v>0.38095934421462907</v>
      </c>
      <c r="F2235" s="2">
        <f t="shared" si="209"/>
        <v>0.22285609837980991</v>
      </c>
      <c r="G2235" s="2">
        <f t="shared" si="207"/>
        <v>0.15810324583481916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12.9442</v>
      </c>
      <c r="C2236" s="2">
        <f t="shared" si="204"/>
        <v>13.637360179126031</v>
      </c>
      <c r="D2236" s="2">
        <f t="shared" si="206"/>
        <v>13.302763092784298</v>
      </c>
      <c r="E2236" s="2">
        <f t="shared" si="205"/>
        <v>0.33459708634173246</v>
      </c>
      <c r="F2236" s="2">
        <f t="shared" si="209"/>
        <v>0.24520429597219442</v>
      </c>
      <c r="G2236" s="2">
        <f t="shared" si="207"/>
        <v>8.9392790369538039E-2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12.897500000000001</v>
      </c>
      <c r="C2237" s="2">
        <f t="shared" si="204"/>
        <v>13.608366305414332</v>
      </c>
      <c r="D2237" s="2">
        <f t="shared" si="206"/>
        <v>13.272743604429907</v>
      </c>
      <c r="E2237" s="2">
        <f t="shared" si="205"/>
        <v>0.33562270098442504</v>
      </c>
      <c r="F2237" s="2">
        <f t="shared" si="209"/>
        <v>0.26328797697464057</v>
      </c>
      <c r="G2237" s="2">
        <f t="shared" si="207"/>
        <v>7.2334724009784468E-2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12.9442</v>
      </c>
      <c r="C2238" s="2">
        <f t="shared" si="204"/>
        <v>13.543571489196744</v>
      </c>
      <c r="D2238" s="2">
        <f t="shared" si="206"/>
        <v>13.248407041138803</v>
      </c>
      <c r="E2238" s="2">
        <f t="shared" si="205"/>
        <v>0.29516444805794073</v>
      </c>
      <c r="F2238" s="2">
        <f t="shared" si="209"/>
        <v>0.26966327119130062</v>
      </c>
      <c r="G2238" s="2">
        <f t="shared" si="207"/>
        <v>2.5501176866640107E-2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12.934900000000001</v>
      </c>
      <c r="C2239" s="2">
        <f t="shared" si="204"/>
        <v>13.472929721628013</v>
      </c>
      <c r="D2239" s="2">
        <f t="shared" si="206"/>
        <v>13.225184297350744</v>
      </c>
      <c r="E2239" s="2">
        <f t="shared" si="205"/>
        <v>0.24774542427726942</v>
      </c>
      <c r="F2239" s="2">
        <f t="shared" si="209"/>
        <v>0.26527970180849442</v>
      </c>
      <c r="G2239" s="2">
        <f t="shared" si="207"/>
        <v>-1.7534277531224995E-2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12.9816</v>
      </c>
      <c r="C2240" s="2">
        <f t="shared" si="204"/>
        <v>13.413155918300626</v>
      </c>
      <c r="D2240" s="2">
        <f t="shared" si="206"/>
        <v>13.207141016065505</v>
      </c>
      <c r="E2240" s="2">
        <f t="shared" si="205"/>
        <v>0.20601490223512187</v>
      </c>
      <c r="F2240" s="2">
        <f t="shared" si="209"/>
        <v>0.25342674189381992</v>
      </c>
      <c r="G2240" s="2">
        <f t="shared" si="207"/>
        <v>-4.7411839658698052E-2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12.9909</v>
      </c>
      <c r="C2241" s="2">
        <f t="shared" si="204"/>
        <v>13.348193469331299</v>
      </c>
      <c r="D2241" s="2">
        <f t="shared" si="206"/>
        <v>13.191123163023615</v>
      </c>
      <c r="E2241" s="2">
        <f t="shared" si="205"/>
        <v>0.15707030630768415</v>
      </c>
      <c r="F2241" s="2">
        <f t="shared" si="209"/>
        <v>0.23415545477659278</v>
      </c>
      <c r="G2241" s="2">
        <f t="shared" si="207"/>
        <v>-7.7085148468908626E-2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12.897500000000001</v>
      </c>
      <c r="C2242" s="2">
        <f t="shared" si="204"/>
        <v>13.293225243280331</v>
      </c>
      <c r="D2242" s="2">
        <f t="shared" si="206"/>
        <v>13.169373299095941</v>
      </c>
      <c r="E2242" s="2">
        <f t="shared" si="205"/>
        <v>0.1238519441843895</v>
      </c>
      <c r="F2242" s="2">
        <f t="shared" si="209"/>
        <v>0.21209475265815214</v>
      </c>
      <c r="G2242" s="2">
        <f t="shared" si="207"/>
        <v>-8.8242808473762646E-2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12.897500000000001</v>
      </c>
      <c r="C2243" s="2">
        <f t="shared" si="204"/>
        <v>13.246713667391049</v>
      </c>
      <c r="D2243" s="2">
        <f t="shared" si="206"/>
        <v>13.149234536199947</v>
      </c>
      <c r="E2243" s="2">
        <f t="shared" si="205"/>
        <v>9.7479131191102297E-2</v>
      </c>
      <c r="F2243" s="2">
        <f t="shared" si="209"/>
        <v>0.18917162836474219</v>
      </c>
      <c r="G2243" s="2">
        <f t="shared" si="207"/>
        <v>-9.1692497173639892E-2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12.9909</v>
      </c>
      <c r="C2244" s="2">
        <f t="shared" si="204"/>
        <v>13.205926949330888</v>
      </c>
      <c r="D2244" s="2">
        <f t="shared" si="206"/>
        <v>13.137506052036988</v>
      </c>
      <c r="E2244" s="2">
        <f t="shared" si="205"/>
        <v>6.842089729389933E-2</v>
      </c>
      <c r="F2244" s="2">
        <f t="shared" si="209"/>
        <v>0.16502148215057363</v>
      </c>
      <c r="G2244" s="2">
        <f t="shared" si="207"/>
        <v>-9.6600584856674304E-2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13.177899999999999</v>
      </c>
      <c r="C2245" s="2">
        <f t="shared" si="204"/>
        <v>13.148415110972289</v>
      </c>
      <c r="D2245" s="2">
        <f t="shared" si="206"/>
        <v>13.140498196330544</v>
      </c>
      <c r="E2245" s="2">
        <f t="shared" si="205"/>
        <v>7.9169146417452652E-3</v>
      </c>
      <c r="F2245" s="2">
        <f t="shared" si="209"/>
        <v>0.13360056864880798</v>
      </c>
      <c r="G2245" s="2">
        <f t="shared" si="207"/>
        <v>-0.12568365400706272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13.262</v>
      </c>
      <c r="C2246" s="2">
        <f t="shared" si="204"/>
        <v>13.116997401591936</v>
      </c>
      <c r="D2246" s="2">
        <f t="shared" si="206"/>
        <v>13.149498329935689</v>
      </c>
      <c r="E2246" s="2">
        <f t="shared" si="205"/>
        <v>-3.2500928343752733E-2</v>
      </c>
      <c r="F2246" s="2">
        <f t="shared" si="209"/>
        <v>0.10038026925029585</v>
      </c>
      <c r="G2246" s="2">
        <f t="shared" si="207"/>
        <v>-0.13288119759404859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13.262</v>
      </c>
      <c r="C2247" s="2">
        <f t="shared" si="204"/>
        <v>13.083228570577793</v>
      </c>
      <c r="D2247" s="2">
        <f t="shared" si="206"/>
        <v>13.157831786977489</v>
      </c>
      <c r="E2247" s="2">
        <f t="shared" si="205"/>
        <v>-7.4603216399696137E-2</v>
      </c>
      <c r="F2247" s="2">
        <f t="shared" si="209"/>
        <v>6.5383572120297467E-2</v>
      </c>
      <c r="G2247" s="2">
        <f t="shared" si="207"/>
        <v>-0.1399867885199936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13.262</v>
      </c>
      <c r="C2248" s="2">
        <f t="shared" si="204"/>
        <v>13.061839559719671</v>
      </c>
      <c r="D2248" s="2">
        <f t="shared" si="206"/>
        <v>13.165547950905083</v>
      </c>
      <c r="E2248" s="2">
        <f t="shared" si="205"/>
        <v>-0.1037083911854122</v>
      </c>
      <c r="F2248" s="2">
        <f t="shared" si="209"/>
        <v>3.1565179459155532E-2</v>
      </c>
      <c r="G2248" s="2">
        <f t="shared" si="207"/>
        <v>-0.13527357064456774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13.262</v>
      </c>
      <c r="C2249" s="2">
        <f t="shared" si="204"/>
        <v>13.042310396685876</v>
      </c>
      <c r="D2249" s="2">
        <f t="shared" si="206"/>
        <v>13.172692547134336</v>
      </c>
      <c r="E2249" s="2">
        <f t="shared" si="205"/>
        <v>-0.13038215044845991</v>
      </c>
      <c r="F2249" s="2">
        <f t="shared" si="209"/>
        <v>-8.2428652236755592E-4</v>
      </c>
      <c r="G2249" s="2">
        <f t="shared" si="207"/>
        <v>-0.12955786392609236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12.9816</v>
      </c>
      <c r="C2250" s="2">
        <f t="shared" si="204"/>
        <v>13.032970335657279</v>
      </c>
      <c r="D2250" s="2">
        <f t="shared" si="206"/>
        <v>13.158537543642904</v>
      </c>
      <c r="E2250" s="2">
        <f t="shared" si="205"/>
        <v>-0.12556720798562537</v>
      </c>
      <c r="F2250" s="2">
        <f t="shared" si="209"/>
        <v>-2.5772870815019121E-2</v>
      </c>
      <c r="G2250" s="2">
        <f t="shared" si="207"/>
        <v>-9.9794337170606248E-2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13.037699999999999</v>
      </c>
      <c r="C2251" s="2">
        <f t="shared" si="204"/>
        <v>13.026497976325389</v>
      </c>
      <c r="D2251" s="2">
        <f t="shared" si="206"/>
        <v>13.14958661448417</v>
      </c>
      <c r="E2251" s="2">
        <f t="shared" si="205"/>
        <v>-0.12308863815878013</v>
      </c>
      <c r="F2251" s="2">
        <f t="shared" si="209"/>
        <v>-4.5236024283771326E-2</v>
      </c>
      <c r="G2251" s="2">
        <f t="shared" si="207"/>
        <v>-7.7852613875008803E-2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13.0937</v>
      </c>
      <c r="C2252" s="2">
        <f t="shared" si="204"/>
        <v>13.006652133813791</v>
      </c>
      <c r="D2252" s="2">
        <f t="shared" si="206"/>
        <v>13.14544686526312</v>
      </c>
      <c r="E2252" s="2">
        <f t="shared" si="205"/>
        <v>-0.13879473144932852</v>
      </c>
      <c r="F2252" s="2">
        <f t="shared" si="209"/>
        <v>-6.3947765716882765E-2</v>
      </c>
      <c r="G2252" s="2">
        <f t="shared" si="207"/>
        <v>-7.4846965732445758E-2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13.1031</v>
      </c>
      <c r="C2253" s="2">
        <f t="shared" si="204"/>
        <v>12.989859497842438</v>
      </c>
      <c r="D2253" s="2">
        <f t="shared" si="206"/>
        <v>13.142310060428814</v>
      </c>
      <c r="E2253" s="2">
        <f t="shared" si="205"/>
        <v>-0.15245056258637568</v>
      </c>
      <c r="F2253" s="2">
        <f t="shared" si="209"/>
        <v>-8.1648325090781348E-2</v>
      </c>
      <c r="G2253" s="2">
        <f t="shared" si="207"/>
        <v>-7.0802237495594333E-2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13.0937</v>
      </c>
      <c r="C2254" s="2">
        <f t="shared" si="204"/>
        <v>12.990019575097447</v>
      </c>
      <c r="D2254" s="2">
        <f t="shared" si="206"/>
        <v>13.138709315211864</v>
      </c>
      <c r="E2254" s="2">
        <f t="shared" si="205"/>
        <v>-0.14868974011441694</v>
      </c>
      <c r="F2254" s="2">
        <f t="shared" si="209"/>
        <v>-9.5056608095508477E-2</v>
      </c>
      <c r="G2254" s="2">
        <f t="shared" si="207"/>
        <v>-5.3633132018908458E-2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13.1218</v>
      </c>
      <c r="C2255" s="2">
        <f t="shared" ref="C2255:C2318" si="210">$C$4*B2245+C2254*(1-$C$4)</f>
        <v>13.018924255851687</v>
      </c>
      <c r="D2255" s="2">
        <f t="shared" si="206"/>
        <v>13.137456773344319</v>
      </c>
      <c r="E2255" s="2">
        <f t="shared" si="205"/>
        <v>-0.11853251749263194</v>
      </c>
      <c r="F2255" s="2">
        <f t="shared" si="209"/>
        <v>-9.9751789974933183E-2</v>
      </c>
      <c r="G2255" s="2">
        <f t="shared" si="207"/>
        <v>-1.8780727517698756E-2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13.832100000000001</v>
      </c>
      <c r="C2256" s="2">
        <f t="shared" si="210"/>
        <v>13.056320524182196</v>
      </c>
      <c r="D2256" s="2">
        <f t="shared" si="206"/>
        <v>13.188911827170665</v>
      </c>
      <c r="E2256" s="2">
        <f t="shared" si="205"/>
        <v>-0.13259130298846955</v>
      </c>
      <c r="F2256" s="2">
        <f t="shared" si="209"/>
        <v>-0.10631969257764046</v>
      </c>
      <c r="G2256" s="2">
        <f t="shared" si="207"/>
        <v>-2.6271610410829094E-2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13.832100000000001</v>
      </c>
      <c r="C2257" s="2">
        <f t="shared" si="210"/>
        <v>13.087963520461859</v>
      </c>
      <c r="D2257" s="2">
        <f t="shared" si="206"/>
        <v>13.236555395528393</v>
      </c>
      <c r="E2257" s="2">
        <f t="shared" si="205"/>
        <v>-0.14859187506653448</v>
      </c>
      <c r="F2257" s="2">
        <f t="shared" si="209"/>
        <v>-0.11477412907541927</v>
      </c>
      <c r="G2257" s="2">
        <f t="shared" si="207"/>
        <v>-3.3817745991115214E-2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13.832100000000001</v>
      </c>
      <c r="C2258" s="2">
        <f t="shared" si="210"/>
        <v>13.114738363467726</v>
      </c>
      <c r="D2258" s="2">
        <f t="shared" si="206"/>
        <v>13.280669810674437</v>
      </c>
      <c r="E2258" s="2">
        <f t="shared" si="205"/>
        <v>-0.16593144720671127</v>
      </c>
      <c r="F2258" s="2">
        <f t="shared" si="209"/>
        <v>-0.12500559270167769</v>
      </c>
      <c r="G2258" s="2">
        <f t="shared" si="207"/>
        <v>-4.0925854505033582E-2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13.832100000000001</v>
      </c>
      <c r="C2259" s="2">
        <f t="shared" si="210"/>
        <v>13.137393999857307</v>
      </c>
      <c r="D2259" s="2">
        <f t="shared" si="206"/>
        <v>13.32151649136522</v>
      </c>
      <c r="E2259" s="2">
        <f t="shared" si="205"/>
        <v>-0.18412249150791204</v>
      </c>
      <c r="F2259" s="2">
        <f t="shared" si="209"/>
        <v>-0.13682897246292458</v>
      </c>
      <c r="G2259" s="2">
        <f t="shared" si="207"/>
        <v>-4.7293519044987464E-2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13.832100000000001</v>
      </c>
      <c r="C2260" s="2">
        <f t="shared" si="210"/>
        <v>13.113425692186953</v>
      </c>
      <c r="D2260" s="2">
        <f t="shared" si="206"/>
        <v>13.359337492004833</v>
      </c>
      <c r="E2260" s="2">
        <f t="shared" si="205"/>
        <v>-0.24591179981788081</v>
      </c>
      <c r="F2260" s="2">
        <f t="shared" si="209"/>
        <v>-0.15864553793391584</v>
      </c>
      <c r="G2260" s="2">
        <f t="shared" si="207"/>
        <v>-8.7266261883964968E-2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13.832100000000001</v>
      </c>
      <c r="C2261" s="2">
        <f t="shared" si="210"/>
        <v>13.10177558569665</v>
      </c>
      <c r="D2261" s="2">
        <f t="shared" si="206"/>
        <v>13.394356937041511</v>
      </c>
      <c r="E2261" s="2">
        <f t="shared" si="205"/>
        <v>-0.29258135134486096</v>
      </c>
      <c r="F2261" s="2">
        <f t="shared" si="209"/>
        <v>-0.18543270061610487</v>
      </c>
      <c r="G2261" s="2">
        <f t="shared" si="207"/>
        <v>-0.1071486507287561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13.832100000000001</v>
      </c>
      <c r="C2262" s="2">
        <f t="shared" si="210"/>
        <v>13.100533187897165</v>
      </c>
      <c r="D2262" s="2">
        <f t="shared" si="206"/>
        <v>13.426782349112511</v>
      </c>
      <c r="E2262" s="2">
        <f t="shared" si="205"/>
        <v>-0.32624916121534575</v>
      </c>
      <c r="F2262" s="2">
        <f t="shared" si="209"/>
        <v>-0.21359599273595306</v>
      </c>
      <c r="G2262" s="2">
        <f t="shared" si="207"/>
        <v>-0.11265316847939269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13.832100000000001</v>
      </c>
      <c r="C2263" s="2">
        <f t="shared" si="210"/>
        <v>13.100928082066833</v>
      </c>
      <c r="D2263" s="2">
        <f t="shared" si="206"/>
        <v>13.456805878807879</v>
      </c>
      <c r="E2263" s="2">
        <f t="shared" si="205"/>
        <v>-0.35587779674104603</v>
      </c>
      <c r="F2263" s="2">
        <f t="shared" si="209"/>
        <v>-0.24205235353697166</v>
      </c>
      <c r="G2263" s="2">
        <f t="shared" si="207"/>
        <v>-0.11382544320407437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13.822699999999999</v>
      </c>
      <c r="C2264" s="2">
        <f t="shared" si="210"/>
        <v>13.099816069441166</v>
      </c>
      <c r="D2264" s="2">
        <f t="shared" si="206"/>
        <v>13.483909147044333</v>
      </c>
      <c r="E2264" s="2">
        <f t="shared" si="205"/>
        <v>-0.38409307760316658</v>
      </c>
      <c r="F2264" s="2">
        <f t="shared" si="209"/>
        <v>-0.27046049835021069</v>
      </c>
      <c r="G2264" s="2">
        <f t="shared" si="207"/>
        <v>-0.11363257925295589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13.654500000000001</v>
      </c>
      <c r="C2265" s="2">
        <f t="shared" si="210"/>
        <v>13.103198212604063</v>
      </c>
      <c r="D2265" s="2">
        <f t="shared" si="206"/>
        <v>13.496545506522532</v>
      </c>
      <c r="E2265" s="2">
        <f t="shared" si="205"/>
        <v>-0.39334729391846857</v>
      </c>
      <c r="F2265" s="2">
        <f t="shared" si="209"/>
        <v>-0.29503785746386224</v>
      </c>
      <c r="G2265" s="2">
        <f t="shared" si="207"/>
        <v>-9.8309436454606325E-2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13.8134</v>
      </c>
      <c r="C2266" s="2">
        <f t="shared" si="210"/>
        <v>13.215336949126515</v>
      </c>
      <c r="D2266" s="2">
        <f t="shared" si="206"/>
        <v>13.520016209743085</v>
      </c>
      <c r="E2266" s="2">
        <f t="shared" si="205"/>
        <v>-0.30467926061657025</v>
      </c>
      <c r="F2266" s="2">
        <f t="shared" si="209"/>
        <v>-0.29696613809440386</v>
      </c>
      <c r="G2266" s="2">
        <f t="shared" si="207"/>
        <v>-7.7131225221663824E-3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13.607799999999999</v>
      </c>
      <c r="C2267" s="2">
        <f t="shared" si="210"/>
        <v>13.31022357233782</v>
      </c>
      <c r="D2267" s="2">
        <f t="shared" si="206"/>
        <v>13.526518712725078</v>
      </c>
      <c r="E2267" s="2">
        <f t="shared" si="205"/>
        <v>-0.21629514038725794</v>
      </c>
      <c r="F2267" s="2">
        <f t="shared" si="209"/>
        <v>-0.28083193855297467</v>
      </c>
      <c r="G2267" s="2">
        <f t="shared" si="207"/>
        <v>6.4536798165716724E-2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13.607799999999999</v>
      </c>
      <c r="C2268" s="2">
        <f t="shared" si="210"/>
        <v>13.390512253516617</v>
      </c>
      <c r="D2268" s="2">
        <f t="shared" si="206"/>
        <v>13.532539548819518</v>
      </c>
      <c r="E2268" s="2">
        <f t="shared" ref="E2268:E2331" si="211">C2268-D2268</f>
        <v>-0.14202729530290092</v>
      </c>
      <c r="F2268" s="2">
        <f t="shared" si="209"/>
        <v>-0.25307100990295994</v>
      </c>
      <c r="G2268" s="2">
        <f t="shared" si="207"/>
        <v>0.11104371460005902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13.5517</v>
      </c>
      <c r="C2269" s="2">
        <f t="shared" si="210"/>
        <v>13.458448829898675</v>
      </c>
      <c r="D2269" s="2">
        <f t="shared" ref="D2269:D2332" si="212">$D$4*B2269+(1-$D$4)*D2268</f>
        <v>13.533958841499553</v>
      </c>
      <c r="E2269" s="2">
        <f t="shared" si="211"/>
        <v>-7.5510011600878002E-2</v>
      </c>
      <c r="F2269" s="2">
        <f t="shared" si="209"/>
        <v>-0.21755881024254359</v>
      </c>
      <c r="G2269" s="2">
        <f t="shared" si="207"/>
        <v>0.14204879864166559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13.5517</v>
      </c>
      <c r="C2270" s="2">
        <f t="shared" si="210"/>
        <v>13.515933625298878</v>
      </c>
      <c r="D2270" s="2">
        <f t="shared" si="212"/>
        <v>13.535273001388475</v>
      </c>
      <c r="E2270" s="2">
        <f t="shared" si="211"/>
        <v>-1.9339376089597238E-2</v>
      </c>
      <c r="F2270" s="2">
        <f t="shared" si="209"/>
        <v>-0.17791492341195433</v>
      </c>
      <c r="G2270" s="2">
        <f t="shared" si="207"/>
        <v>0.1585755473223571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13.4582</v>
      </c>
      <c r="C2271" s="2">
        <f t="shared" si="210"/>
        <v>13.564574606022127</v>
      </c>
      <c r="D2271" s="2">
        <f t="shared" si="212"/>
        <v>13.529563890174513</v>
      </c>
      <c r="E2271" s="2">
        <f t="shared" si="211"/>
        <v>3.5010715847613838E-2</v>
      </c>
      <c r="F2271" s="2">
        <f t="shared" si="209"/>
        <v>-0.13532979556004071</v>
      </c>
      <c r="G2271" s="2">
        <f t="shared" si="207"/>
        <v>0.17034051140765455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13.505000000000001</v>
      </c>
      <c r="C2272" s="2">
        <f t="shared" si="210"/>
        <v>13.605732358941799</v>
      </c>
      <c r="D2272" s="2">
        <f t="shared" si="212"/>
        <v>13.527744342754179</v>
      </c>
      <c r="E2272" s="2">
        <f t="shared" si="211"/>
        <v>7.7988016187619635E-2</v>
      </c>
      <c r="F2272" s="2">
        <f t="shared" si="209"/>
        <v>-9.2666233210508639E-2</v>
      </c>
      <c r="G2272" s="2">
        <f t="shared" si="207"/>
        <v>0.17065424939812829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13.505000000000001</v>
      </c>
      <c r="C2273" s="2">
        <f t="shared" si="210"/>
        <v>13.640558149873829</v>
      </c>
      <c r="D2273" s="2">
        <f t="shared" si="212"/>
        <v>13.52605957662424</v>
      </c>
      <c r="E2273" s="2">
        <f t="shared" si="211"/>
        <v>0.11449857324958934</v>
      </c>
      <c r="F2273" s="2">
        <f t="shared" si="209"/>
        <v>-5.1233271918489046E-2</v>
      </c>
      <c r="G2273" s="2">
        <f t="shared" si="207"/>
        <v>0.16573184516807837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13.505000000000001</v>
      </c>
      <c r="C2274" s="2">
        <f t="shared" si="210"/>
        <v>13.668579972970164</v>
      </c>
      <c r="D2274" s="2">
        <f t="shared" si="212"/>
        <v>13.524499607985408</v>
      </c>
      <c r="E2274" s="2">
        <f t="shared" si="211"/>
        <v>0.14408036498475596</v>
      </c>
      <c r="F2274" s="2">
        <f t="shared" si="209"/>
        <v>-1.2170544537840049E-2</v>
      </c>
      <c r="G2274" s="2">
        <f t="shared" si="207"/>
        <v>0.15625090952259602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13.505000000000001</v>
      </c>
      <c r="C2275" s="2">
        <f t="shared" si="210"/>
        <v>13.666413823282447</v>
      </c>
      <c r="D2275" s="2">
        <f t="shared" si="212"/>
        <v>13.523055192579083</v>
      </c>
      <c r="E2275" s="2">
        <f t="shared" si="211"/>
        <v>0.1433586307033643</v>
      </c>
      <c r="F2275" s="2">
        <f t="shared" si="209"/>
        <v>1.8935290510400819E-2</v>
      </c>
      <c r="G2275" s="2">
        <f t="shared" si="207"/>
        <v>0.12442334019296347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13.4115</v>
      </c>
      <c r="C2276" s="2">
        <f t="shared" si="210"/>
        <v>13.689027081238994</v>
      </c>
      <c r="D2276" s="2">
        <f t="shared" si="212"/>
        <v>13.514791844980632</v>
      </c>
      <c r="E2276" s="2">
        <f t="shared" si="211"/>
        <v>0.17423523625836168</v>
      </c>
      <c r="F2276" s="2">
        <f t="shared" si="209"/>
        <v>4.9995279659992994E-2</v>
      </c>
      <c r="G2276" s="2">
        <f t="shared" ref="G2276:G2339" si="213">E2276-F2276</f>
        <v>0.12423995659836869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13.5517</v>
      </c>
      <c r="C2277" s="2">
        <f t="shared" si="210"/>
        <v>13.676530607202226</v>
      </c>
      <c r="D2277" s="2">
        <f t="shared" si="212"/>
        <v>13.517525782389475</v>
      </c>
      <c r="E2277" s="2">
        <f t="shared" si="211"/>
        <v>0.15900482481275091</v>
      </c>
      <c r="F2277" s="2">
        <f t="shared" ref="F2277:F2340" si="215">(E2277*(2/(10)))+((1-(2/10))*F2276)</f>
        <v>7.1797188690544578E-2</v>
      </c>
      <c r="G2277" s="2">
        <f t="shared" si="213"/>
        <v>8.7207636122206333E-2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13.4582</v>
      </c>
      <c r="C2278" s="2">
        <f t="shared" si="210"/>
        <v>13.665956667632653</v>
      </c>
      <c r="D2278" s="2">
        <f t="shared" si="212"/>
        <v>13.513131279990255</v>
      </c>
      <c r="E2278" s="2">
        <f t="shared" si="211"/>
        <v>0.15282538764239817</v>
      </c>
      <c r="F2278" s="2">
        <f t="shared" si="215"/>
        <v>8.8002828480915299E-2</v>
      </c>
      <c r="G2278" s="2">
        <f t="shared" si="213"/>
        <v>6.4822559161482871E-2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13.607799999999999</v>
      </c>
      <c r="C2279" s="2">
        <f t="shared" si="210"/>
        <v>13.648378718766091</v>
      </c>
      <c r="D2279" s="2">
        <f t="shared" si="212"/>
        <v>13.520143777768755</v>
      </c>
      <c r="E2279" s="2">
        <f t="shared" si="211"/>
        <v>0.12823494099733601</v>
      </c>
      <c r="F2279" s="2">
        <f t="shared" si="215"/>
        <v>9.6049250984199447E-2</v>
      </c>
      <c r="G2279" s="2">
        <f t="shared" si="213"/>
        <v>3.2185690013136564E-2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13.4582</v>
      </c>
      <c r="C2280" s="2">
        <f t="shared" si="210"/>
        <v>13.633505069725153</v>
      </c>
      <c r="D2280" s="2">
        <f t="shared" si="212"/>
        <v>13.515555349785883</v>
      </c>
      <c r="E2280" s="2">
        <f t="shared" si="211"/>
        <v>0.11794971993927028</v>
      </c>
      <c r="F2280" s="2">
        <f t="shared" si="215"/>
        <v>0.10042934477521362</v>
      </c>
      <c r="G2280" s="2">
        <f t="shared" si="213"/>
        <v>1.7520375164056662E-2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13.4582</v>
      </c>
      <c r="C2281" s="2">
        <f t="shared" si="210"/>
        <v>13.606535058998208</v>
      </c>
      <c r="D2281" s="2">
        <f t="shared" si="212"/>
        <v>13.511306805357298</v>
      </c>
      <c r="E2281" s="2">
        <f t="shared" si="211"/>
        <v>9.5228253640909699E-2</v>
      </c>
      <c r="F2281" s="2">
        <f t="shared" si="215"/>
        <v>9.9389126548352844E-2</v>
      </c>
      <c r="G2281" s="2">
        <f t="shared" si="213"/>
        <v>-4.1608729074431444E-3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5">
        <f>TITRES_STAT!D2285</f>
        <v>13.5984</v>
      </c>
      <c r="C2282" s="2">
        <f t="shared" si="210"/>
        <v>13.590914280690791</v>
      </c>
      <c r="D2282" s="2">
        <f t="shared" si="212"/>
        <v>13.517758153108609</v>
      </c>
      <c r="E2282" s="2">
        <f t="shared" si="211"/>
        <v>7.3156127582182151E-2</v>
      </c>
      <c r="F2282" s="2">
        <f t="shared" si="215"/>
        <v>9.4142526755118708E-2</v>
      </c>
      <c r="G2282" s="2">
        <f t="shared" si="213"/>
        <v>-2.0986399172936557E-2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5">
        <f>TITRES_STAT!D2286</f>
        <v>13.9255</v>
      </c>
      <c r="C2283" s="2">
        <f t="shared" si="210"/>
        <v>13.577696699046054</v>
      </c>
      <c r="D2283" s="2">
        <f t="shared" si="212"/>
        <v>13.547961252878343</v>
      </c>
      <c r="E2283" s="2">
        <f t="shared" si="211"/>
        <v>2.9735446167711288E-2</v>
      </c>
      <c r="F2283" s="2">
        <f t="shared" si="215"/>
        <v>8.1261110637637232E-2</v>
      </c>
      <c r="G2283" s="2">
        <f t="shared" si="213"/>
        <v>-5.1525664469925944E-2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13.645200000000001</v>
      </c>
      <c r="C2284" s="2">
        <f t="shared" si="210"/>
        <v>13.566512591500508</v>
      </c>
      <c r="D2284" s="2">
        <f t="shared" si="212"/>
        <v>13.555164123035503</v>
      </c>
      <c r="E2284" s="2">
        <f t="shared" si="211"/>
        <v>1.1348468465005368E-2</v>
      </c>
      <c r="F2284" s="2">
        <f t="shared" si="215"/>
        <v>6.7278582203110865E-2</v>
      </c>
      <c r="G2284" s="2">
        <f t="shared" si="213"/>
        <v>-5.5930113738105497E-2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13.9162</v>
      </c>
      <c r="C2285" s="2">
        <f t="shared" si="210"/>
        <v>13.557049115885047</v>
      </c>
      <c r="D2285" s="2">
        <f t="shared" si="212"/>
        <v>13.581907521329169</v>
      </c>
      <c r="E2285" s="2">
        <f t="shared" si="211"/>
        <v>-2.4858405444122766E-2</v>
      </c>
      <c r="F2285" s="2">
        <f t="shared" si="215"/>
        <v>4.8851184673664144E-2</v>
      </c>
      <c r="G2285" s="2">
        <f t="shared" si="213"/>
        <v>-7.3709590117786911E-2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13.9162</v>
      </c>
      <c r="C2286" s="2">
        <f t="shared" si="210"/>
        <v>13.534656944210424</v>
      </c>
      <c r="D2286" s="2">
        <f t="shared" si="212"/>
        <v>13.606669927156638</v>
      </c>
      <c r="E2286" s="2">
        <f t="shared" si="211"/>
        <v>-7.2012982946214166E-2</v>
      </c>
      <c r="F2286" s="2">
        <f t="shared" si="215"/>
        <v>2.4678351149688485E-2</v>
      </c>
      <c r="G2286" s="2">
        <f t="shared" si="213"/>
        <v>-9.6691334095902651E-2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13.7386</v>
      </c>
      <c r="C2287" s="2">
        <f t="shared" si="210"/>
        <v>13.537278952793436</v>
      </c>
      <c r="D2287" s="2">
        <f t="shared" si="212"/>
        <v>13.616442525145036</v>
      </c>
      <c r="E2287" s="2">
        <f t="shared" si="211"/>
        <v>-7.9163572351600209E-2</v>
      </c>
      <c r="F2287" s="2">
        <f t="shared" si="215"/>
        <v>3.9099664494307469E-3</v>
      </c>
      <c r="G2287" s="2">
        <f t="shared" si="213"/>
        <v>-8.3073538801030952E-2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13.9536</v>
      </c>
      <c r="C2288" s="2">
        <f t="shared" si="210"/>
        <v>13.525112960055985</v>
      </c>
      <c r="D2288" s="2">
        <f t="shared" si="212"/>
        <v>13.641417152912071</v>
      </c>
      <c r="E2288" s="2">
        <f t="shared" si="211"/>
        <v>-0.11630419285608617</v>
      </c>
      <c r="F2288" s="2">
        <f t="shared" si="215"/>
        <v>-2.0132865411672637E-2</v>
      </c>
      <c r="G2288" s="2">
        <f t="shared" si="213"/>
        <v>-9.6171327444413535E-2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14.1966</v>
      </c>
      <c r="C2289" s="2">
        <f t="shared" si="210"/>
        <v>13.537834043124295</v>
      </c>
      <c r="D2289" s="2">
        <f t="shared" si="212"/>
        <v>13.682541808251917</v>
      </c>
      <c r="E2289" s="2">
        <f t="shared" si="211"/>
        <v>-0.14470776512762207</v>
      </c>
      <c r="F2289" s="2">
        <f t="shared" si="215"/>
        <v>-4.5047845354862524E-2</v>
      </c>
      <c r="G2289" s="2">
        <f t="shared" si="213"/>
        <v>-9.9659919772759537E-2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14.187200000000001</v>
      </c>
      <c r="C2290" s="2">
        <f t="shared" si="210"/>
        <v>13.525582651874405</v>
      </c>
      <c r="D2290" s="2">
        <f t="shared" si="212"/>
        <v>13.719923896529552</v>
      </c>
      <c r="E2290" s="2">
        <f t="shared" si="211"/>
        <v>-0.19434124465514735</v>
      </c>
      <c r="F2290" s="2">
        <f t="shared" si="215"/>
        <v>-7.49065252149195E-2</v>
      </c>
      <c r="G2290" s="2">
        <f t="shared" si="213"/>
        <v>-0.11943471944022785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13.9255</v>
      </c>
      <c r="C2291" s="2">
        <f t="shared" si="210"/>
        <v>13.515216090047574</v>
      </c>
      <c r="D2291" s="2">
        <f t="shared" si="212"/>
        <v>13.735151756045882</v>
      </c>
      <c r="E2291" s="2">
        <f t="shared" si="211"/>
        <v>-0.21993566599830849</v>
      </c>
      <c r="F2291" s="2">
        <f t="shared" si="215"/>
        <v>-0.10391235337159731</v>
      </c>
      <c r="G2291" s="2">
        <f t="shared" si="213"/>
        <v>-0.11602331262671119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14.177899999999999</v>
      </c>
      <c r="C2292" s="2">
        <f t="shared" si="210"/>
        <v>13.528013614655638</v>
      </c>
      <c r="D2292" s="2">
        <f t="shared" si="212"/>
        <v>13.767947922264707</v>
      </c>
      <c r="E2292" s="2">
        <f t="shared" si="211"/>
        <v>-0.23993430760906875</v>
      </c>
      <c r="F2292" s="2">
        <f t="shared" si="215"/>
        <v>-0.13111674421909159</v>
      </c>
      <c r="G2292" s="2">
        <f t="shared" si="213"/>
        <v>-0.10881756338997717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14.019</v>
      </c>
      <c r="C2293" s="2">
        <f t="shared" si="210"/>
        <v>13.589165366247078</v>
      </c>
      <c r="D2293" s="2">
        <f t="shared" si="212"/>
        <v>13.78654437246732</v>
      </c>
      <c r="E2293" s="2">
        <f t="shared" si="211"/>
        <v>-0.19737900622024185</v>
      </c>
      <c r="F2293" s="2">
        <f t="shared" si="215"/>
        <v>-0.14436919661932163</v>
      </c>
      <c r="G2293" s="2">
        <f t="shared" si="213"/>
        <v>-5.3009809600920221E-2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14.327400000000001</v>
      </c>
      <c r="C2294" s="2">
        <f t="shared" si="210"/>
        <v>13.597786079132144</v>
      </c>
      <c r="D2294" s="2">
        <f t="shared" si="212"/>
        <v>13.826607752284556</v>
      </c>
      <c r="E2294" s="2">
        <f t="shared" si="211"/>
        <v>-0.22882167315241198</v>
      </c>
      <c r="F2294" s="2">
        <f t="shared" si="215"/>
        <v>-0.1612596919259397</v>
      </c>
      <c r="G2294" s="2">
        <f t="shared" si="213"/>
        <v>-6.7561981226472279E-2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14.2059</v>
      </c>
      <c r="C2295" s="2">
        <f t="shared" si="210"/>
        <v>13.646772836188738</v>
      </c>
      <c r="D2295" s="2">
        <f t="shared" si="212"/>
        <v>13.854703474337551</v>
      </c>
      <c r="E2295" s="2">
        <f t="shared" si="211"/>
        <v>-0.20793063814881307</v>
      </c>
      <c r="F2295" s="2">
        <f t="shared" si="215"/>
        <v>-0.17059388117051438</v>
      </c>
      <c r="G2295" s="2">
        <f t="shared" si="213"/>
        <v>-3.7336756978298691E-2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14.0657</v>
      </c>
      <c r="C2296" s="2">
        <f t="shared" si="210"/>
        <v>13.688223169082779</v>
      </c>
      <c r="D2296" s="2">
        <f t="shared" si="212"/>
        <v>13.870332846608843</v>
      </c>
      <c r="E2296" s="2">
        <f t="shared" si="211"/>
        <v>-0.18210967752606422</v>
      </c>
      <c r="F2296" s="2">
        <f t="shared" si="215"/>
        <v>-0.17289704044162435</v>
      </c>
      <c r="G2296" s="2">
        <f t="shared" si="213"/>
        <v>-9.2126370844398675E-3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14.112500000000001</v>
      </c>
      <c r="C2297" s="2">
        <f t="shared" si="210"/>
        <v>13.695973450762352</v>
      </c>
      <c r="D2297" s="2">
        <f t="shared" si="212"/>
        <v>13.888271154267448</v>
      </c>
      <c r="E2297" s="2">
        <f t="shared" si="211"/>
        <v>-0.1922977035050959</v>
      </c>
      <c r="F2297" s="2">
        <f t="shared" si="215"/>
        <v>-0.17677717305431867</v>
      </c>
      <c r="G2297" s="2">
        <f t="shared" si="213"/>
        <v>-1.5520530450777226E-2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14.1592</v>
      </c>
      <c r="C2298" s="2">
        <f t="shared" si="210"/>
        <v>13.735608304491222</v>
      </c>
      <c r="D2298" s="2">
        <f t="shared" si="212"/>
        <v>13.908339957655045</v>
      </c>
      <c r="E2298" s="2">
        <f t="shared" si="211"/>
        <v>-0.17273165316382233</v>
      </c>
      <c r="F2298" s="2">
        <f t="shared" si="215"/>
        <v>-0.1759680690762194</v>
      </c>
      <c r="G2298" s="2">
        <f t="shared" si="213"/>
        <v>3.2364159123970671E-3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14.019</v>
      </c>
      <c r="C2299" s="2">
        <f t="shared" si="210"/>
        <v>13.806530103800267</v>
      </c>
      <c r="D2299" s="2">
        <f t="shared" si="212"/>
        <v>13.916536997828745</v>
      </c>
      <c r="E2299" s="2">
        <f t="shared" si="211"/>
        <v>-0.11000689402847819</v>
      </c>
      <c r="F2299" s="2">
        <f t="shared" si="215"/>
        <v>-0.16277583406667115</v>
      </c>
      <c r="G2299" s="2">
        <f t="shared" si="213"/>
        <v>5.2768940038192963E-2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13.832100000000001</v>
      </c>
      <c r="C2300" s="2">
        <f t="shared" si="210"/>
        <v>13.865094703215609</v>
      </c>
      <c r="D2300" s="2">
        <f t="shared" si="212"/>
        <v>13.910282405396986</v>
      </c>
      <c r="E2300" s="2">
        <f t="shared" si="211"/>
        <v>-4.5187702181376466E-2</v>
      </c>
      <c r="F2300" s="2">
        <f t="shared" si="215"/>
        <v>-0.13925820768961222</v>
      </c>
      <c r="G2300" s="2">
        <f t="shared" si="213"/>
        <v>9.4070505508235758E-2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14.019</v>
      </c>
      <c r="C2301" s="2">
        <f t="shared" si="210"/>
        <v>13.874387825797823</v>
      </c>
      <c r="D2301" s="2">
        <f t="shared" si="212"/>
        <v>13.918335560552764</v>
      </c>
      <c r="E2301" s="2">
        <f t="shared" si="211"/>
        <v>-4.3947734754940626E-2</v>
      </c>
      <c r="F2301" s="2">
        <f t="shared" si="215"/>
        <v>-0.12019611310267792</v>
      </c>
      <c r="G2301" s="2">
        <f t="shared" si="213"/>
        <v>7.6248378347737289E-2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14.1031</v>
      </c>
      <c r="C2302" s="2">
        <f t="shared" si="210"/>
        <v>13.921082006444312</v>
      </c>
      <c r="D2302" s="2">
        <f t="shared" si="212"/>
        <v>13.932021815326634</v>
      </c>
      <c r="E2302" s="2">
        <f t="shared" si="211"/>
        <v>-1.09398088823216E-2</v>
      </c>
      <c r="F2302" s="2">
        <f t="shared" si="215"/>
        <v>-9.834485225860666E-2</v>
      </c>
      <c r="G2302" s="2">
        <f t="shared" si="213"/>
        <v>8.740504337628506E-2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14.0938</v>
      </c>
      <c r="C2303" s="2">
        <f t="shared" si="210"/>
        <v>13.936146313145187</v>
      </c>
      <c r="D2303" s="2">
        <f t="shared" si="212"/>
        <v>13.944005384561699</v>
      </c>
      <c r="E2303" s="2">
        <f t="shared" si="211"/>
        <v>-7.8590714165116538E-3</v>
      </c>
      <c r="F2303" s="2">
        <f t="shared" si="215"/>
        <v>-8.024769609018767E-2</v>
      </c>
      <c r="G2303" s="2">
        <f t="shared" si="213"/>
        <v>7.2388624673676016E-2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14.112500000000001</v>
      </c>
      <c r="C2304" s="2">
        <f t="shared" si="210"/>
        <v>13.996339188045928</v>
      </c>
      <c r="D2304" s="2">
        <f t="shared" si="212"/>
        <v>13.956486467186759</v>
      </c>
      <c r="E2304" s="2">
        <f t="shared" si="211"/>
        <v>3.9852720859169466E-2</v>
      </c>
      <c r="F2304" s="2">
        <f t="shared" si="215"/>
        <v>-5.6227612700316246E-2</v>
      </c>
      <c r="G2304" s="2">
        <f t="shared" si="213"/>
        <v>9.6080333559485712E-2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13.972300000000001</v>
      </c>
      <c r="C2305" s="2">
        <f t="shared" si="210"/>
        <v>14.02857931296194</v>
      </c>
      <c r="D2305" s="2">
        <f t="shared" si="212"/>
        <v>13.957657839987739</v>
      </c>
      <c r="E2305" s="2">
        <f t="shared" si="211"/>
        <v>7.0921472974200483E-2</v>
      </c>
      <c r="F2305" s="2">
        <f t="shared" si="215"/>
        <v>-3.0797795565412903E-2</v>
      </c>
      <c r="G2305" s="2">
        <f t="shared" si="213"/>
        <v>0.10171926853961338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13.972300000000001</v>
      </c>
      <c r="C2306" s="2">
        <f t="shared" si="210"/>
        <v>14.034290187890873</v>
      </c>
      <c r="D2306" s="2">
        <f t="shared" si="212"/>
        <v>13.958742444433092</v>
      </c>
      <c r="E2306" s="2">
        <f t="shared" si="211"/>
        <v>7.5547743457780925E-2</v>
      </c>
      <c r="F2306" s="2">
        <f t="shared" si="215"/>
        <v>-9.5286877607741374E-3</v>
      </c>
      <c r="G2306" s="2">
        <f t="shared" si="213"/>
        <v>8.5076431218555057E-2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14.0097</v>
      </c>
      <c r="C2307" s="2">
        <f t="shared" si="210"/>
        <v>14.046322466676893</v>
      </c>
      <c r="D2307" s="2">
        <f t="shared" si="212"/>
        <v>13.96251707817879</v>
      </c>
      <c r="E2307" s="2">
        <f t="shared" si="211"/>
        <v>8.3805388498102928E-2</v>
      </c>
      <c r="F2307" s="2">
        <f t="shared" si="215"/>
        <v>9.1381274910012772E-3</v>
      </c>
      <c r="G2307" s="2">
        <f t="shared" si="213"/>
        <v>7.4667261007101651E-2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13.9255</v>
      </c>
      <c r="C2308" s="2">
        <f t="shared" si="210"/>
        <v>14.063688241034296</v>
      </c>
      <c r="D2308" s="2">
        <f t="shared" si="212"/>
        <v>13.959775072387769</v>
      </c>
      <c r="E2308" s="2">
        <f t="shared" si="211"/>
        <v>0.10391316864652644</v>
      </c>
      <c r="F2308" s="2">
        <f t="shared" si="215"/>
        <v>2.8093135722106314E-2</v>
      </c>
      <c r="G2308" s="2">
        <f t="shared" si="213"/>
        <v>7.5820032924420133E-2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13.9255</v>
      </c>
      <c r="C2309" s="2">
        <f t="shared" si="210"/>
        <v>14.05681312702902</v>
      </c>
      <c r="D2309" s="2">
        <f t="shared" si="212"/>
        <v>13.957236178136824</v>
      </c>
      <c r="E2309" s="2">
        <f t="shared" si="211"/>
        <v>9.9576948892195816E-2</v>
      </c>
      <c r="F2309" s="2">
        <f t="shared" si="215"/>
        <v>4.2389898356124223E-2</v>
      </c>
      <c r="G2309" s="2">
        <f t="shared" si="213"/>
        <v>5.7187050536071593E-2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13.9255</v>
      </c>
      <c r="C2310" s="2">
        <f t="shared" si="210"/>
        <v>14.022241876716864</v>
      </c>
      <c r="D2310" s="2">
        <f t="shared" si="212"/>
        <v>13.954885350126689</v>
      </c>
      <c r="E2310" s="2">
        <f t="shared" si="211"/>
        <v>6.7356526590174326E-2</v>
      </c>
      <c r="F2310" s="2">
        <f t="shared" si="215"/>
        <v>4.7383224002934245E-2</v>
      </c>
      <c r="G2310" s="2">
        <f t="shared" si="213"/>
        <v>1.9973302587240081E-2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14.019</v>
      </c>
      <c r="C2311" s="2">
        <f t="shared" si="210"/>
        <v>14.02174312645273</v>
      </c>
      <c r="D2311" s="2">
        <f t="shared" si="212"/>
        <v>13.959634583450638</v>
      </c>
      <c r="E2311" s="2">
        <f t="shared" si="211"/>
        <v>6.2108543002091565E-2</v>
      </c>
      <c r="F2311" s="2">
        <f t="shared" si="215"/>
        <v>5.0328287802765714E-2</v>
      </c>
      <c r="G2311" s="2">
        <f t="shared" si="213"/>
        <v>1.1780255199325851E-2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14.149800000000001</v>
      </c>
      <c r="C2312" s="2">
        <f t="shared" si="210"/>
        <v>14.034259568536926</v>
      </c>
      <c r="D2312" s="2">
        <f t="shared" si="212"/>
        <v>13.973720910602442</v>
      </c>
      <c r="E2312" s="2">
        <f t="shared" si="211"/>
        <v>6.0538657934484874E-2</v>
      </c>
      <c r="F2312" s="2">
        <f t="shared" si="215"/>
        <v>5.2370361829109549E-2</v>
      </c>
      <c r="G2312" s="2">
        <f t="shared" si="213"/>
        <v>8.168296105375325E-3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14.2994</v>
      </c>
      <c r="C2313" s="2">
        <f t="shared" si="210"/>
        <v>14.04341963491586</v>
      </c>
      <c r="D2313" s="2">
        <f t="shared" si="212"/>
        <v>13.997845287594854</v>
      </c>
      <c r="E2313" s="2">
        <f t="shared" si="211"/>
        <v>4.5574347321005959E-2</v>
      </c>
      <c r="F2313" s="2">
        <f t="shared" si="215"/>
        <v>5.1011158927488837E-2</v>
      </c>
      <c r="G2313" s="2">
        <f t="shared" si="213"/>
        <v>-5.4368116064828775E-3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14.7667</v>
      </c>
      <c r="C2314" s="2">
        <f t="shared" si="210"/>
        <v>14.054047383390342</v>
      </c>
      <c r="D2314" s="2">
        <f t="shared" si="212"/>
        <v>14.054797488513755</v>
      </c>
      <c r="E2314" s="2">
        <f t="shared" si="211"/>
        <v>-7.5010512341222579E-4</v>
      </c>
      <c r="F2314" s="2">
        <f t="shared" si="215"/>
        <v>4.065890611730863E-2</v>
      </c>
      <c r="G2314" s="2">
        <f t="shared" si="213"/>
        <v>-4.1409011240720855E-2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14.9443</v>
      </c>
      <c r="C2315" s="2">
        <f t="shared" si="210"/>
        <v>14.041470862868751</v>
      </c>
      <c r="D2315" s="2">
        <f t="shared" si="212"/>
        <v>14.12068656343866</v>
      </c>
      <c r="E2315" s="2">
        <f t="shared" si="211"/>
        <v>-7.9215700569909231E-2</v>
      </c>
      <c r="F2315" s="2">
        <f t="shared" si="215"/>
        <v>1.6683984779865057E-2</v>
      </c>
      <c r="G2315" s="2">
        <f t="shared" si="213"/>
        <v>-9.5899685349774291E-2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15.364800000000001</v>
      </c>
      <c r="C2316" s="2">
        <f t="shared" si="210"/>
        <v>14.030829191658174</v>
      </c>
      <c r="D2316" s="2">
        <f t="shared" si="212"/>
        <v>14.212843114295055</v>
      </c>
      <c r="E2316" s="2">
        <f t="shared" si="211"/>
        <v>-0.18201392263688021</v>
      </c>
      <c r="F2316" s="2">
        <f t="shared" si="215"/>
        <v>-2.3055596703483998E-2</v>
      </c>
      <c r="G2316" s="2">
        <f t="shared" si="213"/>
        <v>-0.15895832593339621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15.4209</v>
      </c>
      <c r="C2317" s="2">
        <f t="shared" si="210"/>
        <v>14.027578546787685</v>
      </c>
      <c r="D2317" s="2">
        <f t="shared" si="212"/>
        <v>14.302328809532458</v>
      </c>
      <c r="E2317" s="2">
        <f t="shared" si="211"/>
        <v>-0.27475026274477266</v>
      </c>
      <c r="F2317" s="2">
        <f t="shared" si="215"/>
        <v>-7.3394529911741738E-2</v>
      </c>
      <c r="G2317" s="2">
        <f t="shared" si="213"/>
        <v>-0.20135573283303093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15.6919</v>
      </c>
      <c r="C2318" s="2">
        <f t="shared" si="210"/>
        <v>14.011874154974196</v>
      </c>
      <c r="D2318" s="2">
        <f t="shared" si="212"/>
        <v>14.40526000882635</v>
      </c>
      <c r="E2318" s="2">
        <f t="shared" si="211"/>
        <v>-0.39338585385215374</v>
      </c>
      <c r="F2318" s="2">
        <f t="shared" si="215"/>
        <v>-0.13739279469982413</v>
      </c>
      <c r="G2318" s="2">
        <f t="shared" si="213"/>
        <v>-0.25599305915232962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15.7013</v>
      </c>
      <c r="C2319" s="2">
        <f t="shared" ref="C2319:C2382" si="216">$C$4*B2309+C2318*(1-$C$4)</f>
        <v>13.998585823439704</v>
      </c>
      <c r="D2319" s="2">
        <f t="shared" si="212"/>
        <v>14.50126297113551</v>
      </c>
      <c r="E2319" s="2">
        <f t="shared" si="211"/>
        <v>-0.50267714769580607</v>
      </c>
      <c r="F2319" s="2">
        <f t="shared" si="215"/>
        <v>-0.21044966529902054</v>
      </c>
      <c r="G2319" s="2">
        <f t="shared" si="213"/>
        <v>-0.29222748239678553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15.7013</v>
      </c>
      <c r="C2320" s="2">
        <f t="shared" si="216"/>
        <v>13.987341850602828</v>
      </c>
      <c r="D2320" s="2">
        <f t="shared" si="212"/>
        <v>14.590154602903251</v>
      </c>
      <c r="E2320" s="2">
        <f t="shared" si="211"/>
        <v>-0.60281275230042297</v>
      </c>
      <c r="F2320" s="2">
        <f t="shared" si="215"/>
        <v>-0.28892228269930104</v>
      </c>
      <c r="G2320" s="2">
        <f t="shared" si="213"/>
        <v>-0.31389046960112194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15.7013</v>
      </c>
      <c r="C2321" s="2">
        <f t="shared" si="216"/>
        <v>13.992212335125469</v>
      </c>
      <c r="D2321" s="2">
        <f t="shared" si="212"/>
        <v>14.672461669354863</v>
      </c>
      <c r="E2321" s="2">
        <f t="shared" si="211"/>
        <v>-0.68024933422939426</v>
      </c>
      <c r="F2321" s="2">
        <f t="shared" si="215"/>
        <v>-0.36718769300531973</v>
      </c>
      <c r="G2321" s="2">
        <f t="shared" si="213"/>
        <v>-0.31306164122407454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15.7013</v>
      </c>
      <c r="C2322" s="2">
        <f t="shared" si="216"/>
        <v>14.016456591260011</v>
      </c>
      <c r="D2322" s="2">
        <f t="shared" si="212"/>
        <v>14.748671916069318</v>
      </c>
      <c r="E2322" s="2">
        <f t="shared" si="211"/>
        <v>-0.73221532480930662</v>
      </c>
      <c r="F2322" s="2">
        <f t="shared" si="215"/>
        <v>-0.44019321936611711</v>
      </c>
      <c r="G2322" s="2">
        <f t="shared" si="213"/>
        <v>-0.29202210544318952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15.5611</v>
      </c>
      <c r="C2323" s="2">
        <f t="shared" si="216"/>
        <v>14.059986346450778</v>
      </c>
      <c r="D2323" s="2">
        <f t="shared" si="212"/>
        <v>14.808851774138258</v>
      </c>
      <c r="E2323" s="2">
        <f t="shared" si="211"/>
        <v>-0.74886542768748043</v>
      </c>
      <c r="F2323" s="2">
        <f t="shared" si="215"/>
        <v>-0.50192766103038977</v>
      </c>
      <c r="G2323" s="2">
        <f t="shared" si="213"/>
        <v>-0.24693776665709066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15.5611</v>
      </c>
      <c r="C2324" s="2">
        <f t="shared" si="216"/>
        <v>14.168711523919889</v>
      </c>
      <c r="D2324" s="2">
        <f t="shared" si="212"/>
        <v>14.864573864942832</v>
      </c>
      <c r="E2324" s="2">
        <f t="shared" si="211"/>
        <v>-0.6958623410229432</v>
      </c>
      <c r="F2324" s="2">
        <f t="shared" si="215"/>
        <v>-0.54071459702890046</v>
      </c>
      <c r="G2324" s="2">
        <f t="shared" si="213"/>
        <v>-0.15514774399404274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15.5611</v>
      </c>
      <c r="C2325" s="2">
        <f t="shared" si="216"/>
        <v>14.288032827932215</v>
      </c>
      <c r="D2325" s="2">
        <f t="shared" si="212"/>
        <v>14.916168393465586</v>
      </c>
      <c r="E2325" s="2">
        <f t="shared" si="211"/>
        <v>-0.62813556553337158</v>
      </c>
      <c r="F2325" s="2">
        <f t="shared" si="215"/>
        <v>-0.55819879072979472</v>
      </c>
      <c r="G2325" s="2">
        <f t="shared" si="213"/>
        <v>-6.9936774803576851E-2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15.822800000000001</v>
      </c>
      <c r="C2326" s="2">
        <f t="shared" si="216"/>
        <v>14.453689315942643</v>
      </c>
      <c r="D2326" s="2">
        <f t="shared" si="212"/>
        <v>14.983326290245913</v>
      </c>
      <c r="E2326" s="2">
        <f t="shared" si="211"/>
        <v>-0.52963697430326917</v>
      </c>
      <c r="F2326" s="2">
        <f t="shared" si="215"/>
        <v>-0.55248642744448961</v>
      </c>
      <c r="G2326" s="2">
        <f t="shared" si="213"/>
        <v>2.2849453141220444E-2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15.7013</v>
      </c>
      <c r="C2327" s="2">
        <f t="shared" si="216"/>
        <v>14.602490959643776</v>
      </c>
      <c r="D2327" s="2">
        <f t="shared" si="212"/>
        <v>15.036509528005475</v>
      </c>
      <c r="E2327" s="2">
        <f t="shared" si="211"/>
        <v>-0.43401856836169905</v>
      </c>
      <c r="F2327" s="2">
        <f t="shared" si="215"/>
        <v>-0.52879285562793155</v>
      </c>
      <c r="G2327" s="2">
        <f t="shared" si="213"/>
        <v>9.4774287266232493E-2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15.794700000000001</v>
      </c>
      <c r="C2328" s="2">
        <f t="shared" si="216"/>
        <v>14.770092350467811</v>
      </c>
      <c r="D2328" s="2">
        <f t="shared" si="212"/>
        <v>15.092671785190253</v>
      </c>
      <c r="E2328" s="2">
        <f t="shared" si="211"/>
        <v>-0.32257943472244222</v>
      </c>
      <c r="F2328" s="2">
        <f t="shared" si="215"/>
        <v>-0.48755017144683371</v>
      </c>
      <c r="G2328" s="2">
        <f t="shared" si="213"/>
        <v>0.1649707367243915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15.888199999999999</v>
      </c>
      <c r="C2329" s="2">
        <f t="shared" si="216"/>
        <v>14.913355065780456</v>
      </c>
      <c r="D2329" s="2">
        <f t="shared" si="212"/>
        <v>15.151599801102087</v>
      </c>
      <c r="E2329" s="2">
        <f t="shared" si="211"/>
        <v>-0.23824473532163104</v>
      </c>
      <c r="F2329" s="2">
        <f t="shared" si="215"/>
        <v>-0.4376890842217932</v>
      </c>
      <c r="G2329" s="2">
        <f t="shared" si="213"/>
        <v>0.19944434890016216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15.8415</v>
      </c>
      <c r="C2330" s="2">
        <f t="shared" si="216"/>
        <v>15.034577363352692</v>
      </c>
      <c r="D2330" s="2">
        <f t="shared" si="212"/>
        <v>15.20270351953897</v>
      </c>
      <c r="E2330" s="2">
        <f t="shared" si="211"/>
        <v>-0.16812615618627724</v>
      </c>
      <c r="F2330" s="2">
        <f t="shared" si="215"/>
        <v>-0.38377649861469004</v>
      </c>
      <c r="G2330" s="2">
        <f t="shared" si="213"/>
        <v>0.2156503424284128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15.888199999999999</v>
      </c>
      <c r="C2331" s="2">
        <f t="shared" si="216"/>
        <v>15.137150076683048</v>
      </c>
      <c r="D2331" s="2">
        <f t="shared" si="212"/>
        <v>15.253481036610157</v>
      </c>
      <c r="E2331" s="2">
        <f t="shared" si="211"/>
        <v>-0.11633095992710984</v>
      </c>
      <c r="F2331" s="2">
        <f t="shared" si="215"/>
        <v>-0.33028739087717401</v>
      </c>
      <c r="G2331" s="2">
        <f t="shared" si="213"/>
        <v>0.21395643095006417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16.075099999999999</v>
      </c>
      <c r="C2332" s="2">
        <f t="shared" si="216"/>
        <v>15.223942372577962</v>
      </c>
      <c r="D2332" s="2">
        <f t="shared" si="212"/>
        <v>15.31434170056496</v>
      </c>
      <c r="E2332" s="2">
        <f t="shared" ref="E2332:E2395" si="217">C2332-D2332</f>
        <v>-9.0399327986997235E-2</v>
      </c>
      <c r="F2332" s="2">
        <f t="shared" si="215"/>
        <v>-0.28230977829913867</v>
      </c>
      <c r="G2332" s="2">
        <f t="shared" si="213"/>
        <v>0.19191045031214143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16.075099999999999</v>
      </c>
      <c r="C2333" s="2">
        <f t="shared" si="216"/>
        <v>15.275812776796737</v>
      </c>
      <c r="D2333" s="2">
        <f t="shared" ref="D2333:D2396" si="218">$D$4*B2333+(1-$D$4)*D2332</f>
        <v>15.370694167189779</v>
      </c>
      <c r="E2333" s="2">
        <f t="shared" si="217"/>
        <v>-9.4881390393041443E-2</v>
      </c>
      <c r="F2333" s="2">
        <f t="shared" si="215"/>
        <v>-0.24482410071791924</v>
      </c>
      <c r="G2333" s="2">
        <f t="shared" si="213"/>
        <v>0.1499427103248778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16.1218</v>
      </c>
      <c r="C2334" s="2">
        <f t="shared" si="216"/>
        <v>15.319703118828008</v>
      </c>
      <c r="D2334" s="2">
        <f t="shared" si="218"/>
        <v>15.426331636286832</v>
      </c>
      <c r="E2334" s="2">
        <f t="shared" si="217"/>
        <v>-0.10662851745882485</v>
      </c>
      <c r="F2334" s="2">
        <f t="shared" si="215"/>
        <v>-0.21718498406610037</v>
      </c>
      <c r="G2334" s="2">
        <f t="shared" si="213"/>
        <v>0.11055646660727553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16.1218</v>
      </c>
      <c r="C2335" s="2">
        <f t="shared" si="216"/>
        <v>15.356841100546776</v>
      </c>
      <c r="D2335" s="2">
        <f t="shared" si="218"/>
        <v>15.477847811376698</v>
      </c>
      <c r="E2335" s="2">
        <f t="shared" si="217"/>
        <v>-0.12100671082992243</v>
      </c>
      <c r="F2335" s="2">
        <f t="shared" si="215"/>
        <v>-0.19794932941886481</v>
      </c>
      <c r="G2335" s="2">
        <f t="shared" si="213"/>
        <v>7.6942618588942385E-2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15.888199999999999</v>
      </c>
      <c r="C2336" s="2">
        <f t="shared" si="216"/>
        <v>15.428527085078041</v>
      </c>
      <c r="D2336" s="2">
        <f t="shared" si="218"/>
        <v>15.508244269793238</v>
      </c>
      <c r="E2336" s="2">
        <f t="shared" si="217"/>
        <v>-7.971718471519651E-2</v>
      </c>
      <c r="F2336" s="2">
        <f t="shared" si="215"/>
        <v>-0.17430290047813116</v>
      </c>
      <c r="G2336" s="2">
        <f t="shared" si="213"/>
        <v>9.4585715762934647E-2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15.888199999999999</v>
      </c>
      <c r="C2337" s="2">
        <f t="shared" si="216"/>
        <v>15.470492148912189</v>
      </c>
      <c r="D2337" s="2">
        <f t="shared" si="218"/>
        <v>15.536389138697441</v>
      </c>
      <c r="E2337" s="2">
        <f t="shared" si="217"/>
        <v>-6.5896989785251492E-2</v>
      </c>
      <c r="F2337" s="2">
        <f t="shared" si="215"/>
        <v>-0.15262171833955523</v>
      </c>
      <c r="G2337" s="2">
        <f t="shared" si="213"/>
        <v>8.6724728554303743E-2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15.8415</v>
      </c>
      <c r="C2338" s="2">
        <f t="shared" si="216"/>
        <v>15.520370279848777</v>
      </c>
      <c r="D2338" s="2">
        <f t="shared" si="218"/>
        <v>15.558989943238371</v>
      </c>
      <c r="E2338" s="2">
        <f t="shared" si="217"/>
        <v>-3.861966338959455E-2</v>
      </c>
      <c r="F2338" s="2">
        <f t="shared" si="215"/>
        <v>-0.1298213073495631</v>
      </c>
      <c r="G2338" s="2">
        <f t="shared" si="213"/>
        <v>9.1201643959968548E-2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15.888199999999999</v>
      </c>
      <c r="C2339" s="2">
        <f t="shared" si="216"/>
        <v>15.57695946756435</v>
      </c>
      <c r="D2339" s="2">
        <f t="shared" si="218"/>
        <v>15.583375873368862</v>
      </c>
      <c r="E2339" s="2">
        <f t="shared" si="217"/>
        <v>-6.4164058045115269E-3</v>
      </c>
      <c r="F2339" s="2">
        <f t="shared" si="215"/>
        <v>-0.10514032704055279</v>
      </c>
      <c r="G2339" s="2">
        <f t="shared" si="213"/>
        <v>9.8723921236041262E-2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15.888199999999999</v>
      </c>
      <c r="C2340" s="2">
        <f t="shared" si="216"/>
        <v>15.617658011015989</v>
      </c>
      <c r="D2340" s="2">
        <f t="shared" si="218"/>
        <v>15.605955438304502</v>
      </c>
      <c r="E2340" s="2">
        <f t="shared" si="217"/>
        <v>1.1702572711486781E-2</v>
      </c>
      <c r="F2340" s="2">
        <f t="shared" si="215"/>
        <v>-8.177174709014487E-2</v>
      </c>
      <c r="G2340" s="2">
        <f t="shared" ref="G2340:G2403" si="219">E2340-F2340</f>
        <v>9.347431980163165E-2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15.9817</v>
      </c>
      <c r="C2341" s="2">
        <f t="shared" si="216"/>
        <v>15.659279855475067</v>
      </c>
      <c r="D2341" s="2">
        <f t="shared" si="218"/>
        <v>15.633788368800465</v>
      </c>
      <c r="E2341" s="2">
        <f t="shared" si="217"/>
        <v>2.549148667460166E-2</v>
      </c>
      <c r="F2341" s="2">
        <f t="shared" ref="F2341:F2404" si="221">(E2341*(2/(10)))+((1-(2/10))*F2340)</f>
        <v>-6.0319100337195564E-2</v>
      </c>
      <c r="G2341" s="2">
        <f t="shared" si="219"/>
        <v>8.5810587011797224E-2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15.8508</v>
      </c>
      <c r="C2342" s="2">
        <f t="shared" si="216"/>
        <v>15.723252185401979</v>
      </c>
      <c r="D2342" s="2">
        <f t="shared" si="218"/>
        <v>15.649863304444875</v>
      </c>
      <c r="E2342" s="2">
        <f t="shared" si="217"/>
        <v>7.3388880957104163E-2</v>
      </c>
      <c r="F2342" s="2">
        <f t="shared" si="221"/>
        <v>-3.3577504078335617E-2</v>
      </c>
      <c r="G2342" s="2">
        <f t="shared" si="219"/>
        <v>0.10696638503543979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16.168600000000001</v>
      </c>
      <c r="C2343" s="2">
        <f t="shared" si="216"/>
        <v>15.777382618417057</v>
      </c>
      <c r="D2343" s="2">
        <f t="shared" si="218"/>
        <v>15.688288244856365</v>
      </c>
      <c r="E2343" s="2">
        <f t="shared" si="217"/>
        <v>8.909437356069283E-2</v>
      </c>
      <c r="F2343" s="2">
        <f t="shared" si="221"/>
        <v>-9.0431285505299282E-3</v>
      </c>
      <c r="G2343" s="2">
        <f t="shared" si="219"/>
        <v>9.8137502111222755E-2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16.159199999999998</v>
      </c>
      <c r="C2344" s="2">
        <f t="shared" si="216"/>
        <v>15.830369907891356</v>
      </c>
      <c r="D2344" s="2">
        <f t="shared" si="218"/>
        <v>15.723170597089226</v>
      </c>
      <c r="E2344" s="2">
        <f t="shared" si="217"/>
        <v>0.1071993108021303</v>
      </c>
      <c r="F2344" s="2">
        <f t="shared" si="221"/>
        <v>1.4205359320002119E-2</v>
      </c>
      <c r="G2344" s="2">
        <f t="shared" si="219"/>
        <v>9.2993951482128176E-2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16.028400000000001</v>
      </c>
      <c r="C2345" s="2">
        <f t="shared" si="216"/>
        <v>15.875205306677302</v>
      </c>
      <c r="D2345" s="2">
        <f t="shared" si="218"/>
        <v>15.745780182490023</v>
      </c>
      <c r="E2345" s="2">
        <f t="shared" si="217"/>
        <v>0.12942512418727858</v>
      </c>
      <c r="F2345" s="2">
        <f t="shared" si="221"/>
        <v>3.7249312293457418E-2</v>
      </c>
      <c r="G2345" s="2">
        <f t="shared" si="219"/>
        <v>9.2175811893821166E-2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16.215299999999999</v>
      </c>
      <c r="C2346" s="2">
        <f t="shared" si="216"/>
        <v>15.877204490265409</v>
      </c>
      <c r="D2346" s="2">
        <f t="shared" si="218"/>
        <v>15.780559428231502</v>
      </c>
      <c r="E2346" s="2">
        <f t="shared" si="217"/>
        <v>9.6645062033907436E-2</v>
      </c>
      <c r="F2346" s="2">
        <f t="shared" si="221"/>
        <v>4.9128462241547426E-2</v>
      </c>
      <c r="G2346" s="2">
        <f t="shared" si="219"/>
        <v>4.7516599792360011E-2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16.215299999999999</v>
      </c>
      <c r="C2347" s="2">
        <f t="shared" si="216"/>
        <v>15.878896107147654</v>
      </c>
      <c r="D2347" s="2">
        <f t="shared" si="218"/>
        <v>15.812762433547686</v>
      </c>
      <c r="E2347" s="2">
        <f t="shared" si="217"/>
        <v>6.613367359996758E-2</v>
      </c>
      <c r="F2347" s="2">
        <f t="shared" si="221"/>
        <v>5.2529504513231462E-2</v>
      </c>
      <c r="G2347" s="2">
        <f t="shared" si="219"/>
        <v>1.3604169086736118E-2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16.215299999999999</v>
      </c>
      <c r="C2348" s="2">
        <f t="shared" si="216"/>
        <v>15.873142859894168</v>
      </c>
      <c r="D2348" s="2">
        <f t="shared" si="218"/>
        <v>15.842580031062672</v>
      </c>
      <c r="E2348" s="2">
        <f t="shared" si="217"/>
        <v>3.0562828831495636E-2</v>
      </c>
      <c r="F2348" s="2">
        <f t="shared" si="221"/>
        <v>4.8136169376884301E-2</v>
      </c>
      <c r="G2348" s="2">
        <f t="shared" si="219"/>
        <v>-1.7573340545388665E-2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16.215299999999999</v>
      </c>
      <c r="C2349" s="2">
        <f t="shared" si="216"/>
        <v>15.875459342987373</v>
      </c>
      <c r="D2349" s="2">
        <f t="shared" si="218"/>
        <v>15.870188917650623</v>
      </c>
      <c r="E2349" s="2">
        <f t="shared" si="217"/>
        <v>5.2704253367501508E-3</v>
      </c>
      <c r="F2349" s="2">
        <f t="shared" si="221"/>
        <v>3.9563020568857472E-2</v>
      </c>
      <c r="G2349" s="2">
        <f t="shared" si="219"/>
        <v>-3.4292595232107322E-2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16.215299999999999</v>
      </c>
      <c r="C2350" s="2">
        <f t="shared" si="216"/>
        <v>15.877419444066238</v>
      </c>
      <c r="D2350" s="2">
        <f t="shared" si="218"/>
        <v>15.895752701528354</v>
      </c>
      <c r="E2350" s="2">
        <f t="shared" si="217"/>
        <v>-1.8333257462115782E-2</v>
      </c>
      <c r="F2350" s="2">
        <f t="shared" si="221"/>
        <v>2.7983764962662819E-2</v>
      </c>
      <c r="G2350" s="2">
        <f t="shared" si="219"/>
        <v>-4.6317022424778601E-2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16.215299999999999</v>
      </c>
      <c r="C2351" s="2">
        <f t="shared" si="216"/>
        <v>15.893462606517586</v>
      </c>
      <c r="D2351" s="2">
        <f t="shared" si="218"/>
        <v>15.919422871785512</v>
      </c>
      <c r="E2351" s="2">
        <f t="shared" si="217"/>
        <v>-2.5960265267926275E-2</v>
      </c>
      <c r="F2351" s="2">
        <f t="shared" si="221"/>
        <v>1.7194958916544999E-2</v>
      </c>
      <c r="G2351" s="2">
        <f t="shared" si="219"/>
        <v>-4.3155224184471278E-2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16.215299999999999</v>
      </c>
      <c r="C2352" s="2">
        <f t="shared" si="216"/>
        <v>15.886899128591804</v>
      </c>
      <c r="D2352" s="2">
        <f t="shared" si="218"/>
        <v>15.941339696097696</v>
      </c>
      <c r="E2352" s="2">
        <f t="shared" si="217"/>
        <v>-5.4440567505892545E-2</v>
      </c>
      <c r="F2352" s="2">
        <f t="shared" si="221"/>
        <v>2.8678536320574897E-3</v>
      </c>
      <c r="G2352" s="2">
        <f t="shared" si="219"/>
        <v>-5.7308421137950039E-2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16.215299999999999</v>
      </c>
      <c r="C2353" s="2">
        <f t="shared" si="216"/>
        <v>15.930237724193066</v>
      </c>
      <c r="D2353" s="2">
        <f t="shared" si="218"/>
        <v>15.961633051942311</v>
      </c>
      <c r="E2353" s="2">
        <f t="shared" si="217"/>
        <v>-3.1395327749244473E-2</v>
      </c>
      <c r="F2353" s="2">
        <f t="shared" si="221"/>
        <v>-3.9847826442029038E-3</v>
      </c>
      <c r="G2353" s="2">
        <f t="shared" si="219"/>
        <v>-2.7410545105041567E-2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16.224699999999999</v>
      </c>
      <c r="C2354" s="2">
        <f t="shared" si="216"/>
        <v>15.965462689701825</v>
      </c>
      <c r="D2354" s="2">
        <f t="shared" si="218"/>
        <v>15.981119492539175</v>
      </c>
      <c r="E2354" s="2">
        <f t="shared" si="217"/>
        <v>-1.565680283735027E-2</v>
      </c>
      <c r="F2354" s="2">
        <f t="shared" si="221"/>
        <v>-6.3191866828323775E-3</v>
      </c>
      <c r="G2354" s="2">
        <f t="shared" si="219"/>
        <v>-9.3376161545178915E-3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16.075099999999999</v>
      </c>
      <c r="C2355" s="2">
        <f t="shared" si="216"/>
        <v>15.975145352824622</v>
      </c>
      <c r="D2355" s="2">
        <f t="shared" si="218"/>
        <v>15.988081011610348</v>
      </c>
      <c r="E2355" s="2">
        <f t="shared" si="217"/>
        <v>-1.2935658785725224E-2</v>
      </c>
      <c r="F2355" s="2">
        <f t="shared" si="221"/>
        <v>-7.6424811034109469E-3</v>
      </c>
      <c r="G2355" s="2">
        <f t="shared" si="219"/>
        <v>-5.2931776823142767E-3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16.262</v>
      </c>
      <c r="C2356" s="2">
        <f t="shared" si="216"/>
        <v>16.012092221620833</v>
      </c>
      <c r="D2356" s="2">
        <f t="shared" si="218"/>
        <v>16.00837130704662</v>
      </c>
      <c r="E2356" s="2">
        <f t="shared" si="217"/>
        <v>3.7209145742131966E-3</v>
      </c>
      <c r="F2356" s="2">
        <f t="shared" si="221"/>
        <v>-5.369801967886118E-3</v>
      </c>
      <c r="G2356" s="2">
        <f t="shared" si="219"/>
        <v>9.0907165420993155E-3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5">
        <f>TITRES_STAT!D2360</f>
        <v>16.168600000000001</v>
      </c>
      <c r="C2357" s="2">
        <f t="shared" si="216"/>
        <v>16.04335495675609</v>
      </c>
      <c r="D2357" s="2">
        <f t="shared" si="218"/>
        <v>16.020240099117238</v>
      </c>
      <c r="E2357" s="2">
        <f t="shared" si="217"/>
        <v>2.3114857638852015E-2</v>
      </c>
      <c r="F2357" s="2">
        <f t="shared" si="221"/>
        <v>3.2712995346150832E-4</v>
      </c>
      <c r="G2357" s="2">
        <f t="shared" si="219"/>
        <v>2.2787727685390509E-2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16.299399999999999</v>
      </c>
      <c r="C2358" s="2">
        <f t="shared" si="216"/>
        <v>16.069808040332077</v>
      </c>
      <c r="D2358" s="2">
        <f t="shared" si="218"/>
        <v>16.04091861029374</v>
      </c>
      <c r="E2358" s="2">
        <f t="shared" si="217"/>
        <v>2.8889430038336883E-2</v>
      </c>
      <c r="F2358" s="2">
        <f t="shared" si="221"/>
        <v>6.0395899704365832E-3</v>
      </c>
      <c r="G2358" s="2">
        <f t="shared" si="219"/>
        <v>2.28498400679003E-2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16.589200000000002</v>
      </c>
      <c r="C2359" s="2">
        <f t="shared" si="216"/>
        <v>16.092191418742527</v>
      </c>
      <c r="D2359" s="2">
        <f t="shared" si="218"/>
        <v>16.081532046568277</v>
      </c>
      <c r="E2359" s="2">
        <f t="shared" si="217"/>
        <v>1.0659372174249171E-2</v>
      </c>
      <c r="F2359" s="2">
        <f t="shared" si="221"/>
        <v>6.9635464111991018E-3</v>
      </c>
      <c r="G2359" s="2">
        <f t="shared" si="219"/>
        <v>3.6958257630500691E-3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16.5611</v>
      </c>
      <c r="C2360" s="2">
        <f t="shared" si="216"/>
        <v>16.111131200474446</v>
      </c>
      <c r="D2360" s="2">
        <f t="shared" si="218"/>
        <v>16.11705559867433</v>
      </c>
      <c r="E2360" s="2">
        <f t="shared" si="217"/>
        <v>-5.9243981998839956E-3</v>
      </c>
      <c r="F2360" s="2">
        <f t="shared" si="221"/>
        <v>4.3859574889824823E-3</v>
      </c>
      <c r="G2360" s="2">
        <f t="shared" si="219"/>
        <v>-1.0310355688866478E-2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16.635899999999999</v>
      </c>
      <c r="C2361" s="2">
        <f t="shared" si="216"/>
        <v>16.127157169632223</v>
      </c>
      <c r="D2361" s="2">
        <f t="shared" si="218"/>
        <v>16.155488517291047</v>
      </c>
      <c r="E2361" s="2">
        <f t="shared" si="217"/>
        <v>-2.8331347658824058E-2</v>
      </c>
      <c r="F2361" s="2">
        <f t="shared" si="221"/>
        <v>-2.1575035405788255E-3</v>
      </c>
      <c r="G2361" s="2">
        <f t="shared" si="219"/>
        <v>-2.6173844118245231E-2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16.682600000000001</v>
      </c>
      <c r="C2362" s="2">
        <f t="shared" si="216"/>
        <v>16.140717605073419</v>
      </c>
      <c r="D2362" s="2">
        <f t="shared" si="218"/>
        <v>16.194533812306524</v>
      </c>
      <c r="E2362" s="2">
        <f t="shared" si="217"/>
        <v>-5.3816207233104763E-2</v>
      </c>
      <c r="F2362" s="2">
        <f t="shared" si="221"/>
        <v>-1.2489244279084015E-2</v>
      </c>
      <c r="G2362" s="2">
        <f t="shared" si="219"/>
        <v>-4.1326962954020746E-2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16.682600000000001</v>
      </c>
      <c r="C2363" s="2">
        <f t="shared" si="216"/>
        <v>16.152191819677508</v>
      </c>
      <c r="D2363" s="2">
        <f t="shared" si="218"/>
        <v>16.230686863246781</v>
      </c>
      <c r="E2363" s="2">
        <f t="shared" si="217"/>
        <v>-7.8495043569272838E-2</v>
      </c>
      <c r="F2363" s="2">
        <f t="shared" si="221"/>
        <v>-2.5690404137121783E-2</v>
      </c>
      <c r="G2363" s="2">
        <f t="shared" si="219"/>
        <v>-5.2804639432151051E-2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16.7761</v>
      </c>
      <c r="C2364" s="2">
        <f t="shared" si="216"/>
        <v>16.163346924342505</v>
      </c>
      <c r="D2364" s="2">
        <f t="shared" si="218"/>
        <v>16.271087836339611</v>
      </c>
      <c r="E2364" s="2">
        <f t="shared" si="217"/>
        <v>-0.10774091199710512</v>
      </c>
      <c r="F2364" s="2">
        <f t="shared" si="221"/>
        <v>-4.2100505709118455E-2</v>
      </c>
      <c r="G2364" s="2">
        <f t="shared" si="219"/>
        <v>-6.5640406287986661E-2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16.794799999999999</v>
      </c>
      <c r="C2365" s="2">
        <f t="shared" si="216"/>
        <v>16.14977047444366</v>
      </c>
      <c r="D2365" s="2">
        <f t="shared" si="218"/>
        <v>16.309881329944083</v>
      </c>
      <c r="E2365" s="2">
        <f t="shared" si="217"/>
        <v>-0.16011085550042381</v>
      </c>
      <c r="F2365" s="2">
        <f t="shared" si="221"/>
        <v>-6.5702575667379526E-2</v>
      </c>
      <c r="G2365" s="2">
        <f t="shared" si="219"/>
        <v>-9.4408279833044284E-2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16.635899999999999</v>
      </c>
      <c r="C2366" s="2">
        <f t="shared" si="216"/>
        <v>16.16703655529848</v>
      </c>
      <c r="D2366" s="2">
        <f t="shared" si="218"/>
        <v>16.334030861059336</v>
      </c>
      <c r="E2366" s="2">
        <f t="shared" si="217"/>
        <v>-0.16699430576085561</v>
      </c>
      <c r="F2366" s="2">
        <f t="shared" si="221"/>
        <v>-8.5960921686074748E-2</v>
      </c>
      <c r="G2366" s="2">
        <f t="shared" si="219"/>
        <v>-8.1033384074780862E-2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16.355499999999999</v>
      </c>
      <c r="C2367" s="2">
        <f t="shared" si="216"/>
        <v>16.167277085252561</v>
      </c>
      <c r="D2367" s="2">
        <f t="shared" si="218"/>
        <v>16.335621167647531</v>
      </c>
      <c r="E2367" s="2">
        <f t="shared" si="217"/>
        <v>-0.16834408239497023</v>
      </c>
      <c r="F2367" s="2">
        <f t="shared" si="221"/>
        <v>-0.10243755382785386</v>
      </c>
      <c r="G2367" s="2">
        <f t="shared" si="219"/>
        <v>-6.5906528567116374E-2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16.9163</v>
      </c>
      <c r="C2368" s="2">
        <f t="shared" si="216"/>
        <v>16.187603687521396</v>
      </c>
      <c r="D2368" s="2">
        <f t="shared" si="218"/>
        <v>16.378634414488456</v>
      </c>
      <c r="E2368" s="2">
        <f t="shared" si="217"/>
        <v>-0.19103072696706036</v>
      </c>
      <c r="F2368" s="2">
        <f t="shared" si="221"/>
        <v>-0.12015618845569517</v>
      </c>
      <c r="G2368" s="2">
        <f t="shared" si="219"/>
        <v>-7.0874538511365187E-2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16.9163</v>
      </c>
      <c r="C2369" s="2">
        <f t="shared" si="216"/>
        <v>16.249387735595029</v>
      </c>
      <c r="D2369" s="2">
        <f t="shared" si="218"/>
        <v>16.418461494896718</v>
      </c>
      <c r="E2369" s="2">
        <f t="shared" si="217"/>
        <v>-0.16907375930168911</v>
      </c>
      <c r="F2369" s="2">
        <f t="shared" si="221"/>
        <v>-0.12993970262489396</v>
      </c>
      <c r="G2369" s="2">
        <f t="shared" si="219"/>
        <v>-3.9134056676795148E-2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16.925599999999999</v>
      </c>
      <c r="C2370" s="2">
        <f t="shared" si="216"/>
        <v>16.297343468580408</v>
      </c>
      <c r="D2370" s="2">
        <f t="shared" si="218"/>
        <v>16.456027310089553</v>
      </c>
      <c r="E2370" s="2">
        <f t="shared" si="217"/>
        <v>-0.15868384150914494</v>
      </c>
      <c r="F2370" s="2">
        <f t="shared" si="221"/>
        <v>-0.13568853040174417</v>
      </c>
      <c r="G2370" s="2">
        <f t="shared" si="219"/>
        <v>-2.2995311107400773E-2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17.523800000000001</v>
      </c>
      <c r="C2371" s="2">
        <f t="shared" si="216"/>
        <v>16.349429088798807</v>
      </c>
      <c r="D2371" s="2">
        <f t="shared" si="218"/>
        <v>16.535121583416252</v>
      </c>
      <c r="E2371" s="2">
        <f t="shared" si="217"/>
        <v>-0.18569249461744519</v>
      </c>
      <c r="F2371" s="2">
        <f t="shared" si="221"/>
        <v>-0.14568932324488437</v>
      </c>
      <c r="G2371" s="2">
        <f t="shared" si="219"/>
        <v>-4.000317137256082E-2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16.963000000000001</v>
      </c>
      <c r="C2372" s="2">
        <f t="shared" si="216"/>
        <v>16.40068615206053</v>
      </c>
      <c r="D2372" s="2">
        <f t="shared" si="218"/>
        <v>16.566816280940976</v>
      </c>
      <c r="E2372" s="2">
        <f t="shared" si="217"/>
        <v>-0.16613012888044665</v>
      </c>
      <c r="F2372" s="2">
        <f t="shared" si="221"/>
        <v>-0.14977748437199684</v>
      </c>
      <c r="G2372" s="2">
        <f t="shared" si="219"/>
        <v>-1.635264450844981E-2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16.925599999999999</v>
      </c>
      <c r="C2373" s="2">
        <f t="shared" si="216"/>
        <v>16.444057513281987</v>
      </c>
      <c r="D2373" s="2">
        <f t="shared" si="218"/>
        <v>16.593392852723127</v>
      </c>
      <c r="E2373" s="2">
        <f t="shared" si="217"/>
        <v>-0.14933533944114075</v>
      </c>
      <c r="F2373" s="2">
        <f t="shared" si="221"/>
        <v>-0.14968905538582564</v>
      </c>
      <c r="G2373" s="2">
        <f t="shared" si="219"/>
        <v>3.5371594468489032E-4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16.934999999999999</v>
      </c>
      <c r="C2374" s="2">
        <f t="shared" si="216"/>
        <v>16.495140972777065</v>
      </c>
      <c r="D2374" s="2">
        <f t="shared" si="218"/>
        <v>16.618697085854748</v>
      </c>
      <c r="E2374" s="2">
        <f t="shared" si="217"/>
        <v>-0.12355611307768299</v>
      </c>
      <c r="F2374" s="2">
        <f t="shared" si="221"/>
        <v>-0.14446246692419712</v>
      </c>
      <c r="G2374" s="2">
        <f t="shared" si="219"/>
        <v>2.0906353846514125E-2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17.2714</v>
      </c>
      <c r="C2375" s="2">
        <f t="shared" si="216"/>
        <v>16.541242361580593</v>
      </c>
      <c r="D2375" s="2">
        <f t="shared" si="218"/>
        <v>16.667045449865508</v>
      </c>
      <c r="E2375" s="2">
        <f t="shared" si="217"/>
        <v>-0.12580308828491482</v>
      </c>
      <c r="F2375" s="2">
        <f t="shared" si="221"/>
        <v>-0.14073059119634068</v>
      </c>
      <c r="G2375" s="2">
        <f t="shared" si="219"/>
        <v>1.4927502911425861E-2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17.72</v>
      </c>
      <c r="C2376" s="2">
        <f t="shared" si="216"/>
        <v>16.555805075183578</v>
      </c>
      <c r="D2376" s="2">
        <f t="shared" si="218"/>
        <v>16.745042083208805</v>
      </c>
      <c r="E2376" s="2">
        <f t="shared" si="217"/>
        <v>-0.18923700802522703</v>
      </c>
      <c r="F2376" s="2">
        <f t="shared" si="221"/>
        <v>-0.15043187456211796</v>
      </c>
      <c r="G2376" s="2">
        <f t="shared" si="219"/>
        <v>-3.8805133463109071E-2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17.897600000000001</v>
      </c>
      <c r="C2377" s="2">
        <f t="shared" si="216"/>
        <v>16.52498890977072</v>
      </c>
      <c r="D2377" s="2">
        <f t="shared" si="218"/>
        <v>16.830416743711858</v>
      </c>
      <c r="E2377" s="2">
        <f t="shared" si="217"/>
        <v>-0.30542783394113826</v>
      </c>
      <c r="F2377" s="2">
        <f t="shared" si="221"/>
        <v>-0.18143106643792203</v>
      </c>
      <c r="G2377" s="2">
        <f t="shared" si="219"/>
        <v>-0.12399676750321623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17.897600000000001</v>
      </c>
      <c r="C2378" s="2">
        <f t="shared" si="216"/>
        <v>16.585190615959839</v>
      </c>
      <c r="D2378" s="2">
        <f t="shared" si="218"/>
        <v>16.909467355288758</v>
      </c>
      <c r="E2378" s="2">
        <f t="shared" si="217"/>
        <v>-0.32427673932891921</v>
      </c>
      <c r="F2378" s="2">
        <f t="shared" si="221"/>
        <v>-0.21000020101612146</v>
      </c>
      <c r="G2378" s="2">
        <f t="shared" si="219"/>
        <v>-0.11427653831279774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18.4116</v>
      </c>
      <c r="C2379" s="2">
        <f t="shared" si="216"/>
        <v>16.636130521196787</v>
      </c>
      <c r="D2379" s="2">
        <f t="shared" si="218"/>
        <v>17.020736440082185</v>
      </c>
      <c r="E2379" s="2">
        <f t="shared" si="217"/>
        <v>-0.38460591888539852</v>
      </c>
      <c r="F2379" s="2">
        <f t="shared" si="221"/>
        <v>-0.24492134458997689</v>
      </c>
      <c r="G2379" s="2">
        <f t="shared" si="219"/>
        <v>-0.13968457429542164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17.888200000000001</v>
      </c>
      <c r="C2380" s="2">
        <f t="shared" si="216"/>
        <v>16.680664287166511</v>
      </c>
      <c r="D2380" s="2">
        <f t="shared" si="218"/>
        <v>17.084993000076096</v>
      </c>
      <c r="E2380" s="2">
        <f t="shared" si="217"/>
        <v>-0.40432871290958516</v>
      </c>
      <c r="F2380" s="2">
        <f t="shared" si="221"/>
        <v>-0.27680281825389852</v>
      </c>
      <c r="G2380" s="2">
        <f t="shared" si="219"/>
        <v>-0.12752589465568664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18.178000000000001</v>
      </c>
      <c r="C2381" s="2">
        <f t="shared" si="216"/>
        <v>16.810377473756279</v>
      </c>
      <c r="D2381" s="2">
        <f t="shared" si="218"/>
        <v>17.165956481551941</v>
      </c>
      <c r="E2381" s="2">
        <f t="shared" si="217"/>
        <v>-0.35557900779566154</v>
      </c>
      <c r="F2381" s="2">
        <f t="shared" si="221"/>
        <v>-0.29255805616225117</v>
      </c>
      <c r="G2381" s="2">
        <f t="shared" si="219"/>
        <v>-6.3020951633410371E-2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17.804099999999998</v>
      </c>
      <c r="C2382" s="2">
        <f t="shared" si="216"/>
        <v>16.833857862409161</v>
      </c>
      <c r="D2382" s="2">
        <f t="shared" si="218"/>
        <v>17.213226371807352</v>
      </c>
      <c r="E2382" s="2">
        <f t="shared" si="217"/>
        <v>-0.37936850939819067</v>
      </c>
      <c r="F2382" s="2">
        <f t="shared" si="221"/>
        <v>-0.30992014680943908</v>
      </c>
      <c r="G2382" s="2">
        <f t="shared" si="219"/>
        <v>-6.9448362588751589E-2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18.1312</v>
      </c>
      <c r="C2383" s="2">
        <f t="shared" ref="C2383:C2446" si="222">$C$4*B2373+C2382*(1-$C$4)</f>
        <v>16.847972037423137</v>
      </c>
      <c r="D2383" s="2">
        <f t="shared" si="218"/>
        <v>17.281224418340141</v>
      </c>
      <c r="E2383" s="2">
        <f t="shared" si="217"/>
        <v>-0.43325238091700413</v>
      </c>
      <c r="F2383" s="2">
        <f t="shared" si="221"/>
        <v>-0.33458659363095211</v>
      </c>
      <c r="G2383" s="2">
        <f t="shared" si="219"/>
        <v>-9.866578728605202E-2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17.822800000000001</v>
      </c>
      <c r="C2384" s="2">
        <f t="shared" si="222"/>
        <v>16.861360954742654</v>
      </c>
      <c r="D2384" s="2">
        <f t="shared" si="218"/>
        <v>17.321341128092726</v>
      </c>
      <c r="E2384" s="2">
        <f t="shared" si="217"/>
        <v>-0.45998017335007191</v>
      </c>
      <c r="F2384" s="2">
        <f t="shared" si="221"/>
        <v>-0.3596653095747761</v>
      </c>
      <c r="G2384" s="2">
        <f t="shared" si="219"/>
        <v>-0.1003148637752958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18.458400000000001</v>
      </c>
      <c r="C2385" s="2">
        <f t="shared" si="222"/>
        <v>16.924443884782246</v>
      </c>
      <c r="D2385" s="2">
        <f t="shared" si="218"/>
        <v>17.405567711196969</v>
      </c>
      <c r="E2385" s="2">
        <f t="shared" si="217"/>
        <v>-0.48112382641472351</v>
      </c>
      <c r="F2385" s="2">
        <f t="shared" si="221"/>
        <v>-0.38395701294276563</v>
      </c>
      <c r="G2385" s="2">
        <f t="shared" si="219"/>
        <v>-9.716681347195788E-2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18.449000000000002</v>
      </c>
      <c r="C2386" s="2">
        <f t="shared" si="222"/>
        <v>17.046837133277286</v>
      </c>
      <c r="D2386" s="2">
        <f t="shared" si="218"/>
        <v>17.482858991849046</v>
      </c>
      <c r="E2386" s="2">
        <f t="shared" si="217"/>
        <v>-0.43602185857175968</v>
      </c>
      <c r="F2386" s="2">
        <f t="shared" si="221"/>
        <v>-0.39436998206856444</v>
      </c>
      <c r="G2386" s="2">
        <f t="shared" si="219"/>
        <v>-4.165187650319524E-2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18.505099999999999</v>
      </c>
      <c r="C2387" s="2">
        <f t="shared" si="222"/>
        <v>17.177723728157705</v>
      </c>
      <c r="D2387" s="2">
        <f t="shared" si="218"/>
        <v>17.558580548008376</v>
      </c>
      <c r="E2387" s="2">
        <f t="shared" si="217"/>
        <v>-0.38085681985067055</v>
      </c>
      <c r="F2387" s="2">
        <f t="shared" si="221"/>
        <v>-0.39166734962498573</v>
      </c>
      <c r="G2387" s="2">
        <f t="shared" si="219"/>
        <v>1.0810529774315181E-2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18.664000000000001</v>
      </c>
      <c r="C2388" s="2">
        <f t="shared" si="222"/>
        <v>17.288473923825752</v>
      </c>
      <c r="D2388" s="2">
        <f t="shared" si="218"/>
        <v>17.640463470378126</v>
      </c>
      <c r="E2388" s="2">
        <f t="shared" si="217"/>
        <v>-0.35198954655237458</v>
      </c>
      <c r="F2388" s="2">
        <f t="shared" si="221"/>
        <v>-0.38373178901046351</v>
      </c>
      <c r="G2388" s="2">
        <f t="shared" si="219"/>
        <v>3.1742242458088932E-2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18.664000000000001</v>
      </c>
      <c r="C2389" s="2">
        <f t="shared" si="222"/>
        <v>17.461262550929483</v>
      </c>
      <c r="D2389" s="2">
        <f t="shared" si="218"/>
        <v>17.716280991090859</v>
      </c>
      <c r="E2389" s="2">
        <f t="shared" si="217"/>
        <v>-0.25501844016137554</v>
      </c>
      <c r="F2389" s="2">
        <f t="shared" si="221"/>
        <v>-0.35798911924064597</v>
      </c>
      <c r="G2389" s="2">
        <f t="shared" si="219"/>
        <v>0.10297067907927043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18.860199999999999</v>
      </c>
      <c r="C2390" s="2">
        <f t="shared" si="222"/>
        <v>17.526945235401872</v>
      </c>
      <c r="D2390" s="2">
        <f t="shared" si="218"/>
        <v>17.801015732491535</v>
      </c>
      <c r="E2390" s="2">
        <f t="shared" si="217"/>
        <v>-0.27407049708966369</v>
      </c>
      <c r="F2390" s="2">
        <f t="shared" si="221"/>
        <v>-0.34120539481044954</v>
      </c>
      <c r="G2390" s="2">
        <f t="shared" si="219"/>
        <v>6.7134897720785847E-2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19.299499999999998</v>
      </c>
      <c r="C2391" s="2">
        <f t="shared" si="222"/>
        <v>17.627107506878506</v>
      </c>
      <c r="D2391" s="2">
        <f t="shared" si="218"/>
        <v>17.912014567121791</v>
      </c>
      <c r="E2391" s="2">
        <f t="shared" si="217"/>
        <v>-0.2849070602432846</v>
      </c>
      <c r="F2391" s="2">
        <f t="shared" si="221"/>
        <v>-0.32994572789701654</v>
      </c>
      <c r="G2391" s="2">
        <f t="shared" si="219"/>
        <v>4.5038667653731934E-2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19.299499999999998</v>
      </c>
      <c r="C2392" s="2">
        <f t="shared" si="222"/>
        <v>17.65433712120489</v>
      </c>
      <c r="D2392" s="2">
        <f t="shared" si="218"/>
        <v>18.014791265853507</v>
      </c>
      <c r="E2392" s="2">
        <f t="shared" si="217"/>
        <v>-0.36045414464861736</v>
      </c>
      <c r="F2392" s="2">
        <f t="shared" si="221"/>
        <v>-0.33604741124733672</v>
      </c>
      <c r="G2392" s="2">
        <f t="shared" si="219"/>
        <v>-2.4406733401280634E-2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19.607900000000001</v>
      </c>
      <c r="C2393" s="2">
        <f t="shared" si="222"/>
        <v>17.727700641019524</v>
      </c>
      <c r="D2393" s="2">
        <f t="shared" si="218"/>
        <v>18.132799320234728</v>
      </c>
      <c r="E2393" s="2">
        <f t="shared" si="217"/>
        <v>-0.40509867921520382</v>
      </c>
      <c r="F2393" s="2">
        <f t="shared" si="221"/>
        <v>-0.34985766484091019</v>
      </c>
      <c r="G2393" s="2">
        <f t="shared" si="219"/>
        <v>-5.5241014374293629E-2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20.4117</v>
      </c>
      <c r="C2394" s="2">
        <f t="shared" si="222"/>
        <v>17.742331311631904</v>
      </c>
      <c r="D2394" s="2">
        <f t="shared" si="218"/>
        <v>18.301606777995119</v>
      </c>
      <c r="E2394" s="2">
        <f t="shared" si="217"/>
        <v>-0.55927546636321424</v>
      </c>
      <c r="F2394" s="2">
        <f t="shared" si="221"/>
        <v>-0.39174122514537102</v>
      </c>
      <c r="G2394" s="2">
        <f t="shared" si="219"/>
        <v>-0.16753424121784322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20.364899999999999</v>
      </c>
      <c r="C2395" s="2">
        <f t="shared" si="222"/>
        <v>17.852495725226998</v>
      </c>
      <c r="D2395" s="2">
        <f t="shared" si="218"/>
        <v>18.454443312958443</v>
      </c>
      <c r="E2395" s="2">
        <f t="shared" si="217"/>
        <v>-0.60194758773144486</v>
      </c>
      <c r="F2395" s="2">
        <f t="shared" si="221"/>
        <v>-0.43378249766258581</v>
      </c>
      <c r="G2395" s="2">
        <f t="shared" si="219"/>
        <v>-0.16816509006885905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20.364899999999999</v>
      </c>
      <c r="C2396" s="2">
        <f t="shared" si="222"/>
        <v>17.944265613653613</v>
      </c>
      <c r="D2396" s="2">
        <f t="shared" si="218"/>
        <v>18.59595862310967</v>
      </c>
      <c r="E2396" s="2">
        <f t="shared" ref="E2396:E2459" si="223">C2396-D2396</f>
        <v>-0.65169300945605713</v>
      </c>
      <c r="F2396" s="2">
        <f t="shared" si="221"/>
        <v>-0.47736460002128012</v>
      </c>
      <c r="G2396" s="2">
        <f t="shared" si="219"/>
        <v>-0.17432840943477701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20.364899999999999</v>
      </c>
      <c r="C2397" s="2">
        <f t="shared" si="222"/>
        <v>18.030547826937671</v>
      </c>
      <c r="D2397" s="2">
        <f t="shared" ref="D2397:D2460" si="224">$D$4*B2397+(1-$D$4)*D2396</f>
        <v>18.726991317694139</v>
      </c>
      <c r="E2397" s="2">
        <f t="shared" si="223"/>
        <v>-0.69644349075646872</v>
      </c>
      <c r="F2397" s="2">
        <f t="shared" si="221"/>
        <v>-0.52118037816831786</v>
      </c>
      <c r="G2397" s="2">
        <f t="shared" si="219"/>
        <v>-0.17526311258815086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20.364899999999999</v>
      </c>
      <c r="C2398" s="2">
        <f t="shared" si="222"/>
        <v>18.128002007408799</v>
      </c>
      <c r="D2398" s="2">
        <f t="shared" si="224"/>
        <v>18.848317886753833</v>
      </c>
      <c r="E2398" s="2">
        <f t="shared" si="223"/>
        <v>-0.72031587934503349</v>
      </c>
      <c r="F2398" s="2">
        <f t="shared" si="221"/>
        <v>-0.56100747840366105</v>
      </c>
      <c r="G2398" s="2">
        <f t="shared" si="219"/>
        <v>-0.15930840094137244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20.364899999999999</v>
      </c>
      <c r="C2399" s="2">
        <f t="shared" si="222"/>
        <v>18.210463237038216</v>
      </c>
      <c r="D2399" s="2">
        <f t="shared" si="224"/>
        <v>18.960657302549848</v>
      </c>
      <c r="E2399" s="2">
        <f t="shared" si="223"/>
        <v>-0.75019406551163215</v>
      </c>
      <c r="F2399" s="2">
        <f t="shared" si="221"/>
        <v>-0.59884479582525529</v>
      </c>
      <c r="G2399" s="2">
        <f t="shared" si="219"/>
        <v>-0.15134926968637685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20.364899999999999</v>
      </c>
      <c r="C2400" s="2">
        <f t="shared" si="222"/>
        <v>18.310422739032337</v>
      </c>
      <c r="D2400" s="2">
        <f t="shared" si="224"/>
        <v>19.064675280138747</v>
      </c>
      <c r="E2400" s="2">
        <f t="shared" si="223"/>
        <v>-0.75425254110641049</v>
      </c>
      <c r="F2400" s="2">
        <f t="shared" si="221"/>
        <v>-0.62992634488148636</v>
      </c>
      <c r="G2400" s="2">
        <f t="shared" si="219"/>
        <v>-0.12432619622492413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20.3276</v>
      </c>
      <c r="C2401" s="2">
        <f t="shared" si="222"/>
        <v>18.4625884714889</v>
      </c>
      <c r="D2401" s="2">
        <f t="shared" si="224"/>
        <v>19.158225259387727</v>
      </c>
      <c r="E2401" s="2">
        <f t="shared" si="223"/>
        <v>-0.69563678789882744</v>
      </c>
      <c r="F2401" s="2">
        <f t="shared" si="221"/>
        <v>-0.64306843348495457</v>
      </c>
      <c r="G2401" s="2">
        <f t="shared" si="219"/>
        <v>-5.2568354413872864E-2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20.318200000000001</v>
      </c>
      <c r="C2402" s="2">
        <f t="shared" si="222"/>
        <v>18.591344091259838</v>
      </c>
      <c r="D2402" s="2">
        <f t="shared" si="224"/>
        <v>19.244149314247895</v>
      </c>
      <c r="E2402" s="2">
        <f t="shared" si="223"/>
        <v>-0.65280522298805721</v>
      </c>
      <c r="F2402" s="2">
        <f t="shared" si="221"/>
        <v>-0.64501579138557508</v>
      </c>
      <c r="G2402" s="2">
        <f t="shared" si="219"/>
        <v>-7.7894316024821331E-3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20.234100000000002</v>
      </c>
      <c r="C2403" s="2">
        <f t="shared" si="222"/>
        <v>18.747737307989095</v>
      </c>
      <c r="D2403" s="2">
        <f t="shared" si="224"/>
        <v>19.31747899467398</v>
      </c>
      <c r="E2403" s="2">
        <f t="shared" si="223"/>
        <v>-0.56974168668488545</v>
      </c>
      <c r="F2403" s="2">
        <f t="shared" si="221"/>
        <v>-0.6299609704454372</v>
      </c>
      <c r="G2403" s="2">
        <f t="shared" si="219"/>
        <v>6.0219283760551745E-2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5">
        <f>TITRES_STAT!D2407</f>
        <v>20.1874</v>
      </c>
      <c r="C2404" s="2">
        <f t="shared" si="222"/>
        <v>19.003731568298463</v>
      </c>
      <c r="D2404" s="2">
        <f t="shared" si="224"/>
        <v>19.381917587661093</v>
      </c>
      <c r="E2404" s="2">
        <f t="shared" si="223"/>
        <v>-0.37818601936263008</v>
      </c>
      <c r="F2404" s="2">
        <f t="shared" si="221"/>
        <v>-0.57960598022887577</v>
      </c>
      <c r="G2404" s="2">
        <f t="shared" ref="G2404:G2467" si="225">E2404-F2404</f>
        <v>0.2014199608662457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20.1874</v>
      </c>
      <c r="C2405" s="2">
        <f t="shared" si="222"/>
        <v>19.213142096252547</v>
      </c>
      <c r="D2405" s="2">
        <f t="shared" si="224"/>
        <v>19.441582951538052</v>
      </c>
      <c r="E2405" s="2">
        <f t="shared" si="223"/>
        <v>-0.22844085528550551</v>
      </c>
      <c r="F2405" s="2">
        <f t="shared" ref="F2405:F2468" si="227">(E2405*(2/(10)))+((1-(2/10))*F2404)</f>
        <v>-0.50937295524020176</v>
      </c>
      <c r="G2405" s="2">
        <f t="shared" si="225"/>
        <v>0.28093209995469626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19.953700000000001</v>
      </c>
      <c r="C2406" s="2">
        <f t="shared" si="222"/>
        <v>19.390335619906001</v>
      </c>
      <c r="D2406" s="2">
        <f t="shared" si="224"/>
        <v>19.47951754772042</v>
      </c>
      <c r="E2406" s="2">
        <f t="shared" si="223"/>
        <v>-8.9181927814419026E-2</v>
      </c>
      <c r="F2406" s="2">
        <f t="shared" si="227"/>
        <v>-0.42533474975504526</v>
      </c>
      <c r="G2406" s="2">
        <f t="shared" si="225"/>
        <v>0.33615282194062623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19.654599999999999</v>
      </c>
      <c r="C2407" s="2">
        <f t="shared" si="222"/>
        <v>19.540268601458926</v>
      </c>
      <c r="D2407" s="2">
        <f t="shared" si="224"/>
        <v>19.492486618259647</v>
      </c>
      <c r="E2407" s="2">
        <f t="shared" si="223"/>
        <v>4.7781983199278955E-2</v>
      </c>
      <c r="F2407" s="2">
        <f t="shared" si="227"/>
        <v>-0.33071140316418041</v>
      </c>
      <c r="G2407" s="2">
        <f t="shared" si="225"/>
        <v>0.37849338636345936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19.4864</v>
      </c>
      <c r="C2408" s="2">
        <f t="shared" si="222"/>
        <v>19.667134970465245</v>
      </c>
      <c r="D2408" s="2">
        <f t="shared" si="224"/>
        <v>19.49203575764782</v>
      </c>
      <c r="E2408" s="2">
        <f t="shared" si="223"/>
        <v>0.17509921281742535</v>
      </c>
      <c r="F2408" s="2">
        <f t="shared" si="227"/>
        <v>-0.22954927996785929</v>
      </c>
      <c r="G2408" s="2">
        <f t="shared" si="225"/>
        <v>0.40464849278528464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19.159300000000002</v>
      </c>
      <c r="C2409" s="2">
        <f t="shared" si="222"/>
        <v>19.774483436547516</v>
      </c>
      <c r="D2409" s="2">
        <f t="shared" si="224"/>
        <v>19.467388664488723</v>
      </c>
      <c r="E2409" s="2">
        <f t="shared" si="223"/>
        <v>0.3070947720587931</v>
      </c>
      <c r="F2409" s="2">
        <f t="shared" si="227"/>
        <v>-0.12222046956252883</v>
      </c>
      <c r="G2409" s="2">
        <f t="shared" si="225"/>
        <v>0.42931524162132195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19.206</v>
      </c>
      <c r="C2410" s="2">
        <f t="shared" si="222"/>
        <v>19.865316754001746</v>
      </c>
      <c r="D2410" s="2">
        <f t="shared" si="224"/>
        <v>19.448026541193265</v>
      </c>
      <c r="E2410" s="2">
        <f t="shared" si="223"/>
        <v>0.41729021280848144</v>
      </c>
      <c r="F2410" s="2">
        <f t="shared" si="227"/>
        <v>-1.4318333088326765E-2</v>
      </c>
      <c r="G2410" s="2">
        <f t="shared" si="225"/>
        <v>0.43160854589680819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19.159300000000002</v>
      </c>
      <c r="C2411" s="2">
        <f t="shared" si="222"/>
        <v>19.936437253386092</v>
      </c>
      <c r="D2411" s="2">
        <f t="shared" si="224"/>
        <v>19.426639389993767</v>
      </c>
      <c r="E2411" s="2">
        <f t="shared" si="223"/>
        <v>0.50979786339232547</v>
      </c>
      <c r="F2411" s="2">
        <f t="shared" si="227"/>
        <v>9.0504906207803687E-2</v>
      </c>
      <c r="G2411" s="2">
        <f t="shared" si="225"/>
        <v>0.41929295718452175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19.168600000000001</v>
      </c>
      <c r="C2412" s="2">
        <f t="shared" si="222"/>
        <v>19.995169983634387</v>
      </c>
      <c r="D2412" s="2">
        <f t="shared" si="224"/>
        <v>19.407525361105339</v>
      </c>
      <c r="E2412" s="2">
        <f t="shared" si="223"/>
        <v>0.58764462252904792</v>
      </c>
      <c r="F2412" s="2">
        <f t="shared" si="227"/>
        <v>0.18993284947205255</v>
      </c>
      <c r="G2412" s="2">
        <f t="shared" si="225"/>
        <v>0.39771177305699534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19.804200000000002</v>
      </c>
      <c r="C2413" s="2">
        <f t="shared" si="222"/>
        <v>20.031928447690635</v>
      </c>
      <c r="D2413" s="2">
        <f t="shared" si="224"/>
        <v>19.43690866769013</v>
      </c>
      <c r="E2413" s="2">
        <f t="shared" si="223"/>
        <v>0.5950197800005057</v>
      </c>
      <c r="F2413" s="2">
        <f t="shared" si="227"/>
        <v>0.27095023557774323</v>
      </c>
      <c r="G2413" s="2">
        <f t="shared" si="225"/>
        <v>0.32406954442276248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19.168600000000001</v>
      </c>
      <c r="C2414" s="2">
        <f t="shared" si="222"/>
        <v>20.05584714804592</v>
      </c>
      <c r="D2414" s="2">
        <f t="shared" si="224"/>
        <v>19.417033951564935</v>
      </c>
      <c r="E2414" s="2">
        <f t="shared" si="223"/>
        <v>0.63881319648098511</v>
      </c>
      <c r="F2414" s="2">
        <f t="shared" si="227"/>
        <v>0.3445228277583916</v>
      </c>
      <c r="G2414" s="2">
        <f t="shared" si="225"/>
        <v>0.29429036872259351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19.720099999999999</v>
      </c>
      <c r="C2415" s="2">
        <f t="shared" si="222"/>
        <v>20.076086048346546</v>
      </c>
      <c r="D2415" s="2">
        <f t="shared" si="224"/>
        <v>19.439483288486052</v>
      </c>
      <c r="E2415" s="2">
        <f t="shared" si="223"/>
        <v>0.63660275986049442</v>
      </c>
      <c r="F2415" s="2">
        <f t="shared" si="227"/>
        <v>0.40293881417881217</v>
      </c>
      <c r="G2415" s="2">
        <f t="shared" si="225"/>
        <v>0.23366394568168225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19.720099999999999</v>
      </c>
      <c r="C2416" s="2">
        <f t="shared" si="222"/>
        <v>20.057257425524</v>
      </c>
      <c r="D2416" s="2">
        <f t="shared" si="224"/>
        <v>19.46026971156116</v>
      </c>
      <c r="E2416" s="2">
        <f t="shared" si="223"/>
        <v>0.59698771396283945</v>
      </c>
      <c r="F2416" s="2">
        <f t="shared" si="227"/>
        <v>0.44174859413561762</v>
      </c>
      <c r="G2416" s="2">
        <f t="shared" si="225"/>
        <v>0.15523911982722183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19.720099999999999</v>
      </c>
      <c r="C2417" s="2">
        <f t="shared" si="222"/>
        <v>19.995310129289535</v>
      </c>
      <c r="D2417" s="2">
        <f t="shared" si="224"/>
        <v>19.479516399593667</v>
      </c>
      <c r="E2417" s="2">
        <f t="shared" si="223"/>
        <v>0.51579372969586856</v>
      </c>
      <c r="F2417" s="2">
        <f t="shared" si="227"/>
        <v>0.45655762124766786</v>
      </c>
      <c r="G2417" s="2">
        <f t="shared" si="225"/>
        <v>5.9236108448200708E-2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19.579899999999999</v>
      </c>
      <c r="C2418" s="2">
        <f t="shared" si="222"/>
        <v>19.917016263244992</v>
      </c>
      <c r="D2418" s="2">
        <f t="shared" si="224"/>
        <v>19.486952221845989</v>
      </c>
      <c r="E2418" s="2">
        <f t="shared" si="223"/>
        <v>0.43006404139900312</v>
      </c>
      <c r="F2418" s="2">
        <f t="shared" si="227"/>
        <v>0.45125890527793494</v>
      </c>
      <c r="G2418" s="2">
        <f t="shared" si="225"/>
        <v>-2.1194863878931824E-2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19.7668</v>
      </c>
      <c r="C2419" s="2">
        <f t="shared" si="222"/>
        <v>19.800444530438071</v>
      </c>
      <c r="D2419" s="2">
        <f t="shared" si="224"/>
        <v>19.507681686894436</v>
      </c>
      <c r="E2419" s="2">
        <f t="shared" si="223"/>
        <v>0.29276284354363469</v>
      </c>
      <c r="F2419" s="2">
        <f t="shared" si="227"/>
        <v>0.41955969293107492</v>
      </c>
      <c r="G2419" s="2">
        <f t="shared" si="225"/>
        <v>-0.12679684938744024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19.393000000000001</v>
      </c>
      <c r="C2420" s="2">
        <f t="shared" si="222"/>
        <v>19.708991525755291</v>
      </c>
      <c r="D2420" s="2">
        <f t="shared" si="224"/>
        <v>19.49918674712448</v>
      </c>
      <c r="E2420" s="2">
        <f t="shared" si="223"/>
        <v>0.20980477863081148</v>
      </c>
      <c r="F2420" s="2">
        <f t="shared" si="227"/>
        <v>0.37760871007102226</v>
      </c>
      <c r="G2420" s="2">
        <f t="shared" si="225"/>
        <v>-0.16780393144021077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19.720099999999999</v>
      </c>
      <c r="C2421" s="2">
        <f t="shared" si="222"/>
        <v>19.624423598716017</v>
      </c>
      <c r="D2421" s="2">
        <f t="shared" si="224"/>
        <v>19.515550691781925</v>
      </c>
      <c r="E2421" s="2">
        <f t="shared" si="223"/>
        <v>0.10887290693409213</v>
      </c>
      <c r="F2421" s="2">
        <f t="shared" si="227"/>
        <v>0.32386154944363627</v>
      </c>
      <c r="G2421" s="2">
        <f t="shared" si="225"/>
        <v>-0.21498864250954414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19.393000000000001</v>
      </c>
      <c r="C2422" s="2">
        <f t="shared" si="222"/>
        <v>19.554296891221245</v>
      </c>
      <c r="D2422" s="2">
        <f t="shared" si="224"/>
        <v>19.506472862761044</v>
      </c>
      <c r="E2422" s="2">
        <f t="shared" si="223"/>
        <v>4.7824028460201617E-2</v>
      </c>
      <c r="F2422" s="2">
        <f t="shared" si="227"/>
        <v>0.26865404524694936</v>
      </c>
      <c r="G2422" s="2">
        <f t="shared" si="225"/>
        <v>-0.22083001678674774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19.6266</v>
      </c>
      <c r="C2423" s="2">
        <f t="shared" si="222"/>
        <v>19.592743523341053</v>
      </c>
      <c r="D2423" s="2">
        <f t="shared" si="224"/>
        <v>19.515371169223187</v>
      </c>
      <c r="E2423" s="2">
        <f t="shared" si="223"/>
        <v>7.7372354117866138E-2</v>
      </c>
      <c r="F2423" s="2">
        <f t="shared" si="227"/>
        <v>0.23039770702113271</v>
      </c>
      <c r="G2423" s="2">
        <f t="shared" si="225"/>
        <v>-0.15302535290326658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5">
        <f>TITRES_STAT!D2427</f>
        <v>19.6266</v>
      </c>
      <c r="C2424" s="2">
        <f t="shared" si="222"/>
        <v>19.527490673596276</v>
      </c>
      <c r="D2424" s="2">
        <f t="shared" si="224"/>
        <v>19.523610341873322</v>
      </c>
      <c r="E2424" s="2">
        <f t="shared" si="223"/>
        <v>3.880331722953656E-3</v>
      </c>
      <c r="F2424" s="2">
        <f t="shared" si="227"/>
        <v>0.18509423196149691</v>
      </c>
      <c r="G2424" s="2">
        <f t="shared" si="225"/>
        <v>-0.18121390023854325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5">
        <f>TITRES_STAT!D2428</f>
        <v>19.738800000000001</v>
      </c>
      <c r="C2425" s="2">
        <f t="shared" si="222"/>
        <v>19.557122877658387</v>
      </c>
      <c r="D2425" s="2">
        <f t="shared" si="224"/>
        <v>19.539550316549374</v>
      </c>
      <c r="E2425" s="2">
        <f t="shared" si="223"/>
        <v>1.7572561109012952E-2</v>
      </c>
      <c r="F2425" s="2">
        <f t="shared" si="227"/>
        <v>0.15158989779100013</v>
      </c>
      <c r="G2425" s="2">
        <f t="shared" si="225"/>
        <v>-0.13401733668198718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19.8322</v>
      </c>
      <c r="C2426" s="2">
        <f t="shared" si="222"/>
        <v>19.582196281095555</v>
      </c>
      <c r="D2426" s="2">
        <f t="shared" si="224"/>
        <v>19.56122807087905</v>
      </c>
      <c r="E2426" s="2">
        <f t="shared" si="223"/>
        <v>2.0968210216505412E-2</v>
      </c>
      <c r="F2426" s="2">
        <f t="shared" si="227"/>
        <v>0.12546556027610117</v>
      </c>
      <c r="G2426" s="2">
        <f t="shared" si="225"/>
        <v>-0.10449735005959576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19.991099999999999</v>
      </c>
      <c r="C2427" s="2">
        <f t="shared" si="222"/>
        <v>19.603412237850087</v>
      </c>
      <c r="D2427" s="2">
        <f t="shared" si="224"/>
        <v>19.59307043599912</v>
      </c>
      <c r="E2427" s="2">
        <f t="shared" si="223"/>
        <v>1.0341801850966448E-2</v>
      </c>
      <c r="F2427" s="2">
        <f t="shared" si="227"/>
        <v>0.10244080859107423</v>
      </c>
      <c r="G2427" s="2">
        <f t="shared" si="225"/>
        <v>-9.2099006740107778E-2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19.6266</v>
      </c>
      <c r="C2428" s="2">
        <f t="shared" si="222"/>
        <v>19.599794970488531</v>
      </c>
      <c r="D2428" s="2">
        <f t="shared" si="224"/>
        <v>19.595554107406592</v>
      </c>
      <c r="E2428" s="2">
        <f t="shared" si="223"/>
        <v>4.2408630819394944E-3</v>
      </c>
      <c r="F2428" s="2">
        <f t="shared" si="227"/>
        <v>8.2800819489247279E-2</v>
      </c>
      <c r="G2428" s="2">
        <f t="shared" si="225"/>
        <v>-7.8559956407307785E-2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20.467700000000001</v>
      </c>
      <c r="C2429" s="2">
        <f t="shared" si="222"/>
        <v>19.625488051951834</v>
      </c>
      <c r="D2429" s="2">
        <f t="shared" si="224"/>
        <v>19.660157506857956</v>
      </c>
      <c r="E2429" s="2">
        <f t="shared" si="223"/>
        <v>-3.466945490612261E-2</v>
      </c>
      <c r="F2429" s="2">
        <f t="shared" si="227"/>
        <v>5.9306764610173306E-2</v>
      </c>
      <c r="G2429" s="2">
        <f t="shared" si="225"/>
        <v>-9.3976219516295922E-2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20.8416</v>
      </c>
      <c r="C2430" s="2">
        <f t="shared" si="222"/>
        <v>19.589720659343861</v>
      </c>
      <c r="D2430" s="2">
        <f t="shared" si="224"/>
        <v>19.747671765609219</v>
      </c>
      <c r="E2430" s="2">
        <f t="shared" si="223"/>
        <v>-0.15795110626535802</v>
      </c>
      <c r="F2430" s="2">
        <f t="shared" si="227"/>
        <v>1.5855190435067043E-2</v>
      </c>
      <c r="G2430" s="2">
        <f t="shared" si="225"/>
        <v>-0.17380629670042508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21.383600000000001</v>
      </c>
      <c r="C2431" s="2">
        <f t="shared" si="222"/>
        <v>19.609779019444808</v>
      </c>
      <c r="D2431" s="2">
        <f t="shared" si="224"/>
        <v>19.868851634823351</v>
      </c>
      <c r="E2431" s="2">
        <f t="shared" si="223"/>
        <v>-0.25907261537854254</v>
      </c>
      <c r="F2431" s="2">
        <f t="shared" si="227"/>
        <v>-3.9130370727654878E-2</v>
      </c>
      <c r="G2431" s="2">
        <f t="shared" si="225"/>
        <v>-0.21994224465088766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21.122</v>
      </c>
      <c r="C2432" s="2">
        <f t="shared" si="222"/>
        <v>19.576428401068682</v>
      </c>
      <c r="D2432" s="2">
        <f t="shared" si="224"/>
        <v>19.96167743965125</v>
      </c>
      <c r="E2432" s="2">
        <f t="shared" si="223"/>
        <v>-0.3852490385825682</v>
      </c>
      <c r="F2432" s="2">
        <f t="shared" si="227"/>
        <v>-0.10835410429863757</v>
      </c>
      <c r="G2432" s="2">
        <f t="shared" si="225"/>
        <v>-0.27689493428393064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20.934999999999999</v>
      </c>
      <c r="C2433" s="2">
        <f t="shared" si="222"/>
        <v>19.584147108596575</v>
      </c>
      <c r="D2433" s="2">
        <f t="shared" si="224"/>
        <v>20.033775407084491</v>
      </c>
      <c r="E2433" s="2">
        <f t="shared" si="223"/>
        <v>-0.44962829848791586</v>
      </c>
      <c r="F2433" s="2">
        <f t="shared" si="227"/>
        <v>-0.17660894313649322</v>
      </c>
      <c r="G2433" s="2">
        <f t="shared" si="225"/>
        <v>-0.27301935535142263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20.934999999999999</v>
      </c>
      <c r="C2434" s="2">
        <f t="shared" si="222"/>
        <v>19.59067832265864</v>
      </c>
      <c r="D2434" s="2">
        <f t="shared" si="224"/>
        <v>20.100532784337489</v>
      </c>
      <c r="E2434" s="2">
        <f t="shared" si="223"/>
        <v>-0.50985446167884874</v>
      </c>
      <c r="F2434" s="2">
        <f t="shared" si="227"/>
        <v>-0.24325804684496433</v>
      </c>
      <c r="G2434" s="2">
        <f t="shared" si="225"/>
        <v>-0.26659641483388441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20.925699999999999</v>
      </c>
      <c r="C2435" s="2">
        <f t="shared" si="222"/>
        <v>19.613466273018851</v>
      </c>
      <c r="D2435" s="2">
        <f t="shared" si="224"/>
        <v>20.16165628179397</v>
      </c>
      <c r="E2435" s="2">
        <f t="shared" si="223"/>
        <v>-0.54819000877511925</v>
      </c>
      <c r="F2435" s="2">
        <f t="shared" si="227"/>
        <v>-0.30424443923099531</v>
      </c>
      <c r="G2435" s="2">
        <f t="shared" si="225"/>
        <v>-0.24394556954412394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20.748100000000001</v>
      </c>
      <c r="C2436" s="2">
        <f t="shared" si="222"/>
        <v>19.647117615631334</v>
      </c>
      <c r="D2436" s="2">
        <f t="shared" si="224"/>
        <v>20.205096557216638</v>
      </c>
      <c r="E2436" s="2">
        <f t="shared" si="223"/>
        <v>-0.55797894158530426</v>
      </c>
      <c r="F2436" s="2">
        <f t="shared" si="227"/>
        <v>-0.35499133970185714</v>
      </c>
      <c r="G2436" s="2">
        <f t="shared" si="225"/>
        <v>-0.20298760188344711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20.748100000000001</v>
      </c>
      <c r="C2437" s="2">
        <f t="shared" si="222"/>
        <v>19.700037982457282</v>
      </c>
      <c r="D2437" s="2">
        <f t="shared" si="224"/>
        <v>20.24531903445985</v>
      </c>
      <c r="E2437" s="2">
        <f t="shared" si="223"/>
        <v>-0.5452810520025686</v>
      </c>
      <c r="F2437" s="2">
        <f t="shared" si="227"/>
        <v>-0.39304928216199947</v>
      </c>
      <c r="G2437" s="2">
        <f t="shared" si="225"/>
        <v>-0.15223176984056913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20.8416</v>
      </c>
      <c r="C2438" s="2">
        <f t="shared" si="222"/>
        <v>19.688739831310006</v>
      </c>
      <c r="D2438" s="2">
        <f t="shared" si="224"/>
        <v>20.289487994870232</v>
      </c>
      <c r="E2438" s="2">
        <f t="shared" si="223"/>
        <v>-0.60074816356022609</v>
      </c>
      <c r="F2438" s="2">
        <f t="shared" si="227"/>
        <v>-0.4345890584416448</v>
      </c>
      <c r="G2438" s="2">
        <f t="shared" si="225"/>
        <v>-0.16615910511858129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21.168700000000001</v>
      </c>
      <c r="C2439" s="2">
        <f t="shared" si="222"/>
        <v>19.808579857262313</v>
      </c>
      <c r="D2439" s="2">
        <f t="shared" si="224"/>
        <v>20.35461481006503</v>
      </c>
      <c r="E2439" s="2">
        <f t="shared" si="223"/>
        <v>-0.5460349528027173</v>
      </c>
      <c r="F2439" s="2">
        <f t="shared" si="227"/>
        <v>-0.45687823731385929</v>
      </c>
      <c r="G2439" s="2">
        <f t="shared" si="225"/>
        <v>-8.9156715488858007E-2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22.430399999999999</v>
      </c>
      <c r="C2440" s="2">
        <f t="shared" si="222"/>
        <v>19.967506033068108</v>
      </c>
      <c r="D2440" s="2">
        <f t="shared" si="224"/>
        <v>20.508376675986138</v>
      </c>
      <c r="E2440" s="2">
        <f t="shared" si="223"/>
        <v>-0.54087064291802989</v>
      </c>
      <c r="F2440" s="2">
        <f t="shared" si="227"/>
        <v>-0.47367671843469344</v>
      </c>
      <c r="G2440" s="2">
        <f t="shared" si="225"/>
        <v>-6.7193924483336442E-2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23.776199999999999</v>
      </c>
      <c r="C2441" s="2">
        <f t="shared" si="222"/>
        <v>20.185366643365324</v>
      </c>
      <c r="D2441" s="2">
        <f t="shared" si="224"/>
        <v>20.750437662950127</v>
      </c>
      <c r="E2441" s="2">
        <f t="shared" si="223"/>
        <v>-0.56507101958480277</v>
      </c>
      <c r="F2441" s="2">
        <f t="shared" si="227"/>
        <v>-0.49195557866471534</v>
      </c>
      <c r="G2441" s="2">
        <f t="shared" si="225"/>
        <v>-7.3115440920087427E-2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23.364999999999998</v>
      </c>
      <c r="C2442" s="2">
        <f t="shared" si="222"/>
        <v>20.329464082847579</v>
      </c>
      <c r="D2442" s="2">
        <f t="shared" si="224"/>
        <v>20.944108947176041</v>
      </c>
      <c r="E2442" s="2">
        <f t="shared" si="223"/>
        <v>-0.61464486432846144</v>
      </c>
      <c r="F2442" s="2">
        <f t="shared" si="227"/>
        <v>-0.51649343579746454</v>
      </c>
      <c r="G2442" s="2">
        <f t="shared" si="225"/>
        <v>-9.8151428530996898E-2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22.8977</v>
      </c>
      <c r="C2443" s="2">
        <f t="shared" si="222"/>
        <v>20.422623454717183</v>
      </c>
      <c r="D2443" s="2">
        <f t="shared" si="224"/>
        <v>21.08881939553337</v>
      </c>
      <c r="E2443" s="2">
        <f t="shared" si="223"/>
        <v>-0.66619594081618771</v>
      </c>
      <c r="F2443" s="2">
        <f t="shared" si="227"/>
        <v>-0.54643393680120922</v>
      </c>
      <c r="G2443" s="2">
        <f t="shared" si="225"/>
        <v>-0.1197620040149785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22.888400000000001</v>
      </c>
      <c r="C2444" s="2">
        <f t="shared" si="222"/>
        <v>20.501450615529926</v>
      </c>
      <c r="D2444" s="2">
        <f t="shared" si="224"/>
        <v>21.222121662530899</v>
      </c>
      <c r="E2444" s="2">
        <f t="shared" si="223"/>
        <v>-0.72067104700097318</v>
      </c>
      <c r="F2444" s="2">
        <f t="shared" si="227"/>
        <v>-0.58128135884116205</v>
      </c>
      <c r="G2444" s="2">
        <f t="shared" si="225"/>
        <v>-0.13938968815981112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22.430399999999999</v>
      </c>
      <c r="C2445" s="2">
        <f t="shared" si="222"/>
        <v>20.566719751602246</v>
      </c>
      <c r="D2445" s="2">
        <f t="shared" si="224"/>
        <v>21.311623761602682</v>
      </c>
      <c r="E2445" s="2">
        <f t="shared" si="223"/>
        <v>-0.74490401000043605</v>
      </c>
      <c r="F2445" s="2">
        <f t="shared" si="227"/>
        <v>-0.6140058890730169</v>
      </c>
      <c r="G2445" s="2">
        <f t="shared" si="225"/>
        <v>-0.13089812092741915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22.56</v>
      </c>
      <c r="C2446" s="2">
        <f t="shared" si="222"/>
        <v>20.594624405201902</v>
      </c>
      <c r="D2446" s="2">
        <f t="shared" si="224"/>
        <v>21.404096075558037</v>
      </c>
      <c r="E2446" s="2">
        <f t="shared" si="223"/>
        <v>-0.80947167035613532</v>
      </c>
      <c r="F2446" s="2">
        <f t="shared" si="227"/>
        <v>-0.65309904532964058</v>
      </c>
      <c r="G2446" s="2">
        <f t="shared" si="225"/>
        <v>-0.15637262502649474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22.56</v>
      </c>
      <c r="C2447" s="2">
        <f t="shared" ref="C2447:C2508" si="228">$C$4*B2437+C2446*(1-$C$4)</f>
        <v>20.618236035170838</v>
      </c>
      <c r="D2447" s="2">
        <f t="shared" si="224"/>
        <v>21.489718588479661</v>
      </c>
      <c r="E2447" s="2">
        <f t="shared" si="223"/>
        <v>-0.87148255330882307</v>
      </c>
      <c r="F2447" s="2">
        <f t="shared" si="227"/>
        <v>-0.69677574692547717</v>
      </c>
      <c r="G2447" s="2">
        <f t="shared" si="225"/>
        <v>-0.1747068063833459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22.1</v>
      </c>
      <c r="C2448" s="2">
        <f t="shared" si="228"/>
        <v>20.652599722067631</v>
      </c>
      <c r="D2448" s="2">
        <f t="shared" si="224"/>
        <v>21.534924618962648</v>
      </c>
      <c r="E2448" s="2">
        <f t="shared" si="223"/>
        <v>-0.88232489689501747</v>
      </c>
      <c r="F2448" s="2">
        <f t="shared" si="227"/>
        <v>-0.73388557691938527</v>
      </c>
      <c r="G2448" s="2">
        <f t="shared" si="225"/>
        <v>-0.1484393199756322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22.09</v>
      </c>
      <c r="C2449" s="2">
        <f t="shared" si="228"/>
        <v>20.731999764826458</v>
      </c>
      <c r="D2449" s="2">
        <f t="shared" si="224"/>
        <v>21.576041313854304</v>
      </c>
      <c r="E2449" s="2">
        <f t="shared" si="223"/>
        <v>-0.84404154902784612</v>
      </c>
      <c r="F2449" s="2">
        <f t="shared" si="227"/>
        <v>-0.75591677134107749</v>
      </c>
      <c r="G2449" s="2">
        <f t="shared" si="225"/>
        <v>-8.8124777686768629E-2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22.09</v>
      </c>
      <c r="C2450" s="2">
        <f t="shared" si="228"/>
        <v>20.993292108699311</v>
      </c>
      <c r="D2450" s="2">
        <f t="shared" si="224"/>
        <v>21.614112327642875</v>
      </c>
      <c r="E2450" s="2">
        <f t="shared" si="223"/>
        <v>-0.62082021894356387</v>
      </c>
      <c r="F2450" s="2">
        <f t="shared" si="227"/>
        <v>-0.72889746086157481</v>
      </c>
      <c r="G2450" s="2">
        <f t="shared" si="225"/>
        <v>0.10807724191801094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21.8</v>
      </c>
      <c r="C2451" s="2">
        <f t="shared" si="228"/>
        <v>21.421431784284032</v>
      </c>
      <c r="D2451" s="2">
        <f t="shared" si="224"/>
        <v>21.627881784854512</v>
      </c>
      <c r="E2451" s="2">
        <f t="shared" si="223"/>
        <v>-0.2064500005704808</v>
      </c>
      <c r="F2451" s="2">
        <f t="shared" si="227"/>
        <v>-0.62440796880335603</v>
      </c>
      <c r="G2451" s="2">
        <f t="shared" si="225"/>
        <v>0.41795796823287523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21.79</v>
      </c>
      <c r="C2452" s="2">
        <f t="shared" si="228"/>
        <v>21.720442279009564</v>
      </c>
      <c r="D2452" s="2">
        <f t="shared" si="224"/>
        <v>21.639890541531958</v>
      </c>
      <c r="E2452" s="2">
        <f t="shared" si="223"/>
        <v>8.0551737477605911E-2</v>
      </c>
      <c r="F2452" s="2">
        <f t="shared" si="227"/>
        <v>-0.48341602754716362</v>
      </c>
      <c r="G2452" s="2">
        <f t="shared" si="225"/>
        <v>0.56396776502476953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21.38</v>
      </c>
      <c r="C2453" s="2">
        <f t="shared" si="228"/>
        <v>21.901558851469634</v>
      </c>
      <c r="D2453" s="2">
        <f t="shared" si="224"/>
        <v>21.620639390307371</v>
      </c>
      <c r="E2453" s="2">
        <f t="shared" si="223"/>
        <v>0.28091946116226296</v>
      </c>
      <c r="F2453" s="2">
        <f t="shared" si="227"/>
        <v>-0.33054892980527828</v>
      </c>
      <c r="G2453" s="2">
        <f t="shared" si="225"/>
        <v>0.61146839096754124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21.38</v>
      </c>
      <c r="C2454" s="2">
        <f t="shared" si="228"/>
        <v>22.053380566628149</v>
      </c>
      <c r="D2454" s="2">
        <f t="shared" si="224"/>
        <v>21.602814250284606</v>
      </c>
      <c r="E2454" s="2">
        <f t="shared" si="223"/>
        <v>0.4505663163435436</v>
      </c>
      <c r="F2454" s="2">
        <f t="shared" si="227"/>
        <v>-0.1743258805755139</v>
      </c>
      <c r="G2454" s="2">
        <f t="shared" si="225"/>
        <v>0.62489219691905751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21.24</v>
      </c>
      <c r="C2455" s="2">
        <f t="shared" si="228"/>
        <v>22.111383556377664</v>
      </c>
      <c r="D2455" s="2">
        <f t="shared" si="224"/>
        <v>21.575939120633894</v>
      </c>
      <c r="E2455" s="2">
        <f t="shared" si="223"/>
        <v>0.53544443574376999</v>
      </c>
      <c r="F2455" s="2">
        <f t="shared" si="227"/>
        <v>-3.2371817311657114E-2</v>
      </c>
      <c r="G2455" s="2">
        <f t="shared" si="225"/>
        <v>0.56781625305542716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21.37</v>
      </c>
      <c r="C2456" s="2">
        <f t="shared" si="228"/>
        <v>22.180401470781103</v>
      </c>
      <c r="D2456" s="2">
        <f t="shared" si="224"/>
        <v>21.560684370957308</v>
      </c>
      <c r="E2456" s="2">
        <f t="shared" si="223"/>
        <v>0.61971709982379508</v>
      </c>
      <c r="F2456" s="2">
        <f t="shared" si="227"/>
        <v>9.8045966115433328E-2</v>
      </c>
      <c r="G2456" s="2">
        <f t="shared" si="225"/>
        <v>0.52167113370836171</v>
      </c>
      <c r="H2456" s="2" t="str">
        <f t="shared" si="226"/>
        <v>Sell</v>
      </c>
    </row>
    <row r="2457" spans="1:8" ht="13.5" x14ac:dyDescent="0.25">
      <c r="A2457" s="3">
        <f>TITRES_STAT!B2460</f>
        <v>45887</v>
      </c>
      <c r="B2457" s="5">
        <f>TITRES_STAT!D2460</f>
        <v>20.85</v>
      </c>
      <c r="C2457" s="2">
        <f t="shared" si="228"/>
        <v>22.238801244507087</v>
      </c>
      <c r="D2457" s="2">
        <f t="shared" si="224"/>
        <v>21.50804108421973</v>
      </c>
      <c r="E2457" s="2">
        <f t="shared" si="223"/>
        <v>0.7307601602873568</v>
      </c>
      <c r="F2457" s="2">
        <f t="shared" si="227"/>
        <v>0.22458880494981803</v>
      </c>
      <c r="G2457" s="2">
        <f t="shared" si="225"/>
        <v>0.50617135533753876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21.1</v>
      </c>
      <c r="C2458" s="2">
        <f t="shared" si="228"/>
        <v>22.217447206890611</v>
      </c>
      <c r="D2458" s="2">
        <f t="shared" si="224"/>
        <v>21.477815818721972</v>
      </c>
      <c r="E2458" s="2">
        <f t="shared" si="223"/>
        <v>0.7396313881686396</v>
      </c>
      <c r="F2458" s="2">
        <f t="shared" si="227"/>
        <v>0.32759732159358235</v>
      </c>
      <c r="G2458" s="2">
        <f t="shared" si="225"/>
        <v>0.41203406657505726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21</v>
      </c>
      <c r="C2459" s="2">
        <f t="shared" si="228"/>
        <v>22.197839944292056</v>
      </c>
      <c r="D2459" s="2">
        <f t="shared" si="224"/>
        <v>21.442422054372194</v>
      </c>
      <c r="E2459" s="2">
        <f t="shared" si="223"/>
        <v>0.75541788991986181</v>
      </c>
      <c r="F2459" s="2">
        <f t="shared" si="227"/>
        <v>0.41316143525883825</v>
      </c>
      <c r="G2459" s="2">
        <f t="shared" si="225"/>
        <v>0.34225645466102356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21.78</v>
      </c>
      <c r="C2460" s="2">
        <f t="shared" si="228"/>
        <v>22.181249183631742</v>
      </c>
      <c r="D2460" s="2">
        <f t="shared" si="224"/>
        <v>21.467427828122403</v>
      </c>
      <c r="E2460" s="2">
        <f t="shared" ref="E2460:E2508" si="229">C2460-D2460</f>
        <v>0.71382135550933867</v>
      </c>
      <c r="F2460" s="2">
        <f t="shared" si="227"/>
        <v>0.47329341930893837</v>
      </c>
      <c r="G2460" s="2">
        <f t="shared" si="225"/>
        <v>0.24052793620040031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21.48</v>
      </c>
      <c r="C2461" s="2">
        <f t="shared" si="228"/>
        <v>22.122595463073012</v>
      </c>
      <c r="D2461" s="2">
        <f t="shared" ref="D2461:D2508" si="230">$D$4*B2461+(1-$D$4)*D2460</f>
        <v>21.468359100113336</v>
      </c>
      <c r="E2461" s="2">
        <f t="shared" si="229"/>
        <v>0.65423636295967569</v>
      </c>
      <c r="F2461" s="2">
        <f t="shared" si="227"/>
        <v>0.50948200803908583</v>
      </c>
      <c r="G2461" s="2">
        <f t="shared" si="225"/>
        <v>0.14475435492058986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21.48</v>
      </c>
      <c r="C2462" s="2">
        <f t="shared" si="228"/>
        <v>22.071426930292549</v>
      </c>
      <c r="D2462" s="2">
        <f t="shared" si="230"/>
        <v>21.46922138899383</v>
      </c>
      <c r="E2462" s="2">
        <f t="shared" si="229"/>
        <v>0.60220554129871928</v>
      </c>
      <c r="F2462" s="2">
        <f t="shared" si="227"/>
        <v>0.52802671469101248</v>
      </c>
      <c r="G2462" s="2">
        <f t="shared" si="225"/>
        <v>7.4178826607706805E-2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21.27</v>
      </c>
      <c r="C2463" s="2">
        <f t="shared" si="228"/>
        <v>21.965053556401386</v>
      </c>
      <c r="D2463" s="2">
        <f t="shared" si="230"/>
        <v>21.454464249068362</v>
      </c>
      <c r="E2463" s="2">
        <f t="shared" si="229"/>
        <v>0.51058930733302432</v>
      </c>
      <c r="F2463" s="2">
        <f t="shared" si="227"/>
        <v>0.52453923321941487</v>
      </c>
      <c r="G2463" s="2">
        <f t="shared" si="225"/>
        <v>-1.3949925886390546E-2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21.89</v>
      </c>
      <c r="C2464" s="2">
        <f t="shared" si="228"/>
        <v>21.875045316955021</v>
      </c>
      <c r="D2464" s="2">
        <f t="shared" si="230"/>
        <v>21.48672615654478</v>
      </c>
      <c r="E2464" s="2">
        <f t="shared" si="229"/>
        <v>0.38831916041024073</v>
      </c>
      <c r="F2464" s="2">
        <f t="shared" si="227"/>
        <v>0.49729521865758003</v>
      </c>
      <c r="G2464" s="2">
        <f t="shared" si="225"/>
        <v>-0.1089760582473393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21.54</v>
      </c>
      <c r="C2465" s="2">
        <f t="shared" si="228"/>
        <v>21.777346037423477</v>
      </c>
      <c r="D2465" s="2">
        <f t="shared" si="230"/>
        <v>21.490672367171094</v>
      </c>
      <c r="E2465" s="2">
        <f t="shared" si="229"/>
        <v>0.28667367025238377</v>
      </c>
      <c r="F2465" s="2">
        <f t="shared" si="227"/>
        <v>0.45517090897654078</v>
      </c>
      <c r="G2465" s="2">
        <f t="shared" si="225"/>
        <v>-0.16849723872415701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21.61</v>
      </c>
      <c r="C2466" s="2">
        <f t="shared" si="228"/>
        <v>21.714677416281404</v>
      </c>
      <c r="D2466" s="2">
        <f t="shared" si="230"/>
        <v>21.499511451084345</v>
      </c>
      <c r="E2466" s="2">
        <f t="shared" si="229"/>
        <v>0.21516596519705899</v>
      </c>
      <c r="F2466" s="2">
        <f t="shared" si="227"/>
        <v>0.40716992022064447</v>
      </c>
      <c r="G2466" s="2">
        <f t="shared" si="225"/>
        <v>-0.19200395502358547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22.61</v>
      </c>
      <c r="C2467" s="2">
        <f t="shared" si="228"/>
        <v>21.581650121468883</v>
      </c>
      <c r="D2467" s="2">
        <f t="shared" si="230"/>
        <v>21.581769862115134</v>
      </c>
      <c r="E2467" s="2">
        <f t="shared" si="229"/>
        <v>-1.197406462516426E-4</v>
      </c>
      <c r="F2467" s="2">
        <f t="shared" si="227"/>
        <v>0.32571198804726526</v>
      </c>
      <c r="G2467" s="2">
        <f t="shared" si="225"/>
        <v>-0.3258317286935169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22.9</v>
      </c>
      <c r="C2468" s="2">
        <f t="shared" si="228"/>
        <v>21.507550102781362</v>
      </c>
      <c r="D2468" s="2">
        <f t="shared" si="230"/>
        <v>21.679416538995493</v>
      </c>
      <c r="E2468" s="2">
        <f t="shared" si="229"/>
        <v>-0.17186643621413111</v>
      </c>
      <c r="F2468" s="2">
        <f t="shared" si="227"/>
        <v>0.22619630319498596</v>
      </c>
      <c r="G2468" s="2">
        <f t="shared" ref="G2468:G2508" si="231">E2468-F2468</f>
        <v>-0.39806273940911707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22.47</v>
      </c>
      <c r="C2469" s="2">
        <f t="shared" si="228"/>
        <v>21.42946547158423</v>
      </c>
      <c r="D2469" s="2">
        <f t="shared" si="230"/>
        <v>21.737978276847681</v>
      </c>
      <c r="E2469" s="2">
        <f t="shared" si="229"/>
        <v>-0.30851280526345093</v>
      </c>
      <c r="F2469" s="2">
        <f t="shared" ref="F2469:F2508" si="233">(E2469*(2/(10)))+((1-(2/10))*F2468)</f>
        <v>0.11925448150329858</v>
      </c>
      <c r="G2469" s="2">
        <f t="shared" si="231"/>
        <v>-0.42776728676674952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23.3</v>
      </c>
      <c r="C2470" s="2">
        <f t="shared" si="228"/>
        <v>21.483393860571272</v>
      </c>
      <c r="D2470" s="2">
        <f t="shared" si="230"/>
        <v>21.853683589673778</v>
      </c>
      <c r="E2470" s="2">
        <f t="shared" si="229"/>
        <v>-0.37028972910250602</v>
      </c>
      <c r="F2470" s="2">
        <f t="shared" si="233"/>
        <v>2.1345639382137654E-2</v>
      </c>
      <c r="G2470" s="2">
        <f t="shared" si="231"/>
        <v>-0.39163536848464364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23.3</v>
      </c>
      <c r="C2471" s="2">
        <f t="shared" si="228"/>
        <v>21.482871728175692</v>
      </c>
      <c r="D2471" s="2">
        <f t="shared" si="230"/>
        <v>21.960818138586831</v>
      </c>
      <c r="E2471" s="2">
        <f t="shared" si="229"/>
        <v>-0.47794641041113906</v>
      </c>
      <c r="F2471" s="2">
        <f t="shared" si="233"/>
        <v>-7.851277057651769E-2</v>
      </c>
      <c r="G2471" s="2">
        <f t="shared" si="231"/>
        <v>-0.39943363983462138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23.3</v>
      </c>
      <c r="C2472" s="2">
        <f t="shared" si="228"/>
        <v>21.482429923840971</v>
      </c>
      <c r="D2472" s="2">
        <f t="shared" si="230"/>
        <v>22.060016794987806</v>
      </c>
      <c r="E2472" s="2">
        <f t="shared" si="229"/>
        <v>-0.57758687114683482</v>
      </c>
      <c r="F2472" s="2">
        <f t="shared" si="233"/>
        <v>-0.17832759069058113</v>
      </c>
      <c r="G2472" s="2">
        <f t="shared" si="231"/>
        <v>-0.3992592804562537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23.3</v>
      </c>
      <c r="C2473" s="2">
        <f t="shared" si="228"/>
        <v>21.449748397096204</v>
      </c>
      <c r="D2473" s="2">
        <f t="shared" si="230"/>
        <v>22.151867402766484</v>
      </c>
      <c r="E2473" s="2">
        <f t="shared" si="229"/>
        <v>-0.70211900567027996</v>
      </c>
      <c r="F2473" s="2">
        <f t="shared" si="233"/>
        <v>-0.28308587368652094</v>
      </c>
      <c r="G2473" s="2">
        <f t="shared" si="231"/>
        <v>-0.41903313198375902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23.3</v>
      </c>
      <c r="C2474" s="2">
        <f t="shared" si="228"/>
        <v>21.517479412927557</v>
      </c>
      <c r="D2474" s="2">
        <f t="shared" si="230"/>
        <v>22.236914261820818</v>
      </c>
      <c r="E2474" s="2">
        <f t="shared" si="229"/>
        <v>-0.71943484889326115</v>
      </c>
      <c r="F2474" s="2">
        <f t="shared" si="233"/>
        <v>-0.37035566872786896</v>
      </c>
      <c r="G2474" s="2">
        <f t="shared" si="231"/>
        <v>-0.34907918016539219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23.3</v>
      </c>
      <c r="C2475" s="2">
        <f t="shared" si="228"/>
        <v>21.520944118631007</v>
      </c>
      <c r="D2475" s="2">
        <f t="shared" si="230"/>
        <v>22.315661353537791</v>
      </c>
      <c r="E2475" s="2">
        <f t="shared" si="229"/>
        <v>-0.79471723490678414</v>
      </c>
      <c r="F2475" s="2">
        <f t="shared" si="233"/>
        <v>-0.455227981963652</v>
      </c>
      <c r="G2475" s="2">
        <f t="shared" si="231"/>
        <v>-0.33948925294313215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23.3</v>
      </c>
      <c r="C2476" s="2">
        <f t="shared" si="228"/>
        <v>21.534645023457006</v>
      </c>
      <c r="D2476" s="2">
        <f t="shared" si="230"/>
        <v>22.388575327349805</v>
      </c>
      <c r="E2476" s="2">
        <f t="shared" si="229"/>
        <v>-0.853930303892799</v>
      </c>
      <c r="F2476" s="2">
        <f t="shared" si="233"/>
        <v>-0.53496844634948149</v>
      </c>
      <c r="G2476" s="2">
        <f t="shared" si="231"/>
        <v>-0.31896185754331752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23.19</v>
      </c>
      <c r="C2477" s="2">
        <f t="shared" si="228"/>
        <v>21.700084250617465</v>
      </c>
      <c r="D2477" s="2">
        <f t="shared" si="230"/>
        <v>22.447940117916485</v>
      </c>
      <c r="E2477" s="2">
        <f t="shared" si="229"/>
        <v>-0.74785586729901965</v>
      </c>
      <c r="F2477" s="2">
        <f t="shared" si="233"/>
        <v>-0.57754593053938919</v>
      </c>
      <c r="G2477" s="2">
        <f t="shared" si="231"/>
        <v>-0.17030993675963046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23.2</v>
      </c>
      <c r="C2478" s="2">
        <f t="shared" si="228"/>
        <v>21.88468667359939</v>
      </c>
      <c r="D2478" s="2">
        <f t="shared" si="230"/>
        <v>22.503648257330077</v>
      </c>
      <c r="E2478" s="2">
        <f t="shared" si="229"/>
        <v>-0.61896158373068744</v>
      </c>
      <c r="F2478" s="2">
        <f t="shared" si="233"/>
        <v>-0.58582906117764888</v>
      </c>
      <c r="G2478" s="2">
        <f t="shared" si="231"/>
        <v>-3.3132522553038557E-2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22.81</v>
      </c>
      <c r="C2479" s="2">
        <f t="shared" si="228"/>
        <v>21.974734877661021</v>
      </c>
      <c r="D2479" s="2">
        <f t="shared" si="230"/>
        <v>22.52634097900933</v>
      </c>
      <c r="E2479" s="2">
        <f t="shared" si="229"/>
        <v>-0.5516061013483089</v>
      </c>
      <c r="F2479" s="2">
        <f t="shared" si="233"/>
        <v>-0.57898446921178093</v>
      </c>
      <c r="G2479" s="2">
        <f t="shared" si="231"/>
        <v>2.7378367863472031E-2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22.8</v>
      </c>
      <c r="C2480" s="2">
        <f t="shared" si="228"/>
        <v>22.178621819559325</v>
      </c>
      <c r="D2480" s="2">
        <f t="shared" si="230"/>
        <v>22.546612017601234</v>
      </c>
      <c r="E2480" s="2">
        <f t="shared" si="229"/>
        <v>-0.36799019804190891</v>
      </c>
      <c r="F2480" s="2">
        <f t="shared" si="233"/>
        <v>-0.53678561497780652</v>
      </c>
      <c r="G2480" s="2">
        <f t="shared" si="231"/>
        <v>0.16879541693589761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22.77</v>
      </c>
      <c r="C2481" s="2">
        <f t="shared" si="228"/>
        <v>22.351141539627122</v>
      </c>
      <c r="D2481" s="2">
        <f t="shared" si="230"/>
        <v>22.5631592755567</v>
      </c>
      <c r="E2481" s="2">
        <f t="shared" si="229"/>
        <v>-0.21201773592957807</v>
      </c>
      <c r="F2481" s="2">
        <f t="shared" si="233"/>
        <v>-0.47183203916816085</v>
      </c>
      <c r="G2481" s="2">
        <f t="shared" si="231"/>
        <v>0.25981430323858279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22.75</v>
      </c>
      <c r="C2482" s="2">
        <f t="shared" si="228"/>
        <v>22.497119764299875</v>
      </c>
      <c r="D2482" s="2">
        <f t="shared" si="230"/>
        <v>22.57699932921917</v>
      </c>
      <c r="E2482" s="2">
        <f t="shared" si="229"/>
        <v>-7.9879564919295376E-2</v>
      </c>
      <c r="F2482" s="2">
        <f t="shared" si="233"/>
        <v>-0.39344154431838779</v>
      </c>
      <c r="G2482" s="2">
        <f t="shared" si="231"/>
        <v>0.31356197939909242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22.95</v>
      </c>
      <c r="C2483" s="2">
        <f t="shared" si="228"/>
        <v>22.620639800561435</v>
      </c>
      <c r="D2483" s="2">
        <f t="shared" si="230"/>
        <v>22.604629008536268</v>
      </c>
      <c r="E2483" s="2">
        <f t="shared" si="229"/>
        <v>1.6010792025166865E-2</v>
      </c>
      <c r="F2483" s="2">
        <f t="shared" si="233"/>
        <v>-0.31155107704967688</v>
      </c>
      <c r="G2483" s="2">
        <f t="shared" si="231"/>
        <v>0.32756186907484375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22.89</v>
      </c>
      <c r="C2484" s="2">
        <f t="shared" si="228"/>
        <v>22.725156754321215</v>
      </c>
      <c r="D2484" s="2">
        <f t="shared" si="230"/>
        <v>22.625767600496545</v>
      </c>
      <c r="E2484" s="2">
        <f t="shared" si="229"/>
        <v>9.9389153824670728E-2</v>
      </c>
      <c r="F2484" s="2">
        <f t="shared" si="233"/>
        <v>-0.22936303087480736</v>
      </c>
      <c r="G2484" s="2">
        <f t="shared" si="231"/>
        <v>0.32875218469947809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22.4</v>
      </c>
      <c r="C2485" s="2">
        <f t="shared" si="228"/>
        <v>22.813594176733336</v>
      </c>
      <c r="D2485" s="2">
        <f t="shared" si="230"/>
        <v>22.609044074533838</v>
      </c>
      <c r="E2485" s="2">
        <f t="shared" si="229"/>
        <v>0.20455010219949799</v>
      </c>
      <c r="F2485" s="2">
        <f t="shared" si="233"/>
        <v>-0.14258040425994628</v>
      </c>
      <c r="G2485" s="2">
        <f t="shared" si="231"/>
        <v>0.34713050645944427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22.4</v>
      </c>
      <c r="C2486" s="2">
        <f t="shared" si="228"/>
        <v>22.888425841851284</v>
      </c>
      <c r="D2486" s="2">
        <f t="shared" si="230"/>
        <v>22.593559328272072</v>
      </c>
      <c r="E2486" s="2">
        <f t="shared" si="229"/>
        <v>0.2948665135792119</v>
      </c>
      <c r="F2486" s="2">
        <f t="shared" si="233"/>
        <v>-5.5091020692114641E-2</v>
      </c>
      <c r="G2486" s="2">
        <f t="shared" si="231"/>
        <v>0.34995753427132653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22.6</v>
      </c>
      <c r="C2487" s="2">
        <f t="shared" si="228"/>
        <v>22.934821866181856</v>
      </c>
      <c r="D2487" s="2">
        <f t="shared" si="230"/>
        <v>22.594036415066732</v>
      </c>
      <c r="E2487" s="2">
        <f t="shared" si="229"/>
        <v>0.34078545111512426</v>
      </c>
      <c r="F2487" s="2">
        <f t="shared" si="233"/>
        <v>2.4084273669333134E-2</v>
      </c>
      <c r="G2487" s="2">
        <f t="shared" si="231"/>
        <v>0.31670117744579113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22.6</v>
      </c>
      <c r="C2488" s="2">
        <f t="shared" si="228"/>
        <v>22.975618502153878</v>
      </c>
      <c r="D2488" s="2">
        <f t="shared" si="230"/>
        <v>22.594478162098827</v>
      </c>
      <c r="E2488" s="2">
        <f t="shared" si="229"/>
        <v>0.38114034005505104</v>
      </c>
      <c r="F2488" s="2">
        <f t="shared" si="233"/>
        <v>9.5495486946476721E-2</v>
      </c>
      <c r="G2488" s="2">
        <f t="shared" si="231"/>
        <v>0.28564485310857435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23</v>
      </c>
      <c r="C2489" s="2">
        <f t="shared" si="228"/>
        <v>22.950138732591743</v>
      </c>
      <c r="D2489" s="2">
        <f t="shared" si="230"/>
        <v>22.624516816758174</v>
      </c>
      <c r="E2489" s="2">
        <f t="shared" si="229"/>
        <v>0.32562191583356892</v>
      </c>
      <c r="F2489" s="2">
        <f t="shared" si="233"/>
        <v>0.14152077272389518</v>
      </c>
      <c r="G2489" s="2">
        <f t="shared" si="231"/>
        <v>0.18410114310967374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22.6</v>
      </c>
      <c r="C2490" s="2">
        <f t="shared" si="228"/>
        <v>22.92704046603917</v>
      </c>
      <c r="D2490" s="2">
        <f t="shared" si="230"/>
        <v>22.622700756257569</v>
      </c>
      <c r="E2490" s="2">
        <f t="shared" si="229"/>
        <v>0.30433970978160119</v>
      </c>
      <c r="F2490" s="2">
        <f t="shared" si="233"/>
        <v>0.17408456013543638</v>
      </c>
      <c r="G2490" s="2">
        <f t="shared" si="231"/>
        <v>0.1302551496461648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22.8</v>
      </c>
      <c r="C2491" s="2">
        <f t="shared" si="228"/>
        <v>22.902880394340833</v>
      </c>
      <c r="D2491" s="2">
        <f t="shared" si="230"/>
        <v>22.635834033571825</v>
      </c>
      <c r="E2491" s="2">
        <f t="shared" si="229"/>
        <v>0.26704636076900812</v>
      </c>
      <c r="F2491" s="2">
        <f t="shared" si="233"/>
        <v>0.19267692026215072</v>
      </c>
      <c r="G2491" s="2">
        <f t="shared" si="231"/>
        <v>7.4369440506857398E-2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22.8</v>
      </c>
      <c r="C2492" s="2">
        <f t="shared" si="228"/>
        <v>22.879360333673013</v>
      </c>
      <c r="D2492" s="2">
        <f t="shared" si="230"/>
        <v>22.647994475529469</v>
      </c>
      <c r="E2492" s="2">
        <f t="shared" si="229"/>
        <v>0.23136585814354405</v>
      </c>
      <c r="F2492" s="2">
        <f t="shared" si="233"/>
        <v>0.20041470783842941</v>
      </c>
      <c r="G2492" s="2">
        <f t="shared" si="231"/>
        <v>3.0951150305114639E-2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22.69</v>
      </c>
      <c r="C2493" s="2">
        <f t="shared" si="228"/>
        <v>22.890227974646397</v>
      </c>
      <c r="D2493" s="2">
        <f t="shared" si="230"/>
        <v>22.651105995860622</v>
      </c>
      <c r="E2493" s="2">
        <f t="shared" si="229"/>
        <v>0.23912197878577501</v>
      </c>
      <c r="F2493" s="2">
        <f t="shared" si="233"/>
        <v>0.20815616202789852</v>
      </c>
      <c r="G2493" s="2">
        <f t="shared" si="231"/>
        <v>3.0965816757876491E-2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5">
        <f>TITRES_STAT!D2497</f>
        <v>22.6</v>
      </c>
      <c r="C2494" s="2">
        <f t="shared" si="228"/>
        <v>22.890192901623873</v>
      </c>
      <c r="D2494" s="2">
        <f t="shared" si="230"/>
        <v>22.647320366537613</v>
      </c>
      <c r="E2494" s="2">
        <f t="shared" si="229"/>
        <v>0.24287253508625994</v>
      </c>
      <c r="F2494" s="2">
        <f t="shared" si="233"/>
        <v>0.21509943663957082</v>
      </c>
      <c r="G2494" s="2">
        <f t="shared" si="231"/>
        <v>2.7773098446689126E-2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5">
        <f>TITRES_STAT!D2498</f>
        <v>22.58</v>
      </c>
      <c r="C2495" s="2">
        <f t="shared" si="228"/>
        <v>22.814778609066352</v>
      </c>
      <c r="D2495" s="2">
        <f t="shared" si="230"/>
        <v>22.642333672720014</v>
      </c>
      <c r="E2495" s="2">
        <f t="shared" si="229"/>
        <v>0.17244493634633784</v>
      </c>
      <c r="F2495" s="2">
        <f t="shared" si="233"/>
        <v>0.20656853658092425</v>
      </c>
      <c r="G2495" s="2">
        <f t="shared" si="231"/>
        <v>-3.412360023458641E-2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22.42</v>
      </c>
      <c r="C2496" s="2">
        <f t="shared" si="228"/>
        <v>22.750966515363835</v>
      </c>
      <c r="D2496" s="2">
        <f t="shared" si="230"/>
        <v>22.625864511777792</v>
      </c>
      <c r="E2496" s="2">
        <f t="shared" si="229"/>
        <v>0.12510200358604351</v>
      </c>
      <c r="F2496" s="2">
        <f t="shared" si="233"/>
        <v>0.19027522998194812</v>
      </c>
      <c r="G2496" s="2">
        <f t="shared" si="231"/>
        <v>-6.5173226395904615E-2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22.59</v>
      </c>
      <c r="C2497" s="2">
        <f t="shared" si="228"/>
        <v>22.727740897615554</v>
      </c>
      <c r="D2497" s="2">
        <f t="shared" si="230"/>
        <v>22.623207881275732</v>
      </c>
      <c r="E2497" s="2">
        <f t="shared" si="229"/>
        <v>0.10453301633982193</v>
      </c>
      <c r="F2497" s="2">
        <f t="shared" si="233"/>
        <v>0.1731267872535229</v>
      </c>
      <c r="G2497" s="2">
        <f t="shared" si="231"/>
        <v>-6.8593770913700974E-2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22.51</v>
      </c>
      <c r="C2498" s="2">
        <f t="shared" si="228"/>
        <v>22.708088451828548</v>
      </c>
      <c r="D2498" s="2">
        <f t="shared" si="230"/>
        <v>22.614822112292345</v>
      </c>
      <c r="E2498" s="2">
        <f t="shared" si="229"/>
        <v>9.3266339536203446E-2</v>
      </c>
      <c r="F2498" s="2">
        <f t="shared" si="233"/>
        <v>0.15715469771005902</v>
      </c>
      <c r="G2498" s="2">
        <f t="shared" si="231"/>
        <v>-6.3888358173855575E-2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22.4</v>
      </c>
      <c r="C2499" s="2">
        <f t="shared" si="228"/>
        <v>22.752997920778004</v>
      </c>
      <c r="D2499" s="2">
        <f t="shared" si="230"/>
        <v>22.598909363233652</v>
      </c>
      <c r="E2499" s="2">
        <f t="shared" si="229"/>
        <v>0.1540885575443518</v>
      </c>
      <c r="F2499" s="2">
        <f t="shared" si="233"/>
        <v>0.15654146967691759</v>
      </c>
      <c r="G2499" s="2">
        <f t="shared" si="231"/>
        <v>-2.4529121325657932E-3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22.4</v>
      </c>
      <c r="C2500" s="2">
        <f t="shared" si="228"/>
        <v>22.72945977911985</v>
      </c>
      <c r="D2500" s="2">
        <f t="shared" si="230"/>
        <v>22.584175336327455</v>
      </c>
      <c r="E2500" s="2">
        <f t="shared" si="229"/>
        <v>0.14528444279239494</v>
      </c>
      <c r="F2500" s="2">
        <f t="shared" si="233"/>
        <v>0.15429006430001307</v>
      </c>
      <c r="G2500" s="2">
        <f t="shared" si="231"/>
        <v>-9.0056215076181334E-3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22.4</v>
      </c>
      <c r="C2501" s="2">
        <f t="shared" si="228"/>
        <v>22.740312120793721</v>
      </c>
      <c r="D2501" s="2">
        <f t="shared" si="230"/>
        <v>22.570532718821717</v>
      </c>
      <c r="E2501" s="2">
        <f t="shared" si="229"/>
        <v>0.16977940197200425</v>
      </c>
      <c r="F2501" s="2">
        <f t="shared" si="233"/>
        <v>0.1573879318344113</v>
      </c>
      <c r="G2501" s="2">
        <f t="shared" si="231"/>
        <v>1.2391470137592953E-2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22.39</v>
      </c>
      <c r="C2502" s="2">
        <f t="shared" si="228"/>
        <v>22.749494871440842</v>
      </c>
      <c r="D2502" s="2">
        <f t="shared" si="230"/>
        <v>22.557159924834924</v>
      </c>
      <c r="E2502" s="2">
        <f t="shared" si="229"/>
        <v>0.19233494660591788</v>
      </c>
      <c r="F2502" s="2">
        <f t="shared" si="233"/>
        <v>0.16437733478871264</v>
      </c>
      <c r="G2502" s="2">
        <f t="shared" si="231"/>
        <v>2.7957611817205241E-2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22.22</v>
      </c>
      <c r="C2503" s="2">
        <f t="shared" si="228"/>
        <v>22.740341814296098</v>
      </c>
      <c r="D2503" s="2">
        <f t="shared" si="230"/>
        <v>22.532185115587893</v>
      </c>
      <c r="E2503" s="2">
        <f t="shared" si="229"/>
        <v>0.20815669870820486</v>
      </c>
      <c r="F2503" s="2">
        <f t="shared" si="233"/>
        <v>0.17313320757261108</v>
      </c>
      <c r="G2503" s="2">
        <f t="shared" si="231"/>
        <v>3.5023491135593776E-2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22.5</v>
      </c>
      <c r="C2504" s="2">
        <f t="shared" si="228"/>
        <v>22.718750765942854</v>
      </c>
      <c r="D2504" s="2">
        <f t="shared" si="230"/>
        <v>22.529801032951756</v>
      </c>
      <c r="E2504" s="2">
        <f t="shared" si="229"/>
        <v>0.18894973299109807</v>
      </c>
      <c r="F2504" s="2">
        <f t="shared" si="233"/>
        <v>0.17629651265630847</v>
      </c>
      <c r="G2504" s="2">
        <f t="shared" si="231"/>
        <v>1.2653220334789606E-2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22.4</v>
      </c>
      <c r="C2505" s="2">
        <f t="shared" si="228"/>
        <v>22.697404494259338</v>
      </c>
      <c r="D2505" s="2">
        <f t="shared" si="230"/>
        <v>22.520186141621995</v>
      </c>
      <c r="E2505" s="2">
        <f t="shared" si="229"/>
        <v>0.1772183526373432</v>
      </c>
      <c r="F2505" s="2">
        <f t="shared" si="233"/>
        <v>0.17648088065251541</v>
      </c>
      <c r="G2505" s="2">
        <f t="shared" si="231"/>
        <v>7.3747198482779219E-4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22.4</v>
      </c>
      <c r="C2506" s="2">
        <f t="shared" si="228"/>
        <v>22.654726879757902</v>
      </c>
      <c r="D2506" s="2">
        <f t="shared" si="230"/>
        <v>22.51128346446481</v>
      </c>
      <c r="E2506" s="2">
        <f t="shared" si="229"/>
        <v>0.1434434152930919</v>
      </c>
      <c r="F2506" s="2">
        <f t="shared" si="233"/>
        <v>0.16987338758063072</v>
      </c>
      <c r="G2506" s="2">
        <f t="shared" si="231"/>
        <v>-2.6429972287538822E-2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22</v>
      </c>
      <c r="C2507" s="2">
        <f t="shared" si="228"/>
        <v>22.644768898256686</v>
      </c>
      <c r="D2507" s="2">
        <f t="shared" si="230"/>
        <v>22.473410615245196</v>
      </c>
      <c r="E2507" s="2">
        <f t="shared" si="229"/>
        <v>0.17135828301148948</v>
      </c>
      <c r="F2507" s="2">
        <f t="shared" si="233"/>
        <v>0.17017036666680246</v>
      </c>
      <c r="G2507" s="2">
        <f t="shared" si="231"/>
        <v>1.1879163446870122E-3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22.4</v>
      </c>
      <c r="C2508" s="2">
        <f t="shared" si="228"/>
        <v>22.624035221601812</v>
      </c>
      <c r="D2508" s="2">
        <f t="shared" si="230"/>
        <v>22.4679727918937</v>
      </c>
      <c r="E2508" s="2">
        <f t="shared" si="229"/>
        <v>0.15606242970811124</v>
      </c>
      <c r="F2508" s="2">
        <f t="shared" si="233"/>
        <v>0.16734877927506425</v>
      </c>
      <c r="G2508" s="2">
        <f t="shared" si="231"/>
        <v>-1.1286349566953013E-2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496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9</v>
      </c>
      <c r="C2" s="5">
        <f>TITRES_STAT!D5</f>
        <v>3.8940999999999999</v>
      </c>
      <c r="D2" s="5">
        <f>TITRES_STAT!E5</f>
        <v>1335</v>
      </c>
      <c r="E2" s="2">
        <f>D2</f>
        <v>1335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9</v>
      </c>
      <c r="C3" s="5">
        <f>TITRES_STAT!D6</f>
        <v>3.8940999999999999</v>
      </c>
      <c r="D3" s="5">
        <f>TITRES_STAT!E6</f>
        <v>685</v>
      </c>
      <c r="E3" s="2">
        <f>IF(B3&gt;B2, E2+D3, IF(B3&lt;B2, E2-D3, E2))</f>
        <v>1335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9.27</v>
      </c>
      <c r="C4" s="5">
        <f>TITRES_STAT!D7</f>
        <v>4.0109000000000004</v>
      </c>
      <c r="D4" s="5">
        <f>TITRES_STAT!E7</f>
        <v>5684</v>
      </c>
      <c r="E4" s="2">
        <f t="shared" ref="E4:E67" si="0">IF(B4&gt;B3, E3+D4, IF(B4&lt;B3, E3-D4, E3))</f>
        <v>7019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9.5</v>
      </c>
      <c r="C5" s="5">
        <f>TITRES_STAT!D8</f>
        <v>4.1104000000000003</v>
      </c>
      <c r="D5" s="5">
        <f>TITRES_STAT!E8</f>
        <v>12665</v>
      </c>
      <c r="E5" s="2">
        <f t="shared" si="0"/>
        <v>19684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9.3699999999999992</v>
      </c>
      <c r="C6" s="5">
        <f>TITRES_STAT!D9</f>
        <v>4.0541999999999998</v>
      </c>
      <c r="D6" s="5">
        <f>TITRES_STAT!E9</f>
        <v>1310</v>
      </c>
      <c r="E6" s="2">
        <f t="shared" si="0"/>
        <v>18374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9.33</v>
      </c>
      <c r="C7" s="5">
        <f>TITRES_STAT!D10</f>
        <v>4.0369000000000002</v>
      </c>
      <c r="D7" s="5">
        <f>TITRES_STAT!E10</f>
        <v>74</v>
      </c>
      <c r="E7" s="2">
        <f t="shared" si="0"/>
        <v>18300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CONFIRMED BULLISH</v>
      </c>
    </row>
    <row r="8" spans="1:8" ht="13.5" x14ac:dyDescent="0.25">
      <c r="A8" s="3">
        <f>TITRES_STAT!B11</f>
        <v>42318</v>
      </c>
      <c r="B8" s="5">
        <f>TITRES_STAT!C11</f>
        <v>9.33</v>
      </c>
      <c r="C8" s="5">
        <f>TITRES_STAT!D11</f>
        <v>4.0369000000000002</v>
      </c>
      <c r="D8" s="5">
        <f>TITRES_STAT!E11</f>
        <v>0</v>
      </c>
      <c r="E8" s="2">
        <f t="shared" si="0"/>
        <v>18300</v>
      </c>
      <c r="F8" s="5" t="str">
        <f t="shared" ref="F8:F71" si="3">IF(E8&gt;E3,"BULLISH",IF(E8&lt;E3,"BEARISH","NEUTRAL"))</f>
        <v>BULLISH</v>
      </c>
      <c r="G8" s="5" t="str">
        <f t="shared" si="2"/>
        <v>STRONG</v>
      </c>
      <c r="H8" s="5" t="str">
        <f t="shared" si="1"/>
        <v>CONFIRMED BULLISH</v>
      </c>
    </row>
    <row r="9" spans="1:8" ht="13.5" x14ac:dyDescent="0.25">
      <c r="A9" s="3">
        <f>TITRES_STAT!B12</f>
        <v>42319</v>
      </c>
      <c r="B9" s="5">
        <f>TITRES_STAT!C12</f>
        <v>9.0399999999999991</v>
      </c>
      <c r="C9" s="5">
        <f>TITRES_STAT!D12</f>
        <v>3.9114</v>
      </c>
      <c r="D9" s="5">
        <f>TITRES_STAT!E12</f>
        <v>1794</v>
      </c>
      <c r="E9" s="2">
        <f t="shared" si="0"/>
        <v>16506</v>
      </c>
      <c r="F9" s="5" t="str">
        <f t="shared" si="3"/>
        <v>BULLISH</v>
      </c>
      <c r="G9" s="5" t="str">
        <f t="shared" si="2"/>
        <v>STRONG</v>
      </c>
      <c r="H9" s="5" t="str">
        <f t="shared" si="1"/>
        <v>BULLISH DIVERGENCE</v>
      </c>
    </row>
    <row r="10" spans="1:8" ht="13.5" x14ac:dyDescent="0.25">
      <c r="A10" s="3">
        <f>TITRES_STAT!B13</f>
        <v>42320</v>
      </c>
      <c r="B10" s="5">
        <f>TITRES_STAT!C13</f>
        <v>8.9</v>
      </c>
      <c r="C10" s="5">
        <f>TITRES_STAT!D13</f>
        <v>3.8508</v>
      </c>
      <c r="D10" s="5">
        <f>TITRES_STAT!E13</f>
        <v>40</v>
      </c>
      <c r="E10" s="2">
        <f t="shared" si="0"/>
        <v>16466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8.99</v>
      </c>
      <c r="C11" s="5">
        <f>TITRES_STAT!D14</f>
        <v>3.8898000000000001</v>
      </c>
      <c r="D11" s="5">
        <f>TITRES_STAT!E14</f>
        <v>747</v>
      </c>
      <c r="E11" s="2">
        <f t="shared" si="0"/>
        <v>17213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8.98</v>
      </c>
      <c r="C12" s="5">
        <f>TITRES_STAT!D15</f>
        <v>3.8854000000000002</v>
      </c>
      <c r="D12" s="5">
        <f>TITRES_STAT!E15</f>
        <v>104</v>
      </c>
      <c r="E12" s="2">
        <f t="shared" si="0"/>
        <v>17109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9.06</v>
      </c>
      <c r="C13" s="5">
        <f>TITRES_STAT!D16</f>
        <v>3.9201000000000001</v>
      </c>
      <c r="D13" s="5">
        <f>TITRES_STAT!E16</f>
        <v>15055</v>
      </c>
      <c r="E13" s="2">
        <f t="shared" si="0"/>
        <v>32164</v>
      </c>
      <c r="F13" s="5" t="str">
        <f t="shared" si="3"/>
        <v>BULLISH</v>
      </c>
      <c r="G13" s="5" t="str">
        <f t="shared" si="2"/>
        <v>STRONG</v>
      </c>
      <c r="H13" s="5" t="str">
        <f t="shared" si="1"/>
        <v>BULLISH DIVERGENCE</v>
      </c>
    </row>
    <row r="14" spans="1:8" ht="13.5" x14ac:dyDescent="0.25">
      <c r="A14" s="3">
        <f>TITRES_STAT!B17</f>
        <v>42326</v>
      </c>
      <c r="B14" s="5">
        <f>TITRES_STAT!C17</f>
        <v>9.1</v>
      </c>
      <c r="C14" s="5">
        <f>TITRES_STAT!D17</f>
        <v>3.9373999999999998</v>
      </c>
      <c r="D14" s="5">
        <f>TITRES_STAT!E17</f>
        <v>1025</v>
      </c>
      <c r="E14" s="2">
        <f t="shared" si="0"/>
        <v>33189</v>
      </c>
      <c r="F14" s="5" t="str">
        <f t="shared" si="3"/>
        <v>BULLISH</v>
      </c>
      <c r="G14" s="5" t="str">
        <f t="shared" si="2"/>
        <v>STRONG</v>
      </c>
      <c r="H14" s="5" t="str">
        <f t="shared" si="1"/>
        <v>CONFIRMED BULLISH</v>
      </c>
    </row>
    <row r="15" spans="1:8" ht="13.5" x14ac:dyDescent="0.25">
      <c r="A15" s="3">
        <f>TITRES_STAT!B18</f>
        <v>42327</v>
      </c>
      <c r="B15" s="5">
        <f>TITRES_STAT!C18</f>
        <v>9.1</v>
      </c>
      <c r="C15" s="5">
        <f>TITRES_STAT!D18</f>
        <v>3.9373999999999998</v>
      </c>
      <c r="D15" s="5">
        <f>TITRES_STAT!E18</f>
        <v>2765</v>
      </c>
      <c r="E15" s="2">
        <f t="shared" si="0"/>
        <v>33189</v>
      </c>
      <c r="F15" s="5" t="str">
        <f t="shared" si="3"/>
        <v>BULLISH</v>
      </c>
      <c r="G15" s="5" t="str">
        <f t="shared" si="2"/>
        <v>STRONG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8.9</v>
      </c>
      <c r="C16" s="5">
        <f>TITRES_STAT!D19</f>
        <v>3.8508</v>
      </c>
      <c r="D16" s="5">
        <f>TITRES_STAT!E19</f>
        <v>6047</v>
      </c>
      <c r="E16" s="2">
        <f t="shared" si="0"/>
        <v>27142</v>
      </c>
      <c r="F16" s="5" t="str">
        <f t="shared" si="3"/>
        <v>BULLISH</v>
      </c>
      <c r="G16" s="5" t="str">
        <f t="shared" si="2"/>
        <v>STRONG</v>
      </c>
      <c r="H16" s="5" t="str">
        <f t="shared" si="1"/>
        <v>BULLISH DIVERGENCE</v>
      </c>
    </row>
    <row r="17" spans="1:8" ht="13.5" x14ac:dyDescent="0.25">
      <c r="A17" s="3">
        <f>TITRES_STAT!B20</f>
        <v>42331</v>
      </c>
      <c r="B17" s="5">
        <f>TITRES_STAT!C20</f>
        <v>9</v>
      </c>
      <c r="C17" s="5">
        <f>TITRES_STAT!D20</f>
        <v>3.8940999999999999</v>
      </c>
      <c r="D17" s="5">
        <f>TITRES_STAT!E20</f>
        <v>131</v>
      </c>
      <c r="E17" s="2">
        <f t="shared" si="0"/>
        <v>27273</v>
      </c>
      <c r="F17" s="5" t="str">
        <f t="shared" si="3"/>
        <v>BULLISH</v>
      </c>
      <c r="G17" s="5" t="str">
        <f t="shared" si="2"/>
        <v>STRONG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8.98</v>
      </c>
      <c r="C18" s="5">
        <f>TITRES_STAT!D21</f>
        <v>3.8854000000000002</v>
      </c>
      <c r="D18" s="5">
        <f>TITRES_STAT!E21</f>
        <v>4545</v>
      </c>
      <c r="E18" s="2">
        <f t="shared" si="0"/>
        <v>22728</v>
      </c>
      <c r="F18" s="5" t="str">
        <f t="shared" si="3"/>
        <v>BEARISH</v>
      </c>
      <c r="G18" s="5" t="str">
        <f t="shared" si="2"/>
        <v>WEAK</v>
      </c>
      <c r="H18" s="5" t="str">
        <f t="shared" si="1"/>
        <v>CONFIRMED BEARISH</v>
      </c>
    </row>
    <row r="19" spans="1:8" ht="13.5" x14ac:dyDescent="0.25">
      <c r="A19" s="3">
        <f>TITRES_STAT!B22</f>
        <v>42333</v>
      </c>
      <c r="B19" s="5">
        <f>TITRES_STAT!C22</f>
        <v>8.8000000000000007</v>
      </c>
      <c r="C19" s="5">
        <f>TITRES_STAT!D22</f>
        <v>3.8075999999999999</v>
      </c>
      <c r="D19" s="5">
        <f>TITRES_STAT!E22</f>
        <v>924</v>
      </c>
      <c r="E19" s="2">
        <f t="shared" si="0"/>
        <v>21804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8.9</v>
      </c>
      <c r="C20" s="5">
        <f>TITRES_STAT!D23</f>
        <v>3.8508</v>
      </c>
      <c r="D20" s="5">
        <f>TITRES_STAT!E23</f>
        <v>7</v>
      </c>
      <c r="E20" s="2">
        <f t="shared" si="0"/>
        <v>21811</v>
      </c>
      <c r="F20" s="5" t="str">
        <f t="shared" si="3"/>
        <v>BEARISH</v>
      </c>
      <c r="G20" s="5" t="str">
        <f t="shared" si="2"/>
        <v>WEAK</v>
      </c>
      <c r="H20" s="5" t="str">
        <f t="shared" si="1"/>
        <v>CONFIRMED BEARISH</v>
      </c>
    </row>
    <row r="21" spans="1:8" ht="13.5" x14ac:dyDescent="0.25">
      <c r="A21" s="3">
        <f>TITRES_STAT!B24</f>
        <v>42335</v>
      </c>
      <c r="B21" s="5">
        <f>TITRES_STAT!C24</f>
        <v>8.9</v>
      </c>
      <c r="C21" s="5">
        <f>TITRES_STAT!D24</f>
        <v>3.8508</v>
      </c>
      <c r="D21" s="5">
        <f>TITRES_STAT!E24</f>
        <v>4700</v>
      </c>
      <c r="E21" s="2">
        <f t="shared" si="0"/>
        <v>21811</v>
      </c>
      <c r="F21" s="5" t="str">
        <f t="shared" si="3"/>
        <v>BEARISH</v>
      </c>
      <c r="G21" s="5" t="str">
        <f t="shared" si="2"/>
        <v>WEAK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8.9</v>
      </c>
      <c r="C22" s="5">
        <f>TITRES_STAT!D25</f>
        <v>3.8508</v>
      </c>
      <c r="D22" s="5">
        <f>TITRES_STAT!E25</f>
        <v>0</v>
      </c>
      <c r="E22" s="2">
        <f t="shared" si="0"/>
        <v>21811</v>
      </c>
      <c r="F22" s="5" t="str">
        <f t="shared" si="3"/>
        <v>BEARISH</v>
      </c>
      <c r="G22" s="5" t="str">
        <f t="shared" si="2"/>
        <v>WEAK</v>
      </c>
      <c r="H22" s="5" t="str">
        <f t="shared" si="1"/>
        <v>CONFIRMED BEARISH</v>
      </c>
    </row>
    <row r="23" spans="1:8" ht="13.5" x14ac:dyDescent="0.25">
      <c r="A23" s="3">
        <f>TITRES_STAT!B26</f>
        <v>42339</v>
      </c>
      <c r="B23" s="5">
        <f>TITRES_STAT!C26</f>
        <v>8.91</v>
      </c>
      <c r="C23" s="5">
        <f>TITRES_STAT!D26</f>
        <v>3.8552</v>
      </c>
      <c r="D23" s="5">
        <f>TITRES_STAT!E26</f>
        <v>3404</v>
      </c>
      <c r="E23" s="2">
        <f t="shared" si="0"/>
        <v>25215</v>
      </c>
      <c r="F23" s="5" t="str">
        <f t="shared" si="3"/>
        <v>BULLISH</v>
      </c>
      <c r="G23" s="5" t="str">
        <f t="shared" si="2"/>
        <v>STRONG</v>
      </c>
      <c r="H23" s="5" t="str">
        <f t="shared" si="1"/>
        <v>BULLISH DIVERGENCE</v>
      </c>
    </row>
    <row r="24" spans="1:8" ht="13.5" x14ac:dyDescent="0.25">
      <c r="A24" s="3">
        <f>TITRES_STAT!B27</f>
        <v>42340</v>
      </c>
      <c r="B24" s="5">
        <f>TITRES_STAT!C27</f>
        <v>8.9</v>
      </c>
      <c r="C24" s="5">
        <f>TITRES_STAT!D27</f>
        <v>3.8508</v>
      </c>
      <c r="D24" s="5">
        <f>TITRES_STAT!E27</f>
        <v>273</v>
      </c>
      <c r="E24" s="2">
        <f t="shared" si="0"/>
        <v>24942</v>
      </c>
      <c r="F24" s="5" t="str">
        <f t="shared" si="3"/>
        <v>BULLISH</v>
      </c>
      <c r="G24" s="5" t="str">
        <f t="shared" si="2"/>
        <v>STRONG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9</v>
      </c>
      <c r="C25" s="5">
        <f>TITRES_STAT!D28</f>
        <v>3.8940999999999999</v>
      </c>
      <c r="D25" s="5">
        <f>TITRES_STAT!E28</f>
        <v>13509</v>
      </c>
      <c r="E25" s="2">
        <f t="shared" si="0"/>
        <v>38451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9.17</v>
      </c>
      <c r="C26" s="5">
        <f>TITRES_STAT!D29</f>
        <v>3.9676</v>
      </c>
      <c r="D26" s="5">
        <f>TITRES_STAT!E29</f>
        <v>4662</v>
      </c>
      <c r="E26" s="2">
        <f t="shared" si="0"/>
        <v>43113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9.17</v>
      </c>
      <c r="C27" s="5">
        <f>TITRES_STAT!D30</f>
        <v>3.9676</v>
      </c>
      <c r="D27" s="5">
        <f>TITRES_STAT!E30</f>
        <v>0</v>
      </c>
      <c r="E27" s="2">
        <f t="shared" si="0"/>
        <v>43113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8.9</v>
      </c>
      <c r="C28" s="5">
        <f>TITRES_STAT!D31</f>
        <v>3.8508</v>
      </c>
      <c r="D28" s="5">
        <f>TITRES_STAT!E31</f>
        <v>982</v>
      </c>
      <c r="E28" s="2">
        <f t="shared" si="0"/>
        <v>42131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BULLISH DIVERGENCE</v>
      </c>
    </row>
    <row r="29" spans="1:8" ht="13.5" x14ac:dyDescent="0.25">
      <c r="A29" s="3">
        <f>TITRES_STAT!B32</f>
        <v>42347</v>
      </c>
      <c r="B29" s="5">
        <f>TITRES_STAT!C32</f>
        <v>8.9</v>
      </c>
      <c r="C29" s="5">
        <f>TITRES_STAT!D32</f>
        <v>3.8508</v>
      </c>
      <c r="D29" s="5">
        <f>TITRES_STAT!E32</f>
        <v>2854</v>
      </c>
      <c r="E29" s="2">
        <f t="shared" si="0"/>
        <v>42131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NEUTRAL</v>
      </c>
    </row>
    <row r="30" spans="1:8" ht="13.5" x14ac:dyDescent="0.25">
      <c r="A30" s="3">
        <f>TITRES_STAT!B33</f>
        <v>42348</v>
      </c>
      <c r="B30" s="5">
        <f>TITRES_STAT!C33</f>
        <v>8.9</v>
      </c>
      <c r="C30" s="5">
        <f>TITRES_STAT!D33</f>
        <v>3.8508</v>
      </c>
      <c r="D30" s="5">
        <f>TITRES_STAT!E33</f>
        <v>0</v>
      </c>
      <c r="E30" s="2">
        <f t="shared" si="0"/>
        <v>42131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BULLISH DIVERGENCE</v>
      </c>
    </row>
    <row r="31" spans="1:8" ht="13.5" x14ac:dyDescent="0.25">
      <c r="A31" s="3">
        <f>TITRES_STAT!B34</f>
        <v>42349</v>
      </c>
      <c r="B31" s="5">
        <f>TITRES_STAT!C34</f>
        <v>9.15</v>
      </c>
      <c r="C31" s="5">
        <f>TITRES_STAT!D34</f>
        <v>3.9590000000000001</v>
      </c>
      <c r="D31" s="5">
        <f>TITRES_STAT!E34</f>
        <v>1</v>
      </c>
      <c r="E31" s="2">
        <f t="shared" si="0"/>
        <v>42132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9</v>
      </c>
      <c r="C32" s="5">
        <f>TITRES_STAT!D35</f>
        <v>3.8940999999999999</v>
      </c>
      <c r="D32" s="5">
        <f>TITRES_STAT!E35</f>
        <v>2581</v>
      </c>
      <c r="E32" s="2">
        <f t="shared" si="0"/>
        <v>39551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9.09</v>
      </c>
      <c r="C33" s="5">
        <f>TITRES_STAT!D36</f>
        <v>3.9329999999999998</v>
      </c>
      <c r="D33" s="5">
        <f>TITRES_STAT!E36</f>
        <v>25497</v>
      </c>
      <c r="E33" s="2">
        <f t="shared" si="0"/>
        <v>65048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9.09</v>
      </c>
      <c r="C34" s="5">
        <f>TITRES_STAT!D37</f>
        <v>3.9329999999999998</v>
      </c>
      <c r="D34" s="5">
        <f>TITRES_STAT!E37</f>
        <v>104</v>
      </c>
      <c r="E34" s="2">
        <f t="shared" si="0"/>
        <v>65048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9.0500000000000007</v>
      </c>
      <c r="C35" s="5">
        <f>TITRES_STAT!D38</f>
        <v>3.9157000000000002</v>
      </c>
      <c r="D35" s="5">
        <f>TITRES_STAT!E38</f>
        <v>300</v>
      </c>
      <c r="E35" s="2">
        <f t="shared" si="0"/>
        <v>64748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9.0399999999999991</v>
      </c>
      <c r="C36" s="5">
        <f>TITRES_STAT!D39</f>
        <v>3.9114</v>
      </c>
      <c r="D36" s="5">
        <f>TITRES_STAT!E39</f>
        <v>123</v>
      </c>
      <c r="E36" s="2">
        <f t="shared" si="0"/>
        <v>64625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BULLISH DIVERGENCE</v>
      </c>
    </row>
    <row r="37" spans="1:8" ht="13.5" x14ac:dyDescent="0.25">
      <c r="A37" s="3">
        <f>TITRES_STAT!B40</f>
        <v>42359</v>
      </c>
      <c r="B37" s="5">
        <f>TITRES_STAT!C40</f>
        <v>8.8000000000000007</v>
      </c>
      <c r="C37" s="5">
        <f>TITRES_STAT!D40</f>
        <v>3.8075999999999999</v>
      </c>
      <c r="D37" s="5">
        <f>TITRES_STAT!E40</f>
        <v>2838</v>
      </c>
      <c r="E37" s="2">
        <f t="shared" si="0"/>
        <v>61787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BULLISH DIVERGENCE</v>
      </c>
    </row>
    <row r="38" spans="1:8" ht="13.5" x14ac:dyDescent="0.25">
      <c r="A38" s="3">
        <f>TITRES_STAT!B41</f>
        <v>42360</v>
      </c>
      <c r="B38" s="5">
        <f>TITRES_STAT!C41</f>
        <v>9.0500000000000007</v>
      </c>
      <c r="C38" s="5">
        <f>TITRES_STAT!D41</f>
        <v>3.9157000000000002</v>
      </c>
      <c r="D38" s="5">
        <f>TITRES_STAT!E41</f>
        <v>186</v>
      </c>
      <c r="E38" s="2">
        <f t="shared" si="0"/>
        <v>61973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8.99</v>
      </c>
      <c r="C39" s="5">
        <f>TITRES_STAT!D42</f>
        <v>3.8898000000000001</v>
      </c>
      <c r="D39" s="5">
        <f>TITRES_STAT!E42</f>
        <v>75</v>
      </c>
      <c r="E39" s="2">
        <f t="shared" si="0"/>
        <v>61898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8.99</v>
      </c>
      <c r="C40" s="5">
        <f>TITRES_STAT!D43</f>
        <v>3.8898000000000001</v>
      </c>
      <c r="D40" s="5">
        <f>TITRES_STAT!E43</f>
        <v>0</v>
      </c>
      <c r="E40" s="2">
        <f t="shared" si="0"/>
        <v>61898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8.8000000000000007</v>
      </c>
      <c r="C41" s="5">
        <f>TITRES_STAT!D44</f>
        <v>3.8075999999999999</v>
      </c>
      <c r="D41" s="5">
        <f>TITRES_STAT!E44</f>
        <v>1095</v>
      </c>
      <c r="E41" s="2">
        <f t="shared" si="0"/>
        <v>60803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9</v>
      </c>
      <c r="C42" s="5">
        <f>TITRES_STAT!D45</f>
        <v>3.8940999999999999</v>
      </c>
      <c r="D42" s="5">
        <f>TITRES_STAT!E45</f>
        <v>3000</v>
      </c>
      <c r="E42" s="2">
        <f t="shared" si="0"/>
        <v>63803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42368</v>
      </c>
      <c r="B43" s="5">
        <f>TITRES_STAT!C46</f>
        <v>9</v>
      </c>
      <c r="C43" s="5">
        <f>TITRES_STAT!D46</f>
        <v>3.8940999999999999</v>
      </c>
      <c r="D43" s="5">
        <f>TITRES_STAT!E46</f>
        <v>359</v>
      </c>
      <c r="E43" s="2">
        <f t="shared" si="0"/>
        <v>63803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BULLISH DIVERGENCE</v>
      </c>
    </row>
    <row r="44" spans="1:8" ht="13.5" x14ac:dyDescent="0.25">
      <c r="A44" s="3">
        <f>TITRES_STAT!B47</f>
        <v>42369</v>
      </c>
      <c r="B44" s="5">
        <f>TITRES_STAT!C47</f>
        <v>9</v>
      </c>
      <c r="C44" s="5">
        <f>TITRES_STAT!D47</f>
        <v>3.8940999999999999</v>
      </c>
      <c r="D44" s="5">
        <f>TITRES_STAT!E47</f>
        <v>2350</v>
      </c>
      <c r="E44" s="2">
        <f t="shared" si="0"/>
        <v>63803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9.19</v>
      </c>
      <c r="C45" s="5">
        <f>TITRES_STAT!D48</f>
        <v>3.9763000000000002</v>
      </c>
      <c r="D45" s="5">
        <f>TITRES_STAT!E48</f>
        <v>400</v>
      </c>
      <c r="E45" s="2">
        <f t="shared" si="0"/>
        <v>64203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9.16</v>
      </c>
      <c r="C46" s="5">
        <f>TITRES_STAT!D49</f>
        <v>3.9632999999999998</v>
      </c>
      <c r="D46" s="5">
        <f>TITRES_STAT!E49</f>
        <v>420</v>
      </c>
      <c r="E46" s="2">
        <f t="shared" si="0"/>
        <v>63783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9.09</v>
      </c>
      <c r="C47" s="5">
        <f>TITRES_STAT!D50</f>
        <v>3.9329999999999998</v>
      </c>
      <c r="D47" s="5">
        <f>TITRES_STAT!E50</f>
        <v>158</v>
      </c>
      <c r="E47" s="2">
        <f t="shared" si="0"/>
        <v>63625</v>
      </c>
      <c r="F47" s="5" t="str">
        <f t="shared" si="3"/>
        <v>BEARISH</v>
      </c>
      <c r="G47" s="5" t="str">
        <f t="shared" si="2"/>
        <v>NEUTRAL</v>
      </c>
      <c r="H47" s="5" t="str">
        <f t="shared" si="1"/>
        <v>BEARISH DIVERGENCE</v>
      </c>
    </row>
    <row r="48" spans="1:8" ht="13.5" x14ac:dyDescent="0.25">
      <c r="A48" s="3">
        <f>TITRES_STAT!B51</f>
        <v>42376</v>
      </c>
      <c r="B48" s="5">
        <f>TITRES_STAT!C51</f>
        <v>9.09</v>
      </c>
      <c r="C48" s="5">
        <f>TITRES_STAT!D51</f>
        <v>3.9329999999999998</v>
      </c>
      <c r="D48" s="5">
        <f>TITRES_STAT!E51</f>
        <v>0</v>
      </c>
      <c r="E48" s="2">
        <f t="shared" si="0"/>
        <v>63625</v>
      </c>
      <c r="F48" s="5" t="str">
        <f t="shared" si="3"/>
        <v>BEARISH</v>
      </c>
      <c r="G48" s="5" t="str">
        <f t="shared" si="2"/>
        <v>NEUTRAL</v>
      </c>
      <c r="H48" s="5" t="str">
        <f t="shared" si="1"/>
        <v>BEARISH DIVERGENCE</v>
      </c>
    </row>
    <row r="49" spans="1:8" ht="13.5" x14ac:dyDescent="0.25">
      <c r="A49" s="3">
        <f>TITRES_STAT!B52</f>
        <v>42377</v>
      </c>
      <c r="B49" s="5">
        <f>TITRES_STAT!C52</f>
        <v>9</v>
      </c>
      <c r="C49" s="5">
        <f>TITRES_STAT!D52</f>
        <v>3.8940999999999999</v>
      </c>
      <c r="D49" s="5">
        <f>TITRES_STAT!E52</f>
        <v>205</v>
      </c>
      <c r="E49" s="2">
        <f t="shared" si="0"/>
        <v>63420</v>
      </c>
      <c r="F49" s="5" t="str">
        <f t="shared" si="3"/>
        <v>BEARISH</v>
      </c>
      <c r="G49" s="5" t="str">
        <f t="shared" si="2"/>
        <v>NEUTRAL</v>
      </c>
      <c r="H49" s="5" t="str">
        <f t="shared" si="1"/>
        <v>NEUTRAL</v>
      </c>
    </row>
    <row r="50" spans="1:8" ht="13.5" x14ac:dyDescent="0.25">
      <c r="A50" s="3">
        <f>TITRES_STAT!B53</f>
        <v>42380</v>
      </c>
      <c r="B50" s="5">
        <f>TITRES_STAT!C53</f>
        <v>9.16</v>
      </c>
      <c r="C50" s="5">
        <f>TITRES_STAT!D53</f>
        <v>3.9632999999999998</v>
      </c>
      <c r="D50" s="5">
        <f>TITRES_STAT!E53</f>
        <v>415</v>
      </c>
      <c r="E50" s="2">
        <f t="shared" si="0"/>
        <v>63835</v>
      </c>
      <c r="F50" s="5" t="str">
        <f t="shared" si="3"/>
        <v>BEARISH</v>
      </c>
      <c r="G50" s="5" t="str">
        <f t="shared" si="2"/>
        <v>NEUTRAL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9.27</v>
      </c>
      <c r="C51" s="5">
        <f>TITRES_STAT!D54</f>
        <v>4.0109000000000004</v>
      </c>
      <c r="D51" s="5">
        <f>TITRES_STAT!E54</f>
        <v>1924</v>
      </c>
      <c r="E51" s="2">
        <f t="shared" si="0"/>
        <v>65759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9.48</v>
      </c>
      <c r="C52" s="5">
        <f>TITRES_STAT!D55</f>
        <v>4.1017999999999999</v>
      </c>
      <c r="D52" s="5">
        <f>TITRES_STAT!E55</f>
        <v>1910</v>
      </c>
      <c r="E52" s="2">
        <f t="shared" si="0"/>
        <v>67669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9.4700000000000006</v>
      </c>
      <c r="C53" s="5">
        <f>TITRES_STAT!D56</f>
        <v>4.0974000000000004</v>
      </c>
      <c r="D53" s="5">
        <f>TITRES_STAT!E56</f>
        <v>1014</v>
      </c>
      <c r="E53" s="2">
        <f t="shared" si="0"/>
        <v>66655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42387</v>
      </c>
      <c r="B54" s="5">
        <f>TITRES_STAT!C57</f>
        <v>9.48</v>
      </c>
      <c r="C54" s="5">
        <f>TITRES_STAT!D57</f>
        <v>4.1017999999999999</v>
      </c>
      <c r="D54" s="5">
        <f>TITRES_STAT!E57</f>
        <v>30</v>
      </c>
      <c r="E54" s="2">
        <f t="shared" si="0"/>
        <v>66685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42388</v>
      </c>
      <c r="B55" s="5">
        <f>TITRES_STAT!C58</f>
        <v>9.48</v>
      </c>
      <c r="C55" s="5">
        <f>TITRES_STAT!D58</f>
        <v>4.1017999999999999</v>
      </c>
      <c r="D55" s="5">
        <f>TITRES_STAT!E58</f>
        <v>0</v>
      </c>
      <c r="E55" s="2">
        <f t="shared" si="0"/>
        <v>66685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CONFIRMED BULLISH</v>
      </c>
    </row>
    <row r="56" spans="1:8" ht="13.5" x14ac:dyDescent="0.25">
      <c r="A56" s="3">
        <f>TITRES_STAT!B59</f>
        <v>42389</v>
      </c>
      <c r="B56" s="5">
        <f>TITRES_STAT!C59</f>
        <v>9.43</v>
      </c>
      <c r="C56" s="5">
        <f>TITRES_STAT!D59</f>
        <v>4.0800999999999998</v>
      </c>
      <c r="D56" s="5">
        <f>TITRES_STAT!E59</f>
        <v>258</v>
      </c>
      <c r="E56" s="2">
        <f t="shared" si="0"/>
        <v>66427</v>
      </c>
      <c r="F56" s="5" t="str">
        <f t="shared" si="3"/>
        <v>BULLISH</v>
      </c>
      <c r="G56" s="5" t="str">
        <f t="shared" si="2"/>
        <v>NEUTRAL</v>
      </c>
      <c r="H56" s="5" t="str">
        <f t="shared" si="1"/>
        <v>CONFIRMED BULLISH</v>
      </c>
    </row>
    <row r="57" spans="1:8" ht="13.5" x14ac:dyDescent="0.25">
      <c r="A57" s="3">
        <f>TITRES_STAT!B60</f>
        <v>42390</v>
      </c>
      <c r="B57" s="5">
        <f>TITRES_STAT!C60</f>
        <v>9.4700000000000006</v>
      </c>
      <c r="C57" s="5">
        <f>TITRES_STAT!D60</f>
        <v>4.0974000000000004</v>
      </c>
      <c r="D57" s="5">
        <f>TITRES_STAT!E60</f>
        <v>3</v>
      </c>
      <c r="E57" s="2">
        <f t="shared" si="0"/>
        <v>66430</v>
      </c>
      <c r="F57" s="5" t="str">
        <f t="shared" si="3"/>
        <v>BEARISH</v>
      </c>
      <c r="G57" s="5" t="str">
        <f t="shared" si="2"/>
        <v>NEUTRAL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9.4700000000000006</v>
      </c>
      <c r="C58" s="5">
        <f>TITRES_STAT!D61</f>
        <v>4.0974000000000004</v>
      </c>
      <c r="D58" s="5">
        <f>TITRES_STAT!E61</f>
        <v>5</v>
      </c>
      <c r="E58" s="2">
        <f t="shared" si="0"/>
        <v>66430</v>
      </c>
      <c r="F58" s="5" t="str">
        <f t="shared" si="3"/>
        <v>BEARISH</v>
      </c>
      <c r="G58" s="5" t="str">
        <f t="shared" si="2"/>
        <v>NEUTRAL</v>
      </c>
      <c r="H58" s="5" t="str">
        <f t="shared" si="1"/>
        <v>NEUTRAL</v>
      </c>
    </row>
    <row r="59" spans="1:8" ht="13.5" x14ac:dyDescent="0.25">
      <c r="A59" s="3">
        <f>TITRES_STAT!B62</f>
        <v>42394</v>
      </c>
      <c r="B59" s="5">
        <f>TITRES_STAT!C62</f>
        <v>9.44</v>
      </c>
      <c r="C59" s="5">
        <f>TITRES_STAT!D62</f>
        <v>4.0845000000000002</v>
      </c>
      <c r="D59" s="5">
        <f>TITRES_STAT!E62</f>
        <v>21</v>
      </c>
      <c r="E59" s="2">
        <f t="shared" si="0"/>
        <v>66409</v>
      </c>
      <c r="F59" s="5" t="str">
        <f t="shared" si="3"/>
        <v>BEARISH</v>
      </c>
      <c r="G59" s="5" t="str">
        <f t="shared" si="2"/>
        <v>NEUTRAL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9.3000000000000007</v>
      </c>
      <c r="C60" s="5">
        <f>TITRES_STAT!D63</f>
        <v>4.0239000000000003</v>
      </c>
      <c r="D60" s="5">
        <f>TITRES_STAT!E63</f>
        <v>71</v>
      </c>
      <c r="E60" s="2">
        <f t="shared" si="0"/>
        <v>66338</v>
      </c>
      <c r="F60" s="5" t="str">
        <f t="shared" si="3"/>
        <v>BEARISH</v>
      </c>
      <c r="G60" s="5" t="str">
        <f t="shared" si="2"/>
        <v>NEUTRAL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9.3000000000000007</v>
      </c>
      <c r="C61" s="5">
        <f>TITRES_STAT!D64</f>
        <v>4.0239000000000003</v>
      </c>
      <c r="D61" s="5">
        <f>TITRES_STAT!E64</f>
        <v>50</v>
      </c>
      <c r="E61" s="2">
        <f t="shared" si="0"/>
        <v>66338</v>
      </c>
      <c r="F61" s="5" t="str">
        <f t="shared" si="3"/>
        <v>BEARISH</v>
      </c>
      <c r="G61" s="5" t="str">
        <f t="shared" si="2"/>
        <v>NEUTRAL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9.2899999999999991</v>
      </c>
      <c r="C62" s="5">
        <f>TITRES_STAT!D65</f>
        <v>4.0195999999999996</v>
      </c>
      <c r="D62" s="5">
        <f>TITRES_STAT!E65</f>
        <v>100</v>
      </c>
      <c r="E62" s="2">
        <f t="shared" si="0"/>
        <v>66238</v>
      </c>
      <c r="F62" s="5" t="str">
        <f t="shared" si="3"/>
        <v>BEARISH</v>
      </c>
      <c r="G62" s="5" t="str">
        <f t="shared" si="2"/>
        <v>NEUTRAL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9.67</v>
      </c>
      <c r="C63" s="5">
        <f>TITRES_STAT!D66</f>
        <v>4.1840000000000002</v>
      </c>
      <c r="D63" s="5">
        <f>TITRES_STAT!E66</f>
        <v>1288</v>
      </c>
      <c r="E63" s="2">
        <f t="shared" si="0"/>
        <v>67526</v>
      </c>
      <c r="F63" s="5" t="str">
        <f t="shared" si="3"/>
        <v>BULLISH</v>
      </c>
      <c r="G63" s="5" t="str">
        <f t="shared" si="2"/>
        <v>NEUTRAL</v>
      </c>
      <c r="H63" s="5" t="str">
        <f t="shared" si="1"/>
        <v>CONFIRMED BULLISH</v>
      </c>
    </row>
    <row r="64" spans="1:8" ht="13.5" x14ac:dyDescent="0.25">
      <c r="A64" s="3">
        <f>TITRES_STAT!B67</f>
        <v>42401</v>
      </c>
      <c r="B64" s="5">
        <f>TITRES_STAT!C67</f>
        <v>9.51</v>
      </c>
      <c r="C64" s="5">
        <f>TITRES_STAT!D67</f>
        <v>4.1147999999999998</v>
      </c>
      <c r="D64" s="5">
        <f>TITRES_STAT!E67</f>
        <v>1933</v>
      </c>
      <c r="E64" s="2">
        <f t="shared" si="0"/>
        <v>65593</v>
      </c>
      <c r="F64" s="5" t="str">
        <f t="shared" si="3"/>
        <v>BEARISH</v>
      </c>
      <c r="G64" s="5" t="str">
        <f t="shared" si="2"/>
        <v>NEUTRAL</v>
      </c>
      <c r="H64" s="5" t="str">
        <f t="shared" si="1"/>
        <v>BEARISH DIVERGENCE</v>
      </c>
    </row>
    <row r="65" spans="1:8" ht="13.5" x14ac:dyDescent="0.25">
      <c r="A65" s="3">
        <f>TITRES_STAT!B68</f>
        <v>42402</v>
      </c>
      <c r="B65" s="5">
        <f>TITRES_STAT!C68</f>
        <v>9.5</v>
      </c>
      <c r="C65" s="5">
        <f>TITRES_STAT!D68</f>
        <v>4.1104000000000003</v>
      </c>
      <c r="D65" s="5">
        <f>TITRES_STAT!E68</f>
        <v>492</v>
      </c>
      <c r="E65" s="2">
        <f t="shared" si="0"/>
        <v>65101</v>
      </c>
      <c r="F65" s="5" t="str">
        <f t="shared" si="3"/>
        <v>BEARISH</v>
      </c>
      <c r="G65" s="5" t="str">
        <f t="shared" si="2"/>
        <v>NEUTRAL</v>
      </c>
      <c r="H65" s="5" t="str">
        <f t="shared" si="1"/>
        <v>BEARISH DIVERGENCE</v>
      </c>
    </row>
    <row r="66" spans="1:8" ht="13.5" x14ac:dyDescent="0.25">
      <c r="A66" s="3">
        <f>TITRES_STAT!B69</f>
        <v>42403</v>
      </c>
      <c r="B66" s="5">
        <f>TITRES_STAT!C69</f>
        <v>9.5</v>
      </c>
      <c r="C66" s="5">
        <f>TITRES_STAT!D69</f>
        <v>4.1104000000000003</v>
      </c>
      <c r="D66" s="5">
        <f>TITRES_STAT!E69</f>
        <v>162</v>
      </c>
      <c r="E66" s="2">
        <f t="shared" si="0"/>
        <v>65101</v>
      </c>
      <c r="F66" s="5" t="str">
        <f t="shared" si="3"/>
        <v>BEARISH</v>
      </c>
      <c r="G66" s="5" t="str">
        <f t="shared" si="2"/>
        <v>NEUTRAL</v>
      </c>
      <c r="H66" s="5" t="str">
        <f t="shared" si="1"/>
        <v>BEARISH DIVERGENCE</v>
      </c>
    </row>
    <row r="67" spans="1:8" ht="13.5" x14ac:dyDescent="0.25">
      <c r="A67" s="3">
        <f>TITRES_STAT!B70</f>
        <v>42404</v>
      </c>
      <c r="B67" s="5">
        <f>TITRES_STAT!C70</f>
        <v>9.5</v>
      </c>
      <c r="C67" s="5">
        <f>TITRES_STAT!D70</f>
        <v>4.1104000000000003</v>
      </c>
      <c r="D67" s="5">
        <f>TITRES_STAT!E70</f>
        <v>1548</v>
      </c>
      <c r="E67" s="2">
        <f t="shared" si="0"/>
        <v>65101</v>
      </c>
      <c r="F67" s="5" t="str">
        <f t="shared" si="3"/>
        <v>BEARISH</v>
      </c>
      <c r="G67" s="5" t="str">
        <f t="shared" si="2"/>
        <v>NEUTRAL</v>
      </c>
      <c r="H67" s="5" t="str">
        <f t="shared" si="1"/>
        <v>BEARISH DIVERGENCE</v>
      </c>
    </row>
    <row r="68" spans="1:8" ht="13.5" x14ac:dyDescent="0.25">
      <c r="A68" s="3">
        <f>TITRES_STAT!B71</f>
        <v>42405</v>
      </c>
      <c r="B68" s="5">
        <f>TITRES_STAT!C71</f>
        <v>9.3000000000000007</v>
      </c>
      <c r="C68" s="5">
        <f>TITRES_STAT!D71</f>
        <v>4.0239000000000003</v>
      </c>
      <c r="D68" s="5">
        <f>TITRES_STAT!E71</f>
        <v>12607</v>
      </c>
      <c r="E68" s="2">
        <f t="shared" ref="E68:E131" si="4">IF(B68&gt;B67, E67+D68, IF(B68&lt;B67, E67-D68, E67))</f>
        <v>52494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9.5500000000000007</v>
      </c>
      <c r="C69" s="5">
        <f>TITRES_STAT!D72</f>
        <v>4.1321000000000003</v>
      </c>
      <c r="D69" s="5">
        <f>TITRES_STAT!E72</f>
        <v>12480</v>
      </c>
      <c r="E69" s="2">
        <f t="shared" si="4"/>
        <v>64974</v>
      </c>
      <c r="F69" s="5" t="str">
        <f t="shared" si="3"/>
        <v>BEARISH</v>
      </c>
      <c r="G69" s="5" t="str">
        <f t="shared" si="2"/>
        <v>NEUTRAL</v>
      </c>
      <c r="H69" s="5" t="str">
        <f t="shared" si="1"/>
        <v>BEARISH DIVERGENCE</v>
      </c>
    </row>
    <row r="70" spans="1:8" ht="13.5" x14ac:dyDescent="0.25">
      <c r="A70" s="3">
        <f>TITRES_STAT!B73</f>
        <v>42409</v>
      </c>
      <c r="B70" s="5">
        <f>TITRES_STAT!C73</f>
        <v>9.59</v>
      </c>
      <c r="C70" s="5">
        <f>TITRES_STAT!D73</f>
        <v>4.1494</v>
      </c>
      <c r="D70" s="5">
        <f>TITRES_STAT!E73</f>
        <v>3275</v>
      </c>
      <c r="E70" s="2">
        <f t="shared" si="4"/>
        <v>68249</v>
      </c>
      <c r="F70" s="5" t="str">
        <f t="shared" si="3"/>
        <v>BULLISH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42410</v>
      </c>
      <c r="B71" s="5">
        <f>TITRES_STAT!C74</f>
        <v>9.5</v>
      </c>
      <c r="C71" s="5">
        <f>TITRES_STAT!D74</f>
        <v>4.1104000000000003</v>
      </c>
      <c r="D71" s="5">
        <f>TITRES_STAT!E74</f>
        <v>9494</v>
      </c>
      <c r="E71" s="2">
        <f t="shared" si="4"/>
        <v>58755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NEUTRAL</v>
      </c>
    </row>
    <row r="72" spans="1:8" ht="13.5" x14ac:dyDescent="0.25">
      <c r="A72" s="3">
        <f>TITRES_STAT!B75</f>
        <v>42411</v>
      </c>
      <c r="B72" s="5">
        <f>TITRES_STAT!C75</f>
        <v>9.5</v>
      </c>
      <c r="C72" s="5">
        <f>TITRES_STAT!D75</f>
        <v>4.1104000000000003</v>
      </c>
      <c r="D72" s="5">
        <f>TITRES_STAT!E75</f>
        <v>0</v>
      </c>
      <c r="E72" s="2">
        <f t="shared" si="4"/>
        <v>58755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NEUTRAL</v>
      </c>
    </row>
    <row r="73" spans="1:8" ht="13.5" x14ac:dyDescent="0.25">
      <c r="A73" s="3">
        <f>TITRES_STAT!B76</f>
        <v>42412</v>
      </c>
      <c r="B73" s="5">
        <f>TITRES_STAT!C76</f>
        <v>9.25</v>
      </c>
      <c r="C73" s="5">
        <f>TITRES_STAT!D76</f>
        <v>4.0023</v>
      </c>
      <c r="D73" s="5">
        <f>TITRES_STAT!E76</f>
        <v>1795</v>
      </c>
      <c r="E73" s="2">
        <f t="shared" si="4"/>
        <v>56960</v>
      </c>
      <c r="F73" s="5" t="str">
        <f t="shared" si="7"/>
        <v>BULLISH</v>
      </c>
      <c r="G73" s="5" t="str">
        <f t="shared" si="6"/>
        <v>STRONG</v>
      </c>
      <c r="H73" s="5" t="str">
        <f t="shared" si="5"/>
        <v>BULLISH DIVERGENCE</v>
      </c>
    </row>
    <row r="74" spans="1:8" ht="13.5" x14ac:dyDescent="0.25">
      <c r="A74" s="3">
        <f>TITRES_STAT!B77</f>
        <v>42415</v>
      </c>
      <c r="B74" s="5">
        <f>TITRES_STAT!C77</f>
        <v>9.3000000000000007</v>
      </c>
      <c r="C74" s="5">
        <f>TITRES_STAT!D77</f>
        <v>4.0239000000000003</v>
      </c>
      <c r="D74" s="5">
        <f>TITRES_STAT!E77</f>
        <v>1498</v>
      </c>
      <c r="E74" s="2">
        <f t="shared" si="4"/>
        <v>58458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9.3000000000000007</v>
      </c>
      <c r="C75" s="5">
        <f>TITRES_STAT!D78</f>
        <v>4.0239000000000003</v>
      </c>
      <c r="D75" s="5">
        <f>TITRES_STAT!E78</f>
        <v>650</v>
      </c>
      <c r="E75" s="2">
        <f t="shared" si="4"/>
        <v>58458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9.31</v>
      </c>
      <c r="C76" s="5">
        <f>TITRES_STAT!D79</f>
        <v>4.0282</v>
      </c>
      <c r="D76" s="5">
        <f>TITRES_STAT!E79</f>
        <v>1288</v>
      </c>
      <c r="E76" s="2">
        <f t="shared" si="4"/>
        <v>59746</v>
      </c>
      <c r="F76" s="5" t="str">
        <f t="shared" si="7"/>
        <v>BULLISH</v>
      </c>
      <c r="G76" s="5" t="str">
        <f t="shared" si="6"/>
        <v>NEUTRAL</v>
      </c>
      <c r="H76" s="5" t="str">
        <f t="shared" si="5"/>
        <v>BULLISH DIVERGENCE</v>
      </c>
    </row>
    <row r="77" spans="1:8" ht="13.5" x14ac:dyDescent="0.25">
      <c r="A77" s="3">
        <f>TITRES_STAT!B80</f>
        <v>42418</v>
      </c>
      <c r="B77" s="5">
        <f>TITRES_STAT!C80</f>
        <v>9.3000000000000007</v>
      </c>
      <c r="C77" s="5">
        <f>TITRES_STAT!D80</f>
        <v>4.0239000000000003</v>
      </c>
      <c r="D77" s="5">
        <f>TITRES_STAT!E80</f>
        <v>1272</v>
      </c>
      <c r="E77" s="2">
        <f t="shared" si="4"/>
        <v>58474</v>
      </c>
      <c r="F77" s="5" t="str">
        <f t="shared" si="7"/>
        <v>BEARISH</v>
      </c>
      <c r="G77" s="5" t="str">
        <f t="shared" si="6"/>
        <v>NEUTRAL</v>
      </c>
      <c r="H77" s="5" t="str">
        <f t="shared" si="5"/>
        <v>CONFIRMED BEARISH</v>
      </c>
    </row>
    <row r="78" spans="1:8" ht="13.5" x14ac:dyDescent="0.25">
      <c r="A78" s="3">
        <f>TITRES_STAT!B81</f>
        <v>42419</v>
      </c>
      <c r="B78" s="5">
        <f>TITRES_STAT!C81</f>
        <v>9.3000000000000007</v>
      </c>
      <c r="C78" s="5">
        <f>TITRES_STAT!D81</f>
        <v>4.0239000000000003</v>
      </c>
      <c r="D78" s="5">
        <f>TITRES_STAT!E81</f>
        <v>4565</v>
      </c>
      <c r="E78" s="2">
        <f t="shared" si="4"/>
        <v>58474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9.1999999999999993</v>
      </c>
      <c r="C79" s="5">
        <f>TITRES_STAT!D82</f>
        <v>3.9805999999999999</v>
      </c>
      <c r="D79" s="5">
        <f>TITRES_STAT!E82</f>
        <v>507</v>
      </c>
      <c r="E79" s="2">
        <f t="shared" si="4"/>
        <v>57967</v>
      </c>
      <c r="F79" s="5" t="str">
        <f t="shared" si="7"/>
        <v>BEARISH</v>
      </c>
      <c r="G79" s="5" t="str">
        <f t="shared" si="6"/>
        <v>NEUTRAL</v>
      </c>
      <c r="H79" s="5" t="str">
        <f t="shared" si="5"/>
        <v>CONFIRMED BEARISH</v>
      </c>
    </row>
    <row r="80" spans="1:8" ht="13.5" x14ac:dyDescent="0.25">
      <c r="A80" s="3">
        <f>TITRES_STAT!B83</f>
        <v>42423</v>
      </c>
      <c r="B80" s="5">
        <f>TITRES_STAT!C83</f>
        <v>9.31</v>
      </c>
      <c r="C80" s="5">
        <f>TITRES_STAT!D83</f>
        <v>4.0282</v>
      </c>
      <c r="D80" s="5">
        <f>TITRES_STAT!E83</f>
        <v>1693</v>
      </c>
      <c r="E80" s="2">
        <f t="shared" si="4"/>
        <v>59660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9.4499999999999993</v>
      </c>
      <c r="C81" s="5">
        <f>TITRES_STAT!D84</f>
        <v>4.0888</v>
      </c>
      <c r="D81" s="5">
        <f>TITRES_STAT!E84</f>
        <v>8550</v>
      </c>
      <c r="E81" s="2">
        <f t="shared" si="4"/>
        <v>68210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CONFIRMED BULLISH</v>
      </c>
    </row>
    <row r="82" spans="1:8" ht="13.5" x14ac:dyDescent="0.25">
      <c r="A82" s="3">
        <f>TITRES_STAT!B85</f>
        <v>42425</v>
      </c>
      <c r="B82" s="5">
        <f>TITRES_STAT!C85</f>
        <v>9.6</v>
      </c>
      <c r="C82" s="5">
        <f>TITRES_STAT!D85</f>
        <v>4.1536999999999997</v>
      </c>
      <c r="D82" s="5">
        <f>TITRES_STAT!E85</f>
        <v>2</v>
      </c>
      <c r="E82" s="2">
        <f t="shared" si="4"/>
        <v>68212</v>
      </c>
      <c r="F82" s="5" t="str">
        <f t="shared" si="7"/>
        <v>BULLISH</v>
      </c>
      <c r="G82" s="5" t="str">
        <f t="shared" si="6"/>
        <v>STRONG</v>
      </c>
      <c r="H82" s="5" t="str">
        <f t="shared" si="5"/>
        <v>CONFIRMED BULLISH</v>
      </c>
    </row>
    <row r="83" spans="1:8" ht="13.5" x14ac:dyDescent="0.25">
      <c r="A83" s="3">
        <f>TITRES_STAT!B86</f>
        <v>42426</v>
      </c>
      <c r="B83" s="5">
        <f>TITRES_STAT!C86</f>
        <v>9.6</v>
      </c>
      <c r="C83" s="5">
        <f>TITRES_STAT!D86</f>
        <v>4.1536999999999997</v>
      </c>
      <c r="D83" s="5">
        <f>TITRES_STAT!E86</f>
        <v>0</v>
      </c>
      <c r="E83" s="2">
        <f t="shared" si="4"/>
        <v>68212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42429</v>
      </c>
      <c r="B84" s="5">
        <f>TITRES_STAT!C87</f>
        <v>9.3800000000000008</v>
      </c>
      <c r="C84" s="5">
        <f>TITRES_STAT!D87</f>
        <v>4.0585000000000004</v>
      </c>
      <c r="D84" s="5">
        <f>TITRES_STAT!E87</f>
        <v>417</v>
      </c>
      <c r="E84" s="2">
        <f t="shared" si="4"/>
        <v>67795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42430</v>
      </c>
      <c r="B85" s="5">
        <f>TITRES_STAT!C88</f>
        <v>9.65</v>
      </c>
      <c r="C85" s="5">
        <f>TITRES_STAT!D88</f>
        <v>4.1753</v>
      </c>
      <c r="D85" s="5">
        <f>TITRES_STAT!E88</f>
        <v>6532</v>
      </c>
      <c r="E85" s="2">
        <f t="shared" si="4"/>
        <v>74327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42431</v>
      </c>
      <c r="B86" s="5">
        <f>TITRES_STAT!C89</f>
        <v>9.6999999999999993</v>
      </c>
      <c r="C86" s="5">
        <f>TITRES_STAT!D89</f>
        <v>4.1970000000000001</v>
      </c>
      <c r="D86" s="5">
        <f>TITRES_STAT!E89</f>
        <v>681</v>
      </c>
      <c r="E86" s="2">
        <f t="shared" si="4"/>
        <v>75008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42432</v>
      </c>
      <c r="B87" s="5">
        <f>TITRES_STAT!C90</f>
        <v>9.8699999999999992</v>
      </c>
      <c r="C87" s="5">
        <f>TITRES_STAT!D90</f>
        <v>4.2705000000000002</v>
      </c>
      <c r="D87" s="5">
        <f>TITRES_STAT!E90</f>
        <v>778</v>
      </c>
      <c r="E87" s="2">
        <f t="shared" si="4"/>
        <v>75786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42433</v>
      </c>
      <c r="B88" s="5">
        <f>TITRES_STAT!C91</f>
        <v>9.7899999999999991</v>
      </c>
      <c r="C88" s="5">
        <f>TITRES_STAT!D91</f>
        <v>4.2359</v>
      </c>
      <c r="D88" s="5">
        <f>TITRES_STAT!E91</f>
        <v>233</v>
      </c>
      <c r="E88" s="2">
        <f t="shared" si="4"/>
        <v>75553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42436</v>
      </c>
      <c r="B89" s="5">
        <f>TITRES_STAT!C92</f>
        <v>9.75</v>
      </c>
      <c r="C89" s="5">
        <f>TITRES_STAT!D92</f>
        <v>4.2186000000000003</v>
      </c>
      <c r="D89" s="5">
        <f>TITRES_STAT!E92</f>
        <v>835</v>
      </c>
      <c r="E89" s="2">
        <f t="shared" si="4"/>
        <v>74718</v>
      </c>
      <c r="F89" s="5" t="str">
        <f t="shared" si="7"/>
        <v>BULLISH</v>
      </c>
      <c r="G89" s="5" t="str">
        <f t="shared" si="6"/>
        <v>STRONG</v>
      </c>
      <c r="H89" s="5" t="str">
        <f t="shared" si="5"/>
        <v>CONFIRMED BULLISH</v>
      </c>
    </row>
    <row r="90" spans="1:8" ht="13.5" x14ac:dyDescent="0.25">
      <c r="A90" s="3">
        <f>TITRES_STAT!B93</f>
        <v>42437</v>
      </c>
      <c r="B90" s="5">
        <f>TITRES_STAT!C93</f>
        <v>9.4600000000000009</v>
      </c>
      <c r="C90" s="5">
        <f>TITRES_STAT!D93</f>
        <v>4.0930999999999997</v>
      </c>
      <c r="D90" s="5">
        <f>TITRES_STAT!E93</f>
        <v>547</v>
      </c>
      <c r="E90" s="2">
        <f t="shared" si="4"/>
        <v>74171</v>
      </c>
      <c r="F90" s="5" t="str">
        <f t="shared" si="7"/>
        <v>BEARISH</v>
      </c>
      <c r="G90" s="5" t="str">
        <f t="shared" si="6"/>
        <v>NEUTRAL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9.4600000000000009</v>
      </c>
      <c r="C91" s="5">
        <f>TITRES_STAT!D94</f>
        <v>4.0930999999999997</v>
      </c>
      <c r="D91" s="5">
        <f>TITRES_STAT!E94</f>
        <v>1779</v>
      </c>
      <c r="E91" s="2">
        <f t="shared" si="4"/>
        <v>74171</v>
      </c>
      <c r="F91" s="5" t="str">
        <f t="shared" si="7"/>
        <v>BEARISH</v>
      </c>
      <c r="G91" s="5" t="str">
        <f t="shared" si="6"/>
        <v>NEUTRAL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9.3000000000000007</v>
      </c>
      <c r="C92" s="5">
        <f>TITRES_STAT!D95</f>
        <v>4.0239000000000003</v>
      </c>
      <c r="D92" s="5">
        <f>TITRES_STAT!E95</f>
        <v>100</v>
      </c>
      <c r="E92" s="2">
        <f t="shared" si="4"/>
        <v>74071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9.4600000000000009</v>
      </c>
      <c r="C93" s="5">
        <f>TITRES_STAT!D96</f>
        <v>4.0930999999999997</v>
      </c>
      <c r="D93" s="5">
        <f>TITRES_STAT!E96</f>
        <v>6930</v>
      </c>
      <c r="E93" s="2">
        <f t="shared" si="4"/>
        <v>81001</v>
      </c>
      <c r="F93" s="5" t="str">
        <f t="shared" si="7"/>
        <v>BULLISH</v>
      </c>
      <c r="G93" s="5" t="str">
        <f t="shared" si="6"/>
        <v>STRONG</v>
      </c>
      <c r="H93" s="5" t="str">
        <f t="shared" si="5"/>
        <v>BULLISH DIVERGENCE</v>
      </c>
    </row>
    <row r="94" spans="1:8" ht="13.5" x14ac:dyDescent="0.25">
      <c r="A94" s="3">
        <f>TITRES_STAT!B97</f>
        <v>42443</v>
      </c>
      <c r="B94" s="5">
        <f>TITRES_STAT!C97</f>
        <v>9.74</v>
      </c>
      <c r="C94" s="5">
        <f>TITRES_STAT!D97</f>
        <v>4.2142999999999997</v>
      </c>
      <c r="D94" s="5">
        <f>TITRES_STAT!E97</f>
        <v>6479</v>
      </c>
      <c r="E94" s="2">
        <f t="shared" si="4"/>
        <v>87480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BULLISH DIVERGENCE</v>
      </c>
    </row>
    <row r="95" spans="1:8" ht="13.5" x14ac:dyDescent="0.25">
      <c r="A95" s="3">
        <f>TITRES_STAT!B98</f>
        <v>42444</v>
      </c>
      <c r="B95" s="5">
        <f>TITRES_STAT!C98</f>
        <v>9.9600000000000009</v>
      </c>
      <c r="C95" s="5">
        <f>TITRES_STAT!D98</f>
        <v>4.3094999999999999</v>
      </c>
      <c r="D95" s="5">
        <f>TITRES_STAT!E98</f>
        <v>25369</v>
      </c>
      <c r="E95" s="2">
        <f t="shared" si="4"/>
        <v>112849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10</v>
      </c>
      <c r="C96" s="5">
        <f>TITRES_STAT!D99</f>
        <v>4.3268000000000004</v>
      </c>
      <c r="D96" s="5">
        <f>TITRES_STAT!E99</f>
        <v>502</v>
      </c>
      <c r="E96" s="2">
        <f t="shared" si="4"/>
        <v>113351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10.199999999999999</v>
      </c>
      <c r="C97" s="5">
        <f>TITRES_STAT!D100</f>
        <v>4.4132999999999996</v>
      </c>
      <c r="D97" s="5">
        <f>TITRES_STAT!E100</f>
        <v>332</v>
      </c>
      <c r="E97" s="2">
        <f t="shared" si="4"/>
        <v>113683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10.199999999999999</v>
      </c>
      <c r="C98" s="5">
        <f>TITRES_STAT!D101</f>
        <v>4.4132999999999996</v>
      </c>
      <c r="D98" s="5">
        <f>TITRES_STAT!E101</f>
        <v>151</v>
      </c>
      <c r="E98" s="2">
        <f t="shared" si="4"/>
        <v>113683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10</v>
      </c>
      <c r="C99" s="5">
        <f>TITRES_STAT!D102</f>
        <v>4.3268000000000004</v>
      </c>
      <c r="D99" s="5">
        <f>TITRES_STAT!E102</f>
        <v>100</v>
      </c>
      <c r="E99" s="2">
        <f t="shared" si="4"/>
        <v>113583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10.199999999999999</v>
      </c>
      <c r="C100" s="5">
        <f>TITRES_STAT!D103</f>
        <v>4.4132999999999996</v>
      </c>
      <c r="D100" s="5">
        <f>TITRES_STAT!E103</f>
        <v>144</v>
      </c>
      <c r="E100" s="2">
        <f t="shared" si="4"/>
        <v>113727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CONFIRMED BULLISH</v>
      </c>
    </row>
    <row r="101" spans="1:8" ht="13.5" x14ac:dyDescent="0.25">
      <c r="A101" s="3">
        <f>TITRES_STAT!B104</f>
        <v>42452</v>
      </c>
      <c r="B101" s="5">
        <f>TITRES_STAT!C104</f>
        <v>10.199999999999999</v>
      </c>
      <c r="C101" s="5">
        <f>TITRES_STAT!D104</f>
        <v>4.4132999999999996</v>
      </c>
      <c r="D101" s="5">
        <f>TITRES_STAT!E104</f>
        <v>0</v>
      </c>
      <c r="E101" s="2">
        <f t="shared" si="4"/>
        <v>113727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9.9</v>
      </c>
      <c r="C102" s="5">
        <f>TITRES_STAT!D105</f>
        <v>4.2835000000000001</v>
      </c>
      <c r="D102" s="5">
        <f>TITRES_STAT!E105</f>
        <v>201</v>
      </c>
      <c r="E102" s="2">
        <f t="shared" si="4"/>
        <v>113526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9.8000000000000007</v>
      </c>
      <c r="C103" s="5">
        <f>TITRES_STAT!D106</f>
        <v>4.2401999999999997</v>
      </c>
      <c r="D103" s="5">
        <f>TITRES_STAT!E106</f>
        <v>113</v>
      </c>
      <c r="E103" s="2">
        <f t="shared" si="4"/>
        <v>113413</v>
      </c>
      <c r="F103" s="5" t="str">
        <f t="shared" si="7"/>
        <v>BEARISH</v>
      </c>
      <c r="G103" s="5" t="str">
        <f t="shared" si="6"/>
        <v>NEUTRAL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9.8000000000000007</v>
      </c>
      <c r="C104" s="5">
        <f>TITRES_STAT!D107</f>
        <v>4.2401999999999997</v>
      </c>
      <c r="D104" s="5">
        <f>TITRES_STAT!E107</f>
        <v>14</v>
      </c>
      <c r="E104" s="2">
        <f t="shared" si="4"/>
        <v>113413</v>
      </c>
      <c r="F104" s="5" t="str">
        <f t="shared" si="7"/>
        <v>BEARISH</v>
      </c>
      <c r="G104" s="5" t="str">
        <f t="shared" si="6"/>
        <v>NEUTRAL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9.99</v>
      </c>
      <c r="C105" s="5">
        <f>TITRES_STAT!D108</f>
        <v>4.3224</v>
      </c>
      <c r="D105" s="5">
        <f>TITRES_STAT!E108</f>
        <v>7</v>
      </c>
      <c r="E105" s="2">
        <f t="shared" si="4"/>
        <v>113420</v>
      </c>
      <c r="F105" s="5" t="str">
        <f t="shared" si="7"/>
        <v>BEARISH</v>
      </c>
      <c r="G105" s="5" t="str">
        <f t="shared" si="6"/>
        <v>NEUTRAL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9.8000000000000007</v>
      </c>
      <c r="C106" s="5">
        <f>TITRES_STAT!D109</f>
        <v>4.2401999999999997</v>
      </c>
      <c r="D106" s="5">
        <f>TITRES_STAT!E109</f>
        <v>15125</v>
      </c>
      <c r="E106" s="2">
        <f t="shared" si="4"/>
        <v>98295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9.9</v>
      </c>
      <c r="C107" s="5">
        <f>TITRES_STAT!D110</f>
        <v>4.2835000000000001</v>
      </c>
      <c r="D107" s="5">
        <f>TITRES_STAT!E110</f>
        <v>3</v>
      </c>
      <c r="E107" s="2">
        <f t="shared" si="4"/>
        <v>98298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NEUTRAL</v>
      </c>
    </row>
    <row r="108" spans="1:8" ht="13.5" x14ac:dyDescent="0.25">
      <c r="A108" s="3">
        <f>TITRES_STAT!B111</f>
        <v>42461</v>
      </c>
      <c r="B108" s="5">
        <f>TITRES_STAT!C111</f>
        <v>9.85</v>
      </c>
      <c r="C108" s="5">
        <f>TITRES_STAT!D111</f>
        <v>4.2618999999999998</v>
      </c>
      <c r="D108" s="5">
        <f>TITRES_STAT!E111</f>
        <v>16</v>
      </c>
      <c r="E108" s="2">
        <f t="shared" si="4"/>
        <v>98282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BEARISH DIVERGENCE</v>
      </c>
    </row>
    <row r="109" spans="1:8" ht="13.5" x14ac:dyDescent="0.25">
      <c r="A109" s="3">
        <f>TITRES_STAT!B112</f>
        <v>42464</v>
      </c>
      <c r="B109" s="5">
        <f>TITRES_STAT!C112</f>
        <v>9.85</v>
      </c>
      <c r="C109" s="5">
        <f>TITRES_STAT!D112</f>
        <v>4.2618999999999998</v>
      </c>
      <c r="D109" s="5">
        <f>TITRES_STAT!E112</f>
        <v>0</v>
      </c>
      <c r="E109" s="2">
        <f t="shared" si="4"/>
        <v>98282</v>
      </c>
      <c r="F109" s="5" t="str">
        <f t="shared" si="7"/>
        <v>BEARISH</v>
      </c>
      <c r="G109" s="5" t="str">
        <f t="shared" si="6"/>
        <v>WEAK</v>
      </c>
      <c r="H109" s="5" t="str">
        <f t="shared" si="5"/>
        <v>BEARISH DIVERGENCE</v>
      </c>
    </row>
    <row r="110" spans="1:8" ht="13.5" x14ac:dyDescent="0.25">
      <c r="A110" s="3">
        <f>TITRES_STAT!B113</f>
        <v>42465</v>
      </c>
      <c r="B110" s="5">
        <f>TITRES_STAT!C113</f>
        <v>9.85</v>
      </c>
      <c r="C110" s="5">
        <f>TITRES_STAT!D113</f>
        <v>4.2618999999999998</v>
      </c>
      <c r="D110" s="5">
        <f>TITRES_STAT!E113</f>
        <v>0</v>
      </c>
      <c r="E110" s="2">
        <f t="shared" si="4"/>
        <v>98282</v>
      </c>
      <c r="F110" s="5" t="str">
        <f t="shared" si="7"/>
        <v>BEARISH</v>
      </c>
      <c r="G110" s="5" t="str">
        <f t="shared" si="6"/>
        <v>WEAK</v>
      </c>
      <c r="H110" s="5" t="str">
        <f t="shared" si="5"/>
        <v>CONFIRMED BEARISH</v>
      </c>
    </row>
    <row r="111" spans="1:8" ht="13.5" x14ac:dyDescent="0.25">
      <c r="A111" s="3">
        <f>TITRES_STAT!B114</f>
        <v>42466</v>
      </c>
      <c r="B111" s="5">
        <f>TITRES_STAT!C114</f>
        <v>9.6</v>
      </c>
      <c r="C111" s="5">
        <f>TITRES_STAT!D114</f>
        <v>4.1536999999999997</v>
      </c>
      <c r="D111" s="5">
        <f>TITRES_STAT!E114</f>
        <v>250</v>
      </c>
      <c r="E111" s="2">
        <f t="shared" si="4"/>
        <v>98032</v>
      </c>
      <c r="F111" s="5" t="str">
        <f t="shared" si="7"/>
        <v>BEARISH</v>
      </c>
      <c r="G111" s="5" t="str">
        <f t="shared" si="6"/>
        <v>NEUTRAL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9.61</v>
      </c>
      <c r="C112" s="5">
        <f>TITRES_STAT!D115</f>
        <v>4.1580000000000004</v>
      </c>
      <c r="D112" s="5">
        <f>TITRES_STAT!E115</f>
        <v>1151</v>
      </c>
      <c r="E112" s="2">
        <f t="shared" si="4"/>
        <v>99183</v>
      </c>
      <c r="F112" s="5" t="str">
        <f t="shared" si="7"/>
        <v>BULLISH</v>
      </c>
      <c r="G112" s="5" t="str">
        <f t="shared" si="6"/>
        <v>NEUTRAL</v>
      </c>
      <c r="H112" s="5" t="str">
        <f t="shared" si="5"/>
        <v>BULLISH DIVERGENCE</v>
      </c>
    </row>
    <row r="113" spans="1:8" ht="13.5" x14ac:dyDescent="0.25">
      <c r="A113" s="3">
        <f>TITRES_STAT!B116</f>
        <v>42468</v>
      </c>
      <c r="B113" s="5">
        <f>TITRES_STAT!C116</f>
        <v>9.61</v>
      </c>
      <c r="C113" s="5">
        <f>TITRES_STAT!D116</f>
        <v>4.1580000000000004</v>
      </c>
      <c r="D113" s="5">
        <f>TITRES_STAT!E116</f>
        <v>357</v>
      </c>
      <c r="E113" s="2">
        <f t="shared" si="4"/>
        <v>99183</v>
      </c>
      <c r="F113" s="5" t="str">
        <f t="shared" si="7"/>
        <v>BULLISH</v>
      </c>
      <c r="G113" s="5" t="str">
        <f t="shared" si="6"/>
        <v>NEUTRAL</v>
      </c>
      <c r="H113" s="5" t="str">
        <f t="shared" si="5"/>
        <v>BULLISH DIVERGENCE</v>
      </c>
    </row>
    <row r="114" spans="1:8" ht="13.5" x14ac:dyDescent="0.25">
      <c r="A114" s="3">
        <f>TITRES_STAT!B117</f>
        <v>42471</v>
      </c>
      <c r="B114" s="5">
        <f>TITRES_STAT!C117</f>
        <v>9.84</v>
      </c>
      <c r="C114" s="5">
        <f>TITRES_STAT!D117</f>
        <v>4.2575000000000003</v>
      </c>
      <c r="D114" s="5">
        <f>TITRES_STAT!E117</f>
        <v>145</v>
      </c>
      <c r="E114" s="2">
        <f t="shared" si="4"/>
        <v>99328</v>
      </c>
      <c r="F114" s="5" t="str">
        <f t="shared" si="7"/>
        <v>BULLISH</v>
      </c>
      <c r="G114" s="5" t="str">
        <f t="shared" si="6"/>
        <v>NEUTRAL</v>
      </c>
      <c r="H114" s="5" t="str">
        <f t="shared" si="5"/>
        <v>BULLISH DIVERGENCE</v>
      </c>
    </row>
    <row r="115" spans="1:8" ht="13.5" x14ac:dyDescent="0.25">
      <c r="A115" s="3">
        <f>TITRES_STAT!B118</f>
        <v>42472</v>
      </c>
      <c r="B115" s="5">
        <f>TITRES_STAT!C118</f>
        <v>9.84</v>
      </c>
      <c r="C115" s="5">
        <f>TITRES_STAT!D118</f>
        <v>4.2575000000000003</v>
      </c>
      <c r="D115" s="5">
        <f>TITRES_STAT!E118</f>
        <v>0</v>
      </c>
      <c r="E115" s="2">
        <f t="shared" si="4"/>
        <v>99328</v>
      </c>
      <c r="F115" s="5" t="str">
        <f t="shared" si="7"/>
        <v>BULLISH</v>
      </c>
      <c r="G115" s="5" t="str">
        <f t="shared" si="6"/>
        <v>NEUTRAL</v>
      </c>
      <c r="H115" s="5" t="str">
        <f t="shared" si="5"/>
        <v>BULLISH DIVERGENCE</v>
      </c>
    </row>
    <row r="116" spans="1:8" ht="13.5" x14ac:dyDescent="0.25">
      <c r="A116" s="3">
        <f>TITRES_STAT!B119</f>
        <v>42473</v>
      </c>
      <c r="B116" s="5">
        <f>TITRES_STAT!C119</f>
        <v>9.84</v>
      </c>
      <c r="C116" s="5">
        <f>TITRES_STAT!D119</f>
        <v>4.2575000000000003</v>
      </c>
      <c r="D116" s="5">
        <f>TITRES_STAT!E119</f>
        <v>0</v>
      </c>
      <c r="E116" s="2">
        <f t="shared" si="4"/>
        <v>99328</v>
      </c>
      <c r="F116" s="5" t="str">
        <f t="shared" si="7"/>
        <v>BULLISH</v>
      </c>
      <c r="G116" s="5" t="str">
        <f t="shared" si="6"/>
        <v>NEUTRAL</v>
      </c>
      <c r="H116" s="5" t="str">
        <f t="shared" si="5"/>
        <v>CONFIRMED BULLISH</v>
      </c>
    </row>
    <row r="117" spans="1:8" ht="13.5" x14ac:dyDescent="0.25">
      <c r="A117" s="3">
        <f>TITRES_STAT!B120</f>
        <v>42474</v>
      </c>
      <c r="B117" s="5">
        <f>TITRES_STAT!C120</f>
        <v>9.83</v>
      </c>
      <c r="C117" s="5">
        <f>TITRES_STAT!D120</f>
        <v>4.2531999999999996</v>
      </c>
      <c r="D117" s="5">
        <f>TITRES_STAT!E120</f>
        <v>18309</v>
      </c>
      <c r="E117" s="2">
        <f t="shared" si="4"/>
        <v>81019</v>
      </c>
      <c r="F117" s="5" t="str">
        <f t="shared" si="7"/>
        <v>BEARISH</v>
      </c>
      <c r="G117" s="5" t="str">
        <f t="shared" si="6"/>
        <v>WEAK</v>
      </c>
      <c r="H117" s="5" t="str">
        <f t="shared" si="5"/>
        <v>BEARISH DIVERGENCE</v>
      </c>
    </row>
    <row r="118" spans="1:8" ht="13.5" x14ac:dyDescent="0.25">
      <c r="A118" s="3">
        <f>TITRES_STAT!B121</f>
        <v>42475</v>
      </c>
      <c r="B118" s="5">
        <f>TITRES_STAT!C121</f>
        <v>9.6</v>
      </c>
      <c r="C118" s="5">
        <f>TITRES_STAT!D121</f>
        <v>4.1536999999999997</v>
      </c>
      <c r="D118" s="5">
        <f>TITRES_STAT!E121</f>
        <v>1405</v>
      </c>
      <c r="E118" s="2">
        <f t="shared" si="4"/>
        <v>79614</v>
      </c>
      <c r="F118" s="5" t="str">
        <f t="shared" si="7"/>
        <v>BEARISH</v>
      </c>
      <c r="G118" s="5" t="str">
        <f t="shared" si="6"/>
        <v>WEAK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9.56</v>
      </c>
      <c r="C119" s="5">
        <f>TITRES_STAT!D122</f>
        <v>4.1364000000000001</v>
      </c>
      <c r="D119" s="5">
        <f>TITRES_STAT!E122</f>
        <v>3797</v>
      </c>
      <c r="E119" s="2">
        <f t="shared" si="4"/>
        <v>75817</v>
      </c>
      <c r="F119" s="5" t="str">
        <f t="shared" si="7"/>
        <v>BEARISH</v>
      </c>
      <c r="G119" s="5" t="str">
        <f t="shared" si="6"/>
        <v>WEAK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9.56</v>
      </c>
      <c r="C120" s="5">
        <f>TITRES_STAT!D123</f>
        <v>4.1364000000000001</v>
      </c>
      <c r="D120" s="5">
        <f>TITRES_STAT!E123</f>
        <v>0</v>
      </c>
      <c r="E120" s="2">
        <f t="shared" si="4"/>
        <v>75817</v>
      </c>
      <c r="F120" s="5" t="str">
        <f t="shared" si="7"/>
        <v>BEARISH</v>
      </c>
      <c r="G120" s="5" t="str">
        <f t="shared" si="6"/>
        <v>WEAK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9.2799999999999994</v>
      </c>
      <c r="C121" s="5">
        <f>TITRES_STAT!D124</f>
        <v>4.0152000000000001</v>
      </c>
      <c r="D121" s="5">
        <f>TITRES_STAT!E124</f>
        <v>2605</v>
      </c>
      <c r="E121" s="2">
        <f t="shared" si="4"/>
        <v>73212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9.3000000000000007</v>
      </c>
      <c r="C122" s="5">
        <f>TITRES_STAT!D125</f>
        <v>4.0239000000000003</v>
      </c>
      <c r="D122" s="5">
        <f>TITRES_STAT!E125</f>
        <v>641</v>
      </c>
      <c r="E122" s="2">
        <f t="shared" si="4"/>
        <v>73853</v>
      </c>
      <c r="F122" s="5" t="str">
        <f t="shared" si="7"/>
        <v>BEARISH</v>
      </c>
      <c r="G122" s="5" t="str">
        <f t="shared" si="6"/>
        <v>WEAK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9.44</v>
      </c>
      <c r="C123" s="5">
        <f>TITRES_STAT!D126</f>
        <v>4.0845000000000002</v>
      </c>
      <c r="D123" s="5">
        <f>TITRES_STAT!E126</f>
        <v>50</v>
      </c>
      <c r="E123" s="2">
        <f t="shared" si="4"/>
        <v>73903</v>
      </c>
      <c r="F123" s="5" t="str">
        <f t="shared" si="7"/>
        <v>BEARISH</v>
      </c>
      <c r="G123" s="5" t="str">
        <f t="shared" si="6"/>
        <v>WEAK</v>
      </c>
      <c r="H123" s="5" t="str">
        <f t="shared" si="5"/>
        <v>CONFIRMED BEARISH</v>
      </c>
    </row>
    <row r="124" spans="1:8" ht="13.5" x14ac:dyDescent="0.25">
      <c r="A124" s="3">
        <f>TITRES_STAT!B127</f>
        <v>42485</v>
      </c>
      <c r="B124" s="5">
        <f>TITRES_STAT!C127</f>
        <v>9.35</v>
      </c>
      <c r="C124" s="5">
        <f>TITRES_STAT!D127</f>
        <v>4.0454999999999997</v>
      </c>
      <c r="D124" s="5">
        <f>TITRES_STAT!E127</f>
        <v>311</v>
      </c>
      <c r="E124" s="2">
        <f t="shared" si="4"/>
        <v>73592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9.34</v>
      </c>
      <c r="C125" s="5">
        <f>TITRES_STAT!D128</f>
        <v>4.0411999999999999</v>
      </c>
      <c r="D125" s="5">
        <f>TITRES_STAT!E128</f>
        <v>794</v>
      </c>
      <c r="E125" s="2">
        <f t="shared" si="4"/>
        <v>72798</v>
      </c>
      <c r="F125" s="5" t="str">
        <f t="shared" si="7"/>
        <v>BEARISH</v>
      </c>
      <c r="G125" s="5" t="str">
        <f t="shared" si="6"/>
        <v>WEAK</v>
      </c>
      <c r="H125" s="5" t="str">
        <f t="shared" si="5"/>
        <v>CONFIRMED BEARISH</v>
      </c>
    </row>
    <row r="126" spans="1:8" ht="13.5" x14ac:dyDescent="0.25">
      <c r="A126" s="3">
        <f>TITRES_STAT!B129</f>
        <v>42487</v>
      </c>
      <c r="B126" s="5">
        <f>TITRES_STAT!C129</f>
        <v>9.06</v>
      </c>
      <c r="C126" s="5">
        <f>TITRES_STAT!D129</f>
        <v>3.9201000000000001</v>
      </c>
      <c r="D126" s="5">
        <f>TITRES_STAT!E129</f>
        <v>4161</v>
      </c>
      <c r="E126" s="2">
        <f t="shared" si="4"/>
        <v>68637</v>
      </c>
      <c r="F126" s="5" t="str">
        <f t="shared" si="7"/>
        <v>BEARISH</v>
      </c>
      <c r="G126" s="5" t="str">
        <f t="shared" si="6"/>
        <v>WEAK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9.32</v>
      </c>
      <c r="C127" s="5">
        <f>TITRES_STAT!D130</f>
        <v>4.0324999999999998</v>
      </c>
      <c r="D127" s="5">
        <f>TITRES_STAT!E130</f>
        <v>1547</v>
      </c>
      <c r="E127" s="2">
        <f t="shared" si="4"/>
        <v>70184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BEARISH DIVERGENCE</v>
      </c>
    </row>
    <row r="128" spans="1:8" ht="13.5" x14ac:dyDescent="0.25">
      <c r="A128" s="3">
        <f>TITRES_STAT!B131</f>
        <v>42489</v>
      </c>
      <c r="B128" s="5">
        <f>TITRES_STAT!C131</f>
        <v>9.1199999999999992</v>
      </c>
      <c r="C128" s="5">
        <f>TITRES_STAT!D131</f>
        <v>3.9460000000000002</v>
      </c>
      <c r="D128" s="5">
        <f>TITRES_STAT!E131</f>
        <v>262</v>
      </c>
      <c r="E128" s="2">
        <f t="shared" si="4"/>
        <v>69922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9.5399999999999991</v>
      </c>
      <c r="C129" s="5">
        <f>TITRES_STAT!D132</f>
        <v>4.1276999999999999</v>
      </c>
      <c r="D129" s="5">
        <f>TITRES_STAT!E132</f>
        <v>223</v>
      </c>
      <c r="E129" s="2">
        <f t="shared" si="4"/>
        <v>70145</v>
      </c>
      <c r="F129" s="5" t="str">
        <f t="shared" si="7"/>
        <v>BEARISH</v>
      </c>
      <c r="G129" s="5" t="str">
        <f t="shared" si="6"/>
        <v>WEAK</v>
      </c>
      <c r="H129" s="5" t="str">
        <f t="shared" si="5"/>
        <v>BEARISH DIVERGENCE</v>
      </c>
    </row>
    <row r="130" spans="1:8" ht="13.5" x14ac:dyDescent="0.25">
      <c r="A130" s="3">
        <f>TITRES_STAT!B133</f>
        <v>42493</v>
      </c>
      <c r="B130" s="5">
        <f>TITRES_STAT!C133</f>
        <v>9.5</v>
      </c>
      <c r="C130" s="5">
        <f>TITRES_STAT!D133</f>
        <v>4.1104000000000003</v>
      </c>
      <c r="D130" s="5">
        <f>TITRES_STAT!E133</f>
        <v>210</v>
      </c>
      <c r="E130" s="2">
        <f t="shared" si="4"/>
        <v>69935</v>
      </c>
      <c r="F130" s="5" t="str">
        <f t="shared" si="7"/>
        <v>BEARISH</v>
      </c>
      <c r="G130" s="5" t="str">
        <f t="shared" si="6"/>
        <v>WEAK</v>
      </c>
      <c r="H130" s="5" t="str">
        <f t="shared" si="5"/>
        <v>BEARISH DIVERGENCE</v>
      </c>
    </row>
    <row r="131" spans="1:8" ht="13.5" x14ac:dyDescent="0.25">
      <c r="A131" s="3">
        <f>TITRES_STAT!B134</f>
        <v>42494</v>
      </c>
      <c r="B131" s="5">
        <f>TITRES_STAT!C134</f>
        <v>9.25</v>
      </c>
      <c r="C131" s="5">
        <f>TITRES_STAT!D134</f>
        <v>4.0023</v>
      </c>
      <c r="D131" s="5">
        <f>TITRES_STAT!E134</f>
        <v>280</v>
      </c>
      <c r="E131" s="2">
        <f t="shared" si="4"/>
        <v>69655</v>
      </c>
      <c r="F131" s="5" t="str">
        <f t="shared" si="7"/>
        <v>BULLISH</v>
      </c>
      <c r="G131" s="5" t="str">
        <f t="shared" si="6"/>
        <v>NEUTRAL</v>
      </c>
      <c r="H131" s="5" t="str">
        <f t="shared" si="5"/>
        <v>CONFIRMED BULLISH</v>
      </c>
    </row>
    <row r="132" spans="1:8" ht="13.5" x14ac:dyDescent="0.25">
      <c r="A132" s="3">
        <f>TITRES_STAT!B135</f>
        <v>42495</v>
      </c>
      <c r="B132" s="5">
        <f>TITRES_STAT!C135</f>
        <v>9.23</v>
      </c>
      <c r="C132" s="5">
        <f>TITRES_STAT!D135</f>
        <v>3.9935999999999998</v>
      </c>
      <c r="D132" s="5">
        <f>TITRES_STAT!E135</f>
        <v>819</v>
      </c>
      <c r="E132" s="2">
        <f t="shared" ref="E132:E195" si="8">IF(B132&gt;B131, E131+D132, IF(B132&lt;B131, E131-D132, E131))</f>
        <v>68836</v>
      </c>
      <c r="F132" s="5" t="str">
        <f t="shared" si="7"/>
        <v>BEARISH</v>
      </c>
      <c r="G132" s="5" t="str">
        <f t="shared" si="6"/>
        <v>NEUTRAL</v>
      </c>
      <c r="H132" s="5" t="str">
        <f t="shared" si="5"/>
        <v>CONFIRMED BEARISH</v>
      </c>
    </row>
    <row r="133" spans="1:8" ht="13.5" x14ac:dyDescent="0.25">
      <c r="A133" s="3">
        <f>TITRES_STAT!B136</f>
        <v>42496</v>
      </c>
      <c r="B133" s="5">
        <f>TITRES_STAT!C136</f>
        <v>9.49</v>
      </c>
      <c r="C133" s="5">
        <f>TITRES_STAT!D136</f>
        <v>4.1060999999999996</v>
      </c>
      <c r="D133" s="5">
        <f>TITRES_STAT!E136</f>
        <v>142</v>
      </c>
      <c r="E133" s="2">
        <f t="shared" si="8"/>
        <v>68978</v>
      </c>
      <c r="F133" s="5" t="str">
        <f t="shared" si="7"/>
        <v>BEARISH</v>
      </c>
      <c r="G133" s="5" t="str">
        <f t="shared" si="6"/>
        <v>NEUTRAL</v>
      </c>
      <c r="H133" s="5" t="str">
        <f t="shared" si="5"/>
        <v>BEARISH DIVERGENCE</v>
      </c>
    </row>
    <row r="134" spans="1:8" ht="13.5" x14ac:dyDescent="0.25">
      <c r="A134" s="3">
        <f>TITRES_STAT!B137</f>
        <v>42499</v>
      </c>
      <c r="B134" s="5">
        <f>TITRES_STAT!C137</f>
        <v>9.5</v>
      </c>
      <c r="C134" s="5">
        <f>TITRES_STAT!D137</f>
        <v>4.1104000000000003</v>
      </c>
      <c r="D134" s="5">
        <f>TITRES_STAT!E137</f>
        <v>100</v>
      </c>
      <c r="E134" s="2">
        <f t="shared" si="8"/>
        <v>69078</v>
      </c>
      <c r="F134" s="5" t="str">
        <f t="shared" si="7"/>
        <v>BEARISH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5">
        <f>TITRES_STAT!C138</f>
        <v>9.2200000000000006</v>
      </c>
      <c r="C135" s="5">
        <f>TITRES_STAT!D138</f>
        <v>3.9893000000000001</v>
      </c>
      <c r="D135" s="5">
        <f>TITRES_STAT!E138</f>
        <v>4317</v>
      </c>
      <c r="E135" s="2">
        <f t="shared" si="8"/>
        <v>64761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BEARISH</v>
      </c>
    </row>
    <row r="136" spans="1:8" ht="13.5" x14ac:dyDescent="0.25">
      <c r="A136" s="3">
        <f>TITRES_STAT!B139</f>
        <v>42501</v>
      </c>
      <c r="B136" s="5">
        <f>TITRES_STAT!C139</f>
        <v>9.44</v>
      </c>
      <c r="C136" s="5">
        <f>TITRES_STAT!D139</f>
        <v>4.0845000000000002</v>
      </c>
      <c r="D136" s="5">
        <f>TITRES_STAT!E139</f>
        <v>3534</v>
      </c>
      <c r="E136" s="2">
        <f t="shared" si="8"/>
        <v>68295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BEARISH DIVERGENCE</v>
      </c>
    </row>
    <row r="137" spans="1:8" ht="13.5" x14ac:dyDescent="0.25">
      <c r="A137" s="3">
        <f>TITRES_STAT!B140</f>
        <v>42502</v>
      </c>
      <c r="B137" s="5">
        <f>TITRES_STAT!C140</f>
        <v>9.4499999999999993</v>
      </c>
      <c r="C137" s="5">
        <f>TITRES_STAT!D140</f>
        <v>4.0888</v>
      </c>
      <c r="D137" s="5">
        <f>TITRES_STAT!E140</f>
        <v>2978</v>
      </c>
      <c r="E137" s="2">
        <f t="shared" si="8"/>
        <v>71273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9.4499999999999993</v>
      </c>
      <c r="C138" s="5">
        <f>TITRES_STAT!D141</f>
        <v>4.0888</v>
      </c>
      <c r="D138" s="5">
        <f>TITRES_STAT!E141</f>
        <v>4328</v>
      </c>
      <c r="E138" s="2">
        <f t="shared" si="8"/>
        <v>71273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BULLISH DIVERGENCE</v>
      </c>
    </row>
    <row r="139" spans="1:8" ht="13.5" x14ac:dyDescent="0.25">
      <c r="A139" s="3">
        <f>TITRES_STAT!B142</f>
        <v>42506</v>
      </c>
      <c r="B139" s="5">
        <f>TITRES_STAT!C142</f>
        <v>9.1999999999999993</v>
      </c>
      <c r="C139" s="5">
        <f>TITRES_STAT!D142</f>
        <v>3.9805999999999999</v>
      </c>
      <c r="D139" s="5">
        <f>TITRES_STAT!E142</f>
        <v>1257</v>
      </c>
      <c r="E139" s="2">
        <f t="shared" si="8"/>
        <v>70016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BULLISH DIVERGENCE</v>
      </c>
    </row>
    <row r="140" spans="1:8" ht="13.5" x14ac:dyDescent="0.25">
      <c r="A140" s="3">
        <f>TITRES_STAT!B143</f>
        <v>42507</v>
      </c>
      <c r="B140" s="5">
        <f>TITRES_STAT!C143</f>
        <v>9.43</v>
      </c>
      <c r="C140" s="5">
        <f>TITRES_STAT!D143</f>
        <v>4.0800999999999998</v>
      </c>
      <c r="D140" s="5">
        <f>TITRES_STAT!E143</f>
        <v>27</v>
      </c>
      <c r="E140" s="2">
        <f t="shared" si="8"/>
        <v>70043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9.15</v>
      </c>
      <c r="C141" s="5">
        <f>TITRES_STAT!D144</f>
        <v>3.9590000000000001</v>
      </c>
      <c r="D141" s="5">
        <f>TITRES_STAT!E144</f>
        <v>2274</v>
      </c>
      <c r="E141" s="2">
        <f t="shared" si="8"/>
        <v>67769</v>
      </c>
      <c r="F141" s="5" t="str">
        <f t="shared" si="11"/>
        <v>BEARISH</v>
      </c>
      <c r="G141" s="5" t="str">
        <f t="shared" si="10"/>
        <v>NEUTRAL</v>
      </c>
      <c r="H141" s="5" t="str">
        <f t="shared" si="9"/>
        <v>CONFIRMED BEARISH</v>
      </c>
    </row>
    <row r="142" spans="1:8" ht="13.5" x14ac:dyDescent="0.25">
      <c r="A142" s="3">
        <f>TITRES_STAT!B145</f>
        <v>42509</v>
      </c>
      <c r="B142" s="5">
        <f>TITRES_STAT!C145</f>
        <v>9.4</v>
      </c>
      <c r="C142" s="5">
        <f>TITRES_STAT!D145</f>
        <v>4.0671999999999997</v>
      </c>
      <c r="D142" s="5">
        <f>TITRES_STAT!E145</f>
        <v>1</v>
      </c>
      <c r="E142" s="2">
        <f t="shared" si="8"/>
        <v>67770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9.39</v>
      </c>
      <c r="C143" s="5">
        <f>TITRES_STAT!D146</f>
        <v>4.0628000000000002</v>
      </c>
      <c r="D143" s="5">
        <f>TITRES_STAT!E146</f>
        <v>1039</v>
      </c>
      <c r="E143" s="2">
        <f t="shared" si="8"/>
        <v>66731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9.48</v>
      </c>
      <c r="C144" s="5">
        <f>TITRES_STAT!D147</f>
        <v>4.1017999999999999</v>
      </c>
      <c r="D144" s="5">
        <f>TITRES_STAT!E147</f>
        <v>172</v>
      </c>
      <c r="E144" s="2">
        <f t="shared" si="8"/>
        <v>66903</v>
      </c>
      <c r="F144" s="5" t="str">
        <f t="shared" si="11"/>
        <v>BEARISH</v>
      </c>
      <c r="G144" s="5" t="str">
        <f t="shared" si="10"/>
        <v>WEAK</v>
      </c>
      <c r="H144" s="5" t="str">
        <f t="shared" si="9"/>
        <v>BEARISH DIVERGENCE</v>
      </c>
    </row>
    <row r="145" spans="1:8" ht="13.5" x14ac:dyDescent="0.25">
      <c r="A145" s="3">
        <f>TITRES_STAT!B148</f>
        <v>42514</v>
      </c>
      <c r="B145" s="5">
        <f>TITRES_STAT!C148</f>
        <v>9.3000000000000007</v>
      </c>
      <c r="C145" s="5">
        <f>TITRES_STAT!D148</f>
        <v>4.0239000000000003</v>
      </c>
      <c r="D145" s="5">
        <f>TITRES_STAT!E148</f>
        <v>3657</v>
      </c>
      <c r="E145" s="2">
        <f t="shared" si="8"/>
        <v>63246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9.49</v>
      </c>
      <c r="C146" s="5">
        <f>TITRES_STAT!D149</f>
        <v>4.1060999999999996</v>
      </c>
      <c r="D146" s="5">
        <f>TITRES_STAT!E149</f>
        <v>1459</v>
      </c>
      <c r="E146" s="2">
        <f t="shared" si="8"/>
        <v>64705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BEARISH DIVERGENCE</v>
      </c>
    </row>
    <row r="147" spans="1:8" ht="13.5" x14ac:dyDescent="0.25">
      <c r="A147" s="3">
        <f>TITRES_STAT!B150</f>
        <v>42516</v>
      </c>
      <c r="B147" s="5">
        <f>TITRES_STAT!C150</f>
        <v>9.4</v>
      </c>
      <c r="C147" s="5">
        <f>TITRES_STAT!D150</f>
        <v>4.0671999999999997</v>
      </c>
      <c r="D147" s="5">
        <f>TITRES_STAT!E150</f>
        <v>5401</v>
      </c>
      <c r="E147" s="2">
        <f t="shared" si="8"/>
        <v>59304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NEUTRAL</v>
      </c>
    </row>
    <row r="148" spans="1:8" ht="13.5" x14ac:dyDescent="0.25">
      <c r="A148" s="3">
        <f>TITRES_STAT!B151</f>
        <v>42517</v>
      </c>
      <c r="B148" s="5">
        <f>TITRES_STAT!C151</f>
        <v>9.6</v>
      </c>
      <c r="C148" s="5">
        <f>TITRES_STAT!D151</f>
        <v>4.1536999999999997</v>
      </c>
      <c r="D148" s="5">
        <f>TITRES_STAT!E151</f>
        <v>5043</v>
      </c>
      <c r="E148" s="2">
        <f t="shared" si="8"/>
        <v>64347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BEARISH DIVERGENCE</v>
      </c>
    </row>
    <row r="149" spans="1:8" ht="13.5" x14ac:dyDescent="0.25">
      <c r="A149" s="3">
        <f>TITRES_STAT!B152</f>
        <v>42520</v>
      </c>
      <c r="B149" s="5">
        <f>TITRES_STAT!C152</f>
        <v>9.6</v>
      </c>
      <c r="C149" s="5">
        <f>TITRES_STAT!D152</f>
        <v>4.1536999999999997</v>
      </c>
      <c r="D149" s="5">
        <f>TITRES_STAT!E152</f>
        <v>688</v>
      </c>
      <c r="E149" s="2">
        <f t="shared" si="8"/>
        <v>64347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BEARISH DIVERGENCE</v>
      </c>
    </row>
    <row r="150" spans="1:8" ht="13.5" x14ac:dyDescent="0.25">
      <c r="A150" s="3">
        <f>TITRES_STAT!B153</f>
        <v>42521</v>
      </c>
      <c r="B150" s="5">
        <f>TITRES_STAT!C153</f>
        <v>9.6</v>
      </c>
      <c r="C150" s="5">
        <f>TITRES_STAT!D153</f>
        <v>4.1536999999999997</v>
      </c>
      <c r="D150" s="5">
        <f>TITRES_STAT!E153</f>
        <v>49</v>
      </c>
      <c r="E150" s="2">
        <f t="shared" si="8"/>
        <v>64347</v>
      </c>
      <c r="F150" s="5" t="str">
        <f t="shared" si="11"/>
        <v>BULLISH</v>
      </c>
      <c r="G150" s="5" t="str">
        <f t="shared" si="10"/>
        <v>NEUTRAL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9.3699999999999992</v>
      </c>
      <c r="C151" s="5">
        <f>TITRES_STAT!D154</f>
        <v>4.0541999999999998</v>
      </c>
      <c r="D151" s="5">
        <f>TITRES_STAT!E154</f>
        <v>749</v>
      </c>
      <c r="E151" s="2">
        <f t="shared" si="8"/>
        <v>63598</v>
      </c>
      <c r="F151" s="5" t="str">
        <f t="shared" si="11"/>
        <v>BEARISH</v>
      </c>
      <c r="G151" s="5" t="str">
        <f t="shared" si="10"/>
        <v>NEUTRAL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9.64</v>
      </c>
      <c r="C152" s="5">
        <f>TITRES_STAT!D155</f>
        <v>4.1710000000000003</v>
      </c>
      <c r="D152" s="5">
        <f>TITRES_STAT!E155</f>
        <v>4</v>
      </c>
      <c r="E152" s="2">
        <f t="shared" si="8"/>
        <v>63602</v>
      </c>
      <c r="F152" s="5" t="str">
        <f t="shared" si="11"/>
        <v>BULLISH</v>
      </c>
      <c r="G152" s="5" t="str">
        <f t="shared" si="10"/>
        <v>STRONG</v>
      </c>
      <c r="H152" s="5" t="str">
        <f t="shared" si="9"/>
        <v>CONFIRMED BULLISH</v>
      </c>
    </row>
    <row r="153" spans="1:8" ht="13.5" x14ac:dyDescent="0.25">
      <c r="A153" s="3">
        <f>TITRES_STAT!B156</f>
        <v>42524</v>
      </c>
      <c r="B153" s="5">
        <f>TITRES_STAT!C156</f>
        <v>9.64</v>
      </c>
      <c r="C153" s="5">
        <f>TITRES_STAT!D156</f>
        <v>4.1710000000000003</v>
      </c>
      <c r="D153" s="5">
        <f>TITRES_STAT!E156</f>
        <v>222</v>
      </c>
      <c r="E153" s="2">
        <f t="shared" si="8"/>
        <v>63602</v>
      </c>
      <c r="F153" s="5" t="str">
        <f t="shared" si="11"/>
        <v>BEARISH</v>
      </c>
      <c r="G153" s="5" t="str">
        <f t="shared" si="10"/>
        <v>NEUTRAL</v>
      </c>
      <c r="H153" s="5" t="str">
        <f t="shared" si="9"/>
        <v>BEARISH DIVERGENCE</v>
      </c>
    </row>
    <row r="154" spans="1:8" ht="13.5" x14ac:dyDescent="0.25">
      <c r="A154" s="3">
        <f>TITRES_STAT!B157</f>
        <v>42527</v>
      </c>
      <c r="B154" s="5">
        <f>TITRES_STAT!C157</f>
        <v>9.42</v>
      </c>
      <c r="C154" s="5">
        <f>TITRES_STAT!D157</f>
        <v>4.0758000000000001</v>
      </c>
      <c r="D154" s="5">
        <f>TITRES_STAT!E157</f>
        <v>26</v>
      </c>
      <c r="E154" s="2">
        <f t="shared" si="8"/>
        <v>63576</v>
      </c>
      <c r="F154" s="5" t="str">
        <f t="shared" si="11"/>
        <v>BEARISH</v>
      </c>
      <c r="G154" s="5" t="str">
        <f t="shared" si="10"/>
        <v>NEUTRAL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9.64</v>
      </c>
      <c r="C155" s="5">
        <f>TITRES_STAT!D158</f>
        <v>4.1710000000000003</v>
      </c>
      <c r="D155" s="5">
        <f>TITRES_STAT!E158</f>
        <v>723</v>
      </c>
      <c r="E155" s="2">
        <f t="shared" si="8"/>
        <v>64299</v>
      </c>
      <c r="F155" s="5" t="str">
        <f t="shared" si="11"/>
        <v>BEARISH</v>
      </c>
      <c r="G155" s="5" t="str">
        <f t="shared" si="10"/>
        <v>NEUTRAL</v>
      </c>
      <c r="H155" s="5" t="str">
        <f t="shared" si="9"/>
        <v>BEARISH DIVERGENCE</v>
      </c>
    </row>
    <row r="156" spans="1:8" ht="13.5" x14ac:dyDescent="0.25">
      <c r="A156" s="3">
        <f>TITRES_STAT!B159</f>
        <v>42529</v>
      </c>
      <c r="B156" s="5">
        <f>TITRES_STAT!C159</f>
        <v>9.64</v>
      </c>
      <c r="C156" s="5">
        <f>TITRES_STAT!D159</f>
        <v>4.1710000000000003</v>
      </c>
      <c r="D156" s="5">
        <f>TITRES_STAT!E159</f>
        <v>300</v>
      </c>
      <c r="E156" s="2">
        <f t="shared" si="8"/>
        <v>64299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CONFIRMED BULLISH</v>
      </c>
    </row>
    <row r="157" spans="1:8" ht="13.5" x14ac:dyDescent="0.25">
      <c r="A157" s="3">
        <f>TITRES_STAT!B160</f>
        <v>42530</v>
      </c>
      <c r="B157" s="5">
        <f>TITRES_STAT!C160</f>
        <v>9.36</v>
      </c>
      <c r="C157" s="5">
        <f>TITRES_STAT!D160</f>
        <v>4.0499000000000001</v>
      </c>
      <c r="D157" s="5">
        <f>TITRES_STAT!E160</f>
        <v>104</v>
      </c>
      <c r="E157" s="2">
        <f t="shared" si="8"/>
        <v>64195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BULLISH DIVERGENCE</v>
      </c>
    </row>
    <row r="158" spans="1:8" ht="13.5" x14ac:dyDescent="0.25">
      <c r="A158" s="3">
        <f>TITRES_STAT!B161</f>
        <v>42531</v>
      </c>
      <c r="B158" s="5">
        <f>TITRES_STAT!C161</f>
        <v>9.11</v>
      </c>
      <c r="C158" s="5">
        <f>TITRES_STAT!D161</f>
        <v>3.9417</v>
      </c>
      <c r="D158" s="5">
        <f>TITRES_STAT!E161</f>
        <v>45</v>
      </c>
      <c r="E158" s="2">
        <f t="shared" si="8"/>
        <v>64150</v>
      </c>
      <c r="F158" s="5" t="str">
        <f t="shared" si="11"/>
        <v>BULLISH</v>
      </c>
      <c r="G158" s="5" t="str">
        <f t="shared" si="10"/>
        <v>NEUTRAL</v>
      </c>
      <c r="H158" s="5" t="str">
        <f t="shared" si="9"/>
        <v>BULLISH DIVERGENCE</v>
      </c>
    </row>
    <row r="159" spans="1:8" ht="13.5" x14ac:dyDescent="0.25">
      <c r="A159" s="3">
        <f>TITRES_STAT!B162</f>
        <v>42534</v>
      </c>
      <c r="B159" s="5">
        <f>TITRES_STAT!C162</f>
        <v>9.3800000000000008</v>
      </c>
      <c r="C159" s="5">
        <f>TITRES_STAT!D162</f>
        <v>4.0585000000000004</v>
      </c>
      <c r="D159" s="5">
        <f>TITRES_STAT!E162</f>
        <v>49</v>
      </c>
      <c r="E159" s="2">
        <f t="shared" si="8"/>
        <v>64199</v>
      </c>
      <c r="F159" s="5" t="str">
        <f t="shared" si="11"/>
        <v>BULLISH</v>
      </c>
      <c r="G159" s="5" t="str">
        <f t="shared" si="10"/>
        <v>NEUTRAL</v>
      </c>
      <c r="H159" s="5" t="str">
        <f t="shared" si="9"/>
        <v>BULLISH DIVERGENCE</v>
      </c>
    </row>
    <row r="160" spans="1:8" ht="13.5" x14ac:dyDescent="0.25">
      <c r="A160" s="3">
        <f>TITRES_STAT!B163</f>
        <v>42535</v>
      </c>
      <c r="B160" s="5">
        <f>TITRES_STAT!C163</f>
        <v>9.26</v>
      </c>
      <c r="C160" s="5">
        <f>TITRES_STAT!D163</f>
        <v>4.0065999999999997</v>
      </c>
      <c r="D160" s="5">
        <f>TITRES_STAT!E163</f>
        <v>307</v>
      </c>
      <c r="E160" s="2">
        <f t="shared" si="8"/>
        <v>63892</v>
      </c>
      <c r="F160" s="5" t="str">
        <f t="shared" si="11"/>
        <v>BEARISH</v>
      </c>
      <c r="G160" s="5" t="str">
        <f t="shared" si="10"/>
        <v>NEUTRAL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9.5299999999999994</v>
      </c>
      <c r="C161" s="5">
        <f>TITRES_STAT!D164</f>
        <v>4.1234000000000002</v>
      </c>
      <c r="D161" s="5">
        <f>TITRES_STAT!E164</f>
        <v>263</v>
      </c>
      <c r="E161" s="2">
        <f t="shared" si="8"/>
        <v>64155</v>
      </c>
      <c r="F161" s="5" t="str">
        <f t="shared" si="11"/>
        <v>BEARISH</v>
      </c>
      <c r="G161" s="5" t="str">
        <f t="shared" si="10"/>
        <v>NEUTRAL</v>
      </c>
      <c r="H161" s="5" t="str">
        <f t="shared" si="9"/>
        <v>CONFIRMED BEARISH</v>
      </c>
    </row>
    <row r="162" spans="1:8" ht="13.5" x14ac:dyDescent="0.25">
      <c r="A162" s="3">
        <f>TITRES_STAT!B165</f>
        <v>42537</v>
      </c>
      <c r="B162" s="5">
        <f>TITRES_STAT!C165</f>
        <v>9.5299999999999994</v>
      </c>
      <c r="C162" s="5">
        <f>TITRES_STAT!D165</f>
        <v>4.1234000000000002</v>
      </c>
      <c r="D162" s="5">
        <f>TITRES_STAT!E165</f>
        <v>117</v>
      </c>
      <c r="E162" s="2">
        <f t="shared" si="8"/>
        <v>64155</v>
      </c>
      <c r="F162" s="5" t="str">
        <f t="shared" si="11"/>
        <v>BEARISH</v>
      </c>
      <c r="G162" s="5" t="str">
        <f t="shared" si="10"/>
        <v>NEUTRAL</v>
      </c>
      <c r="H162" s="5" t="str">
        <f t="shared" si="9"/>
        <v>BEARISH DIVERGENCE</v>
      </c>
    </row>
    <row r="163" spans="1:8" ht="13.5" x14ac:dyDescent="0.25">
      <c r="A163" s="3">
        <f>TITRES_STAT!B166</f>
        <v>42538</v>
      </c>
      <c r="B163" s="5">
        <f>TITRES_STAT!C166</f>
        <v>9.5500000000000007</v>
      </c>
      <c r="C163" s="5">
        <f>TITRES_STAT!D166</f>
        <v>4.1321000000000003</v>
      </c>
      <c r="D163" s="5">
        <f>TITRES_STAT!E166</f>
        <v>3685</v>
      </c>
      <c r="E163" s="2">
        <f t="shared" si="8"/>
        <v>67840</v>
      </c>
      <c r="F163" s="5" t="str">
        <f t="shared" si="11"/>
        <v>BULLISH</v>
      </c>
      <c r="G163" s="5" t="str">
        <f t="shared" si="10"/>
        <v>STRONG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9.5500000000000007</v>
      </c>
      <c r="C164" s="5">
        <f>TITRES_STAT!D167</f>
        <v>4.1321000000000003</v>
      </c>
      <c r="D164" s="5">
        <f>TITRES_STAT!E167</f>
        <v>1301</v>
      </c>
      <c r="E164" s="2">
        <f t="shared" si="8"/>
        <v>67840</v>
      </c>
      <c r="F164" s="5" t="str">
        <f t="shared" si="11"/>
        <v>BULLISH</v>
      </c>
      <c r="G164" s="5" t="str">
        <f t="shared" si="10"/>
        <v>STRONG</v>
      </c>
      <c r="H164" s="5" t="str">
        <f t="shared" si="9"/>
        <v>CONFIRMED BULLISH</v>
      </c>
    </row>
    <row r="165" spans="1:8" ht="13.5" x14ac:dyDescent="0.25">
      <c r="A165" s="3">
        <f>TITRES_STAT!B168</f>
        <v>42542</v>
      </c>
      <c r="B165" s="5">
        <f>TITRES_STAT!C168</f>
        <v>9.5500000000000007</v>
      </c>
      <c r="C165" s="5">
        <f>TITRES_STAT!D168</f>
        <v>4.1321000000000003</v>
      </c>
      <c r="D165" s="5">
        <f>TITRES_STAT!E168</f>
        <v>2740</v>
      </c>
      <c r="E165" s="2">
        <f t="shared" si="8"/>
        <v>67840</v>
      </c>
      <c r="F165" s="5" t="str">
        <f t="shared" si="11"/>
        <v>BULLISH</v>
      </c>
      <c r="G165" s="5" t="str">
        <f t="shared" si="10"/>
        <v>STRONG</v>
      </c>
      <c r="H165" s="5" t="str">
        <f t="shared" si="9"/>
        <v>CONFIRMED BULLISH</v>
      </c>
    </row>
    <row r="166" spans="1:8" ht="13.5" x14ac:dyDescent="0.25">
      <c r="A166" s="3">
        <f>TITRES_STAT!B169</f>
        <v>42543</v>
      </c>
      <c r="B166" s="5">
        <f>TITRES_STAT!C169</f>
        <v>9.5</v>
      </c>
      <c r="C166" s="5">
        <f>TITRES_STAT!D169</f>
        <v>4.1104000000000003</v>
      </c>
      <c r="D166" s="5">
        <f>TITRES_STAT!E169</f>
        <v>411</v>
      </c>
      <c r="E166" s="2">
        <f t="shared" si="8"/>
        <v>67429</v>
      </c>
      <c r="F166" s="5" t="str">
        <f t="shared" si="11"/>
        <v>BULLISH</v>
      </c>
      <c r="G166" s="5" t="str">
        <f t="shared" si="10"/>
        <v>STRONG</v>
      </c>
      <c r="H166" s="5" t="str">
        <f t="shared" si="9"/>
        <v>BULLISH DIVERGENCE</v>
      </c>
    </row>
    <row r="167" spans="1:8" ht="13.5" x14ac:dyDescent="0.25">
      <c r="A167" s="3">
        <f>TITRES_STAT!B170</f>
        <v>42544</v>
      </c>
      <c r="B167" s="5">
        <f>TITRES_STAT!C170</f>
        <v>9.5</v>
      </c>
      <c r="C167" s="5">
        <f>TITRES_STAT!D170</f>
        <v>4.1104000000000003</v>
      </c>
      <c r="D167" s="5">
        <f>TITRES_STAT!E170</f>
        <v>1316</v>
      </c>
      <c r="E167" s="2">
        <f t="shared" si="8"/>
        <v>67429</v>
      </c>
      <c r="F167" s="5" t="str">
        <f t="shared" si="11"/>
        <v>BULLISH</v>
      </c>
      <c r="G167" s="5" t="str">
        <f t="shared" si="10"/>
        <v>STRONG</v>
      </c>
      <c r="H167" s="5" t="str">
        <f t="shared" si="9"/>
        <v>BULLISH DIVERGENCE</v>
      </c>
    </row>
    <row r="168" spans="1:8" ht="13.5" x14ac:dyDescent="0.25">
      <c r="A168" s="3">
        <f>TITRES_STAT!B171</f>
        <v>42545</v>
      </c>
      <c r="B168" s="5">
        <f>TITRES_STAT!C171</f>
        <v>9.5</v>
      </c>
      <c r="C168" s="5">
        <f>TITRES_STAT!D171</f>
        <v>4.1104000000000003</v>
      </c>
      <c r="D168" s="5">
        <f>TITRES_STAT!E171</f>
        <v>100</v>
      </c>
      <c r="E168" s="2">
        <f t="shared" si="8"/>
        <v>67429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9.5</v>
      </c>
      <c r="C169" s="5">
        <f>TITRES_STAT!D172</f>
        <v>4.1104000000000003</v>
      </c>
      <c r="D169" s="5">
        <f>TITRES_STAT!E172</f>
        <v>0</v>
      </c>
      <c r="E169" s="2">
        <f t="shared" si="8"/>
        <v>67429</v>
      </c>
      <c r="F169" s="5" t="str">
        <f t="shared" si="11"/>
        <v>BEARISH</v>
      </c>
      <c r="G169" s="5" t="str">
        <f t="shared" si="10"/>
        <v>NEUTRAL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9.32</v>
      </c>
      <c r="C170" s="5">
        <f>TITRES_STAT!D173</f>
        <v>4.0324999999999998</v>
      </c>
      <c r="D170" s="5">
        <f>TITRES_STAT!E173</f>
        <v>222</v>
      </c>
      <c r="E170" s="2">
        <f t="shared" si="8"/>
        <v>67207</v>
      </c>
      <c r="F170" s="5" t="str">
        <f t="shared" si="11"/>
        <v>BEARISH</v>
      </c>
      <c r="G170" s="5" t="str">
        <f t="shared" si="10"/>
        <v>NEUTRAL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9.32</v>
      </c>
      <c r="C171" s="5">
        <f>TITRES_STAT!D174</f>
        <v>4.0324999999999998</v>
      </c>
      <c r="D171" s="5">
        <f>TITRES_STAT!E174</f>
        <v>85</v>
      </c>
      <c r="E171" s="2">
        <f t="shared" si="8"/>
        <v>67207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9.32</v>
      </c>
      <c r="C172" s="5">
        <f>TITRES_STAT!D175</f>
        <v>4.0324999999999998</v>
      </c>
      <c r="D172" s="5">
        <f>TITRES_STAT!E175</f>
        <v>417</v>
      </c>
      <c r="E172" s="2">
        <f t="shared" si="8"/>
        <v>67207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8.5</v>
      </c>
      <c r="C173" s="5">
        <f>TITRES_STAT!D176</f>
        <v>3.9308999999999998</v>
      </c>
      <c r="D173" s="5">
        <f>TITRES_STAT!E176</f>
        <v>0</v>
      </c>
      <c r="E173" s="2">
        <f t="shared" si="8"/>
        <v>67207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8.25</v>
      </c>
      <c r="C174" s="5">
        <f>TITRES_STAT!D177</f>
        <v>3.9079000000000002</v>
      </c>
      <c r="D174" s="5">
        <f>TITRES_STAT!E177</f>
        <v>495</v>
      </c>
      <c r="E174" s="2">
        <f t="shared" si="8"/>
        <v>66712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8.49</v>
      </c>
      <c r="C175" s="5">
        <f>TITRES_STAT!D178</f>
        <v>4.0216000000000003</v>
      </c>
      <c r="D175" s="5">
        <f>TITRES_STAT!E178</f>
        <v>471</v>
      </c>
      <c r="E175" s="2">
        <f t="shared" si="8"/>
        <v>67183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8.48</v>
      </c>
      <c r="C176" s="5">
        <f>TITRES_STAT!D179</f>
        <v>4.0168999999999997</v>
      </c>
      <c r="D176" s="5">
        <f>TITRES_STAT!E179</f>
        <v>26</v>
      </c>
      <c r="E176" s="2">
        <f t="shared" si="8"/>
        <v>67157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8.68</v>
      </c>
      <c r="C177" s="5">
        <f>TITRES_STAT!D180</f>
        <v>4.1116000000000001</v>
      </c>
      <c r="D177" s="5">
        <f>TITRES_STAT!E180</f>
        <v>320</v>
      </c>
      <c r="E177" s="2">
        <f t="shared" si="8"/>
        <v>67477</v>
      </c>
      <c r="F177" s="5" t="str">
        <f t="shared" si="11"/>
        <v>BULLISH</v>
      </c>
      <c r="G177" s="5" t="str">
        <f t="shared" si="10"/>
        <v>NEUTRAL</v>
      </c>
      <c r="H177" s="5" t="str">
        <f t="shared" si="9"/>
        <v>BULLISH DIVERGENCE</v>
      </c>
    </row>
    <row r="178" spans="1:8" ht="13.5" x14ac:dyDescent="0.25">
      <c r="A178" s="3">
        <f>TITRES_STAT!B181</f>
        <v>42564</v>
      </c>
      <c r="B178" s="5">
        <f>TITRES_STAT!C181</f>
        <v>8.6300000000000008</v>
      </c>
      <c r="C178" s="5">
        <f>TITRES_STAT!D181</f>
        <v>4.0879000000000003</v>
      </c>
      <c r="D178" s="5">
        <f>TITRES_STAT!E181</f>
        <v>1739</v>
      </c>
      <c r="E178" s="2">
        <f t="shared" si="8"/>
        <v>65738</v>
      </c>
      <c r="F178" s="5" t="str">
        <f t="shared" si="11"/>
        <v>BEARISH</v>
      </c>
      <c r="G178" s="5" t="str">
        <f t="shared" si="10"/>
        <v>WEAK</v>
      </c>
      <c r="H178" s="5" t="str">
        <f t="shared" si="9"/>
        <v>BEARISH DIVERGENCE</v>
      </c>
    </row>
    <row r="179" spans="1:8" ht="13.5" x14ac:dyDescent="0.25">
      <c r="A179" s="3">
        <f>TITRES_STAT!B182</f>
        <v>42565</v>
      </c>
      <c r="B179" s="5">
        <f>TITRES_STAT!C182</f>
        <v>8.6300000000000008</v>
      </c>
      <c r="C179" s="5">
        <f>TITRES_STAT!D182</f>
        <v>4.0879000000000003</v>
      </c>
      <c r="D179" s="5">
        <f>TITRES_STAT!E182</f>
        <v>0</v>
      </c>
      <c r="E179" s="2">
        <f t="shared" si="8"/>
        <v>65738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BEARISH DIVERGENCE</v>
      </c>
    </row>
    <row r="180" spans="1:8" ht="13.5" x14ac:dyDescent="0.25">
      <c r="A180" s="3">
        <f>TITRES_STAT!B183</f>
        <v>42566</v>
      </c>
      <c r="B180" s="5">
        <f>TITRES_STAT!C183</f>
        <v>8.4</v>
      </c>
      <c r="C180" s="5">
        <f>TITRES_STAT!D183</f>
        <v>3.9790000000000001</v>
      </c>
      <c r="D180" s="5">
        <f>TITRES_STAT!E183</f>
        <v>450</v>
      </c>
      <c r="E180" s="2">
        <f t="shared" si="8"/>
        <v>65288</v>
      </c>
      <c r="F180" s="5" t="str">
        <f t="shared" si="11"/>
        <v>BEARISH</v>
      </c>
      <c r="G180" s="5" t="str">
        <f t="shared" si="10"/>
        <v>WEAK</v>
      </c>
      <c r="H180" s="5" t="str">
        <f t="shared" si="9"/>
        <v>CONFIRMED BEARISH</v>
      </c>
    </row>
    <row r="181" spans="1:8" ht="13.5" x14ac:dyDescent="0.25">
      <c r="A181" s="3">
        <f>TITRES_STAT!B184</f>
        <v>42569</v>
      </c>
      <c r="B181" s="5">
        <f>TITRES_STAT!C184</f>
        <v>8.23</v>
      </c>
      <c r="C181" s="5">
        <f>TITRES_STAT!D184</f>
        <v>3.8984000000000001</v>
      </c>
      <c r="D181" s="5">
        <f>TITRES_STAT!E184</f>
        <v>397</v>
      </c>
      <c r="E181" s="2">
        <f t="shared" si="8"/>
        <v>64891</v>
      </c>
      <c r="F181" s="5" t="str">
        <f t="shared" si="11"/>
        <v>BEARISH</v>
      </c>
      <c r="G181" s="5" t="str">
        <f t="shared" si="10"/>
        <v>WEAK</v>
      </c>
      <c r="H181" s="5" t="str">
        <f t="shared" si="9"/>
        <v>CONFIRMED BEARISH</v>
      </c>
    </row>
    <row r="182" spans="1:8" ht="13.5" x14ac:dyDescent="0.25">
      <c r="A182" s="3">
        <f>TITRES_STAT!B185</f>
        <v>42570</v>
      </c>
      <c r="B182" s="5">
        <f>TITRES_STAT!C185</f>
        <v>8.23</v>
      </c>
      <c r="C182" s="5">
        <f>TITRES_STAT!D185</f>
        <v>3.8984000000000001</v>
      </c>
      <c r="D182" s="5">
        <f>TITRES_STAT!E185</f>
        <v>230</v>
      </c>
      <c r="E182" s="2">
        <f t="shared" si="8"/>
        <v>64891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8.23</v>
      </c>
      <c r="C183" s="5">
        <f>TITRES_STAT!D186</f>
        <v>3.8984000000000001</v>
      </c>
      <c r="D183" s="5">
        <f>TITRES_STAT!E186</f>
        <v>0</v>
      </c>
      <c r="E183" s="2">
        <f t="shared" si="8"/>
        <v>64891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CONFIRMED BEARISH</v>
      </c>
    </row>
    <row r="184" spans="1:8" ht="13.5" x14ac:dyDescent="0.25">
      <c r="A184" s="3">
        <f>TITRES_STAT!B187</f>
        <v>42572</v>
      </c>
      <c r="B184" s="5">
        <f>TITRES_STAT!C187</f>
        <v>8.23</v>
      </c>
      <c r="C184" s="5">
        <f>TITRES_STAT!D187</f>
        <v>3.8984000000000001</v>
      </c>
      <c r="D184" s="5">
        <f>TITRES_STAT!E187</f>
        <v>0</v>
      </c>
      <c r="E184" s="2">
        <f t="shared" si="8"/>
        <v>64891</v>
      </c>
      <c r="F184" s="5" t="str">
        <f t="shared" si="11"/>
        <v>BEARISH</v>
      </c>
      <c r="G184" s="5" t="str">
        <f t="shared" si="10"/>
        <v>NEUTRAL</v>
      </c>
      <c r="H184" s="5" t="str">
        <f t="shared" si="9"/>
        <v>CONFIRMED BEARISH</v>
      </c>
    </row>
    <row r="185" spans="1:8" ht="13.5" x14ac:dyDescent="0.25">
      <c r="A185" s="3">
        <f>TITRES_STAT!B188</f>
        <v>42573</v>
      </c>
      <c r="B185" s="5">
        <f>TITRES_STAT!C188</f>
        <v>8.4</v>
      </c>
      <c r="C185" s="5">
        <f>TITRES_STAT!D188</f>
        <v>3.9790000000000001</v>
      </c>
      <c r="D185" s="5">
        <f>TITRES_STAT!E188</f>
        <v>10</v>
      </c>
      <c r="E185" s="2">
        <f t="shared" si="8"/>
        <v>64901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NEUTRAL</v>
      </c>
    </row>
    <row r="186" spans="1:8" ht="13.5" x14ac:dyDescent="0.25">
      <c r="A186" s="3">
        <f>TITRES_STAT!B189</f>
        <v>42577</v>
      </c>
      <c r="B186" s="5">
        <f>TITRES_STAT!C189</f>
        <v>8.15</v>
      </c>
      <c r="C186" s="5">
        <f>TITRES_STAT!D189</f>
        <v>3.8605</v>
      </c>
      <c r="D186" s="5">
        <f>TITRES_STAT!E189</f>
        <v>315</v>
      </c>
      <c r="E186" s="2">
        <f t="shared" si="8"/>
        <v>64586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8.25</v>
      </c>
      <c r="C187" s="5">
        <f>TITRES_STAT!D190</f>
        <v>3.9079000000000002</v>
      </c>
      <c r="D187" s="5">
        <f>TITRES_STAT!E190</f>
        <v>45</v>
      </c>
      <c r="E187" s="2">
        <f t="shared" si="8"/>
        <v>64631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BEARISH DIVERGENCE</v>
      </c>
    </row>
    <row r="188" spans="1:8" ht="13.5" x14ac:dyDescent="0.25">
      <c r="A188" s="3">
        <f>TITRES_STAT!B191</f>
        <v>42579</v>
      </c>
      <c r="B188" s="5">
        <f>TITRES_STAT!C191</f>
        <v>8.1</v>
      </c>
      <c r="C188" s="5">
        <f>TITRES_STAT!D191</f>
        <v>3.8369</v>
      </c>
      <c r="D188" s="5">
        <f>TITRES_STAT!E191</f>
        <v>93</v>
      </c>
      <c r="E188" s="2">
        <f t="shared" si="8"/>
        <v>64538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8.1</v>
      </c>
      <c r="C189" s="5">
        <f>TITRES_STAT!D192</f>
        <v>3.8369</v>
      </c>
      <c r="D189" s="5">
        <f>TITRES_STAT!E192</f>
        <v>0</v>
      </c>
      <c r="E189" s="2">
        <f t="shared" si="8"/>
        <v>64538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8.1</v>
      </c>
      <c r="C190" s="5">
        <f>TITRES_STAT!D193</f>
        <v>3.8369</v>
      </c>
      <c r="D190" s="5">
        <f>TITRES_STAT!E193</f>
        <v>0</v>
      </c>
      <c r="E190" s="2">
        <f t="shared" si="8"/>
        <v>64538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8.4600000000000009</v>
      </c>
      <c r="C191" s="5">
        <f>TITRES_STAT!D194</f>
        <v>4.0073999999999996</v>
      </c>
      <c r="D191" s="5">
        <f>TITRES_STAT!E194</f>
        <v>50</v>
      </c>
      <c r="E191" s="2">
        <f t="shared" si="8"/>
        <v>64588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CONFIRMED BULLISH</v>
      </c>
    </row>
    <row r="192" spans="1:8" ht="13.5" x14ac:dyDescent="0.25">
      <c r="A192" s="3">
        <f>TITRES_STAT!B195</f>
        <v>42585</v>
      </c>
      <c r="B192" s="5">
        <f>TITRES_STAT!C195</f>
        <v>8.2100000000000009</v>
      </c>
      <c r="C192" s="5">
        <f>TITRES_STAT!D195</f>
        <v>3.8889999999999998</v>
      </c>
      <c r="D192" s="5">
        <f>TITRES_STAT!E195</f>
        <v>61</v>
      </c>
      <c r="E192" s="2">
        <f t="shared" si="8"/>
        <v>64527</v>
      </c>
      <c r="F192" s="5" t="str">
        <f t="shared" si="11"/>
        <v>BEARISH</v>
      </c>
      <c r="G192" s="5" t="str">
        <f t="shared" si="10"/>
        <v>NEUTRAL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8.0299999999999994</v>
      </c>
      <c r="C193" s="5">
        <f>TITRES_STAT!D196</f>
        <v>3.8037000000000001</v>
      </c>
      <c r="D193" s="5">
        <f>TITRES_STAT!E196</f>
        <v>74</v>
      </c>
      <c r="E193" s="2">
        <f t="shared" si="8"/>
        <v>64453</v>
      </c>
      <c r="F193" s="5" t="str">
        <f t="shared" si="11"/>
        <v>BEARISH</v>
      </c>
      <c r="G193" s="5" t="str">
        <f t="shared" si="10"/>
        <v>NEUTRAL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8.0299999999999994</v>
      </c>
      <c r="C194" s="5">
        <f>TITRES_STAT!D197</f>
        <v>3.8037000000000001</v>
      </c>
      <c r="D194" s="5">
        <f>TITRES_STAT!E197</f>
        <v>0</v>
      </c>
      <c r="E194" s="2">
        <f t="shared" si="8"/>
        <v>64453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8.0299999999999994</v>
      </c>
      <c r="C195" s="5">
        <f>TITRES_STAT!D198</f>
        <v>3.8037000000000001</v>
      </c>
      <c r="D195" s="5">
        <f>TITRES_STAT!E198</f>
        <v>6</v>
      </c>
      <c r="E195" s="2">
        <f t="shared" si="8"/>
        <v>64453</v>
      </c>
      <c r="F195" s="5" t="str">
        <f t="shared" si="11"/>
        <v>BEARISH</v>
      </c>
      <c r="G195" s="5" t="str">
        <f t="shared" si="10"/>
        <v>NEUTRAL</v>
      </c>
      <c r="H195" s="5" t="str">
        <f t="shared" si="9"/>
        <v>CONFIRMED BEARISH</v>
      </c>
    </row>
    <row r="196" spans="1:8" ht="13.5" x14ac:dyDescent="0.25">
      <c r="A196" s="3">
        <f>TITRES_STAT!B199</f>
        <v>42591</v>
      </c>
      <c r="B196" s="5">
        <f>TITRES_STAT!C199</f>
        <v>8.06</v>
      </c>
      <c r="C196" s="5">
        <f>TITRES_STAT!D199</f>
        <v>3.8178999999999998</v>
      </c>
      <c r="D196" s="5">
        <f>TITRES_STAT!E199</f>
        <v>1015</v>
      </c>
      <c r="E196" s="2">
        <f t="shared" ref="E196:E259" si="12">IF(B196&gt;B195, E195+D196, IF(B196&lt;B195, E195-D196, E195))</f>
        <v>65468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BULLISH DIVERGENCE</v>
      </c>
    </row>
    <row r="197" spans="1:8" ht="13.5" x14ac:dyDescent="0.25">
      <c r="A197" s="3">
        <f>TITRES_STAT!B200</f>
        <v>42592</v>
      </c>
      <c r="B197" s="5">
        <f>TITRES_STAT!C200</f>
        <v>8.06</v>
      </c>
      <c r="C197" s="5">
        <f>TITRES_STAT!D200</f>
        <v>3.8178999999999998</v>
      </c>
      <c r="D197" s="5">
        <f>TITRES_STAT!E200</f>
        <v>0</v>
      </c>
      <c r="E197" s="2">
        <f t="shared" si="12"/>
        <v>65468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BULLISH DIVERGENCE</v>
      </c>
    </row>
    <row r="198" spans="1:8" ht="13.5" x14ac:dyDescent="0.25">
      <c r="A198" s="3">
        <f>TITRES_STAT!B201</f>
        <v>42593</v>
      </c>
      <c r="B198" s="5">
        <f>TITRES_STAT!C201</f>
        <v>8.06</v>
      </c>
      <c r="C198" s="5">
        <f>TITRES_STAT!D201</f>
        <v>3.8178999999999998</v>
      </c>
      <c r="D198" s="5">
        <f>TITRES_STAT!E201</f>
        <v>0</v>
      </c>
      <c r="E198" s="2">
        <f t="shared" si="12"/>
        <v>65468</v>
      </c>
      <c r="F198" s="5" t="str">
        <f t="shared" si="11"/>
        <v>BULLISH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5">
        <f>TITRES_STAT!C202</f>
        <v>8.07</v>
      </c>
      <c r="C199" s="5">
        <f>TITRES_STAT!D202</f>
        <v>3.8226</v>
      </c>
      <c r="D199" s="5">
        <f>TITRES_STAT!E202</f>
        <v>3</v>
      </c>
      <c r="E199" s="2">
        <f t="shared" si="12"/>
        <v>65471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8.07</v>
      </c>
      <c r="C200" s="5">
        <f>TITRES_STAT!D203</f>
        <v>3.8226</v>
      </c>
      <c r="D200" s="5">
        <f>TITRES_STAT!E203</f>
        <v>0</v>
      </c>
      <c r="E200" s="2">
        <f t="shared" si="12"/>
        <v>65471</v>
      </c>
      <c r="F200" s="5" t="str">
        <f t="shared" ref="F200:F263" si="15">IF(E200&gt;E195,"BULLISH",IF(E200&lt;E195,"BEARISH","NEUTRAL"))</f>
        <v>BULLISH</v>
      </c>
      <c r="G200" s="5" t="str">
        <f t="shared" si="14"/>
        <v>NEUTRAL</v>
      </c>
      <c r="H200" s="5" t="str">
        <f t="shared" si="13"/>
        <v>CONFIRMED BULLISH</v>
      </c>
    </row>
    <row r="201" spans="1:8" ht="13.5" x14ac:dyDescent="0.25">
      <c r="A201" s="3">
        <f>TITRES_STAT!B204</f>
        <v>42598</v>
      </c>
      <c r="B201" s="5">
        <f>TITRES_STAT!C204</f>
        <v>8.07</v>
      </c>
      <c r="C201" s="5">
        <f>TITRES_STAT!D204</f>
        <v>3.8226</v>
      </c>
      <c r="D201" s="5">
        <f>TITRES_STAT!E204</f>
        <v>0</v>
      </c>
      <c r="E201" s="2">
        <f t="shared" si="12"/>
        <v>65471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8.31</v>
      </c>
      <c r="C202" s="5">
        <f>TITRES_STAT!D205</f>
        <v>3.9363000000000001</v>
      </c>
      <c r="D202" s="5">
        <f>TITRES_STAT!E205</f>
        <v>570</v>
      </c>
      <c r="E202" s="2">
        <f t="shared" si="12"/>
        <v>66041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8.1300000000000008</v>
      </c>
      <c r="C203" s="5">
        <f>TITRES_STAT!D206</f>
        <v>3.8511000000000002</v>
      </c>
      <c r="D203" s="5">
        <f>TITRES_STAT!E206</f>
        <v>155</v>
      </c>
      <c r="E203" s="2">
        <f t="shared" si="12"/>
        <v>65886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8.14</v>
      </c>
      <c r="C204" s="5">
        <f>TITRES_STAT!D207</f>
        <v>3.8557999999999999</v>
      </c>
      <c r="D204" s="5">
        <f>TITRES_STAT!E207</f>
        <v>127</v>
      </c>
      <c r="E204" s="2">
        <f t="shared" si="12"/>
        <v>66013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8.1999999999999993</v>
      </c>
      <c r="C205" s="5">
        <f>TITRES_STAT!D208</f>
        <v>3.8841999999999999</v>
      </c>
      <c r="D205" s="5">
        <f>TITRES_STAT!E208</f>
        <v>2</v>
      </c>
      <c r="E205" s="2">
        <f t="shared" si="12"/>
        <v>66015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8.1999999999999993</v>
      </c>
      <c r="C206" s="5">
        <f>TITRES_STAT!D209</f>
        <v>3.8841999999999999</v>
      </c>
      <c r="D206" s="5">
        <f>TITRES_STAT!E209</f>
        <v>1442</v>
      </c>
      <c r="E206" s="2">
        <f t="shared" si="12"/>
        <v>66015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8.1</v>
      </c>
      <c r="C207" s="5">
        <f>TITRES_STAT!D210</f>
        <v>3.8369</v>
      </c>
      <c r="D207" s="5">
        <f>TITRES_STAT!E210</f>
        <v>7790</v>
      </c>
      <c r="E207" s="2">
        <f t="shared" si="12"/>
        <v>58225</v>
      </c>
      <c r="F207" s="5" t="str">
        <f t="shared" si="15"/>
        <v>BEARISH</v>
      </c>
      <c r="G207" s="5" t="str">
        <f t="shared" si="14"/>
        <v>WEAK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8.0500000000000007</v>
      </c>
      <c r="C208" s="5">
        <f>TITRES_STAT!D211</f>
        <v>3.8132000000000001</v>
      </c>
      <c r="D208" s="5">
        <f>TITRES_STAT!E211</f>
        <v>112</v>
      </c>
      <c r="E208" s="2">
        <f t="shared" si="12"/>
        <v>58113</v>
      </c>
      <c r="F208" s="5" t="str">
        <f t="shared" si="15"/>
        <v>BEARISH</v>
      </c>
      <c r="G208" s="5" t="str">
        <f t="shared" si="14"/>
        <v>WEAK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8.0500000000000007</v>
      </c>
      <c r="C209" s="5">
        <f>TITRES_STAT!D212</f>
        <v>3.8132000000000001</v>
      </c>
      <c r="D209" s="5">
        <f>TITRES_STAT!E212</f>
        <v>0</v>
      </c>
      <c r="E209" s="2">
        <f t="shared" si="12"/>
        <v>58113</v>
      </c>
      <c r="F209" s="5" t="str">
        <f t="shared" si="15"/>
        <v>BEARISH</v>
      </c>
      <c r="G209" s="5" t="str">
        <f t="shared" si="14"/>
        <v>WEAK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8.0500000000000007</v>
      </c>
      <c r="C210" s="5">
        <f>TITRES_STAT!D213</f>
        <v>3.8132000000000001</v>
      </c>
      <c r="D210" s="5">
        <f>TITRES_STAT!E213</f>
        <v>0</v>
      </c>
      <c r="E210" s="2">
        <f t="shared" si="12"/>
        <v>58113</v>
      </c>
      <c r="F210" s="5" t="str">
        <f t="shared" si="15"/>
        <v>BEARISH</v>
      </c>
      <c r="G210" s="5" t="str">
        <f t="shared" si="14"/>
        <v>WEAK</v>
      </c>
      <c r="H210" s="5" t="str">
        <f t="shared" si="13"/>
        <v>CONFIRMED BEARISH</v>
      </c>
    </row>
    <row r="211" spans="1:8" ht="13.5" x14ac:dyDescent="0.25">
      <c r="A211" s="3">
        <f>TITRES_STAT!B214</f>
        <v>42612</v>
      </c>
      <c r="B211" s="5">
        <f>TITRES_STAT!C214</f>
        <v>8.07</v>
      </c>
      <c r="C211" s="5">
        <f>TITRES_STAT!D214</f>
        <v>3.8226</v>
      </c>
      <c r="D211" s="5">
        <f>TITRES_STAT!E214</f>
        <v>4290</v>
      </c>
      <c r="E211" s="2">
        <f t="shared" si="12"/>
        <v>62403</v>
      </c>
      <c r="F211" s="5" t="str">
        <f t="shared" si="15"/>
        <v>BEARISH</v>
      </c>
      <c r="G211" s="5" t="str">
        <f t="shared" si="14"/>
        <v>WEAK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8.1</v>
      </c>
      <c r="C212" s="5">
        <f>TITRES_STAT!D215</f>
        <v>3.8369</v>
      </c>
      <c r="D212" s="5">
        <f>TITRES_STAT!E215</f>
        <v>2231</v>
      </c>
      <c r="E212" s="2">
        <f t="shared" si="12"/>
        <v>64634</v>
      </c>
      <c r="F212" s="5" t="str">
        <f t="shared" si="15"/>
        <v>BULLISH</v>
      </c>
      <c r="G212" s="5" t="str">
        <f t="shared" si="14"/>
        <v>STRONG</v>
      </c>
      <c r="H212" s="5" t="str">
        <f t="shared" si="13"/>
        <v>NEUTRAL</v>
      </c>
    </row>
    <row r="213" spans="1:8" ht="13.5" x14ac:dyDescent="0.25">
      <c r="A213" s="3">
        <f>TITRES_STAT!B216</f>
        <v>42614</v>
      </c>
      <c r="B213" s="5">
        <f>TITRES_STAT!C216</f>
        <v>7.88</v>
      </c>
      <c r="C213" s="5">
        <f>TITRES_STAT!D216</f>
        <v>3.7326000000000001</v>
      </c>
      <c r="D213" s="5">
        <f>TITRES_STAT!E216</f>
        <v>239</v>
      </c>
      <c r="E213" s="2">
        <f t="shared" si="12"/>
        <v>64395</v>
      </c>
      <c r="F213" s="5" t="str">
        <f t="shared" si="15"/>
        <v>BULLISH</v>
      </c>
      <c r="G213" s="5" t="str">
        <f t="shared" si="14"/>
        <v>STRONG</v>
      </c>
      <c r="H213" s="5" t="str">
        <f t="shared" si="13"/>
        <v>BULLISH DIVERGENCE</v>
      </c>
    </row>
    <row r="214" spans="1:8" ht="13.5" x14ac:dyDescent="0.25">
      <c r="A214" s="3">
        <f>TITRES_STAT!B217</f>
        <v>42615</v>
      </c>
      <c r="B214" s="5">
        <f>TITRES_STAT!C217</f>
        <v>7.7</v>
      </c>
      <c r="C214" s="5">
        <f>TITRES_STAT!D217</f>
        <v>3.6474000000000002</v>
      </c>
      <c r="D214" s="5">
        <f>TITRES_STAT!E217</f>
        <v>4630</v>
      </c>
      <c r="E214" s="2">
        <f t="shared" si="12"/>
        <v>59765</v>
      </c>
      <c r="F214" s="5" t="str">
        <f t="shared" si="15"/>
        <v>BULLISH</v>
      </c>
      <c r="G214" s="5" t="str">
        <f t="shared" si="14"/>
        <v>STRONG</v>
      </c>
      <c r="H214" s="5" t="str">
        <f t="shared" si="13"/>
        <v>BULLISH DIVERGENCE</v>
      </c>
    </row>
    <row r="215" spans="1:8" ht="13.5" x14ac:dyDescent="0.25">
      <c r="A215" s="3">
        <f>TITRES_STAT!B218</f>
        <v>42618</v>
      </c>
      <c r="B215" s="5">
        <f>TITRES_STAT!C218</f>
        <v>7.7</v>
      </c>
      <c r="C215" s="5">
        <f>TITRES_STAT!D218</f>
        <v>3.6474000000000002</v>
      </c>
      <c r="D215" s="5">
        <f>TITRES_STAT!E218</f>
        <v>331</v>
      </c>
      <c r="E215" s="2">
        <f t="shared" si="12"/>
        <v>59765</v>
      </c>
      <c r="F215" s="5" t="str">
        <f t="shared" si="15"/>
        <v>BULLISH</v>
      </c>
      <c r="G215" s="5" t="str">
        <f t="shared" si="14"/>
        <v>STRONG</v>
      </c>
      <c r="H215" s="5" t="str">
        <f t="shared" si="13"/>
        <v>BULLISH DIVERGENCE</v>
      </c>
    </row>
    <row r="216" spans="1:8" ht="13.5" x14ac:dyDescent="0.25">
      <c r="A216" s="3">
        <f>TITRES_STAT!B219</f>
        <v>42619</v>
      </c>
      <c r="B216" s="5">
        <f>TITRES_STAT!C219</f>
        <v>7.7</v>
      </c>
      <c r="C216" s="5">
        <f>TITRES_STAT!D219</f>
        <v>3.6474000000000002</v>
      </c>
      <c r="D216" s="5">
        <f>TITRES_STAT!E219</f>
        <v>0</v>
      </c>
      <c r="E216" s="2">
        <f t="shared" si="12"/>
        <v>59765</v>
      </c>
      <c r="F216" s="5" t="str">
        <f t="shared" si="15"/>
        <v>BEARISH</v>
      </c>
      <c r="G216" s="5" t="str">
        <f t="shared" si="14"/>
        <v>WEAK</v>
      </c>
      <c r="H216" s="5" t="str">
        <f t="shared" si="13"/>
        <v>CONFIRMED BEARISH</v>
      </c>
    </row>
    <row r="217" spans="1:8" ht="13.5" x14ac:dyDescent="0.25">
      <c r="A217" s="3">
        <f>TITRES_STAT!B220</f>
        <v>42620</v>
      </c>
      <c r="B217" s="5">
        <f>TITRES_STAT!C220</f>
        <v>7.7</v>
      </c>
      <c r="C217" s="5">
        <f>TITRES_STAT!D220</f>
        <v>3.6474000000000002</v>
      </c>
      <c r="D217" s="5">
        <f>TITRES_STAT!E220</f>
        <v>0</v>
      </c>
      <c r="E217" s="2">
        <f t="shared" si="12"/>
        <v>59765</v>
      </c>
      <c r="F217" s="5" t="str">
        <f t="shared" si="15"/>
        <v>BEARISH</v>
      </c>
      <c r="G217" s="5" t="str">
        <f t="shared" si="14"/>
        <v>WEAK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7.93</v>
      </c>
      <c r="C218" s="5">
        <f>TITRES_STAT!D221</f>
        <v>3.7563</v>
      </c>
      <c r="D218" s="5">
        <f>TITRES_STAT!E221</f>
        <v>2</v>
      </c>
      <c r="E218" s="2">
        <f t="shared" si="12"/>
        <v>59767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BEARISH DIVERGENCE</v>
      </c>
    </row>
    <row r="219" spans="1:8" ht="13.5" x14ac:dyDescent="0.25">
      <c r="A219" s="3">
        <f>TITRES_STAT!B222</f>
        <v>42622</v>
      </c>
      <c r="B219" s="5">
        <f>TITRES_STAT!C222</f>
        <v>8.1</v>
      </c>
      <c r="C219" s="5">
        <f>TITRES_STAT!D222</f>
        <v>3.8369</v>
      </c>
      <c r="D219" s="5">
        <f>TITRES_STAT!E222</f>
        <v>1</v>
      </c>
      <c r="E219" s="2">
        <f t="shared" si="12"/>
        <v>59768</v>
      </c>
      <c r="F219" s="5" t="str">
        <f t="shared" si="15"/>
        <v>BULLISH</v>
      </c>
      <c r="G219" s="5" t="str">
        <f t="shared" si="14"/>
        <v>NEUTRAL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8.1</v>
      </c>
      <c r="C220" s="5">
        <f>TITRES_STAT!D223</f>
        <v>3.8369</v>
      </c>
      <c r="D220" s="5">
        <f>TITRES_STAT!E223</f>
        <v>1</v>
      </c>
      <c r="E220" s="2">
        <f t="shared" si="12"/>
        <v>59768</v>
      </c>
      <c r="F220" s="5" t="str">
        <f t="shared" si="15"/>
        <v>BULLISH</v>
      </c>
      <c r="G220" s="5" t="str">
        <f t="shared" si="14"/>
        <v>NEUTRAL</v>
      </c>
      <c r="H220" s="5" t="str">
        <f t="shared" si="13"/>
        <v>CONFIRMED BULLISH</v>
      </c>
    </row>
    <row r="221" spans="1:8" ht="13.5" x14ac:dyDescent="0.25">
      <c r="A221" s="3">
        <f>TITRES_STAT!B224</f>
        <v>42628</v>
      </c>
      <c r="B221" s="5">
        <f>TITRES_STAT!C224</f>
        <v>7.9</v>
      </c>
      <c r="C221" s="5">
        <f>TITRES_STAT!D224</f>
        <v>3.7421000000000002</v>
      </c>
      <c r="D221" s="5">
        <f>TITRES_STAT!E224</f>
        <v>7636</v>
      </c>
      <c r="E221" s="2">
        <f t="shared" si="12"/>
        <v>52132</v>
      </c>
      <c r="F221" s="5" t="str">
        <f t="shared" si="15"/>
        <v>BEARISH</v>
      </c>
      <c r="G221" s="5" t="str">
        <f t="shared" si="14"/>
        <v>WEAK</v>
      </c>
      <c r="H221" s="5" t="str">
        <f t="shared" si="13"/>
        <v>BEARISH DIVERGENCE</v>
      </c>
    </row>
    <row r="222" spans="1:8" ht="13.5" x14ac:dyDescent="0.25">
      <c r="A222" s="3">
        <f>TITRES_STAT!B225</f>
        <v>42629</v>
      </c>
      <c r="B222" s="5">
        <f>TITRES_STAT!C225</f>
        <v>7.7</v>
      </c>
      <c r="C222" s="5">
        <f>TITRES_STAT!D225</f>
        <v>3.6474000000000002</v>
      </c>
      <c r="D222" s="5">
        <f>TITRES_STAT!E225</f>
        <v>6645</v>
      </c>
      <c r="E222" s="2">
        <f t="shared" si="12"/>
        <v>45487</v>
      </c>
      <c r="F222" s="5" t="str">
        <f t="shared" si="15"/>
        <v>BEARISH</v>
      </c>
      <c r="G222" s="5" t="str">
        <f t="shared" si="14"/>
        <v>WEAK</v>
      </c>
      <c r="H222" s="5" t="str">
        <f t="shared" si="13"/>
        <v>NEUTRAL</v>
      </c>
    </row>
    <row r="223" spans="1:8" ht="13.5" x14ac:dyDescent="0.25">
      <c r="A223" s="3">
        <f>TITRES_STAT!B226</f>
        <v>42632</v>
      </c>
      <c r="B223" s="5">
        <f>TITRES_STAT!C226</f>
        <v>7.7</v>
      </c>
      <c r="C223" s="5">
        <f>TITRES_STAT!D226</f>
        <v>3.6474000000000002</v>
      </c>
      <c r="D223" s="5">
        <f>TITRES_STAT!E226</f>
        <v>0</v>
      </c>
      <c r="E223" s="2">
        <f t="shared" si="12"/>
        <v>45487</v>
      </c>
      <c r="F223" s="5" t="str">
        <f t="shared" si="15"/>
        <v>BEARISH</v>
      </c>
      <c r="G223" s="5" t="str">
        <f t="shared" si="14"/>
        <v>WEAK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7.7</v>
      </c>
      <c r="C224" s="5">
        <f>TITRES_STAT!D227</f>
        <v>3.6474000000000002</v>
      </c>
      <c r="D224" s="5">
        <f>TITRES_STAT!E227</f>
        <v>81</v>
      </c>
      <c r="E224" s="2">
        <f t="shared" si="12"/>
        <v>45487</v>
      </c>
      <c r="F224" s="5" t="str">
        <f t="shared" si="15"/>
        <v>BEARISH</v>
      </c>
      <c r="G224" s="5" t="str">
        <f t="shared" si="14"/>
        <v>WEAK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7.47</v>
      </c>
      <c r="C225" s="5">
        <f>TITRES_STAT!D228</f>
        <v>3.5384000000000002</v>
      </c>
      <c r="D225" s="5">
        <f>TITRES_STAT!E228</f>
        <v>2328</v>
      </c>
      <c r="E225" s="2">
        <f t="shared" si="12"/>
        <v>43159</v>
      </c>
      <c r="F225" s="5" t="str">
        <f t="shared" si="15"/>
        <v>BEARISH</v>
      </c>
      <c r="G225" s="5" t="str">
        <f t="shared" si="14"/>
        <v>WEAK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7.7</v>
      </c>
      <c r="C226" s="5">
        <f>TITRES_STAT!D229</f>
        <v>3.6474000000000002</v>
      </c>
      <c r="D226" s="5">
        <f>TITRES_STAT!E229</f>
        <v>245</v>
      </c>
      <c r="E226" s="2">
        <f t="shared" si="12"/>
        <v>43404</v>
      </c>
      <c r="F226" s="5" t="str">
        <f t="shared" si="15"/>
        <v>BEARISH</v>
      </c>
      <c r="G226" s="5" t="str">
        <f t="shared" si="14"/>
        <v>WEAK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7.7</v>
      </c>
      <c r="C227" s="5">
        <f>TITRES_STAT!D230</f>
        <v>3.6474000000000002</v>
      </c>
      <c r="D227" s="5">
        <f>TITRES_STAT!E230</f>
        <v>10</v>
      </c>
      <c r="E227" s="2">
        <f t="shared" si="12"/>
        <v>43404</v>
      </c>
      <c r="F227" s="5" t="str">
        <f t="shared" si="15"/>
        <v>BEARISH</v>
      </c>
      <c r="G227" s="5" t="str">
        <f t="shared" si="14"/>
        <v>WEAK</v>
      </c>
      <c r="H227" s="5" t="str">
        <f t="shared" si="13"/>
        <v>NEUTRAL</v>
      </c>
    </row>
    <row r="228" spans="1:8" ht="13.5" x14ac:dyDescent="0.25">
      <c r="A228" s="3">
        <f>TITRES_STAT!B231</f>
        <v>42639</v>
      </c>
      <c r="B228" s="5">
        <f>TITRES_STAT!C231</f>
        <v>7.55</v>
      </c>
      <c r="C228" s="5">
        <f>TITRES_STAT!D231</f>
        <v>3.5762999999999998</v>
      </c>
      <c r="D228" s="5">
        <f>TITRES_STAT!E231</f>
        <v>28</v>
      </c>
      <c r="E228" s="2">
        <f t="shared" si="12"/>
        <v>43376</v>
      </c>
      <c r="F228" s="5" t="str">
        <f t="shared" si="15"/>
        <v>BEARISH</v>
      </c>
      <c r="G228" s="5" t="str">
        <f t="shared" si="14"/>
        <v>WEAK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7.55</v>
      </c>
      <c r="C229" s="5">
        <f>TITRES_STAT!D232</f>
        <v>3.5762999999999998</v>
      </c>
      <c r="D229" s="5">
        <f>TITRES_STAT!E232</f>
        <v>118</v>
      </c>
      <c r="E229" s="2">
        <f t="shared" si="12"/>
        <v>43376</v>
      </c>
      <c r="F229" s="5" t="str">
        <f t="shared" si="15"/>
        <v>BEARISH</v>
      </c>
      <c r="G229" s="5" t="str">
        <f t="shared" si="14"/>
        <v>WEAK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7.57</v>
      </c>
      <c r="C230" s="5">
        <f>TITRES_STAT!D233</f>
        <v>3.5857999999999999</v>
      </c>
      <c r="D230" s="5">
        <f>TITRES_STAT!E233</f>
        <v>554</v>
      </c>
      <c r="E230" s="2">
        <f t="shared" si="12"/>
        <v>43930</v>
      </c>
      <c r="F230" s="5" t="str">
        <f t="shared" si="15"/>
        <v>BULLISH</v>
      </c>
      <c r="G230" s="5" t="str">
        <f t="shared" si="14"/>
        <v>NEUTRAL</v>
      </c>
      <c r="H230" s="5" t="str">
        <f t="shared" si="13"/>
        <v>CONFIRMED BULLISH</v>
      </c>
    </row>
    <row r="231" spans="1:8" ht="13.5" x14ac:dyDescent="0.25">
      <c r="A231" s="3">
        <f>TITRES_STAT!B234</f>
        <v>42642</v>
      </c>
      <c r="B231" s="5">
        <f>TITRES_STAT!C234</f>
        <v>7.5</v>
      </c>
      <c r="C231" s="5">
        <f>TITRES_STAT!D234</f>
        <v>3.5526</v>
      </c>
      <c r="D231" s="5">
        <f>TITRES_STAT!E234</f>
        <v>2180</v>
      </c>
      <c r="E231" s="2">
        <f t="shared" si="12"/>
        <v>41750</v>
      </c>
      <c r="F231" s="5" t="str">
        <f t="shared" si="15"/>
        <v>BEARISH</v>
      </c>
      <c r="G231" s="5" t="str">
        <f t="shared" si="14"/>
        <v>WEAK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7.6</v>
      </c>
      <c r="C232" s="5">
        <f>TITRES_STAT!D235</f>
        <v>3.6</v>
      </c>
      <c r="D232" s="5">
        <f>TITRES_STAT!E235</f>
        <v>119</v>
      </c>
      <c r="E232" s="2">
        <f t="shared" si="12"/>
        <v>41869</v>
      </c>
      <c r="F232" s="5" t="str">
        <f t="shared" si="15"/>
        <v>BEARISH</v>
      </c>
      <c r="G232" s="5" t="str">
        <f t="shared" si="14"/>
        <v>WEAK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7.8</v>
      </c>
      <c r="C233" s="5">
        <f>TITRES_STAT!D236</f>
        <v>3.6947000000000001</v>
      </c>
      <c r="D233" s="5">
        <f>TITRES_STAT!E236</f>
        <v>233</v>
      </c>
      <c r="E233" s="2">
        <f t="shared" si="12"/>
        <v>42102</v>
      </c>
      <c r="F233" s="5" t="str">
        <f t="shared" si="15"/>
        <v>BEARISH</v>
      </c>
      <c r="G233" s="5" t="str">
        <f t="shared" si="14"/>
        <v>WEAK</v>
      </c>
      <c r="H233" s="5" t="str">
        <f t="shared" si="13"/>
        <v>BEARISH DIVERGENCE</v>
      </c>
    </row>
    <row r="234" spans="1:8" ht="13.5" x14ac:dyDescent="0.25">
      <c r="A234" s="3">
        <f>TITRES_STAT!B237</f>
        <v>42648</v>
      </c>
      <c r="B234" s="5">
        <f>TITRES_STAT!C237</f>
        <v>7.8</v>
      </c>
      <c r="C234" s="5">
        <f>TITRES_STAT!D237</f>
        <v>3.6947000000000001</v>
      </c>
      <c r="D234" s="5">
        <f>TITRES_STAT!E237</f>
        <v>232</v>
      </c>
      <c r="E234" s="2">
        <f t="shared" si="12"/>
        <v>42102</v>
      </c>
      <c r="F234" s="5" t="str">
        <f t="shared" si="15"/>
        <v>BEARISH</v>
      </c>
      <c r="G234" s="5" t="str">
        <f t="shared" si="14"/>
        <v>WEAK</v>
      </c>
      <c r="H234" s="5" t="str">
        <f t="shared" si="13"/>
        <v>BEARISH DIVERGENCE</v>
      </c>
    </row>
    <row r="235" spans="1:8" ht="13.5" x14ac:dyDescent="0.25">
      <c r="A235" s="3">
        <f>TITRES_STAT!B238</f>
        <v>42649</v>
      </c>
      <c r="B235" s="5">
        <f>TITRES_STAT!C238</f>
        <v>7.81</v>
      </c>
      <c r="C235" s="5">
        <f>TITRES_STAT!D238</f>
        <v>3.6995</v>
      </c>
      <c r="D235" s="5">
        <f>TITRES_STAT!E238</f>
        <v>271</v>
      </c>
      <c r="E235" s="2">
        <f t="shared" si="12"/>
        <v>42373</v>
      </c>
      <c r="F235" s="5" t="str">
        <f t="shared" si="15"/>
        <v>BEARISH</v>
      </c>
      <c r="G235" s="5" t="str">
        <f t="shared" si="14"/>
        <v>WEAK</v>
      </c>
      <c r="H235" s="5" t="str">
        <f t="shared" si="13"/>
        <v>BEARISH DIVERGENCE</v>
      </c>
    </row>
    <row r="236" spans="1:8" ht="13.5" x14ac:dyDescent="0.25">
      <c r="A236" s="3">
        <f>TITRES_STAT!B239</f>
        <v>42650</v>
      </c>
      <c r="B236" s="5">
        <f>TITRES_STAT!C239</f>
        <v>7.65</v>
      </c>
      <c r="C236" s="5">
        <f>TITRES_STAT!D239</f>
        <v>3.6236999999999999</v>
      </c>
      <c r="D236" s="5">
        <f>TITRES_STAT!E239</f>
        <v>316</v>
      </c>
      <c r="E236" s="2">
        <f t="shared" si="12"/>
        <v>42057</v>
      </c>
      <c r="F236" s="5" t="str">
        <f t="shared" si="15"/>
        <v>BULLISH</v>
      </c>
      <c r="G236" s="5" t="str">
        <f t="shared" si="14"/>
        <v>NEUTRAL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7.65</v>
      </c>
      <c r="C237" s="5">
        <f>TITRES_STAT!D240</f>
        <v>3.6236999999999999</v>
      </c>
      <c r="D237" s="5">
        <f>TITRES_STAT!E240</f>
        <v>0</v>
      </c>
      <c r="E237" s="2">
        <f t="shared" si="12"/>
        <v>42057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7.79</v>
      </c>
      <c r="C238" s="5">
        <f>TITRES_STAT!D241</f>
        <v>3.69</v>
      </c>
      <c r="D238" s="5">
        <f>TITRES_STAT!E241</f>
        <v>785</v>
      </c>
      <c r="E238" s="2">
        <f t="shared" si="12"/>
        <v>42842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BULLISH DIVERGENCE</v>
      </c>
    </row>
    <row r="239" spans="1:8" ht="13.5" x14ac:dyDescent="0.25">
      <c r="A239" s="3">
        <f>TITRES_STAT!B242</f>
        <v>42655</v>
      </c>
      <c r="B239" s="5">
        <f>TITRES_STAT!C242</f>
        <v>7.8</v>
      </c>
      <c r="C239" s="5">
        <f>TITRES_STAT!D242</f>
        <v>3.6947000000000001</v>
      </c>
      <c r="D239" s="5">
        <f>TITRES_STAT!E242</f>
        <v>224</v>
      </c>
      <c r="E239" s="2">
        <f t="shared" si="12"/>
        <v>43066</v>
      </c>
      <c r="F239" s="5" t="str">
        <f t="shared" si="15"/>
        <v>BULLISH</v>
      </c>
      <c r="G239" s="5" t="str">
        <f t="shared" si="14"/>
        <v>STRONG</v>
      </c>
      <c r="H239" s="5" t="str">
        <f t="shared" si="13"/>
        <v>NEUTRAL</v>
      </c>
    </row>
    <row r="240" spans="1:8" ht="13.5" x14ac:dyDescent="0.25">
      <c r="A240" s="3">
        <f>TITRES_STAT!B243</f>
        <v>42656</v>
      </c>
      <c r="B240" s="5">
        <f>TITRES_STAT!C243</f>
        <v>7.8</v>
      </c>
      <c r="C240" s="5">
        <f>TITRES_STAT!D243</f>
        <v>3.6947000000000001</v>
      </c>
      <c r="D240" s="5">
        <f>TITRES_STAT!E243</f>
        <v>1749</v>
      </c>
      <c r="E240" s="2">
        <f t="shared" si="12"/>
        <v>43066</v>
      </c>
      <c r="F240" s="5" t="str">
        <f t="shared" si="15"/>
        <v>BULLISH</v>
      </c>
      <c r="G240" s="5" t="str">
        <f t="shared" si="14"/>
        <v>NEUTRAL</v>
      </c>
      <c r="H240" s="5" t="str">
        <f t="shared" si="13"/>
        <v>BULLISH DIVERGENCE</v>
      </c>
    </row>
    <row r="241" spans="1:8" ht="13.5" x14ac:dyDescent="0.25">
      <c r="A241" s="3">
        <f>TITRES_STAT!B244</f>
        <v>42657</v>
      </c>
      <c r="B241" s="5">
        <f>TITRES_STAT!C244</f>
        <v>7.71</v>
      </c>
      <c r="C241" s="5">
        <f>TITRES_STAT!D244</f>
        <v>3.6520999999999999</v>
      </c>
      <c r="D241" s="5">
        <f>TITRES_STAT!E244</f>
        <v>500</v>
      </c>
      <c r="E241" s="2">
        <f t="shared" si="12"/>
        <v>42566</v>
      </c>
      <c r="F241" s="5" t="str">
        <f t="shared" si="15"/>
        <v>BULLISH</v>
      </c>
      <c r="G241" s="5" t="str">
        <f t="shared" si="14"/>
        <v>NEUTRAL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7.71</v>
      </c>
      <c r="C242" s="5">
        <f>TITRES_STAT!D245</f>
        <v>3.6520999999999999</v>
      </c>
      <c r="D242" s="5">
        <f>TITRES_STAT!E245</f>
        <v>2051</v>
      </c>
      <c r="E242" s="2">
        <f t="shared" si="12"/>
        <v>42566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7.89</v>
      </c>
      <c r="C243" s="5">
        <f>TITRES_STAT!D246</f>
        <v>3.7374000000000001</v>
      </c>
      <c r="D243" s="5">
        <f>TITRES_STAT!E246</f>
        <v>19</v>
      </c>
      <c r="E243" s="2">
        <f t="shared" si="12"/>
        <v>42585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BEARISH DIVERGENCE</v>
      </c>
    </row>
    <row r="244" spans="1:8" ht="13.5" x14ac:dyDescent="0.25">
      <c r="A244" s="3">
        <f>TITRES_STAT!B247</f>
        <v>42662</v>
      </c>
      <c r="B244" s="5">
        <f>TITRES_STAT!C247</f>
        <v>7.75</v>
      </c>
      <c r="C244" s="5">
        <f>TITRES_STAT!D247</f>
        <v>3.6711</v>
      </c>
      <c r="D244" s="5">
        <f>TITRES_STAT!E247</f>
        <v>276</v>
      </c>
      <c r="E244" s="2">
        <f t="shared" si="12"/>
        <v>42309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7.77</v>
      </c>
      <c r="C245" s="5">
        <f>TITRES_STAT!D248</f>
        <v>3.6804999999999999</v>
      </c>
      <c r="D245" s="5">
        <f>TITRES_STAT!E248</f>
        <v>3101</v>
      </c>
      <c r="E245" s="2">
        <f t="shared" si="12"/>
        <v>45410</v>
      </c>
      <c r="F245" s="5" t="str">
        <f t="shared" si="15"/>
        <v>BULLISH</v>
      </c>
      <c r="G245" s="5" t="str">
        <f t="shared" si="14"/>
        <v>STRONG</v>
      </c>
      <c r="H245" s="5" t="str">
        <f t="shared" si="13"/>
        <v>BULLISH DIVERGENCE</v>
      </c>
    </row>
    <row r="246" spans="1:8" ht="13.5" x14ac:dyDescent="0.25">
      <c r="A246" s="3">
        <f>TITRES_STAT!B249</f>
        <v>42664</v>
      </c>
      <c r="B246" s="5">
        <f>TITRES_STAT!C249</f>
        <v>7.77</v>
      </c>
      <c r="C246" s="5">
        <f>TITRES_STAT!D249</f>
        <v>3.6804999999999999</v>
      </c>
      <c r="D246" s="5">
        <f>TITRES_STAT!E249</f>
        <v>507</v>
      </c>
      <c r="E246" s="2">
        <f t="shared" si="12"/>
        <v>45410</v>
      </c>
      <c r="F246" s="5" t="str">
        <f t="shared" si="15"/>
        <v>BULLISH</v>
      </c>
      <c r="G246" s="5" t="str">
        <f t="shared" si="14"/>
        <v>STRONG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8</v>
      </c>
      <c r="C247" s="5">
        <f>TITRES_STAT!D250</f>
        <v>3.7894999999999999</v>
      </c>
      <c r="D247" s="5">
        <f>TITRES_STAT!E250</f>
        <v>114</v>
      </c>
      <c r="E247" s="2">
        <f t="shared" si="12"/>
        <v>45524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8.15</v>
      </c>
      <c r="C248" s="5">
        <f>TITRES_STAT!D251</f>
        <v>3.8605</v>
      </c>
      <c r="D248" s="5">
        <f>TITRES_STAT!E251</f>
        <v>5</v>
      </c>
      <c r="E248" s="2">
        <f t="shared" si="12"/>
        <v>45529</v>
      </c>
      <c r="F248" s="5" t="str">
        <f t="shared" si="15"/>
        <v>BULLISH</v>
      </c>
      <c r="G248" s="5" t="str">
        <f t="shared" si="14"/>
        <v>STRONG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8.15</v>
      </c>
      <c r="C249" s="5">
        <f>TITRES_STAT!D252</f>
        <v>3.8605</v>
      </c>
      <c r="D249" s="5">
        <f>TITRES_STAT!E252</f>
        <v>200</v>
      </c>
      <c r="E249" s="2">
        <f t="shared" si="12"/>
        <v>45529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8.3000000000000007</v>
      </c>
      <c r="C250" s="5">
        <f>TITRES_STAT!D253</f>
        <v>3.9316</v>
      </c>
      <c r="D250" s="5">
        <f>TITRES_STAT!E253</f>
        <v>12579</v>
      </c>
      <c r="E250" s="2">
        <f t="shared" si="12"/>
        <v>58108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8.1</v>
      </c>
      <c r="C251" s="5">
        <f>TITRES_STAT!D254</f>
        <v>3.8369</v>
      </c>
      <c r="D251" s="5">
        <f>TITRES_STAT!E254</f>
        <v>1904</v>
      </c>
      <c r="E251" s="2">
        <f t="shared" si="12"/>
        <v>56204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8.3000000000000007</v>
      </c>
      <c r="C252" s="5">
        <f>TITRES_STAT!D255</f>
        <v>3.9316</v>
      </c>
      <c r="D252" s="5">
        <f>TITRES_STAT!E255</f>
        <v>2198</v>
      </c>
      <c r="E252" s="2">
        <f t="shared" si="12"/>
        <v>58402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8.59</v>
      </c>
      <c r="C253" s="5">
        <f>TITRES_STAT!D256</f>
        <v>4.069</v>
      </c>
      <c r="D253" s="5">
        <f>TITRES_STAT!E256</f>
        <v>484</v>
      </c>
      <c r="E253" s="2">
        <f t="shared" si="12"/>
        <v>58886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8.8000000000000007</v>
      </c>
      <c r="C254" s="5">
        <f>TITRES_STAT!D257</f>
        <v>4.1684000000000001</v>
      </c>
      <c r="D254" s="5">
        <f>TITRES_STAT!E257</f>
        <v>7468</v>
      </c>
      <c r="E254" s="2">
        <f t="shared" si="12"/>
        <v>66354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8.9</v>
      </c>
      <c r="C255" s="5">
        <f>TITRES_STAT!D258</f>
        <v>4.2157999999999998</v>
      </c>
      <c r="D255" s="5">
        <f>TITRES_STAT!E258</f>
        <v>11444</v>
      </c>
      <c r="E255" s="2">
        <f t="shared" si="12"/>
        <v>77798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9</v>
      </c>
      <c r="C256" s="5">
        <f>TITRES_STAT!D259</f>
        <v>4.2632000000000003</v>
      </c>
      <c r="D256" s="5">
        <f>TITRES_STAT!E259</f>
        <v>1</v>
      </c>
      <c r="E256" s="2">
        <f t="shared" si="12"/>
        <v>77799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9.27</v>
      </c>
      <c r="C257" s="5">
        <f>TITRES_STAT!D260</f>
        <v>4.3910999999999998</v>
      </c>
      <c r="D257" s="5">
        <f>TITRES_STAT!E260</f>
        <v>8766</v>
      </c>
      <c r="E257" s="2">
        <f t="shared" si="12"/>
        <v>86565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9.27</v>
      </c>
      <c r="C258" s="5">
        <f>TITRES_STAT!D261</f>
        <v>4.3910999999999998</v>
      </c>
      <c r="D258" s="5">
        <f>TITRES_STAT!E261</f>
        <v>0</v>
      </c>
      <c r="E258" s="2">
        <f t="shared" si="12"/>
        <v>86565</v>
      </c>
      <c r="F258" s="5" t="str">
        <f t="shared" si="15"/>
        <v>BULLISH</v>
      </c>
      <c r="G258" s="5" t="str">
        <f t="shared" si="14"/>
        <v>STRONG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9.31</v>
      </c>
      <c r="C259" s="5">
        <f>TITRES_STAT!D262</f>
        <v>4.41</v>
      </c>
      <c r="D259" s="5">
        <f>TITRES_STAT!E262</f>
        <v>29905</v>
      </c>
      <c r="E259" s="2">
        <f t="shared" si="12"/>
        <v>116470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9.31</v>
      </c>
      <c r="C260" s="5">
        <f>TITRES_STAT!D263</f>
        <v>4.41</v>
      </c>
      <c r="D260" s="5">
        <f>TITRES_STAT!E263</f>
        <v>301</v>
      </c>
      <c r="E260" s="2">
        <f t="shared" ref="E260:E323" si="16">IF(B260&gt;B259, E259+D260, IF(B260&lt;B259, E259-D260, E259))</f>
        <v>116470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9.3000000000000007</v>
      </c>
      <c r="C261" s="5">
        <f>TITRES_STAT!D264</f>
        <v>4.4053000000000004</v>
      </c>
      <c r="D261" s="5">
        <f>TITRES_STAT!E264</f>
        <v>50</v>
      </c>
      <c r="E261" s="2">
        <f t="shared" si="16"/>
        <v>116420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9.3000000000000007</v>
      </c>
      <c r="C262" s="5">
        <f>TITRES_STAT!D265</f>
        <v>4.4053000000000004</v>
      </c>
      <c r="D262" s="5">
        <f>TITRES_STAT!E265</f>
        <v>100</v>
      </c>
      <c r="E262" s="2">
        <f t="shared" si="16"/>
        <v>116420</v>
      </c>
      <c r="F262" s="5" t="str">
        <f t="shared" si="15"/>
        <v>BULLISH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9.3000000000000007</v>
      </c>
      <c r="C263" s="5">
        <f>TITRES_STAT!D266</f>
        <v>4.4053000000000004</v>
      </c>
      <c r="D263" s="5">
        <f>TITRES_STAT!E266</f>
        <v>3</v>
      </c>
      <c r="E263" s="2">
        <f t="shared" si="16"/>
        <v>116420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9.3000000000000007</v>
      </c>
      <c r="C264" s="5">
        <f>TITRES_STAT!D267</f>
        <v>4.4053000000000004</v>
      </c>
      <c r="D264" s="5">
        <f>TITRES_STAT!E267</f>
        <v>101</v>
      </c>
      <c r="E264" s="2">
        <f t="shared" si="16"/>
        <v>116420</v>
      </c>
      <c r="F264" s="5" t="str">
        <f t="shared" ref="F264:F327" si="19">IF(E264&gt;E259,"BULLISH",IF(E264&lt;E259,"BEARISH","NEUTRAL"))</f>
        <v>BEARISH</v>
      </c>
      <c r="G264" s="5" t="str">
        <f t="shared" si="18"/>
        <v>NEUTRAL</v>
      </c>
      <c r="H264" s="5" t="str">
        <f t="shared" si="17"/>
        <v>CONFIRMED BEARISH</v>
      </c>
    </row>
    <row r="265" spans="1:8" ht="13.5" x14ac:dyDescent="0.25">
      <c r="A265" s="3">
        <f>TITRES_STAT!B268</f>
        <v>42691</v>
      </c>
      <c r="B265" s="5">
        <f>TITRES_STAT!C268</f>
        <v>9.24</v>
      </c>
      <c r="C265" s="5">
        <f>TITRES_STAT!D268</f>
        <v>4.3769</v>
      </c>
      <c r="D265" s="5">
        <f>TITRES_STAT!E268</f>
        <v>5490</v>
      </c>
      <c r="E265" s="2">
        <f t="shared" si="16"/>
        <v>110930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9.3800000000000008</v>
      </c>
      <c r="C266" s="5">
        <f>TITRES_STAT!D269</f>
        <v>4.4432</v>
      </c>
      <c r="D266" s="5">
        <f>TITRES_STAT!E269</f>
        <v>6209</v>
      </c>
      <c r="E266" s="2">
        <f t="shared" si="16"/>
        <v>117139</v>
      </c>
      <c r="F266" s="5" t="str">
        <f t="shared" si="19"/>
        <v>BULLISH</v>
      </c>
      <c r="G266" s="5" t="str">
        <f t="shared" si="18"/>
        <v>NEUTRAL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9.3800000000000008</v>
      </c>
      <c r="C267" s="5">
        <f>TITRES_STAT!D270</f>
        <v>4.4432</v>
      </c>
      <c r="D267" s="5">
        <f>TITRES_STAT!E270</f>
        <v>73</v>
      </c>
      <c r="E267" s="2">
        <f t="shared" si="16"/>
        <v>117139</v>
      </c>
      <c r="F267" s="5" t="str">
        <f t="shared" si="19"/>
        <v>BULLISH</v>
      </c>
      <c r="G267" s="5" t="str">
        <f t="shared" si="18"/>
        <v>NEUTRAL</v>
      </c>
      <c r="H267" s="5" t="str">
        <f t="shared" si="17"/>
        <v>CONFIRMED BULLISH</v>
      </c>
    </row>
    <row r="268" spans="1:8" ht="13.5" x14ac:dyDescent="0.25">
      <c r="A268" s="3">
        <f>TITRES_STAT!B271</f>
        <v>42696</v>
      </c>
      <c r="B268" s="5">
        <f>TITRES_STAT!C271</f>
        <v>9.17</v>
      </c>
      <c r="C268" s="5">
        <f>TITRES_STAT!D271</f>
        <v>4.3437000000000001</v>
      </c>
      <c r="D268" s="5">
        <f>TITRES_STAT!E271</f>
        <v>11262</v>
      </c>
      <c r="E268" s="2">
        <f t="shared" si="16"/>
        <v>105877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9.14</v>
      </c>
      <c r="C269" s="5">
        <f>TITRES_STAT!D272</f>
        <v>4.3295000000000003</v>
      </c>
      <c r="D269" s="5">
        <f>TITRES_STAT!E272</f>
        <v>5239</v>
      </c>
      <c r="E269" s="2">
        <f t="shared" si="16"/>
        <v>100638</v>
      </c>
      <c r="F269" s="5" t="str">
        <f t="shared" si="19"/>
        <v>BEARISH</v>
      </c>
      <c r="G269" s="5" t="str">
        <f t="shared" si="18"/>
        <v>WEAK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9.14</v>
      </c>
      <c r="C270" s="5">
        <f>TITRES_STAT!D273</f>
        <v>4.3295000000000003</v>
      </c>
      <c r="D270" s="5">
        <f>TITRES_STAT!E273</f>
        <v>0</v>
      </c>
      <c r="E270" s="2">
        <f t="shared" si="16"/>
        <v>100638</v>
      </c>
      <c r="F270" s="5" t="str">
        <f t="shared" si="19"/>
        <v>BEARISH</v>
      </c>
      <c r="G270" s="5" t="str">
        <f t="shared" si="18"/>
        <v>WEAK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9.1300000000000008</v>
      </c>
      <c r="C271" s="5">
        <f>TITRES_STAT!D274</f>
        <v>4.3247</v>
      </c>
      <c r="D271" s="5">
        <f>TITRES_STAT!E274</f>
        <v>2763</v>
      </c>
      <c r="E271" s="2">
        <f t="shared" si="16"/>
        <v>97875</v>
      </c>
      <c r="F271" s="5" t="str">
        <f t="shared" si="19"/>
        <v>BEARISH</v>
      </c>
      <c r="G271" s="5" t="str">
        <f t="shared" si="18"/>
        <v>WEAK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8.9</v>
      </c>
      <c r="C272" s="5">
        <f>TITRES_STAT!D275</f>
        <v>4.2157999999999998</v>
      </c>
      <c r="D272" s="5">
        <f>TITRES_STAT!E275</f>
        <v>714</v>
      </c>
      <c r="E272" s="2">
        <f t="shared" si="16"/>
        <v>97161</v>
      </c>
      <c r="F272" s="5" t="str">
        <f t="shared" si="19"/>
        <v>BEARISH</v>
      </c>
      <c r="G272" s="5" t="str">
        <f t="shared" si="18"/>
        <v>WEAK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9.15</v>
      </c>
      <c r="C273" s="5">
        <f>TITRES_STAT!D276</f>
        <v>4.3342000000000001</v>
      </c>
      <c r="D273" s="5">
        <f>TITRES_STAT!E276</f>
        <v>12847</v>
      </c>
      <c r="E273" s="2">
        <f t="shared" si="16"/>
        <v>110008</v>
      </c>
      <c r="F273" s="5" t="str">
        <f t="shared" si="19"/>
        <v>BULLISH</v>
      </c>
      <c r="G273" s="5" t="str">
        <f t="shared" si="18"/>
        <v>STRONG</v>
      </c>
      <c r="H273" s="5" t="str">
        <f t="shared" si="17"/>
        <v>BULLISH DIVERGENCE</v>
      </c>
    </row>
    <row r="274" spans="1:8" ht="13.5" x14ac:dyDescent="0.25">
      <c r="A274" s="3">
        <f>TITRES_STAT!B277</f>
        <v>42704</v>
      </c>
      <c r="B274" s="5">
        <f>TITRES_STAT!C277</f>
        <v>8.92</v>
      </c>
      <c r="C274" s="5">
        <f>TITRES_STAT!D277</f>
        <v>4.2252999999999998</v>
      </c>
      <c r="D274" s="5">
        <f>TITRES_STAT!E277</f>
        <v>100</v>
      </c>
      <c r="E274" s="2">
        <f t="shared" si="16"/>
        <v>109908</v>
      </c>
      <c r="F274" s="5" t="str">
        <f t="shared" si="19"/>
        <v>BULLISH</v>
      </c>
      <c r="G274" s="5" t="str">
        <f t="shared" si="18"/>
        <v>STRONG</v>
      </c>
      <c r="H274" s="5" t="str">
        <f t="shared" si="17"/>
        <v>BULLISH DIVERGENCE</v>
      </c>
    </row>
    <row r="275" spans="1:8" ht="13.5" x14ac:dyDescent="0.25">
      <c r="A275" s="3">
        <f>TITRES_STAT!B278</f>
        <v>42705</v>
      </c>
      <c r="B275" s="5">
        <f>TITRES_STAT!C278</f>
        <v>9</v>
      </c>
      <c r="C275" s="5">
        <f>TITRES_STAT!D278</f>
        <v>4.2632000000000003</v>
      </c>
      <c r="D275" s="5">
        <f>TITRES_STAT!E278</f>
        <v>980</v>
      </c>
      <c r="E275" s="2">
        <f t="shared" si="16"/>
        <v>110888</v>
      </c>
      <c r="F275" s="5" t="str">
        <f t="shared" si="19"/>
        <v>BULLISH</v>
      </c>
      <c r="G275" s="5" t="str">
        <f t="shared" si="18"/>
        <v>STRONG</v>
      </c>
      <c r="H275" s="5" t="str">
        <f t="shared" si="17"/>
        <v>BULLISH DIVERGENCE</v>
      </c>
    </row>
    <row r="276" spans="1:8" ht="13.5" x14ac:dyDescent="0.25">
      <c r="A276" s="3">
        <f>TITRES_STAT!B279</f>
        <v>42706</v>
      </c>
      <c r="B276" s="5">
        <f>TITRES_STAT!C279</f>
        <v>9</v>
      </c>
      <c r="C276" s="5">
        <f>TITRES_STAT!D279</f>
        <v>4.2632000000000003</v>
      </c>
      <c r="D276" s="5">
        <f>TITRES_STAT!E279</f>
        <v>0</v>
      </c>
      <c r="E276" s="2">
        <f t="shared" si="16"/>
        <v>110888</v>
      </c>
      <c r="F276" s="5" t="str">
        <f t="shared" si="19"/>
        <v>BULLISH</v>
      </c>
      <c r="G276" s="5" t="str">
        <f t="shared" si="18"/>
        <v>STRONG</v>
      </c>
      <c r="H276" s="5" t="str">
        <f t="shared" si="17"/>
        <v>BULLISH DIVERGENCE</v>
      </c>
    </row>
    <row r="277" spans="1:8" ht="13.5" x14ac:dyDescent="0.25">
      <c r="A277" s="3">
        <f>TITRES_STAT!B280</f>
        <v>42709</v>
      </c>
      <c r="B277" s="5">
        <f>TITRES_STAT!C280</f>
        <v>8.85</v>
      </c>
      <c r="C277" s="5">
        <f>TITRES_STAT!D280</f>
        <v>4.1920999999999999</v>
      </c>
      <c r="D277" s="5">
        <f>TITRES_STAT!E280</f>
        <v>4309</v>
      </c>
      <c r="E277" s="2">
        <f t="shared" si="16"/>
        <v>106579</v>
      </c>
      <c r="F277" s="5" t="str">
        <f t="shared" si="19"/>
        <v>BULLISH</v>
      </c>
      <c r="G277" s="5" t="str">
        <f t="shared" si="18"/>
        <v>STRONG</v>
      </c>
      <c r="H277" s="5" t="str">
        <f t="shared" si="17"/>
        <v>BULLISH DIVERGENCE</v>
      </c>
    </row>
    <row r="278" spans="1:8" ht="13.5" x14ac:dyDescent="0.25">
      <c r="A278" s="3">
        <f>TITRES_STAT!B281</f>
        <v>42710</v>
      </c>
      <c r="B278" s="5">
        <f>TITRES_STAT!C281</f>
        <v>8.85</v>
      </c>
      <c r="C278" s="5">
        <f>TITRES_STAT!D281</f>
        <v>4.1920999999999999</v>
      </c>
      <c r="D278" s="5">
        <f>TITRES_STAT!E281</f>
        <v>0</v>
      </c>
      <c r="E278" s="2">
        <f t="shared" si="16"/>
        <v>106579</v>
      </c>
      <c r="F278" s="5" t="str">
        <f t="shared" si="19"/>
        <v>BEARISH</v>
      </c>
      <c r="G278" s="5" t="str">
        <f t="shared" si="18"/>
        <v>WEAK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8.85</v>
      </c>
      <c r="C279" s="5">
        <f>TITRES_STAT!D282</f>
        <v>4.1920999999999999</v>
      </c>
      <c r="D279" s="5">
        <f>TITRES_STAT!E282</f>
        <v>1076</v>
      </c>
      <c r="E279" s="2">
        <f t="shared" si="16"/>
        <v>106579</v>
      </c>
      <c r="F279" s="5" t="str">
        <f t="shared" si="19"/>
        <v>BEARISH</v>
      </c>
      <c r="G279" s="5" t="str">
        <f t="shared" si="18"/>
        <v>WEAK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8.82</v>
      </c>
      <c r="C280" s="5">
        <f>TITRES_STAT!D283</f>
        <v>4.1779000000000002</v>
      </c>
      <c r="D280" s="5">
        <f>TITRES_STAT!E283</f>
        <v>42</v>
      </c>
      <c r="E280" s="2">
        <f t="shared" si="16"/>
        <v>106537</v>
      </c>
      <c r="F280" s="5" t="str">
        <f t="shared" si="19"/>
        <v>BEARISH</v>
      </c>
      <c r="G280" s="5" t="str">
        <f t="shared" si="18"/>
        <v>WEAK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8.83</v>
      </c>
      <c r="C281" s="5">
        <f>TITRES_STAT!D284</f>
        <v>4.1825999999999999</v>
      </c>
      <c r="D281" s="5">
        <f>TITRES_STAT!E284</f>
        <v>487</v>
      </c>
      <c r="E281" s="2">
        <f t="shared" si="16"/>
        <v>107024</v>
      </c>
      <c r="F281" s="5" t="str">
        <f t="shared" si="19"/>
        <v>BEARISH</v>
      </c>
      <c r="G281" s="5" t="str">
        <f t="shared" si="18"/>
        <v>WEAK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8.85</v>
      </c>
      <c r="C282" s="5">
        <f>TITRES_STAT!D285</f>
        <v>4.1920999999999999</v>
      </c>
      <c r="D282" s="5">
        <f>TITRES_STAT!E285</f>
        <v>1342</v>
      </c>
      <c r="E282" s="2">
        <f t="shared" si="16"/>
        <v>108366</v>
      </c>
      <c r="F282" s="5" t="str">
        <f t="shared" si="19"/>
        <v>BULLISH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42718</v>
      </c>
      <c r="B283" s="5">
        <f>TITRES_STAT!C286</f>
        <v>8.99</v>
      </c>
      <c r="C283" s="5">
        <f>TITRES_STAT!D286</f>
        <v>4.2584</v>
      </c>
      <c r="D283" s="5">
        <f>TITRES_STAT!E286</f>
        <v>1792</v>
      </c>
      <c r="E283" s="2">
        <f t="shared" si="16"/>
        <v>110158</v>
      </c>
      <c r="F283" s="5" t="str">
        <f t="shared" si="19"/>
        <v>BULLISH</v>
      </c>
      <c r="G283" s="5" t="str">
        <f t="shared" si="18"/>
        <v>STRONG</v>
      </c>
      <c r="H283" s="5" t="str">
        <f t="shared" si="17"/>
        <v>CONFIRMED BULLISH</v>
      </c>
    </row>
    <row r="284" spans="1:8" ht="13.5" x14ac:dyDescent="0.25">
      <c r="A284" s="3">
        <f>TITRES_STAT!B287</f>
        <v>42719</v>
      </c>
      <c r="B284" s="5">
        <f>TITRES_STAT!C287</f>
        <v>8.85</v>
      </c>
      <c r="C284" s="5">
        <f>TITRES_STAT!D287</f>
        <v>4.1920999999999999</v>
      </c>
      <c r="D284" s="5">
        <f>TITRES_STAT!E287</f>
        <v>3104</v>
      </c>
      <c r="E284" s="2">
        <f t="shared" si="16"/>
        <v>107054</v>
      </c>
      <c r="F284" s="5" t="str">
        <f t="shared" si="19"/>
        <v>BULLISH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9</v>
      </c>
      <c r="C285" s="5">
        <f>TITRES_STAT!D288</f>
        <v>4.2632000000000003</v>
      </c>
      <c r="D285" s="5">
        <f>TITRES_STAT!E288</f>
        <v>593</v>
      </c>
      <c r="E285" s="2">
        <f t="shared" si="16"/>
        <v>107647</v>
      </c>
      <c r="F285" s="5" t="str">
        <f t="shared" si="19"/>
        <v>BULLISH</v>
      </c>
      <c r="G285" s="5" t="str">
        <f t="shared" si="18"/>
        <v>NEUTRAL</v>
      </c>
      <c r="H285" s="5" t="str">
        <f t="shared" si="17"/>
        <v>CONFIRMED BULLISH</v>
      </c>
    </row>
    <row r="286" spans="1:8" ht="13.5" x14ac:dyDescent="0.25">
      <c r="A286" s="3">
        <f>TITRES_STAT!B289</f>
        <v>42723</v>
      </c>
      <c r="B286" s="5">
        <f>TITRES_STAT!C289</f>
        <v>8.82</v>
      </c>
      <c r="C286" s="5">
        <f>TITRES_STAT!D289</f>
        <v>4.1779000000000002</v>
      </c>
      <c r="D286" s="5">
        <f>TITRES_STAT!E289</f>
        <v>166</v>
      </c>
      <c r="E286" s="2">
        <f t="shared" si="16"/>
        <v>107481</v>
      </c>
      <c r="F286" s="5" t="str">
        <f t="shared" si="19"/>
        <v>BULLISH</v>
      </c>
      <c r="G286" s="5" t="str">
        <f t="shared" si="18"/>
        <v>NEUTRAL</v>
      </c>
      <c r="H286" s="5" t="str">
        <f t="shared" si="17"/>
        <v>BULLISH DIVERGENCE</v>
      </c>
    </row>
    <row r="287" spans="1:8" ht="13.5" x14ac:dyDescent="0.25">
      <c r="A287" s="3">
        <f>TITRES_STAT!B290</f>
        <v>42724</v>
      </c>
      <c r="B287" s="5">
        <f>TITRES_STAT!C290</f>
        <v>8.82</v>
      </c>
      <c r="C287" s="5">
        <f>TITRES_STAT!D290</f>
        <v>4.1779000000000002</v>
      </c>
      <c r="D287" s="5">
        <f>TITRES_STAT!E290</f>
        <v>0</v>
      </c>
      <c r="E287" s="2">
        <f t="shared" si="16"/>
        <v>107481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8.98</v>
      </c>
      <c r="C288" s="5">
        <f>TITRES_STAT!D291</f>
        <v>4.2537000000000003</v>
      </c>
      <c r="D288" s="5">
        <f>TITRES_STAT!E291</f>
        <v>3761</v>
      </c>
      <c r="E288" s="2">
        <f t="shared" si="16"/>
        <v>111242</v>
      </c>
      <c r="F288" s="5" t="str">
        <f t="shared" si="19"/>
        <v>BULLISH</v>
      </c>
      <c r="G288" s="5" t="str">
        <f t="shared" si="18"/>
        <v>NEUTRAL</v>
      </c>
      <c r="H288" s="5" t="str">
        <f t="shared" si="17"/>
        <v>BULLISH DIVERGENCE</v>
      </c>
    </row>
    <row r="289" spans="1:8" ht="13.5" x14ac:dyDescent="0.25">
      <c r="A289" s="3">
        <f>TITRES_STAT!B292</f>
        <v>42726</v>
      </c>
      <c r="B289" s="5">
        <f>TITRES_STAT!C292</f>
        <v>8.8000000000000007</v>
      </c>
      <c r="C289" s="5">
        <f>TITRES_STAT!D292</f>
        <v>4.1684000000000001</v>
      </c>
      <c r="D289" s="5">
        <f>TITRES_STAT!E292</f>
        <v>9190</v>
      </c>
      <c r="E289" s="2">
        <f t="shared" si="16"/>
        <v>102052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8.75</v>
      </c>
      <c r="C290" s="5">
        <f>TITRES_STAT!D293</f>
        <v>4.1447000000000003</v>
      </c>
      <c r="D290" s="5">
        <f>TITRES_STAT!E293</f>
        <v>3019</v>
      </c>
      <c r="E290" s="2">
        <f t="shared" si="16"/>
        <v>99033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8.89</v>
      </c>
      <c r="C291" s="5">
        <f>TITRES_STAT!D294</f>
        <v>4.2111000000000001</v>
      </c>
      <c r="D291" s="5">
        <f>TITRES_STAT!E294</f>
        <v>489</v>
      </c>
      <c r="E291" s="2">
        <f t="shared" si="16"/>
        <v>99522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BEARISH DIVERGENCE</v>
      </c>
    </row>
    <row r="292" spans="1:8" ht="13.5" x14ac:dyDescent="0.25">
      <c r="A292" s="3">
        <f>TITRES_STAT!B295</f>
        <v>42731</v>
      </c>
      <c r="B292" s="5">
        <f>TITRES_STAT!C295</f>
        <v>8.99</v>
      </c>
      <c r="C292" s="5">
        <f>TITRES_STAT!D295</f>
        <v>4.2584</v>
      </c>
      <c r="D292" s="5">
        <f>TITRES_STAT!E295</f>
        <v>4832</v>
      </c>
      <c r="E292" s="2">
        <f t="shared" si="16"/>
        <v>104354</v>
      </c>
      <c r="F292" s="5" t="str">
        <f t="shared" si="19"/>
        <v>BEARISH</v>
      </c>
      <c r="G292" s="5" t="str">
        <f t="shared" si="18"/>
        <v>WEAK</v>
      </c>
      <c r="H292" s="5" t="str">
        <f t="shared" si="17"/>
        <v>BEARISH DIVERGENCE</v>
      </c>
    </row>
    <row r="293" spans="1:8" ht="13.5" x14ac:dyDescent="0.25">
      <c r="A293" s="3">
        <f>TITRES_STAT!B296</f>
        <v>42732</v>
      </c>
      <c r="B293" s="5">
        <f>TITRES_STAT!C296</f>
        <v>8.76</v>
      </c>
      <c r="C293" s="5">
        <f>TITRES_STAT!D296</f>
        <v>4.1494999999999997</v>
      </c>
      <c r="D293" s="5">
        <f>TITRES_STAT!E296</f>
        <v>1237</v>
      </c>
      <c r="E293" s="2">
        <f t="shared" si="16"/>
        <v>103117</v>
      </c>
      <c r="F293" s="5" t="str">
        <f t="shared" si="19"/>
        <v>BEARISH</v>
      </c>
      <c r="G293" s="5" t="str">
        <f t="shared" si="18"/>
        <v>WEAK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8.76</v>
      </c>
      <c r="C294" s="5">
        <f>TITRES_STAT!D297</f>
        <v>4.1494999999999997</v>
      </c>
      <c r="D294" s="5">
        <f>TITRES_STAT!E297</f>
        <v>0</v>
      </c>
      <c r="E294" s="2">
        <f t="shared" si="16"/>
        <v>103117</v>
      </c>
      <c r="F294" s="5" t="str">
        <f t="shared" si="19"/>
        <v>BULLISH</v>
      </c>
      <c r="G294" s="5" t="str">
        <f t="shared" si="18"/>
        <v>NEUTRAL</v>
      </c>
      <c r="H294" s="5" t="str">
        <f t="shared" si="17"/>
        <v>BULLISH DIVERGENCE</v>
      </c>
    </row>
    <row r="295" spans="1:8" ht="13.5" x14ac:dyDescent="0.25">
      <c r="A295" s="3">
        <f>TITRES_STAT!B298</f>
        <v>42734</v>
      </c>
      <c r="B295" s="5">
        <f>TITRES_STAT!C298</f>
        <v>8.84</v>
      </c>
      <c r="C295" s="5">
        <f>TITRES_STAT!D298</f>
        <v>4.1874000000000002</v>
      </c>
      <c r="D295" s="5">
        <f>TITRES_STAT!E298</f>
        <v>4587</v>
      </c>
      <c r="E295" s="2">
        <f t="shared" si="16"/>
        <v>107704</v>
      </c>
      <c r="F295" s="5" t="str">
        <f t="shared" si="19"/>
        <v>BULLISH</v>
      </c>
      <c r="G295" s="5" t="str">
        <f t="shared" si="18"/>
        <v>STRONG</v>
      </c>
      <c r="H295" s="5" t="str">
        <f t="shared" si="17"/>
        <v>CONFIRMED BULLISH</v>
      </c>
    </row>
    <row r="296" spans="1:8" ht="13.5" x14ac:dyDescent="0.25">
      <c r="A296" s="3">
        <f>TITRES_STAT!B299</f>
        <v>42737</v>
      </c>
      <c r="B296" s="5">
        <f>TITRES_STAT!C299</f>
        <v>8.77</v>
      </c>
      <c r="C296" s="5">
        <f>TITRES_STAT!D299</f>
        <v>4.1542000000000003</v>
      </c>
      <c r="D296" s="5">
        <f>TITRES_STAT!E299</f>
        <v>100</v>
      </c>
      <c r="E296" s="2">
        <f t="shared" si="16"/>
        <v>107604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BULLISH DIVERGENCE</v>
      </c>
    </row>
    <row r="297" spans="1:8" ht="13.5" x14ac:dyDescent="0.25">
      <c r="A297" s="3">
        <f>TITRES_STAT!B300</f>
        <v>42738</v>
      </c>
      <c r="B297" s="5">
        <f>TITRES_STAT!C300</f>
        <v>8.92</v>
      </c>
      <c r="C297" s="5">
        <f>TITRES_STAT!D300</f>
        <v>4.2252999999999998</v>
      </c>
      <c r="D297" s="5">
        <f>TITRES_STAT!E300</f>
        <v>1757</v>
      </c>
      <c r="E297" s="2">
        <f t="shared" si="16"/>
        <v>109361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BULLISH DIVERGENCE</v>
      </c>
    </row>
    <row r="298" spans="1:8" ht="13.5" x14ac:dyDescent="0.25">
      <c r="A298" s="3">
        <f>TITRES_STAT!B301</f>
        <v>42739</v>
      </c>
      <c r="B298" s="5">
        <f>TITRES_STAT!C301</f>
        <v>8.8800000000000008</v>
      </c>
      <c r="C298" s="5">
        <f>TITRES_STAT!D301</f>
        <v>4.2062999999999997</v>
      </c>
      <c r="D298" s="5">
        <f>TITRES_STAT!E301</f>
        <v>3516</v>
      </c>
      <c r="E298" s="2">
        <f t="shared" si="16"/>
        <v>105845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8.74</v>
      </c>
      <c r="C299" s="5">
        <f>TITRES_STAT!D302</f>
        <v>4.1399999999999997</v>
      </c>
      <c r="D299" s="5">
        <f>TITRES_STAT!E302</f>
        <v>1514</v>
      </c>
      <c r="E299" s="2">
        <f t="shared" si="16"/>
        <v>104331</v>
      </c>
      <c r="F299" s="5" t="str">
        <f t="shared" si="19"/>
        <v>BULLISH</v>
      </c>
      <c r="G299" s="5" t="str">
        <f t="shared" si="18"/>
        <v>NEUTRAL</v>
      </c>
      <c r="H299" s="5" t="str">
        <f t="shared" si="17"/>
        <v>BULLISH DIVERGENCE</v>
      </c>
    </row>
    <row r="300" spans="1:8" ht="13.5" x14ac:dyDescent="0.25">
      <c r="A300" s="3">
        <f>TITRES_STAT!B303</f>
        <v>42741</v>
      </c>
      <c r="B300" s="5">
        <f>TITRES_STAT!C303</f>
        <v>8.73</v>
      </c>
      <c r="C300" s="5">
        <f>TITRES_STAT!D303</f>
        <v>4.1353</v>
      </c>
      <c r="D300" s="5">
        <f>TITRES_STAT!E303</f>
        <v>8396</v>
      </c>
      <c r="E300" s="2">
        <f t="shared" si="16"/>
        <v>95935</v>
      </c>
      <c r="F300" s="5" t="str">
        <f t="shared" si="19"/>
        <v>BEARISH</v>
      </c>
      <c r="G300" s="5" t="str">
        <f t="shared" si="18"/>
        <v>WEAK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8.6999999999999993</v>
      </c>
      <c r="C301" s="5">
        <f>TITRES_STAT!D304</f>
        <v>4.1211000000000002</v>
      </c>
      <c r="D301" s="5">
        <f>TITRES_STAT!E304</f>
        <v>9891</v>
      </c>
      <c r="E301" s="2">
        <f t="shared" si="16"/>
        <v>86044</v>
      </c>
      <c r="F301" s="5" t="str">
        <f t="shared" si="19"/>
        <v>BEARISH</v>
      </c>
      <c r="G301" s="5" t="str">
        <f t="shared" si="18"/>
        <v>WEAK</v>
      </c>
      <c r="H301" s="5" t="str">
        <f t="shared" si="17"/>
        <v>CONFIRMED BEARISH</v>
      </c>
    </row>
    <row r="302" spans="1:8" ht="13.5" x14ac:dyDescent="0.25">
      <c r="A302" s="3">
        <f>TITRES_STAT!B305</f>
        <v>42745</v>
      </c>
      <c r="B302" s="5">
        <f>TITRES_STAT!C305</f>
        <v>8.6999999999999993</v>
      </c>
      <c r="C302" s="5">
        <f>TITRES_STAT!D305</f>
        <v>4.1211000000000002</v>
      </c>
      <c r="D302" s="5">
        <f>TITRES_STAT!E305</f>
        <v>3341</v>
      </c>
      <c r="E302" s="2">
        <f t="shared" si="16"/>
        <v>86044</v>
      </c>
      <c r="F302" s="5" t="str">
        <f t="shared" si="19"/>
        <v>BEARISH</v>
      </c>
      <c r="G302" s="5" t="str">
        <f t="shared" si="18"/>
        <v>WEAK</v>
      </c>
      <c r="H302" s="5" t="str">
        <f t="shared" si="17"/>
        <v>CONFIRMED BEARISH</v>
      </c>
    </row>
    <row r="303" spans="1:8" ht="13.5" x14ac:dyDescent="0.25">
      <c r="A303" s="3">
        <f>TITRES_STAT!B306</f>
        <v>42746</v>
      </c>
      <c r="B303" s="5">
        <f>TITRES_STAT!C306</f>
        <v>8.6999999999999993</v>
      </c>
      <c r="C303" s="5">
        <f>TITRES_STAT!D306</f>
        <v>4.1211000000000002</v>
      </c>
      <c r="D303" s="5">
        <f>TITRES_STAT!E306</f>
        <v>0</v>
      </c>
      <c r="E303" s="2">
        <f t="shared" si="16"/>
        <v>86044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8.6</v>
      </c>
      <c r="C304" s="5">
        <f>TITRES_STAT!D307</f>
        <v>4.0736999999999997</v>
      </c>
      <c r="D304" s="5">
        <f>TITRES_STAT!E307</f>
        <v>585</v>
      </c>
      <c r="E304" s="2">
        <f t="shared" si="16"/>
        <v>85459</v>
      </c>
      <c r="F304" s="5" t="str">
        <f t="shared" si="19"/>
        <v>BEARISH</v>
      </c>
      <c r="G304" s="5" t="str">
        <f t="shared" si="18"/>
        <v>WEAK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8.75</v>
      </c>
      <c r="C305" s="5">
        <f>TITRES_STAT!D308</f>
        <v>4.1447000000000003</v>
      </c>
      <c r="D305" s="5">
        <f>TITRES_STAT!E308</f>
        <v>10</v>
      </c>
      <c r="E305" s="2">
        <f t="shared" si="16"/>
        <v>85469</v>
      </c>
      <c r="F305" s="5" t="str">
        <f t="shared" si="19"/>
        <v>BEARISH</v>
      </c>
      <c r="G305" s="5" t="str">
        <f t="shared" si="18"/>
        <v>WEAK</v>
      </c>
      <c r="H305" s="5" t="str">
        <f t="shared" si="17"/>
        <v>BEARISH DIVERGENCE</v>
      </c>
    </row>
    <row r="306" spans="1:8" ht="13.5" x14ac:dyDescent="0.25">
      <c r="A306" s="3">
        <f>TITRES_STAT!B309</f>
        <v>42751</v>
      </c>
      <c r="B306" s="5">
        <f>TITRES_STAT!C309</f>
        <v>8.75</v>
      </c>
      <c r="C306" s="5">
        <f>TITRES_STAT!D309</f>
        <v>4.1447000000000003</v>
      </c>
      <c r="D306" s="5">
        <f>TITRES_STAT!E309</f>
        <v>200</v>
      </c>
      <c r="E306" s="2">
        <f t="shared" si="16"/>
        <v>85469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BEARISH DIVERGENCE</v>
      </c>
    </row>
    <row r="307" spans="1:8" ht="13.5" x14ac:dyDescent="0.25">
      <c r="A307" s="3">
        <f>TITRES_STAT!B310</f>
        <v>42752</v>
      </c>
      <c r="B307" s="5">
        <f>TITRES_STAT!C310</f>
        <v>8.75</v>
      </c>
      <c r="C307" s="5">
        <f>TITRES_STAT!D310</f>
        <v>4.1447000000000003</v>
      </c>
      <c r="D307" s="5">
        <f>TITRES_STAT!E310</f>
        <v>621</v>
      </c>
      <c r="E307" s="2">
        <f t="shared" si="16"/>
        <v>85469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BEARISH DIVERGENCE</v>
      </c>
    </row>
    <row r="308" spans="1:8" ht="13.5" x14ac:dyDescent="0.25">
      <c r="A308" s="3">
        <f>TITRES_STAT!B311</f>
        <v>42753</v>
      </c>
      <c r="B308" s="5">
        <f>TITRES_STAT!C311</f>
        <v>8.75</v>
      </c>
      <c r="C308" s="5">
        <f>TITRES_STAT!D311</f>
        <v>4.1447000000000003</v>
      </c>
      <c r="D308" s="5">
        <f>TITRES_STAT!E311</f>
        <v>559</v>
      </c>
      <c r="E308" s="2">
        <f t="shared" si="16"/>
        <v>85469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BEARISH DIVERGENCE</v>
      </c>
    </row>
    <row r="309" spans="1:8" ht="13.5" x14ac:dyDescent="0.25">
      <c r="A309" s="3">
        <f>TITRES_STAT!B312</f>
        <v>42754</v>
      </c>
      <c r="B309" s="5">
        <f>TITRES_STAT!C312</f>
        <v>8.5</v>
      </c>
      <c r="C309" s="5">
        <f>TITRES_STAT!D312</f>
        <v>4.0263</v>
      </c>
      <c r="D309" s="5">
        <f>TITRES_STAT!E312</f>
        <v>9714</v>
      </c>
      <c r="E309" s="2">
        <f t="shared" si="16"/>
        <v>75755</v>
      </c>
      <c r="F309" s="5" t="str">
        <f t="shared" si="19"/>
        <v>BEARISH</v>
      </c>
      <c r="G309" s="5" t="str">
        <f t="shared" si="18"/>
        <v>WEAK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8.74</v>
      </c>
      <c r="C310" s="5">
        <f>TITRES_STAT!D313</f>
        <v>4.1399999999999997</v>
      </c>
      <c r="D310" s="5">
        <f>TITRES_STAT!E313</f>
        <v>620</v>
      </c>
      <c r="E310" s="2">
        <f t="shared" si="16"/>
        <v>76375</v>
      </c>
      <c r="F310" s="5" t="str">
        <f t="shared" si="19"/>
        <v>BEARISH</v>
      </c>
      <c r="G310" s="5" t="str">
        <f t="shared" si="18"/>
        <v>WEAK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8.6999999999999993</v>
      </c>
      <c r="C311" s="5">
        <f>TITRES_STAT!D314</f>
        <v>4.1211000000000002</v>
      </c>
      <c r="D311" s="5">
        <f>TITRES_STAT!E314</f>
        <v>2099</v>
      </c>
      <c r="E311" s="2">
        <f t="shared" si="16"/>
        <v>74276</v>
      </c>
      <c r="F311" s="5" t="str">
        <f t="shared" si="19"/>
        <v>BEARISH</v>
      </c>
      <c r="G311" s="5" t="str">
        <f t="shared" si="18"/>
        <v>WEAK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8.7200000000000006</v>
      </c>
      <c r="C312" s="5">
        <f>TITRES_STAT!D315</f>
        <v>4.1304999999999996</v>
      </c>
      <c r="D312" s="5">
        <f>TITRES_STAT!E315</f>
        <v>3450</v>
      </c>
      <c r="E312" s="2">
        <f t="shared" si="16"/>
        <v>77726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8.6999999999999993</v>
      </c>
      <c r="C313" s="5">
        <f>TITRES_STAT!D316</f>
        <v>4.1211000000000002</v>
      </c>
      <c r="D313" s="5">
        <f>TITRES_STAT!E316</f>
        <v>318</v>
      </c>
      <c r="E313" s="2">
        <f t="shared" si="16"/>
        <v>77408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8.6999999999999993</v>
      </c>
      <c r="C314" s="5">
        <f>TITRES_STAT!D317</f>
        <v>4.1211000000000002</v>
      </c>
      <c r="D314" s="5">
        <f>TITRES_STAT!E317</f>
        <v>0</v>
      </c>
      <c r="E314" s="2">
        <f t="shared" si="16"/>
        <v>77408</v>
      </c>
      <c r="F314" s="5" t="str">
        <f t="shared" si="19"/>
        <v>BULLISH</v>
      </c>
      <c r="G314" s="5" t="str">
        <f t="shared" si="18"/>
        <v>STRONG</v>
      </c>
      <c r="H314" s="5" t="str">
        <f t="shared" si="17"/>
        <v>CONFIRMED BULLISH</v>
      </c>
    </row>
    <row r="315" spans="1:8" ht="13.5" x14ac:dyDescent="0.25">
      <c r="A315" s="3">
        <f>TITRES_STAT!B318</f>
        <v>42762</v>
      </c>
      <c r="B315" s="5">
        <f>TITRES_STAT!C318</f>
        <v>8.5500000000000007</v>
      </c>
      <c r="C315" s="5">
        <f>TITRES_STAT!D318</f>
        <v>4.05</v>
      </c>
      <c r="D315" s="5">
        <f>TITRES_STAT!E318</f>
        <v>242</v>
      </c>
      <c r="E315" s="2">
        <f t="shared" si="16"/>
        <v>77166</v>
      </c>
      <c r="F315" s="5" t="str">
        <f t="shared" si="19"/>
        <v>BULLISH</v>
      </c>
      <c r="G315" s="5" t="str">
        <f t="shared" si="18"/>
        <v>NEUTRAL</v>
      </c>
      <c r="H315" s="5" t="str">
        <f t="shared" si="17"/>
        <v>BULLISH DIVERGENCE</v>
      </c>
    </row>
    <row r="316" spans="1:8" ht="13.5" x14ac:dyDescent="0.25">
      <c r="A316" s="3">
        <f>TITRES_STAT!B319</f>
        <v>42765</v>
      </c>
      <c r="B316" s="5">
        <f>TITRES_STAT!C319</f>
        <v>8.5500000000000007</v>
      </c>
      <c r="C316" s="5">
        <f>TITRES_STAT!D319</f>
        <v>4.05</v>
      </c>
      <c r="D316" s="5">
        <f>TITRES_STAT!E319</f>
        <v>0</v>
      </c>
      <c r="E316" s="2">
        <f t="shared" si="16"/>
        <v>77166</v>
      </c>
      <c r="F316" s="5" t="str">
        <f t="shared" si="19"/>
        <v>BULLISH</v>
      </c>
      <c r="G316" s="5" t="str">
        <f t="shared" si="18"/>
        <v>STRONG</v>
      </c>
      <c r="H316" s="5" t="str">
        <f t="shared" si="17"/>
        <v>BULLISH DIVERGENCE</v>
      </c>
    </row>
    <row r="317" spans="1:8" ht="13.5" x14ac:dyDescent="0.25">
      <c r="A317" s="3">
        <f>TITRES_STAT!B320</f>
        <v>42766</v>
      </c>
      <c r="B317" s="5">
        <f>TITRES_STAT!C320</f>
        <v>8.4499999999999993</v>
      </c>
      <c r="C317" s="5">
        <f>TITRES_STAT!D320</f>
        <v>4.0026000000000002</v>
      </c>
      <c r="D317" s="5">
        <f>TITRES_STAT!E320</f>
        <v>8821</v>
      </c>
      <c r="E317" s="2">
        <f t="shared" si="16"/>
        <v>68345</v>
      </c>
      <c r="F317" s="5" t="str">
        <f t="shared" si="19"/>
        <v>BEARISH</v>
      </c>
      <c r="G317" s="5" t="str">
        <f t="shared" si="18"/>
        <v>WEAK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8.36</v>
      </c>
      <c r="C318" s="5">
        <f>TITRES_STAT!D321</f>
        <v>3.96</v>
      </c>
      <c r="D318" s="5">
        <f>TITRES_STAT!E321</f>
        <v>1158</v>
      </c>
      <c r="E318" s="2">
        <f t="shared" si="16"/>
        <v>67187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8.3699999999999992</v>
      </c>
      <c r="C319" s="5">
        <f>TITRES_STAT!D322</f>
        <v>3.9647000000000001</v>
      </c>
      <c r="D319" s="5">
        <f>TITRES_STAT!E322</f>
        <v>700</v>
      </c>
      <c r="E319" s="2">
        <f t="shared" si="16"/>
        <v>67887</v>
      </c>
      <c r="F319" s="5" t="str">
        <f t="shared" si="19"/>
        <v>BEARISH</v>
      </c>
      <c r="G319" s="5" t="str">
        <f t="shared" si="18"/>
        <v>WEAK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8.4</v>
      </c>
      <c r="C320" s="5">
        <f>TITRES_STAT!D323</f>
        <v>3.9790000000000001</v>
      </c>
      <c r="D320" s="5">
        <f>TITRES_STAT!E323</f>
        <v>1942</v>
      </c>
      <c r="E320" s="2">
        <f t="shared" si="16"/>
        <v>69829</v>
      </c>
      <c r="F320" s="5" t="str">
        <f t="shared" si="19"/>
        <v>BEARISH</v>
      </c>
      <c r="G320" s="5" t="str">
        <f t="shared" si="18"/>
        <v>WEAK</v>
      </c>
      <c r="H320" s="5" t="str">
        <f t="shared" si="17"/>
        <v>CONFIRMED BEARISH</v>
      </c>
    </row>
    <row r="321" spans="1:8" ht="13.5" x14ac:dyDescent="0.25">
      <c r="A321" s="3">
        <f>TITRES_STAT!B324</f>
        <v>42772</v>
      </c>
      <c r="B321" s="5">
        <f>TITRES_STAT!C324</f>
        <v>8.65</v>
      </c>
      <c r="C321" s="5">
        <f>TITRES_STAT!D324</f>
        <v>4.0974000000000004</v>
      </c>
      <c r="D321" s="5">
        <f>TITRES_STAT!E324</f>
        <v>100</v>
      </c>
      <c r="E321" s="2">
        <f t="shared" si="16"/>
        <v>69929</v>
      </c>
      <c r="F321" s="5" t="str">
        <f t="shared" si="19"/>
        <v>BEARISH</v>
      </c>
      <c r="G321" s="5" t="str">
        <f t="shared" si="18"/>
        <v>WEAK</v>
      </c>
      <c r="H321" s="5" t="str">
        <f t="shared" si="17"/>
        <v>BEARISH DIVERGENCE</v>
      </c>
    </row>
    <row r="322" spans="1:8" ht="13.5" x14ac:dyDescent="0.25">
      <c r="A322" s="3">
        <f>TITRES_STAT!B325</f>
        <v>42773</v>
      </c>
      <c r="B322" s="5">
        <f>TITRES_STAT!C325</f>
        <v>8.4</v>
      </c>
      <c r="C322" s="5">
        <f>TITRES_STAT!D325</f>
        <v>3.9790000000000001</v>
      </c>
      <c r="D322" s="5">
        <f>TITRES_STAT!E325</f>
        <v>573</v>
      </c>
      <c r="E322" s="2">
        <f t="shared" si="16"/>
        <v>69356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BULLISH DIVERGENCE</v>
      </c>
    </row>
    <row r="323" spans="1:8" ht="13.5" x14ac:dyDescent="0.25">
      <c r="A323" s="3">
        <f>TITRES_STAT!B326</f>
        <v>42774</v>
      </c>
      <c r="B323" s="5">
        <f>TITRES_STAT!C326</f>
        <v>8.6</v>
      </c>
      <c r="C323" s="5">
        <f>TITRES_STAT!D326</f>
        <v>4.0736999999999997</v>
      </c>
      <c r="D323" s="5">
        <f>TITRES_STAT!E326</f>
        <v>238</v>
      </c>
      <c r="E323" s="2">
        <f t="shared" si="16"/>
        <v>69594</v>
      </c>
      <c r="F323" s="5" t="str">
        <f t="shared" si="19"/>
        <v>BULLISH</v>
      </c>
      <c r="G323" s="5" t="str">
        <f t="shared" si="18"/>
        <v>STRONG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8.4</v>
      </c>
      <c r="C324" s="5">
        <f>TITRES_STAT!D327</f>
        <v>3.9790000000000001</v>
      </c>
      <c r="D324" s="5">
        <f>TITRES_STAT!E327</f>
        <v>1671</v>
      </c>
      <c r="E324" s="2">
        <f t="shared" ref="E324:E387" si="20">IF(B324&gt;B323, E323+D324, IF(B324&lt;B323, E323-D324, E323))</f>
        <v>67923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CONFIRMED BULLISH</v>
      </c>
    </row>
    <row r="325" spans="1:8" ht="13.5" x14ac:dyDescent="0.25">
      <c r="A325" s="3">
        <f>TITRES_STAT!B328</f>
        <v>42776</v>
      </c>
      <c r="B325" s="5">
        <f>TITRES_STAT!C328</f>
        <v>8.3800000000000008</v>
      </c>
      <c r="C325" s="5">
        <f>TITRES_STAT!D328</f>
        <v>3.9695</v>
      </c>
      <c r="D325" s="5">
        <f>TITRES_STAT!E328</f>
        <v>320</v>
      </c>
      <c r="E325" s="2">
        <f t="shared" si="20"/>
        <v>67603</v>
      </c>
      <c r="F325" s="5" t="str">
        <f t="shared" si="19"/>
        <v>BEARISH</v>
      </c>
      <c r="G325" s="5" t="str">
        <f t="shared" si="18"/>
        <v>WEAK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8.5</v>
      </c>
      <c r="C326" s="5">
        <f>TITRES_STAT!D329</f>
        <v>4.0263</v>
      </c>
      <c r="D326" s="5">
        <f>TITRES_STAT!E329</f>
        <v>189</v>
      </c>
      <c r="E326" s="2">
        <f t="shared" si="20"/>
        <v>67792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8.5</v>
      </c>
      <c r="C327" s="5">
        <f>TITRES_STAT!D330</f>
        <v>4.0263</v>
      </c>
      <c r="D327" s="5">
        <f>TITRES_STAT!E330</f>
        <v>189</v>
      </c>
      <c r="E327" s="2">
        <f t="shared" si="20"/>
        <v>67792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BEARISH DIVERGENCE</v>
      </c>
    </row>
    <row r="328" spans="1:8" ht="13.5" x14ac:dyDescent="0.25">
      <c r="A328" s="3">
        <f>TITRES_STAT!B331</f>
        <v>42781</v>
      </c>
      <c r="B328" s="5">
        <f>TITRES_STAT!C331</f>
        <v>8.26</v>
      </c>
      <c r="C328" s="5">
        <f>TITRES_STAT!D331</f>
        <v>3.9125999999999999</v>
      </c>
      <c r="D328" s="5">
        <f>TITRES_STAT!E331</f>
        <v>915</v>
      </c>
      <c r="E328" s="2">
        <f t="shared" si="20"/>
        <v>66877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8.26</v>
      </c>
      <c r="C329" s="5">
        <f>TITRES_STAT!D332</f>
        <v>3.9125999999999999</v>
      </c>
      <c r="D329" s="5">
        <f>TITRES_STAT!E332</f>
        <v>0</v>
      </c>
      <c r="E329" s="2">
        <f t="shared" si="20"/>
        <v>66877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8.2100000000000009</v>
      </c>
      <c r="C330" s="5">
        <f>TITRES_STAT!D333</f>
        <v>3.8889999999999998</v>
      </c>
      <c r="D330" s="5">
        <f>TITRES_STAT!E333</f>
        <v>200</v>
      </c>
      <c r="E330" s="2">
        <f t="shared" si="20"/>
        <v>66677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8</v>
      </c>
      <c r="C331" s="5">
        <f>TITRES_STAT!D334</f>
        <v>3.7894999999999999</v>
      </c>
      <c r="D331" s="5">
        <f>TITRES_STAT!E334</f>
        <v>2825</v>
      </c>
      <c r="E331" s="2">
        <f t="shared" si="20"/>
        <v>63852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8.1999999999999993</v>
      </c>
      <c r="C332" s="5">
        <f>TITRES_STAT!D335</f>
        <v>3.8841999999999999</v>
      </c>
      <c r="D332" s="5">
        <f>TITRES_STAT!E335</f>
        <v>126</v>
      </c>
      <c r="E332" s="2">
        <f t="shared" si="20"/>
        <v>63978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8.3000000000000007</v>
      </c>
      <c r="C333" s="5">
        <f>TITRES_STAT!D336</f>
        <v>3.9316</v>
      </c>
      <c r="D333" s="5">
        <f>TITRES_STAT!E336</f>
        <v>400</v>
      </c>
      <c r="E333" s="2">
        <f t="shared" si="20"/>
        <v>64378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BEARISH DIVERGENCE</v>
      </c>
    </row>
    <row r="334" spans="1:8" ht="13.5" x14ac:dyDescent="0.25">
      <c r="A334" s="3">
        <f>TITRES_STAT!B337</f>
        <v>42789</v>
      </c>
      <c r="B334" s="5">
        <f>TITRES_STAT!C337</f>
        <v>8.15</v>
      </c>
      <c r="C334" s="5">
        <f>TITRES_STAT!D337</f>
        <v>3.8605</v>
      </c>
      <c r="D334" s="5">
        <f>TITRES_STAT!E337</f>
        <v>1000</v>
      </c>
      <c r="E334" s="2">
        <f t="shared" si="20"/>
        <v>63378</v>
      </c>
      <c r="F334" s="5" t="str">
        <f t="shared" si="23"/>
        <v>BEARISH</v>
      </c>
      <c r="G334" s="5" t="str">
        <f t="shared" si="22"/>
        <v>WEAK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8.15</v>
      </c>
      <c r="C335" s="5">
        <f>TITRES_STAT!D338</f>
        <v>3.8605</v>
      </c>
      <c r="D335" s="5">
        <f>TITRES_STAT!E338</f>
        <v>428</v>
      </c>
      <c r="E335" s="2">
        <f t="shared" si="20"/>
        <v>63378</v>
      </c>
      <c r="F335" s="5" t="str">
        <f t="shared" si="23"/>
        <v>BEARISH</v>
      </c>
      <c r="G335" s="5" t="str">
        <f t="shared" si="22"/>
        <v>WEAK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8.14</v>
      </c>
      <c r="C336" s="5">
        <f>TITRES_STAT!D339</f>
        <v>3.8557999999999999</v>
      </c>
      <c r="D336" s="5">
        <f>TITRES_STAT!E339</f>
        <v>2284</v>
      </c>
      <c r="E336" s="2">
        <f t="shared" si="20"/>
        <v>61094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BEARISH DIVERGENCE</v>
      </c>
    </row>
    <row r="337" spans="1:8" ht="13.5" x14ac:dyDescent="0.25">
      <c r="A337" s="3">
        <f>TITRES_STAT!B340</f>
        <v>42794</v>
      </c>
      <c r="B337" s="5">
        <f>TITRES_STAT!C340</f>
        <v>8.1</v>
      </c>
      <c r="C337" s="5">
        <f>TITRES_STAT!D340</f>
        <v>3.8369</v>
      </c>
      <c r="D337" s="5">
        <f>TITRES_STAT!E340</f>
        <v>1340</v>
      </c>
      <c r="E337" s="2">
        <f t="shared" si="20"/>
        <v>59754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8.1</v>
      </c>
      <c r="C338" s="5">
        <f>TITRES_STAT!D341</f>
        <v>3.8369</v>
      </c>
      <c r="D338" s="5">
        <f>TITRES_STAT!E341</f>
        <v>3378</v>
      </c>
      <c r="E338" s="2">
        <f t="shared" si="20"/>
        <v>59754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CONFIRMED BEARISH</v>
      </c>
    </row>
    <row r="339" spans="1:8" ht="13.5" x14ac:dyDescent="0.25">
      <c r="A339" s="3">
        <f>TITRES_STAT!B342</f>
        <v>42796</v>
      </c>
      <c r="B339" s="5">
        <f>TITRES_STAT!C342</f>
        <v>8.0500000000000007</v>
      </c>
      <c r="C339" s="5">
        <f>TITRES_STAT!D342</f>
        <v>3.8132000000000001</v>
      </c>
      <c r="D339" s="5">
        <f>TITRES_STAT!E342</f>
        <v>22</v>
      </c>
      <c r="E339" s="2">
        <f t="shared" si="20"/>
        <v>59732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8.0500000000000007</v>
      </c>
      <c r="C340" s="5">
        <f>TITRES_STAT!D343</f>
        <v>3.8132000000000001</v>
      </c>
      <c r="D340" s="5">
        <f>TITRES_STAT!E343</f>
        <v>1131</v>
      </c>
      <c r="E340" s="2">
        <f t="shared" si="20"/>
        <v>59732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8.1999999999999993</v>
      </c>
      <c r="C341" s="5">
        <f>TITRES_STAT!D344</f>
        <v>3.8841999999999999</v>
      </c>
      <c r="D341" s="5">
        <f>TITRES_STAT!E344</f>
        <v>10</v>
      </c>
      <c r="E341" s="2">
        <f t="shared" si="20"/>
        <v>59742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BEARISH DIVERGENCE</v>
      </c>
    </row>
    <row r="342" spans="1:8" ht="13.5" x14ac:dyDescent="0.25">
      <c r="A342" s="3">
        <f>TITRES_STAT!B345</f>
        <v>42801</v>
      </c>
      <c r="B342" s="5">
        <f>TITRES_STAT!C345</f>
        <v>8</v>
      </c>
      <c r="C342" s="5">
        <f>TITRES_STAT!D345</f>
        <v>3.7894999999999999</v>
      </c>
      <c r="D342" s="5">
        <f>TITRES_STAT!E345</f>
        <v>4177</v>
      </c>
      <c r="E342" s="2">
        <f t="shared" si="20"/>
        <v>55565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8.1999999999999993</v>
      </c>
      <c r="C343" s="5">
        <f>TITRES_STAT!D346</f>
        <v>3.8841999999999999</v>
      </c>
      <c r="D343" s="5">
        <f>TITRES_STAT!E346</f>
        <v>197</v>
      </c>
      <c r="E343" s="2">
        <f t="shared" si="20"/>
        <v>55762</v>
      </c>
      <c r="F343" s="5" t="str">
        <f t="shared" si="23"/>
        <v>BEARISH</v>
      </c>
      <c r="G343" s="5" t="str">
        <f t="shared" si="22"/>
        <v>WEAK</v>
      </c>
      <c r="H343" s="5" t="str">
        <f t="shared" si="21"/>
        <v>BEARISH DIVERGENCE</v>
      </c>
    </row>
    <row r="344" spans="1:8" ht="13.5" x14ac:dyDescent="0.25">
      <c r="A344" s="3">
        <f>TITRES_STAT!B347</f>
        <v>42803</v>
      </c>
      <c r="B344" s="5">
        <f>TITRES_STAT!C347</f>
        <v>8.1999999999999993</v>
      </c>
      <c r="C344" s="5">
        <f>TITRES_STAT!D347</f>
        <v>3.8841999999999999</v>
      </c>
      <c r="D344" s="5">
        <f>TITRES_STAT!E347</f>
        <v>0</v>
      </c>
      <c r="E344" s="2">
        <f t="shared" si="20"/>
        <v>55762</v>
      </c>
      <c r="F344" s="5" t="str">
        <f t="shared" si="23"/>
        <v>BEARISH</v>
      </c>
      <c r="G344" s="5" t="str">
        <f t="shared" si="22"/>
        <v>WEAK</v>
      </c>
      <c r="H344" s="5" t="str">
        <f t="shared" si="21"/>
        <v>BEARISH DIVERGENCE</v>
      </c>
    </row>
    <row r="345" spans="1:8" ht="13.5" x14ac:dyDescent="0.25">
      <c r="A345" s="3">
        <f>TITRES_STAT!B348</f>
        <v>42804</v>
      </c>
      <c r="B345" s="5">
        <f>TITRES_STAT!C348</f>
        <v>8.1999999999999993</v>
      </c>
      <c r="C345" s="5">
        <f>TITRES_STAT!D348</f>
        <v>3.8841999999999999</v>
      </c>
      <c r="D345" s="5">
        <f>TITRES_STAT!E348</f>
        <v>67</v>
      </c>
      <c r="E345" s="2">
        <f t="shared" si="20"/>
        <v>55762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BEARISH DIVERGENCE</v>
      </c>
    </row>
    <row r="346" spans="1:8" ht="13.5" x14ac:dyDescent="0.25">
      <c r="A346" s="3">
        <f>TITRES_STAT!B349</f>
        <v>42807</v>
      </c>
      <c r="B346" s="5">
        <f>TITRES_STAT!C349</f>
        <v>8.1999999999999993</v>
      </c>
      <c r="C346" s="5">
        <f>TITRES_STAT!D349</f>
        <v>3.8841999999999999</v>
      </c>
      <c r="D346" s="5">
        <f>TITRES_STAT!E349</f>
        <v>116</v>
      </c>
      <c r="E346" s="2">
        <f t="shared" si="20"/>
        <v>55762</v>
      </c>
      <c r="F346" s="5" t="str">
        <f t="shared" si="23"/>
        <v>BEARISH</v>
      </c>
      <c r="G346" s="5" t="str">
        <f t="shared" si="22"/>
        <v>WEAK</v>
      </c>
      <c r="H346" s="5" t="str">
        <f t="shared" si="21"/>
        <v>NEUTRAL</v>
      </c>
    </row>
    <row r="347" spans="1:8" ht="13.5" x14ac:dyDescent="0.25">
      <c r="A347" s="3">
        <f>TITRES_STAT!B350</f>
        <v>42808</v>
      </c>
      <c r="B347" s="5">
        <f>TITRES_STAT!C350</f>
        <v>8.19</v>
      </c>
      <c r="C347" s="5">
        <f>TITRES_STAT!D350</f>
        <v>3.8795000000000002</v>
      </c>
      <c r="D347" s="5">
        <f>TITRES_STAT!E350</f>
        <v>100</v>
      </c>
      <c r="E347" s="2">
        <f t="shared" si="20"/>
        <v>55662</v>
      </c>
      <c r="F347" s="5" t="str">
        <f t="shared" si="23"/>
        <v>BULLISH</v>
      </c>
      <c r="G347" s="5" t="str">
        <f t="shared" si="22"/>
        <v>NEUTRAL</v>
      </c>
      <c r="H347" s="5" t="str">
        <f t="shared" si="21"/>
        <v>CONFIRMED BULLISH</v>
      </c>
    </row>
    <row r="348" spans="1:8" ht="13.5" x14ac:dyDescent="0.25">
      <c r="A348" s="3">
        <f>TITRES_STAT!B351</f>
        <v>42809</v>
      </c>
      <c r="B348" s="5">
        <f>TITRES_STAT!C351</f>
        <v>8</v>
      </c>
      <c r="C348" s="5">
        <f>TITRES_STAT!D351</f>
        <v>3.7894999999999999</v>
      </c>
      <c r="D348" s="5">
        <f>TITRES_STAT!E351</f>
        <v>352</v>
      </c>
      <c r="E348" s="2">
        <f t="shared" si="20"/>
        <v>55310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8</v>
      </c>
      <c r="C349" s="5">
        <f>TITRES_STAT!D352</f>
        <v>3.7894999999999999</v>
      </c>
      <c r="D349" s="5">
        <f>TITRES_STAT!E352</f>
        <v>0</v>
      </c>
      <c r="E349" s="2">
        <f t="shared" si="20"/>
        <v>55310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8</v>
      </c>
      <c r="C350" s="5">
        <f>TITRES_STAT!D353</f>
        <v>3.7894999999999999</v>
      </c>
      <c r="D350" s="5">
        <f>TITRES_STAT!E353</f>
        <v>65</v>
      </c>
      <c r="E350" s="2">
        <f t="shared" si="20"/>
        <v>55310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8</v>
      </c>
      <c r="C351" s="5">
        <f>TITRES_STAT!D354</f>
        <v>3.7894999999999999</v>
      </c>
      <c r="D351" s="5">
        <f>TITRES_STAT!E354</f>
        <v>0</v>
      </c>
      <c r="E351" s="2">
        <f t="shared" si="20"/>
        <v>55310</v>
      </c>
      <c r="F351" s="5" t="str">
        <f t="shared" si="23"/>
        <v>BEARISH</v>
      </c>
      <c r="G351" s="5" t="str">
        <f t="shared" si="22"/>
        <v>NEUTRAL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8</v>
      </c>
      <c r="C352" s="5">
        <f>TITRES_STAT!D355</f>
        <v>3.7894999999999999</v>
      </c>
      <c r="D352" s="5">
        <f>TITRES_STAT!E355</f>
        <v>70</v>
      </c>
      <c r="E352" s="2">
        <f t="shared" si="20"/>
        <v>55310</v>
      </c>
      <c r="F352" s="5" t="str">
        <f t="shared" si="23"/>
        <v>BEARISH</v>
      </c>
      <c r="G352" s="5" t="str">
        <f t="shared" si="22"/>
        <v>NEUTRAL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7.83</v>
      </c>
      <c r="C353" s="5">
        <f>TITRES_STAT!D356</f>
        <v>3.7090000000000001</v>
      </c>
      <c r="D353" s="5">
        <f>TITRES_STAT!E356</f>
        <v>20393</v>
      </c>
      <c r="E353" s="2">
        <f t="shared" si="20"/>
        <v>34917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7.85</v>
      </c>
      <c r="C354" s="5">
        <f>TITRES_STAT!D357</f>
        <v>3.7183999999999999</v>
      </c>
      <c r="D354" s="5">
        <f>TITRES_STAT!E357</f>
        <v>2730</v>
      </c>
      <c r="E354" s="2">
        <f t="shared" si="20"/>
        <v>37647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7.79</v>
      </c>
      <c r="C355" s="5">
        <f>TITRES_STAT!D358</f>
        <v>3.69</v>
      </c>
      <c r="D355" s="5">
        <f>TITRES_STAT!E358</f>
        <v>5954</v>
      </c>
      <c r="E355" s="2">
        <f t="shared" si="20"/>
        <v>31693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8.02</v>
      </c>
      <c r="C356" s="5">
        <f>TITRES_STAT!D359</f>
        <v>3.7989999999999999</v>
      </c>
      <c r="D356" s="5">
        <f>TITRES_STAT!E359</f>
        <v>325</v>
      </c>
      <c r="E356" s="2">
        <f t="shared" si="20"/>
        <v>32018</v>
      </c>
      <c r="F356" s="5" t="str">
        <f t="shared" si="23"/>
        <v>BEARISH</v>
      </c>
      <c r="G356" s="5" t="str">
        <f t="shared" si="22"/>
        <v>WEAK</v>
      </c>
      <c r="H356" s="5" t="str">
        <f t="shared" si="21"/>
        <v>BEARISH DIVERGENCE</v>
      </c>
    </row>
    <row r="357" spans="1:8" ht="13.5" x14ac:dyDescent="0.25">
      <c r="A357" s="3">
        <f>TITRES_STAT!B360</f>
        <v>42823</v>
      </c>
      <c r="B357" s="5">
        <f>TITRES_STAT!C360</f>
        <v>7.8</v>
      </c>
      <c r="C357" s="5">
        <f>TITRES_STAT!D360</f>
        <v>3.6947000000000001</v>
      </c>
      <c r="D357" s="5">
        <f>TITRES_STAT!E360</f>
        <v>4326</v>
      </c>
      <c r="E357" s="2">
        <f t="shared" si="20"/>
        <v>27692</v>
      </c>
      <c r="F357" s="5" t="str">
        <f t="shared" si="23"/>
        <v>BEARISH</v>
      </c>
      <c r="G357" s="5" t="str">
        <f t="shared" si="22"/>
        <v>WEAK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7.62</v>
      </c>
      <c r="C358" s="5">
        <f>TITRES_STAT!D361</f>
        <v>3.6095000000000002</v>
      </c>
      <c r="D358" s="5">
        <f>TITRES_STAT!E361</f>
        <v>3677</v>
      </c>
      <c r="E358" s="2">
        <f t="shared" si="20"/>
        <v>24015</v>
      </c>
      <c r="F358" s="5" t="str">
        <f t="shared" si="23"/>
        <v>BEARISH</v>
      </c>
      <c r="G358" s="5" t="str">
        <f t="shared" si="22"/>
        <v>WEAK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7.82</v>
      </c>
      <c r="C359" s="5">
        <f>TITRES_STAT!D362</f>
        <v>3.7042000000000002</v>
      </c>
      <c r="D359" s="5">
        <f>TITRES_STAT!E362</f>
        <v>786</v>
      </c>
      <c r="E359" s="2">
        <f t="shared" si="20"/>
        <v>24801</v>
      </c>
      <c r="F359" s="5" t="str">
        <f t="shared" si="23"/>
        <v>BEARISH</v>
      </c>
      <c r="G359" s="5" t="str">
        <f t="shared" si="22"/>
        <v>WEAK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7.6</v>
      </c>
      <c r="C360" s="5">
        <f>TITRES_STAT!D363</f>
        <v>3.6</v>
      </c>
      <c r="D360" s="5">
        <f>TITRES_STAT!E363</f>
        <v>119</v>
      </c>
      <c r="E360" s="2">
        <f t="shared" si="20"/>
        <v>24682</v>
      </c>
      <c r="F360" s="5" t="str">
        <f t="shared" si="23"/>
        <v>BEARISH</v>
      </c>
      <c r="G360" s="5" t="str">
        <f t="shared" si="22"/>
        <v>WEAK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7.82</v>
      </c>
      <c r="C361" s="5">
        <f>TITRES_STAT!D364</f>
        <v>3.7042000000000002</v>
      </c>
      <c r="D361" s="5">
        <f>TITRES_STAT!E364</f>
        <v>1628</v>
      </c>
      <c r="E361" s="2">
        <f t="shared" si="20"/>
        <v>26310</v>
      </c>
      <c r="F361" s="5" t="str">
        <f t="shared" si="23"/>
        <v>BEARISH</v>
      </c>
      <c r="G361" s="5" t="str">
        <f t="shared" si="22"/>
        <v>WEAK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8.0500000000000007</v>
      </c>
      <c r="C362" s="5">
        <f>TITRES_STAT!D365</f>
        <v>3.8132000000000001</v>
      </c>
      <c r="D362" s="5">
        <f>TITRES_STAT!E365</f>
        <v>1944</v>
      </c>
      <c r="E362" s="2">
        <f t="shared" si="20"/>
        <v>28254</v>
      </c>
      <c r="F362" s="5" t="str">
        <f t="shared" si="23"/>
        <v>BULLISH</v>
      </c>
      <c r="G362" s="5" t="str">
        <f t="shared" si="22"/>
        <v>STRONG</v>
      </c>
      <c r="H362" s="5" t="str">
        <f t="shared" si="21"/>
        <v>CONFIRMED BULLISH</v>
      </c>
    </row>
    <row r="363" spans="1:8" ht="13.5" x14ac:dyDescent="0.25">
      <c r="A363" s="3">
        <f>TITRES_STAT!B366</f>
        <v>42831</v>
      </c>
      <c r="B363" s="5">
        <f>TITRES_STAT!C366</f>
        <v>8.15</v>
      </c>
      <c r="C363" s="5">
        <f>TITRES_STAT!D366</f>
        <v>3.8605</v>
      </c>
      <c r="D363" s="5">
        <f>TITRES_STAT!E366</f>
        <v>680</v>
      </c>
      <c r="E363" s="2">
        <f t="shared" si="20"/>
        <v>28934</v>
      </c>
      <c r="F363" s="5" t="str">
        <f t="shared" si="23"/>
        <v>BULLISH</v>
      </c>
      <c r="G363" s="5" t="str">
        <f t="shared" si="22"/>
        <v>STRONG</v>
      </c>
      <c r="H363" s="5" t="str">
        <f t="shared" si="21"/>
        <v>CONFIRMED BULLISH</v>
      </c>
    </row>
    <row r="364" spans="1:8" ht="13.5" x14ac:dyDescent="0.25">
      <c r="A364" s="3">
        <f>TITRES_STAT!B367</f>
        <v>42832</v>
      </c>
      <c r="B364" s="5">
        <f>TITRES_STAT!C367</f>
        <v>8.15</v>
      </c>
      <c r="C364" s="5">
        <f>TITRES_STAT!D367</f>
        <v>3.8605</v>
      </c>
      <c r="D364" s="5">
        <f>TITRES_STAT!E367</f>
        <v>3967</v>
      </c>
      <c r="E364" s="2">
        <f t="shared" si="20"/>
        <v>28934</v>
      </c>
      <c r="F364" s="5" t="str">
        <f t="shared" si="23"/>
        <v>BULLISH</v>
      </c>
      <c r="G364" s="5" t="str">
        <f t="shared" si="22"/>
        <v>STRONG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8.16</v>
      </c>
      <c r="C365" s="5">
        <f>TITRES_STAT!D368</f>
        <v>3.8653</v>
      </c>
      <c r="D365" s="5">
        <f>TITRES_STAT!E368</f>
        <v>41</v>
      </c>
      <c r="E365" s="2">
        <f t="shared" si="20"/>
        <v>28975</v>
      </c>
      <c r="F365" s="5" t="str">
        <f t="shared" si="23"/>
        <v>BULLISH</v>
      </c>
      <c r="G365" s="5" t="str">
        <f t="shared" si="22"/>
        <v>STRONG</v>
      </c>
      <c r="H365" s="5" t="str">
        <f t="shared" si="21"/>
        <v>CONFIRMED BULLISH</v>
      </c>
    </row>
    <row r="366" spans="1:8" ht="13.5" x14ac:dyDescent="0.25">
      <c r="A366" s="3">
        <f>TITRES_STAT!B369</f>
        <v>42836</v>
      </c>
      <c r="B366" s="5">
        <f>TITRES_STAT!C369</f>
        <v>8.16</v>
      </c>
      <c r="C366" s="5">
        <f>TITRES_STAT!D369</f>
        <v>3.8653</v>
      </c>
      <c r="D366" s="5">
        <f>TITRES_STAT!E369</f>
        <v>0</v>
      </c>
      <c r="E366" s="2">
        <f t="shared" si="20"/>
        <v>28975</v>
      </c>
      <c r="F366" s="5" t="str">
        <f t="shared" si="23"/>
        <v>BULLISH</v>
      </c>
      <c r="G366" s="5" t="str">
        <f t="shared" si="22"/>
        <v>STRONG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8.16</v>
      </c>
      <c r="C367" s="5">
        <f>TITRES_STAT!D370</f>
        <v>3.8653</v>
      </c>
      <c r="D367" s="5">
        <f>TITRES_STAT!E370</f>
        <v>1044</v>
      </c>
      <c r="E367" s="2">
        <f t="shared" si="20"/>
        <v>28975</v>
      </c>
      <c r="F367" s="5" t="str">
        <f t="shared" si="23"/>
        <v>BULLISH</v>
      </c>
      <c r="G367" s="5" t="str">
        <f t="shared" si="22"/>
        <v>STRONG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8.1</v>
      </c>
      <c r="C368" s="5">
        <f>TITRES_STAT!D371</f>
        <v>3.8369</v>
      </c>
      <c r="D368" s="5">
        <f>TITRES_STAT!E371</f>
        <v>334</v>
      </c>
      <c r="E368" s="2">
        <f t="shared" si="20"/>
        <v>28641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8.1999999999999993</v>
      </c>
      <c r="C369" s="5">
        <f>TITRES_STAT!D372</f>
        <v>3.8841999999999999</v>
      </c>
      <c r="D369" s="5">
        <f>TITRES_STAT!E372</f>
        <v>1039</v>
      </c>
      <c r="E369" s="2">
        <f t="shared" si="20"/>
        <v>29680</v>
      </c>
      <c r="F369" s="5" t="str">
        <f t="shared" si="23"/>
        <v>BULLISH</v>
      </c>
      <c r="G369" s="5" t="str">
        <f t="shared" si="22"/>
        <v>STRONG</v>
      </c>
      <c r="H369" s="5" t="str">
        <f t="shared" si="21"/>
        <v>CONFIRMED BULLISH</v>
      </c>
    </row>
    <row r="370" spans="1:8" ht="13.5" x14ac:dyDescent="0.25">
      <c r="A370" s="3">
        <f>TITRES_STAT!B373</f>
        <v>42842</v>
      </c>
      <c r="B370" s="5">
        <f>TITRES_STAT!C373</f>
        <v>8.1999999999999993</v>
      </c>
      <c r="C370" s="5">
        <f>TITRES_STAT!D373</f>
        <v>3.8841999999999999</v>
      </c>
      <c r="D370" s="5">
        <f>TITRES_STAT!E373</f>
        <v>0</v>
      </c>
      <c r="E370" s="2">
        <f t="shared" si="20"/>
        <v>29680</v>
      </c>
      <c r="F370" s="5" t="str">
        <f t="shared" si="23"/>
        <v>BULLISH</v>
      </c>
      <c r="G370" s="5" t="str">
        <f t="shared" si="22"/>
        <v>STRONG</v>
      </c>
      <c r="H370" s="5" t="str">
        <f t="shared" si="21"/>
        <v>CONFIRMED BULLISH</v>
      </c>
    </row>
    <row r="371" spans="1:8" ht="13.5" x14ac:dyDescent="0.25">
      <c r="A371" s="3">
        <f>TITRES_STAT!B374</f>
        <v>42843</v>
      </c>
      <c r="B371" s="5">
        <f>TITRES_STAT!C374</f>
        <v>8.1999999999999993</v>
      </c>
      <c r="C371" s="5">
        <f>TITRES_STAT!D374</f>
        <v>3.8841999999999999</v>
      </c>
      <c r="D371" s="5">
        <f>TITRES_STAT!E374</f>
        <v>0</v>
      </c>
      <c r="E371" s="2">
        <f t="shared" si="20"/>
        <v>29680</v>
      </c>
      <c r="F371" s="5" t="str">
        <f t="shared" si="23"/>
        <v>BULLISH</v>
      </c>
      <c r="G371" s="5" t="str">
        <f t="shared" si="22"/>
        <v>STRONG</v>
      </c>
      <c r="H371" s="5" t="str">
        <f t="shared" si="21"/>
        <v>CONFIRMED BULLISH</v>
      </c>
    </row>
    <row r="372" spans="1:8" ht="13.5" x14ac:dyDescent="0.25">
      <c r="A372" s="3">
        <f>TITRES_STAT!B375</f>
        <v>42844</v>
      </c>
      <c r="B372" s="5">
        <f>TITRES_STAT!C375</f>
        <v>8.34</v>
      </c>
      <c r="C372" s="5">
        <f>TITRES_STAT!D375</f>
        <v>3.9504999999999999</v>
      </c>
      <c r="D372" s="5">
        <f>TITRES_STAT!E375</f>
        <v>120</v>
      </c>
      <c r="E372" s="2">
        <f t="shared" si="20"/>
        <v>29800</v>
      </c>
      <c r="F372" s="5" t="str">
        <f t="shared" si="23"/>
        <v>BULLISH</v>
      </c>
      <c r="G372" s="5" t="str">
        <f t="shared" si="22"/>
        <v>STRONG</v>
      </c>
      <c r="H372" s="5" t="str">
        <f t="shared" si="21"/>
        <v>CONFIRMED BULLISH</v>
      </c>
    </row>
    <row r="373" spans="1:8" ht="13.5" x14ac:dyDescent="0.25">
      <c r="A373" s="3">
        <f>TITRES_STAT!B376</f>
        <v>42845</v>
      </c>
      <c r="B373" s="5">
        <f>TITRES_STAT!C376</f>
        <v>8.34</v>
      </c>
      <c r="C373" s="5">
        <f>TITRES_STAT!D376</f>
        <v>3.9504999999999999</v>
      </c>
      <c r="D373" s="5">
        <f>TITRES_STAT!E376</f>
        <v>0</v>
      </c>
      <c r="E373" s="2">
        <f t="shared" si="20"/>
        <v>29800</v>
      </c>
      <c r="F373" s="5" t="str">
        <f t="shared" si="23"/>
        <v>BULLISH</v>
      </c>
      <c r="G373" s="5" t="str">
        <f t="shared" si="22"/>
        <v>STRONG</v>
      </c>
      <c r="H373" s="5" t="str">
        <f t="shared" si="21"/>
        <v>CONFIRMED BULLISH</v>
      </c>
    </row>
    <row r="374" spans="1:8" ht="13.5" x14ac:dyDescent="0.25">
      <c r="A374" s="3">
        <f>TITRES_STAT!B377</f>
        <v>42846</v>
      </c>
      <c r="B374" s="5">
        <f>TITRES_STAT!C377</f>
        <v>8.34</v>
      </c>
      <c r="C374" s="5">
        <f>TITRES_STAT!D377</f>
        <v>3.9504999999999999</v>
      </c>
      <c r="D374" s="5">
        <f>TITRES_STAT!E377</f>
        <v>0</v>
      </c>
      <c r="E374" s="2">
        <f t="shared" si="20"/>
        <v>29800</v>
      </c>
      <c r="F374" s="5" t="str">
        <f t="shared" si="23"/>
        <v>BULLISH</v>
      </c>
      <c r="G374" s="5" t="str">
        <f t="shared" si="22"/>
        <v>NEUTRAL</v>
      </c>
      <c r="H374" s="5" t="str">
        <f t="shared" si="21"/>
        <v>CONFIRMED BULLISH</v>
      </c>
    </row>
    <row r="375" spans="1:8" ht="13.5" x14ac:dyDescent="0.25">
      <c r="A375" s="3">
        <f>TITRES_STAT!B378</f>
        <v>42849</v>
      </c>
      <c r="B375" s="5">
        <f>TITRES_STAT!C378</f>
        <v>8.34</v>
      </c>
      <c r="C375" s="5">
        <f>TITRES_STAT!D378</f>
        <v>3.9504999999999999</v>
      </c>
      <c r="D375" s="5">
        <f>TITRES_STAT!E378</f>
        <v>0</v>
      </c>
      <c r="E375" s="2">
        <f t="shared" si="20"/>
        <v>29800</v>
      </c>
      <c r="F375" s="5" t="str">
        <f t="shared" si="23"/>
        <v>BULLISH</v>
      </c>
      <c r="G375" s="5" t="str">
        <f t="shared" si="22"/>
        <v>NEUTRAL</v>
      </c>
      <c r="H375" s="5" t="str">
        <f t="shared" si="21"/>
        <v>CONFIRMED BULLISH</v>
      </c>
    </row>
    <row r="376" spans="1:8" ht="13.5" x14ac:dyDescent="0.25">
      <c r="A376" s="3">
        <f>TITRES_STAT!B379</f>
        <v>42850</v>
      </c>
      <c r="B376" s="5">
        <f>TITRES_STAT!C379</f>
        <v>8.09</v>
      </c>
      <c r="C376" s="5">
        <f>TITRES_STAT!D379</f>
        <v>3.8321000000000001</v>
      </c>
      <c r="D376" s="5">
        <f>TITRES_STAT!E379</f>
        <v>3247</v>
      </c>
      <c r="E376" s="2">
        <f t="shared" si="20"/>
        <v>26553</v>
      </c>
      <c r="F376" s="5" t="str">
        <f t="shared" si="23"/>
        <v>BEARISH</v>
      </c>
      <c r="G376" s="5" t="str">
        <f t="shared" si="22"/>
        <v>WEAK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8.33</v>
      </c>
      <c r="C377" s="5">
        <f>TITRES_STAT!D380</f>
        <v>3.9458000000000002</v>
      </c>
      <c r="D377" s="5">
        <f>TITRES_STAT!E380</f>
        <v>268</v>
      </c>
      <c r="E377" s="2">
        <f t="shared" si="20"/>
        <v>26821</v>
      </c>
      <c r="F377" s="5" t="str">
        <f t="shared" si="23"/>
        <v>BEARISH</v>
      </c>
      <c r="G377" s="5" t="str">
        <f t="shared" si="22"/>
        <v>WEAK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8.4700000000000006</v>
      </c>
      <c r="C378" s="5">
        <f>TITRES_STAT!D381</f>
        <v>4.0121000000000002</v>
      </c>
      <c r="D378" s="5">
        <f>TITRES_STAT!E381</f>
        <v>232</v>
      </c>
      <c r="E378" s="2">
        <f t="shared" si="20"/>
        <v>27053</v>
      </c>
      <c r="F378" s="5" t="str">
        <f t="shared" si="23"/>
        <v>BEARISH</v>
      </c>
      <c r="G378" s="5" t="str">
        <f t="shared" si="22"/>
        <v>WEAK</v>
      </c>
      <c r="H378" s="5" t="str">
        <f t="shared" si="21"/>
        <v>BEARISH DIVERGENCE</v>
      </c>
    </row>
    <row r="379" spans="1:8" ht="13.5" x14ac:dyDescent="0.25">
      <c r="A379" s="3">
        <f>TITRES_STAT!B382</f>
        <v>42853</v>
      </c>
      <c r="B379" s="5">
        <f>TITRES_STAT!C382</f>
        <v>8.5399999999999991</v>
      </c>
      <c r="C379" s="5">
        <f>TITRES_STAT!D382</f>
        <v>4.0453000000000001</v>
      </c>
      <c r="D379" s="5">
        <f>TITRES_STAT!E382</f>
        <v>644</v>
      </c>
      <c r="E379" s="2">
        <f t="shared" si="20"/>
        <v>27697</v>
      </c>
      <c r="F379" s="5" t="str">
        <f t="shared" si="23"/>
        <v>BEARISH</v>
      </c>
      <c r="G379" s="5" t="str">
        <f t="shared" si="22"/>
        <v>WEAK</v>
      </c>
      <c r="H379" s="5" t="str">
        <f t="shared" si="21"/>
        <v>BEARISH DIVERGENCE</v>
      </c>
    </row>
    <row r="380" spans="1:8" ht="13.5" x14ac:dyDescent="0.25">
      <c r="A380" s="3">
        <f>TITRES_STAT!B383</f>
        <v>42857</v>
      </c>
      <c r="B380" s="5">
        <f>TITRES_STAT!C383</f>
        <v>8.5399999999999991</v>
      </c>
      <c r="C380" s="5">
        <f>TITRES_STAT!D383</f>
        <v>4.0453000000000001</v>
      </c>
      <c r="D380" s="5">
        <f>TITRES_STAT!E383</f>
        <v>0</v>
      </c>
      <c r="E380" s="2">
        <f t="shared" si="20"/>
        <v>27697</v>
      </c>
      <c r="F380" s="5" t="str">
        <f t="shared" si="23"/>
        <v>BEARISH</v>
      </c>
      <c r="G380" s="5" t="str">
        <f t="shared" si="22"/>
        <v>WEAK</v>
      </c>
      <c r="H380" s="5" t="str">
        <f t="shared" si="21"/>
        <v>BEARISH DIVERGENCE</v>
      </c>
    </row>
    <row r="381" spans="1:8" ht="13.5" x14ac:dyDescent="0.25">
      <c r="A381" s="3">
        <f>TITRES_STAT!B384</f>
        <v>42858</v>
      </c>
      <c r="B381" s="5">
        <f>TITRES_STAT!C384</f>
        <v>8.2899999999999991</v>
      </c>
      <c r="C381" s="5">
        <f>TITRES_STAT!D384</f>
        <v>3.9268999999999998</v>
      </c>
      <c r="D381" s="5">
        <f>TITRES_STAT!E384</f>
        <v>1525</v>
      </c>
      <c r="E381" s="2">
        <f t="shared" si="20"/>
        <v>26172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BEARISH DIVERGENCE</v>
      </c>
    </row>
    <row r="382" spans="1:8" ht="13.5" x14ac:dyDescent="0.25">
      <c r="A382" s="3">
        <f>TITRES_STAT!B385</f>
        <v>42859</v>
      </c>
      <c r="B382" s="5">
        <f>TITRES_STAT!C385</f>
        <v>8.25</v>
      </c>
      <c r="C382" s="5">
        <f>TITRES_STAT!D385</f>
        <v>3.9079000000000002</v>
      </c>
      <c r="D382" s="5">
        <f>TITRES_STAT!E385</f>
        <v>504</v>
      </c>
      <c r="E382" s="2">
        <f t="shared" si="20"/>
        <v>25668</v>
      </c>
      <c r="F382" s="5" t="str">
        <f t="shared" si="23"/>
        <v>BEARISH</v>
      </c>
      <c r="G382" s="5" t="str">
        <f t="shared" si="22"/>
        <v>WEAK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8.74</v>
      </c>
      <c r="C383" s="5">
        <f>TITRES_STAT!D386</f>
        <v>4.1399999999999997</v>
      </c>
      <c r="D383" s="5">
        <f>TITRES_STAT!E386</f>
        <v>3691</v>
      </c>
      <c r="E383" s="2">
        <f t="shared" si="20"/>
        <v>29359</v>
      </c>
      <c r="F383" s="5" t="str">
        <f t="shared" si="23"/>
        <v>BULLISH</v>
      </c>
      <c r="G383" s="5" t="str">
        <f t="shared" si="22"/>
        <v>STRONG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8.74</v>
      </c>
      <c r="C384" s="5">
        <f>TITRES_STAT!D387</f>
        <v>4.1399999999999997</v>
      </c>
      <c r="D384" s="5">
        <f>TITRES_STAT!E387</f>
        <v>845</v>
      </c>
      <c r="E384" s="2">
        <f t="shared" si="20"/>
        <v>29359</v>
      </c>
      <c r="F384" s="5" t="str">
        <f t="shared" si="23"/>
        <v>BULLISH</v>
      </c>
      <c r="G384" s="5" t="str">
        <f t="shared" si="22"/>
        <v>STRONG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8.9</v>
      </c>
      <c r="C385" s="5">
        <f>TITRES_STAT!D388</f>
        <v>4.2157999999999998</v>
      </c>
      <c r="D385" s="5">
        <f>TITRES_STAT!E388</f>
        <v>7617</v>
      </c>
      <c r="E385" s="2">
        <f t="shared" si="20"/>
        <v>36976</v>
      </c>
      <c r="F385" s="5" t="str">
        <f t="shared" si="23"/>
        <v>BULLISH</v>
      </c>
      <c r="G385" s="5" t="str">
        <f t="shared" si="22"/>
        <v>STRONG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9.16</v>
      </c>
      <c r="C386" s="5">
        <f>TITRES_STAT!D389</f>
        <v>4.3390000000000004</v>
      </c>
      <c r="D386" s="5">
        <f>TITRES_STAT!E389</f>
        <v>4307</v>
      </c>
      <c r="E386" s="2">
        <f t="shared" si="20"/>
        <v>41283</v>
      </c>
      <c r="F386" s="5" t="str">
        <f t="shared" si="23"/>
        <v>BULLISH</v>
      </c>
      <c r="G386" s="5" t="str">
        <f t="shared" si="22"/>
        <v>STRONG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9.16</v>
      </c>
      <c r="C387" s="5">
        <f>TITRES_STAT!D390</f>
        <v>4.3390000000000004</v>
      </c>
      <c r="D387" s="5">
        <f>TITRES_STAT!E390</f>
        <v>0</v>
      </c>
      <c r="E387" s="2">
        <f t="shared" si="20"/>
        <v>41283</v>
      </c>
      <c r="F387" s="5" t="str">
        <f t="shared" si="23"/>
        <v>BULLISH</v>
      </c>
      <c r="G387" s="5" t="str">
        <f t="shared" si="22"/>
        <v>STRONG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9.27</v>
      </c>
      <c r="C388" s="5">
        <f>TITRES_STAT!D391</f>
        <v>4.3910999999999998</v>
      </c>
      <c r="D388" s="5">
        <f>TITRES_STAT!E391</f>
        <v>5260</v>
      </c>
      <c r="E388" s="2">
        <f t="shared" ref="E388:E451" si="24">IF(B388&gt;B387, E387+D388, IF(B388&lt;B387, E387-D388, E387))</f>
        <v>46543</v>
      </c>
      <c r="F388" s="5" t="str">
        <f t="shared" si="23"/>
        <v>BULLISH</v>
      </c>
      <c r="G388" s="5" t="str">
        <f t="shared" si="22"/>
        <v>STRONG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9.27</v>
      </c>
      <c r="C389" s="5">
        <f>TITRES_STAT!D392</f>
        <v>4.3910999999999998</v>
      </c>
      <c r="D389" s="5">
        <f>TITRES_STAT!E392</f>
        <v>1918</v>
      </c>
      <c r="E389" s="2">
        <f t="shared" si="24"/>
        <v>46543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9.27</v>
      </c>
      <c r="C390" s="5">
        <f>TITRES_STAT!D393</f>
        <v>4.3910999999999998</v>
      </c>
      <c r="D390" s="5">
        <f>TITRES_STAT!E393</f>
        <v>31</v>
      </c>
      <c r="E390" s="2">
        <f t="shared" si="24"/>
        <v>46543</v>
      </c>
      <c r="F390" s="5" t="str">
        <f t="shared" si="23"/>
        <v>BULLISH</v>
      </c>
      <c r="G390" s="5" t="str">
        <f t="shared" si="22"/>
        <v>STRONG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9.11</v>
      </c>
      <c r="C391" s="5">
        <f>TITRES_STAT!D394</f>
        <v>4.3152999999999997</v>
      </c>
      <c r="D391" s="5">
        <f>TITRES_STAT!E394</f>
        <v>263</v>
      </c>
      <c r="E391" s="2">
        <f t="shared" si="24"/>
        <v>46280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STRONG</v>
      </c>
      <c r="H391" s="5" t="str">
        <f t="shared" si="25"/>
        <v>BULLISH DIVERGENCE</v>
      </c>
    </row>
    <row r="392" spans="1:8" ht="13.5" x14ac:dyDescent="0.25">
      <c r="A392" s="3">
        <f>TITRES_STAT!B395</f>
        <v>42873</v>
      </c>
      <c r="B392" s="5">
        <f>TITRES_STAT!C395</f>
        <v>9.1199999999999992</v>
      </c>
      <c r="C392" s="5">
        <f>TITRES_STAT!D395</f>
        <v>4.32</v>
      </c>
      <c r="D392" s="5">
        <f>TITRES_STAT!E395</f>
        <v>6134</v>
      </c>
      <c r="E392" s="2">
        <f t="shared" si="24"/>
        <v>52414</v>
      </c>
      <c r="F392" s="5" t="str">
        <f t="shared" ref="F392:F455" si="27">IF(E392&gt;E387,"BULLISH",IF(E392&lt;E387,"BEARISH","NEUTRAL"))</f>
        <v>BULLISH</v>
      </c>
      <c r="G392" s="5" t="str">
        <f t="shared" si="26"/>
        <v>STRONG</v>
      </c>
      <c r="H392" s="5" t="str">
        <f t="shared" si="25"/>
        <v>BULLISH DIVERGENCE</v>
      </c>
    </row>
    <row r="393" spans="1:8" ht="13.5" x14ac:dyDescent="0.25">
      <c r="A393" s="3">
        <f>TITRES_STAT!B396</f>
        <v>42874</v>
      </c>
      <c r="B393" s="5">
        <f>TITRES_STAT!C396</f>
        <v>9.15</v>
      </c>
      <c r="C393" s="5">
        <f>TITRES_STAT!D396</f>
        <v>4.3342000000000001</v>
      </c>
      <c r="D393" s="5">
        <f>TITRES_STAT!E396</f>
        <v>8</v>
      </c>
      <c r="E393" s="2">
        <f t="shared" si="24"/>
        <v>52422</v>
      </c>
      <c r="F393" s="5" t="str">
        <f t="shared" si="27"/>
        <v>BULLISH</v>
      </c>
      <c r="G393" s="5" t="str">
        <f t="shared" si="26"/>
        <v>STRONG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9.15</v>
      </c>
      <c r="C394" s="5">
        <f>TITRES_STAT!D397</f>
        <v>4.3342000000000001</v>
      </c>
      <c r="D394" s="5">
        <f>TITRES_STAT!E397</f>
        <v>0</v>
      </c>
      <c r="E394" s="2">
        <f t="shared" si="24"/>
        <v>52422</v>
      </c>
      <c r="F394" s="5" t="str">
        <f t="shared" si="27"/>
        <v>BULLISH</v>
      </c>
      <c r="G394" s="5" t="str">
        <f t="shared" si="26"/>
        <v>STRONG</v>
      </c>
      <c r="H394" s="5" t="str">
        <f t="shared" si="25"/>
        <v>BULLISH DIVERGENCE</v>
      </c>
    </row>
    <row r="395" spans="1:8" ht="13.5" x14ac:dyDescent="0.25">
      <c r="A395" s="3">
        <f>TITRES_STAT!B398</f>
        <v>42878</v>
      </c>
      <c r="B395" s="5">
        <f>TITRES_STAT!C398</f>
        <v>9.15</v>
      </c>
      <c r="C395" s="5">
        <f>TITRES_STAT!D398</f>
        <v>4.3342000000000001</v>
      </c>
      <c r="D395" s="5">
        <f>TITRES_STAT!E398</f>
        <v>17</v>
      </c>
      <c r="E395" s="2">
        <f t="shared" si="24"/>
        <v>52422</v>
      </c>
      <c r="F395" s="5" t="str">
        <f t="shared" si="27"/>
        <v>BULLISH</v>
      </c>
      <c r="G395" s="5" t="str">
        <f t="shared" si="26"/>
        <v>STRONG</v>
      </c>
      <c r="H395" s="5" t="str">
        <f t="shared" si="25"/>
        <v>BULLISH DIVERGENCE</v>
      </c>
    </row>
    <row r="396" spans="1:8" ht="13.5" x14ac:dyDescent="0.25">
      <c r="A396" s="3">
        <f>TITRES_STAT!B399</f>
        <v>42879</v>
      </c>
      <c r="B396" s="5">
        <f>TITRES_STAT!C399</f>
        <v>9.1</v>
      </c>
      <c r="C396" s="5">
        <f>TITRES_STAT!D399</f>
        <v>4.3105000000000002</v>
      </c>
      <c r="D396" s="5">
        <f>TITRES_STAT!E399</f>
        <v>535</v>
      </c>
      <c r="E396" s="2">
        <f t="shared" si="24"/>
        <v>51887</v>
      </c>
      <c r="F396" s="5" t="str">
        <f t="shared" si="27"/>
        <v>BULLISH</v>
      </c>
      <c r="G396" s="5" t="str">
        <f t="shared" si="26"/>
        <v>STRONG</v>
      </c>
      <c r="H396" s="5" t="str">
        <f t="shared" si="25"/>
        <v>BULLISH DIVERGENCE</v>
      </c>
    </row>
    <row r="397" spans="1:8" ht="13.5" x14ac:dyDescent="0.25">
      <c r="A397" s="3">
        <f>TITRES_STAT!B400</f>
        <v>42880</v>
      </c>
      <c r="B397" s="5">
        <f>TITRES_STAT!C400</f>
        <v>9.02</v>
      </c>
      <c r="C397" s="5">
        <f>TITRES_STAT!D400</f>
        <v>4.2725999999999997</v>
      </c>
      <c r="D397" s="5">
        <f>TITRES_STAT!E400</f>
        <v>5982</v>
      </c>
      <c r="E397" s="2">
        <f t="shared" si="24"/>
        <v>45905</v>
      </c>
      <c r="F397" s="5" t="str">
        <f t="shared" si="27"/>
        <v>BEARISH</v>
      </c>
      <c r="G397" s="5" t="str">
        <f t="shared" si="26"/>
        <v>WEAK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9.23</v>
      </c>
      <c r="C398" s="5">
        <f>TITRES_STAT!D401</f>
        <v>4.3720999999999997</v>
      </c>
      <c r="D398" s="5">
        <f>TITRES_STAT!E401</f>
        <v>1011</v>
      </c>
      <c r="E398" s="2">
        <f t="shared" si="24"/>
        <v>46916</v>
      </c>
      <c r="F398" s="5" t="str">
        <f t="shared" si="27"/>
        <v>BEARISH</v>
      </c>
      <c r="G398" s="5" t="str">
        <f t="shared" si="26"/>
        <v>WEAK</v>
      </c>
      <c r="H398" s="5" t="str">
        <f t="shared" si="25"/>
        <v>BEARISH DIVERGENCE</v>
      </c>
    </row>
    <row r="399" spans="1:8" ht="13.5" x14ac:dyDescent="0.25">
      <c r="A399" s="3">
        <f>TITRES_STAT!B402</f>
        <v>42884</v>
      </c>
      <c r="B399" s="5">
        <f>TITRES_STAT!C402</f>
        <v>9.1999999999999993</v>
      </c>
      <c r="C399" s="5">
        <f>TITRES_STAT!D402</f>
        <v>4.3578999999999999</v>
      </c>
      <c r="D399" s="5">
        <f>TITRES_STAT!E402</f>
        <v>11</v>
      </c>
      <c r="E399" s="2">
        <f t="shared" si="24"/>
        <v>46905</v>
      </c>
      <c r="F399" s="5" t="str">
        <f t="shared" si="27"/>
        <v>BEARISH</v>
      </c>
      <c r="G399" s="5" t="str">
        <f t="shared" si="26"/>
        <v>WEAK</v>
      </c>
      <c r="H399" s="5" t="str">
        <f t="shared" si="25"/>
        <v>BEARISH DIVERGENCE</v>
      </c>
    </row>
    <row r="400" spans="1:8" ht="13.5" x14ac:dyDescent="0.25">
      <c r="A400" s="3">
        <f>TITRES_STAT!B403</f>
        <v>42885</v>
      </c>
      <c r="B400" s="5">
        <f>TITRES_STAT!C403</f>
        <v>9.18</v>
      </c>
      <c r="C400" s="5">
        <f>TITRES_STAT!D403</f>
        <v>4.3483999999999998</v>
      </c>
      <c r="D400" s="5">
        <f>TITRES_STAT!E403</f>
        <v>19</v>
      </c>
      <c r="E400" s="2">
        <f t="shared" si="24"/>
        <v>46886</v>
      </c>
      <c r="F400" s="5" t="str">
        <f t="shared" si="27"/>
        <v>BEARISH</v>
      </c>
      <c r="G400" s="5" t="str">
        <f t="shared" si="26"/>
        <v>WEAK</v>
      </c>
      <c r="H400" s="5" t="str">
        <f t="shared" si="25"/>
        <v>BEARISH DIVERGENCE</v>
      </c>
    </row>
    <row r="401" spans="1:8" ht="13.5" x14ac:dyDescent="0.25">
      <c r="A401" s="3">
        <f>TITRES_STAT!B404</f>
        <v>42886</v>
      </c>
      <c r="B401" s="5">
        <f>TITRES_STAT!C404</f>
        <v>9.1</v>
      </c>
      <c r="C401" s="5">
        <f>TITRES_STAT!D404</f>
        <v>4.3105000000000002</v>
      </c>
      <c r="D401" s="5">
        <f>TITRES_STAT!E404</f>
        <v>562</v>
      </c>
      <c r="E401" s="2">
        <f t="shared" si="24"/>
        <v>46324</v>
      </c>
      <c r="F401" s="5" t="str">
        <f t="shared" si="27"/>
        <v>BEARISH</v>
      </c>
      <c r="G401" s="5" t="str">
        <f t="shared" si="26"/>
        <v>WEAK</v>
      </c>
      <c r="H401" s="5" t="str">
        <f t="shared" si="25"/>
        <v>NEUTRAL</v>
      </c>
    </row>
    <row r="402" spans="1:8" ht="13.5" x14ac:dyDescent="0.25">
      <c r="A402" s="3">
        <f>TITRES_STAT!B405</f>
        <v>42887</v>
      </c>
      <c r="B402" s="5">
        <f>TITRES_STAT!C405</f>
        <v>9.1</v>
      </c>
      <c r="C402" s="5">
        <f>TITRES_STAT!D405</f>
        <v>4.3105000000000002</v>
      </c>
      <c r="D402" s="5">
        <f>TITRES_STAT!E405</f>
        <v>1171</v>
      </c>
      <c r="E402" s="2">
        <f t="shared" si="24"/>
        <v>46324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42888</v>
      </c>
      <c r="B403" s="5">
        <f>TITRES_STAT!C406</f>
        <v>9.09</v>
      </c>
      <c r="C403" s="5">
        <f>TITRES_STAT!D406</f>
        <v>4.3057999999999996</v>
      </c>
      <c r="D403" s="5">
        <f>TITRES_STAT!E406</f>
        <v>332</v>
      </c>
      <c r="E403" s="2">
        <f t="shared" si="24"/>
        <v>45992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9.06</v>
      </c>
      <c r="C404" s="5">
        <f>TITRES_STAT!D407</f>
        <v>4.2915999999999999</v>
      </c>
      <c r="D404" s="5">
        <f>TITRES_STAT!E407</f>
        <v>2352</v>
      </c>
      <c r="E404" s="2">
        <f t="shared" si="24"/>
        <v>43640</v>
      </c>
      <c r="F404" s="5" t="str">
        <f t="shared" si="27"/>
        <v>BEARISH</v>
      </c>
      <c r="G404" s="5" t="str">
        <f t="shared" si="26"/>
        <v>WEAK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9.1</v>
      </c>
      <c r="C405" s="5">
        <f>TITRES_STAT!D408</f>
        <v>4.3105000000000002</v>
      </c>
      <c r="D405" s="5">
        <f>TITRES_STAT!E408</f>
        <v>611</v>
      </c>
      <c r="E405" s="2">
        <f t="shared" si="24"/>
        <v>44251</v>
      </c>
      <c r="F405" s="5" t="str">
        <f t="shared" si="27"/>
        <v>BEARISH</v>
      </c>
      <c r="G405" s="5" t="str">
        <f t="shared" si="26"/>
        <v>WEAK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9.1</v>
      </c>
      <c r="C406" s="5">
        <f>TITRES_STAT!D409</f>
        <v>4.3105000000000002</v>
      </c>
      <c r="D406" s="5">
        <f>TITRES_STAT!E409</f>
        <v>3722</v>
      </c>
      <c r="E406" s="2">
        <f t="shared" si="24"/>
        <v>44251</v>
      </c>
      <c r="F406" s="5" t="str">
        <f t="shared" si="27"/>
        <v>BEARISH</v>
      </c>
      <c r="G406" s="5" t="str">
        <f t="shared" si="26"/>
        <v>WEAK</v>
      </c>
      <c r="H406" s="5" t="str">
        <f t="shared" si="25"/>
        <v>NEUTRAL</v>
      </c>
    </row>
    <row r="407" spans="1:8" ht="13.5" x14ac:dyDescent="0.25">
      <c r="A407" s="3">
        <f>TITRES_STAT!B410</f>
        <v>42894</v>
      </c>
      <c r="B407" s="5">
        <f>TITRES_STAT!C410</f>
        <v>9.1</v>
      </c>
      <c r="C407" s="5">
        <f>TITRES_STAT!D410</f>
        <v>4.3105000000000002</v>
      </c>
      <c r="D407" s="5">
        <f>TITRES_STAT!E410</f>
        <v>2657</v>
      </c>
      <c r="E407" s="2">
        <f t="shared" si="24"/>
        <v>44251</v>
      </c>
      <c r="F407" s="5" t="str">
        <f t="shared" si="27"/>
        <v>BEARISH</v>
      </c>
      <c r="G407" s="5" t="str">
        <f t="shared" si="26"/>
        <v>WEAK</v>
      </c>
      <c r="H407" s="5" t="str">
        <f t="shared" si="25"/>
        <v>NEUTRAL</v>
      </c>
    </row>
    <row r="408" spans="1:8" ht="13.5" x14ac:dyDescent="0.25">
      <c r="A408" s="3">
        <f>TITRES_STAT!B411</f>
        <v>42895</v>
      </c>
      <c r="B408" s="5">
        <f>TITRES_STAT!C411</f>
        <v>9.1</v>
      </c>
      <c r="C408" s="5">
        <f>TITRES_STAT!D411</f>
        <v>4.3105000000000002</v>
      </c>
      <c r="D408" s="5">
        <f>TITRES_STAT!E411</f>
        <v>56</v>
      </c>
      <c r="E408" s="2">
        <f t="shared" si="24"/>
        <v>44251</v>
      </c>
      <c r="F408" s="5" t="str">
        <f t="shared" si="27"/>
        <v>BEARISH</v>
      </c>
      <c r="G408" s="5" t="str">
        <f t="shared" si="26"/>
        <v>WEAK</v>
      </c>
      <c r="H408" s="5" t="str">
        <f t="shared" si="25"/>
        <v>BEARISH DIVERGENCE</v>
      </c>
    </row>
    <row r="409" spans="1:8" ht="13.5" x14ac:dyDescent="0.25">
      <c r="A409" s="3">
        <f>TITRES_STAT!B412</f>
        <v>42898</v>
      </c>
      <c r="B409" s="5">
        <f>TITRES_STAT!C412</f>
        <v>9.1</v>
      </c>
      <c r="C409" s="5">
        <f>TITRES_STAT!D412</f>
        <v>4.3105000000000002</v>
      </c>
      <c r="D409" s="5">
        <f>TITRES_STAT!E412</f>
        <v>400</v>
      </c>
      <c r="E409" s="2">
        <f t="shared" si="24"/>
        <v>44251</v>
      </c>
      <c r="F409" s="5" t="str">
        <f t="shared" si="27"/>
        <v>BULLISH</v>
      </c>
      <c r="G409" s="5" t="str">
        <f t="shared" si="26"/>
        <v>NEUTRAL</v>
      </c>
      <c r="H409" s="5" t="str">
        <f t="shared" si="25"/>
        <v>CONFIRMED BULLISH</v>
      </c>
    </row>
    <row r="410" spans="1:8" ht="13.5" x14ac:dyDescent="0.25">
      <c r="A410" s="3">
        <f>TITRES_STAT!B413</f>
        <v>42899</v>
      </c>
      <c r="B410" s="5">
        <f>TITRES_STAT!C413</f>
        <v>9.1</v>
      </c>
      <c r="C410" s="5">
        <f>TITRES_STAT!D413</f>
        <v>4.3105000000000002</v>
      </c>
      <c r="D410" s="5">
        <f>TITRES_STAT!E413</f>
        <v>1089</v>
      </c>
      <c r="E410" s="2">
        <f t="shared" si="24"/>
        <v>44251</v>
      </c>
      <c r="F410" s="5" t="str">
        <f t="shared" si="27"/>
        <v>NEUTRAL</v>
      </c>
      <c r="G410" s="5" t="str">
        <f t="shared" si="26"/>
        <v>NEUTRAL</v>
      </c>
      <c r="H410" s="5" t="str">
        <f t="shared" si="25"/>
        <v>NEUTRAL</v>
      </c>
    </row>
    <row r="411" spans="1:8" ht="13.5" x14ac:dyDescent="0.25">
      <c r="A411" s="3">
        <f>TITRES_STAT!B414</f>
        <v>42900</v>
      </c>
      <c r="B411" s="5">
        <f>TITRES_STAT!C414</f>
        <v>9.06</v>
      </c>
      <c r="C411" s="5">
        <f>TITRES_STAT!D414</f>
        <v>4.2915999999999999</v>
      </c>
      <c r="D411" s="5">
        <f>TITRES_STAT!E414</f>
        <v>370</v>
      </c>
      <c r="E411" s="2">
        <f t="shared" si="24"/>
        <v>43881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9.06</v>
      </c>
      <c r="C412" s="5">
        <f>TITRES_STAT!D415</f>
        <v>4.2915999999999999</v>
      </c>
      <c r="D412" s="5">
        <f>TITRES_STAT!E415</f>
        <v>0</v>
      </c>
      <c r="E412" s="2">
        <f t="shared" si="24"/>
        <v>43881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9.09</v>
      </c>
      <c r="C413" s="5">
        <f>TITRES_STAT!D416</f>
        <v>4.3057999999999996</v>
      </c>
      <c r="D413" s="5">
        <f>TITRES_STAT!E416</f>
        <v>213</v>
      </c>
      <c r="E413" s="2">
        <f t="shared" si="24"/>
        <v>44094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9.06</v>
      </c>
      <c r="C414" s="5">
        <f>TITRES_STAT!D417</f>
        <v>4.2915999999999999</v>
      </c>
      <c r="D414" s="5">
        <f>TITRES_STAT!E417</f>
        <v>932</v>
      </c>
      <c r="E414" s="2">
        <f t="shared" si="24"/>
        <v>43162</v>
      </c>
      <c r="F414" s="5" t="str">
        <f t="shared" si="27"/>
        <v>BEARISH</v>
      </c>
      <c r="G414" s="5" t="str">
        <f t="shared" si="26"/>
        <v>WEAK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9.01</v>
      </c>
      <c r="C415" s="5">
        <f>TITRES_STAT!D418</f>
        <v>4.2679</v>
      </c>
      <c r="D415" s="5">
        <f>TITRES_STAT!E418</f>
        <v>2461</v>
      </c>
      <c r="E415" s="2">
        <f t="shared" si="24"/>
        <v>40701</v>
      </c>
      <c r="F415" s="5" t="str">
        <f t="shared" si="27"/>
        <v>BEARISH</v>
      </c>
      <c r="G415" s="5" t="str">
        <f t="shared" si="26"/>
        <v>WEAK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9.0299999999999994</v>
      </c>
      <c r="C416" s="5">
        <f>TITRES_STAT!D419</f>
        <v>4.2774000000000001</v>
      </c>
      <c r="D416" s="5">
        <f>TITRES_STAT!E419</f>
        <v>631</v>
      </c>
      <c r="E416" s="2">
        <f t="shared" si="24"/>
        <v>41332</v>
      </c>
      <c r="F416" s="5" t="str">
        <f t="shared" si="27"/>
        <v>BEARISH</v>
      </c>
      <c r="G416" s="5" t="str">
        <f t="shared" si="26"/>
        <v>WEAK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8.9</v>
      </c>
      <c r="C417" s="5">
        <f>TITRES_STAT!D420</f>
        <v>4.2157999999999998</v>
      </c>
      <c r="D417" s="5">
        <f>TITRES_STAT!E420</f>
        <v>5941</v>
      </c>
      <c r="E417" s="2">
        <f t="shared" si="24"/>
        <v>35391</v>
      </c>
      <c r="F417" s="5" t="str">
        <f t="shared" si="27"/>
        <v>BEARISH</v>
      </c>
      <c r="G417" s="5" t="str">
        <f t="shared" si="26"/>
        <v>WEAK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9</v>
      </c>
      <c r="C418" s="5">
        <f>TITRES_STAT!D421</f>
        <v>4.2632000000000003</v>
      </c>
      <c r="D418" s="5">
        <f>TITRES_STAT!E421</f>
        <v>200</v>
      </c>
      <c r="E418" s="2">
        <f t="shared" si="24"/>
        <v>35591</v>
      </c>
      <c r="F418" s="5" t="str">
        <f t="shared" si="27"/>
        <v>BEARISH</v>
      </c>
      <c r="G418" s="5" t="str">
        <f t="shared" si="26"/>
        <v>WEAK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8.9499999999999993</v>
      </c>
      <c r="C419" s="5">
        <f>TITRES_STAT!D422</f>
        <v>4.2394999999999996</v>
      </c>
      <c r="D419" s="5">
        <f>TITRES_STAT!E422</f>
        <v>472</v>
      </c>
      <c r="E419" s="2">
        <f t="shared" si="24"/>
        <v>35119</v>
      </c>
      <c r="F419" s="5" t="str">
        <f t="shared" si="27"/>
        <v>BEARISH</v>
      </c>
      <c r="G419" s="5" t="str">
        <f t="shared" si="26"/>
        <v>WEAK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9.1</v>
      </c>
      <c r="C420" s="5">
        <f>TITRES_STAT!D423</f>
        <v>4.3105000000000002</v>
      </c>
      <c r="D420" s="5">
        <f>TITRES_STAT!E423</f>
        <v>5299</v>
      </c>
      <c r="E420" s="2">
        <f t="shared" si="24"/>
        <v>40418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BEARISH DIVERGENCE</v>
      </c>
    </row>
    <row r="421" spans="1:8" ht="13.5" x14ac:dyDescent="0.25">
      <c r="A421" s="3">
        <f>TITRES_STAT!B424</f>
        <v>42916</v>
      </c>
      <c r="B421" s="5">
        <f>TITRES_STAT!C424</f>
        <v>8.11</v>
      </c>
      <c r="C421" s="5">
        <f>TITRES_STAT!D424</f>
        <v>4.1428000000000003</v>
      </c>
      <c r="D421" s="5">
        <f>TITRES_STAT!E424</f>
        <v>7</v>
      </c>
      <c r="E421" s="2">
        <f t="shared" si="24"/>
        <v>40411</v>
      </c>
      <c r="F421" s="5" t="str">
        <f t="shared" si="27"/>
        <v>BEARISH</v>
      </c>
      <c r="G421" s="5" t="str">
        <f t="shared" si="26"/>
        <v>WEAK</v>
      </c>
      <c r="H421" s="5" t="str">
        <f t="shared" si="25"/>
        <v>CONFIRMED BEARISH</v>
      </c>
    </row>
    <row r="422" spans="1:8" ht="13.5" x14ac:dyDescent="0.25">
      <c r="A422" s="3">
        <f>TITRES_STAT!B425</f>
        <v>42919</v>
      </c>
      <c r="B422" s="5">
        <f>TITRES_STAT!C425</f>
        <v>8.1300000000000008</v>
      </c>
      <c r="C422" s="5">
        <f>TITRES_STAT!D425</f>
        <v>4.2226999999999997</v>
      </c>
      <c r="D422" s="5">
        <f>TITRES_STAT!E425</f>
        <v>1004</v>
      </c>
      <c r="E422" s="2">
        <f t="shared" si="24"/>
        <v>41415</v>
      </c>
      <c r="F422" s="5" t="str">
        <f t="shared" si="27"/>
        <v>BULLISH</v>
      </c>
      <c r="G422" s="5" t="str">
        <f t="shared" si="26"/>
        <v>STRONG</v>
      </c>
      <c r="H422" s="5" t="str">
        <f t="shared" si="25"/>
        <v>BULLISH DIVERGENCE</v>
      </c>
    </row>
    <row r="423" spans="1:8" ht="13.5" x14ac:dyDescent="0.25">
      <c r="A423" s="3">
        <f>TITRES_STAT!B426</f>
        <v>42920</v>
      </c>
      <c r="B423" s="5">
        <f>TITRES_STAT!C426</f>
        <v>8.1300000000000008</v>
      </c>
      <c r="C423" s="5">
        <f>TITRES_STAT!D426</f>
        <v>4.2226999999999997</v>
      </c>
      <c r="D423" s="5">
        <f>TITRES_STAT!E426</f>
        <v>3090</v>
      </c>
      <c r="E423" s="2">
        <f t="shared" si="24"/>
        <v>41415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BULLISH DIVERGENCE</v>
      </c>
    </row>
    <row r="424" spans="1:8" ht="13.5" x14ac:dyDescent="0.25">
      <c r="A424" s="3">
        <f>TITRES_STAT!B427</f>
        <v>42921</v>
      </c>
      <c r="B424" s="5">
        <f>TITRES_STAT!C427</f>
        <v>8.3699999999999992</v>
      </c>
      <c r="C424" s="5">
        <f>TITRES_STAT!D427</f>
        <v>4.3472999999999997</v>
      </c>
      <c r="D424" s="5">
        <f>TITRES_STAT!E427</f>
        <v>5529</v>
      </c>
      <c r="E424" s="2">
        <f t="shared" si="24"/>
        <v>46944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BULLISH DIVERGENCE</v>
      </c>
    </row>
    <row r="425" spans="1:8" ht="13.5" x14ac:dyDescent="0.25">
      <c r="A425" s="3">
        <f>TITRES_STAT!B428</f>
        <v>42922</v>
      </c>
      <c r="B425" s="5">
        <f>TITRES_STAT!C428</f>
        <v>8.34</v>
      </c>
      <c r="C425" s="5">
        <f>TITRES_STAT!D428</f>
        <v>4.3316999999999997</v>
      </c>
      <c r="D425" s="5">
        <f>TITRES_STAT!E428</f>
        <v>575</v>
      </c>
      <c r="E425" s="2">
        <f t="shared" si="24"/>
        <v>46369</v>
      </c>
      <c r="F425" s="5" t="str">
        <f t="shared" si="27"/>
        <v>BULLISH</v>
      </c>
      <c r="G425" s="5" t="str">
        <f t="shared" si="26"/>
        <v>STRONG</v>
      </c>
      <c r="H425" s="5" t="str">
        <f t="shared" si="25"/>
        <v>BULLISH DIVERGENCE</v>
      </c>
    </row>
    <row r="426" spans="1:8" ht="13.5" x14ac:dyDescent="0.25">
      <c r="A426" s="3">
        <f>TITRES_STAT!B429</f>
        <v>42923</v>
      </c>
      <c r="B426" s="5">
        <f>TITRES_STAT!C429</f>
        <v>8.3000000000000007</v>
      </c>
      <c r="C426" s="5">
        <f>TITRES_STAT!D429</f>
        <v>4.3109999999999999</v>
      </c>
      <c r="D426" s="5">
        <f>TITRES_STAT!E429</f>
        <v>100</v>
      </c>
      <c r="E426" s="2">
        <f t="shared" si="24"/>
        <v>46269</v>
      </c>
      <c r="F426" s="5" t="str">
        <f t="shared" si="27"/>
        <v>BULLISH</v>
      </c>
      <c r="G426" s="5" t="str">
        <f t="shared" si="26"/>
        <v>STRONG</v>
      </c>
      <c r="H426" s="5" t="str">
        <f t="shared" si="25"/>
        <v>CONFIRMED BULLISH</v>
      </c>
    </row>
    <row r="427" spans="1:8" ht="13.5" x14ac:dyDescent="0.25">
      <c r="A427" s="3">
        <f>TITRES_STAT!B430</f>
        <v>42926</v>
      </c>
      <c r="B427" s="5">
        <f>TITRES_STAT!C430</f>
        <v>8.5399999999999991</v>
      </c>
      <c r="C427" s="5">
        <f>TITRES_STAT!D430</f>
        <v>4.4356</v>
      </c>
      <c r="D427" s="5">
        <f>TITRES_STAT!E430</f>
        <v>621</v>
      </c>
      <c r="E427" s="2">
        <f t="shared" si="24"/>
        <v>46890</v>
      </c>
      <c r="F427" s="5" t="str">
        <f t="shared" si="27"/>
        <v>BULLISH</v>
      </c>
      <c r="G427" s="5" t="str">
        <f t="shared" si="26"/>
        <v>STRONG</v>
      </c>
      <c r="H427" s="5" t="str">
        <f t="shared" si="25"/>
        <v>CONFIRMED BULLISH</v>
      </c>
    </row>
    <row r="428" spans="1:8" ht="13.5" x14ac:dyDescent="0.25">
      <c r="A428" s="3">
        <f>TITRES_STAT!B431</f>
        <v>42927</v>
      </c>
      <c r="B428" s="5">
        <f>TITRES_STAT!C431</f>
        <v>8.65</v>
      </c>
      <c r="C428" s="5">
        <f>TITRES_STAT!D431</f>
        <v>4.4927000000000001</v>
      </c>
      <c r="D428" s="5">
        <f>TITRES_STAT!E431</f>
        <v>1888</v>
      </c>
      <c r="E428" s="2">
        <f t="shared" si="24"/>
        <v>48778</v>
      </c>
      <c r="F428" s="5" t="str">
        <f t="shared" si="27"/>
        <v>BULLISH</v>
      </c>
      <c r="G428" s="5" t="str">
        <f t="shared" si="26"/>
        <v>STRONG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8.65</v>
      </c>
      <c r="C429" s="5">
        <f>TITRES_STAT!D432</f>
        <v>4.4927000000000001</v>
      </c>
      <c r="D429" s="5">
        <f>TITRES_STAT!E432</f>
        <v>0</v>
      </c>
      <c r="E429" s="2">
        <f t="shared" si="24"/>
        <v>48778</v>
      </c>
      <c r="F429" s="5" t="str">
        <f t="shared" si="27"/>
        <v>BULLISH</v>
      </c>
      <c r="G429" s="5" t="str">
        <f t="shared" si="26"/>
        <v>STRONG</v>
      </c>
      <c r="H429" s="5" t="str">
        <f t="shared" si="25"/>
        <v>CONFIRMED BULLISH</v>
      </c>
    </row>
    <row r="430" spans="1:8" ht="13.5" x14ac:dyDescent="0.25">
      <c r="A430" s="3">
        <f>TITRES_STAT!B433</f>
        <v>42929</v>
      </c>
      <c r="B430" s="5">
        <f>TITRES_STAT!C433</f>
        <v>8.7799999999999994</v>
      </c>
      <c r="C430" s="5">
        <f>TITRES_STAT!D433</f>
        <v>4.5602999999999998</v>
      </c>
      <c r="D430" s="5">
        <f>TITRES_STAT!E433</f>
        <v>571</v>
      </c>
      <c r="E430" s="2">
        <f t="shared" si="24"/>
        <v>49349</v>
      </c>
      <c r="F430" s="5" t="str">
        <f t="shared" si="27"/>
        <v>BULLISH</v>
      </c>
      <c r="G430" s="5" t="str">
        <f t="shared" si="26"/>
        <v>STRONG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8.7899999999999991</v>
      </c>
      <c r="C431" s="5">
        <f>TITRES_STAT!D434</f>
        <v>4.5655000000000001</v>
      </c>
      <c r="D431" s="5">
        <f>TITRES_STAT!E434</f>
        <v>585</v>
      </c>
      <c r="E431" s="2">
        <f t="shared" si="24"/>
        <v>49934</v>
      </c>
      <c r="F431" s="5" t="str">
        <f t="shared" si="27"/>
        <v>BULLISH</v>
      </c>
      <c r="G431" s="5" t="str">
        <f t="shared" si="26"/>
        <v>STRONG</v>
      </c>
      <c r="H431" s="5" t="str">
        <f t="shared" si="25"/>
        <v>CONFIRMED BULLISH</v>
      </c>
    </row>
    <row r="432" spans="1:8" ht="13.5" x14ac:dyDescent="0.25">
      <c r="A432" s="3">
        <f>TITRES_STAT!B435</f>
        <v>42933</v>
      </c>
      <c r="B432" s="5">
        <f>TITRES_STAT!C435</f>
        <v>8.9</v>
      </c>
      <c r="C432" s="5">
        <f>TITRES_STAT!D435</f>
        <v>4.6226000000000003</v>
      </c>
      <c r="D432" s="5">
        <f>TITRES_STAT!E435</f>
        <v>221</v>
      </c>
      <c r="E432" s="2">
        <f t="shared" si="24"/>
        <v>50155</v>
      </c>
      <c r="F432" s="5" t="str">
        <f t="shared" si="27"/>
        <v>BULLISH</v>
      </c>
      <c r="G432" s="5" t="str">
        <f t="shared" si="26"/>
        <v>STRONG</v>
      </c>
      <c r="H432" s="5" t="str">
        <f t="shared" si="25"/>
        <v>CONFIRMED BULLISH</v>
      </c>
    </row>
    <row r="433" spans="1:8" ht="13.5" x14ac:dyDescent="0.25">
      <c r="A433" s="3">
        <f>TITRES_STAT!B436</f>
        <v>42934</v>
      </c>
      <c r="B433" s="5">
        <f>TITRES_STAT!C436</f>
        <v>8.9</v>
      </c>
      <c r="C433" s="5">
        <f>TITRES_STAT!D436</f>
        <v>4.6226000000000003</v>
      </c>
      <c r="D433" s="5">
        <f>TITRES_STAT!E436</f>
        <v>0</v>
      </c>
      <c r="E433" s="2">
        <f t="shared" si="24"/>
        <v>50155</v>
      </c>
      <c r="F433" s="5" t="str">
        <f t="shared" si="27"/>
        <v>BULLISH</v>
      </c>
      <c r="G433" s="5" t="str">
        <f t="shared" si="26"/>
        <v>STRONG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8.8800000000000008</v>
      </c>
      <c r="C434" s="5">
        <f>TITRES_STAT!D437</f>
        <v>4.6121999999999996</v>
      </c>
      <c r="D434" s="5">
        <f>TITRES_STAT!E437</f>
        <v>20</v>
      </c>
      <c r="E434" s="2">
        <f t="shared" si="24"/>
        <v>50135</v>
      </c>
      <c r="F434" s="5" t="str">
        <f t="shared" si="27"/>
        <v>BULLISH</v>
      </c>
      <c r="G434" s="5" t="str">
        <f t="shared" si="26"/>
        <v>STRONG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8.8699999999999992</v>
      </c>
      <c r="C435" s="5">
        <f>TITRES_STAT!D438</f>
        <v>4.6070000000000002</v>
      </c>
      <c r="D435" s="5">
        <f>TITRES_STAT!E438</f>
        <v>139</v>
      </c>
      <c r="E435" s="2">
        <f t="shared" si="24"/>
        <v>49996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8.8699999999999992</v>
      </c>
      <c r="C436" s="5">
        <f>TITRES_STAT!D439</f>
        <v>4.6070000000000002</v>
      </c>
      <c r="D436" s="5">
        <f>TITRES_STAT!E439</f>
        <v>0</v>
      </c>
      <c r="E436" s="2">
        <f t="shared" si="24"/>
        <v>49996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CONFIRMED BULLISH</v>
      </c>
    </row>
    <row r="437" spans="1:8" ht="13.5" x14ac:dyDescent="0.25">
      <c r="A437" s="3">
        <f>TITRES_STAT!B440</f>
        <v>42940</v>
      </c>
      <c r="B437" s="5">
        <f>TITRES_STAT!C440</f>
        <v>8.8699999999999992</v>
      </c>
      <c r="C437" s="5">
        <f>TITRES_STAT!D440</f>
        <v>4.6070000000000002</v>
      </c>
      <c r="D437" s="5">
        <f>TITRES_STAT!E440</f>
        <v>0</v>
      </c>
      <c r="E437" s="2">
        <f t="shared" si="24"/>
        <v>49996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8.8699999999999992</v>
      </c>
      <c r="C438" s="5">
        <f>TITRES_STAT!D441</f>
        <v>4.6070000000000002</v>
      </c>
      <c r="D438" s="5">
        <f>TITRES_STAT!E441</f>
        <v>5</v>
      </c>
      <c r="E438" s="2">
        <f t="shared" si="24"/>
        <v>49996</v>
      </c>
      <c r="F438" s="5" t="str">
        <f t="shared" si="27"/>
        <v>BEARISH</v>
      </c>
      <c r="G438" s="5" t="str">
        <f t="shared" si="26"/>
        <v>NEUTRAL</v>
      </c>
      <c r="H438" s="5" t="str">
        <f t="shared" si="25"/>
        <v>CONFIRMED BEARISH</v>
      </c>
    </row>
    <row r="439" spans="1:8" ht="13.5" x14ac:dyDescent="0.25">
      <c r="A439" s="3">
        <f>TITRES_STAT!B442</f>
        <v>42943</v>
      </c>
      <c r="B439" s="5">
        <f>TITRES_STAT!C442</f>
        <v>8.8699999999999992</v>
      </c>
      <c r="C439" s="5">
        <f>TITRES_STAT!D442</f>
        <v>4.6070000000000002</v>
      </c>
      <c r="D439" s="5">
        <f>TITRES_STAT!E442</f>
        <v>0</v>
      </c>
      <c r="E439" s="2">
        <f t="shared" si="24"/>
        <v>49996</v>
      </c>
      <c r="F439" s="5" t="str">
        <f t="shared" si="27"/>
        <v>BEARISH</v>
      </c>
      <c r="G439" s="5" t="str">
        <f t="shared" si="26"/>
        <v>NEUTRAL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8.8699999999999992</v>
      </c>
      <c r="C440" s="5">
        <f>TITRES_STAT!D443</f>
        <v>4.6070000000000002</v>
      </c>
      <c r="D440" s="5">
        <f>TITRES_STAT!E443</f>
        <v>0</v>
      </c>
      <c r="E440" s="2">
        <f t="shared" si="24"/>
        <v>49996</v>
      </c>
      <c r="F440" s="5" t="str">
        <f t="shared" si="27"/>
        <v>NEUTRAL</v>
      </c>
      <c r="G440" s="5" t="str">
        <f t="shared" si="26"/>
        <v>NEUTRAL</v>
      </c>
      <c r="H440" s="5" t="str">
        <f t="shared" si="25"/>
        <v>NEUTRAL</v>
      </c>
    </row>
    <row r="441" spans="1:8" ht="13.5" x14ac:dyDescent="0.25">
      <c r="A441" s="3">
        <f>TITRES_STAT!B444</f>
        <v>42947</v>
      </c>
      <c r="B441" s="5">
        <f>TITRES_STAT!C444</f>
        <v>8.8699999999999992</v>
      </c>
      <c r="C441" s="5">
        <f>TITRES_STAT!D444</f>
        <v>4.6070000000000002</v>
      </c>
      <c r="D441" s="5">
        <f>TITRES_STAT!E444</f>
        <v>230</v>
      </c>
      <c r="E441" s="2">
        <f t="shared" si="24"/>
        <v>49996</v>
      </c>
      <c r="F441" s="5" t="str">
        <f t="shared" si="27"/>
        <v>NEUTRAL</v>
      </c>
      <c r="G441" s="5" t="str">
        <f t="shared" si="26"/>
        <v>NEUTRAL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8.75</v>
      </c>
      <c r="C442" s="5">
        <f>TITRES_STAT!D445</f>
        <v>4.5446999999999997</v>
      </c>
      <c r="D442" s="5">
        <f>TITRES_STAT!E445</f>
        <v>1524</v>
      </c>
      <c r="E442" s="2">
        <f t="shared" si="24"/>
        <v>48472</v>
      </c>
      <c r="F442" s="5" t="str">
        <f t="shared" si="27"/>
        <v>BEARISH</v>
      </c>
      <c r="G442" s="5" t="str">
        <f t="shared" si="26"/>
        <v>WEAK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8.75</v>
      </c>
      <c r="C443" s="5">
        <f>TITRES_STAT!D446</f>
        <v>4.5446999999999997</v>
      </c>
      <c r="D443" s="5">
        <f>TITRES_STAT!E446</f>
        <v>14</v>
      </c>
      <c r="E443" s="2">
        <f t="shared" si="24"/>
        <v>48472</v>
      </c>
      <c r="F443" s="5" t="str">
        <f t="shared" si="27"/>
        <v>BEARISH</v>
      </c>
      <c r="G443" s="5" t="str">
        <f t="shared" si="26"/>
        <v>WEAK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8.75</v>
      </c>
      <c r="C444" s="5">
        <f>TITRES_STAT!D447</f>
        <v>4.5446999999999997</v>
      </c>
      <c r="D444" s="5">
        <f>TITRES_STAT!E447</f>
        <v>225</v>
      </c>
      <c r="E444" s="2">
        <f t="shared" si="24"/>
        <v>48472</v>
      </c>
      <c r="F444" s="5" t="str">
        <f t="shared" si="27"/>
        <v>BEARISH</v>
      </c>
      <c r="G444" s="5" t="str">
        <f t="shared" si="26"/>
        <v>WEAK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8.57</v>
      </c>
      <c r="C445" s="5">
        <f>TITRES_STAT!D448</f>
        <v>4.4512</v>
      </c>
      <c r="D445" s="5">
        <f>TITRES_STAT!E448</f>
        <v>114</v>
      </c>
      <c r="E445" s="2">
        <f t="shared" si="24"/>
        <v>48358</v>
      </c>
      <c r="F445" s="5" t="str">
        <f t="shared" si="27"/>
        <v>BEARISH</v>
      </c>
      <c r="G445" s="5" t="str">
        <f t="shared" si="26"/>
        <v>WEAK</v>
      </c>
      <c r="H445" s="5" t="str">
        <f t="shared" si="25"/>
        <v>CONFIRMED BEARISH</v>
      </c>
    </row>
    <row r="446" spans="1:8" ht="13.5" x14ac:dyDescent="0.25">
      <c r="A446" s="3">
        <f>TITRES_STAT!B449</f>
        <v>42954</v>
      </c>
      <c r="B446" s="5">
        <f>TITRES_STAT!C449</f>
        <v>8.57</v>
      </c>
      <c r="C446" s="5">
        <f>TITRES_STAT!D449</f>
        <v>4.4512</v>
      </c>
      <c r="D446" s="5">
        <f>TITRES_STAT!E449</f>
        <v>0</v>
      </c>
      <c r="E446" s="2">
        <f t="shared" si="24"/>
        <v>48358</v>
      </c>
      <c r="F446" s="5" t="str">
        <f t="shared" si="27"/>
        <v>BEARISH</v>
      </c>
      <c r="G446" s="5" t="str">
        <f t="shared" si="26"/>
        <v>WEAK</v>
      </c>
      <c r="H446" s="5" t="str">
        <f t="shared" si="25"/>
        <v>CONFIRMED BEARISH</v>
      </c>
    </row>
    <row r="447" spans="1:8" ht="13.5" x14ac:dyDescent="0.25">
      <c r="A447" s="3">
        <f>TITRES_STAT!B450</f>
        <v>42955</v>
      </c>
      <c r="B447" s="5">
        <f>TITRES_STAT!C450</f>
        <v>8.5</v>
      </c>
      <c r="C447" s="5">
        <f>TITRES_STAT!D450</f>
        <v>4.4147999999999996</v>
      </c>
      <c r="D447" s="5">
        <f>TITRES_STAT!E450</f>
        <v>17</v>
      </c>
      <c r="E447" s="2">
        <f t="shared" si="24"/>
        <v>48341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CONFIRMED BEARISH</v>
      </c>
    </row>
    <row r="448" spans="1:8" ht="13.5" x14ac:dyDescent="0.25">
      <c r="A448" s="3">
        <f>TITRES_STAT!B451</f>
        <v>42956</v>
      </c>
      <c r="B448" s="5">
        <f>TITRES_STAT!C451</f>
        <v>8.75</v>
      </c>
      <c r="C448" s="5">
        <f>TITRES_STAT!D451</f>
        <v>4.5446999999999997</v>
      </c>
      <c r="D448" s="5">
        <f>TITRES_STAT!E451</f>
        <v>279</v>
      </c>
      <c r="E448" s="2">
        <f t="shared" si="24"/>
        <v>48620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8.75</v>
      </c>
      <c r="C449" s="5">
        <f>TITRES_STAT!D452</f>
        <v>4.5446999999999997</v>
      </c>
      <c r="D449" s="5">
        <f>TITRES_STAT!E452</f>
        <v>480</v>
      </c>
      <c r="E449" s="2">
        <f t="shared" si="24"/>
        <v>48620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8.5</v>
      </c>
      <c r="C450" s="5">
        <f>TITRES_STAT!D453</f>
        <v>4.4147999999999996</v>
      </c>
      <c r="D450" s="5">
        <f>TITRES_STAT!E453</f>
        <v>249</v>
      </c>
      <c r="E450" s="2">
        <f t="shared" si="24"/>
        <v>48371</v>
      </c>
      <c r="F450" s="5" t="str">
        <f t="shared" si="27"/>
        <v>BULLISH</v>
      </c>
      <c r="G450" s="5" t="str">
        <f t="shared" si="26"/>
        <v>NEUTRAL</v>
      </c>
      <c r="H450" s="5" t="str">
        <f t="shared" si="25"/>
        <v>BULLISH DIVERGENCE</v>
      </c>
    </row>
    <row r="451" spans="1:8" ht="13.5" x14ac:dyDescent="0.25">
      <c r="A451" s="3">
        <f>TITRES_STAT!B454</f>
        <v>42961</v>
      </c>
      <c r="B451" s="5">
        <f>TITRES_STAT!C454</f>
        <v>8.74</v>
      </c>
      <c r="C451" s="5">
        <f>TITRES_STAT!D454</f>
        <v>4.5395000000000003</v>
      </c>
      <c r="D451" s="5">
        <f>TITRES_STAT!E454</f>
        <v>100</v>
      </c>
      <c r="E451" s="2">
        <f t="shared" si="24"/>
        <v>48471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CONFIRMED BULLISH</v>
      </c>
    </row>
    <row r="452" spans="1:8" ht="13.5" x14ac:dyDescent="0.25">
      <c r="A452" s="3">
        <f>TITRES_STAT!B455</f>
        <v>42962</v>
      </c>
      <c r="B452" s="5">
        <f>TITRES_STAT!C455</f>
        <v>8.74</v>
      </c>
      <c r="C452" s="5">
        <f>TITRES_STAT!D455</f>
        <v>4.5395000000000003</v>
      </c>
      <c r="D452" s="5">
        <f>TITRES_STAT!E455</f>
        <v>0</v>
      </c>
      <c r="E452" s="2">
        <f t="shared" ref="E452:E515" si="28">IF(B452&gt;B451, E451+D452, IF(B452&lt;B451, E451-D452, E451))</f>
        <v>48471</v>
      </c>
      <c r="F452" s="5" t="str">
        <f t="shared" si="27"/>
        <v>BULLISH</v>
      </c>
      <c r="G452" s="5" t="str">
        <f t="shared" si="26"/>
        <v>NEUTRAL</v>
      </c>
      <c r="H452" s="5" t="str">
        <f t="shared" si="25"/>
        <v>CONFIRMED BULLISH</v>
      </c>
    </row>
    <row r="453" spans="1:8" ht="13.5" x14ac:dyDescent="0.25">
      <c r="A453" s="3">
        <f>TITRES_STAT!B456</f>
        <v>42963</v>
      </c>
      <c r="B453" s="5">
        <f>TITRES_STAT!C456</f>
        <v>8.5</v>
      </c>
      <c r="C453" s="5">
        <f>TITRES_STAT!D456</f>
        <v>4.4147999999999996</v>
      </c>
      <c r="D453" s="5">
        <f>TITRES_STAT!E456</f>
        <v>224</v>
      </c>
      <c r="E453" s="2">
        <f t="shared" si="28"/>
        <v>48247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8.75</v>
      </c>
      <c r="C454" s="5">
        <f>TITRES_STAT!D457</f>
        <v>4.5446999999999997</v>
      </c>
      <c r="D454" s="5">
        <f>TITRES_STAT!E457</f>
        <v>300</v>
      </c>
      <c r="E454" s="2">
        <f t="shared" si="28"/>
        <v>48547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42965</v>
      </c>
      <c r="B455" s="5">
        <f>TITRES_STAT!C458</f>
        <v>8.75</v>
      </c>
      <c r="C455" s="5">
        <f>TITRES_STAT!D458</f>
        <v>4.5446999999999997</v>
      </c>
      <c r="D455" s="5">
        <f>TITRES_STAT!E458</f>
        <v>52</v>
      </c>
      <c r="E455" s="2">
        <f t="shared" si="28"/>
        <v>48547</v>
      </c>
      <c r="F455" s="5" t="str">
        <f t="shared" si="27"/>
        <v>BULLISH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BULLISH</v>
      </c>
    </row>
    <row r="456" spans="1:8" ht="13.5" x14ac:dyDescent="0.25">
      <c r="A456" s="3">
        <f>TITRES_STAT!B459</f>
        <v>42968</v>
      </c>
      <c r="B456" s="5">
        <f>TITRES_STAT!C459</f>
        <v>8.5</v>
      </c>
      <c r="C456" s="5">
        <f>TITRES_STAT!D459</f>
        <v>4.4147999999999996</v>
      </c>
      <c r="D456" s="5">
        <f>TITRES_STAT!E459</f>
        <v>20</v>
      </c>
      <c r="E456" s="2">
        <f t="shared" si="28"/>
        <v>48527</v>
      </c>
      <c r="F456" s="5" t="str">
        <f t="shared" ref="F456:F519" si="31">IF(E456&gt;E451,"BULLISH",IF(E456&lt;E451,"BEARISH","NEUTRAL"))</f>
        <v>BULLISH</v>
      </c>
      <c r="G456" s="5" t="str">
        <f t="shared" si="30"/>
        <v>NEUTRAL</v>
      </c>
      <c r="H456" s="5" t="str">
        <f t="shared" si="29"/>
        <v>BULLISH DIVERGENCE</v>
      </c>
    </row>
    <row r="457" spans="1:8" ht="13.5" x14ac:dyDescent="0.25">
      <c r="A457" s="3">
        <f>TITRES_STAT!B460</f>
        <v>42969</v>
      </c>
      <c r="B457" s="5">
        <f>TITRES_STAT!C460</f>
        <v>8.5</v>
      </c>
      <c r="C457" s="5">
        <f>TITRES_STAT!D460</f>
        <v>4.4147999999999996</v>
      </c>
      <c r="D457" s="5">
        <f>TITRES_STAT!E460</f>
        <v>0</v>
      </c>
      <c r="E457" s="2">
        <f t="shared" si="28"/>
        <v>48527</v>
      </c>
      <c r="F457" s="5" t="str">
        <f t="shared" si="31"/>
        <v>BULLISH</v>
      </c>
      <c r="G457" s="5" t="str">
        <f t="shared" si="30"/>
        <v>NEUTRAL</v>
      </c>
      <c r="H457" s="5" t="str">
        <f t="shared" si="29"/>
        <v>BULLISH DIVERGENCE</v>
      </c>
    </row>
    <row r="458" spans="1:8" ht="13.5" x14ac:dyDescent="0.25">
      <c r="A458" s="3">
        <f>TITRES_STAT!B461</f>
        <v>42970</v>
      </c>
      <c r="B458" s="5">
        <f>TITRES_STAT!C461</f>
        <v>8.74</v>
      </c>
      <c r="C458" s="5">
        <f>TITRES_STAT!D461</f>
        <v>4.5395000000000003</v>
      </c>
      <c r="D458" s="5">
        <f>TITRES_STAT!E461</f>
        <v>1416</v>
      </c>
      <c r="E458" s="2">
        <f t="shared" si="28"/>
        <v>49943</v>
      </c>
      <c r="F458" s="5" t="str">
        <f t="shared" si="31"/>
        <v>BULLISH</v>
      </c>
      <c r="G458" s="5" t="str">
        <f t="shared" si="30"/>
        <v>STRONG</v>
      </c>
      <c r="H458" s="5" t="str">
        <f t="shared" si="29"/>
        <v>CONFIRMED BULLISH</v>
      </c>
    </row>
    <row r="459" spans="1:8" ht="13.5" x14ac:dyDescent="0.25">
      <c r="A459" s="3">
        <f>TITRES_STAT!B462</f>
        <v>42971</v>
      </c>
      <c r="B459" s="5">
        <f>TITRES_STAT!C462</f>
        <v>8.75</v>
      </c>
      <c r="C459" s="5">
        <f>TITRES_STAT!D462</f>
        <v>4.5446999999999997</v>
      </c>
      <c r="D459" s="5">
        <f>TITRES_STAT!E462</f>
        <v>200</v>
      </c>
      <c r="E459" s="2">
        <f t="shared" si="28"/>
        <v>50143</v>
      </c>
      <c r="F459" s="5" t="str">
        <f t="shared" si="31"/>
        <v>BULLISH</v>
      </c>
      <c r="G459" s="5" t="str">
        <f t="shared" si="30"/>
        <v>STRONG</v>
      </c>
      <c r="H459" s="5" t="str">
        <f t="shared" si="29"/>
        <v>NEUTRAL</v>
      </c>
    </row>
    <row r="460" spans="1:8" ht="13.5" x14ac:dyDescent="0.25">
      <c r="A460" s="3">
        <f>TITRES_STAT!B463</f>
        <v>42972</v>
      </c>
      <c r="B460" s="5">
        <f>TITRES_STAT!C463</f>
        <v>8.8800000000000008</v>
      </c>
      <c r="C460" s="5">
        <f>TITRES_STAT!D463</f>
        <v>4.6121999999999996</v>
      </c>
      <c r="D460" s="5">
        <f>TITRES_STAT!E463</f>
        <v>1074</v>
      </c>
      <c r="E460" s="2">
        <f t="shared" si="28"/>
        <v>51217</v>
      </c>
      <c r="F460" s="5" t="str">
        <f t="shared" si="31"/>
        <v>BULLISH</v>
      </c>
      <c r="G460" s="5" t="str">
        <f t="shared" si="30"/>
        <v>STRONG</v>
      </c>
      <c r="H460" s="5" t="str">
        <f t="shared" si="29"/>
        <v>CONFIRMED BULLISH</v>
      </c>
    </row>
    <row r="461" spans="1:8" ht="13.5" x14ac:dyDescent="0.25">
      <c r="A461" s="3">
        <f>TITRES_STAT!B464</f>
        <v>42975</v>
      </c>
      <c r="B461" s="5">
        <f>TITRES_STAT!C464</f>
        <v>8.85</v>
      </c>
      <c r="C461" s="5">
        <f>TITRES_STAT!D464</f>
        <v>4.5965999999999996</v>
      </c>
      <c r="D461" s="5">
        <f>TITRES_STAT!E464</f>
        <v>178</v>
      </c>
      <c r="E461" s="2">
        <f t="shared" si="28"/>
        <v>51039</v>
      </c>
      <c r="F461" s="5" t="str">
        <f t="shared" si="31"/>
        <v>BULLISH</v>
      </c>
      <c r="G461" s="5" t="str">
        <f t="shared" si="30"/>
        <v>STRONG</v>
      </c>
      <c r="H461" s="5" t="str">
        <f t="shared" si="29"/>
        <v>CONFIRMED BULLISH</v>
      </c>
    </row>
    <row r="462" spans="1:8" ht="13.5" x14ac:dyDescent="0.25">
      <c r="A462" s="3">
        <f>TITRES_STAT!B465</f>
        <v>42976</v>
      </c>
      <c r="B462" s="5">
        <f>TITRES_STAT!C465</f>
        <v>8.83</v>
      </c>
      <c r="C462" s="5">
        <f>TITRES_STAT!D465</f>
        <v>4.5861999999999998</v>
      </c>
      <c r="D462" s="5">
        <f>TITRES_STAT!E465</f>
        <v>740</v>
      </c>
      <c r="E462" s="2">
        <f t="shared" si="28"/>
        <v>50299</v>
      </c>
      <c r="F462" s="5" t="str">
        <f t="shared" si="31"/>
        <v>BULLISH</v>
      </c>
      <c r="G462" s="5" t="str">
        <f t="shared" si="30"/>
        <v>STRONG</v>
      </c>
      <c r="H462" s="5" t="str">
        <f t="shared" si="29"/>
        <v>CONFIRMED BULLISH</v>
      </c>
    </row>
    <row r="463" spans="1:8" ht="13.5" x14ac:dyDescent="0.25">
      <c r="A463" s="3">
        <f>TITRES_STAT!B466</f>
        <v>42977</v>
      </c>
      <c r="B463" s="5">
        <f>TITRES_STAT!C466</f>
        <v>8.94</v>
      </c>
      <c r="C463" s="5">
        <f>TITRES_STAT!D466</f>
        <v>4.6433999999999997</v>
      </c>
      <c r="D463" s="5">
        <f>TITRES_STAT!E466</f>
        <v>3096</v>
      </c>
      <c r="E463" s="2">
        <f t="shared" si="28"/>
        <v>53395</v>
      </c>
      <c r="F463" s="5" t="str">
        <f t="shared" si="31"/>
        <v>BULLISH</v>
      </c>
      <c r="G463" s="5" t="str">
        <f t="shared" si="30"/>
        <v>STRONG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9.2200000000000006</v>
      </c>
      <c r="C464" s="5">
        <f>TITRES_STAT!D467</f>
        <v>4.7888000000000002</v>
      </c>
      <c r="D464" s="5">
        <f>TITRES_STAT!E467</f>
        <v>4416</v>
      </c>
      <c r="E464" s="2">
        <f t="shared" si="28"/>
        <v>57811</v>
      </c>
      <c r="F464" s="5" t="str">
        <f t="shared" si="31"/>
        <v>BULLISH</v>
      </c>
      <c r="G464" s="5" t="str">
        <f t="shared" si="30"/>
        <v>STRONG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9.25</v>
      </c>
      <c r="C465" s="5">
        <f>TITRES_STAT!D468</f>
        <v>4.8044000000000002</v>
      </c>
      <c r="D465" s="5">
        <f>TITRES_STAT!E468</f>
        <v>3253</v>
      </c>
      <c r="E465" s="2">
        <f t="shared" si="28"/>
        <v>61064</v>
      </c>
      <c r="F465" s="5" t="str">
        <f t="shared" si="31"/>
        <v>BULLISH</v>
      </c>
      <c r="G465" s="5" t="str">
        <f t="shared" si="30"/>
        <v>STRONG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9.2899999999999991</v>
      </c>
      <c r="C466" s="5">
        <f>TITRES_STAT!D469</f>
        <v>4.8251999999999997</v>
      </c>
      <c r="D466" s="5">
        <f>TITRES_STAT!E469</f>
        <v>1906</v>
      </c>
      <c r="E466" s="2">
        <f t="shared" si="28"/>
        <v>62970</v>
      </c>
      <c r="F466" s="5" t="str">
        <f t="shared" si="31"/>
        <v>BULLISH</v>
      </c>
      <c r="G466" s="5" t="str">
        <f t="shared" si="30"/>
        <v>STRONG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9.2200000000000006</v>
      </c>
      <c r="C467" s="5">
        <f>TITRES_STAT!D470</f>
        <v>4.7888000000000002</v>
      </c>
      <c r="D467" s="5">
        <f>TITRES_STAT!E470</f>
        <v>110</v>
      </c>
      <c r="E467" s="2">
        <f t="shared" si="28"/>
        <v>62860</v>
      </c>
      <c r="F467" s="5" t="str">
        <f t="shared" si="31"/>
        <v>BULLISH</v>
      </c>
      <c r="G467" s="5" t="str">
        <f t="shared" si="30"/>
        <v>STRONG</v>
      </c>
      <c r="H467" s="5" t="str">
        <f t="shared" si="29"/>
        <v>CONFIRMED BULLISH</v>
      </c>
    </row>
    <row r="468" spans="1:8" ht="13.5" x14ac:dyDescent="0.25">
      <c r="A468" s="3">
        <f>TITRES_STAT!B471</f>
        <v>42985</v>
      </c>
      <c r="B468" s="5">
        <f>TITRES_STAT!C471</f>
        <v>9.25</v>
      </c>
      <c r="C468" s="5">
        <f>TITRES_STAT!D471</f>
        <v>4.8044000000000002</v>
      </c>
      <c r="D468" s="5">
        <f>TITRES_STAT!E471</f>
        <v>555</v>
      </c>
      <c r="E468" s="2">
        <f t="shared" si="28"/>
        <v>63415</v>
      </c>
      <c r="F468" s="5" t="str">
        <f t="shared" si="31"/>
        <v>BULLISH</v>
      </c>
      <c r="G468" s="5" t="str">
        <f t="shared" si="30"/>
        <v>STRONG</v>
      </c>
      <c r="H468" s="5" t="str">
        <f t="shared" si="29"/>
        <v>CONFIRMED BULLISH</v>
      </c>
    </row>
    <row r="469" spans="1:8" ht="13.5" x14ac:dyDescent="0.25">
      <c r="A469" s="3">
        <f>TITRES_STAT!B472</f>
        <v>42986</v>
      </c>
      <c r="B469" s="5">
        <f>TITRES_STAT!C472</f>
        <v>9.1999999999999993</v>
      </c>
      <c r="C469" s="5">
        <f>TITRES_STAT!D472</f>
        <v>4.7784000000000004</v>
      </c>
      <c r="D469" s="5">
        <f>TITRES_STAT!E472</f>
        <v>925</v>
      </c>
      <c r="E469" s="2">
        <f t="shared" si="28"/>
        <v>62490</v>
      </c>
      <c r="F469" s="5" t="str">
        <f t="shared" si="31"/>
        <v>BULLISH</v>
      </c>
      <c r="G469" s="5" t="str">
        <f t="shared" si="30"/>
        <v>STRONG</v>
      </c>
      <c r="H469" s="5" t="str">
        <f t="shared" si="29"/>
        <v>BULLISH DIVERGENCE</v>
      </c>
    </row>
    <row r="470" spans="1:8" ht="13.5" x14ac:dyDescent="0.25">
      <c r="A470" s="3">
        <f>TITRES_STAT!B473</f>
        <v>42989</v>
      </c>
      <c r="B470" s="5">
        <f>TITRES_STAT!C473</f>
        <v>9.1999999999999993</v>
      </c>
      <c r="C470" s="5">
        <f>TITRES_STAT!D473</f>
        <v>4.7784000000000004</v>
      </c>
      <c r="D470" s="5">
        <f>TITRES_STAT!E473</f>
        <v>1610</v>
      </c>
      <c r="E470" s="2">
        <f t="shared" si="28"/>
        <v>62490</v>
      </c>
      <c r="F470" s="5" t="str">
        <f t="shared" si="31"/>
        <v>BULLISH</v>
      </c>
      <c r="G470" s="5" t="str">
        <f t="shared" si="30"/>
        <v>STRONG</v>
      </c>
      <c r="H470" s="5" t="str">
        <f t="shared" si="29"/>
        <v>BULLISH DIVERGENCE</v>
      </c>
    </row>
    <row r="471" spans="1:8" ht="13.5" x14ac:dyDescent="0.25">
      <c r="A471" s="3">
        <f>TITRES_STAT!B474</f>
        <v>42990</v>
      </c>
      <c r="B471" s="5">
        <f>TITRES_STAT!C474</f>
        <v>9.2200000000000006</v>
      </c>
      <c r="C471" s="5">
        <f>TITRES_STAT!D474</f>
        <v>4.7888000000000002</v>
      </c>
      <c r="D471" s="5">
        <f>TITRES_STAT!E474</f>
        <v>221</v>
      </c>
      <c r="E471" s="2">
        <f t="shared" si="28"/>
        <v>62711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9.2200000000000006</v>
      </c>
      <c r="C472" s="5">
        <f>TITRES_STAT!D475</f>
        <v>4.7888000000000002</v>
      </c>
      <c r="D472" s="5">
        <f>TITRES_STAT!E475</f>
        <v>431</v>
      </c>
      <c r="E472" s="2">
        <f t="shared" si="28"/>
        <v>62711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9.2200000000000006</v>
      </c>
      <c r="C473" s="5">
        <f>TITRES_STAT!D476</f>
        <v>4.7888000000000002</v>
      </c>
      <c r="D473" s="5">
        <f>TITRES_STAT!E476</f>
        <v>0</v>
      </c>
      <c r="E473" s="2">
        <f t="shared" si="28"/>
        <v>62711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9.1</v>
      </c>
      <c r="C474" s="5">
        <f>TITRES_STAT!D477</f>
        <v>4.7264999999999997</v>
      </c>
      <c r="D474" s="5">
        <f>TITRES_STAT!E477</f>
        <v>71</v>
      </c>
      <c r="E474" s="2">
        <f t="shared" si="28"/>
        <v>62640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BULLISH DIVERGENCE</v>
      </c>
    </row>
    <row r="475" spans="1:8" ht="13.5" x14ac:dyDescent="0.25">
      <c r="A475" s="3">
        <f>TITRES_STAT!B478</f>
        <v>42996</v>
      </c>
      <c r="B475" s="5">
        <f>TITRES_STAT!C478</f>
        <v>9.1999999999999993</v>
      </c>
      <c r="C475" s="5">
        <f>TITRES_STAT!D478</f>
        <v>4.7784000000000004</v>
      </c>
      <c r="D475" s="5">
        <f>TITRES_STAT!E478</f>
        <v>367</v>
      </c>
      <c r="E475" s="2">
        <f t="shared" si="28"/>
        <v>63007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NEUTRAL</v>
      </c>
    </row>
    <row r="476" spans="1:8" ht="13.5" x14ac:dyDescent="0.25">
      <c r="A476" s="3">
        <f>TITRES_STAT!B479</f>
        <v>42997</v>
      </c>
      <c r="B476" s="5">
        <f>TITRES_STAT!C479</f>
        <v>9.1999999999999993</v>
      </c>
      <c r="C476" s="5">
        <f>TITRES_STAT!D479</f>
        <v>4.7784000000000004</v>
      </c>
      <c r="D476" s="5">
        <f>TITRES_STAT!E479</f>
        <v>0</v>
      </c>
      <c r="E476" s="2">
        <f t="shared" si="28"/>
        <v>63007</v>
      </c>
      <c r="F476" s="5" t="str">
        <f t="shared" si="31"/>
        <v>BULLISH</v>
      </c>
      <c r="G476" s="5" t="str">
        <f t="shared" si="30"/>
        <v>NEUTRAL</v>
      </c>
      <c r="H476" s="5" t="str">
        <f t="shared" si="29"/>
        <v>BULLISH DIVERGENCE</v>
      </c>
    </row>
    <row r="477" spans="1:8" ht="13.5" x14ac:dyDescent="0.25">
      <c r="A477" s="3">
        <f>TITRES_STAT!B480</f>
        <v>42998</v>
      </c>
      <c r="B477" s="5">
        <f>TITRES_STAT!C480</f>
        <v>9.11</v>
      </c>
      <c r="C477" s="5">
        <f>TITRES_STAT!D480</f>
        <v>4.7317</v>
      </c>
      <c r="D477" s="5">
        <f>TITRES_STAT!E480</f>
        <v>645</v>
      </c>
      <c r="E477" s="2">
        <f t="shared" si="28"/>
        <v>62362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9.1999999999999993</v>
      </c>
      <c r="C478" s="5">
        <f>TITRES_STAT!D481</f>
        <v>4.7784000000000004</v>
      </c>
      <c r="D478" s="5">
        <f>TITRES_STAT!E481</f>
        <v>1605</v>
      </c>
      <c r="E478" s="2">
        <f t="shared" si="28"/>
        <v>63967</v>
      </c>
      <c r="F478" s="5" t="str">
        <f t="shared" si="31"/>
        <v>BULLISH</v>
      </c>
      <c r="G478" s="5" t="str">
        <f t="shared" si="30"/>
        <v>STRONG</v>
      </c>
      <c r="H478" s="5" t="str">
        <f t="shared" si="29"/>
        <v>BULLISH DIVERGENCE</v>
      </c>
    </row>
    <row r="479" spans="1:8" ht="13.5" x14ac:dyDescent="0.25">
      <c r="A479" s="3">
        <f>TITRES_STAT!B482</f>
        <v>43003</v>
      </c>
      <c r="B479" s="5">
        <f>TITRES_STAT!C482</f>
        <v>9.25</v>
      </c>
      <c r="C479" s="5">
        <f>TITRES_STAT!D482</f>
        <v>4.8044000000000002</v>
      </c>
      <c r="D479" s="5">
        <f>TITRES_STAT!E482</f>
        <v>3</v>
      </c>
      <c r="E479" s="2">
        <f t="shared" si="28"/>
        <v>63970</v>
      </c>
      <c r="F479" s="5" t="str">
        <f t="shared" si="31"/>
        <v>BULLISH</v>
      </c>
      <c r="G479" s="5" t="str">
        <f t="shared" si="30"/>
        <v>STRONG</v>
      </c>
      <c r="H479" s="5" t="str">
        <f t="shared" si="29"/>
        <v>CONFIRMED BULLISH</v>
      </c>
    </row>
    <row r="480" spans="1:8" ht="13.5" x14ac:dyDescent="0.25">
      <c r="A480" s="3">
        <f>TITRES_STAT!B483</f>
        <v>43004</v>
      </c>
      <c r="B480" s="5">
        <f>TITRES_STAT!C483</f>
        <v>9.25</v>
      </c>
      <c r="C480" s="5">
        <f>TITRES_STAT!D483</f>
        <v>4.8044000000000002</v>
      </c>
      <c r="D480" s="5">
        <f>TITRES_STAT!E483</f>
        <v>376</v>
      </c>
      <c r="E480" s="2">
        <f t="shared" si="28"/>
        <v>63970</v>
      </c>
      <c r="F480" s="5" t="str">
        <f t="shared" si="31"/>
        <v>BULLISH</v>
      </c>
      <c r="G480" s="5" t="str">
        <f t="shared" si="30"/>
        <v>NEUTRAL</v>
      </c>
      <c r="H480" s="5" t="str">
        <f t="shared" si="29"/>
        <v>CONFIRMED BULLISH</v>
      </c>
    </row>
    <row r="481" spans="1:8" ht="13.5" x14ac:dyDescent="0.25">
      <c r="A481" s="3">
        <f>TITRES_STAT!B484</f>
        <v>43005</v>
      </c>
      <c r="B481" s="5">
        <f>TITRES_STAT!C484</f>
        <v>9.26</v>
      </c>
      <c r="C481" s="5">
        <f>TITRES_STAT!D484</f>
        <v>4.8095999999999997</v>
      </c>
      <c r="D481" s="5">
        <f>TITRES_STAT!E484</f>
        <v>828</v>
      </c>
      <c r="E481" s="2">
        <f t="shared" si="28"/>
        <v>64798</v>
      </c>
      <c r="F481" s="5" t="str">
        <f t="shared" si="31"/>
        <v>BULLISH</v>
      </c>
      <c r="G481" s="5" t="str">
        <f t="shared" si="30"/>
        <v>STRONG</v>
      </c>
      <c r="H481" s="5" t="str">
        <f t="shared" si="29"/>
        <v>CONFIRMED BULLISH</v>
      </c>
    </row>
    <row r="482" spans="1:8" ht="13.5" x14ac:dyDescent="0.25">
      <c r="A482" s="3">
        <f>TITRES_STAT!B485</f>
        <v>43006</v>
      </c>
      <c r="B482" s="5">
        <f>TITRES_STAT!C485</f>
        <v>9.25</v>
      </c>
      <c r="C482" s="5">
        <f>TITRES_STAT!D485</f>
        <v>4.8044000000000002</v>
      </c>
      <c r="D482" s="5">
        <f>TITRES_STAT!E485</f>
        <v>300</v>
      </c>
      <c r="E482" s="2">
        <f t="shared" si="28"/>
        <v>64498</v>
      </c>
      <c r="F482" s="5" t="str">
        <f t="shared" si="31"/>
        <v>BULLISH</v>
      </c>
      <c r="G482" s="5" t="str">
        <f t="shared" si="30"/>
        <v>STRONG</v>
      </c>
      <c r="H482" s="5" t="str">
        <f t="shared" si="29"/>
        <v>CONFIRMED BULLISH</v>
      </c>
    </row>
    <row r="483" spans="1:8" ht="13.5" x14ac:dyDescent="0.25">
      <c r="A483" s="3">
        <f>TITRES_STAT!B486</f>
        <v>43007</v>
      </c>
      <c r="B483" s="5">
        <f>TITRES_STAT!C486</f>
        <v>9.25</v>
      </c>
      <c r="C483" s="5">
        <f>TITRES_STAT!D486</f>
        <v>4.8044000000000002</v>
      </c>
      <c r="D483" s="5">
        <f>TITRES_STAT!E486</f>
        <v>274</v>
      </c>
      <c r="E483" s="2">
        <f t="shared" si="28"/>
        <v>64498</v>
      </c>
      <c r="F483" s="5" t="str">
        <f t="shared" si="31"/>
        <v>BULLISH</v>
      </c>
      <c r="G483" s="5" t="str">
        <f t="shared" si="30"/>
        <v>NEUTRAL</v>
      </c>
      <c r="H483" s="5" t="str">
        <f t="shared" si="29"/>
        <v>CONFIRMED BULLISH</v>
      </c>
    </row>
    <row r="484" spans="1:8" ht="13.5" x14ac:dyDescent="0.25">
      <c r="A484" s="3">
        <f>TITRES_STAT!B487</f>
        <v>43010</v>
      </c>
      <c r="B484" s="5">
        <f>TITRES_STAT!C487</f>
        <v>9.4499999999999993</v>
      </c>
      <c r="C484" s="5">
        <f>TITRES_STAT!D487</f>
        <v>4.9082999999999997</v>
      </c>
      <c r="D484" s="5">
        <f>TITRES_STAT!E487</f>
        <v>1723</v>
      </c>
      <c r="E484" s="2">
        <f t="shared" si="28"/>
        <v>66221</v>
      </c>
      <c r="F484" s="5" t="str">
        <f t="shared" si="31"/>
        <v>BULLISH</v>
      </c>
      <c r="G484" s="5" t="str">
        <f t="shared" si="30"/>
        <v>STRONG</v>
      </c>
      <c r="H484" s="5" t="str">
        <f t="shared" si="29"/>
        <v>CONFIRMED BULLISH</v>
      </c>
    </row>
    <row r="485" spans="1:8" ht="13.5" x14ac:dyDescent="0.25">
      <c r="A485" s="3">
        <f>TITRES_STAT!B488</f>
        <v>43011</v>
      </c>
      <c r="B485" s="5">
        <f>TITRES_STAT!C488</f>
        <v>9.25</v>
      </c>
      <c r="C485" s="5">
        <f>TITRES_STAT!D488</f>
        <v>4.8044000000000002</v>
      </c>
      <c r="D485" s="5">
        <f>TITRES_STAT!E488</f>
        <v>227</v>
      </c>
      <c r="E485" s="2">
        <f t="shared" si="28"/>
        <v>65994</v>
      </c>
      <c r="F485" s="5" t="str">
        <f t="shared" si="31"/>
        <v>BULLISH</v>
      </c>
      <c r="G485" s="5" t="str">
        <f t="shared" si="30"/>
        <v>STRONG</v>
      </c>
      <c r="H485" s="5" t="str">
        <f t="shared" si="29"/>
        <v>NEUTRAL</v>
      </c>
    </row>
    <row r="486" spans="1:8" ht="13.5" x14ac:dyDescent="0.25">
      <c r="A486" s="3">
        <f>TITRES_STAT!B489</f>
        <v>43012</v>
      </c>
      <c r="B486" s="5">
        <f>TITRES_STAT!C489</f>
        <v>9.25</v>
      </c>
      <c r="C486" s="5">
        <f>TITRES_STAT!D489</f>
        <v>4.8044000000000002</v>
      </c>
      <c r="D486" s="5">
        <f>TITRES_STAT!E489</f>
        <v>38</v>
      </c>
      <c r="E486" s="2">
        <f t="shared" si="28"/>
        <v>65994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BULLISH DIVERGENCE</v>
      </c>
    </row>
    <row r="487" spans="1:8" ht="13.5" x14ac:dyDescent="0.25">
      <c r="A487" s="3">
        <f>TITRES_STAT!B490</f>
        <v>43013</v>
      </c>
      <c r="B487" s="5">
        <f>TITRES_STAT!C490</f>
        <v>9.25</v>
      </c>
      <c r="C487" s="5">
        <f>TITRES_STAT!D490</f>
        <v>4.8044000000000002</v>
      </c>
      <c r="D487" s="5">
        <f>TITRES_STAT!E490</f>
        <v>0</v>
      </c>
      <c r="E487" s="2">
        <f t="shared" si="28"/>
        <v>65994</v>
      </c>
      <c r="F487" s="5" t="str">
        <f t="shared" si="31"/>
        <v>BULLISH</v>
      </c>
      <c r="G487" s="5" t="str">
        <f t="shared" si="30"/>
        <v>STRONG</v>
      </c>
      <c r="H487" s="5" t="str">
        <f t="shared" si="29"/>
        <v>NEUTRAL</v>
      </c>
    </row>
    <row r="488" spans="1:8" ht="13.5" x14ac:dyDescent="0.25">
      <c r="A488" s="3">
        <f>TITRES_STAT!B491</f>
        <v>43014</v>
      </c>
      <c r="B488" s="5">
        <f>TITRES_STAT!C491</f>
        <v>9.25</v>
      </c>
      <c r="C488" s="5">
        <f>TITRES_STAT!D491</f>
        <v>4.8044000000000002</v>
      </c>
      <c r="D488" s="5">
        <f>TITRES_STAT!E491</f>
        <v>0</v>
      </c>
      <c r="E488" s="2">
        <f t="shared" si="28"/>
        <v>65994</v>
      </c>
      <c r="F488" s="5" t="str">
        <f t="shared" si="31"/>
        <v>BULLISH</v>
      </c>
      <c r="G488" s="5" t="str">
        <f t="shared" si="30"/>
        <v>STRONG</v>
      </c>
      <c r="H488" s="5" t="str">
        <f t="shared" si="29"/>
        <v>NEUTRAL</v>
      </c>
    </row>
    <row r="489" spans="1:8" ht="13.5" x14ac:dyDescent="0.25">
      <c r="A489" s="3">
        <f>TITRES_STAT!B492</f>
        <v>43017</v>
      </c>
      <c r="B489" s="5">
        <f>TITRES_STAT!C492</f>
        <v>9.3000000000000007</v>
      </c>
      <c r="C489" s="5">
        <f>TITRES_STAT!D492</f>
        <v>4.8303000000000003</v>
      </c>
      <c r="D489" s="5">
        <f>TITRES_STAT!E492</f>
        <v>977</v>
      </c>
      <c r="E489" s="2">
        <f t="shared" si="28"/>
        <v>66971</v>
      </c>
      <c r="F489" s="5" t="str">
        <f t="shared" si="31"/>
        <v>BULLISH</v>
      </c>
      <c r="G489" s="5" t="str">
        <f t="shared" si="30"/>
        <v>NEUTRAL</v>
      </c>
      <c r="H489" s="5" t="str">
        <f t="shared" si="29"/>
        <v>BULLISH DIVERGENCE</v>
      </c>
    </row>
    <row r="490" spans="1:8" ht="13.5" x14ac:dyDescent="0.25">
      <c r="A490" s="3">
        <f>TITRES_STAT!B493</f>
        <v>43018</v>
      </c>
      <c r="B490" s="5">
        <f>TITRES_STAT!C493</f>
        <v>9.3000000000000007</v>
      </c>
      <c r="C490" s="5">
        <f>TITRES_STAT!D493</f>
        <v>4.8303000000000003</v>
      </c>
      <c r="D490" s="5">
        <f>TITRES_STAT!E493</f>
        <v>10</v>
      </c>
      <c r="E490" s="2">
        <f t="shared" si="28"/>
        <v>66971</v>
      </c>
      <c r="F490" s="5" t="str">
        <f t="shared" si="31"/>
        <v>BULLISH</v>
      </c>
      <c r="G490" s="5" t="str">
        <f t="shared" si="30"/>
        <v>NEUTRAL</v>
      </c>
      <c r="H490" s="5" t="str">
        <f t="shared" si="29"/>
        <v>CONFIRMED BULLISH</v>
      </c>
    </row>
    <row r="491" spans="1:8" ht="13.5" x14ac:dyDescent="0.25">
      <c r="A491" s="3">
        <f>TITRES_STAT!B494</f>
        <v>43019</v>
      </c>
      <c r="B491" s="5">
        <f>TITRES_STAT!C494</f>
        <v>9.0299999999999994</v>
      </c>
      <c r="C491" s="5">
        <f>TITRES_STAT!D494</f>
        <v>4.6901000000000002</v>
      </c>
      <c r="D491" s="5">
        <f>TITRES_STAT!E494</f>
        <v>32</v>
      </c>
      <c r="E491" s="2">
        <f t="shared" si="28"/>
        <v>66939</v>
      </c>
      <c r="F491" s="5" t="str">
        <f t="shared" si="31"/>
        <v>BULLISH</v>
      </c>
      <c r="G491" s="5" t="str">
        <f t="shared" si="30"/>
        <v>NEUTRAL</v>
      </c>
      <c r="H491" s="5" t="str">
        <f t="shared" si="29"/>
        <v>BULLISH DIVERGENCE</v>
      </c>
    </row>
    <row r="492" spans="1:8" ht="13.5" x14ac:dyDescent="0.25">
      <c r="A492" s="3">
        <f>TITRES_STAT!B495</f>
        <v>43020</v>
      </c>
      <c r="B492" s="5">
        <f>TITRES_STAT!C495</f>
        <v>9.25</v>
      </c>
      <c r="C492" s="5">
        <f>TITRES_STAT!D495</f>
        <v>4.8044000000000002</v>
      </c>
      <c r="D492" s="5">
        <f>TITRES_STAT!E495</f>
        <v>10</v>
      </c>
      <c r="E492" s="2">
        <f t="shared" si="28"/>
        <v>66949</v>
      </c>
      <c r="F492" s="5" t="str">
        <f t="shared" si="31"/>
        <v>BULLISH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43021</v>
      </c>
      <c r="B493" s="5">
        <f>TITRES_STAT!C496</f>
        <v>9.25</v>
      </c>
      <c r="C493" s="5">
        <f>TITRES_STAT!D496</f>
        <v>4.8044000000000002</v>
      </c>
      <c r="D493" s="5">
        <f>TITRES_STAT!E496</f>
        <v>0</v>
      </c>
      <c r="E493" s="2">
        <f t="shared" si="28"/>
        <v>66949</v>
      </c>
      <c r="F493" s="5" t="str">
        <f t="shared" si="31"/>
        <v>BULLISH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43024</v>
      </c>
      <c r="B494" s="5">
        <f>TITRES_STAT!C497</f>
        <v>9.25</v>
      </c>
      <c r="C494" s="5">
        <f>TITRES_STAT!D497</f>
        <v>4.8044000000000002</v>
      </c>
      <c r="D494" s="5">
        <f>TITRES_STAT!E497</f>
        <v>0</v>
      </c>
      <c r="E494" s="2">
        <f t="shared" si="28"/>
        <v>66949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9.02</v>
      </c>
      <c r="C495" s="5">
        <f>TITRES_STAT!D498</f>
        <v>4.6848999999999998</v>
      </c>
      <c r="D495" s="5">
        <f>TITRES_STAT!E498</f>
        <v>461</v>
      </c>
      <c r="E495" s="2">
        <f t="shared" si="28"/>
        <v>66488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CONFIRMED BEARISH</v>
      </c>
    </row>
    <row r="496" spans="1:8" ht="13.5" x14ac:dyDescent="0.25">
      <c r="A496" s="3">
        <f>TITRES_STAT!B499</f>
        <v>43026</v>
      </c>
      <c r="B496" s="5">
        <f>TITRES_STAT!C499</f>
        <v>9.14</v>
      </c>
      <c r="C496" s="5">
        <f>TITRES_STAT!D499</f>
        <v>4.7472000000000003</v>
      </c>
      <c r="D496" s="5">
        <f>TITRES_STAT!E499</f>
        <v>10</v>
      </c>
      <c r="E496" s="2">
        <f t="shared" si="28"/>
        <v>66498</v>
      </c>
      <c r="F496" s="5" t="str">
        <f t="shared" si="31"/>
        <v>BEARISH</v>
      </c>
      <c r="G496" s="5" t="str">
        <f t="shared" si="30"/>
        <v>NEUTRAL</v>
      </c>
      <c r="H496" s="5" t="str">
        <f t="shared" si="29"/>
        <v>BEARISH DIVERGENCE</v>
      </c>
    </row>
    <row r="497" spans="1:8" ht="13.5" x14ac:dyDescent="0.25">
      <c r="A497" s="3">
        <f>TITRES_STAT!B500</f>
        <v>43027</v>
      </c>
      <c r="B497" s="5">
        <f>TITRES_STAT!C500</f>
        <v>9.1199999999999992</v>
      </c>
      <c r="C497" s="5">
        <f>TITRES_STAT!D500</f>
        <v>4.7369000000000003</v>
      </c>
      <c r="D497" s="5">
        <f>TITRES_STAT!E500</f>
        <v>860</v>
      </c>
      <c r="E497" s="2">
        <f t="shared" si="28"/>
        <v>65638</v>
      </c>
      <c r="F497" s="5" t="str">
        <f t="shared" si="31"/>
        <v>BEARISH</v>
      </c>
      <c r="G497" s="5" t="str">
        <f t="shared" si="30"/>
        <v>NEUTRAL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9.1</v>
      </c>
      <c r="C498" s="5">
        <f>TITRES_STAT!D501</f>
        <v>4.7264999999999997</v>
      </c>
      <c r="D498" s="5">
        <f>TITRES_STAT!E501</f>
        <v>818</v>
      </c>
      <c r="E498" s="2">
        <f t="shared" si="28"/>
        <v>64820</v>
      </c>
      <c r="F498" s="5" t="str">
        <f t="shared" si="31"/>
        <v>BEARISH</v>
      </c>
      <c r="G498" s="5" t="str">
        <f t="shared" si="30"/>
        <v>WEAK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9</v>
      </c>
      <c r="C499" s="5">
        <f>TITRES_STAT!D502</f>
        <v>4.6745000000000001</v>
      </c>
      <c r="D499" s="5">
        <f>TITRES_STAT!E502</f>
        <v>1169</v>
      </c>
      <c r="E499" s="2">
        <f t="shared" si="28"/>
        <v>63651</v>
      </c>
      <c r="F499" s="5" t="str">
        <f t="shared" si="31"/>
        <v>BEARISH</v>
      </c>
      <c r="G499" s="5" t="str">
        <f t="shared" si="30"/>
        <v>WEAK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9</v>
      </c>
      <c r="C500" s="5">
        <f>TITRES_STAT!D503</f>
        <v>4.6745000000000001</v>
      </c>
      <c r="D500" s="5">
        <f>TITRES_STAT!E503</f>
        <v>204</v>
      </c>
      <c r="E500" s="2">
        <f t="shared" si="28"/>
        <v>63651</v>
      </c>
      <c r="F500" s="5" t="str">
        <f t="shared" si="31"/>
        <v>BEARISH</v>
      </c>
      <c r="G500" s="5" t="str">
        <f t="shared" si="30"/>
        <v>WEAK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9.11</v>
      </c>
      <c r="C501" s="5">
        <f>TITRES_STAT!D504</f>
        <v>4.7317</v>
      </c>
      <c r="D501" s="5">
        <f>TITRES_STAT!E504</f>
        <v>1820</v>
      </c>
      <c r="E501" s="2">
        <f t="shared" si="28"/>
        <v>65471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9.1199999999999992</v>
      </c>
      <c r="C502" s="5">
        <f>TITRES_STAT!D505</f>
        <v>4.7369000000000003</v>
      </c>
      <c r="D502" s="5">
        <f>TITRES_STAT!E505</f>
        <v>574</v>
      </c>
      <c r="E502" s="2">
        <f t="shared" si="28"/>
        <v>66045</v>
      </c>
      <c r="F502" s="5" t="str">
        <f t="shared" si="31"/>
        <v>BULLISH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43035</v>
      </c>
      <c r="B503" s="5">
        <f>TITRES_STAT!C506</f>
        <v>9.1199999999999992</v>
      </c>
      <c r="C503" s="5">
        <f>TITRES_STAT!D506</f>
        <v>4.7369000000000003</v>
      </c>
      <c r="D503" s="5">
        <f>TITRES_STAT!E506</f>
        <v>347</v>
      </c>
      <c r="E503" s="2">
        <f t="shared" si="28"/>
        <v>66045</v>
      </c>
      <c r="F503" s="5" t="str">
        <f t="shared" si="31"/>
        <v>BULLISH</v>
      </c>
      <c r="G503" s="5" t="str">
        <f t="shared" si="30"/>
        <v>NEUTRAL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9.1199999999999992</v>
      </c>
      <c r="C504" s="5">
        <f>TITRES_STAT!D507</f>
        <v>4.7369000000000003</v>
      </c>
      <c r="D504" s="5">
        <f>TITRES_STAT!E507</f>
        <v>0</v>
      </c>
      <c r="E504" s="2">
        <f t="shared" si="28"/>
        <v>66045</v>
      </c>
      <c r="F504" s="5" t="str">
        <f t="shared" si="31"/>
        <v>BULLISH</v>
      </c>
      <c r="G504" s="5" t="str">
        <f t="shared" si="30"/>
        <v>STRONG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9.14</v>
      </c>
      <c r="C505" s="5">
        <f>TITRES_STAT!D508</f>
        <v>4.7472000000000003</v>
      </c>
      <c r="D505" s="5">
        <f>TITRES_STAT!E508</f>
        <v>598</v>
      </c>
      <c r="E505" s="2">
        <f t="shared" si="28"/>
        <v>66643</v>
      </c>
      <c r="F505" s="5" t="str">
        <f t="shared" si="31"/>
        <v>BULLISH</v>
      </c>
      <c r="G505" s="5" t="str">
        <f t="shared" si="30"/>
        <v>STRONG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9.14</v>
      </c>
      <c r="C506" s="5">
        <f>TITRES_STAT!D509</f>
        <v>4.7472000000000003</v>
      </c>
      <c r="D506" s="5">
        <f>TITRES_STAT!E509</f>
        <v>866</v>
      </c>
      <c r="E506" s="2">
        <f t="shared" si="28"/>
        <v>66643</v>
      </c>
      <c r="F506" s="5" t="str">
        <f t="shared" si="31"/>
        <v>BULLISH</v>
      </c>
      <c r="G506" s="5" t="str">
        <f t="shared" si="30"/>
        <v>NEUTRAL</v>
      </c>
      <c r="H506" s="5" t="str">
        <f t="shared" si="29"/>
        <v>CONFIRMED BULLISH</v>
      </c>
    </row>
    <row r="507" spans="1:8" ht="13.5" x14ac:dyDescent="0.25">
      <c r="A507" s="3">
        <f>TITRES_STAT!B510</f>
        <v>43041</v>
      </c>
      <c r="B507" s="5">
        <f>TITRES_STAT!C510</f>
        <v>9.1999999999999993</v>
      </c>
      <c r="C507" s="5">
        <f>TITRES_STAT!D510</f>
        <v>4.7784000000000004</v>
      </c>
      <c r="D507" s="5">
        <f>TITRES_STAT!E510</f>
        <v>637</v>
      </c>
      <c r="E507" s="2">
        <f t="shared" si="28"/>
        <v>67280</v>
      </c>
      <c r="F507" s="5" t="str">
        <f t="shared" si="31"/>
        <v>BULLISH</v>
      </c>
      <c r="G507" s="5" t="str">
        <f t="shared" si="30"/>
        <v>NEUTRAL</v>
      </c>
      <c r="H507" s="5" t="str">
        <f t="shared" si="29"/>
        <v>CONFIRMED BULLISH</v>
      </c>
    </row>
    <row r="508" spans="1:8" ht="13.5" x14ac:dyDescent="0.25">
      <c r="A508" s="3">
        <f>TITRES_STAT!B511</f>
        <v>43042</v>
      </c>
      <c r="B508" s="5">
        <f>TITRES_STAT!C511</f>
        <v>9.1999999999999993</v>
      </c>
      <c r="C508" s="5">
        <f>TITRES_STAT!D511</f>
        <v>4.7784000000000004</v>
      </c>
      <c r="D508" s="5">
        <f>TITRES_STAT!E511</f>
        <v>330</v>
      </c>
      <c r="E508" s="2">
        <f t="shared" si="28"/>
        <v>67280</v>
      </c>
      <c r="F508" s="5" t="str">
        <f t="shared" si="31"/>
        <v>BULLISH</v>
      </c>
      <c r="G508" s="5" t="str">
        <f t="shared" si="30"/>
        <v>NEUTRAL</v>
      </c>
      <c r="H508" s="5" t="str">
        <f t="shared" si="29"/>
        <v>CONFIRMED BULLISH</v>
      </c>
    </row>
    <row r="509" spans="1:8" ht="13.5" x14ac:dyDescent="0.25">
      <c r="A509" s="3">
        <f>TITRES_STAT!B512</f>
        <v>43045</v>
      </c>
      <c r="B509" s="5">
        <f>TITRES_STAT!C512</f>
        <v>9.1999999999999993</v>
      </c>
      <c r="C509" s="5">
        <f>TITRES_STAT!D512</f>
        <v>4.7784000000000004</v>
      </c>
      <c r="D509" s="5">
        <f>TITRES_STAT!E512</f>
        <v>0</v>
      </c>
      <c r="E509" s="2">
        <f t="shared" si="28"/>
        <v>67280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CONFIRMED BULLISH</v>
      </c>
    </row>
    <row r="510" spans="1:8" ht="13.5" x14ac:dyDescent="0.25">
      <c r="A510" s="3">
        <f>TITRES_STAT!B513</f>
        <v>43046</v>
      </c>
      <c r="B510" s="5">
        <f>TITRES_STAT!C513</f>
        <v>9.1999999999999993</v>
      </c>
      <c r="C510" s="5">
        <f>TITRES_STAT!D513</f>
        <v>4.7784000000000004</v>
      </c>
      <c r="D510" s="5">
        <f>TITRES_STAT!E513</f>
        <v>5237</v>
      </c>
      <c r="E510" s="2">
        <f t="shared" si="28"/>
        <v>67280</v>
      </c>
      <c r="F510" s="5" t="str">
        <f t="shared" si="31"/>
        <v>BULLISH</v>
      </c>
      <c r="G510" s="5" t="str">
        <f t="shared" si="30"/>
        <v>NEUTRAL</v>
      </c>
      <c r="H510" s="5" t="str">
        <f t="shared" si="29"/>
        <v>CONFIRMED BULLISH</v>
      </c>
    </row>
    <row r="511" spans="1:8" ht="13.5" x14ac:dyDescent="0.25">
      <c r="A511" s="3">
        <f>TITRES_STAT!B514</f>
        <v>43047</v>
      </c>
      <c r="B511" s="5">
        <f>TITRES_STAT!C514</f>
        <v>9.23</v>
      </c>
      <c r="C511" s="5">
        <f>TITRES_STAT!D514</f>
        <v>4.7939999999999996</v>
      </c>
      <c r="D511" s="5">
        <f>TITRES_STAT!E514</f>
        <v>732</v>
      </c>
      <c r="E511" s="2">
        <f t="shared" si="28"/>
        <v>68012</v>
      </c>
      <c r="F511" s="5" t="str">
        <f t="shared" si="31"/>
        <v>BULLISH</v>
      </c>
      <c r="G511" s="5" t="str">
        <f t="shared" si="30"/>
        <v>STRONG</v>
      </c>
      <c r="H511" s="5" t="str">
        <f t="shared" si="29"/>
        <v>CONFIRMED BULLISH</v>
      </c>
    </row>
    <row r="512" spans="1:8" ht="13.5" x14ac:dyDescent="0.25">
      <c r="A512" s="3">
        <f>TITRES_STAT!B515</f>
        <v>43048</v>
      </c>
      <c r="B512" s="5">
        <f>TITRES_STAT!C515</f>
        <v>9.23</v>
      </c>
      <c r="C512" s="5">
        <f>TITRES_STAT!D515</f>
        <v>4.7939999999999996</v>
      </c>
      <c r="D512" s="5">
        <f>TITRES_STAT!E515</f>
        <v>761</v>
      </c>
      <c r="E512" s="2">
        <f t="shared" si="28"/>
        <v>68012</v>
      </c>
      <c r="F512" s="5" t="str">
        <f t="shared" si="31"/>
        <v>BULLISH</v>
      </c>
      <c r="G512" s="5" t="str">
        <f t="shared" si="30"/>
        <v>NEUTRAL</v>
      </c>
      <c r="H512" s="5" t="str">
        <f t="shared" si="29"/>
        <v>CONFIRMED BULLISH</v>
      </c>
    </row>
    <row r="513" spans="1:8" ht="13.5" x14ac:dyDescent="0.25">
      <c r="A513" s="3">
        <f>TITRES_STAT!B516</f>
        <v>43049</v>
      </c>
      <c r="B513" s="5">
        <f>TITRES_STAT!C516</f>
        <v>9.24</v>
      </c>
      <c r="C513" s="5">
        <f>TITRES_STAT!D516</f>
        <v>4.7991999999999999</v>
      </c>
      <c r="D513" s="5">
        <f>TITRES_STAT!E516</f>
        <v>100</v>
      </c>
      <c r="E513" s="2">
        <f t="shared" si="28"/>
        <v>68112</v>
      </c>
      <c r="F513" s="5" t="str">
        <f t="shared" si="31"/>
        <v>BULLISH</v>
      </c>
      <c r="G513" s="5" t="str">
        <f t="shared" si="30"/>
        <v>NEUTRAL</v>
      </c>
      <c r="H513" s="5" t="str">
        <f t="shared" si="29"/>
        <v>CONFIRMED BULLISH</v>
      </c>
    </row>
    <row r="514" spans="1:8" ht="13.5" x14ac:dyDescent="0.25">
      <c r="A514" s="3">
        <f>TITRES_STAT!B517</f>
        <v>43052</v>
      </c>
      <c r="B514" s="5">
        <f>TITRES_STAT!C517</f>
        <v>9.24</v>
      </c>
      <c r="C514" s="5">
        <f>TITRES_STAT!D517</f>
        <v>4.7991999999999999</v>
      </c>
      <c r="D514" s="5">
        <f>TITRES_STAT!E517</f>
        <v>180</v>
      </c>
      <c r="E514" s="2">
        <f t="shared" si="28"/>
        <v>68112</v>
      </c>
      <c r="F514" s="5" t="str">
        <f t="shared" si="31"/>
        <v>BULLISH</v>
      </c>
      <c r="G514" s="5" t="str">
        <f t="shared" si="30"/>
        <v>NEUTRAL</v>
      </c>
      <c r="H514" s="5" t="str">
        <f t="shared" si="29"/>
        <v>CONFIRMED BULLISH</v>
      </c>
    </row>
    <row r="515" spans="1:8" ht="13.5" x14ac:dyDescent="0.25">
      <c r="A515" s="3">
        <f>TITRES_STAT!B518</f>
        <v>43053</v>
      </c>
      <c r="B515" s="5">
        <f>TITRES_STAT!C518</f>
        <v>9.2100000000000009</v>
      </c>
      <c r="C515" s="5">
        <f>TITRES_STAT!D518</f>
        <v>4.7835999999999999</v>
      </c>
      <c r="D515" s="5">
        <f>TITRES_STAT!E518</f>
        <v>553</v>
      </c>
      <c r="E515" s="2">
        <f t="shared" si="28"/>
        <v>67559</v>
      </c>
      <c r="F515" s="5" t="str">
        <f t="shared" si="31"/>
        <v>BULLISH</v>
      </c>
      <c r="G515" s="5" t="str">
        <f t="shared" si="30"/>
        <v>NEUTRAL</v>
      </c>
      <c r="H515" s="5" t="str">
        <f t="shared" si="29"/>
        <v>CONFIRMED BULLISH</v>
      </c>
    </row>
    <row r="516" spans="1:8" ht="13.5" x14ac:dyDescent="0.25">
      <c r="A516" s="3">
        <f>TITRES_STAT!B519</f>
        <v>43054</v>
      </c>
      <c r="B516" s="5">
        <f>TITRES_STAT!C519</f>
        <v>9.3000000000000007</v>
      </c>
      <c r="C516" s="5">
        <f>TITRES_STAT!D519</f>
        <v>4.8303000000000003</v>
      </c>
      <c r="D516" s="5">
        <f>TITRES_STAT!E519</f>
        <v>4842</v>
      </c>
      <c r="E516" s="2">
        <f t="shared" ref="E516:E579" si="32">IF(B516&gt;B515, E515+D516, IF(B516&lt;B515, E515-D516, E515))</f>
        <v>72401</v>
      </c>
      <c r="F516" s="5" t="str">
        <f t="shared" si="31"/>
        <v>BULLISH</v>
      </c>
      <c r="G516" s="5" t="str">
        <f t="shared" si="30"/>
        <v>STRONG</v>
      </c>
      <c r="H516" s="5" t="str">
        <f t="shared" si="29"/>
        <v>CONFIRMED BULLISH</v>
      </c>
    </row>
    <row r="517" spans="1:8" ht="13.5" x14ac:dyDescent="0.25">
      <c r="A517" s="3">
        <f>TITRES_STAT!B520</f>
        <v>43055</v>
      </c>
      <c r="B517" s="5">
        <f>TITRES_STAT!C520</f>
        <v>9.3000000000000007</v>
      </c>
      <c r="C517" s="5">
        <f>TITRES_STAT!D520</f>
        <v>4.8303000000000003</v>
      </c>
      <c r="D517" s="5">
        <f>TITRES_STAT!E520</f>
        <v>1120</v>
      </c>
      <c r="E517" s="2">
        <f t="shared" si="32"/>
        <v>72401</v>
      </c>
      <c r="F517" s="5" t="str">
        <f t="shared" si="31"/>
        <v>BULLISH</v>
      </c>
      <c r="G517" s="5" t="str">
        <f t="shared" si="30"/>
        <v>STRONG</v>
      </c>
      <c r="H517" s="5" t="str">
        <f t="shared" si="29"/>
        <v>CONFIRMED BULLISH</v>
      </c>
    </row>
    <row r="518" spans="1:8" ht="13.5" x14ac:dyDescent="0.25">
      <c r="A518" s="3">
        <f>TITRES_STAT!B521</f>
        <v>43056</v>
      </c>
      <c r="B518" s="5">
        <f>TITRES_STAT!C521</f>
        <v>9.3000000000000007</v>
      </c>
      <c r="C518" s="5">
        <f>TITRES_STAT!D521</f>
        <v>4.8303000000000003</v>
      </c>
      <c r="D518" s="5">
        <f>TITRES_STAT!E521</f>
        <v>551</v>
      </c>
      <c r="E518" s="2">
        <f t="shared" si="32"/>
        <v>72401</v>
      </c>
      <c r="F518" s="5" t="str">
        <f t="shared" si="31"/>
        <v>BULLISH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43059</v>
      </c>
      <c r="B519" s="5">
        <f>TITRES_STAT!C522</f>
        <v>9.3000000000000007</v>
      </c>
      <c r="C519" s="5">
        <f>TITRES_STAT!D522</f>
        <v>4.8303000000000003</v>
      </c>
      <c r="D519" s="5">
        <f>TITRES_STAT!E522</f>
        <v>200</v>
      </c>
      <c r="E519" s="2">
        <f t="shared" si="32"/>
        <v>72401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CONFIRMED BULLISH</v>
      </c>
    </row>
    <row r="520" spans="1:8" ht="13.5" x14ac:dyDescent="0.25">
      <c r="A520" s="3">
        <f>TITRES_STAT!B523</f>
        <v>43060</v>
      </c>
      <c r="B520" s="5">
        <f>TITRES_STAT!C523</f>
        <v>9.3000000000000007</v>
      </c>
      <c r="C520" s="5">
        <f>TITRES_STAT!D523</f>
        <v>4.8303000000000003</v>
      </c>
      <c r="D520" s="5">
        <f>TITRES_STAT!E523</f>
        <v>1714</v>
      </c>
      <c r="E520" s="2">
        <f t="shared" si="32"/>
        <v>72401</v>
      </c>
      <c r="F520" s="5" t="str">
        <f t="shared" ref="F520:F583" si="35">IF(E520&gt;E515,"BULLISH",IF(E520&lt;E515,"BEARISH","NEUTRAL"))</f>
        <v>BULLISH</v>
      </c>
      <c r="G520" s="5" t="str">
        <f t="shared" si="34"/>
        <v>STRONG</v>
      </c>
      <c r="H520" s="5" t="str">
        <f t="shared" si="33"/>
        <v>CONFIRMED BULLISH</v>
      </c>
    </row>
    <row r="521" spans="1:8" ht="13.5" x14ac:dyDescent="0.25">
      <c r="A521" s="3">
        <f>TITRES_STAT!B524</f>
        <v>43061</v>
      </c>
      <c r="B521" s="5">
        <f>TITRES_STAT!C524</f>
        <v>9.3000000000000007</v>
      </c>
      <c r="C521" s="5">
        <f>TITRES_STAT!D524</f>
        <v>4.8303000000000003</v>
      </c>
      <c r="D521" s="5">
        <f>TITRES_STAT!E524</f>
        <v>500</v>
      </c>
      <c r="E521" s="2">
        <f t="shared" si="32"/>
        <v>72401</v>
      </c>
      <c r="F521" s="5" t="str">
        <f t="shared" si="35"/>
        <v>NEUTRAL</v>
      </c>
      <c r="G521" s="5" t="str">
        <f t="shared" si="34"/>
        <v>NEUTRAL</v>
      </c>
      <c r="H521" s="5" t="str">
        <f t="shared" si="33"/>
        <v>NEUTRAL</v>
      </c>
    </row>
    <row r="522" spans="1:8" ht="13.5" x14ac:dyDescent="0.25">
      <c r="A522" s="3">
        <f>TITRES_STAT!B525</f>
        <v>43062</v>
      </c>
      <c r="B522" s="5">
        <f>TITRES_STAT!C525</f>
        <v>9.3000000000000007</v>
      </c>
      <c r="C522" s="5">
        <f>TITRES_STAT!D525</f>
        <v>4.8303000000000003</v>
      </c>
      <c r="D522" s="5">
        <f>TITRES_STAT!E525</f>
        <v>171</v>
      </c>
      <c r="E522" s="2">
        <f t="shared" si="32"/>
        <v>72401</v>
      </c>
      <c r="F522" s="5" t="str">
        <f t="shared" si="35"/>
        <v>NEUTRAL</v>
      </c>
      <c r="G522" s="5" t="str">
        <f t="shared" si="34"/>
        <v>NEUTRAL</v>
      </c>
      <c r="H522" s="5" t="str">
        <f t="shared" si="33"/>
        <v>NEUTRAL</v>
      </c>
    </row>
    <row r="523" spans="1:8" ht="13.5" x14ac:dyDescent="0.25">
      <c r="A523" s="3">
        <f>TITRES_STAT!B526</f>
        <v>43063</v>
      </c>
      <c r="B523" s="5">
        <f>TITRES_STAT!C526</f>
        <v>9.43</v>
      </c>
      <c r="C523" s="5">
        <f>TITRES_STAT!D526</f>
        <v>4.8978999999999999</v>
      </c>
      <c r="D523" s="5">
        <f>TITRES_STAT!E526</f>
        <v>431</v>
      </c>
      <c r="E523" s="2">
        <f t="shared" si="32"/>
        <v>72832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9.43</v>
      </c>
      <c r="C524" s="5">
        <f>TITRES_STAT!D527</f>
        <v>4.8978999999999999</v>
      </c>
      <c r="D524" s="5">
        <f>TITRES_STAT!E527</f>
        <v>579</v>
      </c>
      <c r="E524" s="2">
        <f t="shared" si="32"/>
        <v>72832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9.43</v>
      </c>
      <c r="C525" s="5">
        <f>TITRES_STAT!D528</f>
        <v>4.8978999999999999</v>
      </c>
      <c r="D525" s="5">
        <f>TITRES_STAT!E528</f>
        <v>0</v>
      </c>
      <c r="E525" s="2">
        <f t="shared" si="32"/>
        <v>72832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9.4499999999999993</v>
      </c>
      <c r="C526" s="5">
        <f>TITRES_STAT!D529</f>
        <v>4.9082999999999997</v>
      </c>
      <c r="D526" s="5">
        <f>TITRES_STAT!E529</f>
        <v>722</v>
      </c>
      <c r="E526" s="2">
        <f t="shared" si="32"/>
        <v>73554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CONFIRMED BULLISH</v>
      </c>
    </row>
    <row r="527" spans="1:8" ht="13.5" x14ac:dyDescent="0.25">
      <c r="A527" s="3">
        <f>TITRES_STAT!B530</f>
        <v>43069</v>
      </c>
      <c r="B527" s="5">
        <f>TITRES_STAT!C530</f>
        <v>9.4499999999999993</v>
      </c>
      <c r="C527" s="5">
        <f>TITRES_STAT!D530</f>
        <v>4.9082999999999997</v>
      </c>
      <c r="D527" s="5">
        <f>TITRES_STAT!E530</f>
        <v>1039</v>
      </c>
      <c r="E527" s="2">
        <f t="shared" si="32"/>
        <v>73554</v>
      </c>
      <c r="F527" s="5" t="str">
        <f t="shared" si="35"/>
        <v>BULLISH</v>
      </c>
      <c r="G527" s="5" t="str">
        <f t="shared" si="34"/>
        <v>NEUTRAL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9.5</v>
      </c>
      <c r="C528" s="5">
        <f>TITRES_STAT!D531</f>
        <v>4.9341999999999997</v>
      </c>
      <c r="D528" s="5">
        <f>TITRES_STAT!E531</f>
        <v>450</v>
      </c>
      <c r="E528" s="2">
        <f t="shared" si="32"/>
        <v>74004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CONFIRMED BULLISH</v>
      </c>
    </row>
    <row r="529" spans="1:8" ht="13.5" x14ac:dyDescent="0.25">
      <c r="A529" s="3">
        <f>TITRES_STAT!B532</f>
        <v>43074</v>
      </c>
      <c r="B529" s="5">
        <f>TITRES_STAT!C532</f>
        <v>9.58</v>
      </c>
      <c r="C529" s="5">
        <f>TITRES_STAT!D532</f>
        <v>4.9757999999999996</v>
      </c>
      <c r="D529" s="5">
        <f>TITRES_STAT!E532</f>
        <v>100</v>
      </c>
      <c r="E529" s="2">
        <f t="shared" si="32"/>
        <v>74104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CONFIRMED BULLISH</v>
      </c>
    </row>
    <row r="530" spans="1:8" ht="13.5" x14ac:dyDescent="0.25">
      <c r="A530" s="3">
        <f>TITRES_STAT!B533</f>
        <v>43075</v>
      </c>
      <c r="B530" s="5">
        <f>TITRES_STAT!C533</f>
        <v>9.56</v>
      </c>
      <c r="C530" s="5">
        <f>TITRES_STAT!D533</f>
        <v>4.9653999999999998</v>
      </c>
      <c r="D530" s="5">
        <f>TITRES_STAT!E533</f>
        <v>280</v>
      </c>
      <c r="E530" s="2">
        <f t="shared" si="32"/>
        <v>73824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9.56</v>
      </c>
      <c r="C531" s="5">
        <f>TITRES_STAT!D534</f>
        <v>4.9653999999999998</v>
      </c>
      <c r="D531" s="5">
        <f>TITRES_STAT!E534</f>
        <v>150</v>
      </c>
      <c r="E531" s="2">
        <f t="shared" si="32"/>
        <v>73824</v>
      </c>
      <c r="F531" s="5" t="str">
        <f t="shared" si="35"/>
        <v>BULLISH</v>
      </c>
      <c r="G531" s="5" t="str">
        <f t="shared" si="34"/>
        <v>NEUTRAL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9.56</v>
      </c>
      <c r="C532" s="5">
        <f>TITRES_STAT!D535</f>
        <v>4.9653999999999998</v>
      </c>
      <c r="D532" s="5">
        <f>TITRES_STAT!E535</f>
        <v>200</v>
      </c>
      <c r="E532" s="2">
        <f t="shared" si="32"/>
        <v>73824</v>
      </c>
      <c r="F532" s="5" t="str">
        <f t="shared" si="35"/>
        <v>BULLISH</v>
      </c>
      <c r="G532" s="5" t="str">
        <f t="shared" si="34"/>
        <v>NEUTRAL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9.58</v>
      </c>
      <c r="C533" s="5">
        <f>TITRES_STAT!D536</f>
        <v>4.9757999999999996</v>
      </c>
      <c r="D533" s="5">
        <f>TITRES_STAT!E536</f>
        <v>1003</v>
      </c>
      <c r="E533" s="2">
        <f t="shared" si="32"/>
        <v>74827</v>
      </c>
      <c r="F533" s="5" t="str">
        <f t="shared" si="35"/>
        <v>BULLISH</v>
      </c>
      <c r="G533" s="5" t="str">
        <f t="shared" si="34"/>
        <v>NEUTRAL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9.64</v>
      </c>
      <c r="C534" s="5">
        <f>TITRES_STAT!D537</f>
        <v>5.0068999999999999</v>
      </c>
      <c r="D534" s="5">
        <f>TITRES_STAT!E537</f>
        <v>470</v>
      </c>
      <c r="E534" s="2">
        <f t="shared" si="32"/>
        <v>75297</v>
      </c>
      <c r="F534" s="5" t="str">
        <f t="shared" si="35"/>
        <v>BULLISH</v>
      </c>
      <c r="G534" s="5" t="str">
        <f t="shared" si="34"/>
        <v>NEUTRAL</v>
      </c>
      <c r="H534" s="5" t="str">
        <f t="shared" si="33"/>
        <v>CONFIRMED BULLISH</v>
      </c>
    </row>
    <row r="535" spans="1:8" ht="13.5" x14ac:dyDescent="0.25">
      <c r="A535" s="3">
        <f>TITRES_STAT!B538</f>
        <v>43082</v>
      </c>
      <c r="B535" s="5">
        <f>TITRES_STAT!C538</f>
        <v>9.5</v>
      </c>
      <c r="C535" s="5">
        <f>TITRES_STAT!D538</f>
        <v>4.9341999999999997</v>
      </c>
      <c r="D535" s="5">
        <f>TITRES_STAT!E538</f>
        <v>242</v>
      </c>
      <c r="E535" s="2">
        <f t="shared" si="32"/>
        <v>75055</v>
      </c>
      <c r="F535" s="5" t="str">
        <f t="shared" si="35"/>
        <v>BULLISH</v>
      </c>
      <c r="G535" s="5" t="str">
        <f t="shared" si="34"/>
        <v>NEUTRAL</v>
      </c>
      <c r="H535" s="5" t="str">
        <f t="shared" si="33"/>
        <v>BULLISH DIVERGENCE</v>
      </c>
    </row>
    <row r="536" spans="1:8" ht="13.5" x14ac:dyDescent="0.25">
      <c r="A536" s="3">
        <f>TITRES_STAT!B539</f>
        <v>43083</v>
      </c>
      <c r="B536" s="5">
        <f>TITRES_STAT!C539</f>
        <v>9.65</v>
      </c>
      <c r="C536" s="5">
        <f>TITRES_STAT!D539</f>
        <v>5.0121000000000002</v>
      </c>
      <c r="D536" s="5">
        <f>TITRES_STAT!E539</f>
        <v>2620</v>
      </c>
      <c r="E536" s="2">
        <f t="shared" si="32"/>
        <v>77675</v>
      </c>
      <c r="F536" s="5" t="str">
        <f t="shared" si="35"/>
        <v>BULLISH</v>
      </c>
      <c r="G536" s="5" t="str">
        <f t="shared" si="34"/>
        <v>STRONG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9.5</v>
      </c>
      <c r="C537" s="5">
        <f>TITRES_STAT!D540</f>
        <v>4.9341999999999997</v>
      </c>
      <c r="D537" s="5">
        <f>TITRES_STAT!E540</f>
        <v>435</v>
      </c>
      <c r="E537" s="2">
        <f t="shared" si="32"/>
        <v>77240</v>
      </c>
      <c r="F537" s="5" t="str">
        <f t="shared" si="35"/>
        <v>BULLISH</v>
      </c>
      <c r="G537" s="5" t="str">
        <f t="shared" si="34"/>
        <v>STRONG</v>
      </c>
      <c r="H537" s="5" t="str">
        <f t="shared" si="33"/>
        <v>BULLISH DIVERGENCE</v>
      </c>
    </row>
    <row r="538" spans="1:8" ht="13.5" x14ac:dyDescent="0.25">
      <c r="A538" s="3">
        <f>TITRES_STAT!B541</f>
        <v>43087</v>
      </c>
      <c r="B538" s="5">
        <f>TITRES_STAT!C541</f>
        <v>9.65</v>
      </c>
      <c r="C538" s="5">
        <f>TITRES_STAT!D541</f>
        <v>5.0121000000000002</v>
      </c>
      <c r="D538" s="5">
        <f>TITRES_STAT!E541</f>
        <v>210</v>
      </c>
      <c r="E538" s="2">
        <f t="shared" si="32"/>
        <v>77450</v>
      </c>
      <c r="F538" s="5" t="str">
        <f t="shared" si="35"/>
        <v>BULLISH</v>
      </c>
      <c r="G538" s="5" t="str">
        <f t="shared" si="34"/>
        <v>STRONG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9.6999999999999993</v>
      </c>
      <c r="C539" s="5">
        <f>TITRES_STAT!D542</f>
        <v>5.0381</v>
      </c>
      <c r="D539" s="5">
        <f>TITRES_STAT!E542</f>
        <v>1219</v>
      </c>
      <c r="E539" s="2">
        <f t="shared" si="32"/>
        <v>78669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9.75</v>
      </c>
      <c r="C540" s="5">
        <f>TITRES_STAT!D543</f>
        <v>5.0640999999999998</v>
      </c>
      <c r="D540" s="5">
        <f>TITRES_STAT!E543</f>
        <v>915</v>
      </c>
      <c r="E540" s="2">
        <f t="shared" si="32"/>
        <v>79584</v>
      </c>
      <c r="F540" s="5" t="str">
        <f t="shared" si="35"/>
        <v>BULLISH</v>
      </c>
      <c r="G540" s="5" t="str">
        <f t="shared" si="34"/>
        <v>STRONG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9.8000000000000007</v>
      </c>
      <c r="C541" s="5">
        <f>TITRES_STAT!D544</f>
        <v>5.09</v>
      </c>
      <c r="D541" s="5">
        <f>TITRES_STAT!E544</f>
        <v>393</v>
      </c>
      <c r="E541" s="2">
        <f t="shared" si="32"/>
        <v>79977</v>
      </c>
      <c r="F541" s="5" t="str">
        <f t="shared" si="35"/>
        <v>BULLISH</v>
      </c>
      <c r="G541" s="5" t="str">
        <f t="shared" si="34"/>
        <v>STRONG</v>
      </c>
      <c r="H541" s="5" t="str">
        <f t="shared" si="33"/>
        <v>CONFIRMED BULLISH</v>
      </c>
    </row>
    <row r="542" spans="1:8" ht="13.5" x14ac:dyDescent="0.25">
      <c r="A542" s="3">
        <f>TITRES_STAT!B545</f>
        <v>43091</v>
      </c>
      <c r="B542" s="5">
        <f>TITRES_STAT!C545</f>
        <v>9.82</v>
      </c>
      <c r="C542" s="5">
        <f>TITRES_STAT!D545</f>
        <v>5.1003999999999996</v>
      </c>
      <c r="D542" s="5">
        <f>TITRES_STAT!E545</f>
        <v>2492</v>
      </c>
      <c r="E542" s="2">
        <f t="shared" si="32"/>
        <v>82469</v>
      </c>
      <c r="F542" s="5" t="str">
        <f t="shared" si="35"/>
        <v>BULLISH</v>
      </c>
      <c r="G542" s="5" t="str">
        <f t="shared" si="34"/>
        <v>STRONG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10.1</v>
      </c>
      <c r="C543" s="5">
        <f>TITRES_STAT!D546</f>
        <v>5.2458999999999998</v>
      </c>
      <c r="D543" s="5">
        <f>TITRES_STAT!E546</f>
        <v>6860</v>
      </c>
      <c r="E543" s="2">
        <f t="shared" si="32"/>
        <v>89329</v>
      </c>
      <c r="F543" s="5" t="str">
        <f t="shared" si="35"/>
        <v>BULLISH</v>
      </c>
      <c r="G543" s="5" t="str">
        <f t="shared" si="34"/>
        <v>STRONG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10.199999999999999</v>
      </c>
      <c r="C544" s="5">
        <f>TITRES_STAT!D547</f>
        <v>5.2977999999999996</v>
      </c>
      <c r="D544" s="5">
        <f>TITRES_STAT!E547</f>
        <v>6648</v>
      </c>
      <c r="E544" s="2">
        <f t="shared" si="32"/>
        <v>95977</v>
      </c>
      <c r="F544" s="5" t="str">
        <f t="shared" si="35"/>
        <v>BULLISH</v>
      </c>
      <c r="G544" s="5" t="str">
        <f t="shared" si="34"/>
        <v>STRONG</v>
      </c>
      <c r="H544" s="5" t="str">
        <f t="shared" si="33"/>
        <v>CONFIRMED BULLISH</v>
      </c>
    </row>
    <row r="545" spans="1:8" ht="13.5" x14ac:dyDescent="0.25">
      <c r="A545" s="3">
        <f>TITRES_STAT!B548</f>
        <v>43096</v>
      </c>
      <c r="B545" s="5">
        <f>TITRES_STAT!C548</f>
        <v>10.199999999999999</v>
      </c>
      <c r="C545" s="5">
        <f>TITRES_STAT!D548</f>
        <v>5.2977999999999996</v>
      </c>
      <c r="D545" s="5">
        <f>TITRES_STAT!E548</f>
        <v>504</v>
      </c>
      <c r="E545" s="2">
        <f t="shared" si="32"/>
        <v>95977</v>
      </c>
      <c r="F545" s="5" t="str">
        <f t="shared" si="35"/>
        <v>BULLISH</v>
      </c>
      <c r="G545" s="5" t="str">
        <f t="shared" si="34"/>
        <v>STRONG</v>
      </c>
      <c r="H545" s="5" t="str">
        <f t="shared" si="33"/>
        <v>CONFIRMED BULLISH</v>
      </c>
    </row>
    <row r="546" spans="1:8" ht="13.5" x14ac:dyDescent="0.25">
      <c r="A546" s="3">
        <f>TITRES_STAT!B549</f>
        <v>43097</v>
      </c>
      <c r="B546" s="5">
        <f>TITRES_STAT!C549</f>
        <v>10.44</v>
      </c>
      <c r="C546" s="5">
        <f>TITRES_STAT!D549</f>
        <v>5.4225000000000003</v>
      </c>
      <c r="D546" s="5">
        <f>TITRES_STAT!E549</f>
        <v>6760</v>
      </c>
      <c r="E546" s="2">
        <f t="shared" si="32"/>
        <v>102737</v>
      </c>
      <c r="F546" s="5" t="str">
        <f t="shared" si="35"/>
        <v>BULLISH</v>
      </c>
      <c r="G546" s="5" t="str">
        <f t="shared" si="34"/>
        <v>STRONG</v>
      </c>
      <c r="H546" s="5" t="str">
        <f t="shared" si="33"/>
        <v>CONFIRMED BULLISH</v>
      </c>
    </row>
    <row r="547" spans="1:8" ht="13.5" x14ac:dyDescent="0.25">
      <c r="A547" s="3">
        <f>TITRES_STAT!B550</f>
        <v>43098</v>
      </c>
      <c r="B547" s="5">
        <f>TITRES_STAT!C550</f>
        <v>10.55</v>
      </c>
      <c r="C547" s="5">
        <f>TITRES_STAT!D550</f>
        <v>5.4795999999999996</v>
      </c>
      <c r="D547" s="5">
        <f>TITRES_STAT!E550</f>
        <v>13029</v>
      </c>
      <c r="E547" s="2">
        <f t="shared" si="32"/>
        <v>115766</v>
      </c>
      <c r="F547" s="5" t="str">
        <f t="shared" si="35"/>
        <v>BULLISH</v>
      </c>
      <c r="G547" s="5" t="str">
        <f t="shared" si="34"/>
        <v>STRONG</v>
      </c>
      <c r="H547" s="5" t="str">
        <f t="shared" si="33"/>
        <v>CONFIRMED BULLISH</v>
      </c>
    </row>
    <row r="548" spans="1:8" ht="13.5" x14ac:dyDescent="0.25">
      <c r="A548" s="3">
        <f>TITRES_STAT!B551</f>
        <v>43102</v>
      </c>
      <c r="B548" s="5">
        <f>TITRES_STAT!C551</f>
        <v>10.7</v>
      </c>
      <c r="C548" s="5">
        <f>TITRES_STAT!D551</f>
        <v>5.5575000000000001</v>
      </c>
      <c r="D548" s="5">
        <f>TITRES_STAT!E551</f>
        <v>3252</v>
      </c>
      <c r="E548" s="2">
        <f t="shared" si="32"/>
        <v>119018</v>
      </c>
      <c r="F548" s="5" t="str">
        <f t="shared" si="35"/>
        <v>BULLISH</v>
      </c>
      <c r="G548" s="5" t="str">
        <f t="shared" si="34"/>
        <v>STRONG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10.71</v>
      </c>
      <c r="C549" s="5">
        <f>TITRES_STAT!D552</f>
        <v>5.5627000000000004</v>
      </c>
      <c r="D549" s="5">
        <f>TITRES_STAT!E552</f>
        <v>2505</v>
      </c>
      <c r="E549" s="2">
        <f t="shared" si="32"/>
        <v>121523</v>
      </c>
      <c r="F549" s="5" t="str">
        <f t="shared" si="35"/>
        <v>BULLISH</v>
      </c>
      <c r="G549" s="5" t="str">
        <f t="shared" si="34"/>
        <v>STRONG</v>
      </c>
      <c r="H549" s="5" t="str">
        <f t="shared" si="33"/>
        <v>CONFIRMED BULLISH</v>
      </c>
    </row>
    <row r="550" spans="1:8" ht="13.5" x14ac:dyDescent="0.25">
      <c r="A550" s="3">
        <f>TITRES_STAT!B553</f>
        <v>43104</v>
      </c>
      <c r="B550" s="5">
        <f>TITRES_STAT!C553</f>
        <v>10.9</v>
      </c>
      <c r="C550" s="5">
        <f>TITRES_STAT!D553</f>
        <v>5.6614000000000004</v>
      </c>
      <c r="D550" s="5">
        <f>TITRES_STAT!E553</f>
        <v>1958</v>
      </c>
      <c r="E550" s="2">
        <f t="shared" si="32"/>
        <v>123481</v>
      </c>
      <c r="F550" s="5" t="str">
        <f t="shared" si="35"/>
        <v>BULLISH</v>
      </c>
      <c r="G550" s="5" t="str">
        <f t="shared" si="34"/>
        <v>STRONG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10.99</v>
      </c>
      <c r="C551" s="5">
        <f>TITRES_STAT!D554</f>
        <v>5.7081</v>
      </c>
      <c r="D551" s="5">
        <f>TITRES_STAT!E554</f>
        <v>61</v>
      </c>
      <c r="E551" s="2">
        <f t="shared" si="32"/>
        <v>123542</v>
      </c>
      <c r="F551" s="5" t="str">
        <f t="shared" si="35"/>
        <v>BULLISH</v>
      </c>
      <c r="G551" s="5" t="str">
        <f t="shared" si="34"/>
        <v>STRONG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10.99</v>
      </c>
      <c r="C552" s="5">
        <f>TITRES_STAT!D555</f>
        <v>5.7081</v>
      </c>
      <c r="D552" s="5">
        <f>TITRES_STAT!E555</f>
        <v>358</v>
      </c>
      <c r="E552" s="2">
        <f t="shared" si="32"/>
        <v>123542</v>
      </c>
      <c r="F552" s="5" t="str">
        <f t="shared" si="35"/>
        <v>BULLISH</v>
      </c>
      <c r="G552" s="5" t="str">
        <f t="shared" si="34"/>
        <v>STRONG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10.99</v>
      </c>
      <c r="C553" s="5">
        <f>TITRES_STAT!D556</f>
        <v>5.7081</v>
      </c>
      <c r="D553" s="5">
        <f>TITRES_STAT!E556</f>
        <v>310</v>
      </c>
      <c r="E553" s="2">
        <f t="shared" si="32"/>
        <v>123542</v>
      </c>
      <c r="F553" s="5" t="str">
        <f t="shared" si="35"/>
        <v>BULLISH</v>
      </c>
      <c r="G553" s="5" t="str">
        <f t="shared" si="34"/>
        <v>STRONG</v>
      </c>
      <c r="H553" s="5" t="str">
        <f t="shared" si="33"/>
        <v>CONFIRMED BULLISH</v>
      </c>
    </row>
    <row r="554" spans="1:8" ht="13.5" x14ac:dyDescent="0.25">
      <c r="A554" s="3">
        <f>TITRES_STAT!B557</f>
        <v>43110</v>
      </c>
      <c r="B554" s="5">
        <f>TITRES_STAT!C557</f>
        <v>10.99</v>
      </c>
      <c r="C554" s="5">
        <f>TITRES_STAT!D557</f>
        <v>5.7081</v>
      </c>
      <c r="D554" s="5">
        <f>TITRES_STAT!E557</f>
        <v>18</v>
      </c>
      <c r="E554" s="2">
        <f t="shared" si="32"/>
        <v>123542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CONFIRMED BULLISH</v>
      </c>
    </row>
    <row r="555" spans="1:8" ht="13.5" x14ac:dyDescent="0.25">
      <c r="A555" s="3">
        <f>TITRES_STAT!B558</f>
        <v>43111</v>
      </c>
      <c r="B555" s="5">
        <f>TITRES_STAT!C558</f>
        <v>10.9</v>
      </c>
      <c r="C555" s="5">
        <f>TITRES_STAT!D558</f>
        <v>5.6614000000000004</v>
      </c>
      <c r="D555" s="5">
        <f>TITRES_STAT!E558</f>
        <v>3479</v>
      </c>
      <c r="E555" s="2">
        <f t="shared" si="32"/>
        <v>120063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NEUTRAL</v>
      </c>
    </row>
    <row r="556" spans="1:8" ht="13.5" x14ac:dyDescent="0.25">
      <c r="A556" s="3">
        <f>TITRES_STAT!B559</f>
        <v>43112</v>
      </c>
      <c r="B556" s="5">
        <f>TITRES_STAT!C559</f>
        <v>10.9</v>
      </c>
      <c r="C556" s="5">
        <f>TITRES_STAT!D559</f>
        <v>5.6614000000000004</v>
      </c>
      <c r="D556" s="5">
        <f>TITRES_STAT!E559</f>
        <v>324</v>
      </c>
      <c r="E556" s="2">
        <f t="shared" si="32"/>
        <v>120063</v>
      </c>
      <c r="F556" s="5" t="str">
        <f t="shared" si="35"/>
        <v>BEARISH</v>
      </c>
      <c r="G556" s="5" t="str">
        <f t="shared" si="34"/>
        <v>WEAK</v>
      </c>
      <c r="H556" s="5" t="str">
        <f t="shared" si="33"/>
        <v>CONFIRMED BEARISH</v>
      </c>
    </row>
    <row r="557" spans="1:8" ht="13.5" x14ac:dyDescent="0.25">
      <c r="A557" s="3">
        <f>TITRES_STAT!B560</f>
        <v>43115</v>
      </c>
      <c r="B557" s="5">
        <f>TITRES_STAT!C560</f>
        <v>10.95</v>
      </c>
      <c r="C557" s="5">
        <f>TITRES_STAT!D560</f>
        <v>5.6872999999999996</v>
      </c>
      <c r="D557" s="5">
        <f>TITRES_STAT!E560</f>
        <v>500</v>
      </c>
      <c r="E557" s="2">
        <f t="shared" si="32"/>
        <v>120563</v>
      </c>
      <c r="F557" s="5" t="str">
        <f t="shared" si="35"/>
        <v>BEARISH</v>
      </c>
      <c r="G557" s="5" t="str">
        <f t="shared" si="34"/>
        <v>WEAK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10.95</v>
      </c>
      <c r="C558" s="5">
        <f>TITRES_STAT!D561</f>
        <v>5.6872999999999996</v>
      </c>
      <c r="D558" s="5">
        <f>TITRES_STAT!E561</f>
        <v>0</v>
      </c>
      <c r="E558" s="2">
        <f t="shared" si="32"/>
        <v>120563</v>
      </c>
      <c r="F558" s="5" t="str">
        <f t="shared" si="35"/>
        <v>BEARISH</v>
      </c>
      <c r="G558" s="5" t="str">
        <f t="shared" si="34"/>
        <v>WEAK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11.1</v>
      </c>
      <c r="C559" s="5">
        <f>TITRES_STAT!D562</f>
        <v>5.7652999999999999</v>
      </c>
      <c r="D559" s="5">
        <f>TITRES_STAT!E562</f>
        <v>5068</v>
      </c>
      <c r="E559" s="2">
        <f t="shared" si="32"/>
        <v>125631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11.18</v>
      </c>
      <c r="C560" s="5">
        <f>TITRES_STAT!D563</f>
        <v>5.8068</v>
      </c>
      <c r="D560" s="5">
        <f>TITRES_STAT!E563</f>
        <v>1265</v>
      </c>
      <c r="E560" s="2">
        <f t="shared" si="32"/>
        <v>126896</v>
      </c>
      <c r="F560" s="5" t="str">
        <f t="shared" si="35"/>
        <v>BULLISH</v>
      </c>
      <c r="G560" s="5" t="str">
        <f t="shared" si="34"/>
        <v>STRONG</v>
      </c>
      <c r="H560" s="5" t="str">
        <f t="shared" si="33"/>
        <v>CONFIRMED BULLISH</v>
      </c>
    </row>
    <row r="561" spans="1:8" ht="13.5" x14ac:dyDescent="0.25">
      <c r="A561" s="3">
        <f>TITRES_STAT!B564</f>
        <v>43119</v>
      </c>
      <c r="B561" s="5">
        <f>TITRES_STAT!C564</f>
        <v>11.68</v>
      </c>
      <c r="C561" s="5">
        <f>TITRES_STAT!D564</f>
        <v>6.0664999999999996</v>
      </c>
      <c r="D561" s="5">
        <f>TITRES_STAT!E564</f>
        <v>7042</v>
      </c>
      <c r="E561" s="2">
        <f t="shared" si="32"/>
        <v>133938</v>
      </c>
      <c r="F561" s="5" t="str">
        <f t="shared" si="35"/>
        <v>BULLISH</v>
      </c>
      <c r="G561" s="5" t="str">
        <f t="shared" si="34"/>
        <v>STRONG</v>
      </c>
      <c r="H561" s="5" t="str">
        <f t="shared" si="33"/>
        <v>CONFIRMED BULLISH</v>
      </c>
    </row>
    <row r="562" spans="1:8" ht="13.5" x14ac:dyDescent="0.25">
      <c r="A562" s="3">
        <f>TITRES_STAT!B565</f>
        <v>43122</v>
      </c>
      <c r="B562" s="5">
        <f>TITRES_STAT!C565</f>
        <v>12.38</v>
      </c>
      <c r="C562" s="5">
        <f>TITRES_STAT!D565</f>
        <v>6.4301000000000004</v>
      </c>
      <c r="D562" s="5">
        <f>TITRES_STAT!E565</f>
        <v>9181</v>
      </c>
      <c r="E562" s="2">
        <f t="shared" si="32"/>
        <v>143119</v>
      </c>
      <c r="F562" s="5" t="str">
        <f t="shared" si="35"/>
        <v>BULLISH</v>
      </c>
      <c r="G562" s="5" t="str">
        <f t="shared" si="34"/>
        <v>STRONG</v>
      </c>
      <c r="H562" s="5" t="str">
        <f t="shared" si="33"/>
        <v>CONFIRMED BULLISH</v>
      </c>
    </row>
    <row r="563" spans="1:8" ht="13.5" x14ac:dyDescent="0.25">
      <c r="A563" s="3">
        <f>TITRES_STAT!B566</f>
        <v>43123</v>
      </c>
      <c r="B563" s="5">
        <f>TITRES_STAT!C566</f>
        <v>13.13</v>
      </c>
      <c r="C563" s="5">
        <f>TITRES_STAT!D566</f>
        <v>6.8196000000000003</v>
      </c>
      <c r="D563" s="5">
        <f>TITRES_STAT!E566</f>
        <v>19070</v>
      </c>
      <c r="E563" s="2">
        <f t="shared" si="32"/>
        <v>162189</v>
      </c>
      <c r="F563" s="5" t="str">
        <f t="shared" si="35"/>
        <v>BULLISH</v>
      </c>
      <c r="G563" s="5" t="str">
        <f t="shared" si="34"/>
        <v>STRONG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12.9</v>
      </c>
      <c r="C564" s="5">
        <f>TITRES_STAT!D567</f>
        <v>6.7001999999999997</v>
      </c>
      <c r="D564" s="5">
        <f>TITRES_STAT!E567</f>
        <v>16378</v>
      </c>
      <c r="E564" s="2">
        <f t="shared" si="32"/>
        <v>145811</v>
      </c>
      <c r="F564" s="5" t="str">
        <f t="shared" si="35"/>
        <v>BULLISH</v>
      </c>
      <c r="G564" s="5" t="str">
        <f t="shared" si="34"/>
        <v>STRONG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12.9</v>
      </c>
      <c r="C565" s="5">
        <f>TITRES_STAT!D568</f>
        <v>6.7001999999999997</v>
      </c>
      <c r="D565" s="5">
        <f>TITRES_STAT!E568</f>
        <v>1416</v>
      </c>
      <c r="E565" s="2">
        <f t="shared" si="32"/>
        <v>145811</v>
      </c>
      <c r="F565" s="5" t="str">
        <f t="shared" si="35"/>
        <v>BULLISH</v>
      </c>
      <c r="G565" s="5" t="str">
        <f t="shared" si="34"/>
        <v>STRONG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12.85</v>
      </c>
      <c r="C566" s="5">
        <f>TITRES_STAT!D569</f>
        <v>6.6741999999999999</v>
      </c>
      <c r="D566" s="5">
        <f>TITRES_STAT!E569</f>
        <v>1384</v>
      </c>
      <c r="E566" s="2">
        <f t="shared" si="32"/>
        <v>144427</v>
      </c>
      <c r="F566" s="5" t="str">
        <f t="shared" si="35"/>
        <v>BULLISH</v>
      </c>
      <c r="G566" s="5" t="str">
        <f t="shared" si="34"/>
        <v>STRONG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12.85</v>
      </c>
      <c r="C567" s="5">
        <f>TITRES_STAT!D570</f>
        <v>6.6741999999999999</v>
      </c>
      <c r="D567" s="5">
        <f>TITRES_STAT!E570</f>
        <v>407</v>
      </c>
      <c r="E567" s="2">
        <f t="shared" si="32"/>
        <v>144427</v>
      </c>
      <c r="F567" s="5" t="str">
        <f t="shared" si="35"/>
        <v>BULLISH</v>
      </c>
      <c r="G567" s="5" t="str">
        <f t="shared" si="34"/>
        <v>NEUTRAL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12.77</v>
      </c>
      <c r="C568" s="5">
        <f>TITRES_STAT!D571</f>
        <v>6.6326000000000001</v>
      </c>
      <c r="D568" s="5">
        <f>TITRES_STAT!E571</f>
        <v>2228</v>
      </c>
      <c r="E568" s="2">
        <f t="shared" si="32"/>
        <v>142199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12.39</v>
      </c>
      <c r="C569" s="5">
        <f>TITRES_STAT!D572</f>
        <v>6.4352999999999998</v>
      </c>
      <c r="D569" s="5">
        <f>TITRES_STAT!E572</f>
        <v>329</v>
      </c>
      <c r="E569" s="2">
        <f t="shared" si="32"/>
        <v>141870</v>
      </c>
      <c r="F569" s="5" t="str">
        <f t="shared" si="35"/>
        <v>BEARISH</v>
      </c>
      <c r="G569" s="5" t="str">
        <f t="shared" si="34"/>
        <v>WEAK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12.29</v>
      </c>
      <c r="C570" s="5">
        <f>TITRES_STAT!D573</f>
        <v>6.3833000000000002</v>
      </c>
      <c r="D570" s="5">
        <f>TITRES_STAT!E573</f>
        <v>710</v>
      </c>
      <c r="E570" s="2">
        <f t="shared" si="32"/>
        <v>141160</v>
      </c>
      <c r="F570" s="5" t="str">
        <f t="shared" si="35"/>
        <v>BEARISH</v>
      </c>
      <c r="G570" s="5" t="str">
        <f t="shared" si="34"/>
        <v>WEAK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12.5</v>
      </c>
      <c r="C571" s="5">
        <f>TITRES_STAT!D574</f>
        <v>6.4923999999999999</v>
      </c>
      <c r="D571" s="5">
        <f>TITRES_STAT!E574</f>
        <v>772</v>
      </c>
      <c r="E571" s="2">
        <f t="shared" si="32"/>
        <v>141932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12.5</v>
      </c>
      <c r="C572" s="5">
        <f>TITRES_STAT!D575</f>
        <v>6.4923999999999999</v>
      </c>
      <c r="D572" s="5">
        <f>TITRES_STAT!E575</f>
        <v>2176</v>
      </c>
      <c r="E572" s="2">
        <f t="shared" si="32"/>
        <v>141932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12.65</v>
      </c>
      <c r="C573" s="5">
        <f>TITRES_STAT!D576</f>
        <v>6.5702999999999996</v>
      </c>
      <c r="D573" s="5">
        <f>TITRES_STAT!E576</f>
        <v>2784</v>
      </c>
      <c r="E573" s="2">
        <f t="shared" si="32"/>
        <v>144716</v>
      </c>
      <c r="F573" s="5" t="str">
        <f t="shared" si="35"/>
        <v>BULLISH</v>
      </c>
      <c r="G573" s="5" t="str">
        <f t="shared" si="34"/>
        <v>NEUTRAL</v>
      </c>
      <c r="H573" s="5" t="str">
        <f t="shared" si="33"/>
        <v>BULLISH DIVERGENCE</v>
      </c>
    </row>
    <row r="574" spans="1:8" ht="13.5" x14ac:dyDescent="0.25">
      <c r="A574" s="3">
        <f>TITRES_STAT!B577</f>
        <v>43138</v>
      </c>
      <c r="B574" s="5">
        <f>TITRES_STAT!C577</f>
        <v>12.42</v>
      </c>
      <c r="C574" s="5">
        <f>TITRES_STAT!D577</f>
        <v>6.4508999999999999</v>
      </c>
      <c r="D574" s="5">
        <f>TITRES_STAT!E577</f>
        <v>61</v>
      </c>
      <c r="E574" s="2">
        <f t="shared" si="32"/>
        <v>144655</v>
      </c>
      <c r="F574" s="5" t="str">
        <f t="shared" si="35"/>
        <v>BULLISH</v>
      </c>
      <c r="G574" s="5" t="str">
        <f t="shared" si="34"/>
        <v>NEUTRAL</v>
      </c>
      <c r="H574" s="5" t="str">
        <f t="shared" si="33"/>
        <v>CONFIRMED BULLISH</v>
      </c>
    </row>
    <row r="575" spans="1:8" ht="13.5" x14ac:dyDescent="0.25">
      <c r="A575" s="3">
        <f>TITRES_STAT!B578</f>
        <v>43139</v>
      </c>
      <c r="B575" s="5">
        <f>TITRES_STAT!C578</f>
        <v>12.75</v>
      </c>
      <c r="C575" s="5">
        <f>TITRES_STAT!D578</f>
        <v>6.6223000000000001</v>
      </c>
      <c r="D575" s="5">
        <f>TITRES_STAT!E578</f>
        <v>287</v>
      </c>
      <c r="E575" s="2">
        <f t="shared" si="32"/>
        <v>144942</v>
      </c>
      <c r="F575" s="5" t="str">
        <f t="shared" si="35"/>
        <v>BULLISH</v>
      </c>
      <c r="G575" s="5" t="str">
        <f t="shared" si="34"/>
        <v>STRONG</v>
      </c>
      <c r="H575" s="5" t="str">
        <f t="shared" si="33"/>
        <v>CONFIRMED BULLISH</v>
      </c>
    </row>
    <row r="576" spans="1:8" ht="13.5" x14ac:dyDescent="0.25">
      <c r="A576" s="3">
        <f>TITRES_STAT!B579</f>
        <v>43140</v>
      </c>
      <c r="B576" s="5">
        <f>TITRES_STAT!C579</f>
        <v>12.4</v>
      </c>
      <c r="C576" s="5">
        <f>TITRES_STAT!D579</f>
        <v>6.4405000000000001</v>
      </c>
      <c r="D576" s="5">
        <f>TITRES_STAT!E579</f>
        <v>434</v>
      </c>
      <c r="E576" s="2">
        <f t="shared" si="32"/>
        <v>144508</v>
      </c>
      <c r="F576" s="5" t="str">
        <f t="shared" si="35"/>
        <v>BULLISH</v>
      </c>
      <c r="G576" s="5" t="str">
        <f t="shared" si="34"/>
        <v>NEUTRAL</v>
      </c>
      <c r="H576" s="5" t="str">
        <f t="shared" si="33"/>
        <v>BULLISH DIVERGENCE</v>
      </c>
    </row>
    <row r="577" spans="1:8" ht="13.5" x14ac:dyDescent="0.25">
      <c r="A577" s="3">
        <f>TITRES_STAT!B580</f>
        <v>43143</v>
      </c>
      <c r="B577" s="5">
        <f>TITRES_STAT!C580</f>
        <v>12.65</v>
      </c>
      <c r="C577" s="5">
        <f>TITRES_STAT!D580</f>
        <v>6.5702999999999996</v>
      </c>
      <c r="D577" s="5">
        <f>TITRES_STAT!E580</f>
        <v>65</v>
      </c>
      <c r="E577" s="2">
        <f t="shared" si="32"/>
        <v>144573</v>
      </c>
      <c r="F577" s="5" t="str">
        <f t="shared" si="35"/>
        <v>BULLISH</v>
      </c>
      <c r="G577" s="5" t="str">
        <f t="shared" si="34"/>
        <v>NEUTRAL</v>
      </c>
      <c r="H577" s="5" t="str">
        <f t="shared" si="33"/>
        <v>CONFIRMED BULLISH</v>
      </c>
    </row>
    <row r="578" spans="1:8" ht="13.5" x14ac:dyDescent="0.25">
      <c r="A578" s="3">
        <f>TITRES_STAT!B581</f>
        <v>43144</v>
      </c>
      <c r="B578" s="5">
        <f>TITRES_STAT!C581</f>
        <v>12.69</v>
      </c>
      <c r="C578" s="5">
        <f>TITRES_STAT!D581</f>
        <v>6.5911</v>
      </c>
      <c r="D578" s="5">
        <f>TITRES_STAT!E581</f>
        <v>240</v>
      </c>
      <c r="E578" s="2">
        <f t="shared" si="32"/>
        <v>144813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12.5</v>
      </c>
      <c r="C579" s="5">
        <f>TITRES_STAT!D582</f>
        <v>6.4923999999999999</v>
      </c>
      <c r="D579" s="5">
        <f>TITRES_STAT!E582</f>
        <v>3353</v>
      </c>
      <c r="E579" s="2">
        <f t="shared" si="32"/>
        <v>141460</v>
      </c>
      <c r="F579" s="5" t="str">
        <f t="shared" si="35"/>
        <v>BEARISH</v>
      </c>
      <c r="G579" s="5" t="str">
        <f t="shared" si="34"/>
        <v>WEAK</v>
      </c>
      <c r="H579" s="5" t="str">
        <f t="shared" si="33"/>
        <v>BEARISH DIVERGENCE</v>
      </c>
    </row>
    <row r="580" spans="1:8" ht="13.5" x14ac:dyDescent="0.25">
      <c r="A580" s="3">
        <f>TITRES_STAT!B583</f>
        <v>43146</v>
      </c>
      <c r="B580" s="5">
        <f>TITRES_STAT!C583</f>
        <v>12.68</v>
      </c>
      <c r="C580" s="5">
        <f>TITRES_STAT!D583</f>
        <v>6.5858999999999996</v>
      </c>
      <c r="D580" s="5">
        <f>TITRES_STAT!E583</f>
        <v>3054</v>
      </c>
      <c r="E580" s="2">
        <f t="shared" ref="E580:E643" si="36">IF(B580&gt;B579, E579+D580, IF(B580&lt;B579, E579-D580, E579))</f>
        <v>144514</v>
      </c>
      <c r="F580" s="5" t="str">
        <f t="shared" si="35"/>
        <v>BEARISH</v>
      </c>
      <c r="G580" s="5" t="str">
        <f t="shared" si="34"/>
        <v>NEUTRAL</v>
      </c>
      <c r="H580" s="5" t="str">
        <f t="shared" si="33"/>
        <v>CONFIRMED BEARISH</v>
      </c>
    </row>
    <row r="581" spans="1:8" ht="13.5" x14ac:dyDescent="0.25">
      <c r="A581" s="3">
        <f>TITRES_STAT!B584</f>
        <v>43147</v>
      </c>
      <c r="B581" s="5">
        <f>TITRES_STAT!C584</f>
        <v>12.6</v>
      </c>
      <c r="C581" s="5">
        <f>TITRES_STAT!D584</f>
        <v>6.5442999999999998</v>
      </c>
      <c r="D581" s="5">
        <f>TITRES_STAT!E584</f>
        <v>175</v>
      </c>
      <c r="E581" s="2">
        <f t="shared" si="36"/>
        <v>144339</v>
      </c>
      <c r="F581" s="5" t="str">
        <f t="shared" si="35"/>
        <v>BEARISH</v>
      </c>
      <c r="G581" s="5" t="str">
        <f t="shared" si="34"/>
        <v>NEUTRAL</v>
      </c>
      <c r="H581" s="5" t="str">
        <f t="shared" si="33"/>
        <v>BEARISH DIVERGENCE</v>
      </c>
    </row>
    <row r="582" spans="1:8" ht="13.5" x14ac:dyDescent="0.25">
      <c r="A582" s="3">
        <f>TITRES_STAT!B585</f>
        <v>43150</v>
      </c>
      <c r="B582" s="5">
        <f>TITRES_STAT!C585</f>
        <v>12.6</v>
      </c>
      <c r="C582" s="5">
        <f>TITRES_STAT!D585</f>
        <v>6.5442999999999998</v>
      </c>
      <c r="D582" s="5">
        <f>TITRES_STAT!E585</f>
        <v>528</v>
      </c>
      <c r="E582" s="2">
        <f t="shared" si="36"/>
        <v>144339</v>
      </c>
      <c r="F582" s="5" t="str">
        <f t="shared" si="35"/>
        <v>BEARISH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12.65</v>
      </c>
      <c r="C583" s="5">
        <f>TITRES_STAT!D586</f>
        <v>6.5702999999999996</v>
      </c>
      <c r="D583" s="5">
        <f>TITRES_STAT!E586</f>
        <v>460</v>
      </c>
      <c r="E583" s="2">
        <f t="shared" si="36"/>
        <v>144799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CONFIRMED BEARISH</v>
      </c>
    </row>
    <row r="584" spans="1:8" ht="13.5" x14ac:dyDescent="0.25">
      <c r="A584" s="3">
        <f>TITRES_STAT!B587</f>
        <v>43152</v>
      </c>
      <c r="B584" s="5">
        <f>TITRES_STAT!C587</f>
        <v>12.6</v>
      </c>
      <c r="C584" s="5">
        <f>TITRES_STAT!D587</f>
        <v>6.5442999999999998</v>
      </c>
      <c r="D584" s="5">
        <f>TITRES_STAT!E587</f>
        <v>582</v>
      </c>
      <c r="E584" s="2">
        <f t="shared" si="36"/>
        <v>144217</v>
      </c>
      <c r="F584" s="5" t="str">
        <f t="shared" ref="F584:F647" si="39">IF(E584&gt;E579,"BULLISH",IF(E584&lt;E579,"BEARISH","NEUTRAL"))</f>
        <v>BULLISH</v>
      </c>
      <c r="G584" s="5" t="str">
        <f t="shared" si="38"/>
        <v>NEUTRAL</v>
      </c>
      <c r="H584" s="5" t="str">
        <f t="shared" si="37"/>
        <v>CONFIRMED BULLISH</v>
      </c>
    </row>
    <row r="585" spans="1:8" ht="13.5" x14ac:dyDescent="0.25">
      <c r="A585" s="3">
        <f>TITRES_STAT!B588</f>
        <v>43153</v>
      </c>
      <c r="B585" s="5">
        <f>TITRES_STAT!C588</f>
        <v>12.5</v>
      </c>
      <c r="C585" s="5">
        <f>TITRES_STAT!D588</f>
        <v>6.4923999999999999</v>
      </c>
      <c r="D585" s="5">
        <f>TITRES_STAT!E588</f>
        <v>1254</v>
      </c>
      <c r="E585" s="2">
        <f t="shared" si="36"/>
        <v>142963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43154</v>
      </c>
      <c r="B586" s="5">
        <f>TITRES_STAT!C589</f>
        <v>12.83</v>
      </c>
      <c r="C586" s="5">
        <f>TITRES_STAT!D589</f>
        <v>6.6638000000000002</v>
      </c>
      <c r="D586" s="5">
        <f>TITRES_STAT!E589</f>
        <v>2526</v>
      </c>
      <c r="E586" s="2">
        <f t="shared" si="36"/>
        <v>145489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CONFIRMED BULLISH</v>
      </c>
    </row>
    <row r="587" spans="1:8" ht="13.5" x14ac:dyDescent="0.25">
      <c r="A587" s="3">
        <f>TITRES_STAT!B590</f>
        <v>43157</v>
      </c>
      <c r="B587" s="5">
        <f>TITRES_STAT!C590</f>
        <v>12.9</v>
      </c>
      <c r="C587" s="5">
        <f>TITRES_STAT!D590</f>
        <v>6.7001999999999997</v>
      </c>
      <c r="D587" s="5">
        <f>TITRES_STAT!E590</f>
        <v>119</v>
      </c>
      <c r="E587" s="2">
        <f t="shared" si="36"/>
        <v>145608</v>
      </c>
      <c r="F587" s="5" t="str">
        <f t="shared" si="39"/>
        <v>BULLISH</v>
      </c>
      <c r="G587" s="5" t="str">
        <f t="shared" si="38"/>
        <v>NEUTRAL</v>
      </c>
      <c r="H587" s="5" t="str">
        <f t="shared" si="37"/>
        <v>CONFIRMED BULLISH</v>
      </c>
    </row>
    <row r="588" spans="1:8" ht="13.5" x14ac:dyDescent="0.25">
      <c r="A588" s="3">
        <f>TITRES_STAT!B591</f>
        <v>43158</v>
      </c>
      <c r="B588" s="5">
        <f>TITRES_STAT!C591</f>
        <v>12.9</v>
      </c>
      <c r="C588" s="5">
        <f>TITRES_STAT!D591</f>
        <v>6.7001999999999997</v>
      </c>
      <c r="D588" s="5">
        <f>TITRES_STAT!E591</f>
        <v>50</v>
      </c>
      <c r="E588" s="2">
        <f t="shared" si="36"/>
        <v>145608</v>
      </c>
      <c r="F588" s="5" t="str">
        <f t="shared" si="39"/>
        <v>BULLISH</v>
      </c>
      <c r="G588" s="5" t="str">
        <f t="shared" si="38"/>
        <v>NEUTRAL</v>
      </c>
      <c r="H588" s="5" t="str">
        <f t="shared" si="37"/>
        <v>CONFIRMED BULLISH</v>
      </c>
    </row>
    <row r="589" spans="1:8" ht="13.5" x14ac:dyDescent="0.25">
      <c r="A589" s="3">
        <f>TITRES_STAT!B592</f>
        <v>43159</v>
      </c>
      <c r="B589" s="5">
        <f>TITRES_STAT!C592</f>
        <v>13.01</v>
      </c>
      <c r="C589" s="5">
        <f>TITRES_STAT!D592</f>
        <v>6.7572999999999999</v>
      </c>
      <c r="D589" s="5">
        <f>TITRES_STAT!E592</f>
        <v>11759</v>
      </c>
      <c r="E589" s="2">
        <f t="shared" si="36"/>
        <v>157367</v>
      </c>
      <c r="F589" s="5" t="str">
        <f t="shared" si="39"/>
        <v>BULLISH</v>
      </c>
      <c r="G589" s="5" t="str">
        <f t="shared" si="38"/>
        <v>STRONG</v>
      </c>
      <c r="H589" s="5" t="str">
        <f t="shared" si="37"/>
        <v>CONFIRMED BULLISH</v>
      </c>
    </row>
    <row r="590" spans="1:8" ht="13.5" x14ac:dyDescent="0.25">
      <c r="A590" s="3">
        <f>TITRES_STAT!B593</f>
        <v>43160</v>
      </c>
      <c r="B590" s="5">
        <f>TITRES_STAT!C593</f>
        <v>13</v>
      </c>
      <c r="C590" s="5">
        <f>TITRES_STAT!D593</f>
        <v>6.7521000000000004</v>
      </c>
      <c r="D590" s="5">
        <f>TITRES_STAT!E593</f>
        <v>1020</v>
      </c>
      <c r="E590" s="2">
        <f t="shared" si="36"/>
        <v>156347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CONFIRMED BULLISH</v>
      </c>
    </row>
    <row r="591" spans="1:8" ht="13.5" x14ac:dyDescent="0.25">
      <c r="A591" s="3">
        <f>TITRES_STAT!B594</f>
        <v>43161</v>
      </c>
      <c r="B591" s="5">
        <f>TITRES_STAT!C594</f>
        <v>12.75</v>
      </c>
      <c r="C591" s="5">
        <f>TITRES_STAT!D594</f>
        <v>6.6223000000000001</v>
      </c>
      <c r="D591" s="5">
        <f>TITRES_STAT!E594</f>
        <v>1052</v>
      </c>
      <c r="E591" s="2">
        <f t="shared" si="36"/>
        <v>155295</v>
      </c>
      <c r="F591" s="5" t="str">
        <f t="shared" si="39"/>
        <v>BULLISH</v>
      </c>
      <c r="G591" s="5" t="str">
        <f t="shared" si="38"/>
        <v>STRONG</v>
      </c>
      <c r="H591" s="5" t="str">
        <f t="shared" si="37"/>
        <v>BULLISH DIVERGENCE</v>
      </c>
    </row>
    <row r="592" spans="1:8" ht="13.5" x14ac:dyDescent="0.25">
      <c r="A592" s="3">
        <f>TITRES_STAT!B595</f>
        <v>43164</v>
      </c>
      <c r="B592" s="5">
        <f>TITRES_STAT!C595</f>
        <v>12.75</v>
      </c>
      <c r="C592" s="5">
        <f>TITRES_STAT!D595</f>
        <v>6.6223000000000001</v>
      </c>
      <c r="D592" s="5">
        <f>TITRES_STAT!E595</f>
        <v>453</v>
      </c>
      <c r="E592" s="2">
        <f t="shared" si="36"/>
        <v>155295</v>
      </c>
      <c r="F592" s="5" t="str">
        <f t="shared" si="39"/>
        <v>BULLISH</v>
      </c>
      <c r="G592" s="5" t="str">
        <f t="shared" si="38"/>
        <v>STRONG</v>
      </c>
      <c r="H592" s="5" t="str">
        <f t="shared" si="37"/>
        <v>BULLISH DIVERGENCE</v>
      </c>
    </row>
    <row r="593" spans="1:8" ht="13.5" x14ac:dyDescent="0.25">
      <c r="A593" s="3">
        <f>TITRES_STAT!B596</f>
        <v>43165</v>
      </c>
      <c r="B593" s="5">
        <f>TITRES_STAT!C596</f>
        <v>12.71</v>
      </c>
      <c r="C593" s="5">
        <f>TITRES_STAT!D596</f>
        <v>6.6014999999999997</v>
      </c>
      <c r="D593" s="5">
        <f>TITRES_STAT!E596</f>
        <v>201</v>
      </c>
      <c r="E593" s="2">
        <f t="shared" si="36"/>
        <v>155094</v>
      </c>
      <c r="F593" s="5" t="str">
        <f t="shared" si="39"/>
        <v>BULLISH</v>
      </c>
      <c r="G593" s="5" t="str">
        <f t="shared" si="38"/>
        <v>STRONG</v>
      </c>
      <c r="H593" s="5" t="str">
        <f t="shared" si="37"/>
        <v>BULLISH DIVERGENCE</v>
      </c>
    </row>
    <row r="594" spans="1:8" ht="13.5" x14ac:dyDescent="0.25">
      <c r="A594" s="3">
        <f>TITRES_STAT!B597</f>
        <v>43166</v>
      </c>
      <c r="B594" s="5">
        <f>TITRES_STAT!C597</f>
        <v>12.71</v>
      </c>
      <c r="C594" s="5">
        <f>TITRES_STAT!D597</f>
        <v>6.6014999999999997</v>
      </c>
      <c r="D594" s="5">
        <f>TITRES_STAT!E597</f>
        <v>540</v>
      </c>
      <c r="E594" s="2">
        <f t="shared" si="36"/>
        <v>155094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CONFIRMED BEARISH</v>
      </c>
    </row>
    <row r="595" spans="1:8" ht="13.5" x14ac:dyDescent="0.25">
      <c r="A595" s="3">
        <f>TITRES_STAT!B598</f>
        <v>43167</v>
      </c>
      <c r="B595" s="5">
        <f>TITRES_STAT!C598</f>
        <v>12.9</v>
      </c>
      <c r="C595" s="5">
        <f>TITRES_STAT!D598</f>
        <v>6.7001999999999997</v>
      </c>
      <c r="D595" s="5">
        <f>TITRES_STAT!E598</f>
        <v>570</v>
      </c>
      <c r="E595" s="2">
        <f t="shared" si="36"/>
        <v>155664</v>
      </c>
      <c r="F595" s="5" t="str">
        <f t="shared" si="39"/>
        <v>BEARISH</v>
      </c>
      <c r="G595" s="5" t="str">
        <f t="shared" si="38"/>
        <v>NEUTRAL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13</v>
      </c>
      <c r="C596" s="5">
        <f>TITRES_STAT!D599</f>
        <v>6.7521000000000004</v>
      </c>
      <c r="D596" s="5">
        <f>TITRES_STAT!E599</f>
        <v>1399</v>
      </c>
      <c r="E596" s="2">
        <f t="shared" si="36"/>
        <v>157063</v>
      </c>
      <c r="F596" s="5" t="str">
        <f t="shared" si="39"/>
        <v>BULLISH</v>
      </c>
      <c r="G596" s="5" t="str">
        <f t="shared" si="38"/>
        <v>NEUTRAL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12.8</v>
      </c>
      <c r="C597" s="5">
        <f>TITRES_STAT!D600</f>
        <v>6.6482000000000001</v>
      </c>
      <c r="D597" s="5">
        <f>TITRES_STAT!E600</f>
        <v>2</v>
      </c>
      <c r="E597" s="2">
        <f t="shared" si="36"/>
        <v>157061</v>
      </c>
      <c r="F597" s="5" t="str">
        <f t="shared" si="39"/>
        <v>BULLISH</v>
      </c>
      <c r="G597" s="5" t="str">
        <f t="shared" si="38"/>
        <v>NEUTRAL</v>
      </c>
      <c r="H597" s="5" t="str">
        <f t="shared" si="37"/>
        <v>CONFIRMED BULLISH</v>
      </c>
    </row>
    <row r="598" spans="1:8" ht="13.5" x14ac:dyDescent="0.25">
      <c r="A598" s="3">
        <f>TITRES_STAT!B601</f>
        <v>43172</v>
      </c>
      <c r="B598" s="5">
        <f>TITRES_STAT!C601</f>
        <v>13</v>
      </c>
      <c r="C598" s="5">
        <f>TITRES_STAT!D601</f>
        <v>6.7521000000000004</v>
      </c>
      <c r="D598" s="5">
        <f>TITRES_STAT!E601</f>
        <v>3355</v>
      </c>
      <c r="E598" s="2">
        <f t="shared" si="36"/>
        <v>160416</v>
      </c>
      <c r="F598" s="5" t="str">
        <f t="shared" si="39"/>
        <v>BULLISH</v>
      </c>
      <c r="G598" s="5" t="str">
        <f t="shared" si="38"/>
        <v>STRONG</v>
      </c>
      <c r="H598" s="5" t="str">
        <f t="shared" si="37"/>
        <v>CONFIRMED BULLISH</v>
      </c>
    </row>
    <row r="599" spans="1:8" ht="13.5" x14ac:dyDescent="0.25">
      <c r="A599" s="3">
        <f>TITRES_STAT!B602</f>
        <v>43173</v>
      </c>
      <c r="B599" s="5">
        <f>TITRES_STAT!C602</f>
        <v>13</v>
      </c>
      <c r="C599" s="5">
        <f>TITRES_STAT!D602</f>
        <v>6.7521000000000004</v>
      </c>
      <c r="D599" s="5">
        <f>TITRES_STAT!E602</f>
        <v>400</v>
      </c>
      <c r="E599" s="2">
        <f t="shared" si="36"/>
        <v>160416</v>
      </c>
      <c r="F599" s="5" t="str">
        <f t="shared" si="39"/>
        <v>BULLISH</v>
      </c>
      <c r="G599" s="5" t="str">
        <f t="shared" si="38"/>
        <v>STRONG</v>
      </c>
      <c r="H599" s="5" t="str">
        <f t="shared" si="37"/>
        <v>CONFIRMED BULLISH</v>
      </c>
    </row>
    <row r="600" spans="1:8" ht="13.5" x14ac:dyDescent="0.25">
      <c r="A600" s="3">
        <f>TITRES_STAT!B603</f>
        <v>43174</v>
      </c>
      <c r="B600" s="5">
        <f>TITRES_STAT!C603</f>
        <v>13</v>
      </c>
      <c r="C600" s="5">
        <f>TITRES_STAT!D603</f>
        <v>6.7521000000000004</v>
      </c>
      <c r="D600" s="5">
        <f>TITRES_STAT!E603</f>
        <v>200</v>
      </c>
      <c r="E600" s="2">
        <f t="shared" si="36"/>
        <v>160416</v>
      </c>
      <c r="F600" s="5" t="str">
        <f t="shared" si="39"/>
        <v>BULLISH</v>
      </c>
      <c r="G600" s="5" t="str">
        <f t="shared" si="38"/>
        <v>STRONG</v>
      </c>
      <c r="H600" s="5" t="str">
        <f t="shared" si="37"/>
        <v>CONFIRMED BULLISH</v>
      </c>
    </row>
    <row r="601" spans="1:8" ht="13.5" x14ac:dyDescent="0.25">
      <c r="A601" s="3">
        <f>TITRES_STAT!B604</f>
        <v>43175</v>
      </c>
      <c r="B601" s="5">
        <f>TITRES_STAT!C604</f>
        <v>13.38</v>
      </c>
      <c r="C601" s="5">
        <f>TITRES_STAT!D604</f>
        <v>6.9494999999999996</v>
      </c>
      <c r="D601" s="5">
        <f>TITRES_STAT!E604</f>
        <v>7922</v>
      </c>
      <c r="E601" s="2">
        <f t="shared" si="36"/>
        <v>168338</v>
      </c>
      <c r="F601" s="5" t="str">
        <f t="shared" si="39"/>
        <v>BULLISH</v>
      </c>
      <c r="G601" s="5" t="str">
        <f t="shared" si="38"/>
        <v>STRONG</v>
      </c>
      <c r="H601" s="5" t="str">
        <f t="shared" si="37"/>
        <v>CONFIRMED BULLISH</v>
      </c>
    </row>
    <row r="602" spans="1:8" ht="13.5" x14ac:dyDescent="0.25">
      <c r="A602" s="3">
        <f>TITRES_STAT!B605</f>
        <v>43178</v>
      </c>
      <c r="B602" s="5">
        <f>TITRES_STAT!C605</f>
        <v>13.95</v>
      </c>
      <c r="C602" s="5">
        <f>TITRES_STAT!D605</f>
        <v>7.2454999999999998</v>
      </c>
      <c r="D602" s="5">
        <f>TITRES_STAT!E605</f>
        <v>514</v>
      </c>
      <c r="E602" s="2">
        <f t="shared" si="36"/>
        <v>168852</v>
      </c>
      <c r="F602" s="5" t="str">
        <f t="shared" si="39"/>
        <v>BULLISH</v>
      </c>
      <c r="G602" s="5" t="str">
        <f t="shared" si="38"/>
        <v>STRONG</v>
      </c>
      <c r="H602" s="5" t="str">
        <f t="shared" si="37"/>
        <v>CONFIRMED BULLISH</v>
      </c>
    </row>
    <row r="603" spans="1:8" ht="13.5" x14ac:dyDescent="0.25">
      <c r="A603" s="3">
        <f>TITRES_STAT!B606</f>
        <v>43180</v>
      </c>
      <c r="B603" s="5">
        <f>TITRES_STAT!C606</f>
        <v>14.33</v>
      </c>
      <c r="C603" s="5">
        <f>TITRES_STAT!D606</f>
        <v>7.4428999999999998</v>
      </c>
      <c r="D603" s="5">
        <f>TITRES_STAT!E606</f>
        <v>7133</v>
      </c>
      <c r="E603" s="2">
        <f t="shared" si="36"/>
        <v>175985</v>
      </c>
      <c r="F603" s="5" t="str">
        <f t="shared" si="39"/>
        <v>BULLISH</v>
      </c>
      <c r="G603" s="5" t="str">
        <f t="shared" si="38"/>
        <v>STRONG</v>
      </c>
      <c r="H603" s="5" t="str">
        <f t="shared" si="37"/>
        <v>CONFIRMED BULLISH</v>
      </c>
    </row>
    <row r="604" spans="1:8" ht="13.5" x14ac:dyDescent="0.25">
      <c r="A604" s="3">
        <f>TITRES_STAT!B607</f>
        <v>43181</v>
      </c>
      <c r="B604" s="5">
        <f>TITRES_STAT!C607</f>
        <v>14.3</v>
      </c>
      <c r="C604" s="5">
        <f>TITRES_STAT!D607</f>
        <v>7.4272999999999998</v>
      </c>
      <c r="D604" s="5">
        <f>TITRES_STAT!E607</f>
        <v>450</v>
      </c>
      <c r="E604" s="2">
        <f t="shared" si="36"/>
        <v>175535</v>
      </c>
      <c r="F604" s="5" t="str">
        <f t="shared" si="39"/>
        <v>BULLISH</v>
      </c>
      <c r="G604" s="5" t="str">
        <f t="shared" si="38"/>
        <v>STRONG</v>
      </c>
      <c r="H604" s="5" t="str">
        <f t="shared" si="37"/>
        <v>CONFIRMED BULLISH</v>
      </c>
    </row>
    <row r="605" spans="1:8" ht="13.5" x14ac:dyDescent="0.25">
      <c r="A605" s="3">
        <f>TITRES_STAT!B608</f>
        <v>43182</v>
      </c>
      <c r="B605" s="5">
        <f>TITRES_STAT!C608</f>
        <v>13.99</v>
      </c>
      <c r="C605" s="5">
        <f>TITRES_STAT!D608</f>
        <v>7.2663000000000002</v>
      </c>
      <c r="D605" s="5">
        <f>TITRES_STAT!E608</f>
        <v>743</v>
      </c>
      <c r="E605" s="2">
        <f t="shared" si="36"/>
        <v>174792</v>
      </c>
      <c r="F605" s="5" t="str">
        <f t="shared" si="39"/>
        <v>BULLISH</v>
      </c>
      <c r="G605" s="5" t="str">
        <f t="shared" si="38"/>
        <v>STRONG</v>
      </c>
      <c r="H605" s="5" t="str">
        <f t="shared" si="37"/>
        <v>CONFIRMED BULLISH</v>
      </c>
    </row>
    <row r="606" spans="1:8" ht="13.5" x14ac:dyDescent="0.25">
      <c r="A606" s="3">
        <f>TITRES_STAT!B609</f>
        <v>43185</v>
      </c>
      <c r="B606" s="5">
        <f>TITRES_STAT!C609</f>
        <v>14.3</v>
      </c>
      <c r="C606" s="5">
        <f>TITRES_STAT!D609</f>
        <v>7.4272999999999998</v>
      </c>
      <c r="D606" s="5">
        <f>TITRES_STAT!E609</f>
        <v>4675</v>
      </c>
      <c r="E606" s="2">
        <f t="shared" si="36"/>
        <v>179467</v>
      </c>
      <c r="F606" s="5" t="str">
        <f t="shared" si="39"/>
        <v>BULLISH</v>
      </c>
      <c r="G606" s="5" t="str">
        <f t="shared" si="38"/>
        <v>STRONG</v>
      </c>
      <c r="H606" s="5" t="str">
        <f t="shared" si="37"/>
        <v>CONFIRMED BULLISH</v>
      </c>
    </row>
    <row r="607" spans="1:8" ht="13.5" x14ac:dyDescent="0.25">
      <c r="A607" s="3">
        <f>TITRES_STAT!B610</f>
        <v>43186</v>
      </c>
      <c r="B607" s="5">
        <f>TITRES_STAT!C610</f>
        <v>14.3</v>
      </c>
      <c r="C607" s="5">
        <f>TITRES_STAT!D610</f>
        <v>7.4272999999999998</v>
      </c>
      <c r="D607" s="5">
        <f>TITRES_STAT!E610</f>
        <v>3392</v>
      </c>
      <c r="E607" s="2">
        <f t="shared" si="36"/>
        <v>179467</v>
      </c>
      <c r="F607" s="5" t="str">
        <f t="shared" si="39"/>
        <v>BULLISH</v>
      </c>
      <c r="G607" s="5" t="str">
        <f t="shared" si="38"/>
        <v>STRONG</v>
      </c>
      <c r="H607" s="5" t="str">
        <f t="shared" si="37"/>
        <v>CONFIRMED BULLISH</v>
      </c>
    </row>
    <row r="608" spans="1:8" ht="13.5" x14ac:dyDescent="0.25">
      <c r="A608" s="3">
        <f>TITRES_STAT!B611</f>
        <v>43187</v>
      </c>
      <c r="B608" s="5">
        <f>TITRES_STAT!C611</f>
        <v>14.3</v>
      </c>
      <c r="C608" s="5">
        <f>TITRES_STAT!D611</f>
        <v>7.4272999999999998</v>
      </c>
      <c r="D608" s="5">
        <f>TITRES_STAT!E611</f>
        <v>525</v>
      </c>
      <c r="E608" s="2">
        <f t="shared" si="36"/>
        <v>179467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BULLISH DIVERGENCE</v>
      </c>
    </row>
    <row r="609" spans="1:8" ht="13.5" x14ac:dyDescent="0.25">
      <c r="A609" s="3">
        <f>TITRES_STAT!B612</f>
        <v>43188</v>
      </c>
      <c r="B609" s="5">
        <f>TITRES_STAT!C612</f>
        <v>14.49</v>
      </c>
      <c r="C609" s="5">
        <f>TITRES_STAT!D612</f>
        <v>7.5259999999999998</v>
      </c>
      <c r="D609" s="5">
        <f>TITRES_STAT!E612</f>
        <v>2</v>
      </c>
      <c r="E609" s="2">
        <f t="shared" si="36"/>
        <v>179469</v>
      </c>
      <c r="F609" s="5" t="str">
        <f t="shared" si="39"/>
        <v>BULLISH</v>
      </c>
      <c r="G609" s="5" t="str">
        <f t="shared" si="38"/>
        <v>STRONG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14.07</v>
      </c>
      <c r="C610" s="5">
        <f>TITRES_STAT!D613</f>
        <v>7.3079000000000001</v>
      </c>
      <c r="D610" s="5">
        <f>TITRES_STAT!E613</f>
        <v>700</v>
      </c>
      <c r="E610" s="2">
        <f t="shared" si="36"/>
        <v>178769</v>
      </c>
      <c r="F610" s="5" t="str">
        <f t="shared" si="39"/>
        <v>BULLISH</v>
      </c>
      <c r="G610" s="5" t="str">
        <f t="shared" si="38"/>
        <v>STRONG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14.3</v>
      </c>
      <c r="C611" s="5">
        <f>TITRES_STAT!D614</f>
        <v>7.4272999999999998</v>
      </c>
      <c r="D611" s="5">
        <f>TITRES_STAT!E614</f>
        <v>5675</v>
      </c>
      <c r="E611" s="2">
        <f t="shared" si="36"/>
        <v>184444</v>
      </c>
      <c r="F611" s="5" t="str">
        <f t="shared" si="39"/>
        <v>BULLISH</v>
      </c>
      <c r="G611" s="5" t="str">
        <f t="shared" si="38"/>
        <v>STRONG</v>
      </c>
      <c r="H611" s="5" t="str">
        <f t="shared" si="37"/>
        <v>NEUTRAL</v>
      </c>
    </row>
    <row r="612" spans="1:8" ht="13.5" x14ac:dyDescent="0.25">
      <c r="A612" s="3">
        <f>TITRES_STAT!B615</f>
        <v>43193</v>
      </c>
      <c r="B612" s="5">
        <f>TITRES_STAT!C615</f>
        <v>14.3</v>
      </c>
      <c r="C612" s="5">
        <f>TITRES_STAT!D615</f>
        <v>7.4272999999999998</v>
      </c>
      <c r="D612" s="5">
        <f>TITRES_STAT!E615</f>
        <v>160</v>
      </c>
      <c r="E612" s="2">
        <f t="shared" si="36"/>
        <v>184444</v>
      </c>
      <c r="F612" s="5" t="str">
        <f t="shared" si="39"/>
        <v>BULLISH</v>
      </c>
      <c r="G612" s="5" t="str">
        <f t="shared" si="38"/>
        <v>STRONG</v>
      </c>
      <c r="H612" s="5" t="str">
        <f t="shared" si="37"/>
        <v>NEUTRAL</v>
      </c>
    </row>
    <row r="613" spans="1:8" ht="13.5" x14ac:dyDescent="0.25">
      <c r="A613" s="3">
        <f>TITRES_STAT!B616</f>
        <v>43194</v>
      </c>
      <c r="B613" s="5">
        <f>TITRES_STAT!C616</f>
        <v>14.47</v>
      </c>
      <c r="C613" s="5">
        <f>TITRES_STAT!D616</f>
        <v>7.5156000000000001</v>
      </c>
      <c r="D613" s="5">
        <f>TITRES_STAT!E616</f>
        <v>183</v>
      </c>
      <c r="E613" s="2">
        <f t="shared" si="36"/>
        <v>184627</v>
      </c>
      <c r="F613" s="5" t="str">
        <f t="shared" si="39"/>
        <v>BULLISH</v>
      </c>
      <c r="G613" s="5" t="str">
        <f t="shared" si="38"/>
        <v>STRONG</v>
      </c>
      <c r="H613" s="5" t="str">
        <f t="shared" si="37"/>
        <v>CONFIRMED BULLISH</v>
      </c>
    </row>
    <row r="614" spans="1:8" ht="13.5" x14ac:dyDescent="0.25">
      <c r="A614" s="3">
        <f>TITRES_STAT!B617</f>
        <v>43195</v>
      </c>
      <c r="B614" s="5">
        <f>TITRES_STAT!C617</f>
        <v>14.4</v>
      </c>
      <c r="C614" s="5">
        <f>TITRES_STAT!D617</f>
        <v>7.4791999999999996</v>
      </c>
      <c r="D614" s="5">
        <f>TITRES_STAT!E617</f>
        <v>2021</v>
      </c>
      <c r="E614" s="2">
        <f t="shared" si="36"/>
        <v>182606</v>
      </c>
      <c r="F614" s="5" t="str">
        <f t="shared" si="39"/>
        <v>BULLISH</v>
      </c>
      <c r="G614" s="5" t="str">
        <f t="shared" si="38"/>
        <v>NEUTRAL</v>
      </c>
      <c r="H614" s="5" t="str">
        <f t="shared" si="37"/>
        <v>BULLISH DIVERGENCE</v>
      </c>
    </row>
    <row r="615" spans="1:8" ht="13.5" x14ac:dyDescent="0.25">
      <c r="A615" s="3">
        <f>TITRES_STAT!B618</f>
        <v>43196</v>
      </c>
      <c r="B615" s="5">
        <f>TITRES_STAT!C618</f>
        <v>14.39</v>
      </c>
      <c r="C615" s="5">
        <f>TITRES_STAT!D618</f>
        <v>7.4741</v>
      </c>
      <c r="D615" s="5">
        <f>TITRES_STAT!E618</f>
        <v>100</v>
      </c>
      <c r="E615" s="2">
        <f t="shared" si="36"/>
        <v>182506</v>
      </c>
      <c r="F615" s="5" t="str">
        <f t="shared" si="39"/>
        <v>BULLISH</v>
      </c>
      <c r="G615" s="5" t="str">
        <f t="shared" si="38"/>
        <v>STRONG</v>
      </c>
      <c r="H615" s="5" t="str">
        <f t="shared" si="37"/>
        <v>CONFIRMED BULLISH</v>
      </c>
    </row>
    <row r="616" spans="1:8" ht="13.5" x14ac:dyDescent="0.25">
      <c r="A616" s="3">
        <f>TITRES_STAT!B619</f>
        <v>43200</v>
      </c>
      <c r="B616" s="5">
        <f>TITRES_STAT!C619</f>
        <v>14.39</v>
      </c>
      <c r="C616" s="5">
        <f>TITRES_STAT!D619</f>
        <v>7.4741</v>
      </c>
      <c r="D616" s="5">
        <f>TITRES_STAT!E619</f>
        <v>3</v>
      </c>
      <c r="E616" s="2">
        <f t="shared" si="36"/>
        <v>182506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BEARISH DIVERGENCE</v>
      </c>
    </row>
    <row r="617" spans="1:8" ht="13.5" x14ac:dyDescent="0.25">
      <c r="A617" s="3">
        <f>TITRES_STAT!B620</f>
        <v>43201</v>
      </c>
      <c r="B617" s="5">
        <f>TITRES_STAT!C620</f>
        <v>14.39</v>
      </c>
      <c r="C617" s="5">
        <f>TITRES_STAT!D620</f>
        <v>7.4741</v>
      </c>
      <c r="D617" s="5">
        <f>TITRES_STAT!E620</f>
        <v>0</v>
      </c>
      <c r="E617" s="2">
        <f t="shared" si="36"/>
        <v>182506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BEARISH DIVERGENCE</v>
      </c>
    </row>
    <row r="618" spans="1:8" ht="13.5" x14ac:dyDescent="0.25">
      <c r="A618" s="3">
        <f>TITRES_STAT!B621</f>
        <v>43202</v>
      </c>
      <c r="B618" s="5">
        <f>TITRES_STAT!C621</f>
        <v>14.39</v>
      </c>
      <c r="C618" s="5">
        <f>TITRES_STAT!D621</f>
        <v>7.4741</v>
      </c>
      <c r="D618" s="5">
        <f>TITRES_STAT!E621</f>
        <v>230</v>
      </c>
      <c r="E618" s="2">
        <f t="shared" si="36"/>
        <v>182506</v>
      </c>
      <c r="F618" s="5" t="str">
        <f t="shared" si="39"/>
        <v>BEARISH</v>
      </c>
      <c r="G618" s="5" t="str">
        <f t="shared" si="38"/>
        <v>NEUTRAL</v>
      </c>
      <c r="H618" s="5" t="str">
        <f t="shared" si="37"/>
        <v>CONFIRMED BEARISH</v>
      </c>
    </row>
    <row r="619" spans="1:8" ht="13.5" x14ac:dyDescent="0.25">
      <c r="A619" s="3">
        <f>TITRES_STAT!B622</f>
        <v>43203</v>
      </c>
      <c r="B619" s="5">
        <f>TITRES_STAT!C622</f>
        <v>14.5</v>
      </c>
      <c r="C619" s="5">
        <f>TITRES_STAT!D622</f>
        <v>7.5312000000000001</v>
      </c>
      <c r="D619" s="5">
        <f>TITRES_STAT!E622</f>
        <v>2465</v>
      </c>
      <c r="E619" s="2">
        <f t="shared" si="36"/>
        <v>184971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14.1</v>
      </c>
      <c r="C620" s="5">
        <f>TITRES_STAT!D623</f>
        <v>7.3234000000000004</v>
      </c>
      <c r="D620" s="5">
        <f>TITRES_STAT!E623</f>
        <v>1158</v>
      </c>
      <c r="E620" s="2">
        <f t="shared" si="36"/>
        <v>183813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BULLISH DIVERGENCE</v>
      </c>
    </row>
    <row r="621" spans="1:8" ht="13.5" x14ac:dyDescent="0.25">
      <c r="A621" s="3">
        <f>TITRES_STAT!B624</f>
        <v>43207</v>
      </c>
      <c r="B621" s="5">
        <f>TITRES_STAT!C624</f>
        <v>14.12</v>
      </c>
      <c r="C621" s="5">
        <f>TITRES_STAT!D624</f>
        <v>7.3338000000000001</v>
      </c>
      <c r="D621" s="5">
        <f>TITRES_STAT!E624</f>
        <v>720</v>
      </c>
      <c r="E621" s="2">
        <f t="shared" si="36"/>
        <v>184533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BULLISH DIVERGENCE</v>
      </c>
    </row>
    <row r="622" spans="1:8" ht="13.5" x14ac:dyDescent="0.25">
      <c r="A622" s="3">
        <f>TITRES_STAT!B625</f>
        <v>43208</v>
      </c>
      <c r="B622" s="5">
        <f>TITRES_STAT!C625</f>
        <v>14.47</v>
      </c>
      <c r="C622" s="5">
        <f>TITRES_STAT!D625</f>
        <v>7.5156000000000001</v>
      </c>
      <c r="D622" s="5">
        <f>TITRES_STAT!E625</f>
        <v>2835</v>
      </c>
      <c r="E622" s="2">
        <f t="shared" si="36"/>
        <v>187368</v>
      </c>
      <c r="F622" s="5" t="str">
        <f t="shared" si="39"/>
        <v>BULLISH</v>
      </c>
      <c r="G622" s="5" t="str">
        <f t="shared" si="38"/>
        <v>STRONG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14.9</v>
      </c>
      <c r="C623" s="5">
        <f>TITRES_STAT!D626</f>
        <v>7.7389000000000001</v>
      </c>
      <c r="D623" s="5">
        <f>TITRES_STAT!E626</f>
        <v>6713</v>
      </c>
      <c r="E623" s="2">
        <f t="shared" si="36"/>
        <v>194081</v>
      </c>
      <c r="F623" s="5" t="str">
        <f t="shared" si="39"/>
        <v>BULLISH</v>
      </c>
      <c r="G623" s="5" t="str">
        <f t="shared" si="38"/>
        <v>STRONG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15.4</v>
      </c>
      <c r="C624" s="5">
        <f>TITRES_STAT!D627</f>
        <v>7.9985999999999997</v>
      </c>
      <c r="D624" s="5">
        <f>TITRES_STAT!E627</f>
        <v>3193</v>
      </c>
      <c r="E624" s="2">
        <f t="shared" si="36"/>
        <v>197274</v>
      </c>
      <c r="F624" s="5" t="str">
        <f t="shared" si="39"/>
        <v>BULLISH</v>
      </c>
      <c r="G624" s="5" t="str">
        <f t="shared" si="38"/>
        <v>STRONG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15.4</v>
      </c>
      <c r="C625" s="5">
        <f>TITRES_STAT!D628</f>
        <v>7.9985999999999997</v>
      </c>
      <c r="D625" s="5">
        <f>TITRES_STAT!E628</f>
        <v>3224</v>
      </c>
      <c r="E625" s="2">
        <f t="shared" si="36"/>
        <v>197274</v>
      </c>
      <c r="F625" s="5" t="str">
        <f t="shared" si="39"/>
        <v>BULLISH</v>
      </c>
      <c r="G625" s="5" t="str">
        <f t="shared" si="38"/>
        <v>STRONG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15.34</v>
      </c>
      <c r="C626" s="5">
        <f>TITRES_STAT!D629</f>
        <v>7.9675000000000002</v>
      </c>
      <c r="D626" s="5">
        <f>TITRES_STAT!E629</f>
        <v>482</v>
      </c>
      <c r="E626" s="2">
        <f t="shared" si="36"/>
        <v>196792</v>
      </c>
      <c r="F626" s="5" t="str">
        <f t="shared" si="39"/>
        <v>BULLISH</v>
      </c>
      <c r="G626" s="5" t="str">
        <f t="shared" si="38"/>
        <v>STRONG</v>
      </c>
      <c r="H626" s="5" t="str">
        <f t="shared" si="37"/>
        <v>CONFIRMED BULLISH</v>
      </c>
    </row>
    <row r="627" spans="1:8" ht="13.5" x14ac:dyDescent="0.25">
      <c r="A627" s="3">
        <f>TITRES_STAT!B630</f>
        <v>43215</v>
      </c>
      <c r="B627" s="5">
        <f>TITRES_STAT!C630</f>
        <v>15</v>
      </c>
      <c r="C627" s="5">
        <f>TITRES_STAT!D630</f>
        <v>7.7908999999999997</v>
      </c>
      <c r="D627" s="5">
        <f>TITRES_STAT!E630</f>
        <v>1564</v>
      </c>
      <c r="E627" s="2">
        <f t="shared" si="36"/>
        <v>195228</v>
      </c>
      <c r="F627" s="5" t="str">
        <f t="shared" si="39"/>
        <v>BULLISH</v>
      </c>
      <c r="G627" s="5" t="str">
        <f t="shared" si="38"/>
        <v>STRONG</v>
      </c>
      <c r="H627" s="5" t="str">
        <f t="shared" si="37"/>
        <v>CONFIRMED BULLISH</v>
      </c>
    </row>
    <row r="628" spans="1:8" ht="13.5" x14ac:dyDescent="0.25">
      <c r="A628" s="3">
        <f>TITRES_STAT!B631</f>
        <v>43216</v>
      </c>
      <c r="B628" s="5">
        <f>TITRES_STAT!C631</f>
        <v>14.85</v>
      </c>
      <c r="C628" s="5">
        <f>TITRES_STAT!D631</f>
        <v>7.7130000000000001</v>
      </c>
      <c r="D628" s="5">
        <f>TITRES_STAT!E631</f>
        <v>1637</v>
      </c>
      <c r="E628" s="2">
        <f t="shared" si="36"/>
        <v>193591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14.99</v>
      </c>
      <c r="C629" s="5">
        <f>TITRES_STAT!D632</f>
        <v>7.7857000000000003</v>
      </c>
      <c r="D629" s="5">
        <f>TITRES_STAT!E632</f>
        <v>96</v>
      </c>
      <c r="E629" s="2">
        <f t="shared" si="36"/>
        <v>193687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14.95</v>
      </c>
      <c r="C630" s="5">
        <f>TITRES_STAT!D633</f>
        <v>7.7648999999999999</v>
      </c>
      <c r="D630" s="5">
        <f>TITRES_STAT!E633</f>
        <v>188</v>
      </c>
      <c r="E630" s="2">
        <f t="shared" si="36"/>
        <v>193499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14.99</v>
      </c>
      <c r="C631" s="5">
        <f>TITRES_STAT!D634</f>
        <v>7.7857000000000003</v>
      </c>
      <c r="D631" s="5">
        <f>TITRES_STAT!E634</f>
        <v>445</v>
      </c>
      <c r="E631" s="2">
        <f t="shared" si="36"/>
        <v>193944</v>
      </c>
      <c r="F631" s="5" t="str">
        <f t="shared" si="39"/>
        <v>BEARISH</v>
      </c>
      <c r="G631" s="5" t="str">
        <f t="shared" si="38"/>
        <v>NEUTRAL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14.55</v>
      </c>
      <c r="C632" s="5">
        <f>TITRES_STAT!D635</f>
        <v>7.5571999999999999</v>
      </c>
      <c r="D632" s="5">
        <f>TITRES_STAT!E635</f>
        <v>346</v>
      </c>
      <c r="E632" s="2">
        <f t="shared" si="36"/>
        <v>193598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14.12</v>
      </c>
      <c r="C633" s="5">
        <f>TITRES_STAT!D636</f>
        <v>7.3338000000000001</v>
      </c>
      <c r="D633" s="5">
        <f>TITRES_STAT!E636</f>
        <v>75</v>
      </c>
      <c r="E633" s="2">
        <f t="shared" si="36"/>
        <v>193523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14.19</v>
      </c>
      <c r="C634" s="5">
        <f>TITRES_STAT!D637</f>
        <v>7.3701999999999996</v>
      </c>
      <c r="D634" s="5">
        <f>TITRES_STAT!E637</f>
        <v>805</v>
      </c>
      <c r="E634" s="2">
        <f t="shared" si="36"/>
        <v>194328</v>
      </c>
      <c r="F634" s="5" t="str">
        <f t="shared" si="39"/>
        <v>BULLISH</v>
      </c>
      <c r="G634" s="5" t="str">
        <f t="shared" si="38"/>
        <v>NEUTRAL</v>
      </c>
      <c r="H634" s="5" t="str">
        <f t="shared" si="37"/>
        <v>BULLISH DIVERGENCE</v>
      </c>
    </row>
    <row r="635" spans="1:8" ht="13.5" x14ac:dyDescent="0.25">
      <c r="A635" s="3">
        <f>TITRES_STAT!B638</f>
        <v>43228</v>
      </c>
      <c r="B635" s="5">
        <f>TITRES_STAT!C638</f>
        <v>14.4</v>
      </c>
      <c r="C635" s="5">
        <f>TITRES_STAT!D638</f>
        <v>7.4791999999999996</v>
      </c>
      <c r="D635" s="5">
        <f>TITRES_STAT!E638</f>
        <v>587</v>
      </c>
      <c r="E635" s="2">
        <f t="shared" si="36"/>
        <v>194915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BULLISH DIVERGENCE</v>
      </c>
    </row>
    <row r="636" spans="1:8" ht="13.5" x14ac:dyDescent="0.25">
      <c r="A636" s="3">
        <f>TITRES_STAT!B639</f>
        <v>43229</v>
      </c>
      <c r="B636" s="5">
        <f>TITRES_STAT!C639</f>
        <v>14.4</v>
      </c>
      <c r="C636" s="5">
        <f>TITRES_STAT!D639</f>
        <v>7.4791999999999996</v>
      </c>
      <c r="D636" s="5">
        <f>TITRES_STAT!E639</f>
        <v>298</v>
      </c>
      <c r="E636" s="2">
        <f t="shared" si="36"/>
        <v>194915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BULLISH DIVERGENCE</v>
      </c>
    </row>
    <row r="637" spans="1:8" ht="13.5" x14ac:dyDescent="0.25">
      <c r="A637" s="3">
        <f>TITRES_STAT!B640</f>
        <v>43230</v>
      </c>
      <c r="B637" s="5">
        <f>TITRES_STAT!C640</f>
        <v>14.4</v>
      </c>
      <c r="C637" s="5">
        <f>TITRES_STAT!D640</f>
        <v>7.4791999999999996</v>
      </c>
      <c r="D637" s="5">
        <f>TITRES_STAT!E640</f>
        <v>508</v>
      </c>
      <c r="E637" s="2">
        <f t="shared" si="36"/>
        <v>194915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BULLISH DIVERGENCE</v>
      </c>
    </row>
    <row r="638" spans="1:8" ht="13.5" x14ac:dyDescent="0.25">
      <c r="A638" s="3">
        <f>TITRES_STAT!B641</f>
        <v>43231</v>
      </c>
      <c r="B638" s="5">
        <f>TITRES_STAT!C641</f>
        <v>14.44</v>
      </c>
      <c r="C638" s="5">
        <f>TITRES_STAT!D641</f>
        <v>7.5</v>
      </c>
      <c r="D638" s="5">
        <f>TITRES_STAT!E641</f>
        <v>557</v>
      </c>
      <c r="E638" s="2">
        <f t="shared" si="36"/>
        <v>195472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14.82</v>
      </c>
      <c r="C639" s="5">
        <f>TITRES_STAT!D642</f>
        <v>7.6974</v>
      </c>
      <c r="D639" s="5">
        <f>TITRES_STAT!E642</f>
        <v>735</v>
      </c>
      <c r="E639" s="2">
        <f t="shared" si="36"/>
        <v>196207</v>
      </c>
      <c r="F639" s="5" t="str">
        <f t="shared" si="39"/>
        <v>BULLISH</v>
      </c>
      <c r="G639" s="5" t="str">
        <f t="shared" si="38"/>
        <v>NEUTRAL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14.77</v>
      </c>
      <c r="C640" s="5">
        <f>TITRES_STAT!D643</f>
        <v>7.6714000000000002</v>
      </c>
      <c r="D640" s="5">
        <f>TITRES_STAT!E643</f>
        <v>172</v>
      </c>
      <c r="E640" s="2">
        <f t="shared" si="36"/>
        <v>196035</v>
      </c>
      <c r="F640" s="5" t="str">
        <f t="shared" si="39"/>
        <v>BULLISH</v>
      </c>
      <c r="G640" s="5" t="str">
        <f t="shared" si="38"/>
        <v>NEUTRAL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14.8</v>
      </c>
      <c r="C641" s="5">
        <f>TITRES_STAT!D644</f>
        <v>7.6870000000000003</v>
      </c>
      <c r="D641" s="5">
        <f>TITRES_STAT!E644</f>
        <v>1837</v>
      </c>
      <c r="E641" s="2">
        <f t="shared" si="36"/>
        <v>197872</v>
      </c>
      <c r="F641" s="5" t="str">
        <f t="shared" si="39"/>
        <v>BULLISH</v>
      </c>
      <c r="G641" s="5" t="str">
        <f t="shared" si="38"/>
        <v>NEUTRAL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14.41</v>
      </c>
      <c r="C642" s="5">
        <f>TITRES_STAT!D645</f>
        <v>7.4843999999999999</v>
      </c>
      <c r="D642" s="5">
        <f>TITRES_STAT!E645</f>
        <v>135</v>
      </c>
      <c r="E642" s="2">
        <f t="shared" si="36"/>
        <v>197737</v>
      </c>
      <c r="F642" s="5" t="str">
        <f t="shared" si="39"/>
        <v>BULLISH</v>
      </c>
      <c r="G642" s="5" t="str">
        <f t="shared" si="38"/>
        <v>NEUTRAL</v>
      </c>
      <c r="H642" s="5" t="str">
        <f t="shared" si="37"/>
        <v>CONFIRMED BULLISH</v>
      </c>
    </row>
    <row r="643" spans="1:8" ht="13.5" x14ac:dyDescent="0.25">
      <c r="A643" s="3">
        <f>TITRES_STAT!B646</f>
        <v>43238</v>
      </c>
      <c r="B643" s="5">
        <f>TITRES_STAT!C646</f>
        <v>14.6</v>
      </c>
      <c r="C643" s="5">
        <f>TITRES_STAT!D646</f>
        <v>7.5831</v>
      </c>
      <c r="D643" s="5">
        <f>TITRES_STAT!E646</f>
        <v>27</v>
      </c>
      <c r="E643" s="2">
        <f t="shared" si="36"/>
        <v>197764</v>
      </c>
      <c r="F643" s="5" t="str">
        <f t="shared" si="39"/>
        <v>BULLISH</v>
      </c>
      <c r="G643" s="5" t="str">
        <f t="shared" si="38"/>
        <v>NEUTRAL</v>
      </c>
      <c r="H643" s="5" t="str">
        <f t="shared" si="37"/>
        <v>CONFIRMED BULLISH</v>
      </c>
    </row>
    <row r="644" spans="1:8" ht="13.5" x14ac:dyDescent="0.25">
      <c r="A644" s="3">
        <f>TITRES_STAT!B647</f>
        <v>43241</v>
      </c>
      <c r="B644" s="5">
        <f>TITRES_STAT!C647</f>
        <v>14.89</v>
      </c>
      <c r="C644" s="5">
        <f>TITRES_STAT!D647</f>
        <v>7.7337999999999996</v>
      </c>
      <c r="D644" s="5">
        <f>TITRES_STAT!E647</f>
        <v>133</v>
      </c>
      <c r="E644" s="2">
        <f t="shared" ref="E644:E707" si="40">IF(B644&gt;B643, E643+D644, IF(B644&lt;B643, E643-D644, E643))</f>
        <v>197897</v>
      </c>
      <c r="F644" s="5" t="str">
        <f t="shared" si="39"/>
        <v>BULLISH</v>
      </c>
      <c r="G644" s="5" t="str">
        <f t="shared" si="38"/>
        <v>NEUTRAL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14.89</v>
      </c>
      <c r="C645" s="5">
        <f>TITRES_STAT!D648</f>
        <v>7.7337999999999996</v>
      </c>
      <c r="D645" s="5">
        <f>TITRES_STAT!E648</f>
        <v>2</v>
      </c>
      <c r="E645" s="2">
        <f t="shared" si="40"/>
        <v>197897</v>
      </c>
      <c r="F645" s="5" t="str">
        <f t="shared" si="39"/>
        <v>BULLISH</v>
      </c>
      <c r="G645" s="5" t="str">
        <f t="shared" si="38"/>
        <v>NEUTRAL</v>
      </c>
      <c r="H645" s="5" t="str">
        <f t="shared" si="37"/>
        <v>CONFIRMED BULLISH</v>
      </c>
    </row>
    <row r="646" spans="1:8" ht="13.5" x14ac:dyDescent="0.25">
      <c r="A646" s="3">
        <f>TITRES_STAT!B649</f>
        <v>43243</v>
      </c>
      <c r="B646" s="5">
        <f>TITRES_STAT!C649</f>
        <v>14.85</v>
      </c>
      <c r="C646" s="5">
        <f>TITRES_STAT!D649</f>
        <v>7.7130000000000001</v>
      </c>
      <c r="D646" s="5">
        <f>TITRES_STAT!E649</f>
        <v>400</v>
      </c>
      <c r="E646" s="2">
        <f t="shared" si="40"/>
        <v>197497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43244</v>
      </c>
      <c r="B647" s="5">
        <f>TITRES_STAT!C650</f>
        <v>14.6</v>
      </c>
      <c r="C647" s="5">
        <f>TITRES_STAT!D650</f>
        <v>7.5831</v>
      </c>
      <c r="D647" s="5">
        <f>TITRES_STAT!E650</f>
        <v>710</v>
      </c>
      <c r="E647" s="2">
        <f t="shared" si="40"/>
        <v>196787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BEARISH DIVERGENCE</v>
      </c>
    </row>
    <row r="648" spans="1:8" ht="13.5" x14ac:dyDescent="0.25">
      <c r="A648" s="3">
        <f>TITRES_STAT!B651</f>
        <v>43245</v>
      </c>
      <c r="B648" s="5">
        <f>TITRES_STAT!C651</f>
        <v>14.6</v>
      </c>
      <c r="C648" s="5">
        <f>TITRES_STAT!D651</f>
        <v>7.5831</v>
      </c>
      <c r="D648" s="5">
        <f>TITRES_STAT!E651</f>
        <v>289</v>
      </c>
      <c r="E648" s="2">
        <f t="shared" si="40"/>
        <v>196787</v>
      </c>
      <c r="F648" s="5" t="str">
        <f t="shared" ref="F648:F711" si="43">IF(E648&gt;E643,"BULLISH",IF(E648&lt;E643,"BEARISH","NEUTRAL"))</f>
        <v>BEARISH</v>
      </c>
      <c r="G648" s="5" t="str">
        <f t="shared" si="42"/>
        <v>NEUTRAL</v>
      </c>
      <c r="H648" s="5" t="str">
        <f t="shared" si="41"/>
        <v>NEUTRAL</v>
      </c>
    </row>
    <row r="649" spans="1:8" ht="13.5" x14ac:dyDescent="0.25">
      <c r="A649" s="3">
        <f>TITRES_STAT!B652</f>
        <v>43248</v>
      </c>
      <c r="B649" s="5">
        <f>TITRES_STAT!C652</f>
        <v>14.94</v>
      </c>
      <c r="C649" s="5">
        <f>TITRES_STAT!D652</f>
        <v>7.7596999999999996</v>
      </c>
      <c r="D649" s="5">
        <f>TITRES_STAT!E652</f>
        <v>2</v>
      </c>
      <c r="E649" s="2">
        <f t="shared" si="40"/>
        <v>196789</v>
      </c>
      <c r="F649" s="5" t="str">
        <f t="shared" si="43"/>
        <v>BEARISH</v>
      </c>
      <c r="G649" s="5" t="str">
        <f t="shared" si="42"/>
        <v>NEUTRAL</v>
      </c>
      <c r="H649" s="5" t="str">
        <f t="shared" si="41"/>
        <v>BEARISH DIVERGENCE</v>
      </c>
    </row>
    <row r="650" spans="1:8" ht="13.5" x14ac:dyDescent="0.25">
      <c r="A650" s="3">
        <f>TITRES_STAT!B653</f>
        <v>43249</v>
      </c>
      <c r="B650" s="5">
        <f>TITRES_STAT!C653</f>
        <v>14.65</v>
      </c>
      <c r="C650" s="5">
        <f>TITRES_STAT!D653</f>
        <v>7.6090999999999998</v>
      </c>
      <c r="D650" s="5">
        <f>TITRES_STAT!E653</f>
        <v>377</v>
      </c>
      <c r="E650" s="2">
        <f t="shared" si="40"/>
        <v>196412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14.65</v>
      </c>
      <c r="C651" s="5">
        <f>TITRES_STAT!D654</f>
        <v>7.6090999999999998</v>
      </c>
      <c r="D651" s="5">
        <f>TITRES_STAT!E654</f>
        <v>530</v>
      </c>
      <c r="E651" s="2">
        <f t="shared" si="40"/>
        <v>196412</v>
      </c>
      <c r="F651" s="5" t="str">
        <f t="shared" si="43"/>
        <v>BEARISH</v>
      </c>
      <c r="G651" s="5" t="str">
        <f t="shared" si="42"/>
        <v>NEUTRAL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14.85</v>
      </c>
      <c r="C652" s="5">
        <f>TITRES_STAT!D655</f>
        <v>7.7130000000000001</v>
      </c>
      <c r="D652" s="5">
        <f>TITRES_STAT!E655</f>
        <v>4170</v>
      </c>
      <c r="E652" s="2">
        <f t="shared" si="40"/>
        <v>200582</v>
      </c>
      <c r="F652" s="5" t="str">
        <f t="shared" si="43"/>
        <v>BULLISH</v>
      </c>
      <c r="G652" s="5" t="str">
        <f t="shared" si="42"/>
        <v>NEUTRAL</v>
      </c>
      <c r="H652" s="5" t="str">
        <f t="shared" si="41"/>
        <v>CONFIRMED BULLISH</v>
      </c>
    </row>
    <row r="653" spans="1:8" ht="13.5" x14ac:dyDescent="0.25">
      <c r="A653" s="3">
        <f>TITRES_STAT!B656</f>
        <v>43252</v>
      </c>
      <c r="B653" s="5">
        <f>TITRES_STAT!C656</f>
        <v>14.95</v>
      </c>
      <c r="C653" s="5">
        <f>TITRES_STAT!D656</f>
        <v>7.7648999999999999</v>
      </c>
      <c r="D653" s="5">
        <f>TITRES_STAT!E656</f>
        <v>608</v>
      </c>
      <c r="E653" s="2">
        <f t="shared" si="40"/>
        <v>201190</v>
      </c>
      <c r="F653" s="5" t="str">
        <f t="shared" si="43"/>
        <v>BULLISH</v>
      </c>
      <c r="G653" s="5" t="str">
        <f t="shared" si="42"/>
        <v>STRONG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14.96</v>
      </c>
      <c r="C654" s="5">
        <f>TITRES_STAT!D657</f>
        <v>7.7701000000000002</v>
      </c>
      <c r="D654" s="5">
        <f>TITRES_STAT!E657</f>
        <v>835</v>
      </c>
      <c r="E654" s="2">
        <f t="shared" si="40"/>
        <v>202025</v>
      </c>
      <c r="F654" s="5" t="str">
        <f t="shared" si="43"/>
        <v>BULLISH</v>
      </c>
      <c r="G654" s="5" t="str">
        <f t="shared" si="42"/>
        <v>STRONG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15</v>
      </c>
      <c r="C655" s="5">
        <f>TITRES_STAT!D658</f>
        <v>7.7908999999999997</v>
      </c>
      <c r="D655" s="5">
        <f>TITRES_STAT!E658</f>
        <v>2337</v>
      </c>
      <c r="E655" s="2">
        <f t="shared" si="40"/>
        <v>204362</v>
      </c>
      <c r="F655" s="5" t="str">
        <f t="shared" si="43"/>
        <v>BULLISH</v>
      </c>
      <c r="G655" s="5" t="str">
        <f t="shared" si="42"/>
        <v>STRONG</v>
      </c>
      <c r="H655" s="5" t="str">
        <f t="shared" si="41"/>
        <v>CONFIRMED BULLISH</v>
      </c>
    </row>
    <row r="656" spans="1:8" ht="13.5" x14ac:dyDescent="0.25">
      <c r="A656" s="3">
        <f>TITRES_STAT!B659</f>
        <v>43257</v>
      </c>
      <c r="B656" s="5">
        <f>TITRES_STAT!C659</f>
        <v>15.1</v>
      </c>
      <c r="C656" s="5">
        <f>TITRES_STAT!D659</f>
        <v>7.8428000000000004</v>
      </c>
      <c r="D656" s="5">
        <f>TITRES_STAT!E659</f>
        <v>4836</v>
      </c>
      <c r="E656" s="2">
        <f t="shared" si="40"/>
        <v>209198</v>
      </c>
      <c r="F656" s="5" t="str">
        <f t="shared" si="43"/>
        <v>BULLISH</v>
      </c>
      <c r="G656" s="5" t="str">
        <f t="shared" si="42"/>
        <v>STRONG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15</v>
      </c>
      <c r="C657" s="5">
        <f>TITRES_STAT!D660</f>
        <v>7.7908999999999997</v>
      </c>
      <c r="D657" s="5">
        <f>TITRES_STAT!E660</f>
        <v>1887</v>
      </c>
      <c r="E657" s="2">
        <f t="shared" si="40"/>
        <v>207311</v>
      </c>
      <c r="F657" s="5" t="str">
        <f t="shared" si="43"/>
        <v>BULLISH</v>
      </c>
      <c r="G657" s="5" t="str">
        <f t="shared" si="42"/>
        <v>STRONG</v>
      </c>
      <c r="H657" s="5" t="str">
        <f t="shared" si="41"/>
        <v>CONFIRMED BULLISH</v>
      </c>
    </row>
    <row r="658" spans="1:8" ht="13.5" x14ac:dyDescent="0.25">
      <c r="A658" s="3">
        <f>TITRES_STAT!B661</f>
        <v>43259</v>
      </c>
      <c r="B658" s="5">
        <f>TITRES_STAT!C661</f>
        <v>15</v>
      </c>
      <c r="C658" s="5">
        <f>TITRES_STAT!D661</f>
        <v>7.7908999999999997</v>
      </c>
      <c r="D658" s="5">
        <f>TITRES_STAT!E661</f>
        <v>670</v>
      </c>
      <c r="E658" s="2">
        <f t="shared" si="40"/>
        <v>207311</v>
      </c>
      <c r="F658" s="5" t="str">
        <f t="shared" si="43"/>
        <v>BULLISH</v>
      </c>
      <c r="G658" s="5" t="str">
        <f t="shared" si="42"/>
        <v>STRONG</v>
      </c>
      <c r="H658" s="5" t="str">
        <f t="shared" si="41"/>
        <v>CONFIRMED BULLISH</v>
      </c>
    </row>
    <row r="659" spans="1:8" ht="13.5" x14ac:dyDescent="0.25">
      <c r="A659" s="3">
        <f>TITRES_STAT!B662</f>
        <v>43262</v>
      </c>
      <c r="B659" s="5">
        <f>TITRES_STAT!C662</f>
        <v>15</v>
      </c>
      <c r="C659" s="5">
        <f>TITRES_STAT!D662</f>
        <v>7.7908999999999997</v>
      </c>
      <c r="D659" s="5">
        <f>TITRES_STAT!E662</f>
        <v>21</v>
      </c>
      <c r="E659" s="2">
        <f t="shared" si="40"/>
        <v>207311</v>
      </c>
      <c r="F659" s="5" t="str">
        <f t="shared" si="43"/>
        <v>BULLISH</v>
      </c>
      <c r="G659" s="5" t="str">
        <f t="shared" si="42"/>
        <v>STRONG</v>
      </c>
      <c r="H659" s="5" t="str">
        <f t="shared" si="41"/>
        <v>CONFIRMED BULLISH</v>
      </c>
    </row>
    <row r="660" spans="1:8" ht="13.5" x14ac:dyDescent="0.25">
      <c r="A660" s="3">
        <f>TITRES_STAT!B663</f>
        <v>43263</v>
      </c>
      <c r="B660" s="5">
        <f>TITRES_STAT!C663</f>
        <v>15</v>
      </c>
      <c r="C660" s="5">
        <f>TITRES_STAT!D663</f>
        <v>7.7908999999999997</v>
      </c>
      <c r="D660" s="5">
        <f>TITRES_STAT!E663</f>
        <v>800</v>
      </c>
      <c r="E660" s="2">
        <f t="shared" si="40"/>
        <v>207311</v>
      </c>
      <c r="F660" s="5" t="str">
        <f t="shared" si="43"/>
        <v>BULLISH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43264</v>
      </c>
      <c r="B661" s="5">
        <f>TITRES_STAT!C664</f>
        <v>15</v>
      </c>
      <c r="C661" s="5">
        <f>TITRES_STAT!D664</f>
        <v>7.7908999999999997</v>
      </c>
      <c r="D661" s="5">
        <f>TITRES_STAT!E664</f>
        <v>1067</v>
      </c>
      <c r="E661" s="2">
        <f t="shared" si="40"/>
        <v>207311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14.96</v>
      </c>
      <c r="C662" s="5">
        <f>TITRES_STAT!D665</f>
        <v>7.7701000000000002</v>
      </c>
      <c r="D662" s="5">
        <f>TITRES_STAT!E665</f>
        <v>958</v>
      </c>
      <c r="E662" s="2">
        <f t="shared" si="40"/>
        <v>206353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15</v>
      </c>
      <c r="C663" s="5">
        <f>TITRES_STAT!D666</f>
        <v>7.7908999999999997</v>
      </c>
      <c r="D663" s="5">
        <f>TITRES_STAT!E666</f>
        <v>400</v>
      </c>
      <c r="E663" s="2">
        <f t="shared" si="40"/>
        <v>206753</v>
      </c>
      <c r="F663" s="5" t="str">
        <f t="shared" si="43"/>
        <v>BEARISH</v>
      </c>
      <c r="G663" s="5" t="str">
        <f t="shared" si="42"/>
        <v>NEUTRAL</v>
      </c>
      <c r="H663" s="5" t="str">
        <f t="shared" si="41"/>
        <v>NEUTRAL</v>
      </c>
    </row>
    <row r="664" spans="1:8" ht="13.5" x14ac:dyDescent="0.25">
      <c r="A664" s="3">
        <f>TITRES_STAT!B667</f>
        <v>43270</v>
      </c>
      <c r="B664" s="5">
        <f>TITRES_STAT!C667</f>
        <v>15.08</v>
      </c>
      <c r="C664" s="5">
        <f>TITRES_STAT!D667</f>
        <v>7.8323999999999998</v>
      </c>
      <c r="D664" s="5">
        <f>TITRES_STAT!E667</f>
        <v>2</v>
      </c>
      <c r="E664" s="2">
        <f t="shared" si="40"/>
        <v>206755</v>
      </c>
      <c r="F664" s="5" t="str">
        <f t="shared" si="43"/>
        <v>BEARISH</v>
      </c>
      <c r="G664" s="5" t="str">
        <f t="shared" si="42"/>
        <v>NEUTRAL</v>
      </c>
      <c r="H664" s="5" t="str">
        <f t="shared" si="41"/>
        <v>BEARISH DIVERGENCE</v>
      </c>
    </row>
    <row r="665" spans="1:8" ht="13.5" x14ac:dyDescent="0.25">
      <c r="A665" s="3">
        <f>TITRES_STAT!B668</f>
        <v>43271</v>
      </c>
      <c r="B665" s="5">
        <f>TITRES_STAT!C668</f>
        <v>15.14</v>
      </c>
      <c r="C665" s="5">
        <f>TITRES_STAT!D668</f>
        <v>7.8635999999999999</v>
      </c>
      <c r="D665" s="5">
        <f>TITRES_STAT!E668</f>
        <v>1985</v>
      </c>
      <c r="E665" s="2">
        <f t="shared" si="40"/>
        <v>208740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14.98</v>
      </c>
      <c r="C666" s="5">
        <f>TITRES_STAT!D669</f>
        <v>7.7805</v>
      </c>
      <c r="D666" s="5">
        <f>TITRES_STAT!E669</f>
        <v>10603</v>
      </c>
      <c r="E666" s="2">
        <f t="shared" si="40"/>
        <v>198137</v>
      </c>
      <c r="F666" s="5" t="str">
        <f t="shared" si="43"/>
        <v>BEARISH</v>
      </c>
      <c r="G666" s="5" t="str">
        <f t="shared" si="42"/>
        <v>WEAK</v>
      </c>
      <c r="H666" s="5" t="str">
        <f t="shared" si="41"/>
        <v>CONFIRMED BEARISH</v>
      </c>
    </row>
    <row r="667" spans="1:8" ht="13.5" x14ac:dyDescent="0.25">
      <c r="A667" s="3">
        <f>TITRES_STAT!B670</f>
        <v>43273</v>
      </c>
      <c r="B667" s="5">
        <f>TITRES_STAT!C670</f>
        <v>14.98</v>
      </c>
      <c r="C667" s="5">
        <f>TITRES_STAT!D670</f>
        <v>7.7805</v>
      </c>
      <c r="D667" s="5">
        <f>TITRES_STAT!E670</f>
        <v>365</v>
      </c>
      <c r="E667" s="2">
        <f t="shared" si="40"/>
        <v>198137</v>
      </c>
      <c r="F667" s="5" t="str">
        <f t="shared" si="43"/>
        <v>BEARISH</v>
      </c>
      <c r="G667" s="5" t="str">
        <f t="shared" si="42"/>
        <v>WEAK</v>
      </c>
      <c r="H667" s="5" t="str">
        <f t="shared" si="41"/>
        <v>BEARISH DIVERGENCE</v>
      </c>
    </row>
    <row r="668" spans="1:8" ht="13.5" x14ac:dyDescent="0.25">
      <c r="A668" s="3">
        <f>TITRES_STAT!B671</f>
        <v>43276</v>
      </c>
      <c r="B668" s="5">
        <f>TITRES_STAT!C671</f>
        <v>14.8</v>
      </c>
      <c r="C668" s="5">
        <f>TITRES_STAT!D671</f>
        <v>7.6870000000000003</v>
      </c>
      <c r="D668" s="5">
        <f>TITRES_STAT!E671</f>
        <v>391</v>
      </c>
      <c r="E668" s="2">
        <f t="shared" si="40"/>
        <v>197746</v>
      </c>
      <c r="F668" s="5" t="str">
        <f t="shared" si="43"/>
        <v>BEARISH</v>
      </c>
      <c r="G668" s="5" t="str">
        <f t="shared" si="42"/>
        <v>WEAK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14.8</v>
      </c>
      <c r="C669" s="5">
        <f>TITRES_STAT!D672</f>
        <v>7.6870000000000003</v>
      </c>
      <c r="D669" s="5">
        <f>TITRES_STAT!E672</f>
        <v>2944</v>
      </c>
      <c r="E669" s="2">
        <f t="shared" si="40"/>
        <v>197746</v>
      </c>
      <c r="F669" s="5" t="str">
        <f t="shared" si="43"/>
        <v>BEARISH</v>
      </c>
      <c r="G669" s="5" t="str">
        <f t="shared" si="42"/>
        <v>WEAK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14.85</v>
      </c>
      <c r="C670" s="5">
        <f>TITRES_STAT!D673</f>
        <v>7.7130000000000001</v>
      </c>
      <c r="D670" s="5">
        <f>TITRES_STAT!E673</f>
        <v>137</v>
      </c>
      <c r="E670" s="2">
        <f t="shared" si="40"/>
        <v>197883</v>
      </c>
      <c r="F670" s="5" t="str">
        <f t="shared" si="43"/>
        <v>BEARISH</v>
      </c>
      <c r="G670" s="5" t="str">
        <f t="shared" si="42"/>
        <v>WEAK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14.7</v>
      </c>
      <c r="C671" s="5">
        <f>TITRES_STAT!D674</f>
        <v>7.6351000000000004</v>
      </c>
      <c r="D671" s="5">
        <f>TITRES_STAT!E674</f>
        <v>2841</v>
      </c>
      <c r="E671" s="2">
        <f t="shared" si="40"/>
        <v>195042</v>
      </c>
      <c r="F671" s="5" t="str">
        <f t="shared" si="43"/>
        <v>BEARISH</v>
      </c>
      <c r="G671" s="5" t="str">
        <f t="shared" si="42"/>
        <v>NEUTRAL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13.95</v>
      </c>
      <c r="C672" s="5">
        <f>TITRES_STAT!D675</f>
        <v>7.6582999999999997</v>
      </c>
      <c r="D672" s="5">
        <f>TITRES_STAT!E675</f>
        <v>2019</v>
      </c>
      <c r="E672" s="2">
        <f t="shared" si="40"/>
        <v>193023</v>
      </c>
      <c r="F672" s="5" t="str">
        <f t="shared" si="43"/>
        <v>BEARISH</v>
      </c>
      <c r="G672" s="5" t="str">
        <f t="shared" si="42"/>
        <v>WEAK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13.9</v>
      </c>
      <c r="C673" s="5">
        <f>TITRES_STAT!D676</f>
        <v>7.8177000000000003</v>
      </c>
      <c r="D673" s="5">
        <f>TITRES_STAT!E676</f>
        <v>62</v>
      </c>
      <c r="E673" s="2">
        <f t="shared" si="40"/>
        <v>192961</v>
      </c>
      <c r="F673" s="5" t="str">
        <f t="shared" si="43"/>
        <v>BEARISH</v>
      </c>
      <c r="G673" s="5" t="str">
        <f t="shared" si="42"/>
        <v>WEAK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13.9</v>
      </c>
      <c r="C674" s="5">
        <f>TITRES_STAT!D677</f>
        <v>7.8177000000000003</v>
      </c>
      <c r="D674" s="5">
        <f>TITRES_STAT!E677</f>
        <v>679</v>
      </c>
      <c r="E674" s="2">
        <f t="shared" si="40"/>
        <v>192961</v>
      </c>
      <c r="F674" s="5" t="str">
        <f t="shared" si="43"/>
        <v>BEARISH</v>
      </c>
      <c r="G674" s="5" t="str">
        <f t="shared" si="42"/>
        <v>WEAK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13.98</v>
      </c>
      <c r="C675" s="5">
        <f>TITRES_STAT!D678</f>
        <v>7.8627000000000002</v>
      </c>
      <c r="D675" s="5">
        <f>TITRES_STAT!E678</f>
        <v>938</v>
      </c>
      <c r="E675" s="2">
        <f t="shared" si="40"/>
        <v>193899</v>
      </c>
      <c r="F675" s="5" t="str">
        <f t="shared" si="43"/>
        <v>BEARISH</v>
      </c>
      <c r="G675" s="5" t="str">
        <f t="shared" si="42"/>
        <v>WEAK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14.05</v>
      </c>
      <c r="C676" s="5">
        <f>TITRES_STAT!D679</f>
        <v>7.9020999999999999</v>
      </c>
      <c r="D676" s="5">
        <f>TITRES_STAT!E679</f>
        <v>644</v>
      </c>
      <c r="E676" s="2">
        <f t="shared" si="40"/>
        <v>194543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14.05</v>
      </c>
      <c r="C677" s="5">
        <f>TITRES_STAT!D680</f>
        <v>7.9020999999999999</v>
      </c>
      <c r="D677" s="5">
        <f>TITRES_STAT!E680</f>
        <v>1023</v>
      </c>
      <c r="E677" s="2">
        <f t="shared" si="40"/>
        <v>194543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CONFIRMED BULLISH</v>
      </c>
    </row>
    <row r="678" spans="1:8" ht="13.5" x14ac:dyDescent="0.25">
      <c r="A678" s="3">
        <f>TITRES_STAT!B681</f>
        <v>43290</v>
      </c>
      <c r="B678" s="5">
        <f>TITRES_STAT!C681</f>
        <v>14.4</v>
      </c>
      <c r="C678" s="5">
        <f>TITRES_STAT!D681</f>
        <v>8.0989000000000004</v>
      </c>
      <c r="D678" s="5">
        <f>TITRES_STAT!E681</f>
        <v>298</v>
      </c>
      <c r="E678" s="2">
        <f t="shared" si="40"/>
        <v>194841</v>
      </c>
      <c r="F678" s="5" t="str">
        <f t="shared" si="43"/>
        <v>BULLISH</v>
      </c>
      <c r="G678" s="5" t="str">
        <f t="shared" si="42"/>
        <v>NEUTRAL</v>
      </c>
      <c r="H678" s="5" t="str">
        <f t="shared" si="41"/>
        <v>CONFIRMED BULLISH</v>
      </c>
    </row>
    <row r="679" spans="1:8" ht="13.5" x14ac:dyDescent="0.25">
      <c r="A679" s="3">
        <f>TITRES_STAT!B682</f>
        <v>43291</v>
      </c>
      <c r="B679" s="5">
        <f>TITRES_STAT!C682</f>
        <v>14.82</v>
      </c>
      <c r="C679" s="5">
        <f>TITRES_STAT!D682</f>
        <v>8.3351000000000006</v>
      </c>
      <c r="D679" s="5">
        <f>TITRES_STAT!E682</f>
        <v>250</v>
      </c>
      <c r="E679" s="2">
        <f t="shared" si="40"/>
        <v>195091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CONFIRMED BULLISH</v>
      </c>
    </row>
    <row r="680" spans="1:8" ht="13.5" x14ac:dyDescent="0.25">
      <c r="A680" s="3">
        <f>TITRES_STAT!B683</f>
        <v>43292</v>
      </c>
      <c r="B680" s="5">
        <f>TITRES_STAT!C683</f>
        <v>14.82</v>
      </c>
      <c r="C680" s="5">
        <f>TITRES_STAT!D683</f>
        <v>8.3351000000000006</v>
      </c>
      <c r="D680" s="5">
        <f>TITRES_STAT!E683</f>
        <v>0</v>
      </c>
      <c r="E680" s="2">
        <f t="shared" si="40"/>
        <v>195091</v>
      </c>
      <c r="F680" s="5" t="str">
        <f t="shared" si="43"/>
        <v>BULLISH</v>
      </c>
      <c r="G680" s="5" t="str">
        <f t="shared" si="42"/>
        <v>NEUTRAL</v>
      </c>
      <c r="H680" s="5" t="str">
        <f t="shared" si="41"/>
        <v>CONFIRMED BULLISH</v>
      </c>
    </row>
    <row r="681" spans="1:8" ht="13.5" x14ac:dyDescent="0.25">
      <c r="A681" s="3">
        <f>TITRES_STAT!B684</f>
        <v>43293</v>
      </c>
      <c r="B681" s="5">
        <f>TITRES_STAT!C684</f>
        <v>14.8</v>
      </c>
      <c r="C681" s="5">
        <f>TITRES_STAT!D684</f>
        <v>8.3239000000000001</v>
      </c>
      <c r="D681" s="5">
        <f>TITRES_STAT!E684</f>
        <v>127</v>
      </c>
      <c r="E681" s="2">
        <f t="shared" si="40"/>
        <v>194964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CONFIRMED BULLISH</v>
      </c>
    </row>
    <row r="682" spans="1:8" ht="13.5" x14ac:dyDescent="0.25">
      <c r="A682" s="3">
        <f>TITRES_STAT!B685</f>
        <v>43294</v>
      </c>
      <c r="B682" s="5">
        <f>TITRES_STAT!C685</f>
        <v>15.2</v>
      </c>
      <c r="C682" s="5">
        <f>TITRES_STAT!D685</f>
        <v>8.5488999999999997</v>
      </c>
      <c r="D682" s="5">
        <f>TITRES_STAT!E685</f>
        <v>1</v>
      </c>
      <c r="E682" s="2">
        <f t="shared" si="40"/>
        <v>194965</v>
      </c>
      <c r="F682" s="5" t="str">
        <f t="shared" si="43"/>
        <v>BULLISH</v>
      </c>
      <c r="G682" s="5" t="str">
        <f t="shared" si="42"/>
        <v>NEUTRAL</v>
      </c>
      <c r="H682" s="5" t="str">
        <f t="shared" si="41"/>
        <v>CONFIRMED BULLISH</v>
      </c>
    </row>
    <row r="683" spans="1:8" ht="13.5" x14ac:dyDescent="0.25">
      <c r="A683" s="3">
        <f>TITRES_STAT!B686</f>
        <v>43297</v>
      </c>
      <c r="B683" s="5">
        <f>TITRES_STAT!C686</f>
        <v>15.1</v>
      </c>
      <c r="C683" s="5">
        <f>TITRES_STAT!D686</f>
        <v>8.4925999999999995</v>
      </c>
      <c r="D683" s="5">
        <f>TITRES_STAT!E686</f>
        <v>5</v>
      </c>
      <c r="E683" s="2">
        <f t="shared" si="40"/>
        <v>194960</v>
      </c>
      <c r="F683" s="5" t="str">
        <f t="shared" si="43"/>
        <v>BULLISH</v>
      </c>
      <c r="G683" s="5" t="str">
        <f t="shared" si="42"/>
        <v>NEUTRAL</v>
      </c>
      <c r="H683" s="5" t="str">
        <f t="shared" si="41"/>
        <v>CONFIRMED BULLISH</v>
      </c>
    </row>
    <row r="684" spans="1:8" ht="13.5" x14ac:dyDescent="0.25">
      <c r="A684" s="3">
        <f>TITRES_STAT!B687</f>
        <v>43298</v>
      </c>
      <c r="B684" s="5">
        <f>TITRES_STAT!C687</f>
        <v>15.1</v>
      </c>
      <c r="C684" s="5">
        <f>TITRES_STAT!D687</f>
        <v>8.4925999999999995</v>
      </c>
      <c r="D684" s="5">
        <f>TITRES_STAT!E687</f>
        <v>1300</v>
      </c>
      <c r="E684" s="2">
        <f t="shared" si="40"/>
        <v>194960</v>
      </c>
      <c r="F684" s="5" t="str">
        <f t="shared" si="43"/>
        <v>BEARISH</v>
      </c>
      <c r="G684" s="5" t="str">
        <f t="shared" si="42"/>
        <v>NEUTRAL</v>
      </c>
      <c r="H684" s="5" t="str">
        <f t="shared" si="41"/>
        <v>BEARISH DIVERGENCE</v>
      </c>
    </row>
    <row r="685" spans="1:8" ht="13.5" x14ac:dyDescent="0.25">
      <c r="A685" s="3">
        <f>TITRES_STAT!B688</f>
        <v>43299</v>
      </c>
      <c r="B685" s="5">
        <f>TITRES_STAT!C688</f>
        <v>14.9</v>
      </c>
      <c r="C685" s="5">
        <f>TITRES_STAT!D688</f>
        <v>8.3801000000000005</v>
      </c>
      <c r="D685" s="5">
        <f>TITRES_STAT!E688</f>
        <v>439</v>
      </c>
      <c r="E685" s="2">
        <f t="shared" si="40"/>
        <v>194521</v>
      </c>
      <c r="F685" s="5" t="str">
        <f t="shared" si="43"/>
        <v>BEARISH</v>
      </c>
      <c r="G685" s="5" t="str">
        <f t="shared" si="42"/>
        <v>NEUTRAL</v>
      </c>
      <c r="H685" s="5" t="str">
        <f t="shared" si="41"/>
        <v>BEARISH DIVERGENCE</v>
      </c>
    </row>
    <row r="686" spans="1:8" ht="13.5" x14ac:dyDescent="0.25">
      <c r="A686" s="3">
        <f>TITRES_STAT!B689</f>
        <v>43300</v>
      </c>
      <c r="B686" s="5">
        <f>TITRES_STAT!C689</f>
        <v>15.2</v>
      </c>
      <c r="C686" s="5">
        <f>TITRES_STAT!D689</f>
        <v>8.5488999999999997</v>
      </c>
      <c r="D686" s="5">
        <f>TITRES_STAT!E689</f>
        <v>1281</v>
      </c>
      <c r="E686" s="2">
        <f t="shared" si="40"/>
        <v>195802</v>
      </c>
      <c r="F686" s="5" t="str">
        <f t="shared" si="43"/>
        <v>BULLISH</v>
      </c>
      <c r="G686" s="5" t="str">
        <f t="shared" si="42"/>
        <v>NEUTRAL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15.55</v>
      </c>
      <c r="C687" s="5">
        <f>TITRES_STAT!D690</f>
        <v>8.7456999999999994</v>
      </c>
      <c r="D687" s="5">
        <f>TITRES_STAT!E690</f>
        <v>3535</v>
      </c>
      <c r="E687" s="2">
        <f t="shared" si="40"/>
        <v>199337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16</v>
      </c>
      <c r="C688" s="5">
        <f>TITRES_STAT!D691</f>
        <v>8.9987999999999992</v>
      </c>
      <c r="D688" s="5">
        <f>TITRES_STAT!E691</f>
        <v>618</v>
      </c>
      <c r="E688" s="2">
        <f t="shared" si="40"/>
        <v>199955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16.48</v>
      </c>
      <c r="C689" s="5">
        <f>TITRES_STAT!D692</f>
        <v>9.2688000000000006</v>
      </c>
      <c r="D689" s="5">
        <f>TITRES_STAT!E692</f>
        <v>3225</v>
      </c>
      <c r="E689" s="2">
        <f t="shared" si="40"/>
        <v>203180</v>
      </c>
      <c r="F689" s="5" t="str">
        <f t="shared" si="43"/>
        <v>BULLISH</v>
      </c>
      <c r="G689" s="5" t="str">
        <f t="shared" si="42"/>
        <v>STRONG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16.399999999999999</v>
      </c>
      <c r="C690" s="5">
        <f>TITRES_STAT!D693</f>
        <v>9.2238000000000007</v>
      </c>
      <c r="D690" s="5">
        <f>TITRES_STAT!E693</f>
        <v>855</v>
      </c>
      <c r="E690" s="2">
        <f t="shared" si="40"/>
        <v>202325</v>
      </c>
      <c r="F690" s="5" t="str">
        <f t="shared" si="43"/>
        <v>BULLISH</v>
      </c>
      <c r="G690" s="5" t="str">
        <f t="shared" si="42"/>
        <v>STRONG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15.95</v>
      </c>
      <c r="C691" s="5">
        <f>TITRES_STAT!D694</f>
        <v>8.9707000000000008</v>
      </c>
      <c r="D691" s="5">
        <f>TITRES_STAT!E694</f>
        <v>100</v>
      </c>
      <c r="E691" s="2">
        <f t="shared" si="40"/>
        <v>202225</v>
      </c>
      <c r="F691" s="5" t="str">
        <f t="shared" si="43"/>
        <v>BULLISH</v>
      </c>
      <c r="G691" s="5" t="str">
        <f t="shared" si="42"/>
        <v>STRONG</v>
      </c>
      <c r="H691" s="5" t="str">
        <f t="shared" si="41"/>
        <v>CONFIRMED BULLISH</v>
      </c>
    </row>
    <row r="692" spans="1:8" ht="13.5" x14ac:dyDescent="0.25">
      <c r="A692" s="3">
        <f>TITRES_STAT!B695</f>
        <v>43311</v>
      </c>
      <c r="B692" s="5">
        <f>TITRES_STAT!C695</f>
        <v>15.48</v>
      </c>
      <c r="C692" s="5">
        <f>TITRES_STAT!D695</f>
        <v>8.7063000000000006</v>
      </c>
      <c r="D692" s="5">
        <f>TITRES_STAT!E695</f>
        <v>804</v>
      </c>
      <c r="E692" s="2">
        <f t="shared" si="40"/>
        <v>201421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BULLISH DIVERGENCE</v>
      </c>
    </row>
    <row r="693" spans="1:8" ht="13.5" x14ac:dyDescent="0.25">
      <c r="A693" s="3">
        <f>TITRES_STAT!B696</f>
        <v>43312</v>
      </c>
      <c r="B693" s="5">
        <f>TITRES_STAT!C696</f>
        <v>15.43</v>
      </c>
      <c r="C693" s="5">
        <f>TITRES_STAT!D696</f>
        <v>8.6782000000000004</v>
      </c>
      <c r="D693" s="5">
        <f>TITRES_STAT!E696</f>
        <v>183</v>
      </c>
      <c r="E693" s="2">
        <f t="shared" si="40"/>
        <v>201238</v>
      </c>
      <c r="F693" s="5" t="str">
        <f t="shared" si="43"/>
        <v>BULLISH</v>
      </c>
      <c r="G693" s="5" t="str">
        <f t="shared" si="42"/>
        <v>NEUTRAL</v>
      </c>
      <c r="H693" s="5" t="str">
        <f t="shared" si="41"/>
        <v>BULLISH DIVERGENCE</v>
      </c>
    </row>
    <row r="694" spans="1:8" ht="13.5" x14ac:dyDescent="0.25">
      <c r="A694" s="3">
        <f>TITRES_STAT!B697</f>
        <v>43313</v>
      </c>
      <c r="B694" s="5">
        <f>TITRES_STAT!C697</f>
        <v>15.55</v>
      </c>
      <c r="C694" s="5">
        <f>TITRES_STAT!D697</f>
        <v>8.7456999999999994</v>
      </c>
      <c r="D694" s="5">
        <f>TITRES_STAT!E697</f>
        <v>1527</v>
      </c>
      <c r="E694" s="2">
        <f t="shared" si="40"/>
        <v>202765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15.12</v>
      </c>
      <c r="C695" s="5">
        <f>TITRES_STAT!D698</f>
        <v>8.5038999999999998</v>
      </c>
      <c r="D695" s="5">
        <f>TITRES_STAT!E698</f>
        <v>963</v>
      </c>
      <c r="E695" s="2">
        <f t="shared" si="40"/>
        <v>201802</v>
      </c>
      <c r="F695" s="5" t="str">
        <f t="shared" si="43"/>
        <v>BEARISH</v>
      </c>
      <c r="G695" s="5" t="str">
        <f t="shared" si="42"/>
        <v>NEUTRAL</v>
      </c>
      <c r="H695" s="5" t="str">
        <f t="shared" si="41"/>
        <v>CONFIRMED BEARISH</v>
      </c>
    </row>
    <row r="696" spans="1:8" ht="13.5" x14ac:dyDescent="0.25">
      <c r="A696" s="3">
        <f>TITRES_STAT!B699</f>
        <v>43315</v>
      </c>
      <c r="B696" s="5">
        <f>TITRES_STAT!C699</f>
        <v>16.010000000000002</v>
      </c>
      <c r="C696" s="5">
        <f>TITRES_STAT!D699</f>
        <v>9.0044000000000004</v>
      </c>
      <c r="D696" s="5">
        <f>TITRES_STAT!E699</f>
        <v>2422</v>
      </c>
      <c r="E696" s="2">
        <f t="shared" si="40"/>
        <v>204224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16.010000000000002</v>
      </c>
      <c r="C697" s="5">
        <f>TITRES_STAT!D700</f>
        <v>9.0044000000000004</v>
      </c>
      <c r="D697" s="5">
        <f>TITRES_STAT!E700</f>
        <v>730</v>
      </c>
      <c r="E697" s="2">
        <f t="shared" si="40"/>
        <v>204224</v>
      </c>
      <c r="F697" s="5" t="str">
        <f t="shared" si="43"/>
        <v>BULLISH</v>
      </c>
      <c r="G697" s="5" t="str">
        <f t="shared" si="42"/>
        <v>NEUTRAL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16.829999999999998</v>
      </c>
      <c r="C698" s="5">
        <f>TITRES_STAT!D701</f>
        <v>9.4656000000000002</v>
      </c>
      <c r="D698" s="5">
        <f>TITRES_STAT!E701</f>
        <v>4837</v>
      </c>
      <c r="E698" s="2">
        <f t="shared" si="40"/>
        <v>209061</v>
      </c>
      <c r="F698" s="5" t="str">
        <f t="shared" si="43"/>
        <v>BULLISH</v>
      </c>
      <c r="G698" s="5" t="str">
        <f t="shared" si="42"/>
        <v>STRONG</v>
      </c>
      <c r="H698" s="5" t="str">
        <f t="shared" si="41"/>
        <v>CONFIRMED BULLISH</v>
      </c>
    </row>
    <row r="699" spans="1:8" ht="13.5" x14ac:dyDescent="0.25">
      <c r="A699" s="3">
        <f>TITRES_STAT!B702</f>
        <v>43320</v>
      </c>
      <c r="B699" s="5">
        <f>TITRES_STAT!C702</f>
        <v>17.489999999999998</v>
      </c>
      <c r="C699" s="5">
        <f>TITRES_STAT!D702</f>
        <v>9.8368000000000002</v>
      </c>
      <c r="D699" s="5">
        <f>TITRES_STAT!E702</f>
        <v>6834</v>
      </c>
      <c r="E699" s="2">
        <f t="shared" si="40"/>
        <v>215895</v>
      </c>
      <c r="F699" s="5" t="str">
        <f t="shared" si="43"/>
        <v>BULLISH</v>
      </c>
      <c r="G699" s="5" t="str">
        <f t="shared" si="42"/>
        <v>STRONG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18</v>
      </c>
      <c r="C700" s="5">
        <f>TITRES_STAT!D703</f>
        <v>10.1236</v>
      </c>
      <c r="D700" s="5">
        <f>TITRES_STAT!E703</f>
        <v>11859</v>
      </c>
      <c r="E700" s="2">
        <f t="shared" si="40"/>
        <v>227754</v>
      </c>
      <c r="F700" s="5" t="str">
        <f t="shared" si="43"/>
        <v>BULLISH</v>
      </c>
      <c r="G700" s="5" t="str">
        <f t="shared" si="42"/>
        <v>STRONG</v>
      </c>
      <c r="H700" s="5" t="str">
        <f t="shared" si="41"/>
        <v>CONFIRMED BULLISH</v>
      </c>
    </row>
    <row r="701" spans="1:8" ht="13.5" x14ac:dyDescent="0.25">
      <c r="A701" s="3">
        <f>TITRES_STAT!B704</f>
        <v>43322</v>
      </c>
      <c r="B701" s="5">
        <f>TITRES_STAT!C704</f>
        <v>18</v>
      </c>
      <c r="C701" s="5">
        <f>TITRES_STAT!D704</f>
        <v>10.1236</v>
      </c>
      <c r="D701" s="5">
        <f>TITRES_STAT!E704</f>
        <v>1827</v>
      </c>
      <c r="E701" s="2">
        <f t="shared" si="40"/>
        <v>227754</v>
      </c>
      <c r="F701" s="5" t="str">
        <f t="shared" si="43"/>
        <v>BULLISH</v>
      </c>
      <c r="G701" s="5" t="str">
        <f t="shared" si="42"/>
        <v>STRONG</v>
      </c>
      <c r="H701" s="5" t="str">
        <f t="shared" si="41"/>
        <v>CONFIRMED BULLISH</v>
      </c>
    </row>
    <row r="702" spans="1:8" ht="13.5" x14ac:dyDescent="0.25">
      <c r="A702" s="3">
        <f>TITRES_STAT!B705</f>
        <v>43326</v>
      </c>
      <c r="B702" s="5">
        <f>TITRES_STAT!C705</f>
        <v>17.46</v>
      </c>
      <c r="C702" s="5">
        <f>TITRES_STAT!D705</f>
        <v>9.8199000000000005</v>
      </c>
      <c r="D702" s="5">
        <f>TITRES_STAT!E705</f>
        <v>645</v>
      </c>
      <c r="E702" s="2">
        <f t="shared" si="40"/>
        <v>227109</v>
      </c>
      <c r="F702" s="5" t="str">
        <f t="shared" si="43"/>
        <v>BULLISH</v>
      </c>
      <c r="G702" s="5" t="str">
        <f t="shared" si="42"/>
        <v>STRONG</v>
      </c>
      <c r="H702" s="5" t="str">
        <f t="shared" si="41"/>
        <v>CONFIRMED BULLISH</v>
      </c>
    </row>
    <row r="703" spans="1:8" ht="13.5" x14ac:dyDescent="0.25">
      <c r="A703" s="3">
        <f>TITRES_STAT!B706</f>
        <v>43327</v>
      </c>
      <c r="B703" s="5">
        <f>TITRES_STAT!C706</f>
        <v>17.559999999999999</v>
      </c>
      <c r="C703" s="5">
        <f>TITRES_STAT!D706</f>
        <v>9.8762000000000008</v>
      </c>
      <c r="D703" s="5">
        <f>TITRES_STAT!E706</f>
        <v>1834</v>
      </c>
      <c r="E703" s="2">
        <f t="shared" si="40"/>
        <v>228943</v>
      </c>
      <c r="F703" s="5" t="str">
        <f t="shared" si="43"/>
        <v>BULLISH</v>
      </c>
      <c r="G703" s="5" t="str">
        <f t="shared" si="42"/>
        <v>STRONG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17.07</v>
      </c>
      <c r="C704" s="5">
        <f>TITRES_STAT!D707</f>
        <v>9.6006</v>
      </c>
      <c r="D704" s="5">
        <f>TITRES_STAT!E707</f>
        <v>2994</v>
      </c>
      <c r="E704" s="2">
        <f t="shared" si="40"/>
        <v>225949</v>
      </c>
      <c r="F704" s="5" t="str">
        <f t="shared" si="43"/>
        <v>BULLISH</v>
      </c>
      <c r="G704" s="5" t="str">
        <f t="shared" si="42"/>
        <v>STRONG</v>
      </c>
      <c r="H704" s="5" t="str">
        <f t="shared" si="41"/>
        <v>BULLISH DIVERGENCE</v>
      </c>
    </row>
    <row r="705" spans="1:8" ht="13.5" x14ac:dyDescent="0.25">
      <c r="A705" s="3">
        <f>TITRES_STAT!B708</f>
        <v>43329</v>
      </c>
      <c r="B705" s="5">
        <f>TITRES_STAT!C708</f>
        <v>18</v>
      </c>
      <c r="C705" s="5">
        <f>TITRES_STAT!D708</f>
        <v>10.1236</v>
      </c>
      <c r="D705" s="5">
        <f>TITRES_STAT!E708</f>
        <v>5602</v>
      </c>
      <c r="E705" s="2">
        <f t="shared" si="40"/>
        <v>231551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43332</v>
      </c>
      <c r="B706" s="5">
        <f>TITRES_STAT!C709</f>
        <v>19</v>
      </c>
      <c r="C706" s="5">
        <f>TITRES_STAT!D709</f>
        <v>10.6861</v>
      </c>
      <c r="D706" s="5">
        <f>TITRES_STAT!E709</f>
        <v>9154</v>
      </c>
      <c r="E706" s="2">
        <f t="shared" si="40"/>
        <v>240705</v>
      </c>
      <c r="F706" s="5" t="str">
        <f t="shared" si="43"/>
        <v>BULLISH</v>
      </c>
      <c r="G706" s="5" t="str">
        <f t="shared" si="42"/>
        <v>STRONG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18.5</v>
      </c>
      <c r="C707" s="5">
        <f>TITRES_STAT!D710</f>
        <v>10.4049</v>
      </c>
      <c r="D707" s="5">
        <f>TITRES_STAT!E710</f>
        <v>477</v>
      </c>
      <c r="E707" s="2">
        <f t="shared" si="40"/>
        <v>240228</v>
      </c>
      <c r="F707" s="5" t="str">
        <f t="shared" si="43"/>
        <v>BULLISH</v>
      </c>
      <c r="G707" s="5" t="str">
        <f t="shared" si="42"/>
        <v>STRONG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18.600000000000001</v>
      </c>
      <c r="C708" s="5">
        <f>TITRES_STAT!D711</f>
        <v>10.4611</v>
      </c>
      <c r="D708" s="5">
        <f>TITRES_STAT!E711</f>
        <v>325</v>
      </c>
      <c r="E708" s="2">
        <f t="shared" ref="E708:E771" si="44">IF(B708&gt;B707, E707+D708, IF(B708&lt;B707, E707-D708, E707))</f>
        <v>240553</v>
      </c>
      <c r="F708" s="5" t="str">
        <f t="shared" si="43"/>
        <v>BULLISH</v>
      </c>
      <c r="G708" s="5" t="str">
        <f t="shared" si="42"/>
        <v>STRONG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19</v>
      </c>
      <c r="C709" s="5">
        <f>TITRES_STAT!D712</f>
        <v>10.6861</v>
      </c>
      <c r="D709" s="5">
        <f>TITRES_STAT!E712</f>
        <v>4</v>
      </c>
      <c r="E709" s="2">
        <f t="shared" si="44"/>
        <v>240557</v>
      </c>
      <c r="F709" s="5" t="str">
        <f t="shared" si="43"/>
        <v>BULLISH</v>
      </c>
      <c r="G709" s="5" t="str">
        <f t="shared" si="42"/>
        <v>STRONG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19</v>
      </c>
      <c r="C710" s="5">
        <f>TITRES_STAT!D713</f>
        <v>10.6861</v>
      </c>
      <c r="D710" s="5">
        <f>TITRES_STAT!E713</f>
        <v>1240</v>
      </c>
      <c r="E710" s="2">
        <f t="shared" si="44"/>
        <v>240557</v>
      </c>
      <c r="F710" s="5" t="str">
        <f t="shared" si="43"/>
        <v>BULLISH</v>
      </c>
      <c r="G710" s="5" t="str">
        <f t="shared" si="42"/>
        <v>STRONG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18.5</v>
      </c>
      <c r="C711" s="5">
        <f>TITRES_STAT!D714</f>
        <v>10.4049</v>
      </c>
      <c r="D711" s="5">
        <f>TITRES_STAT!E714</f>
        <v>2634</v>
      </c>
      <c r="E711" s="2">
        <f t="shared" si="44"/>
        <v>237923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18.96</v>
      </c>
      <c r="C712" s="5">
        <f>TITRES_STAT!D715</f>
        <v>10.663600000000001</v>
      </c>
      <c r="D712" s="5">
        <f>TITRES_STAT!E715</f>
        <v>10151</v>
      </c>
      <c r="E712" s="2">
        <f t="shared" si="44"/>
        <v>248074</v>
      </c>
      <c r="F712" s="5" t="str">
        <f t="shared" ref="F712:F775" si="47">IF(E712&gt;E707,"BULLISH",IF(E712&lt;E707,"BEARISH","NEUTRAL"))</f>
        <v>BULLISH</v>
      </c>
      <c r="G712" s="5" t="str">
        <f t="shared" si="46"/>
        <v>STRONG</v>
      </c>
      <c r="H712" s="5" t="str">
        <f t="shared" si="45"/>
        <v>CONFIRMED BULLISH</v>
      </c>
    </row>
    <row r="713" spans="1:8" ht="13.5" x14ac:dyDescent="0.25">
      <c r="A713" s="3">
        <f>TITRES_STAT!B716</f>
        <v>43343</v>
      </c>
      <c r="B713" s="5">
        <f>TITRES_STAT!C716</f>
        <v>18.97</v>
      </c>
      <c r="C713" s="5">
        <f>TITRES_STAT!D716</f>
        <v>10.6692</v>
      </c>
      <c r="D713" s="5">
        <f>TITRES_STAT!E716</f>
        <v>2275</v>
      </c>
      <c r="E713" s="2">
        <f t="shared" si="44"/>
        <v>250349</v>
      </c>
      <c r="F713" s="5" t="str">
        <f t="shared" si="47"/>
        <v>BULLISH</v>
      </c>
      <c r="G713" s="5" t="str">
        <f t="shared" si="46"/>
        <v>STRONG</v>
      </c>
      <c r="H713" s="5" t="str">
        <f t="shared" si="45"/>
        <v>CONFIRMED BULLISH</v>
      </c>
    </row>
    <row r="714" spans="1:8" ht="13.5" x14ac:dyDescent="0.25">
      <c r="A714" s="3">
        <f>TITRES_STAT!B717</f>
        <v>43346</v>
      </c>
      <c r="B714" s="5">
        <f>TITRES_STAT!C717</f>
        <v>18.5</v>
      </c>
      <c r="C714" s="5">
        <f>TITRES_STAT!D717</f>
        <v>10.4049</v>
      </c>
      <c r="D714" s="5">
        <f>TITRES_STAT!E717</f>
        <v>343</v>
      </c>
      <c r="E714" s="2">
        <f t="shared" si="44"/>
        <v>250006</v>
      </c>
      <c r="F714" s="5" t="str">
        <f t="shared" si="47"/>
        <v>BULLISH</v>
      </c>
      <c r="G714" s="5" t="str">
        <f t="shared" si="46"/>
        <v>STRONG</v>
      </c>
      <c r="H714" s="5" t="str">
        <f t="shared" si="45"/>
        <v>BULLISH DIVERGENCE</v>
      </c>
    </row>
    <row r="715" spans="1:8" ht="13.5" x14ac:dyDescent="0.25">
      <c r="A715" s="3">
        <f>TITRES_STAT!B718</f>
        <v>43347</v>
      </c>
      <c r="B715" s="5">
        <f>TITRES_STAT!C718</f>
        <v>18.399999999999999</v>
      </c>
      <c r="C715" s="5">
        <f>TITRES_STAT!D718</f>
        <v>10.348599999999999</v>
      </c>
      <c r="D715" s="5">
        <f>TITRES_STAT!E718</f>
        <v>238</v>
      </c>
      <c r="E715" s="2">
        <f t="shared" si="44"/>
        <v>249768</v>
      </c>
      <c r="F715" s="5" t="str">
        <f t="shared" si="47"/>
        <v>BULLISH</v>
      </c>
      <c r="G715" s="5" t="str">
        <f t="shared" si="46"/>
        <v>STRONG</v>
      </c>
      <c r="H715" s="5" t="str">
        <f t="shared" si="45"/>
        <v>BULLISH DIVERGENCE</v>
      </c>
    </row>
    <row r="716" spans="1:8" ht="13.5" x14ac:dyDescent="0.25">
      <c r="A716" s="3">
        <f>TITRES_STAT!B719</f>
        <v>43348</v>
      </c>
      <c r="B716" s="5">
        <f>TITRES_STAT!C719</f>
        <v>18</v>
      </c>
      <c r="C716" s="5">
        <f>TITRES_STAT!D719</f>
        <v>10.1236</v>
      </c>
      <c r="D716" s="5">
        <f>TITRES_STAT!E719</f>
        <v>10704</v>
      </c>
      <c r="E716" s="2">
        <f t="shared" si="44"/>
        <v>239064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BULLISH DIVERGENCE</v>
      </c>
    </row>
    <row r="717" spans="1:8" ht="13.5" x14ac:dyDescent="0.25">
      <c r="A717" s="3">
        <f>TITRES_STAT!B720</f>
        <v>43349</v>
      </c>
      <c r="B717" s="5">
        <f>TITRES_STAT!C720</f>
        <v>18</v>
      </c>
      <c r="C717" s="5">
        <f>TITRES_STAT!D720</f>
        <v>10.1236</v>
      </c>
      <c r="D717" s="5">
        <f>TITRES_STAT!E720</f>
        <v>4642</v>
      </c>
      <c r="E717" s="2">
        <f t="shared" si="44"/>
        <v>239064</v>
      </c>
      <c r="F717" s="5" t="str">
        <f t="shared" si="47"/>
        <v>BEARISH</v>
      </c>
      <c r="G717" s="5" t="str">
        <f t="shared" si="46"/>
        <v>WEAK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18</v>
      </c>
      <c r="C718" s="5">
        <f>TITRES_STAT!D721</f>
        <v>10.1236</v>
      </c>
      <c r="D718" s="5">
        <f>TITRES_STAT!E721</f>
        <v>199</v>
      </c>
      <c r="E718" s="2">
        <f t="shared" si="44"/>
        <v>239064</v>
      </c>
      <c r="F718" s="5" t="str">
        <f t="shared" si="47"/>
        <v>BEARISH</v>
      </c>
      <c r="G718" s="5" t="str">
        <f t="shared" si="46"/>
        <v>WEAK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17.5</v>
      </c>
      <c r="C719" s="5">
        <f>TITRES_STAT!D722</f>
        <v>9.8423999999999996</v>
      </c>
      <c r="D719" s="5">
        <f>TITRES_STAT!E722</f>
        <v>3102</v>
      </c>
      <c r="E719" s="2">
        <f t="shared" si="44"/>
        <v>235962</v>
      </c>
      <c r="F719" s="5" t="str">
        <f t="shared" si="47"/>
        <v>BEARISH</v>
      </c>
      <c r="G719" s="5" t="str">
        <f t="shared" si="46"/>
        <v>WEAK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17</v>
      </c>
      <c r="C720" s="5">
        <f>TITRES_STAT!D723</f>
        <v>9.5611999999999995</v>
      </c>
      <c r="D720" s="5">
        <f>TITRES_STAT!E723</f>
        <v>951</v>
      </c>
      <c r="E720" s="2">
        <f t="shared" si="44"/>
        <v>235011</v>
      </c>
      <c r="F720" s="5" t="str">
        <f t="shared" si="47"/>
        <v>BEARISH</v>
      </c>
      <c r="G720" s="5" t="str">
        <f t="shared" si="46"/>
        <v>WEAK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16.95</v>
      </c>
      <c r="C721" s="5">
        <f>TITRES_STAT!D724</f>
        <v>9.5330999999999992</v>
      </c>
      <c r="D721" s="5">
        <f>TITRES_STAT!E724</f>
        <v>209</v>
      </c>
      <c r="E721" s="2">
        <f t="shared" si="44"/>
        <v>234802</v>
      </c>
      <c r="F721" s="5" t="str">
        <f t="shared" si="47"/>
        <v>BEARISH</v>
      </c>
      <c r="G721" s="5" t="str">
        <f t="shared" si="46"/>
        <v>NEUTRAL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16.45</v>
      </c>
      <c r="C722" s="5">
        <f>TITRES_STAT!D725</f>
        <v>9.2518999999999991</v>
      </c>
      <c r="D722" s="5">
        <f>TITRES_STAT!E725</f>
        <v>5831</v>
      </c>
      <c r="E722" s="2">
        <f t="shared" si="44"/>
        <v>228971</v>
      </c>
      <c r="F722" s="5" t="str">
        <f t="shared" si="47"/>
        <v>BEARISH</v>
      </c>
      <c r="G722" s="5" t="str">
        <f t="shared" si="46"/>
        <v>WEAK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16.440000000000001</v>
      </c>
      <c r="C723" s="5">
        <f>TITRES_STAT!D726</f>
        <v>9.2462999999999997</v>
      </c>
      <c r="D723" s="5">
        <f>TITRES_STAT!E726</f>
        <v>369</v>
      </c>
      <c r="E723" s="2">
        <f t="shared" si="44"/>
        <v>228602</v>
      </c>
      <c r="F723" s="5" t="str">
        <f t="shared" si="47"/>
        <v>BEARISH</v>
      </c>
      <c r="G723" s="5" t="str">
        <f t="shared" si="46"/>
        <v>WEAK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16.39</v>
      </c>
      <c r="C724" s="5">
        <f>TITRES_STAT!D727</f>
        <v>9.2180999999999997</v>
      </c>
      <c r="D724" s="5">
        <f>TITRES_STAT!E727</f>
        <v>1604</v>
      </c>
      <c r="E724" s="2">
        <f t="shared" si="44"/>
        <v>226998</v>
      </c>
      <c r="F724" s="5" t="str">
        <f t="shared" si="47"/>
        <v>BEARISH</v>
      </c>
      <c r="G724" s="5" t="str">
        <f t="shared" si="46"/>
        <v>WEAK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16.12</v>
      </c>
      <c r="C725" s="5">
        <f>TITRES_STAT!D728</f>
        <v>9.0663</v>
      </c>
      <c r="D725" s="5">
        <f>TITRES_STAT!E728</f>
        <v>8444</v>
      </c>
      <c r="E725" s="2">
        <f t="shared" si="44"/>
        <v>218554</v>
      </c>
      <c r="F725" s="5" t="str">
        <f t="shared" si="47"/>
        <v>BEARISH</v>
      </c>
      <c r="G725" s="5" t="str">
        <f t="shared" si="46"/>
        <v>WEAK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16</v>
      </c>
      <c r="C726" s="5">
        <f>TITRES_STAT!D729</f>
        <v>8.9987999999999992</v>
      </c>
      <c r="D726" s="5">
        <f>TITRES_STAT!E729</f>
        <v>3852</v>
      </c>
      <c r="E726" s="2">
        <f t="shared" si="44"/>
        <v>214702</v>
      </c>
      <c r="F726" s="5" t="str">
        <f t="shared" si="47"/>
        <v>BEARISH</v>
      </c>
      <c r="G726" s="5" t="str">
        <f t="shared" si="46"/>
        <v>WEAK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15.6</v>
      </c>
      <c r="C727" s="5">
        <f>TITRES_STAT!D730</f>
        <v>8.7737999999999996</v>
      </c>
      <c r="D727" s="5">
        <f>TITRES_STAT!E730</f>
        <v>646</v>
      </c>
      <c r="E727" s="2">
        <f t="shared" si="44"/>
        <v>214056</v>
      </c>
      <c r="F727" s="5" t="str">
        <f t="shared" si="47"/>
        <v>BEARISH</v>
      </c>
      <c r="G727" s="5" t="str">
        <f t="shared" si="46"/>
        <v>WEAK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15.2</v>
      </c>
      <c r="C728" s="5">
        <f>TITRES_STAT!D731</f>
        <v>8.5488999999999997</v>
      </c>
      <c r="D728" s="5">
        <f>TITRES_STAT!E731</f>
        <v>1079</v>
      </c>
      <c r="E728" s="2">
        <f t="shared" si="44"/>
        <v>212977</v>
      </c>
      <c r="F728" s="5" t="str">
        <f t="shared" si="47"/>
        <v>BEARISH</v>
      </c>
      <c r="G728" s="5" t="str">
        <f t="shared" si="46"/>
        <v>WEAK</v>
      </c>
      <c r="H728" s="5" t="str">
        <f t="shared" si="45"/>
        <v>CONFIRMED BEARISH</v>
      </c>
    </row>
    <row r="729" spans="1:8" ht="13.5" x14ac:dyDescent="0.25">
      <c r="A729" s="3">
        <f>TITRES_STAT!B732</f>
        <v>43368</v>
      </c>
      <c r="B729" s="5">
        <f>TITRES_STAT!C732</f>
        <v>15.88</v>
      </c>
      <c r="C729" s="5">
        <f>TITRES_STAT!D732</f>
        <v>8.9313000000000002</v>
      </c>
      <c r="D729" s="5">
        <f>TITRES_STAT!E732</f>
        <v>12215</v>
      </c>
      <c r="E729" s="2">
        <f t="shared" si="44"/>
        <v>225192</v>
      </c>
      <c r="F729" s="5" t="str">
        <f t="shared" si="47"/>
        <v>BEARISH</v>
      </c>
      <c r="G729" s="5" t="str">
        <f t="shared" si="46"/>
        <v>NEUTRAL</v>
      </c>
      <c r="H729" s="5" t="str">
        <f t="shared" si="45"/>
        <v>CONFIRMED BEARISH</v>
      </c>
    </row>
    <row r="730" spans="1:8" ht="13.5" x14ac:dyDescent="0.25">
      <c r="A730" s="3">
        <f>TITRES_STAT!B733</f>
        <v>43369</v>
      </c>
      <c r="B730" s="5">
        <f>TITRES_STAT!C733</f>
        <v>15.9</v>
      </c>
      <c r="C730" s="5">
        <f>TITRES_STAT!D733</f>
        <v>8.9425000000000008</v>
      </c>
      <c r="D730" s="5">
        <f>TITRES_STAT!E733</f>
        <v>12385</v>
      </c>
      <c r="E730" s="2">
        <f t="shared" si="44"/>
        <v>237577</v>
      </c>
      <c r="F730" s="5" t="str">
        <f t="shared" si="47"/>
        <v>BULLISH</v>
      </c>
      <c r="G730" s="5" t="str">
        <f t="shared" si="46"/>
        <v>STRONG</v>
      </c>
      <c r="H730" s="5" t="str">
        <f t="shared" si="45"/>
        <v>BULLISH DIVERGENCE</v>
      </c>
    </row>
    <row r="731" spans="1:8" ht="13.5" x14ac:dyDescent="0.25">
      <c r="A731" s="3">
        <f>TITRES_STAT!B734</f>
        <v>43370</v>
      </c>
      <c r="B731" s="5">
        <f>TITRES_STAT!C734</f>
        <v>15.89</v>
      </c>
      <c r="C731" s="5">
        <f>TITRES_STAT!D734</f>
        <v>8.9368999999999996</v>
      </c>
      <c r="D731" s="5">
        <f>TITRES_STAT!E734</f>
        <v>100</v>
      </c>
      <c r="E731" s="2">
        <f t="shared" si="44"/>
        <v>237477</v>
      </c>
      <c r="F731" s="5" t="str">
        <f t="shared" si="47"/>
        <v>BULLISH</v>
      </c>
      <c r="G731" s="5" t="str">
        <f t="shared" si="46"/>
        <v>STRONG</v>
      </c>
      <c r="H731" s="5" t="str">
        <f t="shared" si="45"/>
        <v>BULLISH DIVERGENCE</v>
      </c>
    </row>
    <row r="732" spans="1:8" ht="13.5" x14ac:dyDescent="0.25">
      <c r="A732" s="3">
        <f>TITRES_STAT!B735</f>
        <v>43371</v>
      </c>
      <c r="B732" s="5">
        <f>TITRES_STAT!C735</f>
        <v>15.78</v>
      </c>
      <c r="C732" s="5">
        <f>TITRES_STAT!D735</f>
        <v>8.8750999999999998</v>
      </c>
      <c r="D732" s="5">
        <f>TITRES_STAT!E735</f>
        <v>4271</v>
      </c>
      <c r="E732" s="2">
        <f t="shared" si="44"/>
        <v>233206</v>
      </c>
      <c r="F732" s="5" t="str">
        <f t="shared" si="47"/>
        <v>BULLISH</v>
      </c>
      <c r="G732" s="5" t="str">
        <f t="shared" si="46"/>
        <v>STRONG</v>
      </c>
      <c r="H732" s="5" t="str">
        <f t="shared" si="45"/>
        <v>CONFIRMED BULLISH</v>
      </c>
    </row>
    <row r="733" spans="1:8" ht="13.5" x14ac:dyDescent="0.25">
      <c r="A733" s="3">
        <f>TITRES_STAT!B736</f>
        <v>43374</v>
      </c>
      <c r="B733" s="5">
        <f>TITRES_STAT!C736</f>
        <v>15.31</v>
      </c>
      <c r="C733" s="5">
        <f>TITRES_STAT!D736</f>
        <v>8.6106999999999996</v>
      </c>
      <c r="D733" s="5">
        <f>TITRES_STAT!E736</f>
        <v>1734</v>
      </c>
      <c r="E733" s="2">
        <f t="shared" si="44"/>
        <v>231472</v>
      </c>
      <c r="F733" s="5" t="str">
        <f t="shared" si="47"/>
        <v>BULLISH</v>
      </c>
      <c r="G733" s="5" t="str">
        <f t="shared" si="46"/>
        <v>STRONG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15</v>
      </c>
      <c r="C734" s="5">
        <f>TITRES_STAT!D737</f>
        <v>8.4364000000000008</v>
      </c>
      <c r="D734" s="5">
        <f>TITRES_STAT!E737</f>
        <v>1535</v>
      </c>
      <c r="E734" s="2">
        <f t="shared" si="44"/>
        <v>229937</v>
      </c>
      <c r="F734" s="5" t="str">
        <f t="shared" si="47"/>
        <v>BULLISH</v>
      </c>
      <c r="G734" s="5" t="str">
        <f t="shared" si="46"/>
        <v>STRONG</v>
      </c>
      <c r="H734" s="5" t="str">
        <f t="shared" si="45"/>
        <v>BULLISH DIVERGENCE</v>
      </c>
    </row>
    <row r="735" spans="1:8" ht="13.5" x14ac:dyDescent="0.25">
      <c r="A735" s="3">
        <f>TITRES_STAT!B738</f>
        <v>43376</v>
      </c>
      <c r="B735" s="5">
        <f>TITRES_STAT!C738</f>
        <v>15</v>
      </c>
      <c r="C735" s="5">
        <f>TITRES_STAT!D738</f>
        <v>8.4364000000000008</v>
      </c>
      <c r="D735" s="5">
        <f>TITRES_STAT!E738</f>
        <v>2144</v>
      </c>
      <c r="E735" s="2">
        <f t="shared" si="44"/>
        <v>229937</v>
      </c>
      <c r="F735" s="5" t="str">
        <f t="shared" si="47"/>
        <v>BEARISH</v>
      </c>
      <c r="G735" s="5" t="str">
        <f t="shared" si="46"/>
        <v>WEAK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14.6</v>
      </c>
      <c r="C736" s="5">
        <f>TITRES_STAT!D739</f>
        <v>8.2113999999999994</v>
      </c>
      <c r="D736" s="5">
        <f>TITRES_STAT!E739</f>
        <v>3477</v>
      </c>
      <c r="E736" s="2">
        <f t="shared" si="44"/>
        <v>226460</v>
      </c>
      <c r="F736" s="5" t="str">
        <f t="shared" si="47"/>
        <v>BEARISH</v>
      </c>
      <c r="G736" s="5" t="str">
        <f t="shared" si="46"/>
        <v>WEAK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15.2</v>
      </c>
      <c r="C737" s="5">
        <f>TITRES_STAT!D740</f>
        <v>8.5488999999999997</v>
      </c>
      <c r="D737" s="5">
        <f>TITRES_STAT!E740</f>
        <v>785</v>
      </c>
      <c r="E737" s="2">
        <f t="shared" si="44"/>
        <v>227245</v>
      </c>
      <c r="F737" s="5" t="str">
        <f t="shared" si="47"/>
        <v>BEARISH</v>
      </c>
      <c r="G737" s="5" t="str">
        <f t="shared" si="46"/>
        <v>WEAK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15.6</v>
      </c>
      <c r="C738" s="5">
        <f>TITRES_STAT!D741</f>
        <v>8.7737999999999996</v>
      </c>
      <c r="D738" s="5">
        <f>TITRES_STAT!E741</f>
        <v>100</v>
      </c>
      <c r="E738" s="2">
        <f t="shared" si="44"/>
        <v>227345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BEARISH DIVERGENCE</v>
      </c>
    </row>
    <row r="739" spans="1:8" ht="13.5" x14ac:dyDescent="0.25">
      <c r="A739" s="3">
        <f>TITRES_STAT!B742</f>
        <v>43382</v>
      </c>
      <c r="B739" s="5">
        <f>TITRES_STAT!C742</f>
        <v>15.65</v>
      </c>
      <c r="C739" s="5">
        <f>TITRES_STAT!D742</f>
        <v>8.8018999999999998</v>
      </c>
      <c r="D739" s="5">
        <f>TITRES_STAT!E742</f>
        <v>1407</v>
      </c>
      <c r="E739" s="2">
        <f t="shared" si="44"/>
        <v>228752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BEARISH DIVERGENCE</v>
      </c>
    </row>
    <row r="740" spans="1:8" ht="13.5" x14ac:dyDescent="0.25">
      <c r="A740" s="3">
        <f>TITRES_STAT!B743</f>
        <v>43383</v>
      </c>
      <c r="B740" s="5">
        <f>TITRES_STAT!C743</f>
        <v>15.6</v>
      </c>
      <c r="C740" s="5">
        <f>TITRES_STAT!D743</f>
        <v>8.7737999999999996</v>
      </c>
      <c r="D740" s="5">
        <f>TITRES_STAT!E743</f>
        <v>252</v>
      </c>
      <c r="E740" s="2">
        <f t="shared" si="44"/>
        <v>228500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BEARISH DIVERGENCE</v>
      </c>
    </row>
    <row r="741" spans="1:8" ht="13.5" x14ac:dyDescent="0.25">
      <c r="A741" s="3">
        <f>TITRES_STAT!B744</f>
        <v>43384</v>
      </c>
      <c r="B741" s="5">
        <f>TITRES_STAT!C744</f>
        <v>15.6</v>
      </c>
      <c r="C741" s="5">
        <f>TITRES_STAT!D744</f>
        <v>8.7737999999999996</v>
      </c>
      <c r="D741" s="5">
        <f>TITRES_STAT!E744</f>
        <v>256</v>
      </c>
      <c r="E741" s="2">
        <f t="shared" si="44"/>
        <v>228500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CONFIRMED BULLISH</v>
      </c>
    </row>
    <row r="742" spans="1:8" ht="13.5" x14ac:dyDescent="0.25">
      <c r="A742" s="3">
        <f>TITRES_STAT!B745</f>
        <v>43385</v>
      </c>
      <c r="B742" s="5">
        <f>TITRES_STAT!C745</f>
        <v>15.2</v>
      </c>
      <c r="C742" s="5">
        <f>TITRES_STAT!D745</f>
        <v>8.5488999999999997</v>
      </c>
      <c r="D742" s="5">
        <f>TITRES_STAT!E745</f>
        <v>420</v>
      </c>
      <c r="E742" s="2">
        <f t="shared" si="44"/>
        <v>228080</v>
      </c>
      <c r="F742" s="5" t="str">
        <f t="shared" si="47"/>
        <v>BULLISH</v>
      </c>
      <c r="G742" s="5" t="str">
        <f t="shared" si="46"/>
        <v>NEUTRAL</v>
      </c>
      <c r="H742" s="5" t="str">
        <f t="shared" si="45"/>
        <v>NEUTRAL</v>
      </c>
    </row>
    <row r="743" spans="1:8" ht="13.5" x14ac:dyDescent="0.25">
      <c r="A743" s="3">
        <f>TITRES_STAT!B746</f>
        <v>43389</v>
      </c>
      <c r="B743" s="5">
        <f>TITRES_STAT!C746</f>
        <v>15.5</v>
      </c>
      <c r="C743" s="5">
        <f>TITRES_STAT!D746</f>
        <v>8.7175999999999991</v>
      </c>
      <c r="D743" s="5">
        <f>TITRES_STAT!E746</f>
        <v>10</v>
      </c>
      <c r="E743" s="2">
        <f t="shared" si="44"/>
        <v>228090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BULLISH DIVERGENCE</v>
      </c>
    </row>
    <row r="744" spans="1:8" ht="13.5" x14ac:dyDescent="0.25">
      <c r="A744" s="3">
        <f>TITRES_STAT!B747</f>
        <v>43390</v>
      </c>
      <c r="B744" s="5">
        <f>TITRES_STAT!C747</f>
        <v>15.04</v>
      </c>
      <c r="C744" s="5">
        <f>TITRES_STAT!D747</f>
        <v>8.4588999999999999</v>
      </c>
      <c r="D744" s="5">
        <f>TITRES_STAT!E747</f>
        <v>4175</v>
      </c>
      <c r="E744" s="2">
        <f t="shared" si="44"/>
        <v>223915</v>
      </c>
      <c r="F744" s="5" t="str">
        <f t="shared" si="47"/>
        <v>BEARISH</v>
      </c>
      <c r="G744" s="5" t="str">
        <f t="shared" si="46"/>
        <v>WEAK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15.4</v>
      </c>
      <c r="C745" s="5">
        <f>TITRES_STAT!D748</f>
        <v>8.6613000000000007</v>
      </c>
      <c r="D745" s="5">
        <f>TITRES_STAT!E748</f>
        <v>1322</v>
      </c>
      <c r="E745" s="2">
        <f t="shared" si="44"/>
        <v>225237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CONFIRMED BEARISH</v>
      </c>
    </row>
    <row r="746" spans="1:8" ht="13.5" x14ac:dyDescent="0.25">
      <c r="A746" s="3">
        <f>TITRES_STAT!B749</f>
        <v>43392</v>
      </c>
      <c r="B746" s="5">
        <f>TITRES_STAT!C749</f>
        <v>15.4</v>
      </c>
      <c r="C746" s="5">
        <f>TITRES_STAT!D749</f>
        <v>8.6613000000000007</v>
      </c>
      <c r="D746" s="5">
        <f>TITRES_STAT!E749</f>
        <v>14009</v>
      </c>
      <c r="E746" s="2">
        <f t="shared" si="44"/>
        <v>225237</v>
      </c>
      <c r="F746" s="5" t="str">
        <f t="shared" si="47"/>
        <v>BEARISH</v>
      </c>
      <c r="G746" s="5" t="str">
        <f t="shared" si="46"/>
        <v>NEUTRAL</v>
      </c>
      <c r="H746" s="5" t="str">
        <f t="shared" si="45"/>
        <v>CONFIRMED BEARISH</v>
      </c>
    </row>
    <row r="747" spans="1:8" ht="13.5" x14ac:dyDescent="0.25">
      <c r="A747" s="3">
        <f>TITRES_STAT!B750</f>
        <v>43395</v>
      </c>
      <c r="B747" s="5">
        <f>TITRES_STAT!C750</f>
        <v>15.4</v>
      </c>
      <c r="C747" s="5">
        <f>TITRES_STAT!D750</f>
        <v>8.6613000000000007</v>
      </c>
      <c r="D747" s="5">
        <f>TITRES_STAT!E750</f>
        <v>801</v>
      </c>
      <c r="E747" s="2">
        <f t="shared" si="44"/>
        <v>225237</v>
      </c>
      <c r="F747" s="5" t="str">
        <f t="shared" si="47"/>
        <v>BEARISH</v>
      </c>
      <c r="G747" s="5" t="str">
        <f t="shared" si="46"/>
        <v>NEUTRAL</v>
      </c>
      <c r="H747" s="5" t="str">
        <f t="shared" si="45"/>
        <v>BEARISH DIVERGENCE</v>
      </c>
    </row>
    <row r="748" spans="1:8" ht="13.5" x14ac:dyDescent="0.25">
      <c r="A748" s="3">
        <f>TITRES_STAT!B751</f>
        <v>43396</v>
      </c>
      <c r="B748" s="5">
        <f>TITRES_STAT!C751</f>
        <v>14.94</v>
      </c>
      <c r="C748" s="5">
        <f>TITRES_STAT!D751</f>
        <v>8.4025999999999996</v>
      </c>
      <c r="D748" s="5">
        <f>TITRES_STAT!E751</f>
        <v>3853</v>
      </c>
      <c r="E748" s="2">
        <f t="shared" si="44"/>
        <v>221384</v>
      </c>
      <c r="F748" s="5" t="str">
        <f t="shared" si="47"/>
        <v>BEARISH</v>
      </c>
      <c r="G748" s="5" t="str">
        <f t="shared" si="46"/>
        <v>WEAK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15.19</v>
      </c>
      <c r="C749" s="5">
        <f>TITRES_STAT!D752</f>
        <v>8.5432000000000006</v>
      </c>
      <c r="D749" s="5">
        <f>TITRES_STAT!E752</f>
        <v>153</v>
      </c>
      <c r="E749" s="2">
        <f t="shared" si="44"/>
        <v>221537</v>
      </c>
      <c r="F749" s="5" t="str">
        <f t="shared" si="47"/>
        <v>BEARISH</v>
      </c>
      <c r="G749" s="5" t="str">
        <f t="shared" si="46"/>
        <v>NEUTRAL</v>
      </c>
      <c r="H749" s="5" t="str">
        <f t="shared" si="45"/>
        <v>BEARISH DIVERGENCE</v>
      </c>
    </row>
    <row r="750" spans="1:8" ht="13.5" x14ac:dyDescent="0.25">
      <c r="A750" s="3">
        <f>TITRES_STAT!B753</f>
        <v>43398</v>
      </c>
      <c r="B750" s="5">
        <f>TITRES_STAT!C753</f>
        <v>15</v>
      </c>
      <c r="C750" s="5">
        <f>TITRES_STAT!D753</f>
        <v>8.4364000000000008</v>
      </c>
      <c r="D750" s="5">
        <f>TITRES_STAT!E753</f>
        <v>2838</v>
      </c>
      <c r="E750" s="2">
        <f t="shared" si="44"/>
        <v>218699</v>
      </c>
      <c r="F750" s="5" t="str">
        <f t="shared" si="47"/>
        <v>BEARISH</v>
      </c>
      <c r="G750" s="5" t="str">
        <f t="shared" si="46"/>
        <v>WEAK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14.75</v>
      </c>
      <c r="C751" s="5">
        <f>TITRES_STAT!D754</f>
        <v>8.2957999999999998</v>
      </c>
      <c r="D751" s="5">
        <f>TITRES_STAT!E754</f>
        <v>1333</v>
      </c>
      <c r="E751" s="2">
        <f t="shared" si="44"/>
        <v>217366</v>
      </c>
      <c r="F751" s="5" t="str">
        <f t="shared" si="47"/>
        <v>BEARISH</v>
      </c>
      <c r="G751" s="5" t="str">
        <f t="shared" si="46"/>
        <v>WEAK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15</v>
      </c>
      <c r="C752" s="5">
        <f>TITRES_STAT!D755</f>
        <v>8.4364000000000008</v>
      </c>
      <c r="D752" s="5">
        <f>TITRES_STAT!E755</f>
        <v>2169</v>
      </c>
      <c r="E752" s="2">
        <f t="shared" si="44"/>
        <v>219535</v>
      </c>
      <c r="F752" s="5" t="str">
        <f t="shared" si="47"/>
        <v>BEARISH</v>
      </c>
      <c r="G752" s="5" t="str">
        <f t="shared" si="46"/>
        <v>WEAK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15.45</v>
      </c>
      <c r="C753" s="5">
        <f>TITRES_STAT!D756</f>
        <v>8.6895000000000007</v>
      </c>
      <c r="D753" s="5">
        <f>TITRES_STAT!E756</f>
        <v>8526</v>
      </c>
      <c r="E753" s="2">
        <f t="shared" si="44"/>
        <v>228061</v>
      </c>
      <c r="F753" s="5" t="str">
        <f t="shared" si="47"/>
        <v>BULLISH</v>
      </c>
      <c r="G753" s="5" t="str">
        <f t="shared" si="46"/>
        <v>STRONG</v>
      </c>
      <c r="H753" s="5" t="str">
        <f t="shared" si="45"/>
        <v>CONFIRMED BULLISH</v>
      </c>
    </row>
    <row r="754" spans="1:8" ht="13.5" x14ac:dyDescent="0.25">
      <c r="A754" s="3">
        <f>TITRES_STAT!B757</f>
        <v>43404</v>
      </c>
      <c r="B754" s="5">
        <f>TITRES_STAT!C757</f>
        <v>16.3</v>
      </c>
      <c r="C754" s="5">
        <f>TITRES_STAT!D757</f>
        <v>9.1675000000000004</v>
      </c>
      <c r="D754" s="5">
        <f>TITRES_STAT!E757</f>
        <v>6667</v>
      </c>
      <c r="E754" s="2">
        <f t="shared" si="44"/>
        <v>234728</v>
      </c>
      <c r="F754" s="5" t="str">
        <f t="shared" si="47"/>
        <v>BULLISH</v>
      </c>
      <c r="G754" s="5" t="str">
        <f t="shared" si="46"/>
        <v>STRONG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17.2</v>
      </c>
      <c r="C755" s="5">
        <f>TITRES_STAT!D758</f>
        <v>9.6737000000000002</v>
      </c>
      <c r="D755" s="5">
        <f>TITRES_STAT!E758</f>
        <v>6384</v>
      </c>
      <c r="E755" s="2">
        <f t="shared" si="44"/>
        <v>241112</v>
      </c>
      <c r="F755" s="5" t="str">
        <f t="shared" si="47"/>
        <v>BULLISH</v>
      </c>
      <c r="G755" s="5" t="str">
        <f t="shared" si="46"/>
        <v>STRONG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17.440000000000001</v>
      </c>
      <c r="C756" s="5">
        <f>TITRES_STAT!D759</f>
        <v>9.8087</v>
      </c>
      <c r="D756" s="5">
        <f>TITRES_STAT!E759</f>
        <v>1283</v>
      </c>
      <c r="E756" s="2">
        <f t="shared" si="44"/>
        <v>242395</v>
      </c>
      <c r="F756" s="5" t="str">
        <f t="shared" si="47"/>
        <v>BULLISH</v>
      </c>
      <c r="G756" s="5" t="str">
        <f t="shared" si="46"/>
        <v>STRONG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17.440000000000001</v>
      </c>
      <c r="C757" s="5">
        <f>TITRES_STAT!D760</f>
        <v>9.8087</v>
      </c>
      <c r="D757" s="5">
        <f>TITRES_STAT!E760</f>
        <v>0</v>
      </c>
      <c r="E757" s="2">
        <f t="shared" si="44"/>
        <v>242395</v>
      </c>
      <c r="F757" s="5" t="str">
        <f t="shared" si="47"/>
        <v>BULLISH</v>
      </c>
      <c r="G757" s="5" t="str">
        <f t="shared" si="46"/>
        <v>STRONG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17.3</v>
      </c>
      <c r="C758" s="5">
        <f>TITRES_STAT!D761</f>
        <v>9.7299000000000007</v>
      </c>
      <c r="D758" s="5">
        <f>TITRES_STAT!E761</f>
        <v>5</v>
      </c>
      <c r="E758" s="2">
        <f t="shared" si="44"/>
        <v>242390</v>
      </c>
      <c r="F758" s="5" t="str">
        <f t="shared" si="47"/>
        <v>BULLISH</v>
      </c>
      <c r="G758" s="5" t="str">
        <f t="shared" si="46"/>
        <v>STRONG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16.829999999999998</v>
      </c>
      <c r="C759" s="5">
        <f>TITRES_STAT!D762</f>
        <v>9.4656000000000002</v>
      </c>
      <c r="D759" s="5">
        <f>TITRES_STAT!E762</f>
        <v>31742</v>
      </c>
      <c r="E759" s="2">
        <f t="shared" si="44"/>
        <v>210648</v>
      </c>
      <c r="F759" s="5" t="str">
        <f t="shared" si="47"/>
        <v>BEARISH</v>
      </c>
      <c r="G759" s="5" t="str">
        <f t="shared" si="46"/>
        <v>WEAK</v>
      </c>
      <c r="H759" s="5" t="str">
        <f t="shared" si="45"/>
        <v>BEARISH DIVERGENCE</v>
      </c>
    </row>
    <row r="760" spans="1:8" ht="13.5" x14ac:dyDescent="0.25">
      <c r="A760" s="3">
        <f>TITRES_STAT!B763</f>
        <v>43412</v>
      </c>
      <c r="B760" s="5">
        <f>TITRES_STAT!C763</f>
        <v>16.829999999999998</v>
      </c>
      <c r="C760" s="5">
        <f>TITRES_STAT!D763</f>
        <v>9.4656000000000002</v>
      </c>
      <c r="D760" s="5">
        <f>TITRES_STAT!E763</f>
        <v>0</v>
      </c>
      <c r="E760" s="2">
        <f t="shared" si="44"/>
        <v>210648</v>
      </c>
      <c r="F760" s="5" t="str">
        <f t="shared" si="47"/>
        <v>BEARISH</v>
      </c>
      <c r="G760" s="5" t="str">
        <f t="shared" si="46"/>
        <v>WEAK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16.329999999999998</v>
      </c>
      <c r="C761" s="5">
        <f>TITRES_STAT!D764</f>
        <v>9.1844000000000001</v>
      </c>
      <c r="D761" s="5">
        <f>TITRES_STAT!E764</f>
        <v>1708</v>
      </c>
      <c r="E761" s="2">
        <f t="shared" si="44"/>
        <v>208940</v>
      </c>
      <c r="F761" s="5" t="str">
        <f t="shared" si="47"/>
        <v>BEARISH</v>
      </c>
      <c r="G761" s="5" t="str">
        <f t="shared" si="46"/>
        <v>WEAK</v>
      </c>
      <c r="H761" s="5" t="str">
        <f t="shared" si="45"/>
        <v>CONFIRMED BEARISH</v>
      </c>
    </row>
    <row r="762" spans="1:8" ht="13.5" x14ac:dyDescent="0.25">
      <c r="A762" s="3">
        <f>TITRES_STAT!B765</f>
        <v>43416</v>
      </c>
      <c r="B762" s="5">
        <f>TITRES_STAT!C765</f>
        <v>16.57</v>
      </c>
      <c r="C762" s="5">
        <f>TITRES_STAT!D765</f>
        <v>9.3193999999999999</v>
      </c>
      <c r="D762" s="5">
        <f>TITRES_STAT!E765</f>
        <v>175</v>
      </c>
      <c r="E762" s="2">
        <f t="shared" si="44"/>
        <v>209115</v>
      </c>
      <c r="F762" s="5" t="str">
        <f t="shared" si="47"/>
        <v>BEARISH</v>
      </c>
      <c r="G762" s="5" t="str">
        <f t="shared" si="46"/>
        <v>WEAK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16.079999999999998</v>
      </c>
      <c r="C763" s="5">
        <f>TITRES_STAT!D766</f>
        <v>9.0437999999999992</v>
      </c>
      <c r="D763" s="5">
        <f>TITRES_STAT!E766</f>
        <v>3864</v>
      </c>
      <c r="E763" s="2">
        <f t="shared" si="44"/>
        <v>205251</v>
      </c>
      <c r="F763" s="5" t="str">
        <f t="shared" si="47"/>
        <v>BEARISH</v>
      </c>
      <c r="G763" s="5" t="str">
        <f t="shared" si="46"/>
        <v>WEAK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15.6</v>
      </c>
      <c r="C764" s="5">
        <f>TITRES_STAT!D767</f>
        <v>8.7737999999999996</v>
      </c>
      <c r="D764" s="5">
        <f>TITRES_STAT!E767</f>
        <v>214</v>
      </c>
      <c r="E764" s="2">
        <f t="shared" si="44"/>
        <v>205037</v>
      </c>
      <c r="F764" s="5" t="str">
        <f t="shared" si="47"/>
        <v>BEARISH</v>
      </c>
      <c r="G764" s="5" t="str">
        <f t="shared" si="46"/>
        <v>WEAK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15.6</v>
      </c>
      <c r="C765" s="5">
        <f>TITRES_STAT!D768</f>
        <v>8.7737999999999996</v>
      </c>
      <c r="D765" s="5">
        <f>TITRES_STAT!E768</f>
        <v>1827</v>
      </c>
      <c r="E765" s="2">
        <f t="shared" si="44"/>
        <v>205037</v>
      </c>
      <c r="F765" s="5" t="str">
        <f t="shared" si="47"/>
        <v>BEARISH</v>
      </c>
      <c r="G765" s="5" t="str">
        <f t="shared" si="46"/>
        <v>WEAK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15.78</v>
      </c>
      <c r="C766" s="5">
        <f>TITRES_STAT!D769</f>
        <v>8.8750999999999998</v>
      </c>
      <c r="D766" s="5">
        <f>TITRES_STAT!E769</f>
        <v>9226</v>
      </c>
      <c r="E766" s="2">
        <f t="shared" si="44"/>
        <v>214263</v>
      </c>
      <c r="F766" s="5" t="str">
        <f t="shared" si="47"/>
        <v>BULLISH</v>
      </c>
      <c r="G766" s="5" t="str">
        <f t="shared" si="46"/>
        <v>STRONG</v>
      </c>
      <c r="H766" s="5" t="str">
        <f t="shared" si="45"/>
        <v>BULLISH DIVERGENCE</v>
      </c>
    </row>
    <row r="767" spans="1:8" ht="13.5" x14ac:dyDescent="0.25">
      <c r="A767" s="3">
        <f>TITRES_STAT!B770</f>
        <v>43423</v>
      </c>
      <c r="B767" s="5">
        <f>TITRES_STAT!C770</f>
        <v>16.25</v>
      </c>
      <c r="C767" s="5">
        <f>TITRES_STAT!D770</f>
        <v>9.1394000000000002</v>
      </c>
      <c r="D767" s="5">
        <f>TITRES_STAT!E770</f>
        <v>3259</v>
      </c>
      <c r="E767" s="2">
        <f t="shared" si="44"/>
        <v>217522</v>
      </c>
      <c r="F767" s="5" t="str">
        <f t="shared" si="47"/>
        <v>BULLISH</v>
      </c>
      <c r="G767" s="5" t="str">
        <f t="shared" si="46"/>
        <v>STRONG</v>
      </c>
      <c r="H767" s="5" t="str">
        <f t="shared" si="45"/>
        <v>BULLISH DIVERGENCE</v>
      </c>
    </row>
    <row r="768" spans="1:8" ht="13.5" x14ac:dyDescent="0.25">
      <c r="A768" s="3">
        <f>TITRES_STAT!B771</f>
        <v>43425</v>
      </c>
      <c r="B768" s="5">
        <f>TITRES_STAT!C771</f>
        <v>16.72</v>
      </c>
      <c r="C768" s="5">
        <f>TITRES_STAT!D771</f>
        <v>9.4037000000000006</v>
      </c>
      <c r="D768" s="5">
        <f>TITRES_STAT!E771</f>
        <v>6463</v>
      </c>
      <c r="E768" s="2">
        <f t="shared" si="44"/>
        <v>223985</v>
      </c>
      <c r="F768" s="5" t="str">
        <f t="shared" si="47"/>
        <v>BULLISH</v>
      </c>
      <c r="G768" s="5" t="str">
        <f t="shared" si="46"/>
        <v>STRONG</v>
      </c>
      <c r="H768" s="5" t="str">
        <f t="shared" si="45"/>
        <v>CONFIRMED BULLISH</v>
      </c>
    </row>
    <row r="769" spans="1:8" ht="13.5" x14ac:dyDescent="0.25">
      <c r="A769" s="3">
        <f>TITRES_STAT!B772</f>
        <v>43426</v>
      </c>
      <c r="B769" s="5">
        <f>TITRES_STAT!C772</f>
        <v>16.7</v>
      </c>
      <c r="C769" s="5">
        <f>TITRES_STAT!D772</f>
        <v>9.3925000000000001</v>
      </c>
      <c r="D769" s="5">
        <f>TITRES_STAT!E772</f>
        <v>10627</v>
      </c>
      <c r="E769" s="2">
        <f t="shared" si="44"/>
        <v>213358</v>
      </c>
      <c r="F769" s="5" t="str">
        <f t="shared" si="47"/>
        <v>BULLISH</v>
      </c>
      <c r="G769" s="5" t="str">
        <f t="shared" si="46"/>
        <v>STRONG</v>
      </c>
      <c r="H769" s="5" t="str">
        <f t="shared" si="45"/>
        <v>CONFIRMED BULLISH</v>
      </c>
    </row>
    <row r="770" spans="1:8" ht="13.5" x14ac:dyDescent="0.25">
      <c r="A770" s="3">
        <f>TITRES_STAT!B773</f>
        <v>43427</v>
      </c>
      <c r="B770" s="5">
        <f>TITRES_STAT!C773</f>
        <v>16.59</v>
      </c>
      <c r="C770" s="5">
        <f>TITRES_STAT!D773</f>
        <v>9.3306000000000004</v>
      </c>
      <c r="D770" s="5">
        <f>TITRES_STAT!E773</f>
        <v>1211</v>
      </c>
      <c r="E770" s="2">
        <f t="shared" si="44"/>
        <v>212147</v>
      </c>
      <c r="F770" s="5" t="str">
        <f t="shared" si="47"/>
        <v>BULLISH</v>
      </c>
      <c r="G770" s="5" t="str">
        <f t="shared" si="46"/>
        <v>STRONG</v>
      </c>
      <c r="H770" s="5" t="str">
        <f t="shared" si="45"/>
        <v>CONFIRMED BULLISH</v>
      </c>
    </row>
    <row r="771" spans="1:8" ht="13.5" x14ac:dyDescent="0.25">
      <c r="A771" s="3">
        <f>TITRES_STAT!B774</f>
        <v>43430</v>
      </c>
      <c r="B771" s="5">
        <f>TITRES_STAT!C774</f>
        <v>16.5</v>
      </c>
      <c r="C771" s="5">
        <f>TITRES_STAT!D774</f>
        <v>9.2799999999999994</v>
      </c>
      <c r="D771" s="5">
        <f>TITRES_STAT!E774</f>
        <v>3629</v>
      </c>
      <c r="E771" s="2">
        <f t="shared" si="44"/>
        <v>208518</v>
      </c>
      <c r="F771" s="5" t="str">
        <f t="shared" si="47"/>
        <v>BEARISH</v>
      </c>
      <c r="G771" s="5" t="str">
        <f t="shared" si="46"/>
        <v>WEAK</v>
      </c>
      <c r="H771" s="5" t="str">
        <f t="shared" si="45"/>
        <v>BEARISH DIVERGENCE</v>
      </c>
    </row>
    <row r="772" spans="1:8" ht="13.5" x14ac:dyDescent="0.25">
      <c r="A772" s="3">
        <f>TITRES_STAT!B775</f>
        <v>43431</v>
      </c>
      <c r="B772" s="5">
        <f>TITRES_STAT!C775</f>
        <v>16.489999999999998</v>
      </c>
      <c r="C772" s="5">
        <f>TITRES_STAT!D775</f>
        <v>9.2744</v>
      </c>
      <c r="D772" s="5">
        <f>TITRES_STAT!E775</f>
        <v>2197</v>
      </c>
      <c r="E772" s="2">
        <f t="shared" ref="E772:E835" si="48">IF(B772&gt;B771, E771+D772, IF(B772&lt;B771, E771-D772, E771))</f>
        <v>206321</v>
      </c>
      <c r="F772" s="5" t="str">
        <f t="shared" si="47"/>
        <v>BEARISH</v>
      </c>
      <c r="G772" s="5" t="str">
        <f t="shared" si="46"/>
        <v>WEAK</v>
      </c>
      <c r="H772" s="5" t="str">
        <f t="shared" si="45"/>
        <v>BEARISH DIVERGENCE</v>
      </c>
    </row>
    <row r="773" spans="1:8" ht="13.5" x14ac:dyDescent="0.25">
      <c r="A773" s="3">
        <f>TITRES_STAT!B776</f>
        <v>43432</v>
      </c>
      <c r="B773" s="5">
        <f>TITRES_STAT!C776</f>
        <v>16.84</v>
      </c>
      <c r="C773" s="5">
        <f>TITRES_STAT!D776</f>
        <v>9.4711999999999996</v>
      </c>
      <c r="D773" s="5">
        <f>TITRES_STAT!E776</f>
        <v>2243</v>
      </c>
      <c r="E773" s="2">
        <f t="shared" si="48"/>
        <v>208564</v>
      </c>
      <c r="F773" s="5" t="str">
        <f t="shared" si="47"/>
        <v>BEARISH</v>
      </c>
      <c r="G773" s="5" t="str">
        <f t="shared" si="46"/>
        <v>WEAK</v>
      </c>
      <c r="H773" s="5" t="str">
        <f t="shared" si="45"/>
        <v>BEARISH DIVERGENCE</v>
      </c>
    </row>
    <row r="774" spans="1:8" ht="13.5" x14ac:dyDescent="0.25">
      <c r="A774" s="3">
        <f>TITRES_STAT!B777</f>
        <v>43433</v>
      </c>
      <c r="B774" s="5">
        <f>TITRES_STAT!C777</f>
        <v>16.829999999999998</v>
      </c>
      <c r="C774" s="5">
        <f>TITRES_STAT!D777</f>
        <v>9.4656000000000002</v>
      </c>
      <c r="D774" s="5">
        <f>TITRES_STAT!E777</f>
        <v>2522</v>
      </c>
      <c r="E774" s="2">
        <f t="shared" si="48"/>
        <v>206042</v>
      </c>
      <c r="F774" s="5" t="str">
        <f t="shared" si="47"/>
        <v>BEARISH</v>
      </c>
      <c r="G774" s="5" t="str">
        <f t="shared" si="46"/>
        <v>WEAK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f>TITRES_STAT!B778</f>
        <v>43434</v>
      </c>
      <c r="B775" s="5">
        <f>TITRES_STAT!C778</f>
        <v>16.79</v>
      </c>
      <c r="C775" s="5">
        <f>TITRES_STAT!D778</f>
        <v>9.4430999999999994</v>
      </c>
      <c r="D775" s="5">
        <f>TITRES_STAT!E778</f>
        <v>3167</v>
      </c>
      <c r="E775" s="2">
        <f t="shared" si="48"/>
        <v>202875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WEAK</v>
      </c>
      <c r="H775" s="5" t="str">
        <f t="shared" si="49"/>
        <v>BEARISH DIVERGENCE</v>
      </c>
    </row>
    <row r="776" spans="1:8" ht="13.5" x14ac:dyDescent="0.25">
      <c r="A776" s="3">
        <f>TITRES_STAT!B779</f>
        <v>43437</v>
      </c>
      <c r="B776" s="5">
        <f>TITRES_STAT!C779</f>
        <v>16.79</v>
      </c>
      <c r="C776" s="5">
        <f>TITRES_STAT!D779</f>
        <v>9.4430999999999994</v>
      </c>
      <c r="D776" s="5">
        <f>TITRES_STAT!E779</f>
        <v>1501</v>
      </c>
      <c r="E776" s="2">
        <f t="shared" si="48"/>
        <v>202875</v>
      </c>
      <c r="F776" s="5" t="str">
        <f t="shared" ref="F776:F839" si="51">IF(E776&gt;E771,"BULLISH",IF(E776&lt;E771,"BEARISH","NEUTRAL"))</f>
        <v>BEARISH</v>
      </c>
      <c r="G776" s="5" t="str">
        <f t="shared" si="50"/>
        <v>WEAK</v>
      </c>
      <c r="H776" s="5" t="str">
        <f t="shared" si="49"/>
        <v>BEARISH DIVERGENCE</v>
      </c>
    </row>
    <row r="777" spans="1:8" ht="13.5" x14ac:dyDescent="0.25">
      <c r="A777" s="3">
        <f>TITRES_STAT!B780</f>
        <v>43438</v>
      </c>
      <c r="B777" s="5">
        <f>TITRES_STAT!C780</f>
        <v>16.68</v>
      </c>
      <c r="C777" s="5">
        <f>TITRES_STAT!D780</f>
        <v>9.3811999999999998</v>
      </c>
      <c r="D777" s="5">
        <f>TITRES_STAT!E780</f>
        <v>7003</v>
      </c>
      <c r="E777" s="2">
        <f t="shared" si="48"/>
        <v>195872</v>
      </c>
      <c r="F777" s="5" t="str">
        <f t="shared" si="51"/>
        <v>BEARISH</v>
      </c>
      <c r="G777" s="5" t="str">
        <f t="shared" si="50"/>
        <v>WEAK</v>
      </c>
      <c r="H777" s="5" t="str">
        <f t="shared" si="49"/>
        <v>BEARISH DIVERGENCE</v>
      </c>
    </row>
    <row r="778" spans="1:8" ht="13.5" x14ac:dyDescent="0.25">
      <c r="A778" s="3">
        <f>TITRES_STAT!B781</f>
        <v>43439</v>
      </c>
      <c r="B778" s="5">
        <f>TITRES_STAT!C781</f>
        <v>16.5</v>
      </c>
      <c r="C778" s="5">
        <f>TITRES_STAT!D781</f>
        <v>9.2799999999999994</v>
      </c>
      <c r="D778" s="5">
        <f>TITRES_STAT!E781</f>
        <v>4610</v>
      </c>
      <c r="E778" s="2">
        <f t="shared" si="48"/>
        <v>191262</v>
      </c>
      <c r="F778" s="5" t="str">
        <f t="shared" si="51"/>
        <v>BEARISH</v>
      </c>
      <c r="G778" s="5" t="str">
        <f t="shared" si="50"/>
        <v>WEAK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16.5</v>
      </c>
      <c r="C779" s="5">
        <f>TITRES_STAT!D782</f>
        <v>9.2799999999999994</v>
      </c>
      <c r="D779" s="5">
        <f>TITRES_STAT!E782</f>
        <v>2033</v>
      </c>
      <c r="E779" s="2">
        <f t="shared" si="48"/>
        <v>191262</v>
      </c>
      <c r="F779" s="5" t="str">
        <f t="shared" si="51"/>
        <v>BEARISH</v>
      </c>
      <c r="G779" s="5" t="str">
        <f t="shared" si="50"/>
        <v>WEAK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16.440000000000001</v>
      </c>
      <c r="C780" s="5">
        <f>TITRES_STAT!D783</f>
        <v>9.2462999999999997</v>
      </c>
      <c r="D780" s="5">
        <f>TITRES_STAT!E783</f>
        <v>15</v>
      </c>
      <c r="E780" s="2">
        <f t="shared" si="48"/>
        <v>191247</v>
      </c>
      <c r="F780" s="5" t="str">
        <f t="shared" si="51"/>
        <v>BEARISH</v>
      </c>
      <c r="G780" s="5" t="str">
        <f t="shared" si="50"/>
        <v>WEAK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16.399999999999999</v>
      </c>
      <c r="C781" s="5">
        <f>TITRES_STAT!D784</f>
        <v>9.2238000000000007</v>
      </c>
      <c r="D781" s="5">
        <f>TITRES_STAT!E784</f>
        <v>150</v>
      </c>
      <c r="E781" s="2">
        <f t="shared" si="48"/>
        <v>191097</v>
      </c>
      <c r="F781" s="5" t="str">
        <f t="shared" si="51"/>
        <v>BEARISH</v>
      </c>
      <c r="G781" s="5" t="str">
        <f t="shared" si="50"/>
        <v>WEAK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16.3</v>
      </c>
      <c r="C782" s="5">
        <f>TITRES_STAT!D785</f>
        <v>9.1675000000000004</v>
      </c>
      <c r="D782" s="5">
        <f>TITRES_STAT!E785</f>
        <v>2144</v>
      </c>
      <c r="E782" s="2">
        <f t="shared" si="48"/>
        <v>188953</v>
      </c>
      <c r="F782" s="5" t="str">
        <f t="shared" si="51"/>
        <v>BEARISH</v>
      </c>
      <c r="G782" s="5" t="str">
        <f t="shared" si="50"/>
        <v>WEAK</v>
      </c>
      <c r="H782" s="5" t="str">
        <f t="shared" si="49"/>
        <v>CONFIRMED BEARISH</v>
      </c>
    </row>
    <row r="783" spans="1:8" ht="13.5" x14ac:dyDescent="0.25">
      <c r="A783" s="3">
        <f>TITRES_STAT!B786</f>
        <v>43446</v>
      </c>
      <c r="B783" s="5">
        <f>TITRES_STAT!C786</f>
        <v>15.9</v>
      </c>
      <c r="C783" s="5">
        <f>TITRES_STAT!D786</f>
        <v>8.9425000000000008</v>
      </c>
      <c r="D783" s="5">
        <f>TITRES_STAT!E786</f>
        <v>2891</v>
      </c>
      <c r="E783" s="2">
        <f t="shared" si="48"/>
        <v>186062</v>
      </c>
      <c r="F783" s="5" t="str">
        <f t="shared" si="51"/>
        <v>BEARISH</v>
      </c>
      <c r="G783" s="5" t="str">
        <f t="shared" si="50"/>
        <v>WEAK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16</v>
      </c>
      <c r="C784" s="5">
        <f>TITRES_STAT!D787</f>
        <v>8.9987999999999992</v>
      </c>
      <c r="D784" s="5">
        <f>TITRES_STAT!E787</f>
        <v>656</v>
      </c>
      <c r="E784" s="2">
        <f t="shared" si="48"/>
        <v>186718</v>
      </c>
      <c r="F784" s="5" t="str">
        <f t="shared" si="51"/>
        <v>BEARISH</v>
      </c>
      <c r="G784" s="5" t="str">
        <f t="shared" si="50"/>
        <v>WEAK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16.29</v>
      </c>
      <c r="C785" s="5">
        <f>TITRES_STAT!D788</f>
        <v>9.1618999999999993</v>
      </c>
      <c r="D785" s="5">
        <f>TITRES_STAT!E788</f>
        <v>1346</v>
      </c>
      <c r="E785" s="2">
        <f t="shared" si="48"/>
        <v>188064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CONFIRMED BEARISH</v>
      </c>
    </row>
    <row r="786" spans="1:8" ht="13.5" x14ac:dyDescent="0.25">
      <c r="A786" s="3">
        <f>TITRES_STAT!B789</f>
        <v>43451</v>
      </c>
      <c r="B786" s="5">
        <f>TITRES_STAT!C789</f>
        <v>16.2</v>
      </c>
      <c r="C786" s="5">
        <f>TITRES_STAT!D789</f>
        <v>9.1113</v>
      </c>
      <c r="D786" s="5">
        <f>TITRES_STAT!E789</f>
        <v>450</v>
      </c>
      <c r="E786" s="2">
        <f t="shared" si="48"/>
        <v>187614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43452</v>
      </c>
      <c r="B787" s="5">
        <f>TITRES_STAT!C790</f>
        <v>16</v>
      </c>
      <c r="C787" s="5">
        <f>TITRES_STAT!D790</f>
        <v>8.9987999999999992</v>
      </c>
      <c r="D787" s="5">
        <f>TITRES_STAT!E790</f>
        <v>2000</v>
      </c>
      <c r="E787" s="2">
        <f t="shared" si="48"/>
        <v>185614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15.95</v>
      </c>
      <c r="C788" s="5">
        <f>TITRES_STAT!D791</f>
        <v>8.9707000000000008</v>
      </c>
      <c r="D788" s="5">
        <f>TITRES_STAT!E791</f>
        <v>1079</v>
      </c>
      <c r="E788" s="2">
        <f t="shared" si="48"/>
        <v>184535</v>
      </c>
      <c r="F788" s="5" t="str">
        <f t="shared" si="51"/>
        <v>BEARISH</v>
      </c>
      <c r="G788" s="5" t="str">
        <f t="shared" si="50"/>
        <v>NEUTRAL</v>
      </c>
      <c r="H788" s="5" t="str">
        <f t="shared" si="49"/>
        <v>BEARISH DIVERGENCE</v>
      </c>
    </row>
    <row r="789" spans="1:8" ht="13.5" x14ac:dyDescent="0.25">
      <c r="A789" s="3">
        <f>TITRES_STAT!B792</f>
        <v>43454</v>
      </c>
      <c r="B789" s="5">
        <f>TITRES_STAT!C792</f>
        <v>16</v>
      </c>
      <c r="C789" s="5">
        <f>TITRES_STAT!D792</f>
        <v>8.9987999999999992</v>
      </c>
      <c r="D789" s="5">
        <f>TITRES_STAT!E792</f>
        <v>1994</v>
      </c>
      <c r="E789" s="2">
        <f t="shared" si="48"/>
        <v>186529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NEUTRAL</v>
      </c>
    </row>
    <row r="790" spans="1:8" ht="13.5" x14ac:dyDescent="0.25">
      <c r="A790" s="3">
        <f>TITRES_STAT!B793</f>
        <v>43455</v>
      </c>
      <c r="B790" s="5">
        <f>TITRES_STAT!C793</f>
        <v>16.29</v>
      </c>
      <c r="C790" s="5">
        <f>TITRES_STAT!D793</f>
        <v>9.1618999999999993</v>
      </c>
      <c r="D790" s="5">
        <f>TITRES_STAT!E793</f>
        <v>760</v>
      </c>
      <c r="E790" s="2">
        <f t="shared" si="48"/>
        <v>187289</v>
      </c>
      <c r="F790" s="5" t="str">
        <f t="shared" si="51"/>
        <v>BEARISH</v>
      </c>
      <c r="G790" s="5" t="str">
        <f t="shared" si="50"/>
        <v>NEUTRAL</v>
      </c>
      <c r="H790" s="5" t="str">
        <f t="shared" si="49"/>
        <v>NEUTRAL</v>
      </c>
    </row>
    <row r="791" spans="1:8" ht="13.5" x14ac:dyDescent="0.25">
      <c r="A791" s="3">
        <f>TITRES_STAT!B794</f>
        <v>43458</v>
      </c>
      <c r="B791" s="5">
        <f>TITRES_STAT!C794</f>
        <v>16.29</v>
      </c>
      <c r="C791" s="5">
        <f>TITRES_STAT!D794</f>
        <v>9.1618999999999993</v>
      </c>
      <c r="D791" s="5">
        <f>TITRES_STAT!E794</f>
        <v>4152</v>
      </c>
      <c r="E791" s="2">
        <f t="shared" si="48"/>
        <v>187289</v>
      </c>
      <c r="F791" s="5" t="str">
        <f t="shared" si="51"/>
        <v>BEARISH</v>
      </c>
      <c r="G791" s="5" t="str">
        <f t="shared" si="50"/>
        <v>NEUTRAL</v>
      </c>
      <c r="H791" s="5" t="str">
        <f t="shared" si="49"/>
        <v>BEARISH DIVERGENCE</v>
      </c>
    </row>
    <row r="792" spans="1:8" ht="13.5" x14ac:dyDescent="0.25">
      <c r="A792" s="3">
        <f>TITRES_STAT!B795</f>
        <v>43459</v>
      </c>
      <c r="B792" s="5">
        <f>TITRES_STAT!C795</f>
        <v>16.3</v>
      </c>
      <c r="C792" s="5">
        <f>TITRES_STAT!D795</f>
        <v>9.1675000000000004</v>
      </c>
      <c r="D792" s="5">
        <f>TITRES_STAT!E795</f>
        <v>2801</v>
      </c>
      <c r="E792" s="2">
        <f t="shared" si="48"/>
        <v>190090</v>
      </c>
      <c r="F792" s="5" t="str">
        <f t="shared" si="51"/>
        <v>BULLISH</v>
      </c>
      <c r="G792" s="5" t="str">
        <f t="shared" si="50"/>
        <v>STRONG</v>
      </c>
      <c r="H792" s="5" t="str">
        <f t="shared" si="49"/>
        <v>CONFIRMED BULLISH</v>
      </c>
    </row>
    <row r="793" spans="1:8" ht="13.5" x14ac:dyDescent="0.25">
      <c r="A793" s="3">
        <f>TITRES_STAT!B796</f>
        <v>43460</v>
      </c>
      <c r="B793" s="5">
        <f>TITRES_STAT!C796</f>
        <v>16.78</v>
      </c>
      <c r="C793" s="5">
        <f>TITRES_STAT!D796</f>
        <v>9.4375</v>
      </c>
      <c r="D793" s="5">
        <f>TITRES_STAT!E796</f>
        <v>1161</v>
      </c>
      <c r="E793" s="2">
        <f t="shared" si="48"/>
        <v>191251</v>
      </c>
      <c r="F793" s="5" t="str">
        <f t="shared" si="51"/>
        <v>BULLISH</v>
      </c>
      <c r="G793" s="5" t="str">
        <f t="shared" si="50"/>
        <v>STRONG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16.77</v>
      </c>
      <c r="C794" s="5">
        <f>TITRES_STAT!D797</f>
        <v>9.4319000000000006</v>
      </c>
      <c r="D794" s="5">
        <f>TITRES_STAT!E797</f>
        <v>50</v>
      </c>
      <c r="E794" s="2">
        <f t="shared" si="48"/>
        <v>191201</v>
      </c>
      <c r="F794" s="5" t="str">
        <f t="shared" si="51"/>
        <v>BULLISH</v>
      </c>
      <c r="G794" s="5" t="str">
        <f t="shared" si="50"/>
        <v>STRONG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16.5</v>
      </c>
      <c r="C795" s="5">
        <f>TITRES_STAT!D798</f>
        <v>9.2799999999999994</v>
      </c>
      <c r="D795" s="5">
        <f>TITRES_STAT!E798</f>
        <v>2605</v>
      </c>
      <c r="E795" s="2">
        <f t="shared" si="48"/>
        <v>188596</v>
      </c>
      <c r="F795" s="5" t="str">
        <f t="shared" si="51"/>
        <v>BULLISH</v>
      </c>
      <c r="G795" s="5" t="str">
        <f t="shared" si="50"/>
        <v>NEUTRAL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16.5</v>
      </c>
      <c r="C796" s="5">
        <f>TITRES_STAT!D799</f>
        <v>9.2799999999999994</v>
      </c>
      <c r="D796" s="5">
        <f>TITRES_STAT!E799</f>
        <v>4527</v>
      </c>
      <c r="E796" s="2">
        <f t="shared" si="48"/>
        <v>188596</v>
      </c>
      <c r="F796" s="5" t="str">
        <f t="shared" si="51"/>
        <v>BULLISH</v>
      </c>
      <c r="G796" s="5" t="str">
        <f t="shared" si="50"/>
        <v>NEUTRAL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16.8</v>
      </c>
      <c r="C797" s="5">
        <f>TITRES_STAT!D800</f>
        <v>9.4487000000000005</v>
      </c>
      <c r="D797" s="5">
        <f>TITRES_STAT!E800</f>
        <v>20</v>
      </c>
      <c r="E797" s="2">
        <f t="shared" si="48"/>
        <v>188616</v>
      </c>
      <c r="F797" s="5" t="str">
        <f t="shared" si="51"/>
        <v>BEARISH</v>
      </c>
      <c r="G797" s="5" t="str">
        <f t="shared" si="50"/>
        <v>NEUTRAL</v>
      </c>
      <c r="H797" s="5" t="str">
        <f t="shared" si="49"/>
        <v>BEARISH DIVERGENCE</v>
      </c>
    </row>
    <row r="798" spans="1:8" ht="13.5" x14ac:dyDescent="0.25">
      <c r="A798" s="3">
        <f>TITRES_STAT!B801</f>
        <v>43468</v>
      </c>
      <c r="B798" s="5">
        <f>TITRES_STAT!C801</f>
        <v>16.7</v>
      </c>
      <c r="C798" s="5">
        <f>TITRES_STAT!D801</f>
        <v>9.3925000000000001</v>
      </c>
      <c r="D798" s="5">
        <f>TITRES_STAT!E801</f>
        <v>308</v>
      </c>
      <c r="E798" s="2">
        <f t="shared" si="48"/>
        <v>188308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CONFIRMED BEARISH</v>
      </c>
    </row>
    <row r="799" spans="1:8" ht="13.5" x14ac:dyDescent="0.25">
      <c r="A799" s="3">
        <f>TITRES_STAT!B802</f>
        <v>43469</v>
      </c>
      <c r="B799" s="5">
        <f>TITRES_STAT!C802</f>
        <v>16.62</v>
      </c>
      <c r="C799" s="5">
        <f>TITRES_STAT!D802</f>
        <v>9.3475000000000001</v>
      </c>
      <c r="D799" s="5">
        <f>TITRES_STAT!E802</f>
        <v>450</v>
      </c>
      <c r="E799" s="2">
        <f t="shared" si="48"/>
        <v>187858</v>
      </c>
      <c r="F799" s="5" t="str">
        <f t="shared" si="51"/>
        <v>BEARISH</v>
      </c>
      <c r="G799" s="5" t="str">
        <f t="shared" si="50"/>
        <v>NEUTRAL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16.899999999999999</v>
      </c>
      <c r="C800" s="5">
        <f>TITRES_STAT!D803</f>
        <v>9.5050000000000008</v>
      </c>
      <c r="D800" s="5">
        <f>TITRES_STAT!E803</f>
        <v>726</v>
      </c>
      <c r="E800" s="2">
        <f t="shared" si="48"/>
        <v>188584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BEARISH DIVERGENCE</v>
      </c>
    </row>
    <row r="801" spans="1:8" ht="13.5" x14ac:dyDescent="0.25">
      <c r="A801" s="3">
        <f>TITRES_STAT!B804</f>
        <v>43473</v>
      </c>
      <c r="B801" s="5">
        <f>TITRES_STAT!C804</f>
        <v>16.989999999999998</v>
      </c>
      <c r="C801" s="5">
        <f>TITRES_STAT!D804</f>
        <v>9.5556000000000001</v>
      </c>
      <c r="D801" s="5">
        <f>TITRES_STAT!E804</f>
        <v>2</v>
      </c>
      <c r="E801" s="2">
        <f t="shared" si="48"/>
        <v>188586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BEARISH DIVERGENCE</v>
      </c>
    </row>
    <row r="802" spans="1:8" ht="13.5" x14ac:dyDescent="0.25">
      <c r="A802" s="3">
        <f>TITRES_STAT!B805</f>
        <v>43474</v>
      </c>
      <c r="B802" s="5">
        <f>TITRES_STAT!C805</f>
        <v>16.600000000000001</v>
      </c>
      <c r="C802" s="5">
        <f>TITRES_STAT!D805</f>
        <v>9.3361999999999998</v>
      </c>
      <c r="D802" s="5">
        <f>TITRES_STAT!E805</f>
        <v>1006</v>
      </c>
      <c r="E802" s="2">
        <f t="shared" si="48"/>
        <v>187580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17</v>
      </c>
      <c r="C803" s="5">
        <f>TITRES_STAT!D806</f>
        <v>9.5611999999999995</v>
      </c>
      <c r="D803" s="5">
        <f>TITRES_STAT!E806</f>
        <v>15</v>
      </c>
      <c r="E803" s="2">
        <f t="shared" si="48"/>
        <v>187595</v>
      </c>
      <c r="F803" s="5" t="str">
        <f t="shared" si="51"/>
        <v>BEARISH</v>
      </c>
      <c r="G803" s="5" t="str">
        <f t="shared" si="50"/>
        <v>NEUTRAL</v>
      </c>
      <c r="H803" s="5" t="str">
        <f t="shared" si="49"/>
        <v>BEARISH DIVERGENCE</v>
      </c>
    </row>
    <row r="804" spans="1:8" ht="13.5" x14ac:dyDescent="0.25">
      <c r="A804" s="3">
        <f>TITRES_STAT!B807</f>
        <v>43476</v>
      </c>
      <c r="B804" s="5">
        <f>TITRES_STAT!C807</f>
        <v>16.64</v>
      </c>
      <c r="C804" s="5">
        <f>TITRES_STAT!D807</f>
        <v>9.3587000000000007</v>
      </c>
      <c r="D804" s="5">
        <f>TITRES_STAT!E807</f>
        <v>16</v>
      </c>
      <c r="E804" s="2">
        <f t="shared" si="48"/>
        <v>187579</v>
      </c>
      <c r="F804" s="5" t="str">
        <f t="shared" si="51"/>
        <v>BEARISH</v>
      </c>
      <c r="G804" s="5" t="str">
        <f t="shared" si="50"/>
        <v>NEUTRAL</v>
      </c>
      <c r="H804" s="5" t="str">
        <f t="shared" si="49"/>
        <v>BEARISH DIVERGENCE</v>
      </c>
    </row>
    <row r="805" spans="1:8" ht="13.5" x14ac:dyDescent="0.25">
      <c r="A805" s="3">
        <f>TITRES_STAT!B808</f>
        <v>43480</v>
      </c>
      <c r="B805" s="5">
        <f>TITRES_STAT!C808</f>
        <v>16.7</v>
      </c>
      <c r="C805" s="5">
        <f>TITRES_STAT!D808</f>
        <v>9.3925000000000001</v>
      </c>
      <c r="D805" s="5">
        <f>TITRES_STAT!E808</f>
        <v>150</v>
      </c>
      <c r="E805" s="2">
        <f t="shared" si="48"/>
        <v>187729</v>
      </c>
      <c r="F805" s="5" t="str">
        <f t="shared" si="51"/>
        <v>BEARISH</v>
      </c>
      <c r="G805" s="5" t="str">
        <f t="shared" si="50"/>
        <v>NEUTRAL</v>
      </c>
      <c r="H805" s="5" t="str">
        <f t="shared" si="49"/>
        <v>CONFIRMED BEARISH</v>
      </c>
    </row>
    <row r="806" spans="1:8" ht="13.5" x14ac:dyDescent="0.25">
      <c r="A806" s="3">
        <f>TITRES_STAT!B809</f>
        <v>43481</v>
      </c>
      <c r="B806" s="5">
        <f>TITRES_STAT!C809</f>
        <v>16.899999999999999</v>
      </c>
      <c r="C806" s="5">
        <f>TITRES_STAT!D809</f>
        <v>9.5050000000000008</v>
      </c>
      <c r="D806" s="5">
        <f>TITRES_STAT!E809</f>
        <v>1118</v>
      </c>
      <c r="E806" s="2">
        <f t="shared" si="48"/>
        <v>188847</v>
      </c>
      <c r="F806" s="5" t="str">
        <f t="shared" si="51"/>
        <v>BULLISH</v>
      </c>
      <c r="G806" s="5" t="str">
        <f t="shared" si="50"/>
        <v>NEUTRAL</v>
      </c>
      <c r="H806" s="5" t="str">
        <f t="shared" si="49"/>
        <v>BULLISH DIVERGENCE</v>
      </c>
    </row>
    <row r="807" spans="1:8" ht="13.5" x14ac:dyDescent="0.25">
      <c r="A807" s="3">
        <f>TITRES_STAT!B810</f>
        <v>43482</v>
      </c>
      <c r="B807" s="5">
        <f>TITRES_STAT!C810</f>
        <v>16.5</v>
      </c>
      <c r="C807" s="5">
        <f>TITRES_STAT!D810</f>
        <v>9.2799999999999994</v>
      </c>
      <c r="D807" s="5">
        <f>TITRES_STAT!E810</f>
        <v>411</v>
      </c>
      <c r="E807" s="2">
        <f t="shared" si="48"/>
        <v>188436</v>
      </c>
      <c r="F807" s="5" t="str">
        <f t="shared" si="51"/>
        <v>BULLISH</v>
      </c>
      <c r="G807" s="5" t="str">
        <f t="shared" si="50"/>
        <v>NEUTRAL</v>
      </c>
      <c r="H807" s="5" t="str">
        <f t="shared" si="49"/>
        <v>BULLISH DIVERGENCE</v>
      </c>
    </row>
    <row r="808" spans="1:8" ht="13.5" x14ac:dyDescent="0.25">
      <c r="A808" s="3">
        <f>TITRES_STAT!B811</f>
        <v>43483</v>
      </c>
      <c r="B808" s="5">
        <f>TITRES_STAT!C811</f>
        <v>16.8</v>
      </c>
      <c r="C808" s="5">
        <f>TITRES_STAT!D811</f>
        <v>9.4487000000000005</v>
      </c>
      <c r="D808" s="5">
        <f>TITRES_STAT!E811</f>
        <v>5078</v>
      </c>
      <c r="E808" s="2">
        <f t="shared" si="48"/>
        <v>193514</v>
      </c>
      <c r="F808" s="5" t="str">
        <f t="shared" si="51"/>
        <v>BULLISH</v>
      </c>
      <c r="G808" s="5" t="str">
        <f t="shared" si="50"/>
        <v>STRONG</v>
      </c>
      <c r="H808" s="5" t="str">
        <f t="shared" si="49"/>
        <v>BULLISH DIVERGENCE</v>
      </c>
    </row>
    <row r="809" spans="1:8" ht="13.5" x14ac:dyDescent="0.25">
      <c r="A809" s="3">
        <f>TITRES_STAT!B812</f>
        <v>43486</v>
      </c>
      <c r="B809" s="5">
        <f>TITRES_STAT!C812</f>
        <v>16.8</v>
      </c>
      <c r="C809" s="5">
        <f>TITRES_STAT!D812</f>
        <v>9.4487000000000005</v>
      </c>
      <c r="D809" s="5">
        <f>TITRES_STAT!E812</f>
        <v>89</v>
      </c>
      <c r="E809" s="2">
        <f t="shared" si="48"/>
        <v>193514</v>
      </c>
      <c r="F809" s="5" t="str">
        <f t="shared" si="51"/>
        <v>BULLISH</v>
      </c>
      <c r="G809" s="5" t="str">
        <f t="shared" si="50"/>
        <v>STRONG</v>
      </c>
      <c r="H809" s="5" t="str">
        <f t="shared" si="49"/>
        <v>CONFIRMED BULLISH</v>
      </c>
    </row>
    <row r="810" spans="1:8" ht="13.5" x14ac:dyDescent="0.25">
      <c r="A810" s="3">
        <f>TITRES_STAT!B813</f>
        <v>43487</v>
      </c>
      <c r="B810" s="5">
        <f>TITRES_STAT!C813</f>
        <v>16.8</v>
      </c>
      <c r="C810" s="5">
        <f>TITRES_STAT!D813</f>
        <v>9.4487000000000005</v>
      </c>
      <c r="D810" s="5">
        <f>TITRES_STAT!E813</f>
        <v>27</v>
      </c>
      <c r="E810" s="2">
        <f t="shared" si="48"/>
        <v>193514</v>
      </c>
      <c r="F810" s="5" t="str">
        <f t="shared" si="51"/>
        <v>BULLISH</v>
      </c>
      <c r="G810" s="5" t="str">
        <f t="shared" si="50"/>
        <v>STRONG</v>
      </c>
      <c r="H810" s="5" t="str">
        <f t="shared" si="49"/>
        <v>CONFIRMED BULLISH</v>
      </c>
    </row>
    <row r="811" spans="1:8" ht="13.5" x14ac:dyDescent="0.25">
      <c r="A811" s="3">
        <f>TITRES_STAT!B814</f>
        <v>43488</v>
      </c>
      <c r="B811" s="5">
        <f>TITRES_STAT!C814</f>
        <v>17</v>
      </c>
      <c r="C811" s="5">
        <f>TITRES_STAT!D814</f>
        <v>9.5611999999999995</v>
      </c>
      <c r="D811" s="5">
        <f>TITRES_STAT!E814</f>
        <v>767</v>
      </c>
      <c r="E811" s="2">
        <f t="shared" si="48"/>
        <v>194281</v>
      </c>
      <c r="F811" s="5" t="str">
        <f t="shared" si="51"/>
        <v>BULLISH</v>
      </c>
      <c r="G811" s="5" t="str">
        <f t="shared" si="50"/>
        <v>STRONG</v>
      </c>
      <c r="H811" s="5" t="str">
        <f t="shared" si="49"/>
        <v>CONFIRMED BULLISH</v>
      </c>
    </row>
    <row r="812" spans="1:8" ht="13.5" x14ac:dyDescent="0.25">
      <c r="A812" s="3">
        <f>TITRES_STAT!B815</f>
        <v>43489</v>
      </c>
      <c r="B812" s="5">
        <f>TITRES_STAT!C815</f>
        <v>16.600000000000001</v>
      </c>
      <c r="C812" s="5">
        <f>TITRES_STAT!D815</f>
        <v>9.3361999999999998</v>
      </c>
      <c r="D812" s="5">
        <f>TITRES_STAT!E815</f>
        <v>591</v>
      </c>
      <c r="E812" s="2">
        <f t="shared" si="48"/>
        <v>193690</v>
      </c>
      <c r="F812" s="5" t="str">
        <f t="shared" si="51"/>
        <v>BULLISH</v>
      </c>
      <c r="G812" s="5" t="str">
        <f t="shared" si="50"/>
        <v>STRONG</v>
      </c>
      <c r="H812" s="5" t="str">
        <f t="shared" si="49"/>
        <v>CONFIRMED BULLISH</v>
      </c>
    </row>
    <row r="813" spans="1:8" ht="13.5" x14ac:dyDescent="0.25">
      <c r="A813" s="3">
        <f>TITRES_STAT!B816</f>
        <v>43490</v>
      </c>
      <c r="B813" s="5">
        <f>TITRES_STAT!C816</f>
        <v>16.95</v>
      </c>
      <c r="C813" s="5">
        <f>TITRES_STAT!D816</f>
        <v>9.5330999999999992</v>
      </c>
      <c r="D813" s="5">
        <f>TITRES_STAT!E816</f>
        <v>19</v>
      </c>
      <c r="E813" s="2">
        <f t="shared" si="48"/>
        <v>193709</v>
      </c>
      <c r="F813" s="5" t="str">
        <f t="shared" si="51"/>
        <v>BULLISH</v>
      </c>
      <c r="G813" s="5" t="str">
        <f t="shared" si="50"/>
        <v>NEUTRAL</v>
      </c>
      <c r="H813" s="5" t="str">
        <f t="shared" si="49"/>
        <v>CONFIRMED BULLISH</v>
      </c>
    </row>
    <row r="814" spans="1:8" ht="13.5" x14ac:dyDescent="0.25">
      <c r="A814" s="3">
        <f>TITRES_STAT!B817</f>
        <v>43493</v>
      </c>
      <c r="B814" s="5">
        <f>TITRES_STAT!C817</f>
        <v>16.95</v>
      </c>
      <c r="C814" s="5">
        <f>TITRES_STAT!D817</f>
        <v>9.5330999999999992</v>
      </c>
      <c r="D814" s="5">
        <f>TITRES_STAT!E817</f>
        <v>824</v>
      </c>
      <c r="E814" s="2">
        <f t="shared" si="48"/>
        <v>193709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CONFIRMED BULLISH</v>
      </c>
    </row>
    <row r="815" spans="1:8" ht="13.5" x14ac:dyDescent="0.25">
      <c r="A815" s="3">
        <f>TITRES_STAT!B818</f>
        <v>43494</v>
      </c>
      <c r="B815" s="5">
        <f>TITRES_STAT!C818</f>
        <v>16.95</v>
      </c>
      <c r="C815" s="5">
        <f>TITRES_STAT!D818</f>
        <v>9.5330999999999992</v>
      </c>
      <c r="D815" s="5">
        <f>TITRES_STAT!E818</f>
        <v>270</v>
      </c>
      <c r="E815" s="2">
        <f t="shared" si="48"/>
        <v>193709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CONFIRMED BULLISH</v>
      </c>
    </row>
    <row r="816" spans="1:8" ht="13.5" x14ac:dyDescent="0.25">
      <c r="A816" s="3">
        <f>TITRES_STAT!B819</f>
        <v>43495</v>
      </c>
      <c r="B816" s="5">
        <f>TITRES_STAT!C819</f>
        <v>16.899999999999999</v>
      </c>
      <c r="C816" s="5">
        <f>TITRES_STAT!D819</f>
        <v>9.5050000000000008</v>
      </c>
      <c r="D816" s="5">
        <f>TITRES_STAT!E819</f>
        <v>1103</v>
      </c>
      <c r="E816" s="2">
        <f t="shared" si="48"/>
        <v>192606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16.899999999999999</v>
      </c>
      <c r="C817" s="5">
        <f>TITRES_STAT!D820</f>
        <v>9.5050000000000008</v>
      </c>
      <c r="D817" s="5">
        <f>TITRES_STAT!E820</f>
        <v>0</v>
      </c>
      <c r="E817" s="2">
        <f t="shared" si="48"/>
        <v>192606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BEARISH DIVERGENCE</v>
      </c>
    </row>
    <row r="818" spans="1:8" ht="13.5" x14ac:dyDescent="0.25">
      <c r="A818" s="3">
        <f>TITRES_STAT!B821</f>
        <v>43497</v>
      </c>
      <c r="B818" s="5">
        <f>TITRES_STAT!C821</f>
        <v>16.89</v>
      </c>
      <c r="C818" s="5">
        <f>TITRES_STAT!D821</f>
        <v>9.4992999999999999</v>
      </c>
      <c r="D818" s="5">
        <f>TITRES_STAT!E821</f>
        <v>354</v>
      </c>
      <c r="E818" s="2">
        <f t="shared" si="48"/>
        <v>192252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16.399999999999999</v>
      </c>
      <c r="C819" s="5">
        <f>TITRES_STAT!D822</f>
        <v>9.2238000000000007</v>
      </c>
      <c r="D819" s="5">
        <f>TITRES_STAT!E822</f>
        <v>148</v>
      </c>
      <c r="E819" s="2">
        <f t="shared" si="48"/>
        <v>192104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16.84</v>
      </c>
      <c r="C820" s="5">
        <f>TITRES_STAT!D823</f>
        <v>9.4711999999999996</v>
      </c>
      <c r="D820" s="5">
        <f>TITRES_STAT!E823</f>
        <v>228</v>
      </c>
      <c r="E820" s="2">
        <f t="shared" si="48"/>
        <v>192332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16.399999999999999</v>
      </c>
      <c r="C821" s="5">
        <f>TITRES_STAT!D824</f>
        <v>9.2238000000000007</v>
      </c>
      <c r="D821" s="5">
        <f>TITRES_STAT!E824</f>
        <v>12</v>
      </c>
      <c r="E821" s="2">
        <f t="shared" si="48"/>
        <v>192320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16.7</v>
      </c>
      <c r="C822" s="5">
        <f>TITRES_STAT!D825</f>
        <v>9.3925000000000001</v>
      </c>
      <c r="D822" s="5">
        <f>TITRES_STAT!E825</f>
        <v>230</v>
      </c>
      <c r="E822" s="2">
        <f t="shared" si="48"/>
        <v>192550</v>
      </c>
      <c r="F822" s="5" t="str">
        <f t="shared" si="51"/>
        <v>BEARISH</v>
      </c>
      <c r="G822" s="5" t="str">
        <f t="shared" si="50"/>
        <v>NEUTRAL</v>
      </c>
      <c r="H822" s="5" t="str">
        <f t="shared" si="49"/>
        <v>CONFIRMED BEARISH</v>
      </c>
    </row>
    <row r="823" spans="1:8" ht="13.5" x14ac:dyDescent="0.25">
      <c r="A823" s="3">
        <f>TITRES_STAT!B826</f>
        <v>43504</v>
      </c>
      <c r="B823" s="5">
        <f>TITRES_STAT!C826</f>
        <v>16.649999999999999</v>
      </c>
      <c r="C823" s="5">
        <f>TITRES_STAT!D826</f>
        <v>9.3643999999999998</v>
      </c>
      <c r="D823" s="5">
        <f>TITRES_STAT!E826</f>
        <v>624</v>
      </c>
      <c r="E823" s="2">
        <f t="shared" si="48"/>
        <v>191926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CONFIRMED BEARISH</v>
      </c>
    </row>
    <row r="824" spans="1:8" ht="13.5" x14ac:dyDescent="0.25">
      <c r="A824" s="3">
        <f>TITRES_STAT!B827</f>
        <v>43507</v>
      </c>
      <c r="B824" s="5">
        <f>TITRES_STAT!C827</f>
        <v>16.41</v>
      </c>
      <c r="C824" s="5">
        <f>TITRES_STAT!D827</f>
        <v>9.2294</v>
      </c>
      <c r="D824" s="5">
        <f>TITRES_STAT!E827</f>
        <v>681</v>
      </c>
      <c r="E824" s="2">
        <f t="shared" si="48"/>
        <v>191245</v>
      </c>
      <c r="F824" s="5" t="str">
        <f t="shared" si="51"/>
        <v>BEARISH</v>
      </c>
      <c r="G824" s="5" t="str">
        <f t="shared" si="50"/>
        <v>NEUTRAL</v>
      </c>
      <c r="H824" s="5" t="str">
        <f t="shared" si="49"/>
        <v>BEARISH DIVERGENCE</v>
      </c>
    </row>
    <row r="825" spans="1:8" ht="13.5" x14ac:dyDescent="0.25">
      <c r="A825" s="3">
        <f>TITRES_STAT!B828</f>
        <v>43508</v>
      </c>
      <c r="B825" s="5">
        <f>TITRES_STAT!C828</f>
        <v>16.3</v>
      </c>
      <c r="C825" s="5">
        <f>TITRES_STAT!D828</f>
        <v>9.1675000000000004</v>
      </c>
      <c r="D825" s="5">
        <f>TITRES_STAT!E828</f>
        <v>1323</v>
      </c>
      <c r="E825" s="2">
        <f t="shared" si="48"/>
        <v>189922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CONFIRMED BEARISH</v>
      </c>
    </row>
    <row r="826" spans="1:8" ht="13.5" x14ac:dyDescent="0.25">
      <c r="A826" s="3">
        <f>TITRES_STAT!B829</f>
        <v>43509</v>
      </c>
      <c r="B826" s="5">
        <f>TITRES_STAT!C829</f>
        <v>16.600000000000001</v>
      </c>
      <c r="C826" s="5">
        <f>TITRES_STAT!D829</f>
        <v>9.3361999999999998</v>
      </c>
      <c r="D826" s="5">
        <f>TITRES_STAT!E829</f>
        <v>30</v>
      </c>
      <c r="E826" s="2">
        <f t="shared" si="48"/>
        <v>189952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BEARISH DIVERGENCE</v>
      </c>
    </row>
    <row r="827" spans="1:8" ht="13.5" x14ac:dyDescent="0.25">
      <c r="A827" s="3">
        <f>TITRES_STAT!B830</f>
        <v>43510</v>
      </c>
      <c r="B827" s="5">
        <f>TITRES_STAT!C830</f>
        <v>16.3</v>
      </c>
      <c r="C827" s="5">
        <f>TITRES_STAT!D830</f>
        <v>9.1675000000000004</v>
      </c>
      <c r="D827" s="5">
        <f>TITRES_STAT!E830</f>
        <v>7</v>
      </c>
      <c r="E827" s="2">
        <f t="shared" si="48"/>
        <v>189945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16.59</v>
      </c>
      <c r="C828" s="5">
        <f>TITRES_STAT!D831</f>
        <v>9.3306000000000004</v>
      </c>
      <c r="D828" s="5">
        <f>TITRES_STAT!E831</f>
        <v>110</v>
      </c>
      <c r="E828" s="2">
        <f t="shared" si="48"/>
        <v>190055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16.5</v>
      </c>
      <c r="C829" s="5">
        <f>TITRES_STAT!D832</f>
        <v>9.2799999999999994</v>
      </c>
      <c r="D829" s="5">
        <f>TITRES_STAT!E832</f>
        <v>10</v>
      </c>
      <c r="E829" s="2">
        <f t="shared" si="48"/>
        <v>190045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BEARISH DIVERGENCE</v>
      </c>
    </row>
    <row r="830" spans="1:8" ht="13.5" x14ac:dyDescent="0.25">
      <c r="A830" s="3">
        <f>TITRES_STAT!B833</f>
        <v>43515</v>
      </c>
      <c r="B830" s="5">
        <f>TITRES_STAT!C833</f>
        <v>16.100000000000001</v>
      </c>
      <c r="C830" s="5">
        <f>TITRES_STAT!D833</f>
        <v>9.0549999999999997</v>
      </c>
      <c r="D830" s="5">
        <f>TITRES_STAT!E833</f>
        <v>530</v>
      </c>
      <c r="E830" s="2">
        <f t="shared" si="48"/>
        <v>189515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16.38</v>
      </c>
      <c r="C831" s="5">
        <f>TITRES_STAT!D834</f>
        <v>9.2125000000000004</v>
      </c>
      <c r="D831" s="5">
        <f>TITRES_STAT!E834</f>
        <v>5087</v>
      </c>
      <c r="E831" s="2">
        <f t="shared" si="48"/>
        <v>194602</v>
      </c>
      <c r="F831" s="5" t="str">
        <f t="shared" si="51"/>
        <v>BULLISH</v>
      </c>
      <c r="G831" s="5" t="str">
        <f t="shared" si="50"/>
        <v>STRONG</v>
      </c>
      <c r="H831" s="5" t="str">
        <f t="shared" si="49"/>
        <v>BULLISH DIVERGENCE</v>
      </c>
    </row>
    <row r="832" spans="1:8" ht="13.5" x14ac:dyDescent="0.25">
      <c r="A832" s="3">
        <f>TITRES_STAT!B835</f>
        <v>43517</v>
      </c>
      <c r="B832" s="5">
        <f>TITRES_STAT!C835</f>
        <v>16.100000000000001</v>
      </c>
      <c r="C832" s="5">
        <f>TITRES_STAT!D835</f>
        <v>9.0549999999999997</v>
      </c>
      <c r="D832" s="5">
        <f>TITRES_STAT!E835</f>
        <v>11845</v>
      </c>
      <c r="E832" s="2">
        <f t="shared" si="48"/>
        <v>182757</v>
      </c>
      <c r="F832" s="5" t="str">
        <f t="shared" si="51"/>
        <v>BEARISH</v>
      </c>
      <c r="G832" s="5" t="str">
        <f t="shared" si="50"/>
        <v>WEAK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16.100000000000001</v>
      </c>
      <c r="C833" s="5">
        <f>TITRES_STAT!D836</f>
        <v>9.0549999999999997</v>
      </c>
      <c r="D833" s="5">
        <f>TITRES_STAT!E836</f>
        <v>680</v>
      </c>
      <c r="E833" s="2">
        <f t="shared" si="48"/>
        <v>182757</v>
      </c>
      <c r="F833" s="5" t="str">
        <f t="shared" si="51"/>
        <v>BEARISH</v>
      </c>
      <c r="G833" s="5" t="str">
        <f t="shared" si="50"/>
        <v>WEAK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16</v>
      </c>
      <c r="C834" s="5">
        <f>TITRES_STAT!D837</f>
        <v>8.9987999999999992</v>
      </c>
      <c r="D834" s="5">
        <f>TITRES_STAT!E837</f>
        <v>805</v>
      </c>
      <c r="E834" s="2">
        <f t="shared" si="48"/>
        <v>181952</v>
      </c>
      <c r="F834" s="5" t="str">
        <f t="shared" si="51"/>
        <v>BEARISH</v>
      </c>
      <c r="G834" s="5" t="str">
        <f t="shared" si="50"/>
        <v>WEAK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16.48</v>
      </c>
      <c r="C835" s="5">
        <f>TITRES_STAT!D838</f>
        <v>9.2688000000000006</v>
      </c>
      <c r="D835" s="5">
        <f>TITRES_STAT!E838</f>
        <v>16</v>
      </c>
      <c r="E835" s="2">
        <f t="shared" si="48"/>
        <v>181968</v>
      </c>
      <c r="F835" s="5" t="str">
        <f t="shared" si="51"/>
        <v>BEARISH</v>
      </c>
      <c r="G835" s="5" t="str">
        <f t="shared" si="50"/>
        <v>WEAK</v>
      </c>
      <c r="H835" s="5" t="str">
        <f t="shared" si="49"/>
        <v>BEARISH DIVERGENCE</v>
      </c>
    </row>
    <row r="836" spans="1:8" ht="13.5" x14ac:dyDescent="0.25">
      <c r="A836" s="3">
        <f>TITRES_STAT!B839</f>
        <v>43523</v>
      </c>
      <c r="B836" s="5">
        <f>TITRES_STAT!C839</f>
        <v>16</v>
      </c>
      <c r="C836" s="5">
        <f>TITRES_STAT!D839</f>
        <v>8.9987999999999992</v>
      </c>
      <c r="D836" s="5">
        <f>TITRES_STAT!E839</f>
        <v>31</v>
      </c>
      <c r="E836" s="2">
        <f t="shared" ref="E836:E899" si="52">IF(B836&gt;B835, E835+D836, IF(B836&lt;B835, E835-D836, E835))</f>
        <v>181937</v>
      </c>
      <c r="F836" s="5" t="str">
        <f t="shared" si="51"/>
        <v>BEARISH</v>
      </c>
      <c r="G836" s="5" t="str">
        <f t="shared" si="50"/>
        <v>WEAK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15.75</v>
      </c>
      <c r="C837" s="5">
        <f>TITRES_STAT!D840</f>
        <v>8.8582000000000001</v>
      </c>
      <c r="D837" s="5">
        <f>TITRES_STAT!E840</f>
        <v>1288</v>
      </c>
      <c r="E837" s="2">
        <f t="shared" si="52"/>
        <v>180649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16.22</v>
      </c>
      <c r="C838" s="5">
        <f>TITRES_STAT!D841</f>
        <v>9.1225000000000005</v>
      </c>
      <c r="D838" s="5">
        <f>TITRES_STAT!E841</f>
        <v>1</v>
      </c>
      <c r="E838" s="2">
        <f t="shared" si="52"/>
        <v>180650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43528</v>
      </c>
      <c r="B839" s="5">
        <f>TITRES_STAT!C842</f>
        <v>16.239999999999998</v>
      </c>
      <c r="C839" s="5">
        <f>TITRES_STAT!D842</f>
        <v>9.1338000000000008</v>
      </c>
      <c r="D839" s="5">
        <f>TITRES_STAT!E842</f>
        <v>400</v>
      </c>
      <c r="E839" s="2">
        <f t="shared" si="52"/>
        <v>181050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BEARISH DIVERGENCE</v>
      </c>
    </row>
    <row r="840" spans="1:8" ht="13.5" x14ac:dyDescent="0.25">
      <c r="A840" s="3">
        <f>TITRES_STAT!B843</f>
        <v>43529</v>
      </c>
      <c r="B840" s="5">
        <f>TITRES_STAT!C843</f>
        <v>16.2</v>
      </c>
      <c r="C840" s="5">
        <f>TITRES_STAT!D843</f>
        <v>9.1113</v>
      </c>
      <c r="D840" s="5">
        <f>TITRES_STAT!E843</f>
        <v>199</v>
      </c>
      <c r="E840" s="2">
        <f t="shared" si="52"/>
        <v>180851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16.2</v>
      </c>
      <c r="C841" s="5">
        <f>TITRES_STAT!D844</f>
        <v>9.1113</v>
      </c>
      <c r="D841" s="5">
        <f>TITRES_STAT!E844</f>
        <v>100</v>
      </c>
      <c r="E841" s="2">
        <f t="shared" si="52"/>
        <v>180851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BEARISH DIVERGENCE</v>
      </c>
    </row>
    <row r="842" spans="1:8" ht="13.5" x14ac:dyDescent="0.25">
      <c r="A842" s="3">
        <f>TITRES_STAT!B845</f>
        <v>43531</v>
      </c>
      <c r="B842" s="5">
        <f>TITRES_STAT!C845</f>
        <v>16</v>
      </c>
      <c r="C842" s="5">
        <f>TITRES_STAT!D845</f>
        <v>8.9987999999999992</v>
      </c>
      <c r="D842" s="5">
        <f>TITRES_STAT!E845</f>
        <v>500</v>
      </c>
      <c r="E842" s="2">
        <f t="shared" si="52"/>
        <v>180351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BEARISH DIVERGENCE</v>
      </c>
    </row>
    <row r="843" spans="1:8" ht="13.5" x14ac:dyDescent="0.25">
      <c r="A843" s="3">
        <f>TITRES_STAT!B846</f>
        <v>43532</v>
      </c>
      <c r="B843" s="5">
        <f>TITRES_STAT!C846</f>
        <v>15.75</v>
      </c>
      <c r="C843" s="5">
        <f>TITRES_STAT!D846</f>
        <v>8.8582000000000001</v>
      </c>
      <c r="D843" s="5">
        <f>TITRES_STAT!E846</f>
        <v>30</v>
      </c>
      <c r="E843" s="2">
        <f t="shared" si="52"/>
        <v>180321</v>
      </c>
      <c r="F843" s="5" t="str">
        <f t="shared" si="55"/>
        <v>BEARISH</v>
      </c>
      <c r="G843" s="5" t="str">
        <f t="shared" si="54"/>
        <v>NEUTRAL</v>
      </c>
      <c r="H843" s="5" t="str">
        <f t="shared" si="53"/>
        <v>CONFIRMED BEARISH</v>
      </c>
    </row>
    <row r="844" spans="1:8" ht="13.5" x14ac:dyDescent="0.25">
      <c r="A844" s="3">
        <f>TITRES_STAT!B847</f>
        <v>43535</v>
      </c>
      <c r="B844" s="5">
        <f>TITRES_STAT!C847</f>
        <v>15.75</v>
      </c>
      <c r="C844" s="5">
        <f>TITRES_STAT!D847</f>
        <v>8.8582000000000001</v>
      </c>
      <c r="D844" s="5">
        <f>TITRES_STAT!E847</f>
        <v>169</v>
      </c>
      <c r="E844" s="2">
        <f t="shared" si="52"/>
        <v>180321</v>
      </c>
      <c r="F844" s="5" t="str">
        <f t="shared" si="55"/>
        <v>BEARISH</v>
      </c>
      <c r="G844" s="5" t="str">
        <f t="shared" si="54"/>
        <v>NEUTRAL</v>
      </c>
      <c r="H844" s="5" t="str">
        <f t="shared" si="53"/>
        <v>CONFIRMED BEARISH</v>
      </c>
    </row>
    <row r="845" spans="1:8" ht="13.5" x14ac:dyDescent="0.25">
      <c r="A845" s="3">
        <f>TITRES_STAT!B848</f>
        <v>43536</v>
      </c>
      <c r="B845" s="5">
        <f>TITRES_STAT!C848</f>
        <v>15.75</v>
      </c>
      <c r="C845" s="5">
        <f>TITRES_STAT!D848</f>
        <v>8.8582000000000001</v>
      </c>
      <c r="D845" s="5">
        <f>TITRES_STAT!E848</f>
        <v>384</v>
      </c>
      <c r="E845" s="2">
        <f t="shared" si="52"/>
        <v>180321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CONFIRMED BEARISH</v>
      </c>
    </row>
    <row r="846" spans="1:8" ht="13.5" x14ac:dyDescent="0.25">
      <c r="A846" s="3">
        <f>TITRES_STAT!B849</f>
        <v>43537</v>
      </c>
      <c r="B846" s="5">
        <f>TITRES_STAT!C849</f>
        <v>15.99</v>
      </c>
      <c r="C846" s="5">
        <f>TITRES_STAT!D849</f>
        <v>8.9931999999999999</v>
      </c>
      <c r="D846" s="5">
        <f>TITRES_STAT!E849</f>
        <v>41</v>
      </c>
      <c r="E846" s="2">
        <f t="shared" si="52"/>
        <v>180362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15.99</v>
      </c>
      <c r="C847" s="5">
        <f>TITRES_STAT!D850</f>
        <v>8.9931999999999999</v>
      </c>
      <c r="D847" s="5">
        <f>TITRES_STAT!E850</f>
        <v>0</v>
      </c>
      <c r="E847" s="2">
        <f t="shared" si="52"/>
        <v>180362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BULLISH DIVERGENCE</v>
      </c>
    </row>
    <row r="848" spans="1:8" ht="13.5" x14ac:dyDescent="0.25">
      <c r="A848" s="3">
        <f>TITRES_STAT!B851</f>
        <v>43539</v>
      </c>
      <c r="B848" s="5">
        <f>TITRES_STAT!C851</f>
        <v>16</v>
      </c>
      <c r="C848" s="5">
        <f>TITRES_STAT!D851</f>
        <v>8.9987999999999992</v>
      </c>
      <c r="D848" s="5">
        <f>TITRES_STAT!E851</f>
        <v>685</v>
      </c>
      <c r="E848" s="2">
        <f t="shared" si="52"/>
        <v>181047</v>
      </c>
      <c r="F848" s="5" t="str">
        <f t="shared" si="55"/>
        <v>BULLISH</v>
      </c>
      <c r="G848" s="5" t="str">
        <f t="shared" si="54"/>
        <v>NEUTRAL</v>
      </c>
      <c r="H848" s="5" t="str">
        <f t="shared" si="53"/>
        <v>CONFIRMED BULLISH</v>
      </c>
    </row>
    <row r="849" spans="1:8" ht="13.5" x14ac:dyDescent="0.25">
      <c r="A849" s="3">
        <f>TITRES_STAT!B852</f>
        <v>43542</v>
      </c>
      <c r="B849" s="5">
        <f>TITRES_STAT!C852</f>
        <v>16.2</v>
      </c>
      <c r="C849" s="5">
        <f>TITRES_STAT!D852</f>
        <v>9.1113</v>
      </c>
      <c r="D849" s="5">
        <f>TITRES_STAT!E852</f>
        <v>9</v>
      </c>
      <c r="E849" s="2">
        <f t="shared" si="52"/>
        <v>181056</v>
      </c>
      <c r="F849" s="5" t="str">
        <f t="shared" si="55"/>
        <v>BULLISH</v>
      </c>
      <c r="G849" s="5" t="str">
        <f t="shared" si="54"/>
        <v>NEUTRAL</v>
      </c>
      <c r="H849" s="5" t="str">
        <f t="shared" si="53"/>
        <v>CONFIRMED BULLISH</v>
      </c>
    </row>
    <row r="850" spans="1:8" ht="13.5" x14ac:dyDescent="0.25">
      <c r="A850" s="3">
        <f>TITRES_STAT!B853</f>
        <v>43543</v>
      </c>
      <c r="B850" s="5">
        <f>TITRES_STAT!C853</f>
        <v>16.2</v>
      </c>
      <c r="C850" s="5">
        <f>TITRES_STAT!D853</f>
        <v>9.1113</v>
      </c>
      <c r="D850" s="5">
        <f>TITRES_STAT!E853</f>
        <v>0</v>
      </c>
      <c r="E850" s="2">
        <f t="shared" si="52"/>
        <v>181056</v>
      </c>
      <c r="F850" s="5" t="str">
        <f t="shared" si="55"/>
        <v>BULLISH</v>
      </c>
      <c r="G850" s="5" t="str">
        <f t="shared" si="54"/>
        <v>NEUTRAL</v>
      </c>
      <c r="H850" s="5" t="str">
        <f t="shared" si="53"/>
        <v>CONFIRMED BULLISH</v>
      </c>
    </row>
    <row r="851" spans="1:8" ht="13.5" x14ac:dyDescent="0.25">
      <c r="A851" s="3">
        <f>TITRES_STAT!B854</f>
        <v>43545</v>
      </c>
      <c r="B851" s="5">
        <f>TITRES_STAT!C854</f>
        <v>16.2</v>
      </c>
      <c r="C851" s="5">
        <f>TITRES_STAT!D854</f>
        <v>9.1113</v>
      </c>
      <c r="D851" s="5">
        <f>TITRES_STAT!E854</f>
        <v>0</v>
      </c>
      <c r="E851" s="2">
        <f t="shared" si="52"/>
        <v>181056</v>
      </c>
      <c r="F851" s="5" t="str">
        <f t="shared" si="55"/>
        <v>BULLISH</v>
      </c>
      <c r="G851" s="5" t="str">
        <f t="shared" si="54"/>
        <v>NEUTRAL</v>
      </c>
      <c r="H851" s="5" t="str">
        <f t="shared" si="53"/>
        <v>CONFIRMED BULLISH</v>
      </c>
    </row>
    <row r="852" spans="1:8" ht="13.5" x14ac:dyDescent="0.25">
      <c r="A852" s="3">
        <f>TITRES_STAT!B855</f>
        <v>43546</v>
      </c>
      <c r="B852" s="5">
        <f>TITRES_STAT!C855</f>
        <v>16.2</v>
      </c>
      <c r="C852" s="5">
        <f>TITRES_STAT!D855</f>
        <v>9.1113</v>
      </c>
      <c r="D852" s="5">
        <f>TITRES_STAT!E855</f>
        <v>20</v>
      </c>
      <c r="E852" s="2">
        <f t="shared" si="52"/>
        <v>181056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16.23</v>
      </c>
      <c r="C853" s="5">
        <f>TITRES_STAT!D856</f>
        <v>9.1280999999999999</v>
      </c>
      <c r="D853" s="5">
        <f>TITRES_STAT!E856</f>
        <v>547</v>
      </c>
      <c r="E853" s="2">
        <f t="shared" si="52"/>
        <v>181603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CONFIRMED BULLISH</v>
      </c>
    </row>
    <row r="854" spans="1:8" ht="13.5" x14ac:dyDescent="0.25">
      <c r="A854" s="3">
        <f>TITRES_STAT!B857</f>
        <v>43550</v>
      </c>
      <c r="B854" s="5">
        <f>TITRES_STAT!C857</f>
        <v>16.239999999999998</v>
      </c>
      <c r="C854" s="5">
        <f>TITRES_STAT!D857</f>
        <v>9.1338000000000008</v>
      </c>
      <c r="D854" s="5">
        <f>TITRES_STAT!E857</f>
        <v>1225</v>
      </c>
      <c r="E854" s="2">
        <f t="shared" si="52"/>
        <v>182828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43551</v>
      </c>
      <c r="B855" s="5">
        <f>TITRES_STAT!C858</f>
        <v>16.239999999999998</v>
      </c>
      <c r="C855" s="5">
        <f>TITRES_STAT!D858</f>
        <v>9.1338000000000008</v>
      </c>
      <c r="D855" s="5">
        <f>TITRES_STAT!E858</f>
        <v>653</v>
      </c>
      <c r="E855" s="2">
        <f t="shared" si="52"/>
        <v>182828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16.45</v>
      </c>
      <c r="C856" s="5">
        <f>TITRES_STAT!D859</f>
        <v>9.2518999999999991</v>
      </c>
      <c r="D856" s="5">
        <f>TITRES_STAT!E859</f>
        <v>260</v>
      </c>
      <c r="E856" s="2">
        <f t="shared" si="52"/>
        <v>183088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16.5</v>
      </c>
      <c r="C857" s="5">
        <f>TITRES_STAT!D860</f>
        <v>9.2799999999999994</v>
      </c>
      <c r="D857" s="5">
        <f>TITRES_STAT!E860</f>
        <v>50</v>
      </c>
      <c r="E857" s="2">
        <f t="shared" si="52"/>
        <v>183138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16.899999999999999</v>
      </c>
      <c r="C858" s="5">
        <f>TITRES_STAT!D861</f>
        <v>9.5050000000000008</v>
      </c>
      <c r="D858" s="5">
        <f>TITRES_STAT!E861</f>
        <v>370</v>
      </c>
      <c r="E858" s="2">
        <f t="shared" si="52"/>
        <v>183508</v>
      </c>
      <c r="F858" s="5" t="str">
        <f t="shared" si="55"/>
        <v>BULLISH</v>
      </c>
      <c r="G858" s="5" t="str">
        <f t="shared" si="54"/>
        <v>NEUTRAL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16.899999999999999</v>
      </c>
      <c r="C859" s="5">
        <f>TITRES_STAT!D862</f>
        <v>9.5050000000000008</v>
      </c>
      <c r="D859" s="5">
        <f>TITRES_STAT!E862</f>
        <v>50</v>
      </c>
      <c r="E859" s="2">
        <f t="shared" si="52"/>
        <v>183508</v>
      </c>
      <c r="F859" s="5" t="str">
        <f t="shared" si="55"/>
        <v>BULLISH</v>
      </c>
      <c r="G859" s="5" t="str">
        <f t="shared" si="54"/>
        <v>NEUTRAL</v>
      </c>
      <c r="H859" s="5" t="str">
        <f t="shared" si="53"/>
        <v>CONFIRMED BULLISH</v>
      </c>
    </row>
    <row r="860" spans="1:8" ht="13.5" x14ac:dyDescent="0.25">
      <c r="A860" s="3">
        <f>TITRES_STAT!B863</f>
        <v>43558</v>
      </c>
      <c r="B860" s="5">
        <f>TITRES_STAT!C863</f>
        <v>16.899999999999999</v>
      </c>
      <c r="C860" s="5">
        <f>TITRES_STAT!D863</f>
        <v>9.5050000000000008</v>
      </c>
      <c r="D860" s="5">
        <f>TITRES_STAT!E863</f>
        <v>0</v>
      </c>
      <c r="E860" s="2">
        <f t="shared" si="52"/>
        <v>183508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16.8</v>
      </c>
      <c r="C861" s="5">
        <f>TITRES_STAT!D864</f>
        <v>9.4487000000000005</v>
      </c>
      <c r="D861" s="5">
        <f>TITRES_STAT!E864</f>
        <v>135</v>
      </c>
      <c r="E861" s="2">
        <f t="shared" si="52"/>
        <v>183373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16.89</v>
      </c>
      <c r="C862" s="5">
        <f>TITRES_STAT!D865</f>
        <v>9.4992999999999999</v>
      </c>
      <c r="D862" s="5">
        <f>TITRES_STAT!E865</f>
        <v>4</v>
      </c>
      <c r="E862" s="2">
        <f t="shared" si="52"/>
        <v>183377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16.5</v>
      </c>
      <c r="C863" s="5">
        <f>TITRES_STAT!D866</f>
        <v>9.2799999999999994</v>
      </c>
      <c r="D863" s="5">
        <f>TITRES_STAT!E866</f>
        <v>228</v>
      </c>
      <c r="E863" s="2">
        <f t="shared" si="52"/>
        <v>183149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16.5</v>
      </c>
      <c r="C864" s="5">
        <f>TITRES_STAT!D867</f>
        <v>9.2799999999999994</v>
      </c>
      <c r="D864" s="5">
        <f>TITRES_STAT!E867</f>
        <v>0</v>
      </c>
      <c r="E864" s="2">
        <f t="shared" si="52"/>
        <v>183149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16.899999999999999</v>
      </c>
      <c r="C865" s="5">
        <f>TITRES_STAT!D868</f>
        <v>9.5050000000000008</v>
      </c>
      <c r="D865" s="5">
        <f>TITRES_STAT!E868</f>
        <v>331</v>
      </c>
      <c r="E865" s="2">
        <f t="shared" si="52"/>
        <v>183480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NEUTRAL</v>
      </c>
    </row>
    <row r="866" spans="1:8" ht="13.5" x14ac:dyDescent="0.25">
      <c r="A866" s="3">
        <f>TITRES_STAT!B869</f>
        <v>43567</v>
      </c>
      <c r="B866" s="5">
        <f>TITRES_STAT!C869</f>
        <v>16.850000000000001</v>
      </c>
      <c r="C866" s="5">
        <f>TITRES_STAT!D869</f>
        <v>9.4769000000000005</v>
      </c>
      <c r="D866" s="5">
        <f>TITRES_STAT!E869</f>
        <v>325</v>
      </c>
      <c r="E866" s="2">
        <f t="shared" si="52"/>
        <v>183155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BEARISH DIVERGENCE</v>
      </c>
    </row>
    <row r="867" spans="1:8" ht="13.5" x14ac:dyDescent="0.25">
      <c r="A867" s="3">
        <f>TITRES_STAT!B870</f>
        <v>43570</v>
      </c>
      <c r="B867" s="5">
        <f>TITRES_STAT!C870</f>
        <v>16.8</v>
      </c>
      <c r="C867" s="5">
        <f>TITRES_STAT!D870</f>
        <v>9.4487000000000005</v>
      </c>
      <c r="D867" s="5">
        <f>TITRES_STAT!E870</f>
        <v>1000</v>
      </c>
      <c r="E867" s="2">
        <f t="shared" si="52"/>
        <v>182155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16.78</v>
      </c>
      <c r="C868" s="5">
        <f>TITRES_STAT!D871</f>
        <v>9.4375</v>
      </c>
      <c r="D868" s="5">
        <f>TITRES_STAT!E871</f>
        <v>370</v>
      </c>
      <c r="E868" s="2">
        <f t="shared" si="52"/>
        <v>181785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BEARISH DIVERGENCE</v>
      </c>
    </row>
    <row r="869" spans="1:8" ht="13.5" x14ac:dyDescent="0.25">
      <c r="A869" s="3">
        <f>TITRES_STAT!B872</f>
        <v>43572</v>
      </c>
      <c r="B869" s="5">
        <f>TITRES_STAT!C872</f>
        <v>16.760000000000002</v>
      </c>
      <c r="C869" s="5">
        <f>TITRES_STAT!D872</f>
        <v>9.4261999999999997</v>
      </c>
      <c r="D869" s="5">
        <f>TITRES_STAT!E872</f>
        <v>120</v>
      </c>
      <c r="E869" s="2">
        <f t="shared" si="52"/>
        <v>181665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BEARISH DIVERGENCE</v>
      </c>
    </row>
    <row r="870" spans="1:8" ht="13.5" x14ac:dyDescent="0.25">
      <c r="A870" s="3">
        <f>TITRES_STAT!B873</f>
        <v>43573</v>
      </c>
      <c r="B870" s="5">
        <f>TITRES_STAT!C873</f>
        <v>16.649999999999999</v>
      </c>
      <c r="C870" s="5">
        <f>TITRES_STAT!D873</f>
        <v>9.3643999999999998</v>
      </c>
      <c r="D870" s="5">
        <f>TITRES_STAT!E873</f>
        <v>1130</v>
      </c>
      <c r="E870" s="2">
        <f t="shared" si="52"/>
        <v>180535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CONFIRMED BEARISH</v>
      </c>
    </row>
    <row r="871" spans="1:8" ht="13.5" x14ac:dyDescent="0.25">
      <c r="A871" s="3">
        <f>TITRES_STAT!B874</f>
        <v>43574</v>
      </c>
      <c r="B871" s="5">
        <f>TITRES_STAT!C874</f>
        <v>15.9</v>
      </c>
      <c r="C871" s="5">
        <f>TITRES_STAT!D874</f>
        <v>8.9425000000000008</v>
      </c>
      <c r="D871" s="5">
        <f>TITRES_STAT!E874</f>
        <v>366</v>
      </c>
      <c r="E871" s="2">
        <f t="shared" si="52"/>
        <v>180169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16.3</v>
      </c>
      <c r="C872" s="5">
        <f>TITRES_STAT!D875</f>
        <v>9.1675000000000004</v>
      </c>
      <c r="D872" s="5">
        <f>TITRES_STAT!E875</f>
        <v>129</v>
      </c>
      <c r="E872" s="2">
        <f t="shared" si="52"/>
        <v>180298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15.82</v>
      </c>
      <c r="C873" s="5">
        <f>TITRES_STAT!D876</f>
        <v>8.8976000000000006</v>
      </c>
      <c r="D873" s="5">
        <f>TITRES_STAT!E876</f>
        <v>500</v>
      </c>
      <c r="E873" s="2">
        <f t="shared" si="52"/>
        <v>179798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15.85</v>
      </c>
      <c r="C874" s="5">
        <f>TITRES_STAT!D877</f>
        <v>8.9144000000000005</v>
      </c>
      <c r="D874" s="5">
        <f>TITRES_STAT!E877</f>
        <v>203</v>
      </c>
      <c r="E874" s="2">
        <f t="shared" si="52"/>
        <v>180001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15.85</v>
      </c>
      <c r="C875" s="5">
        <f>TITRES_STAT!D878</f>
        <v>8.9144000000000005</v>
      </c>
      <c r="D875" s="5">
        <f>TITRES_STAT!E878</f>
        <v>750</v>
      </c>
      <c r="E875" s="2">
        <f t="shared" si="52"/>
        <v>180001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15.84</v>
      </c>
      <c r="C876" s="5">
        <f>TITRES_STAT!D879</f>
        <v>8.9087999999999994</v>
      </c>
      <c r="D876" s="5">
        <f>TITRES_STAT!E879</f>
        <v>1225</v>
      </c>
      <c r="E876" s="2">
        <f t="shared" si="52"/>
        <v>178776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CONFIRMED BEARISH</v>
      </c>
    </row>
    <row r="877" spans="1:8" ht="13.5" x14ac:dyDescent="0.25">
      <c r="A877" s="3">
        <f>TITRES_STAT!B880</f>
        <v>43584</v>
      </c>
      <c r="B877" s="5">
        <f>TITRES_STAT!C880</f>
        <v>15.38</v>
      </c>
      <c r="C877" s="5">
        <f>TITRES_STAT!D880</f>
        <v>8.6501000000000001</v>
      </c>
      <c r="D877" s="5">
        <f>TITRES_STAT!E880</f>
        <v>378</v>
      </c>
      <c r="E877" s="2">
        <f t="shared" si="52"/>
        <v>178398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15.59</v>
      </c>
      <c r="C878" s="5">
        <f>TITRES_STAT!D881</f>
        <v>8.7682000000000002</v>
      </c>
      <c r="D878" s="5">
        <f>TITRES_STAT!E881</f>
        <v>100</v>
      </c>
      <c r="E878" s="2">
        <f t="shared" si="52"/>
        <v>178498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15.5</v>
      </c>
      <c r="C879" s="5">
        <f>TITRES_STAT!D882</f>
        <v>8.7175999999999991</v>
      </c>
      <c r="D879" s="5">
        <f>TITRES_STAT!E882</f>
        <v>379</v>
      </c>
      <c r="E879" s="2">
        <f t="shared" si="52"/>
        <v>178119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15.1</v>
      </c>
      <c r="C880" s="5">
        <f>TITRES_STAT!D883</f>
        <v>8.4925999999999995</v>
      </c>
      <c r="D880" s="5">
        <f>TITRES_STAT!E883</f>
        <v>260</v>
      </c>
      <c r="E880" s="2">
        <f t="shared" si="52"/>
        <v>177859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15.47</v>
      </c>
      <c r="C881" s="5">
        <f>TITRES_STAT!D884</f>
        <v>8.7006999999999994</v>
      </c>
      <c r="D881" s="5">
        <f>TITRES_STAT!E884</f>
        <v>60</v>
      </c>
      <c r="E881" s="2">
        <f t="shared" si="52"/>
        <v>177919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15.45</v>
      </c>
      <c r="C882" s="5">
        <f>TITRES_STAT!D885</f>
        <v>8.6895000000000007</v>
      </c>
      <c r="D882" s="5">
        <f>TITRES_STAT!E885</f>
        <v>201</v>
      </c>
      <c r="E882" s="2">
        <f t="shared" si="52"/>
        <v>177718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BEARISH DIVERGENCE</v>
      </c>
    </row>
    <row r="883" spans="1:8" ht="13.5" x14ac:dyDescent="0.25">
      <c r="A883" s="3">
        <f>TITRES_STAT!B886</f>
        <v>43593</v>
      </c>
      <c r="B883" s="5">
        <f>TITRES_STAT!C886</f>
        <v>14.99</v>
      </c>
      <c r="C883" s="5">
        <f>TITRES_STAT!D886</f>
        <v>8.4306999999999999</v>
      </c>
      <c r="D883" s="5">
        <f>TITRES_STAT!E886</f>
        <v>286</v>
      </c>
      <c r="E883" s="2">
        <f t="shared" si="52"/>
        <v>177432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14.67</v>
      </c>
      <c r="C884" s="5">
        <f>TITRES_STAT!D887</f>
        <v>8.2507999999999999</v>
      </c>
      <c r="D884" s="5">
        <f>TITRES_STAT!E887</f>
        <v>493</v>
      </c>
      <c r="E884" s="2">
        <f t="shared" si="52"/>
        <v>176939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14.65</v>
      </c>
      <c r="C885" s="5">
        <f>TITRES_STAT!D888</f>
        <v>8.2394999999999996</v>
      </c>
      <c r="D885" s="5">
        <f>TITRES_STAT!E888</f>
        <v>731</v>
      </c>
      <c r="E885" s="2">
        <f t="shared" si="52"/>
        <v>176208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14.64</v>
      </c>
      <c r="C886" s="5">
        <f>TITRES_STAT!D889</f>
        <v>8.2339000000000002</v>
      </c>
      <c r="D886" s="5">
        <f>TITRES_STAT!E889</f>
        <v>957</v>
      </c>
      <c r="E886" s="2">
        <f t="shared" si="52"/>
        <v>175251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14.21</v>
      </c>
      <c r="C887" s="5">
        <f>TITRES_STAT!D890</f>
        <v>7.9920999999999998</v>
      </c>
      <c r="D887" s="5">
        <f>TITRES_STAT!E890</f>
        <v>1562</v>
      </c>
      <c r="E887" s="2">
        <f t="shared" si="52"/>
        <v>173689</v>
      </c>
      <c r="F887" s="5" t="str">
        <f t="shared" si="55"/>
        <v>BEARISH</v>
      </c>
      <c r="G887" s="5" t="str">
        <f t="shared" si="54"/>
        <v>WEAK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14.5</v>
      </c>
      <c r="C888" s="5">
        <f>TITRES_STAT!D891</f>
        <v>8.1552000000000007</v>
      </c>
      <c r="D888" s="5">
        <f>TITRES_STAT!E891</f>
        <v>280</v>
      </c>
      <c r="E888" s="2">
        <f t="shared" si="52"/>
        <v>173969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14.47</v>
      </c>
      <c r="C889" s="5">
        <f>TITRES_STAT!D892</f>
        <v>8.1382999999999992</v>
      </c>
      <c r="D889" s="5">
        <f>TITRES_STAT!E892</f>
        <v>735</v>
      </c>
      <c r="E889" s="2">
        <f t="shared" si="52"/>
        <v>173234</v>
      </c>
      <c r="F889" s="5" t="str">
        <f t="shared" si="55"/>
        <v>BEARISH</v>
      </c>
      <c r="G889" s="5" t="str">
        <f t="shared" si="54"/>
        <v>WEAK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14.6</v>
      </c>
      <c r="C890" s="5">
        <f>TITRES_STAT!D893</f>
        <v>8.2113999999999994</v>
      </c>
      <c r="D890" s="5">
        <f>TITRES_STAT!E893</f>
        <v>332</v>
      </c>
      <c r="E890" s="2">
        <f t="shared" si="52"/>
        <v>173566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14.65</v>
      </c>
      <c r="C891" s="5">
        <f>TITRES_STAT!D894</f>
        <v>8.2394999999999996</v>
      </c>
      <c r="D891" s="5">
        <f>TITRES_STAT!E894</f>
        <v>1854</v>
      </c>
      <c r="E891" s="2">
        <f t="shared" si="52"/>
        <v>175420</v>
      </c>
      <c r="F891" s="5" t="str">
        <f t="shared" si="55"/>
        <v>BULLISH</v>
      </c>
      <c r="G891" s="5" t="str">
        <f t="shared" si="54"/>
        <v>NEUTRAL</v>
      </c>
      <c r="H891" s="5" t="str">
        <f t="shared" si="53"/>
        <v>CONFIRMED BULLISH</v>
      </c>
    </row>
    <row r="892" spans="1:8" ht="13.5" x14ac:dyDescent="0.25">
      <c r="A892" s="3">
        <f>TITRES_STAT!B895</f>
        <v>43606</v>
      </c>
      <c r="B892" s="5">
        <f>TITRES_STAT!C895</f>
        <v>14.85</v>
      </c>
      <c r="C892" s="5">
        <f>TITRES_STAT!D895</f>
        <v>8.3520000000000003</v>
      </c>
      <c r="D892" s="5">
        <f>TITRES_STAT!E895</f>
        <v>250</v>
      </c>
      <c r="E892" s="2">
        <f t="shared" si="52"/>
        <v>175670</v>
      </c>
      <c r="F892" s="5" t="str">
        <f t="shared" si="55"/>
        <v>BULLISH</v>
      </c>
      <c r="G892" s="5" t="str">
        <f t="shared" si="54"/>
        <v>NEUTRAL</v>
      </c>
      <c r="H892" s="5" t="str">
        <f t="shared" si="53"/>
        <v>CONFIRMED BULLISH</v>
      </c>
    </row>
    <row r="893" spans="1:8" ht="13.5" x14ac:dyDescent="0.25">
      <c r="A893" s="3">
        <f>TITRES_STAT!B896</f>
        <v>43607</v>
      </c>
      <c r="B893" s="5">
        <f>TITRES_STAT!C896</f>
        <v>14.4</v>
      </c>
      <c r="C893" s="5">
        <f>TITRES_STAT!D896</f>
        <v>8.0989000000000004</v>
      </c>
      <c r="D893" s="5">
        <f>TITRES_STAT!E896</f>
        <v>220</v>
      </c>
      <c r="E893" s="2">
        <f t="shared" si="52"/>
        <v>175450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BULLISH DIVERGENCE</v>
      </c>
    </row>
    <row r="894" spans="1:8" ht="13.5" x14ac:dyDescent="0.25">
      <c r="A894" s="3">
        <f>TITRES_STAT!B897</f>
        <v>43608</v>
      </c>
      <c r="B894" s="5">
        <f>TITRES_STAT!C897</f>
        <v>14.4</v>
      </c>
      <c r="C894" s="5">
        <f>TITRES_STAT!D897</f>
        <v>8.0989000000000004</v>
      </c>
      <c r="D894" s="5">
        <f>TITRES_STAT!E897</f>
        <v>1045</v>
      </c>
      <c r="E894" s="2">
        <f t="shared" si="52"/>
        <v>175450</v>
      </c>
      <c r="F894" s="5" t="str">
        <f t="shared" si="55"/>
        <v>BULLISH</v>
      </c>
      <c r="G894" s="5" t="str">
        <f t="shared" si="54"/>
        <v>NEUTRAL</v>
      </c>
      <c r="H894" s="5" t="str">
        <f t="shared" si="53"/>
        <v>BULLISH DIVERGENCE</v>
      </c>
    </row>
    <row r="895" spans="1:8" ht="13.5" x14ac:dyDescent="0.25">
      <c r="A895" s="3">
        <f>TITRES_STAT!B898</f>
        <v>43609</v>
      </c>
      <c r="B895" s="5">
        <f>TITRES_STAT!C898</f>
        <v>14.4</v>
      </c>
      <c r="C895" s="5">
        <f>TITRES_STAT!D898</f>
        <v>8.0989000000000004</v>
      </c>
      <c r="D895" s="5">
        <f>TITRES_STAT!E898</f>
        <v>1300</v>
      </c>
      <c r="E895" s="2">
        <f t="shared" si="52"/>
        <v>175450</v>
      </c>
      <c r="F895" s="5" t="str">
        <f t="shared" si="55"/>
        <v>BULLISH</v>
      </c>
      <c r="G895" s="5" t="str">
        <f t="shared" si="54"/>
        <v>NEUTRAL</v>
      </c>
      <c r="H895" s="5" t="str">
        <f t="shared" si="53"/>
        <v>BULLISH DIVERGENCE</v>
      </c>
    </row>
    <row r="896" spans="1:8" ht="13.5" x14ac:dyDescent="0.25">
      <c r="A896" s="3">
        <f>TITRES_STAT!B899</f>
        <v>43612</v>
      </c>
      <c r="B896" s="5">
        <f>TITRES_STAT!C899</f>
        <v>15.03</v>
      </c>
      <c r="C896" s="5">
        <f>TITRES_STAT!D899</f>
        <v>8.4532000000000007</v>
      </c>
      <c r="D896" s="5">
        <f>TITRES_STAT!E899</f>
        <v>310</v>
      </c>
      <c r="E896" s="2">
        <f t="shared" si="52"/>
        <v>175760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CONFIRMED BULLISH</v>
      </c>
    </row>
    <row r="897" spans="1:8" ht="13.5" x14ac:dyDescent="0.25">
      <c r="A897" s="3">
        <f>TITRES_STAT!B900</f>
        <v>43613</v>
      </c>
      <c r="B897" s="5">
        <f>TITRES_STAT!C900</f>
        <v>15.48</v>
      </c>
      <c r="C897" s="5">
        <f>TITRES_STAT!D900</f>
        <v>8.7063000000000006</v>
      </c>
      <c r="D897" s="5">
        <f>TITRES_STAT!E900</f>
        <v>133</v>
      </c>
      <c r="E897" s="2">
        <f t="shared" si="52"/>
        <v>175893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CONFIRMED BULLISH</v>
      </c>
    </row>
    <row r="898" spans="1:8" ht="13.5" x14ac:dyDescent="0.25">
      <c r="A898" s="3">
        <f>TITRES_STAT!B901</f>
        <v>43614</v>
      </c>
      <c r="B898" s="5">
        <f>TITRES_STAT!C901</f>
        <v>15.59</v>
      </c>
      <c r="C898" s="5">
        <f>TITRES_STAT!D901</f>
        <v>8.7682000000000002</v>
      </c>
      <c r="D898" s="5">
        <f>TITRES_STAT!E901</f>
        <v>40</v>
      </c>
      <c r="E898" s="2">
        <f t="shared" si="52"/>
        <v>175933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CONFIRMED BULLISH</v>
      </c>
    </row>
    <row r="899" spans="1:8" ht="13.5" x14ac:dyDescent="0.25">
      <c r="A899" s="3">
        <f>TITRES_STAT!B902</f>
        <v>43615</v>
      </c>
      <c r="B899" s="5">
        <f>TITRES_STAT!C902</f>
        <v>15.45</v>
      </c>
      <c r="C899" s="5">
        <f>TITRES_STAT!D902</f>
        <v>8.6895000000000007</v>
      </c>
      <c r="D899" s="5">
        <f>TITRES_STAT!E902</f>
        <v>1217</v>
      </c>
      <c r="E899" s="2">
        <f t="shared" si="52"/>
        <v>174716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BEARISH DIVERGENCE</v>
      </c>
    </row>
    <row r="900" spans="1:8" ht="13.5" x14ac:dyDescent="0.25">
      <c r="A900" s="3">
        <f>TITRES_STAT!B903</f>
        <v>43616</v>
      </c>
      <c r="B900" s="5">
        <f>TITRES_STAT!C903</f>
        <v>15.49</v>
      </c>
      <c r="C900" s="5">
        <f>TITRES_STAT!D903</f>
        <v>8.7119999999999997</v>
      </c>
      <c r="D900" s="5">
        <f>TITRES_STAT!E903</f>
        <v>100</v>
      </c>
      <c r="E900" s="2">
        <f t="shared" ref="E900:E963" si="56">IF(B900&gt;B899, E899+D900, IF(B900&lt;B899, E899-D900, E899))</f>
        <v>174816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BEARISH DIVERGENCE</v>
      </c>
    </row>
    <row r="901" spans="1:8" ht="13.5" x14ac:dyDescent="0.25">
      <c r="A901" s="3">
        <f>TITRES_STAT!B904</f>
        <v>43619</v>
      </c>
      <c r="B901" s="5">
        <f>TITRES_STAT!C904</f>
        <v>15.7</v>
      </c>
      <c r="C901" s="5">
        <f>TITRES_STAT!D904</f>
        <v>8.8300999999999998</v>
      </c>
      <c r="D901" s="5">
        <f>TITRES_STAT!E904</f>
        <v>2</v>
      </c>
      <c r="E901" s="2">
        <f t="shared" si="56"/>
        <v>174818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BEARISH DIVERGENCE</v>
      </c>
    </row>
    <row r="902" spans="1:8" ht="13.5" x14ac:dyDescent="0.25">
      <c r="A902" s="3">
        <f>TITRES_STAT!B905</f>
        <v>43623</v>
      </c>
      <c r="B902" s="5">
        <f>TITRES_STAT!C905</f>
        <v>15.7</v>
      </c>
      <c r="C902" s="5">
        <f>TITRES_STAT!D905</f>
        <v>8.8300999999999998</v>
      </c>
      <c r="D902" s="5">
        <f>TITRES_STAT!E905</f>
        <v>0</v>
      </c>
      <c r="E902" s="2">
        <f t="shared" si="56"/>
        <v>174818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f>TITRES_STAT!B906</f>
        <v>43626</v>
      </c>
      <c r="B903" s="5">
        <f>TITRES_STAT!C906</f>
        <v>15.7</v>
      </c>
      <c r="C903" s="5">
        <f>TITRES_STAT!D906</f>
        <v>8.8300999999999998</v>
      </c>
      <c r="D903" s="5">
        <f>TITRES_STAT!E906</f>
        <v>0</v>
      </c>
      <c r="E903" s="2">
        <f t="shared" si="56"/>
        <v>174818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BEARISH DIVERGENCE</v>
      </c>
    </row>
    <row r="904" spans="1:8" ht="13.5" x14ac:dyDescent="0.25">
      <c r="A904" s="3">
        <f>TITRES_STAT!B907</f>
        <v>43627</v>
      </c>
      <c r="B904" s="5">
        <f>TITRES_STAT!C907</f>
        <v>15.5</v>
      </c>
      <c r="C904" s="5">
        <f>TITRES_STAT!D907</f>
        <v>8.7175999999999991</v>
      </c>
      <c r="D904" s="5">
        <f>TITRES_STAT!E907</f>
        <v>111</v>
      </c>
      <c r="E904" s="2">
        <f t="shared" si="56"/>
        <v>174707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BEARISH DIVERGENCE</v>
      </c>
    </row>
    <row r="905" spans="1:8" ht="13.5" x14ac:dyDescent="0.25">
      <c r="A905" s="3">
        <f>TITRES_STAT!B908</f>
        <v>43628</v>
      </c>
      <c r="B905" s="5">
        <f>TITRES_STAT!C908</f>
        <v>15.6</v>
      </c>
      <c r="C905" s="5">
        <f>TITRES_STAT!D908</f>
        <v>8.7737999999999996</v>
      </c>
      <c r="D905" s="5">
        <f>TITRES_STAT!E908</f>
        <v>50</v>
      </c>
      <c r="E905" s="2">
        <f t="shared" si="56"/>
        <v>174757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BEARISH DIVERGENCE</v>
      </c>
    </row>
    <row r="906" spans="1:8" ht="13.5" x14ac:dyDescent="0.25">
      <c r="A906" s="3">
        <f>TITRES_STAT!B909</f>
        <v>43629</v>
      </c>
      <c r="B906" s="5">
        <f>TITRES_STAT!C909</f>
        <v>15.6</v>
      </c>
      <c r="C906" s="5">
        <f>TITRES_STAT!D909</f>
        <v>8.7737999999999996</v>
      </c>
      <c r="D906" s="5">
        <f>TITRES_STAT!E909</f>
        <v>0</v>
      </c>
      <c r="E906" s="2">
        <f t="shared" si="56"/>
        <v>174757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15.65</v>
      </c>
      <c r="C907" s="5">
        <f>TITRES_STAT!D910</f>
        <v>8.8018999999999998</v>
      </c>
      <c r="D907" s="5">
        <f>TITRES_STAT!E910</f>
        <v>307</v>
      </c>
      <c r="E907" s="2">
        <f t="shared" si="56"/>
        <v>175064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BULLISH DIVERGENCE</v>
      </c>
    </row>
    <row r="908" spans="1:8" ht="13.5" x14ac:dyDescent="0.25">
      <c r="A908" s="3">
        <f>TITRES_STAT!B911</f>
        <v>43633</v>
      </c>
      <c r="B908" s="5">
        <f>TITRES_STAT!C911</f>
        <v>15.65</v>
      </c>
      <c r="C908" s="5">
        <f>TITRES_STAT!D911</f>
        <v>8.8018999999999998</v>
      </c>
      <c r="D908" s="5">
        <f>TITRES_STAT!E911</f>
        <v>95</v>
      </c>
      <c r="E908" s="2">
        <f t="shared" si="56"/>
        <v>175064</v>
      </c>
      <c r="F908" s="5" t="str">
        <f t="shared" si="59"/>
        <v>BULLISH</v>
      </c>
      <c r="G908" s="5" t="str">
        <f t="shared" si="58"/>
        <v>NEUTRAL</v>
      </c>
      <c r="H908" s="5" t="str">
        <f t="shared" si="57"/>
        <v>BULLISH DIVERGENCE</v>
      </c>
    </row>
    <row r="909" spans="1:8" ht="13.5" x14ac:dyDescent="0.25">
      <c r="A909" s="3">
        <f>TITRES_STAT!B912</f>
        <v>43634</v>
      </c>
      <c r="B909" s="5">
        <f>TITRES_STAT!C912</f>
        <v>15.65</v>
      </c>
      <c r="C909" s="5">
        <f>TITRES_STAT!D912</f>
        <v>8.8018999999999998</v>
      </c>
      <c r="D909" s="5">
        <f>TITRES_STAT!E912</f>
        <v>218</v>
      </c>
      <c r="E909" s="2">
        <f t="shared" si="56"/>
        <v>175064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CONFIRMED BULLISH</v>
      </c>
    </row>
    <row r="910" spans="1:8" ht="13.5" x14ac:dyDescent="0.25">
      <c r="A910" s="3">
        <f>TITRES_STAT!B913</f>
        <v>43635</v>
      </c>
      <c r="B910" s="5">
        <f>TITRES_STAT!C913</f>
        <v>15.65</v>
      </c>
      <c r="C910" s="5">
        <f>TITRES_STAT!D913</f>
        <v>8.8018999999999998</v>
      </c>
      <c r="D910" s="5">
        <f>TITRES_STAT!E913</f>
        <v>0</v>
      </c>
      <c r="E910" s="2">
        <f t="shared" si="56"/>
        <v>175064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CONFIRMED BULLISH</v>
      </c>
    </row>
    <row r="911" spans="1:8" ht="13.5" x14ac:dyDescent="0.25">
      <c r="A911" s="3">
        <f>TITRES_STAT!B914</f>
        <v>43636</v>
      </c>
      <c r="B911" s="5">
        <f>TITRES_STAT!C914</f>
        <v>15.65</v>
      </c>
      <c r="C911" s="5">
        <f>TITRES_STAT!D914</f>
        <v>8.8018999999999998</v>
      </c>
      <c r="D911" s="5">
        <f>TITRES_STAT!E914</f>
        <v>0</v>
      </c>
      <c r="E911" s="2">
        <f t="shared" si="56"/>
        <v>175064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CONFIRMED BULLISH</v>
      </c>
    </row>
    <row r="912" spans="1:8" ht="13.5" x14ac:dyDescent="0.25">
      <c r="A912" s="3">
        <f>TITRES_STAT!B915</f>
        <v>43637</v>
      </c>
      <c r="B912" s="5">
        <f>TITRES_STAT!C915</f>
        <v>15.65</v>
      </c>
      <c r="C912" s="5">
        <f>TITRES_STAT!D915</f>
        <v>8.8018999999999998</v>
      </c>
      <c r="D912" s="5">
        <f>TITRES_STAT!E915</f>
        <v>0</v>
      </c>
      <c r="E912" s="2">
        <f t="shared" si="56"/>
        <v>175064</v>
      </c>
      <c r="F912" s="5" t="str">
        <f t="shared" si="59"/>
        <v>NEUTRAL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15.65</v>
      </c>
      <c r="C913" s="5">
        <f>TITRES_STAT!D916</f>
        <v>8.8018999999999998</v>
      </c>
      <c r="D913" s="5">
        <f>TITRES_STAT!E916</f>
        <v>0</v>
      </c>
      <c r="E913" s="2">
        <f t="shared" si="56"/>
        <v>175064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15.65</v>
      </c>
      <c r="C914" s="5">
        <f>TITRES_STAT!D917</f>
        <v>8.8018999999999998</v>
      </c>
      <c r="D914" s="5">
        <f>TITRES_STAT!E917</f>
        <v>0</v>
      </c>
      <c r="E914" s="2">
        <f t="shared" si="56"/>
        <v>175064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15.65</v>
      </c>
      <c r="C915" s="5">
        <f>TITRES_STAT!D918</f>
        <v>8.8018999999999998</v>
      </c>
      <c r="D915" s="5">
        <f>TITRES_STAT!E918</f>
        <v>0</v>
      </c>
      <c r="E915" s="2">
        <f t="shared" si="56"/>
        <v>175064</v>
      </c>
      <c r="F915" s="5" t="str">
        <f t="shared" si="59"/>
        <v>NEUTRAL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43643</v>
      </c>
      <c r="B916" s="5">
        <f>TITRES_STAT!C919</f>
        <v>15.65</v>
      </c>
      <c r="C916" s="5">
        <f>TITRES_STAT!D919</f>
        <v>8.8018999999999998</v>
      </c>
      <c r="D916" s="5">
        <f>TITRES_STAT!E919</f>
        <v>0</v>
      </c>
      <c r="E916" s="2">
        <f t="shared" si="56"/>
        <v>175064</v>
      </c>
      <c r="F916" s="5" t="str">
        <f t="shared" si="59"/>
        <v>NEUTRAL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15.65</v>
      </c>
      <c r="C917" s="5">
        <f>TITRES_STAT!D920</f>
        <v>8.8018999999999998</v>
      </c>
      <c r="D917" s="5">
        <f>TITRES_STAT!E920</f>
        <v>0</v>
      </c>
      <c r="E917" s="2">
        <f t="shared" si="56"/>
        <v>175064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15.6</v>
      </c>
      <c r="C918" s="5">
        <f>TITRES_STAT!D921</f>
        <v>8.7737999999999996</v>
      </c>
      <c r="D918" s="5">
        <f>TITRES_STAT!E921</f>
        <v>10</v>
      </c>
      <c r="E918" s="2">
        <f t="shared" si="56"/>
        <v>175054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15.6</v>
      </c>
      <c r="C919" s="5">
        <f>TITRES_STAT!D922</f>
        <v>8.7737999999999996</v>
      </c>
      <c r="D919" s="5">
        <f>TITRES_STAT!E922</f>
        <v>26</v>
      </c>
      <c r="E919" s="2">
        <f t="shared" si="56"/>
        <v>175054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15.6</v>
      </c>
      <c r="C920" s="5">
        <f>TITRES_STAT!D923</f>
        <v>8.7737999999999996</v>
      </c>
      <c r="D920" s="5">
        <f>TITRES_STAT!E923</f>
        <v>39</v>
      </c>
      <c r="E920" s="2">
        <f t="shared" si="56"/>
        <v>175054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15.6</v>
      </c>
      <c r="C921" s="5">
        <f>TITRES_STAT!D924</f>
        <v>8.7737999999999996</v>
      </c>
      <c r="D921" s="5">
        <f>TITRES_STAT!E924</f>
        <v>0</v>
      </c>
      <c r="E921" s="2">
        <f t="shared" si="56"/>
        <v>175054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15.6</v>
      </c>
      <c r="C922" s="5">
        <f>TITRES_STAT!D925</f>
        <v>8.7737999999999996</v>
      </c>
      <c r="D922" s="5">
        <f>TITRES_STAT!E925</f>
        <v>0</v>
      </c>
      <c r="E922" s="2">
        <f t="shared" si="56"/>
        <v>175054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CONFIRMED BEARISH</v>
      </c>
    </row>
    <row r="923" spans="1:8" ht="13.5" x14ac:dyDescent="0.25">
      <c r="A923" s="3">
        <f>TITRES_STAT!B926</f>
        <v>43654</v>
      </c>
      <c r="B923" s="5">
        <f>TITRES_STAT!C926</f>
        <v>15.3</v>
      </c>
      <c r="C923" s="5">
        <f>TITRES_STAT!D926</f>
        <v>8.6051000000000002</v>
      </c>
      <c r="D923" s="5">
        <f>TITRES_STAT!E926</f>
        <v>302</v>
      </c>
      <c r="E923" s="2">
        <f t="shared" si="56"/>
        <v>174752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CONFIRMED BEARISH</v>
      </c>
    </row>
    <row r="924" spans="1:8" ht="13.5" x14ac:dyDescent="0.25">
      <c r="A924" s="3">
        <f>TITRES_STAT!B927</f>
        <v>43655</v>
      </c>
      <c r="B924" s="5">
        <f>TITRES_STAT!C927</f>
        <v>15.25</v>
      </c>
      <c r="C924" s="5">
        <f>TITRES_STAT!D927</f>
        <v>8.577</v>
      </c>
      <c r="D924" s="5">
        <f>TITRES_STAT!E927</f>
        <v>81</v>
      </c>
      <c r="E924" s="2">
        <f t="shared" si="56"/>
        <v>174671</v>
      </c>
      <c r="F924" s="5" t="str">
        <f t="shared" si="59"/>
        <v>BEARISH</v>
      </c>
      <c r="G924" s="5" t="str">
        <f t="shared" si="58"/>
        <v>NEUTRAL</v>
      </c>
      <c r="H924" s="5" t="str">
        <f t="shared" si="57"/>
        <v>CONFIRMED BEARISH</v>
      </c>
    </row>
    <row r="925" spans="1:8" ht="13.5" x14ac:dyDescent="0.25">
      <c r="A925" s="3">
        <f>TITRES_STAT!B928</f>
        <v>43656</v>
      </c>
      <c r="B925" s="5">
        <f>TITRES_STAT!C928</f>
        <v>15.25</v>
      </c>
      <c r="C925" s="5">
        <f>TITRES_STAT!D928</f>
        <v>8.577</v>
      </c>
      <c r="D925" s="5">
        <f>TITRES_STAT!E928</f>
        <v>278</v>
      </c>
      <c r="E925" s="2">
        <f t="shared" si="56"/>
        <v>174671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CONFIRMED BEARISH</v>
      </c>
    </row>
    <row r="926" spans="1:8" ht="13.5" x14ac:dyDescent="0.25">
      <c r="A926" s="3">
        <f>TITRES_STAT!B929</f>
        <v>43657</v>
      </c>
      <c r="B926" s="5">
        <f>TITRES_STAT!C929</f>
        <v>15.25</v>
      </c>
      <c r="C926" s="5">
        <f>TITRES_STAT!D929</f>
        <v>8.577</v>
      </c>
      <c r="D926" s="5">
        <f>TITRES_STAT!E929</f>
        <v>31</v>
      </c>
      <c r="E926" s="2">
        <f t="shared" si="56"/>
        <v>174671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15.25</v>
      </c>
      <c r="C927" s="5">
        <f>TITRES_STAT!D930</f>
        <v>8.577</v>
      </c>
      <c r="D927" s="5">
        <f>TITRES_STAT!E930</f>
        <v>32</v>
      </c>
      <c r="E927" s="2">
        <f t="shared" si="56"/>
        <v>174671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14.3</v>
      </c>
      <c r="C928" s="5">
        <f>TITRES_STAT!D931</f>
        <v>8.577</v>
      </c>
      <c r="D928" s="5">
        <f>TITRES_STAT!E931</f>
        <v>0</v>
      </c>
      <c r="E928" s="2">
        <f t="shared" si="56"/>
        <v>174671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CONFIRMED BEARISH</v>
      </c>
    </row>
    <row r="929" spans="1:8" ht="13.5" x14ac:dyDescent="0.25">
      <c r="A929" s="3">
        <f>TITRES_STAT!B932</f>
        <v>43662</v>
      </c>
      <c r="B929" s="5">
        <f>TITRES_STAT!C932</f>
        <v>14.6</v>
      </c>
      <c r="C929" s="5">
        <f>TITRES_STAT!D932</f>
        <v>8.7569999999999997</v>
      </c>
      <c r="D929" s="5">
        <f>TITRES_STAT!E932</f>
        <v>35</v>
      </c>
      <c r="E929" s="2">
        <f t="shared" si="56"/>
        <v>174706</v>
      </c>
      <c r="F929" s="5" t="str">
        <f t="shared" si="59"/>
        <v>BULLISH</v>
      </c>
      <c r="G929" s="5" t="str">
        <f t="shared" si="58"/>
        <v>NEUTRAL</v>
      </c>
      <c r="H929" s="5" t="str">
        <f t="shared" si="57"/>
        <v>BULLISH DIVERGENCE</v>
      </c>
    </row>
    <row r="930" spans="1:8" ht="13.5" x14ac:dyDescent="0.25">
      <c r="A930" s="3">
        <f>TITRES_STAT!B933</f>
        <v>43663</v>
      </c>
      <c r="B930" s="5">
        <f>TITRES_STAT!C933</f>
        <v>14.5</v>
      </c>
      <c r="C930" s="5">
        <f>TITRES_STAT!D933</f>
        <v>8.6969999999999992</v>
      </c>
      <c r="D930" s="5">
        <f>TITRES_STAT!E933</f>
        <v>1039</v>
      </c>
      <c r="E930" s="2">
        <f t="shared" si="56"/>
        <v>173667</v>
      </c>
      <c r="F930" s="5" t="str">
        <f t="shared" si="59"/>
        <v>BEARISH</v>
      </c>
      <c r="G930" s="5" t="str">
        <f t="shared" si="58"/>
        <v>NEUTRAL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14.1</v>
      </c>
      <c r="C931" s="5">
        <f>TITRES_STAT!D934</f>
        <v>8.4571000000000005</v>
      </c>
      <c r="D931" s="5">
        <f>TITRES_STAT!E934</f>
        <v>319</v>
      </c>
      <c r="E931" s="2">
        <f t="shared" si="56"/>
        <v>173348</v>
      </c>
      <c r="F931" s="5" t="str">
        <f t="shared" si="59"/>
        <v>BEARISH</v>
      </c>
      <c r="G931" s="5" t="str">
        <f t="shared" si="58"/>
        <v>NEUTRAL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13.68</v>
      </c>
      <c r="C932" s="5">
        <f>TITRES_STAT!D935</f>
        <v>8.2050999999999998</v>
      </c>
      <c r="D932" s="5">
        <f>TITRES_STAT!E935</f>
        <v>132</v>
      </c>
      <c r="E932" s="2">
        <f t="shared" si="56"/>
        <v>173216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CONFIRMED BEARISH</v>
      </c>
    </row>
    <row r="933" spans="1:8" ht="13.5" x14ac:dyDescent="0.25">
      <c r="A933" s="3">
        <f>TITRES_STAT!B936</f>
        <v>43668</v>
      </c>
      <c r="B933" s="5">
        <f>TITRES_STAT!C936</f>
        <v>14.09</v>
      </c>
      <c r="C933" s="5">
        <f>TITRES_STAT!D936</f>
        <v>8.4511000000000003</v>
      </c>
      <c r="D933" s="5">
        <f>TITRES_STAT!E936</f>
        <v>204</v>
      </c>
      <c r="E933" s="2">
        <f t="shared" si="56"/>
        <v>173420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13.72</v>
      </c>
      <c r="C934" s="5">
        <f>TITRES_STAT!D937</f>
        <v>8.2291000000000007</v>
      </c>
      <c r="D934" s="5">
        <f>TITRES_STAT!E937</f>
        <v>230</v>
      </c>
      <c r="E934" s="2">
        <f t="shared" si="56"/>
        <v>173190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14</v>
      </c>
      <c r="C935" s="5">
        <f>TITRES_STAT!D938</f>
        <v>8.3971</v>
      </c>
      <c r="D935" s="5">
        <f>TITRES_STAT!E938</f>
        <v>305</v>
      </c>
      <c r="E935" s="2">
        <f t="shared" si="56"/>
        <v>173495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14.29</v>
      </c>
      <c r="C936" s="5">
        <f>TITRES_STAT!D939</f>
        <v>8.5709999999999997</v>
      </c>
      <c r="D936" s="5">
        <f>TITRES_STAT!E939</f>
        <v>878</v>
      </c>
      <c r="E936" s="2">
        <f t="shared" si="56"/>
        <v>174373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CONFIRMED BULLISH</v>
      </c>
    </row>
    <row r="937" spans="1:8" ht="13.5" x14ac:dyDescent="0.25">
      <c r="A937" s="3">
        <f>TITRES_STAT!B940</f>
        <v>43675</v>
      </c>
      <c r="B937" s="5">
        <f>TITRES_STAT!C940</f>
        <v>14.42</v>
      </c>
      <c r="C937" s="5">
        <f>TITRES_STAT!D940</f>
        <v>8.6489999999999991</v>
      </c>
      <c r="D937" s="5">
        <f>TITRES_STAT!E940</f>
        <v>335</v>
      </c>
      <c r="E937" s="2">
        <f t="shared" si="56"/>
        <v>174708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CONFIRMED BULLISH</v>
      </c>
    </row>
    <row r="938" spans="1:8" ht="13.5" x14ac:dyDescent="0.25">
      <c r="A938" s="3">
        <f>TITRES_STAT!B941</f>
        <v>43676</v>
      </c>
      <c r="B938" s="5">
        <f>TITRES_STAT!C941</f>
        <v>14.43</v>
      </c>
      <c r="C938" s="5">
        <f>TITRES_STAT!D941</f>
        <v>8.6549999999999994</v>
      </c>
      <c r="D938" s="5">
        <f>TITRES_STAT!E941</f>
        <v>101</v>
      </c>
      <c r="E938" s="2">
        <f t="shared" si="56"/>
        <v>174809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14.3</v>
      </c>
      <c r="C939" s="5">
        <f>TITRES_STAT!D942</f>
        <v>8.577</v>
      </c>
      <c r="D939" s="5">
        <f>TITRES_STAT!E942</f>
        <v>200</v>
      </c>
      <c r="E939" s="2">
        <f t="shared" si="56"/>
        <v>174609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14.27</v>
      </c>
      <c r="C940" s="5">
        <f>TITRES_STAT!D943</f>
        <v>8.5589999999999993</v>
      </c>
      <c r="D940" s="5">
        <f>TITRES_STAT!E943</f>
        <v>893</v>
      </c>
      <c r="E940" s="2">
        <f t="shared" si="56"/>
        <v>173716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CONFIRMED BULLISH</v>
      </c>
    </row>
    <row r="941" spans="1:8" ht="13.5" x14ac:dyDescent="0.25">
      <c r="A941" s="3">
        <f>TITRES_STAT!B944</f>
        <v>43679</v>
      </c>
      <c r="B941" s="5">
        <f>TITRES_STAT!C944</f>
        <v>14.27</v>
      </c>
      <c r="C941" s="5">
        <f>TITRES_STAT!D944</f>
        <v>8.5589999999999993</v>
      </c>
      <c r="D941" s="5">
        <f>TITRES_STAT!E944</f>
        <v>678</v>
      </c>
      <c r="E941" s="2">
        <f t="shared" si="56"/>
        <v>173716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14.28</v>
      </c>
      <c r="C942" s="5">
        <f>TITRES_STAT!D945</f>
        <v>8.5649999999999995</v>
      </c>
      <c r="D942" s="5">
        <f>TITRES_STAT!E945</f>
        <v>101</v>
      </c>
      <c r="E942" s="2">
        <f t="shared" si="56"/>
        <v>173817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CONFIRMED BEARISH</v>
      </c>
    </row>
    <row r="943" spans="1:8" ht="13.5" x14ac:dyDescent="0.25">
      <c r="A943" s="3">
        <f>TITRES_STAT!B946</f>
        <v>43683</v>
      </c>
      <c r="B943" s="5">
        <f>TITRES_STAT!C946</f>
        <v>14.28</v>
      </c>
      <c r="C943" s="5">
        <f>TITRES_STAT!D946</f>
        <v>8.5649999999999995</v>
      </c>
      <c r="D943" s="5">
        <f>TITRES_STAT!E946</f>
        <v>0</v>
      </c>
      <c r="E943" s="2">
        <f t="shared" si="56"/>
        <v>173817</v>
      </c>
      <c r="F943" s="5" t="str">
        <f t="shared" si="59"/>
        <v>BEARISH</v>
      </c>
      <c r="G943" s="5" t="str">
        <f t="shared" si="58"/>
        <v>NEUTRAL</v>
      </c>
      <c r="H943" s="5" t="str">
        <f t="shared" si="57"/>
        <v>CONFIRMED BEARISH</v>
      </c>
    </row>
    <row r="944" spans="1:8" ht="13.5" x14ac:dyDescent="0.25">
      <c r="A944" s="3">
        <f>TITRES_STAT!B947</f>
        <v>43684</v>
      </c>
      <c r="B944" s="5">
        <f>TITRES_STAT!C947</f>
        <v>14.19</v>
      </c>
      <c r="C944" s="5">
        <f>TITRES_STAT!D947</f>
        <v>8.5109999999999992</v>
      </c>
      <c r="D944" s="5">
        <f>TITRES_STAT!E947</f>
        <v>550</v>
      </c>
      <c r="E944" s="2">
        <f t="shared" si="56"/>
        <v>173267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CONFIRMED BEARISH</v>
      </c>
    </row>
    <row r="945" spans="1:8" ht="13.5" x14ac:dyDescent="0.25">
      <c r="A945" s="3">
        <f>TITRES_STAT!B948</f>
        <v>43685</v>
      </c>
      <c r="B945" s="5">
        <f>TITRES_STAT!C948</f>
        <v>14.2</v>
      </c>
      <c r="C945" s="5">
        <f>TITRES_STAT!D948</f>
        <v>8.5169999999999995</v>
      </c>
      <c r="D945" s="5">
        <f>TITRES_STAT!E948</f>
        <v>10</v>
      </c>
      <c r="E945" s="2">
        <f t="shared" si="56"/>
        <v>173277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CONFIRMED BEARISH</v>
      </c>
    </row>
    <row r="946" spans="1:8" ht="13.5" x14ac:dyDescent="0.25">
      <c r="A946" s="3">
        <f>TITRES_STAT!B949</f>
        <v>43686</v>
      </c>
      <c r="B946" s="5">
        <f>TITRES_STAT!C949</f>
        <v>14.2</v>
      </c>
      <c r="C946" s="5">
        <f>TITRES_STAT!D949</f>
        <v>8.5169999999999995</v>
      </c>
      <c r="D946" s="5">
        <f>TITRES_STAT!E949</f>
        <v>0</v>
      </c>
      <c r="E946" s="2">
        <f t="shared" si="56"/>
        <v>173277</v>
      </c>
      <c r="F946" s="5" t="str">
        <f t="shared" si="59"/>
        <v>BEARISH</v>
      </c>
      <c r="G946" s="5" t="str">
        <f t="shared" si="58"/>
        <v>NEUTRAL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14.2</v>
      </c>
      <c r="C947" s="5">
        <f>TITRES_STAT!D950</f>
        <v>8.5169999999999995</v>
      </c>
      <c r="D947" s="5">
        <f>TITRES_STAT!E950</f>
        <v>0</v>
      </c>
      <c r="E947" s="2">
        <f t="shared" si="56"/>
        <v>173277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14.2</v>
      </c>
      <c r="C948" s="5">
        <f>TITRES_STAT!D951</f>
        <v>8.5169999999999995</v>
      </c>
      <c r="D948" s="5">
        <f>TITRES_STAT!E951</f>
        <v>0</v>
      </c>
      <c r="E948" s="2">
        <f t="shared" si="56"/>
        <v>173277</v>
      </c>
      <c r="F948" s="5" t="str">
        <f t="shared" si="59"/>
        <v>BEARISH</v>
      </c>
      <c r="G948" s="5" t="str">
        <f t="shared" si="58"/>
        <v>NEUTRAL</v>
      </c>
      <c r="H948" s="5" t="str">
        <f t="shared" si="57"/>
        <v>CONFIRMED BEARISH</v>
      </c>
    </row>
    <row r="949" spans="1:8" ht="13.5" x14ac:dyDescent="0.25">
      <c r="A949" s="3">
        <f>TITRES_STAT!B952</f>
        <v>43693</v>
      </c>
      <c r="B949" s="5">
        <f>TITRES_STAT!C952</f>
        <v>13.78</v>
      </c>
      <c r="C949" s="5">
        <f>TITRES_STAT!D952</f>
        <v>8.2651000000000003</v>
      </c>
      <c r="D949" s="5">
        <f>TITRES_STAT!E952</f>
        <v>2059</v>
      </c>
      <c r="E949" s="2">
        <f t="shared" si="56"/>
        <v>171218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CONFIRMED BEARISH</v>
      </c>
    </row>
    <row r="950" spans="1:8" ht="13.5" x14ac:dyDescent="0.25">
      <c r="A950" s="3">
        <f>TITRES_STAT!B953</f>
        <v>43696</v>
      </c>
      <c r="B950" s="5">
        <f>TITRES_STAT!C953</f>
        <v>13.5</v>
      </c>
      <c r="C950" s="5">
        <f>TITRES_STAT!D953</f>
        <v>8.0972000000000008</v>
      </c>
      <c r="D950" s="5">
        <f>TITRES_STAT!E953</f>
        <v>242</v>
      </c>
      <c r="E950" s="2">
        <f t="shared" si="56"/>
        <v>170976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CONFIRMED BEARISH</v>
      </c>
    </row>
    <row r="951" spans="1:8" ht="13.5" x14ac:dyDescent="0.25">
      <c r="A951" s="3">
        <f>TITRES_STAT!B954</f>
        <v>43697</v>
      </c>
      <c r="B951" s="5">
        <f>TITRES_STAT!C954</f>
        <v>13.5</v>
      </c>
      <c r="C951" s="5">
        <f>TITRES_STAT!D954</f>
        <v>8.0972000000000008</v>
      </c>
      <c r="D951" s="5">
        <f>TITRES_STAT!E954</f>
        <v>0</v>
      </c>
      <c r="E951" s="2">
        <f t="shared" si="56"/>
        <v>170976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13.1</v>
      </c>
      <c r="C952" s="5">
        <f>TITRES_STAT!D955</f>
        <v>7.8573000000000004</v>
      </c>
      <c r="D952" s="5">
        <f>TITRES_STAT!E955</f>
        <v>215</v>
      </c>
      <c r="E952" s="2">
        <f t="shared" si="56"/>
        <v>170761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13.1</v>
      </c>
      <c r="C953" s="5">
        <f>TITRES_STAT!D956</f>
        <v>7.8573000000000004</v>
      </c>
      <c r="D953" s="5">
        <f>TITRES_STAT!E956</f>
        <v>288</v>
      </c>
      <c r="E953" s="2">
        <f t="shared" si="56"/>
        <v>170761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13.1</v>
      </c>
      <c r="C954" s="5">
        <f>TITRES_STAT!D957</f>
        <v>7.8573000000000004</v>
      </c>
      <c r="D954" s="5">
        <f>TITRES_STAT!E957</f>
        <v>280</v>
      </c>
      <c r="E954" s="2">
        <f t="shared" si="56"/>
        <v>170761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13.1</v>
      </c>
      <c r="C955" s="5">
        <f>TITRES_STAT!D958</f>
        <v>7.8573000000000004</v>
      </c>
      <c r="D955" s="5">
        <f>TITRES_STAT!E958</f>
        <v>138</v>
      </c>
      <c r="E955" s="2">
        <f t="shared" si="56"/>
        <v>170761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13.1</v>
      </c>
      <c r="C956" s="5">
        <f>TITRES_STAT!D959</f>
        <v>7.8573000000000004</v>
      </c>
      <c r="D956" s="5">
        <f>TITRES_STAT!E959</f>
        <v>0</v>
      </c>
      <c r="E956" s="2">
        <f t="shared" si="56"/>
        <v>170761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43705</v>
      </c>
      <c r="B957" s="5">
        <f>TITRES_STAT!C960</f>
        <v>13.46</v>
      </c>
      <c r="C957" s="5">
        <f>TITRES_STAT!D960</f>
        <v>8.0731999999999999</v>
      </c>
      <c r="D957" s="5">
        <f>TITRES_STAT!E960</f>
        <v>200</v>
      </c>
      <c r="E957" s="2">
        <f t="shared" si="56"/>
        <v>170961</v>
      </c>
      <c r="F957" s="5" t="str">
        <f t="shared" si="59"/>
        <v>BULLISH</v>
      </c>
      <c r="G957" s="5" t="str">
        <f t="shared" si="58"/>
        <v>NEUTRAL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13.46</v>
      </c>
      <c r="C958" s="5">
        <f>TITRES_STAT!D961</f>
        <v>8.0731999999999999</v>
      </c>
      <c r="D958" s="5">
        <f>TITRES_STAT!E961</f>
        <v>240</v>
      </c>
      <c r="E958" s="2">
        <f t="shared" si="56"/>
        <v>170961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CONFIRMED BULLISH</v>
      </c>
    </row>
    <row r="959" spans="1:8" ht="13.5" x14ac:dyDescent="0.25">
      <c r="A959" s="3">
        <f>TITRES_STAT!B962</f>
        <v>43707</v>
      </c>
      <c r="B959" s="5">
        <f>TITRES_STAT!C962</f>
        <v>13.46</v>
      </c>
      <c r="C959" s="5">
        <f>TITRES_STAT!D962</f>
        <v>8.0731999999999999</v>
      </c>
      <c r="D959" s="5">
        <f>TITRES_STAT!E962</f>
        <v>260</v>
      </c>
      <c r="E959" s="2">
        <f t="shared" si="56"/>
        <v>170961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CONFIRMED BULLISH</v>
      </c>
    </row>
    <row r="960" spans="1:8" ht="13.5" x14ac:dyDescent="0.25">
      <c r="A960" s="3">
        <f>TITRES_STAT!B963</f>
        <v>43710</v>
      </c>
      <c r="B960" s="5">
        <f>TITRES_STAT!C963</f>
        <v>13.7</v>
      </c>
      <c r="C960" s="5">
        <f>TITRES_STAT!D963</f>
        <v>8.2171000000000003</v>
      </c>
      <c r="D960" s="5">
        <f>TITRES_STAT!E963</f>
        <v>130</v>
      </c>
      <c r="E960" s="2">
        <f t="shared" si="56"/>
        <v>171091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13.7</v>
      </c>
      <c r="C961" s="5">
        <f>TITRES_STAT!D964</f>
        <v>8.2171000000000003</v>
      </c>
      <c r="D961" s="5">
        <f>TITRES_STAT!E964</f>
        <v>210</v>
      </c>
      <c r="E961" s="2">
        <f t="shared" si="56"/>
        <v>171091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13.7</v>
      </c>
      <c r="C962" s="5">
        <f>TITRES_STAT!D965</f>
        <v>8.2171000000000003</v>
      </c>
      <c r="D962" s="5">
        <f>TITRES_STAT!E965</f>
        <v>0</v>
      </c>
      <c r="E962" s="2">
        <f t="shared" si="56"/>
        <v>171091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13.7</v>
      </c>
      <c r="C963" s="5">
        <f>TITRES_STAT!D966</f>
        <v>8.2171000000000003</v>
      </c>
      <c r="D963" s="5">
        <f>TITRES_STAT!E966</f>
        <v>0</v>
      </c>
      <c r="E963" s="2">
        <f t="shared" si="56"/>
        <v>171091</v>
      </c>
      <c r="F963" s="5" t="str">
        <f t="shared" si="59"/>
        <v>BULLISH</v>
      </c>
      <c r="G963" s="5" t="str">
        <f t="shared" si="58"/>
        <v>NEUTRAL</v>
      </c>
      <c r="H963" s="5" t="str">
        <f t="shared" si="57"/>
        <v>CONFIRMED BULLISH</v>
      </c>
    </row>
    <row r="964" spans="1:8" ht="13.5" x14ac:dyDescent="0.25">
      <c r="A964" s="3">
        <f>TITRES_STAT!B967</f>
        <v>43714</v>
      </c>
      <c r="B964" s="5">
        <f>TITRES_STAT!C967</f>
        <v>13.99</v>
      </c>
      <c r="C964" s="5">
        <f>TITRES_STAT!D967</f>
        <v>8.3910999999999998</v>
      </c>
      <c r="D964" s="5">
        <f>TITRES_STAT!E967</f>
        <v>2047</v>
      </c>
      <c r="E964" s="2">
        <f t="shared" ref="E964:E1027" si="60">IF(B964&gt;B963, E963+D964, IF(B964&lt;B963, E963-D964, E963))</f>
        <v>173138</v>
      </c>
      <c r="F964" s="5" t="str">
        <f t="shared" si="59"/>
        <v>BULLISH</v>
      </c>
      <c r="G964" s="5" t="str">
        <f t="shared" si="58"/>
        <v>NEUTRAL</v>
      </c>
      <c r="H964" s="5" t="str">
        <f t="shared" si="57"/>
        <v>CONFIRMED BULLISH</v>
      </c>
    </row>
    <row r="965" spans="1:8" ht="13.5" x14ac:dyDescent="0.25">
      <c r="A965" s="3">
        <f>TITRES_STAT!B968</f>
        <v>43717</v>
      </c>
      <c r="B965" s="5">
        <f>TITRES_STAT!C968</f>
        <v>13.99</v>
      </c>
      <c r="C965" s="5">
        <f>TITRES_STAT!D968</f>
        <v>8.3910999999999998</v>
      </c>
      <c r="D965" s="5">
        <f>TITRES_STAT!E968</f>
        <v>50</v>
      </c>
      <c r="E965" s="2">
        <f t="shared" si="60"/>
        <v>173138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CONFIRMED BULLISH</v>
      </c>
    </row>
    <row r="966" spans="1:8" ht="13.5" x14ac:dyDescent="0.25">
      <c r="A966" s="3">
        <f>TITRES_STAT!B969</f>
        <v>43718</v>
      </c>
      <c r="B966" s="5">
        <f>TITRES_STAT!C969</f>
        <v>13.99</v>
      </c>
      <c r="C966" s="5">
        <f>TITRES_STAT!D969</f>
        <v>8.3910999999999998</v>
      </c>
      <c r="D966" s="5">
        <f>TITRES_STAT!E969</f>
        <v>16</v>
      </c>
      <c r="E966" s="2">
        <f t="shared" si="60"/>
        <v>173138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43719</v>
      </c>
      <c r="B967" s="5">
        <f>TITRES_STAT!C970</f>
        <v>14</v>
      </c>
      <c r="C967" s="5">
        <f>TITRES_STAT!D970</f>
        <v>8.3971</v>
      </c>
      <c r="D967" s="5">
        <f>TITRES_STAT!E970</f>
        <v>200</v>
      </c>
      <c r="E967" s="2">
        <f t="shared" si="60"/>
        <v>173338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14.1</v>
      </c>
      <c r="C968" s="5">
        <f>TITRES_STAT!D971</f>
        <v>8.4571000000000005</v>
      </c>
      <c r="D968" s="5">
        <f>TITRES_STAT!E971</f>
        <v>150</v>
      </c>
      <c r="E968" s="2">
        <f t="shared" si="60"/>
        <v>173488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CONFIRMED BULLISH</v>
      </c>
    </row>
    <row r="969" spans="1:8" ht="13.5" x14ac:dyDescent="0.25">
      <c r="A969" s="3">
        <f>TITRES_STAT!B972</f>
        <v>43721</v>
      </c>
      <c r="B969" s="5">
        <f>TITRES_STAT!C972</f>
        <v>14.1</v>
      </c>
      <c r="C969" s="5">
        <f>TITRES_STAT!D972</f>
        <v>8.4571000000000005</v>
      </c>
      <c r="D969" s="5">
        <f>TITRES_STAT!E972</f>
        <v>0</v>
      </c>
      <c r="E969" s="2">
        <f t="shared" si="60"/>
        <v>173488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CONFIRMED BULLISH</v>
      </c>
    </row>
    <row r="970" spans="1:8" ht="13.5" x14ac:dyDescent="0.25">
      <c r="A970" s="3">
        <f>TITRES_STAT!B973</f>
        <v>43724</v>
      </c>
      <c r="B970" s="5">
        <f>TITRES_STAT!C973</f>
        <v>14.1</v>
      </c>
      <c r="C970" s="5">
        <f>TITRES_STAT!D973</f>
        <v>8.4571000000000005</v>
      </c>
      <c r="D970" s="5">
        <f>TITRES_STAT!E973</f>
        <v>0</v>
      </c>
      <c r="E970" s="2">
        <f t="shared" si="60"/>
        <v>173488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CONFIRMED BULLISH</v>
      </c>
    </row>
    <row r="971" spans="1:8" ht="13.5" x14ac:dyDescent="0.25">
      <c r="A971" s="3">
        <f>TITRES_STAT!B974</f>
        <v>43725</v>
      </c>
      <c r="B971" s="5">
        <f>TITRES_STAT!C974</f>
        <v>14.1</v>
      </c>
      <c r="C971" s="5">
        <f>TITRES_STAT!D974</f>
        <v>8.4571000000000005</v>
      </c>
      <c r="D971" s="5">
        <f>TITRES_STAT!E974</f>
        <v>0</v>
      </c>
      <c r="E971" s="2">
        <f t="shared" si="60"/>
        <v>173488</v>
      </c>
      <c r="F971" s="5" t="str">
        <f t="shared" si="63"/>
        <v>BULLISH</v>
      </c>
      <c r="G971" s="5" t="str">
        <f t="shared" si="62"/>
        <v>NEUTRAL</v>
      </c>
      <c r="H971" s="5" t="str">
        <f t="shared" si="61"/>
        <v>CONFIRMED BULLISH</v>
      </c>
    </row>
    <row r="972" spans="1:8" ht="13.5" x14ac:dyDescent="0.25">
      <c r="A972" s="3">
        <f>TITRES_STAT!B975</f>
        <v>43726</v>
      </c>
      <c r="B972" s="5">
        <f>TITRES_STAT!C975</f>
        <v>14.1</v>
      </c>
      <c r="C972" s="5">
        <f>TITRES_STAT!D975</f>
        <v>8.4571000000000005</v>
      </c>
      <c r="D972" s="5">
        <f>TITRES_STAT!E975</f>
        <v>0</v>
      </c>
      <c r="E972" s="2">
        <f t="shared" si="60"/>
        <v>173488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CONFIRMED BULLISH</v>
      </c>
    </row>
    <row r="973" spans="1:8" ht="13.5" x14ac:dyDescent="0.25">
      <c r="A973" s="3">
        <f>TITRES_STAT!B976</f>
        <v>43727</v>
      </c>
      <c r="B973" s="5">
        <f>TITRES_STAT!C976</f>
        <v>13.68</v>
      </c>
      <c r="C973" s="5">
        <f>TITRES_STAT!D976</f>
        <v>8.2050999999999998</v>
      </c>
      <c r="D973" s="5">
        <f>TITRES_STAT!E976</f>
        <v>13</v>
      </c>
      <c r="E973" s="2">
        <f t="shared" si="60"/>
        <v>173475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43728</v>
      </c>
      <c r="B974" s="5">
        <f>TITRES_STAT!C977</f>
        <v>13.68</v>
      </c>
      <c r="C974" s="5">
        <f>TITRES_STAT!D977</f>
        <v>8.2050999999999998</v>
      </c>
      <c r="D974" s="5">
        <f>TITRES_STAT!E977</f>
        <v>0</v>
      </c>
      <c r="E974" s="2">
        <f t="shared" si="60"/>
        <v>173475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CONFIRMED BEARISH</v>
      </c>
    </row>
    <row r="975" spans="1:8" ht="13.5" x14ac:dyDescent="0.25">
      <c r="A975" s="3">
        <f>TITRES_STAT!B978</f>
        <v>43731</v>
      </c>
      <c r="B975" s="5">
        <f>TITRES_STAT!C978</f>
        <v>13.7</v>
      </c>
      <c r="C975" s="5">
        <f>TITRES_STAT!D978</f>
        <v>8.2171000000000003</v>
      </c>
      <c r="D975" s="5">
        <f>TITRES_STAT!E978</f>
        <v>150</v>
      </c>
      <c r="E975" s="2">
        <f t="shared" si="60"/>
        <v>173625</v>
      </c>
      <c r="F975" s="5" t="str">
        <f t="shared" si="63"/>
        <v>BULLISH</v>
      </c>
      <c r="G975" s="5" t="str">
        <f t="shared" si="62"/>
        <v>NEUTRAL</v>
      </c>
      <c r="H975" s="5" t="str">
        <f t="shared" si="61"/>
        <v>BULLISH DIVERGENCE</v>
      </c>
    </row>
    <row r="976" spans="1:8" ht="13.5" x14ac:dyDescent="0.25">
      <c r="A976" s="3">
        <f>TITRES_STAT!B979</f>
        <v>43732</v>
      </c>
      <c r="B976" s="5">
        <f>TITRES_STAT!C979</f>
        <v>13.3</v>
      </c>
      <c r="C976" s="5">
        <f>TITRES_STAT!D979</f>
        <v>7.9771999999999998</v>
      </c>
      <c r="D976" s="5">
        <f>TITRES_STAT!E979</f>
        <v>564</v>
      </c>
      <c r="E976" s="2">
        <f t="shared" si="60"/>
        <v>173061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13.65</v>
      </c>
      <c r="C977" s="5">
        <f>TITRES_STAT!D980</f>
        <v>8.1872000000000007</v>
      </c>
      <c r="D977" s="5">
        <f>TITRES_STAT!E980</f>
        <v>145</v>
      </c>
      <c r="E977" s="2">
        <f t="shared" si="60"/>
        <v>173206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13.5</v>
      </c>
      <c r="C978" s="5">
        <f>TITRES_STAT!D981</f>
        <v>8.0972000000000008</v>
      </c>
      <c r="D978" s="5">
        <f>TITRES_STAT!E981</f>
        <v>102</v>
      </c>
      <c r="E978" s="2">
        <f t="shared" si="60"/>
        <v>173104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13.64</v>
      </c>
      <c r="C979" s="5">
        <f>TITRES_STAT!D982</f>
        <v>8.1812000000000005</v>
      </c>
      <c r="D979" s="5">
        <f>TITRES_STAT!E982</f>
        <v>125</v>
      </c>
      <c r="E979" s="2">
        <f t="shared" si="60"/>
        <v>173229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13.5</v>
      </c>
      <c r="C980" s="5">
        <f>TITRES_STAT!D983</f>
        <v>8.0972000000000008</v>
      </c>
      <c r="D980" s="5">
        <f>TITRES_STAT!E983</f>
        <v>6009</v>
      </c>
      <c r="E980" s="2">
        <f t="shared" si="60"/>
        <v>167220</v>
      </c>
      <c r="F980" s="5" t="str">
        <f t="shared" si="63"/>
        <v>BEARISH</v>
      </c>
      <c r="G980" s="5" t="str">
        <f t="shared" si="62"/>
        <v>WEAK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13.5</v>
      </c>
      <c r="C981" s="5">
        <f>TITRES_STAT!D984</f>
        <v>8.0972000000000008</v>
      </c>
      <c r="D981" s="5">
        <f>TITRES_STAT!E984</f>
        <v>1100</v>
      </c>
      <c r="E981" s="2">
        <f t="shared" si="60"/>
        <v>167220</v>
      </c>
      <c r="F981" s="5" t="str">
        <f t="shared" si="63"/>
        <v>BEARISH</v>
      </c>
      <c r="G981" s="5" t="str">
        <f t="shared" si="62"/>
        <v>WEAK</v>
      </c>
      <c r="H981" s="5" t="str">
        <f t="shared" si="61"/>
        <v>BEARISH DIVERGENCE</v>
      </c>
    </row>
    <row r="982" spans="1:8" ht="13.5" x14ac:dyDescent="0.25">
      <c r="A982" s="3">
        <f>TITRES_STAT!B985</f>
        <v>43740</v>
      </c>
      <c r="B982" s="5">
        <f>TITRES_STAT!C985</f>
        <v>13.4</v>
      </c>
      <c r="C982" s="5">
        <f>TITRES_STAT!D985</f>
        <v>8.0372000000000003</v>
      </c>
      <c r="D982" s="5">
        <f>TITRES_STAT!E985</f>
        <v>275</v>
      </c>
      <c r="E982" s="2">
        <f t="shared" si="60"/>
        <v>166945</v>
      </c>
      <c r="F982" s="5" t="str">
        <f t="shared" si="63"/>
        <v>BEARISH</v>
      </c>
      <c r="G982" s="5" t="str">
        <f t="shared" si="62"/>
        <v>WEAK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13.43</v>
      </c>
      <c r="C983" s="5">
        <f>TITRES_STAT!D986</f>
        <v>8.0551999999999992</v>
      </c>
      <c r="D983" s="5">
        <f>TITRES_STAT!E986</f>
        <v>50</v>
      </c>
      <c r="E983" s="2">
        <f t="shared" si="60"/>
        <v>166995</v>
      </c>
      <c r="F983" s="5" t="str">
        <f t="shared" si="63"/>
        <v>BEARISH</v>
      </c>
      <c r="G983" s="5" t="str">
        <f t="shared" si="62"/>
        <v>WEAK</v>
      </c>
      <c r="H983" s="5" t="str">
        <f t="shared" si="61"/>
        <v>CONFIRMED BEARISH</v>
      </c>
    </row>
    <row r="984" spans="1:8" ht="13.5" x14ac:dyDescent="0.25">
      <c r="A984" s="3">
        <f>TITRES_STAT!B987</f>
        <v>43742</v>
      </c>
      <c r="B984" s="5">
        <f>TITRES_STAT!C987</f>
        <v>13.4</v>
      </c>
      <c r="C984" s="5">
        <f>TITRES_STAT!D987</f>
        <v>8.0372000000000003</v>
      </c>
      <c r="D984" s="5">
        <f>TITRES_STAT!E987</f>
        <v>855</v>
      </c>
      <c r="E984" s="2">
        <f t="shared" si="60"/>
        <v>166140</v>
      </c>
      <c r="F984" s="5" t="str">
        <f t="shared" si="63"/>
        <v>BEARISH</v>
      </c>
      <c r="G984" s="5" t="str">
        <f t="shared" si="62"/>
        <v>WEAK</v>
      </c>
      <c r="H984" s="5" t="str">
        <f t="shared" si="61"/>
        <v>CONFIRMED BEARISH</v>
      </c>
    </row>
    <row r="985" spans="1:8" ht="13.5" x14ac:dyDescent="0.25">
      <c r="A985" s="3">
        <f>TITRES_STAT!B988</f>
        <v>43745</v>
      </c>
      <c r="B985" s="5">
        <f>TITRES_STAT!C988</f>
        <v>13.4</v>
      </c>
      <c r="C985" s="5">
        <f>TITRES_STAT!D988</f>
        <v>8.0372000000000003</v>
      </c>
      <c r="D985" s="5">
        <f>TITRES_STAT!E988</f>
        <v>145</v>
      </c>
      <c r="E985" s="2">
        <f t="shared" si="60"/>
        <v>166140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CONFIRMED BEARISH</v>
      </c>
    </row>
    <row r="986" spans="1:8" ht="13.5" x14ac:dyDescent="0.25">
      <c r="A986" s="3">
        <f>TITRES_STAT!B989</f>
        <v>43746</v>
      </c>
      <c r="B986" s="5">
        <f>TITRES_STAT!C989</f>
        <v>13.4</v>
      </c>
      <c r="C986" s="5">
        <f>TITRES_STAT!D989</f>
        <v>8.0372000000000003</v>
      </c>
      <c r="D986" s="5">
        <f>TITRES_STAT!E989</f>
        <v>0</v>
      </c>
      <c r="E986" s="2">
        <f t="shared" si="60"/>
        <v>166140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43747</v>
      </c>
      <c r="B987" s="5">
        <f>TITRES_STAT!C990</f>
        <v>13.01</v>
      </c>
      <c r="C987" s="5">
        <f>TITRES_STAT!D990</f>
        <v>7.8033000000000001</v>
      </c>
      <c r="D987" s="5">
        <f>TITRES_STAT!E990</f>
        <v>1189</v>
      </c>
      <c r="E987" s="2">
        <f t="shared" si="60"/>
        <v>164951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12.99</v>
      </c>
      <c r="C988" s="5">
        <f>TITRES_STAT!D991</f>
        <v>7.7912999999999997</v>
      </c>
      <c r="D988" s="5">
        <f>TITRES_STAT!E991</f>
        <v>325</v>
      </c>
      <c r="E988" s="2">
        <f t="shared" si="60"/>
        <v>164626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12.8</v>
      </c>
      <c r="C989" s="5">
        <f>TITRES_STAT!D992</f>
        <v>7.6772999999999998</v>
      </c>
      <c r="D989" s="5">
        <f>TITRES_STAT!E992</f>
        <v>471</v>
      </c>
      <c r="E989" s="2">
        <f t="shared" si="60"/>
        <v>164155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12.63</v>
      </c>
      <c r="C990" s="5">
        <f>TITRES_STAT!D993</f>
        <v>7.5754000000000001</v>
      </c>
      <c r="D990" s="5">
        <f>TITRES_STAT!E993</f>
        <v>207</v>
      </c>
      <c r="E990" s="2">
        <f t="shared" si="60"/>
        <v>163948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12.75</v>
      </c>
      <c r="C991" s="5">
        <f>TITRES_STAT!D994</f>
        <v>7.6473000000000004</v>
      </c>
      <c r="D991" s="5">
        <f>TITRES_STAT!E994</f>
        <v>642</v>
      </c>
      <c r="E991" s="2">
        <f t="shared" si="60"/>
        <v>164590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12.7</v>
      </c>
      <c r="C992" s="5">
        <f>TITRES_STAT!D995</f>
        <v>7.6173999999999999</v>
      </c>
      <c r="D992" s="5">
        <f>TITRES_STAT!E995</f>
        <v>2523</v>
      </c>
      <c r="E992" s="2">
        <f t="shared" si="60"/>
        <v>162067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12.99</v>
      </c>
      <c r="C993" s="5">
        <f>TITRES_STAT!D996</f>
        <v>7.7912999999999997</v>
      </c>
      <c r="D993" s="5">
        <f>TITRES_STAT!E996</f>
        <v>50</v>
      </c>
      <c r="E993" s="2">
        <f t="shared" si="60"/>
        <v>162117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12.9</v>
      </c>
      <c r="C994" s="5">
        <f>TITRES_STAT!D997</f>
        <v>7.7373000000000003</v>
      </c>
      <c r="D994" s="5">
        <f>TITRES_STAT!E997</f>
        <v>10015</v>
      </c>
      <c r="E994" s="2">
        <f t="shared" si="60"/>
        <v>152102</v>
      </c>
      <c r="F994" s="5" t="str">
        <f t="shared" si="63"/>
        <v>BEARISH</v>
      </c>
      <c r="G994" s="5" t="str">
        <f t="shared" si="62"/>
        <v>WEAK</v>
      </c>
      <c r="H994" s="5" t="str">
        <f t="shared" si="61"/>
        <v>BEARISH DIVERGENCE</v>
      </c>
    </row>
    <row r="995" spans="1:8" ht="13.5" x14ac:dyDescent="0.25">
      <c r="A995" s="3">
        <f>TITRES_STAT!B998</f>
        <v>43760</v>
      </c>
      <c r="B995" s="5">
        <f>TITRES_STAT!C998</f>
        <v>12.89</v>
      </c>
      <c r="C995" s="5">
        <f>TITRES_STAT!D998</f>
        <v>7.7313000000000001</v>
      </c>
      <c r="D995" s="5">
        <f>TITRES_STAT!E998</f>
        <v>109</v>
      </c>
      <c r="E995" s="2">
        <f t="shared" si="60"/>
        <v>151993</v>
      </c>
      <c r="F995" s="5" t="str">
        <f t="shared" si="63"/>
        <v>BEARISH</v>
      </c>
      <c r="G995" s="5" t="str">
        <f t="shared" si="62"/>
        <v>WEAK</v>
      </c>
      <c r="H995" s="5" t="str">
        <f t="shared" si="61"/>
        <v>BEARISH DIVERGENCE</v>
      </c>
    </row>
    <row r="996" spans="1:8" ht="13.5" x14ac:dyDescent="0.25">
      <c r="A996" s="3">
        <f>TITRES_STAT!B999</f>
        <v>43761</v>
      </c>
      <c r="B996" s="5">
        <f>TITRES_STAT!C999</f>
        <v>12.54</v>
      </c>
      <c r="C996" s="5">
        <f>TITRES_STAT!D999</f>
        <v>7.5213999999999999</v>
      </c>
      <c r="D996" s="5">
        <f>TITRES_STAT!E999</f>
        <v>194</v>
      </c>
      <c r="E996" s="2">
        <f t="shared" si="60"/>
        <v>151799</v>
      </c>
      <c r="F996" s="5" t="str">
        <f t="shared" si="63"/>
        <v>BEARISH</v>
      </c>
      <c r="G996" s="5" t="str">
        <f t="shared" si="62"/>
        <v>WEAK</v>
      </c>
      <c r="H996" s="5" t="str">
        <f t="shared" si="61"/>
        <v>CONFIRMED BEARISH</v>
      </c>
    </row>
    <row r="997" spans="1:8" ht="13.5" x14ac:dyDescent="0.25">
      <c r="A997" s="3">
        <f>TITRES_STAT!B1000</f>
        <v>43762</v>
      </c>
      <c r="B997" s="5">
        <f>TITRES_STAT!C1000</f>
        <v>12.7</v>
      </c>
      <c r="C997" s="5">
        <f>TITRES_STAT!D1000</f>
        <v>7.6173999999999999</v>
      </c>
      <c r="D997" s="5">
        <f>TITRES_STAT!E1000</f>
        <v>2</v>
      </c>
      <c r="E997" s="2">
        <f t="shared" si="60"/>
        <v>151801</v>
      </c>
      <c r="F997" s="5" t="str">
        <f t="shared" si="63"/>
        <v>BEARISH</v>
      </c>
      <c r="G997" s="5" t="str">
        <f t="shared" si="62"/>
        <v>WEAK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12.7</v>
      </c>
      <c r="C998" s="5">
        <f>TITRES_STAT!D1001</f>
        <v>7.6173999999999999</v>
      </c>
      <c r="D998" s="5">
        <f>TITRES_STAT!E1001</f>
        <v>180</v>
      </c>
      <c r="E998" s="2">
        <f t="shared" si="60"/>
        <v>151801</v>
      </c>
      <c r="F998" s="5" t="str">
        <f t="shared" si="63"/>
        <v>BEARISH</v>
      </c>
      <c r="G998" s="5" t="str">
        <f t="shared" si="62"/>
        <v>WEAK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12.52</v>
      </c>
      <c r="C999" s="5">
        <f>TITRES_STAT!D1002</f>
        <v>7.5094000000000003</v>
      </c>
      <c r="D999" s="5">
        <f>TITRES_STAT!E1002</f>
        <v>160</v>
      </c>
      <c r="E999" s="2">
        <f t="shared" si="60"/>
        <v>151641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12.6</v>
      </c>
      <c r="C1000" s="5">
        <f>TITRES_STAT!D1003</f>
        <v>7.5574000000000003</v>
      </c>
      <c r="D1000" s="5">
        <f>TITRES_STAT!E1003</f>
        <v>4489</v>
      </c>
      <c r="E1000" s="2">
        <f t="shared" si="60"/>
        <v>156130</v>
      </c>
      <c r="F1000" s="5" t="str">
        <f t="shared" si="63"/>
        <v>BULLISH</v>
      </c>
      <c r="G1000" s="5" t="str">
        <f t="shared" si="62"/>
        <v>STRONG</v>
      </c>
      <c r="H1000" s="5" t="str">
        <f t="shared" si="61"/>
        <v>BULLISH DIVERGENCE</v>
      </c>
    </row>
    <row r="1001" spans="1:8" ht="13.5" x14ac:dyDescent="0.25">
      <c r="A1001" s="3">
        <f>TITRES_STAT!B1004</f>
        <v>43768</v>
      </c>
      <c r="B1001" s="5">
        <f>TITRES_STAT!C1004</f>
        <v>12.9</v>
      </c>
      <c r="C1001" s="5">
        <f>TITRES_STAT!D1004</f>
        <v>7.7373000000000003</v>
      </c>
      <c r="D1001" s="5">
        <f>TITRES_STAT!E1004</f>
        <v>565</v>
      </c>
      <c r="E1001" s="2">
        <f t="shared" si="60"/>
        <v>156695</v>
      </c>
      <c r="F1001" s="5" t="str">
        <f t="shared" si="63"/>
        <v>BULLISH</v>
      </c>
      <c r="G1001" s="5" t="str">
        <f t="shared" si="62"/>
        <v>STRONG</v>
      </c>
      <c r="H1001" s="5" t="str">
        <f t="shared" si="61"/>
        <v>CONFIRMED BULLISH</v>
      </c>
    </row>
    <row r="1002" spans="1:8" ht="13.5" x14ac:dyDescent="0.25">
      <c r="A1002" s="3">
        <f>TITRES_STAT!B1005</f>
        <v>43769</v>
      </c>
      <c r="B1002" s="5">
        <f>TITRES_STAT!C1005</f>
        <v>12.52</v>
      </c>
      <c r="C1002" s="5">
        <f>TITRES_STAT!D1005</f>
        <v>7.5094000000000003</v>
      </c>
      <c r="D1002" s="5">
        <f>TITRES_STAT!E1005</f>
        <v>34</v>
      </c>
      <c r="E1002" s="2">
        <f t="shared" si="60"/>
        <v>156661</v>
      </c>
      <c r="F1002" s="5" t="str">
        <f t="shared" si="63"/>
        <v>BULLISH</v>
      </c>
      <c r="G1002" s="5" t="str">
        <f t="shared" si="62"/>
        <v>STRONG</v>
      </c>
      <c r="H1002" s="5" t="str">
        <f t="shared" si="61"/>
        <v>BULLISH DIVERGENCE</v>
      </c>
    </row>
    <row r="1003" spans="1:8" ht="13.5" x14ac:dyDescent="0.25">
      <c r="A1003" s="3">
        <f>TITRES_STAT!B1006</f>
        <v>43770</v>
      </c>
      <c r="B1003" s="5">
        <f>TITRES_STAT!C1006</f>
        <v>12.65</v>
      </c>
      <c r="C1003" s="5">
        <f>TITRES_STAT!D1006</f>
        <v>7.5873999999999997</v>
      </c>
      <c r="D1003" s="5">
        <f>TITRES_STAT!E1006</f>
        <v>539</v>
      </c>
      <c r="E1003" s="2">
        <f t="shared" si="60"/>
        <v>157200</v>
      </c>
      <c r="F1003" s="5" t="str">
        <f t="shared" si="63"/>
        <v>BULLISH</v>
      </c>
      <c r="G1003" s="5" t="str">
        <f t="shared" si="62"/>
        <v>STRONG</v>
      </c>
      <c r="H1003" s="5" t="str">
        <f t="shared" si="61"/>
        <v>BULLISH DIVERGENCE</v>
      </c>
    </row>
    <row r="1004" spans="1:8" ht="13.5" x14ac:dyDescent="0.25">
      <c r="A1004" s="3">
        <f>TITRES_STAT!B1007</f>
        <v>43773</v>
      </c>
      <c r="B1004" s="5">
        <f>TITRES_STAT!C1007</f>
        <v>12.65</v>
      </c>
      <c r="C1004" s="5">
        <f>TITRES_STAT!D1007</f>
        <v>7.5873999999999997</v>
      </c>
      <c r="D1004" s="5">
        <f>TITRES_STAT!E1007</f>
        <v>30</v>
      </c>
      <c r="E1004" s="2">
        <f t="shared" si="60"/>
        <v>157200</v>
      </c>
      <c r="F1004" s="5" t="str">
        <f t="shared" si="63"/>
        <v>BULLISH</v>
      </c>
      <c r="G1004" s="5" t="str">
        <f t="shared" si="62"/>
        <v>STRONG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12.95</v>
      </c>
      <c r="C1005" s="5">
        <f>TITRES_STAT!D1008</f>
        <v>7.7672999999999996</v>
      </c>
      <c r="D1005" s="5">
        <f>TITRES_STAT!E1008</f>
        <v>5</v>
      </c>
      <c r="E1005" s="2">
        <f t="shared" si="60"/>
        <v>157205</v>
      </c>
      <c r="F1005" s="5" t="str">
        <f t="shared" si="63"/>
        <v>BULLISH</v>
      </c>
      <c r="G1005" s="5" t="str">
        <f t="shared" si="62"/>
        <v>NEUTRAL</v>
      </c>
      <c r="H1005" s="5" t="str">
        <f t="shared" si="61"/>
        <v>CONFIRMED BULLISH</v>
      </c>
    </row>
    <row r="1006" spans="1:8" ht="13.5" x14ac:dyDescent="0.25">
      <c r="A1006" s="3">
        <f>TITRES_STAT!B1009</f>
        <v>43775</v>
      </c>
      <c r="B1006" s="5">
        <f>TITRES_STAT!C1009</f>
        <v>12.6</v>
      </c>
      <c r="C1006" s="5">
        <f>TITRES_STAT!D1009</f>
        <v>7.5574000000000003</v>
      </c>
      <c r="D1006" s="5">
        <f>TITRES_STAT!E1009</f>
        <v>30</v>
      </c>
      <c r="E1006" s="2">
        <f t="shared" si="60"/>
        <v>157175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BULLISH DIVERGENCE</v>
      </c>
    </row>
    <row r="1007" spans="1:8" ht="13.5" x14ac:dyDescent="0.25">
      <c r="A1007" s="3">
        <f>TITRES_STAT!B1010</f>
        <v>43776</v>
      </c>
      <c r="B1007" s="5">
        <f>TITRES_STAT!C1010</f>
        <v>12.95</v>
      </c>
      <c r="C1007" s="5">
        <f>TITRES_STAT!D1010</f>
        <v>7.7672999999999996</v>
      </c>
      <c r="D1007" s="5">
        <f>TITRES_STAT!E1010</f>
        <v>730</v>
      </c>
      <c r="E1007" s="2">
        <f t="shared" si="60"/>
        <v>157905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43777</v>
      </c>
      <c r="B1008" s="5">
        <f>TITRES_STAT!C1011</f>
        <v>12.95</v>
      </c>
      <c r="C1008" s="5">
        <f>TITRES_STAT!D1011</f>
        <v>7.7672999999999996</v>
      </c>
      <c r="D1008" s="5">
        <f>TITRES_STAT!E1011</f>
        <v>50</v>
      </c>
      <c r="E1008" s="2">
        <f t="shared" si="60"/>
        <v>157905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12.95</v>
      </c>
      <c r="C1009" s="5">
        <f>TITRES_STAT!D1012</f>
        <v>7.7672999999999996</v>
      </c>
      <c r="D1009" s="5">
        <f>TITRES_STAT!E1012</f>
        <v>0</v>
      </c>
      <c r="E1009" s="2">
        <f t="shared" si="60"/>
        <v>157905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12.95</v>
      </c>
      <c r="C1010" s="5">
        <f>TITRES_STAT!D1013</f>
        <v>7.7672999999999996</v>
      </c>
      <c r="D1010" s="5">
        <f>TITRES_STAT!E1013</f>
        <v>0</v>
      </c>
      <c r="E1010" s="2">
        <f t="shared" si="60"/>
        <v>157905</v>
      </c>
      <c r="F1010" s="5" t="str">
        <f t="shared" si="63"/>
        <v>BULLISH</v>
      </c>
      <c r="G1010" s="5" t="str">
        <f t="shared" si="62"/>
        <v>NEUTRAL</v>
      </c>
      <c r="H1010" s="5" t="str">
        <f t="shared" si="61"/>
        <v>NEUTRAL</v>
      </c>
    </row>
    <row r="1011" spans="1:8" ht="13.5" x14ac:dyDescent="0.25">
      <c r="A1011" s="3">
        <f>TITRES_STAT!B1014</f>
        <v>43782</v>
      </c>
      <c r="B1011" s="5">
        <f>TITRES_STAT!C1014</f>
        <v>12.75</v>
      </c>
      <c r="C1011" s="5">
        <f>TITRES_STAT!D1014</f>
        <v>7.6473000000000004</v>
      </c>
      <c r="D1011" s="5">
        <f>TITRES_STAT!E1014</f>
        <v>608</v>
      </c>
      <c r="E1011" s="2">
        <f t="shared" si="60"/>
        <v>157297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CONFIRMED BULLISH</v>
      </c>
    </row>
    <row r="1012" spans="1:8" ht="13.5" x14ac:dyDescent="0.25">
      <c r="A1012" s="3">
        <f>TITRES_STAT!B1015</f>
        <v>43783</v>
      </c>
      <c r="B1012" s="5">
        <f>TITRES_STAT!C1015</f>
        <v>12.55</v>
      </c>
      <c r="C1012" s="5">
        <f>TITRES_STAT!D1015</f>
        <v>7.5274000000000001</v>
      </c>
      <c r="D1012" s="5">
        <f>TITRES_STAT!E1015</f>
        <v>1624</v>
      </c>
      <c r="E1012" s="2">
        <f t="shared" si="60"/>
        <v>155673</v>
      </c>
      <c r="F1012" s="5" t="str">
        <f t="shared" si="63"/>
        <v>BEARISH</v>
      </c>
      <c r="G1012" s="5" t="str">
        <f t="shared" si="62"/>
        <v>NEUTRAL</v>
      </c>
      <c r="H1012" s="5" t="str">
        <f t="shared" si="61"/>
        <v>CONFIRMED BEARISH</v>
      </c>
    </row>
    <row r="1013" spans="1:8" ht="13.5" x14ac:dyDescent="0.25">
      <c r="A1013" s="3">
        <f>TITRES_STAT!B1016</f>
        <v>43784</v>
      </c>
      <c r="B1013" s="5">
        <f>TITRES_STAT!C1016</f>
        <v>12.55</v>
      </c>
      <c r="C1013" s="5">
        <f>TITRES_STAT!D1016</f>
        <v>7.5274000000000001</v>
      </c>
      <c r="D1013" s="5">
        <f>TITRES_STAT!E1016</f>
        <v>60</v>
      </c>
      <c r="E1013" s="2">
        <f t="shared" si="60"/>
        <v>155673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12.55</v>
      </c>
      <c r="C1014" s="5">
        <f>TITRES_STAT!D1017</f>
        <v>7.5274000000000001</v>
      </c>
      <c r="D1014" s="5">
        <f>TITRES_STAT!E1017</f>
        <v>0</v>
      </c>
      <c r="E1014" s="2">
        <f t="shared" si="60"/>
        <v>155673</v>
      </c>
      <c r="F1014" s="5" t="str">
        <f t="shared" si="63"/>
        <v>BEARISH</v>
      </c>
      <c r="G1014" s="5" t="str">
        <f t="shared" si="62"/>
        <v>NEUTRAL</v>
      </c>
      <c r="H1014" s="5" t="str">
        <f t="shared" si="61"/>
        <v>CONFIRMED BEARISH</v>
      </c>
    </row>
    <row r="1015" spans="1:8" ht="13.5" x14ac:dyDescent="0.25">
      <c r="A1015" s="3">
        <f>TITRES_STAT!B1018</f>
        <v>43788</v>
      </c>
      <c r="B1015" s="5">
        <f>TITRES_STAT!C1018</f>
        <v>12.55</v>
      </c>
      <c r="C1015" s="5">
        <f>TITRES_STAT!D1018</f>
        <v>7.5274000000000001</v>
      </c>
      <c r="D1015" s="5">
        <f>TITRES_STAT!E1018</f>
        <v>0</v>
      </c>
      <c r="E1015" s="2">
        <f t="shared" si="60"/>
        <v>155673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CONFIRMED BEARISH</v>
      </c>
    </row>
    <row r="1016" spans="1:8" ht="13.5" x14ac:dyDescent="0.25">
      <c r="A1016" s="3">
        <f>TITRES_STAT!B1019</f>
        <v>43789</v>
      </c>
      <c r="B1016" s="5">
        <f>TITRES_STAT!C1019</f>
        <v>12.25</v>
      </c>
      <c r="C1016" s="5">
        <f>TITRES_STAT!D1019</f>
        <v>7.3474000000000004</v>
      </c>
      <c r="D1016" s="5">
        <f>TITRES_STAT!E1019</f>
        <v>1104</v>
      </c>
      <c r="E1016" s="2">
        <f t="shared" si="60"/>
        <v>154569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CONFIRMED BEARISH</v>
      </c>
    </row>
    <row r="1017" spans="1:8" ht="13.5" x14ac:dyDescent="0.25">
      <c r="A1017" s="3">
        <f>TITRES_STAT!B1020</f>
        <v>43790</v>
      </c>
      <c r="B1017" s="5">
        <f>TITRES_STAT!C1020</f>
        <v>12.2</v>
      </c>
      <c r="C1017" s="5">
        <f>TITRES_STAT!D1020</f>
        <v>7.3174999999999999</v>
      </c>
      <c r="D1017" s="5">
        <f>TITRES_STAT!E1020</f>
        <v>839</v>
      </c>
      <c r="E1017" s="2">
        <f t="shared" si="60"/>
        <v>153730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12</v>
      </c>
      <c r="C1018" s="5">
        <f>TITRES_STAT!D1021</f>
        <v>7.1974999999999998</v>
      </c>
      <c r="D1018" s="5">
        <f>TITRES_STAT!E1021</f>
        <v>463</v>
      </c>
      <c r="E1018" s="2">
        <f t="shared" si="60"/>
        <v>153267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CONFIRMED BEARISH</v>
      </c>
    </row>
    <row r="1019" spans="1:8" ht="13.5" x14ac:dyDescent="0.25">
      <c r="A1019" s="3">
        <f>TITRES_STAT!B1022</f>
        <v>43794</v>
      </c>
      <c r="B1019" s="5">
        <f>TITRES_STAT!C1022</f>
        <v>11.75</v>
      </c>
      <c r="C1019" s="5">
        <f>TITRES_STAT!D1022</f>
        <v>7.0475000000000003</v>
      </c>
      <c r="D1019" s="5">
        <f>TITRES_STAT!E1022</f>
        <v>362</v>
      </c>
      <c r="E1019" s="2">
        <f t="shared" si="60"/>
        <v>152905</v>
      </c>
      <c r="F1019" s="5" t="str">
        <f t="shared" si="63"/>
        <v>BEARISH</v>
      </c>
      <c r="G1019" s="5" t="str">
        <f t="shared" si="62"/>
        <v>NEUTRAL</v>
      </c>
      <c r="H1019" s="5" t="str">
        <f t="shared" si="61"/>
        <v>CONFIRMED BEARISH</v>
      </c>
    </row>
    <row r="1020" spans="1:8" ht="13.5" x14ac:dyDescent="0.25">
      <c r="A1020" s="3">
        <f>TITRES_STAT!B1023</f>
        <v>43795</v>
      </c>
      <c r="B1020" s="5">
        <f>TITRES_STAT!C1023</f>
        <v>11.65</v>
      </c>
      <c r="C1020" s="5">
        <f>TITRES_STAT!D1023</f>
        <v>6.9875999999999996</v>
      </c>
      <c r="D1020" s="5">
        <f>TITRES_STAT!E1023</f>
        <v>453</v>
      </c>
      <c r="E1020" s="2">
        <f t="shared" si="60"/>
        <v>152452</v>
      </c>
      <c r="F1020" s="5" t="str">
        <f t="shared" si="63"/>
        <v>BEARISH</v>
      </c>
      <c r="G1020" s="5" t="str">
        <f t="shared" si="62"/>
        <v>WEAK</v>
      </c>
      <c r="H1020" s="5" t="str">
        <f t="shared" si="61"/>
        <v>CONFIRMED BEARISH</v>
      </c>
    </row>
    <row r="1021" spans="1:8" ht="13.5" x14ac:dyDescent="0.25">
      <c r="A1021" s="3">
        <f>TITRES_STAT!B1024</f>
        <v>43796</v>
      </c>
      <c r="B1021" s="5">
        <f>TITRES_STAT!C1024</f>
        <v>11.5</v>
      </c>
      <c r="C1021" s="5">
        <f>TITRES_STAT!D1024</f>
        <v>6.8975999999999997</v>
      </c>
      <c r="D1021" s="5">
        <f>TITRES_STAT!E1024</f>
        <v>1485</v>
      </c>
      <c r="E1021" s="2">
        <f t="shared" si="60"/>
        <v>150967</v>
      </c>
      <c r="F1021" s="5" t="str">
        <f t="shared" si="63"/>
        <v>BEARISH</v>
      </c>
      <c r="G1021" s="5" t="str">
        <f t="shared" si="62"/>
        <v>WEAK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11.49</v>
      </c>
      <c r="C1022" s="5">
        <f>TITRES_STAT!D1025</f>
        <v>6.8916000000000004</v>
      </c>
      <c r="D1022" s="5">
        <f>TITRES_STAT!E1025</f>
        <v>455</v>
      </c>
      <c r="E1022" s="2">
        <f t="shared" si="60"/>
        <v>150512</v>
      </c>
      <c r="F1022" s="5" t="str">
        <f t="shared" si="63"/>
        <v>BEARISH</v>
      </c>
      <c r="G1022" s="5" t="str">
        <f t="shared" si="62"/>
        <v>WEAK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11.41</v>
      </c>
      <c r="C1023" s="5">
        <f>TITRES_STAT!D1026</f>
        <v>6.8436000000000003</v>
      </c>
      <c r="D1023" s="5">
        <f>TITRES_STAT!E1026</f>
        <v>75</v>
      </c>
      <c r="E1023" s="2">
        <f t="shared" si="60"/>
        <v>150437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CONFIRMED BEARISH</v>
      </c>
    </row>
    <row r="1024" spans="1:8" ht="13.5" x14ac:dyDescent="0.25">
      <c r="A1024" s="3">
        <f>TITRES_STAT!B1027</f>
        <v>43801</v>
      </c>
      <c r="B1024" s="5">
        <f>TITRES_STAT!C1027</f>
        <v>11.4</v>
      </c>
      <c r="C1024" s="5">
        <f>TITRES_STAT!D1027</f>
        <v>6.8376000000000001</v>
      </c>
      <c r="D1024" s="5">
        <f>TITRES_STAT!E1027</f>
        <v>25</v>
      </c>
      <c r="E1024" s="2">
        <f t="shared" si="60"/>
        <v>150412</v>
      </c>
      <c r="F1024" s="5" t="str">
        <f t="shared" si="63"/>
        <v>BEARISH</v>
      </c>
      <c r="G1024" s="5" t="str">
        <f t="shared" si="62"/>
        <v>NEUTRAL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11.38</v>
      </c>
      <c r="C1025" s="5">
        <f>TITRES_STAT!D1028</f>
        <v>6.8255999999999997</v>
      </c>
      <c r="D1025" s="5">
        <f>TITRES_STAT!E1028</f>
        <v>155</v>
      </c>
      <c r="E1025" s="2">
        <f t="shared" si="60"/>
        <v>150257</v>
      </c>
      <c r="F1025" s="5" t="str">
        <f t="shared" si="63"/>
        <v>BEARISH</v>
      </c>
      <c r="G1025" s="5" t="str">
        <f t="shared" si="62"/>
        <v>NEUTRAL</v>
      </c>
      <c r="H1025" s="5" t="str">
        <f t="shared" si="61"/>
        <v>CONFIRMED BEARISH</v>
      </c>
    </row>
    <row r="1026" spans="1:8" ht="13.5" x14ac:dyDescent="0.25">
      <c r="A1026" s="3">
        <f>TITRES_STAT!B1029</f>
        <v>43803</v>
      </c>
      <c r="B1026" s="5">
        <f>TITRES_STAT!C1029</f>
        <v>11.1</v>
      </c>
      <c r="C1026" s="5">
        <f>TITRES_STAT!D1029</f>
        <v>6.6577000000000002</v>
      </c>
      <c r="D1026" s="5">
        <f>TITRES_STAT!E1029</f>
        <v>501</v>
      </c>
      <c r="E1026" s="2">
        <f t="shared" si="60"/>
        <v>149756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11.08</v>
      </c>
      <c r="C1027" s="5">
        <f>TITRES_STAT!D1030</f>
        <v>6.6456999999999997</v>
      </c>
      <c r="D1027" s="5">
        <f>TITRES_STAT!E1030</f>
        <v>90</v>
      </c>
      <c r="E1027" s="2">
        <f t="shared" si="60"/>
        <v>149666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11.08</v>
      </c>
      <c r="C1028" s="5">
        <f>TITRES_STAT!D1031</f>
        <v>6.6456999999999997</v>
      </c>
      <c r="D1028" s="5">
        <f>TITRES_STAT!E1031</f>
        <v>119</v>
      </c>
      <c r="E1028" s="2">
        <f t="shared" ref="E1028:E1091" si="64">IF(B1028&gt;B1027, E1027+D1028, IF(B1028&lt;B1027, E1027-D1028, E1027))</f>
        <v>149666</v>
      </c>
      <c r="F1028" s="5" t="str">
        <f t="shared" si="63"/>
        <v>BEARISH</v>
      </c>
      <c r="G1028" s="5" t="str">
        <f t="shared" si="62"/>
        <v>NEUTRAL</v>
      </c>
      <c r="H1028" s="5" t="str">
        <f t="shared" si="61"/>
        <v>CONFIRMED BEARISH</v>
      </c>
    </row>
    <row r="1029" spans="1:8" ht="13.5" x14ac:dyDescent="0.25">
      <c r="A1029" s="3">
        <f>TITRES_STAT!B1032</f>
        <v>43808</v>
      </c>
      <c r="B1029" s="5">
        <f>TITRES_STAT!C1032</f>
        <v>10.95</v>
      </c>
      <c r="C1029" s="5">
        <f>TITRES_STAT!D1032</f>
        <v>6.5677000000000003</v>
      </c>
      <c r="D1029" s="5">
        <f>TITRES_STAT!E1032</f>
        <v>69</v>
      </c>
      <c r="E1029" s="2">
        <f t="shared" si="64"/>
        <v>149597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11.15</v>
      </c>
      <c r="C1030" s="5">
        <f>TITRES_STAT!D1033</f>
        <v>6.6877000000000004</v>
      </c>
      <c r="D1030" s="5">
        <f>TITRES_STAT!E1033</f>
        <v>545</v>
      </c>
      <c r="E1030" s="2">
        <f t="shared" si="64"/>
        <v>150142</v>
      </c>
      <c r="F1030" s="5" t="str">
        <f t="shared" si="63"/>
        <v>BEARISH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11.48</v>
      </c>
      <c r="C1031" s="5">
        <f>TITRES_STAT!D1034</f>
        <v>6.8856000000000002</v>
      </c>
      <c r="D1031" s="5">
        <f>TITRES_STAT!E1034</f>
        <v>481</v>
      </c>
      <c r="E1031" s="2">
        <f t="shared" si="64"/>
        <v>150623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11.48</v>
      </c>
      <c r="C1032" s="5">
        <f>TITRES_STAT!D1035</f>
        <v>6.8856000000000002</v>
      </c>
      <c r="D1032" s="5">
        <f>TITRES_STAT!E1035</f>
        <v>492</v>
      </c>
      <c r="E1032" s="2">
        <f t="shared" si="64"/>
        <v>150623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NEUTRAL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11.65</v>
      </c>
      <c r="C1033" s="5">
        <f>TITRES_STAT!D1036</f>
        <v>6.9875999999999996</v>
      </c>
      <c r="D1033" s="5">
        <f>TITRES_STAT!E1036</f>
        <v>9</v>
      </c>
      <c r="E1033" s="2">
        <f t="shared" si="64"/>
        <v>150632</v>
      </c>
      <c r="F1033" s="5" t="str">
        <f t="shared" si="67"/>
        <v>BULLISH</v>
      </c>
      <c r="G1033" s="5" t="str">
        <f t="shared" si="66"/>
        <v>NEUTRAL</v>
      </c>
      <c r="H1033" s="5" t="str">
        <f t="shared" si="65"/>
        <v>CONFIRMED BULLISH</v>
      </c>
    </row>
    <row r="1034" spans="1:8" ht="13.5" x14ac:dyDescent="0.25">
      <c r="A1034" s="3">
        <f>TITRES_STAT!B1037</f>
        <v>43815</v>
      </c>
      <c r="B1034" s="5">
        <f>TITRES_STAT!C1037</f>
        <v>11.67</v>
      </c>
      <c r="C1034" s="5">
        <f>TITRES_STAT!D1037</f>
        <v>6.9996</v>
      </c>
      <c r="D1034" s="5">
        <f>TITRES_STAT!E1037</f>
        <v>13389</v>
      </c>
      <c r="E1034" s="2">
        <f t="shared" si="64"/>
        <v>164021</v>
      </c>
      <c r="F1034" s="5" t="str">
        <f t="shared" si="67"/>
        <v>BULLISH</v>
      </c>
      <c r="G1034" s="5" t="str">
        <f t="shared" si="66"/>
        <v>STRONG</v>
      </c>
      <c r="H1034" s="5" t="str">
        <f t="shared" si="65"/>
        <v>CONFIRMED BULLISH</v>
      </c>
    </row>
    <row r="1035" spans="1:8" ht="13.5" x14ac:dyDescent="0.25">
      <c r="A1035" s="3">
        <f>TITRES_STAT!B1038</f>
        <v>43816</v>
      </c>
      <c r="B1035" s="5">
        <f>TITRES_STAT!C1038</f>
        <v>11.6</v>
      </c>
      <c r="C1035" s="5">
        <f>TITRES_STAT!D1038</f>
        <v>6.9576000000000002</v>
      </c>
      <c r="D1035" s="5">
        <f>TITRES_STAT!E1038</f>
        <v>7594</v>
      </c>
      <c r="E1035" s="2">
        <f t="shared" si="64"/>
        <v>156427</v>
      </c>
      <c r="F1035" s="5" t="str">
        <f t="shared" si="67"/>
        <v>BULLISH</v>
      </c>
      <c r="G1035" s="5" t="str">
        <f t="shared" si="66"/>
        <v>STRONG</v>
      </c>
      <c r="H1035" s="5" t="str">
        <f t="shared" si="65"/>
        <v>CONFIRMED BULLISH</v>
      </c>
    </row>
    <row r="1036" spans="1:8" ht="13.5" x14ac:dyDescent="0.25">
      <c r="A1036" s="3">
        <f>TITRES_STAT!B1039</f>
        <v>43817</v>
      </c>
      <c r="B1036" s="5">
        <f>TITRES_STAT!C1039</f>
        <v>11.65</v>
      </c>
      <c r="C1036" s="5">
        <f>TITRES_STAT!D1039</f>
        <v>6.9875999999999996</v>
      </c>
      <c r="D1036" s="5">
        <f>TITRES_STAT!E1039</f>
        <v>719</v>
      </c>
      <c r="E1036" s="2">
        <f t="shared" si="64"/>
        <v>157146</v>
      </c>
      <c r="F1036" s="5" t="str">
        <f t="shared" si="67"/>
        <v>BULLISH</v>
      </c>
      <c r="G1036" s="5" t="str">
        <f t="shared" si="66"/>
        <v>STRONG</v>
      </c>
      <c r="H1036" s="5" t="str">
        <f t="shared" si="65"/>
        <v>CONFIRMED BULLISH</v>
      </c>
    </row>
    <row r="1037" spans="1:8" ht="13.5" x14ac:dyDescent="0.25">
      <c r="A1037" s="3">
        <f>TITRES_STAT!B1040</f>
        <v>43818</v>
      </c>
      <c r="B1037" s="5">
        <f>TITRES_STAT!C1040</f>
        <v>11.65</v>
      </c>
      <c r="C1037" s="5">
        <f>TITRES_STAT!D1040</f>
        <v>6.9875999999999996</v>
      </c>
      <c r="D1037" s="5">
        <f>TITRES_STAT!E1040</f>
        <v>1597</v>
      </c>
      <c r="E1037" s="2">
        <f t="shared" si="64"/>
        <v>157146</v>
      </c>
      <c r="F1037" s="5" t="str">
        <f t="shared" si="67"/>
        <v>BULLISH</v>
      </c>
      <c r="G1037" s="5" t="str">
        <f t="shared" si="66"/>
        <v>STRONG</v>
      </c>
      <c r="H1037" s="5" t="str">
        <f t="shared" si="65"/>
        <v>CONFIRMED BULLISH</v>
      </c>
    </row>
    <row r="1038" spans="1:8" ht="13.5" x14ac:dyDescent="0.25">
      <c r="A1038" s="3">
        <f>TITRES_STAT!B1041</f>
        <v>43819</v>
      </c>
      <c r="B1038" s="5">
        <f>TITRES_STAT!C1041</f>
        <v>11.6</v>
      </c>
      <c r="C1038" s="5">
        <f>TITRES_STAT!D1041</f>
        <v>6.9576000000000002</v>
      </c>
      <c r="D1038" s="5">
        <f>TITRES_STAT!E1041</f>
        <v>500</v>
      </c>
      <c r="E1038" s="2">
        <f t="shared" si="64"/>
        <v>156646</v>
      </c>
      <c r="F1038" s="5" t="str">
        <f t="shared" si="67"/>
        <v>BULLISH</v>
      </c>
      <c r="G1038" s="5" t="str">
        <f t="shared" si="66"/>
        <v>STRONG</v>
      </c>
      <c r="H1038" s="5" t="str">
        <f t="shared" si="65"/>
        <v>BULLISH DIVERGENCE</v>
      </c>
    </row>
    <row r="1039" spans="1:8" ht="13.5" x14ac:dyDescent="0.25">
      <c r="A1039" s="3">
        <f>TITRES_STAT!B1042</f>
        <v>43822</v>
      </c>
      <c r="B1039" s="5">
        <f>TITRES_STAT!C1042</f>
        <v>11.6</v>
      </c>
      <c r="C1039" s="5">
        <f>TITRES_STAT!D1042</f>
        <v>6.9576000000000002</v>
      </c>
      <c r="D1039" s="5">
        <f>TITRES_STAT!E1042</f>
        <v>433</v>
      </c>
      <c r="E1039" s="2">
        <f t="shared" si="64"/>
        <v>156646</v>
      </c>
      <c r="F1039" s="5" t="str">
        <f t="shared" si="67"/>
        <v>BEARISH</v>
      </c>
      <c r="G1039" s="5" t="str">
        <f t="shared" si="66"/>
        <v>WEAK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11.64</v>
      </c>
      <c r="C1040" s="5">
        <f>TITRES_STAT!D1043</f>
        <v>6.9816000000000003</v>
      </c>
      <c r="D1040" s="5">
        <f>TITRES_STAT!E1043</f>
        <v>482</v>
      </c>
      <c r="E1040" s="2">
        <f t="shared" si="64"/>
        <v>157128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11.4</v>
      </c>
      <c r="C1041" s="5">
        <f>TITRES_STAT!D1044</f>
        <v>6.8376000000000001</v>
      </c>
      <c r="D1041" s="5">
        <f>TITRES_STAT!E1044</f>
        <v>8270</v>
      </c>
      <c r="E1041" s="2">
        <f t="shared" si="64"/>
        <v>148858</v>
      </c>
      <c r="F1041" s="5" t="str">
        <f t="shared" si="67"/>
        <v>BEARISH</v>
      </c>
      <c r="G1041" s="5" t="str">
        <f t="shared" si="66"/>
        <v>WEAK</v>
      </c>
      <c r="H1041" s="5" t="str">
        <f t="shared" si="65"/>
        <v>CONFIRMED BEARISH</v>
      </c>
    </row>
    <row r="1042" spans="1:8" ht="13.5" x14ac:dyDescent="0.25">
      <c r="A1042" s="3">
        <f>TITRES_STAT!B1045</f>
        <v>43825</v>
      </c>
      <c r="B1042" s="5">
        <f>TITRES_STAT!C1045</f>
        <v>11.59</v>
      </c>
      <c r="C1042" s="5">
        <f>TITRES_STAT!D1045</f>
        <v>6.9516</v>
      </c>
      <c r="D1042" s="5">
        <f>TITRES_STAT!E1045</f>
        <v>95</v>
      </c>
      <c r="E1042" s="2">
        <f t="shared" si="64"/>
        <v>148953</v>
      </c>
      <c r="F1042" s="5" t="str">
        <f t="shared" si="67"/>
        <v>BEARISH</v>
      </c>
      <c r="G1042" s="5" t="str">
        <f t="shared" si="66"/>
        <v>WEAK</v>
      </c>
      <c r="H1042" s="5" t="str">
        <f t="shared" si="65"/>
        <v>CONFIRMED BEARISH</v>
      </c>
    </row>
    <row r="1043" spans="1:8" ht="13.5" x14ac:dyDescent="0.25">
      <c r="A1043" s="3">
        <f>TITRES_STAT!B1046</f>
        <v>43826</v>
      </c>
      <c r="B1043" s="5">
        <f>TITRES_STAT!C1046</f>
        <v>11.3</v>
      </c>
      <c r="C1043" s="5">
        <f>TITRES_STAT!D1046</f>
        <v>6.7775999999999996</v>
      </c>
      <c r="D1043" s="5">
        <f>TITRES_STAT!E1046</f>
        <v>8899</v>
      </c>
      <c r="E1043" s="2">
        <f t="shared" si="64"/>
        <v>140054</v>
      </c>
      <c r="F1043" s="5" t="str">
        <f t="shared" si="67"/>
        <v>BEARISH</v>
      </c>
      <c r="G1043" s="5" t="str">
        <f t="shared" si="66"/>
        <v>WEAK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11.48</v>
      </c>
      <c r="C1044" s="5">
        <f>TITRES_STAT!D1047</f>
        <v>6.8856000000000002</v>
      </c>
      <c r="D1044" s="5">
        <f>TITRES_STAT!E1047</f>
        <v>790</v>
      </c>
      <c r="E1044" s="2">
        <f t="shared" si="64"/>
        <v>140844</v>
      </c>
      <c r="F1044" s="5" t="str">
        <f t="shared" si="67"/>
        <v>BEARISH</v>
      </c>
      <c r="G1044" s="5" t="str">
        <f t="shared" si="66"/>
        <v>WEAK</v>
      </c>
      <c r="H1044" s="5" t="str">
        <f t="shared" si="65"/>
        <v>CONFIRMED BEARISH</v>
      </c>
    </row>
    <row r="1045" spans="1:8" ht="13.5" x14ac:dyDescent="0.25">
      <c r="A1045" s="3">
        <f>TITRES_STAT!B1048</f>
        <v>43830</v>
      </c>
      <c r="B1045" s="5">
        <f>TITRES_STAT!C1048</f>
        <v>11.82</v>
      </c>
      <c r="C1045" s="5">
        <f>TITRES_STAT!D1048</f>
        <v>7.0895000000000001</v>
      </c>
      <c r="D1045" s="5">
        <f>TITRES_STAT!E1048</f>
        <v>9847</v>
      </c>
      <c r="E1045" s="2">
        <f t="shared" si="64"/>
        <v>150691</v>
      </c>
      <c r="F1045" s="5" t="str">
        <f t="shared" si="67"/>
        <v>BEARISH</v>
      </c>
      <c r="G1045" s="5" t="str">
        <f t="shared" si="66"/>
        <v>WEAK</v>
      </c>
      <c r="H1045" s="5" t="str">
        <f t="shared" si="65"/>
        <v>BEARISH DIVERGENCE</v>
      </c>
    </row>
    <row r="1046" spans="1:8" ht="13.5" x14ac:dyDescent="0.25">
      <c r="A1046" s="3">
        <f>TITRES_STAT!B1049</f>
        <v>43832</v>
      </c>
      <c r="B1046" s="5">
        <f>TITRES_STAT!C1049</f>
        <v>11.9</v>
      </c>
      <c r="C1046" s="5">
        <f>TITRES_STAT!D1049</f>
        <v>7.1375000000000002</v>
      </c>
      <c r="D1046" s="5">
        <f>TITRES_STAT!E1049</f>
        <v>1351</v>
      </c>
      <c r="E1046" s="2">
        <f t="shared" si="64"/>
        <v>152042</v>
      </c>
      <c r="F1046" s="5" t="str">
        <f t="shared" si="67"/>
        <v>BULLISH</v>
      </c>
      <c r="G1046" s="5" t="str">
        <f t="shared" si="66"/>
        <v>STRONG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11.9</v>
      </c>
      <c r="C1047" s="5">
        <f>TITRES_STAT!D1050</f>
        <v>7.1375000000000002</v>
      </c>
      <c r="D1047" s="5">
        <f>TITRES_STAT!E1050</f>
        <v>982</v>
      </c>
      <c r="E1047" s="2">
        <f t="shared" si="64"/>
        <v>152042</v>
      </c>
      <c r="F1047" s="5" t="str">
        <f t="shared" si="67"/>
        <v>BULLISH</v>
      </c>
      <c r="G1047" s="5" t="str">
        <f t="shared" si="66"/>
        <v>STRONG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11.6</v>
      </c>
      <c r="C1048" s="5">
        <f>TITRES_STAT!D1051</f>
        <v>6.9576000000000002</v>
      </c>
      <c r="D1048" s="5">
        <f>TITRES_STAT!E1051</f>
        <v>736</v>
      </c>
      <c r="E1048" s="2">
        <f t="shared" si="64"/>
        <v>151306</v>
      </c>
      <c r="F1048" s="5" t="str">
        <f t="shared" si="67"/>
        <v>BULLISH</v>
      </c>
      <c r="G1048" s="5" t="str">
        <f t="shared" si="66"/>
        <v>STRONG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11.6</v>
      </c>
      <c r="C1049" s="5">
        <f>TITRES_STAT!D1052</f>
        <v>6.9576000000000002</v>
      </c>
      <c r="D1049" s="5">
        <f>TITRES_STAT!E1052</f>
        <v>454</v>
      </c>
      <c r="E1049" s="2">
        <f t="shared" si="64"/>
        <v>151306</v>
      </c>
      <c r="F1049" s="5" t="str">
        <f t="shared" si="67"/>
        <v>BULLISH</v>
      </c>
      <c r="G1049" s="5" t="str">
        <f t="shared" si="66"/>
        <v>STRONG</v>
      </c>
      <c r="H1049" s="5" t="str">
        <f t="shared" si="65"/>
        <v>CONFIRMED BULLISH</v>
      </c>
    </row>
    <row r="1050" spans="1:8" ht="13.5" x14ac:dyDescent="0.25">
      <c r="A1050" s="3">
        <f>TITRES_STAT!B1053</f>
        <v>43838</v>
      </c>
      <c r="B1050" s="5">
        <f>TITRES_STAT!C1053</f>
        <v>11.6</v>
      </c>
      <c r="C1050" s="5">
        <f>TITRES_STAT!D1053</f>
        <v>6.9576000000000002</v>
      </c>
      <c r="D1050" s="5">
        <f>TITRES_STAT!E1053</f>
        <v>10</v>
      </c>
      <c r="E1050" s="2">
        <f t="shared" si="64"/>
        <v>151306</v>
      </c>
      <c r="F1050" s="5" t="str">
        <f t="shared" si="67"/>
        <v>BULLISH</v>
      </c>
      <c r="G1050" s="5" t="str">
        <f t="shared" si="66"/>
        <v>NEUTRAL</v>
      </c>
      <c r="H1050" s="5" t="str">
        <f t="shared" si="65"/>
        <v>BULLISH DIVERGENCE</v>
      </c>
    </row>
    <row r="1051" spans="1:8" ht="13.5" x14ac:dyDescent="0.25">
      <c r="A1051" s="3">
        <f>TITRES_STAT!B1054</f>
        <v>43839</v>
      </c>
      <c r="B1051" s="5">
        <f>TITRES_STAT!C1054</f>
        <v>11.5</v>
      </c>
      <c r="C1051" s="5">
        <f>TITRES_STAT!D1054</f>
        <v>6.8975999999999997</v>
      </c>
      <c r="D1051" s="5">
        <f>TITRES_STAT!E1054</f>
        <v>905</v>
      </c>
      <c r="E1051" s="2">
        <f t="shared" si="64"/>
        <v>150401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11.5</v>
      </c>
      <c r="C1052" s="5">
        <f>TITRES_STAT!D1055</f>
        <v>6.8975999999999997</v>
      </c>
      <c r="D1052" s="5">
        <f>TITRES_STAT!E1055</f>
        <v>0</v>
      </c>
      <c r="E1052" s="2">
        <f t="shared" si="64"/>
        <v>150401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11.18</v>
      </c>
      <c r="C1053" s="5">
        <f>TITRES_STAT!D1056</f>
        <v>6.7057000000000002</v>
      </c>
      <c r="D1053" s="5">
        <f>TITRES_STAT!E1056</f>
        <v>2039</v>
      </c>
      <c r="E1053" s="2">
        <f t="shared" si="64"/>
        <v>148362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11.16</v>
      </c>
      <c r="C1054" s="5">
        <f>TITRES_STAT!D1057</f>
        <v>6.6936999999999998</v>
      </c>
      <c r="D1054" s="5">
        <f>TITRES_STAT!E1057</f>
        <v>33</v>
      </c>
      <c r="E1054" s="2">
        <f t="shared" si="64"/>
        <v>148329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11.35</v>
      </c>
      <c r="C1055" s="5">
        <f>TITRES_STAT!D1058</f>
        <v>6.8075999999999999</v>
      </c>
      <c r="D1055" s="5">
        <f>TITRES_STAT!E1058</f>
        <v>1253</v>
      </c>
      <c r="E1055" s="2">
        <f t="shared" si="64"/>
        <v>149582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CONFIRMED BEARISH</v>
      </c>
    </row>
    <row r="1056" spans="1:8" ht="13.5" x14ac:dyDescent="0.25">
      <c r="A1056" s="3">
        <f>TITRES_STAT!B1059</f>
        <v>43847</v>
      </c>
      <c r="B1056" s="5">
        <f>TITRES_STAT!C1059</f>
        <v>11.35</v>
      </c>
      <c r="C1056" s="5">
        <f>TITRES_STAT!D1059</f>
        <v>6.8075999999999999</v>
      </c>
      <c r="D1056" s="5">
        <f>TITRES_STAT!E1059</f>
        <v>10</v>
      </c>
      <c r="E1056" s="2">
        <f t="shared" si="64"/>
        <v>149582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43850</v>
      </c>
      <c r="B1057" s="5">
        <f>TITRES_STAT!C1060</f>
        <v>11.35</v>
      </c>
      <c r="C1057" s="5">
        <f>TITRES_STAT!D1060</f>
        <v>6.8075999999999999</v>
      </c>
      <c r="D1057" s="5">
        <f>TITRES_STAT!E1060</f>
        <v>19</v>
      </c>
      <c r="E1057" s="2">
        <f t="shared" si="64"/>
        <v>149582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CONFIRMED BEARISH</v>
      </c>
    </row>
    <row r="1058" spans="1:8" ht="13.5" x14ac:dyDescent="0.25">
      <c r="A1058" s="3">
        <f>TITRES_STAT!B1061</f>
        <v>43851</v>
      </c>
      <c r="B1058" s="5">
        <f>TITRES_STAT!C1061</f>
        <v>11.4</v>
      </c>
      <c r="C1058" s="5">
        <f>TITRES_STAT!D1061</f>
        <v>6.8376000000000001</v>
      </c>
      <c r="D1058" s="5">
        <f>TITRES_STAT!E1061</f>
        <v>250</v>
      </c>
      <c r="E1058" s="2">
        <f t="shared" si="64"/>
        <v>149832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11.39</v>
      </c>
      <c r="C1059" s="5">
        <f>TITRES_STAT!D1062</f>
        <v>6.8315999999999999</v>
      </c>
      <c r="D1059" s="5">
        <f>TITRES_STAT!E1062</f>
        <v>322</v>
      </c>
      <c r="E1059" s="2">
        <f t="shared" si="64"/>
        <v>149510</v>
      </c>
      <c r="F1059" s="5" t="str">
        <f t="shared" si="67"/>
        <v>BULLISH</v>
      </c>
      <c r="G1059" s="5" t="str">
        <f t="shared" si="66"/>
        <v>NEUTRAL</v>
      </c>
      <c r="H1059" s="5" t="str">
        <f t="shared" si="65"/>
        <v>CONFIRMED BULLISH</v>
      </c>
    </row>
    <row r="1060" spans="1:8" ht="13.5" x14ac:dyDescent="0.25">
      <c r="A1060" s="3">
        <f>TITRES_STAT!B1063</f>
        <v>43853</v>
      </c>
      <c r="B1060" s="5">
        <f>TITRES_STAT!C1063</f>
        <v>11.5</v>
      </c>
      <c r="C1060" s="5">
        <f>TITRES_STAT!D1063</f>
        <v>6.8975999999999997</v>
      </c>
      <c r="D1060" s="5">
        <f>TITRES_STAT!E1063</f>
        <v>11</v>
      </c>
      <c r="E1060" s="2">
        <f t="shared" si="64"/>
        <v>149521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BEARISH DIVERGENCE</v>
      </c>
    </row>
    <row r="1061" spans="1:8" ht="13.5" x14ac:dyDescent="0.25">
      <c r="A1061" s="3">
        <f>TITRES_STAT!B1064</f>
        <v>43854</v>
      </c>
      <c r="B1061" s="5">
        <f>TITRES_STAT!C1064</f>
        <v>11.16</v>
      </c>
      <c r="C1061" s="5">
        <f>TITRES_STAT!D1064</f>
        <v>6.6936999999999998</v>
      </c>
      <c r="D1061" s="5">
        <f>TITRES_STAT!E1064</f>
        <v>70</v>
      </c>
      <c r="E1061" s="2">
        <f t="shared" si="64"/>
        <v>149451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CONFIRMED BEARISH</v>
      </c>
    </row>
    <row r="1062" spans="1:8" ht="13.5" x14ac:dyDescent="0.25">
      <c r="A1062" s="3">
        <f>TITRES_STAT!B1065</f>
        <v>43857</v>
      </c>
      <c r="B1062" s="5">
        <f>TITRES_STAT!C1065</f>
        <v>11.4</v>
      </c>
      <c r="C1062" s="5">
        <f>TITRES_STAT!D1065</f>
        <v>6.8376000000000001</v>
      </c>
      <c r="D1062" s="5">
        <f>TITRES_STAT!E1065</f>
        <v>756</v>
      </c>
      <c r="E1062" s="2">
        <f t="shared" si="64"/>
        <v>150207</v>
      </c>
      <c r="F1062" s="5" t="str">
        <f t="shared" si="67"/>
        <v>BULLISH</v>
      </c>
      <c r="G1062" s="5" t="str">
        <f t="shared" si="66"/>
        <v>NEUTRAL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11.49</v>
      </c>
      <c r="C1063" s="5">
        <f>TITRES_STAT!D1066</f>
        <v>6.8916000000000004</v>
      </c>
      <c r="D1063" s="5">
        <f>TITRES_STAT!E1066</f>
        <v>671</v>
      </c>
      <c r="E1063" s="2">
        <f t="shared" si="64"/>
        <v>150878</v>
      </c>
      <c r="F1063" s="5" t="str">
        <f t="shared" si="67"/>
        <v>BULLISH</v>
      </c>
      <c r="G1063" s="5" t="str">
        <f t="shared" si="66"/>
        <v>NEUTRAL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11.2</v>
      </c>
      <c r="C1064" s="5">
        <f>TITRES_STAT!D1067</f>
        <v>6.7176999999999998</v>
      </c>
      <c r="D1064" s="5">
        <f>TITRES_STAT!E1067</f>
        <v>1212</v>
      </c>
      <c r="E1064" s="2">
        <f t="shared" si="64"/>
        <v>149666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BULLISH DIVERGENCE</v>
      </c>
    </row>
    <row r="1065" spans="1:8" ht="13.5" x14ac:dyDescent="0.25">
      <c r="A1065" s="3">
        <f>TITRES_STAT!B1068</f>
        <v>43860</v>
      </c>
      <c r="B1065" s="5">
        <f>TITRES_STAT!C1068</f>
        <v>11.55</v>
      </c>
      <c r="C1065" s="5">
        <f>TITRES_STAT!D1068</f>
        <v>6.9276</v>
      </c>
      <c r="D1065" s="5">
        <f>TITRES_STAT!E1068</f>
        <v>4310</v>
      </c>
      <c r="E1065" s="2">
        <f t="shared" si="64"/>
        <v>153976</v>
      </c>
      <c r="F1065" s="5" t="str">
        <f t="shared" si="67"/>
        <v>BULLISH</v>
      </c>
      <c r="G1065" s="5" t="str">
        <f t="shared" si="66"/>
        <v>STRONG</v>
      </c>
      <c r="H1065" s="5" t="str">
        <f t="shared" si="65"/>
        <v>CONFIRMED BULLISH</v>
      </c>
    </row>
    <row r="1066" spans="1:8" ht="13.5" x14ac:dyDescent="0.25">
      <c r="A1066" s="3">
        <f>TITRES_STAT!B1069</f>
        <v>43861</v>
      </c>
      <c r="B1066" s="5">
        <f>TITRES_STAT!C1069</f>
        <v>11.49</v>
      </c>
      <c r="C1066" s="5">
        <f>TITRES_STAT!D1069</f>
        <v>6.8916000000000004</v>
      </c>
      <c r="D1066" s="5">
        <f>TITRES_STAT!E1069</f>
        <v>15</v>
      </c>
      <c r="E1066" s="2">
        <f t="shared" si="64"/>
        <v>153961</v>
      </c>
      <c r="F1066" s="5" t="str">
        <f t="shared" si="67"/>
        <v>BULLISH</v>
      </c>
      <c r="G1066" s="5" t="str">
        <f t="shared" si="66"/>
        <v>STRONG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11.55</v>
      </c>
      <c r="C1067" s="5">
        <f>TITRES_STAT!D1070</f>
        <v>6.9276</v>
      </c>
      <c r="D1067" s="5">
        <f>TITRES_STAT!E1070</f>
        <v>288</v>
      </c>
      <c r="E1067" s="2">
        <f t="shared" si="64"/>
        <v>154249</v>
      </c>
      <c r="F1067" s="5" t="str">
        <f t="shared" si="67"/>
        <v>BULLISH</v>
      </c>
      <c r="G1067" s="5" t="str">
        <f t="shared" si="66"/>
        <v>STRONG</v>
      </c>
      <c r="H1067" s="5" t="str">
        <f t="shared" si="65"/>
        <v>CONFIRMED BULLISH</v>
      </c>
    </row>
    <row r="1068" spans="1:8" ht="13.5" x14ac:dyDescent="0.25">
      <c r="A1068" s="3">
        <f>TITRES_STAT!B1071</f>
        <v>43865</v>
      </c>
      <c r="B1068" s="5">
        <f>TITRES_STAT!C1071</f>
        <v>11.6</v>
      </c>
      <c r="C1068" s="5">
        <f>TITRES_STAT!D1071</f>
        <v>6.9576000000000002</v>
      </c>
      <c r="D1068" s="5">
        <f>TITRES_STAT!E1071</f>
        <v>115</v>
      </c>
      <c r="E1068" s="2">
        <f t="shared" si="64"/>
        <v>154364</v>
      </c>
      <c r="F1068" s="5" t="str">
        <f t="shared" si="67"/>
        <v>BULLISH</v>
      </c>
      <c r="G1068" s="5" t="str">
        <f t="shared" si="66"/>
        <v>STRONG</v>
      </c>
      <c r="H1068" s="5" t="str">
        <f t="shared" si="65"/>
        <v>CONFIRMED BULLISH</v>
      </c>
    </row>
    <row r="1069" spans="1:8" ht="13.5" x14ac:dyDescent="0.25">
      <c r="A1069" s="3">
        <f>TITRES_STAT!B1072</f>
        <v>43866</v>
      </c>
      <c r="B1069" s="5">
        <f>TITRES_STAT!C1072</f>
        <v>11.54</v>
      </c>
      <c r="C1069" s="5">
        <f>TITRES_STAT!D1072</f>
        <v>6.9215999999999998</v>
      </c>
      <c r="D1069" s="5">
        <f>TITRES_STAT!E1072</f>
        <v>111</v>
      </c>
      <c r="E1069" s="2">
        <f t="shared" si="64"/>
        <v>154253</v>
      </c>
      <c r="F1069" s="5" t="str">
        <f t="shared" si="67"/>
        <v>BULLISH</v>
      </c>
      <c r="G1069" s="5" t="str">
        <f t="shared" si="66"/>
        <v>STRONG</v>
      </c>
      <c r="H1069" s="5" t="str">
        <f t="shared" si="65"/>
        <v>CONFIRMED BULLISH</v>
      </c>
    </row>
    <row r="1070" spans="1:8" ht="13.5" x14ac:dyDescent="0.25">
      <c r="A1070" s="3">
        <f>TITRES_STAT!B1073</f>
        <v>43867</v>
      </c>
      <c r="B1070" s="5">
        <f>TITRES_STAT!C1073</f>
        <v>11.58</v>
      </c>
      <c r="C1070" s="5">
        <f>TITRES_STAT!D1073</f>
        <v>6.9455999999999998</v>
      </c>
      <c r="D1070" s="5">
        <f>TITRES_STAT!E1073</f>
        <v>789</v>
      </c>
      <c r="E1070" s="2">
        <f t="shared" si="64"/>
        <v>155042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CONFIRMED BULLISH</v>
      </c>
    </row>
    <row r="1071" spans="1:8" ht="13.5" x14ac:dyDescent="0.25">
      <c r="A1071" s="3">
        <f>TITRES_STAT!B1074</f>
        <v>43868</v>
      </c>
      <c r="B1071" s="5">
        <f>TITRES_STAT!C1074</f>
        <v>11.24</v>
      </c>
      <c r="C1071" s="5">
        <f>TITRES_STAT!D1074</f>
        <v>6.7416999999999998</v>
      </c>
      <c r="D1071" s="5">
        <f>TITRES_STAT!E1074</f>
        <v>1950</v>
      </c>
      <c r="E1071" s="2">
        <f t="shared" si="64"/>
        <v>153092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11.23</v>
      </c>
      <c r="C1072" s="5">
        <f>TITRES_STAT!D1075</f>
        <v>6.7356999999999996</v>
      </c>
      <c r="D1072" s="5">
        <f>TITRES_STAT!E1075</f>
        <v>10732</v>
      </c>
      <c r="E1072" s="2">
        <f t="shared" si="64"/>
        <v>142360</v>
      </c>
      <c r="F1072" s="5" t="str">
        <f t="shared" si="67"/>
        <v>BEARISH</v>
      </c>
      <c r="G1072" s="5" t="str">
        <f t="shared" si="66"/>
        <v>WEAK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11.37</v>
      </c>
      <c r="C1073" s="5">
        <f>TITRES_STAT!D1076</f>
        <v>6.8196000000000003</v>
      </c>
      <c r="D1073" s="5">
        <f>TITRES_STAT!E1076</f>
        <v>460</v>
      </c>
      <c r="E1073" s="2">
        <f t="shared" si="64"/>
        <v>142820</v>
      </c>
      <c r="F1073" s="5" t="str">
        <f t="shared" si="67"/>
        <v>BEARISH</v>
      </c>
      <c r="G1073" s="5" t="str">
        <f t="shared" si="66"/>
        <v>WEAK</v>
      </c>
      <c r="H1073" s="5" t="str">
        <f t="shared" si="65"/>
        <v>CONFIRMED BEARISH</v>
      </c>
    </row>
    <row r="1074" spans="1:8" ht="13.5" x14ac:dyDescent="0.25">
      <c r="A1074" s="3">
        <f>TITRES_STAT!B1077</f>
        <v>43873</v>
      </c>
      <c r="B1074" s="5">
        <f>TITRES_STAT!C1077</f>
        <v>11.43</v>
      </c>
      <c r="C1074" s="5">
        <f>TITRES_STAT!D1077</f>
        <v>6.8555999999999999</v>
      </c>
      <c r="D1074" s="5">
        <f>TITRES_STAT!E1077</f>
        <v>230</v>
      </c>
      <c r="E1074" s="2">
        <f t="shared" si="64"/>
        <v>143050</v>
      </c>
      <c r="F1074" s="5" t="str">
        <f t="shared" si="67"/>
        <v>BEARISH</v>
      </c>
      <c r="G1074" s="5" t="str">
        <f t="shared" si="66"/>
        <v>WEAK</v>
      </c>
      <c r="H1074" s="5" t="str">
        <f t="shared" si="65"/>
        <v>CONFIRMED BEARISH</v>
      </c>
    </row>
    <row r="1075" spans="1:8" ht="13.5" x14ac:dyDescent="0.25">
      <c r="A1075" s="3">
        <f>TITRES_STAT!B1078</f>
        <v>43874</v>
      </c>
      <c r="B1075" s="5">
        <f>TITRES_STAT!C1078</f>
        <v>11.45</v>
      </c>
      <c r="C1075" s="5">
        <f>TITRES_STAT!D1078</f>
        <v>6.8676000000000004</v>
      </c>
      <c r="D1075" s="5">
        <f>TITRES_STAT!E1078</f>
        <v>400</v>
      </c>
      <c r="E1075" s="2">
        <f t="shared" si="64"/>
        <v>143450</v>
      </c>
      <c r="F1075" s="5" t="str">
        <f t="shared" si="67"/>
        <v>BEARISH</v>
      </c>
      <c r="G1075" s="5" t="str">
        <f t="shared" si="66"/>
        <v>WEAK</v>
      </c>
      <c r="H1075" s="5" t="str">
        <f t="shared" si="65"/>
        <v>CONFIRMED BEARISH</v>
      </c>
    </row>
    <row r="1076" spans="1:8" ht="13.5" x14ac:dyDescent="0.25">
      <c r="A1076" s="3">
        <f>TITRES_STAT!B1079</f>
        <v>43875</v>
      </c>
      <c r="B1076" s="5">
        <f>TITRES_STAT!C1079</f>
        <v>11.45</v>
      </c>
      <c r="C1076" s="5">
        <f>TITRES_STAT!D1079</f>
        <v>6.8676000000000004</v>
      </c>
      <c r="D1076" s="5">
        <f>TITRES_STAT!E1079</f>
        <v>452</v>
      </c>
      <c r="E1076" s="2">
        <f t="shared" si="64"/>
        <v>143450</v>
      </c>
      <c r="F1076" s="5" t="str">
        <f t="shared" si="67"/>
        <v>BEARISH</v>
      </c>
      <c r="G1076" s="5" t="str">
        <f t="shared" si="66"/>
        <v>WEAK</v>
      </c>
      <c r="H1076" s="5" t="str">
        <f t="shared" si="65"/>
        <v>BEARISH DIVERGENCE</v>
      </c>
    </row>
    <row r="1077" spans="1:8" ht="13.5" x14ac:dyDescent="0.25">
      <c r="A1077" s="3">
        <f>TITRES_STAT!B1080</f>
        <v>43878</v>
      </c>
      <c r="B1077" s="5">
        <f>TITRES_STAT!C1080</f>
        <v>11.45</v>
      </c>
      <c r="C1077" s="5">
        <f>TITRES_STAT!D1080</f>
        <v>6.8676000000000004</v>
      </c>
      <c r="D1077" s="5">
        <f>TITRES_STAT!E1080</f>
        <v>0</v>
      </c>
      <c r="E1077" s="2">
        <f t="shared" si="64"/>
        <v>143450</v>
      </c>
      <c r="F1077" s="5" t="str">
        <f t="shared" si="67"/>
        <v>BULLISH</v>
      </c>
      <c r="G1077" s="5" t="str">
        <f t="shared" si="66"/>
        <v>NEUTRAL</v>
      </c>
      <c r="H1077" s="5" t="str">
        <f t="shared" si="65"/>
        <v>CONFIRMED BULLISH</v>
      </c>
    </row>
    <row r="1078" spans="1:8" ht="13.5" x14ac:dyDescent="0.25">
      <c r="A1078" s="3">
        <f>TITRES_STAT!B1081</f>
        <v>43879</v>
      </c>
      <c r="B1078" s="5">
        <f>TITRES_STAT!C1081</f>
        <v>11.4</v>
      </c>
      <c r="C1078" s="5">
        <f>TITRES_STAT!D1081</f>
        <v>6.8376000000000001</v>
      </c>
      <c r="D1078" s="5">
        <f>TITRES_STAT!E1081</f>
        <v>205</v>
      </c>
      <c r="E1078" s="2">
        <f t="shared" si="64"/>
        <v>143245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CONFIRMED BULLISH</v>
      </c>
    </row>
    <row r="1079" spans="1:8" ht="13.5" x14ac:dyDescent="0.25">
      <c r="A1079" s="3">
        <f>TITRES_STAT!B1082</f>
        <v>43880</v>
      </c>
      <c r="B1079" s="5">
        <f>TITRES_STAT!C1082</f>
        <v>11.38</v>
      </c>
      <c r="C1079" s="5">
        <f>TITRES_STAT!D1082</f>
        <v>6.8255999999999997</v>
      </c>
      <c r="D1079" s="5">
        <f>TITRES_STAT!E1082</f>
        <v>715</v>
      </c>
      <c r="E1079" s="2">
        <f t="shared" si="64"/>
        <v>142530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11.21</v>
      </c>
      <c r="C1080" s="5">
        <f>TITRES_STAT!D1083</f>
        <v>6.7237</v>
      </c>
      <c r="D1080" s="5">
        <f>TITRES_STAT!E1083</f>
        <v>1203</v>
      </c>
      <c r="E1080" s="2">
        <f t="shared" si="64"/>
        <v>141327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43882</v>
      </c>
      <c r="B1081" s="5">
        <f>TITRES_STAT!C1084</f>
        <v>11.4</v>
      </c>
      <c r="C1081" s="5">
        <f>TITRES_STAT!D1084</f>
        <v>6.8376000000000001</v>
      </c>
      <c r="D1081" s="5">
        <f>TITRES_STAT!E1084</f>
        <v>1097</v>
      </c>
      <c r="E1081" s="2">
        <f t="shared" si="64"/>
        <v>142424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CONFIRMED BEARISH</v>
      </c>
    </row>
    <row r="1082" spans="1:8" ht="13.5" x14ac:dyDescent="0.25">
      <c r="A1082" s="3">
        <f>TITRES_STAT!B1085</f>
        <v>43885</v>
      </c>
      <c r="B1082" s="5">
        <f>TITRES_STAT!C1085</f>
        <v>11.4</v>
      </c>
      <c r="C1082" s="5">
        <f>TITRES_STAT!D1085</f>
        <v>6.8376000000000001</v>
      </c>
      <c r="D1082" s="5">
        <f>TITRES_STAT!E1085</f>
        <v>75</v>
      </c>
      <c r="E1082" s="2">
        <f t="shared" si="64"/>
        <v>142424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43886</v>
      </c>
      <c r="B1083" s="5">
        <f>TITRES_STAT!C1086</f>
        <v>11.4</v>
      </c>
      <c r="C1083" s="5">
        <f>TITRES_STAT!D1086</f>
        <v>6.8376000000000001</v>
      </c>
      <c r="D1083" s="5">
        <f>TITRES_STAT!E1086</f>
        <v>10</v>
      </c>
      <c r="E1083" s="2">
        <f t="shared" si="64"/>
        <v>142424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11.34</v>
      </c>
      <c r="C1084" s="5">
        <f>TITRES_STAT!D1087</f>
        <v>6.8015999999999996</v>
      </c>
      <c r="D1084" s="5">
        <f>TITRES_STAT!E1087</f>
        <v>133</v>
      </c>
      <c r="E1084" s="2">
        <f t="shared" si="64"/>
        <v>142291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43888</v>
      </c>
      <c r="B1085" s="5">
        <f>TITRES_STAT!C1088</f>
        <v>11.16</v>
      </c>
      <c r="C1085" s="5">
        <f>TITRES_STAT!D1088</f>
        <v>6.6936999999999998</v>
      </c>
      <c r="D1085" s="5">
        <f>TITRES_STAT!E1088</f>
        <v>4517</v>
      </c>
      <c r="E1085" s="2">
        <f t="shared" si="64"/>
        <v>137774</v>
      </c>
      <c r="F1085" s="5" t="str">
        <f t="shared" si="67"/>
        <v>BEARISH</v>
      </c>
      <c r="G1085" s="5" t="str">
        <f t="shared" si="66"/>
        <v>WEAK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11.35</v>
      </c>
      <c r="C1086" s="5">
        <f>TITRES_STAT!D1089</f>
        <v>6.8075999999999999</v>
      </c>
      <c r="D1086" s="5">
        <f>TITRES_STAT!E1089</f>
        <v>445</v>
      </c>
      <c r="E1086" s="2">
        <f t="shared" si="64"/>
        <v>138219</v>
      </c>
      <c r="F1086" s="5" t="str">
        <f t="shared" si="67"/>
        <v>BEARISH</v>
      </c>
      <c r="G1086" s="5" t="str">
        <f t="shared" si="66"/>
        <v>WEAK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11.35</v>
      </c>
      <c r="C1087" s="5">
        <f>TITRES_STAT!D1090</f>
        <v>6.8075999999999999</v>
      </c>
      <c r="D1087" s="5">
        <f>TITRES_STAT!E1090</f>
        <v>221</v>
      </c>
      <c r="E1087" s="2">
        <f t="shared" si="64"/>
        <v>138219</v>
      </c>
      <c r="F1087" s="5" t="str">
        <f t="shared" si="67"/>
        <v>BEARISH</v>
      </c>
      <c r="G1087" s="5" t="str">
        <f t="shared" si="66"/>
        <v>WEAK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11.35</v>
      </c>
      <c r="C1088" s="5">
        <f>TITRES_STAT!D1091</f>
        <v>6.8075999999999999</v>
      </c>
      <c r="D1088" s="5">
        <f>TITRES_STAT!E1091</f>
        <v>0</v>
      </c>
      <c r="E1088" s="2">
        <f t="shared" si="64"/>
        <v>138219</v>
      </c>
      <c r="F1088" s="5" t="str">
        <f t="shared" si="67"/>
        <v>BEARISH</v>
      </c>
      <c r="G1088" s="5" t="str">
        <f t="shared" si="66"/>
        <v>WEAK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11.35</v>
      </c>
      <c r="C1089" s="5">
        <f>TITRES_STAT!D1092</f>
        <v>6.8075999999999999</v>
      </c>
      <c r="D1089" s="5">
        <f>TITRES_STAT!E1092</f>
        <v>5</v>
      </c>
      <c r="E1089" s="2">
        <f t="shared" si="64"/>
        <v>138219</v>
      </c>
      <c r="F1089" s="5" t="str">
        <f t="shared" si="67"/>
        <v>BEARISH</v>
      </c>
      <c r="G1089" s="5" t="str">
        <f t="shared" si="66"/>
        <v>WEAK</v>
      </c>
      <c r="H1089" s="5" t="str">
        <f t="shared" si="65"/>
        <v>BEARISH DIVERGENCE</v>
      </c>
    </row>
    <row r="1090" spans="1:8" ht="13.5" x14ac:dyDescent="0.25">
      <c r="A1090" s="3">
        <f>TITRES_STAT!B1093</f>
        <v>43895</v>
      </c>
      <c r="B1090" s="5">
        <f>TITRES_STAT!C1093</f>
        <v>11.2</v>
      </c>
      <c r="C1090" s="5">
        <f>TITRES_STAT!D1093</f>
        <v>6.7176999999999998</v>
      </c>
      <c r="D1090" s="5">
        <f>TITRES_STAT!E1093</f>
        <v>2992</v>
      </c>
      <c r="E1090" s="2">
        <f t="shared" si="64"/>
        <v>135227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BEARISH DIVERGENCE</v>
      </c>
    </row>
    <row r="1091" spans="1:8" ht="13.5" x14ac:dyDescent="0.25">
      <c r="A1091" s="3">
        <f>TITRES_STAT!B1094</f>
        <v>43896</v>
      </c>
      <c r="B1091" s="5">
        <f>TITRES_STAT!C1094</f>
        <v>11.34</v>
      </c>
      <c r="C1091" s="5">
        <f>TITRES_STAT!D1094</f>
        <v>6.8015999999999996</v>
      </c>
      <c r="D1091" s="5">
        <f>TITRES_STAT!E1094</f>
        <v>200</v>
      </c>
      <c r="E1091" s="2">
        <f t="shared" si="64"/>
        <v>135427</v>
      </c>
      <c r="F1091" s="5" t="str">
        <f t="shared" si="67"/>
        <v>BEARISH</v>
      </c>
      <c r="G1091" s="5" t="str">
        <f t="shared" si="66"/>
        <v>WEAK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11</v>
      </c>
      <c r="C1092" s="5">
        <f>TITRES_STAT!D1095</f>
        <v>6.5976999999999997</v>
      </c>
      <c r="D1092" s="5">
        <f>TITRES_STAT!E1095</f>
        <v>2663</v>
      </c>
      <c r="E1092" s="2">
        <f t="shared" ref="E1092:E1155" si="68">IF(B1092&gt;B1091, E1091+D1092, IF(B1092&lt;B1091, E1091-D1092, E1091))</f>
        <v>132764</v>
      </c>
      <c r="F1092" s="5" t="str">
        <f t="shared" si="67"/>
        <v>BEARISH</v>
      </c>
      <c r="G1092" s="5" t="str">
        <f t="shared" si="66"/>
        <v>WEAK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10.99</v>
      </c>
      <c r="C1093" s="5">
        <f>TITRES_STAT!D1096</f>
        <v>6.5917000000000003</v>
      </c>
      <c r="D1093" s="5">
        <f>TITRES_STAT!E1096</f>
        <v>821</v>
      </c>
      <c r="E1093" s="2">
        <f t="shared" si="68"/>
        <v>131943</v>
      </c>
      <c r="F1093" s="5" t="str">
        <f t="shared" si="67"/>
        <v>BEARISH</v>
      </c>
      <c r="G1093" s="5" t="str">
        <f t="shared" si="66"/>
        <v>WEAK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11.24</v>
      </c>
      <c r="C1094" s="5">
        <f>TITRES_STAT!D1097</f>
        <v>6.7416999999999998</v>
      </c>
      <c r="D1094" s="5">
        <f>TITRES_STAT!E1097</f>
        <v>160</v>
      </c>
      <c r="E1094" s="2">
        <f t="shared" si="68"/>
        <v>132103</v>
      </c>
      <c r="F1094" s="5" t="str">
        <f t="shared" si="67"/>
        <v>BEARISH</v>
      </c>
      <c r="G1094" s="5" t="str">
        <f t="shared" si="66"/>
        <v>WEAK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11.1</v>
      </c>
      <c r="C1095" s="5">
        <f>TITRES_STAT!D1098</f>
        <v>6.6577000000000002</v>
      </c>
      <c r="D1095" s="5">
        <f>TITRES_STAT!E1098</f>
        <v>1543</v>
      </c>
      <c r="E1095" s="2">
        <f t="shared" si="68"/>
        <v>130560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WEAK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11</v>
      </c>
      <c r="C1096" s="5">
        <f>TITRES_STAT!D1099</f>
        <v>6.5976999999999997</v>
      </c>
      <c r="D1096" s="5">
        <f>TITRES_STAT!E1099</f>
        <v>283</v>
      </c>
      <c r="E1096" s="2">
        <f t="shared" si="68"/>
        <v>130277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WEAK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10.75</v>
      </c>
      <c r="C1097" s="5">
        <f>TITRES_STAT!D1100</f>
        <v>6.4478</v>
      </c>
      <c r="D1097" s="5">
        <f>TITRES_STAT!E1100</f>
        <v>529</v>
      </c>
      <c r="E1097" s="2">
        <f t="shared" si="68"/>
        <v>129748</v>
      </c>
      <c r="F1097" s="5" t="str">
        <f t="shared" si="71"/>
        <v>BEARISH</v>
      </c>
      <c r="G1097" s="5" t="str">
        <f t="shared" si="70"/>
        <v>WEAK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10.45</v>
      </c>
      <c r="C1098" s="5">
        <f>TITRES_STAT!D1101</f>
        <v>6.2678000000000003</v>
      </c>
      <c r="D1098" s="5">
        <f>TITRES_STAT!E1101</f>
        <v>10</v>
      </c>
      <c r="E1098" s="2">
        <f t="shared" si="68"/>
        <v>129738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10.49</v>
      </c>
      <c r="C1099" s="5">
        <f>TITRES_STAT!D1102</f>
        <v>6.2918000000000003</v>
      </c>
      <c r="D1099" s="5">
        <f>TITRES_STAT!E1102</f>
        <v>1016</v>
      </c>
      <c r="E1099" s="2">
        <f t="shared" si="68"/>
        <v>130754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10.19</v>
      </c>
      <c r="C1100" s="5">
        <f>TITRES_STAT!D1103</f>
        <v>6.1119000000000003</v>
      </c>
      <c r="D1100" s="5">
        <f>TITRES_STAT!E1103</f>
        <v>781</v>
      </c>
      <c r="E1100" s="2">
        <f t="shared" si="68"/>
        <v>129973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10.4</v>
      </c>
      <c r="C1101" s="5">
        <f>TITRES_STAT!D1104</f>
        <v>6.2378</v>
      </c>
      <c r="D1101" s="5">
        <f>TITRES_STAT!E1104</f>
        <v>405</v>
      </c>
      <c r="E1101" s="2">
        <f t="shared" si="68"/>
        <v>130378</v>
      </c>
      <c r="F1101" s="5" t="str">
        <f t="shared" si="71"/>
        <v>BULLISH</v>
      </c>
      <c r="G1101" s="5" t="str">
        <f t="shared" si="70"/>
        <v>NEUTRAL</v>
      </c>
      <c r="H1101" s="5" t="str">
        <f t="shared" si="69"/>
        <v>BULLISH DIVERGENCE</v>
      </c>
    </row>
    <row r="1102" spans="1:8" ht="13.5" x14ac:dyDescent="0.25">
      <c r="A1102" s="3">
        <f>TITRES_STAT!B1105</f>
        <v>43914</v>
      </c>
      <c r="B1102" s="5">
        <f>TITRES_STAT!C1105</f>
        <v>10.4</v>
      </c>
      <c r="C1102" s="5">
        <f>TITRES_STAT!D1105</f>
        <v>6.2378</v>
      </c>
      <c r="D1102" s="5">
        <f>TITRES_STAT!E1105</f>
        <v>10</v>
      </c>
      <c r="E1102" s="2">
        <f t="shared" si="68"/>
        <v>130378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BULLISH DIVERGENCE</v>
      </c>
    </row>
    <row r="1103" spans="1:8" ht="13.5" x14ac:dyDescent="0.25">
      <c r="A1103" s="3">
        <f>TITRES_STAT!B1106</f>
        <v>43915</v>
      </c>
      <c r="B1103" s="5">
        <f>TITRES_STAT!C1106</f>
        <v>10.4</v>
      </c>
      <c r="C1103" s="5">
        <f>TITRES_STAT!D1106</f>
        <v>6.2378</v>
      </c>
      <c r="D1103" s="5">
        <f>TITRES_STAT!E1106</f>
        <v>10</v>
      </c>
      <c r="E1103" s="2">
        <f t="shared" si="68"/>
        <v>130378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BULLISH DIVERGENCE</v>
      </c>
    </row>
    <row r="1104" spans="1:8" ht="13.5" x14ac:dyDescent="0.25">
      <c r="A1104" s="3">
        <f>TITRES_STAT!B1107</f>
        <v>43916</v>
      </c>
      <c r="B1104" s="5">
        <f>TITRES_STAT!C1107</f>
        <v>10.4</v>
      </c>
      <c r="C1104" s="5">
        <f>TITRES_STAT!D1107</f>
        <v>6.2378</v>
      </c>
      <c r="D1104" s="5">
        <f>TITRES_STAT!E1107</f>
        <v>10</v>
      </c>
      <c r="E1104" s="2">
        <f t="shared" si="68"/>
        <v>130378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10.69</v>
      </c>
      <c r="C1105" s="5">
        <f>TITRES_STAT!D1108</f>
        <v>6.4118000000000004</v>
      </c>
      <c r="D1105" s="5">
        <f>TITRES_STAT!E1108</f>
        <v>252</v>
      </c>
      <c r="E1105" s="2">
        <f t="shared" si="68"/>
        <v>130630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10.8</v>
      </c>
      <c r="C1106" s="5">
        <f>TITRES_STAT!D1109</f>
        <v>6.4776999999999996</v>
      </c>
      <c r="D1106" s="5">
        <f>TITRES_STAT!E1109</f>
        <v>50</v>
      </c>
      <c r="E1106" s="2">
        <f t="shared" si="68"/>
        <v>130680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10.9</v>
      </c>
      <c r="C1107" s="5">
        <f>TITRES_STAT!D1110</f>
        <v>6.5377000000000001</v>
      </c>
      <c r="D1107" s="5">
        <f>TITRES_STAT!E1110</f>
        <v>573</v>
      </c>
      <c r="E1107" s="2">
        <f t="shared" si="68"/>
        <v>131253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43922</v>
      </c>
      <c r="B1108" s="5">
        <f>TITRES_STAT!C1111</f>
        <v>10.9</v>
      </c>
      <c r="C1108" s="5">
        <f>TITRES_STAT!D1111</f>
        <v>6.5377000000000001</v>
      </c>
      <c r="D1108" s="5">
        <f>TITRES_STAT!E1111</f>
        <v>1213</v>
      </c>
      <c r="E1108" s="2">
        <f t="shared" si="68"/>
        <v>131253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10.9</v>
      </c>
      <c r="C1109" s="5">
        <f>TITRES_STAT!D1112</f>
        <v>6.5377000000000001</v>
      </c>
      <c r="D1109" s="5">
        <f>TITRES_STAT!E1112</f>
        <v>530</v>
      </c>
      <c r="E1109" s="2">
        <f t="shared" si="68"/>
        <v>131253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10.62</v>
      </c>
      <c r="C1110" s="5">
        <f>TITRES_STAT!D1113</f>
        <v>6.3697999999999997</v>
      </c>
      <c r="D1110" s="5">
        <f>TITRES_STAT!E1113</f>
        <v>240</v>
      </c>
      <c r="E1110" s="2">
        <f t="shared" si="68"/>
        <v>131013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BULLISH DIVERGENCE</v>
      </c>
    </row>
    <row r="1111" spans="1:8" ht="13.5" x14ac:dyDescent="0.25">
      <c r="A1111" s="3">
        <f>TITRES_STAT!B1114</f>
        <v>43927</v>
      </c>
      <c r="B1111" s="5">
        <f>TITRES_STAT!C1114</f>
        <v>10.85</v>
      </c>
      <c r="C1111" s="5">
        <f>TITRES_STAT!D1114</f>
        <v>6.5076999999999998</v>
      </c>
      <c r="D1111" s="5">
        <f>TITRES_STAT!E1114</f>
        <v>22</v>
      </c>
      <c r="E1111" s="2">
        <f t="shared" si="68"/>
        <v>131035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11</v>
      </c>
      <c r="C1112" s="5">
        <f>TITRES_STAT!D1115</f>
        <v>6.5976999999999997</v>
      </c>
      <c r="D1112" s="5">
        <f>TITRES_STAT!E1115</f>
        <v>155</v>
      </c>
      <c r="E1112" s="2">
        <f t="shared" si="68"/>
        <v>131190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BEARISH DIVERGENCE</v>
      </c>
    </row>
    <row r="1113" spans="1:8" ht="13.5" x14ac:dyDescent="0.25">
      <c r="A1113" s="3">
        <f>TITRES_STAT!B1116</f>
        <v>43929</v>
      </c>
      <c r="B1113" s="5">
        <f>TITRES_STAT!C1116</f>
        <v>11.27</v>
      </c>
      <c r="C1113" s="5">
        <f>TITRES_STAT!D1116</f>
        <v>6.7595999999999998</v>
      </c>
      <c r="D1113" s="5">
        <f>TITRES_STAT!E1116</f>
        <v>10</v>
      </c>
      <c r="E1113" s="2">
        <f t="shared" si="68"/>
        <v>131200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BEARISH DIVERGENCE</v>
      </c>
    </row>
    <row r="1114" spans="1:8" ht="13.5" x14ac:dyDescent="0.25">
      <c r="A1114" s="3">
        <f>TITRES_STAT!B1117</f>
        <v>43934</v>
      </c>
      <c r="B1114" s="5">
        <f>TITRES_STAT!C1117</f>
        <v>11.5</v>
      </c>
      <c r="C1114" s="5">
        <f>TITRES_STAT!D1117</f>
        <v>6.8975999999999997</v>
      </c>
      <c r="D1114" s="5">
        <f>TITRES_STAT!E1117</f>
        <v>102</v>
      </c>
      <c r="E1114" s="2">
        <f t="shared" si="68"/>
        <v>131302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11.45</v>
      </c>
      <c r="C1115" s="5">
        <f>TITRES_STAT!D1118</f>
        <v>6.8676000000000004</v>
      </c>
      <c r="D1115" s="5">
        <f>TITRES_STAT!E1118</f>
        <v>10</v>
      </c>
      <c r="E1115" s="2">
        <f t="shared" si="68"/>
        <v>131292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11.5</v>
      </c>
      <c r="C1116" s="5">
        <f>TITRES_STAT!D1119</f>
        <v>6.8975999999999997</v>
      </c>
      <c r="D1116" s="5">
        <f>TITRES_STAT!E1119</f>
        <v>125</v>
      </c>
      <c r="E1116" s="2">
        <f t="shared" si="68"/>
        <v>131417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CONFIRMED BULLISH</v>
      </c>
    </row>
    <row r="1117" spans="1:8" ht="13.5" x14ac:dyDescent="0.25">
      <c r="A1117" s="3">
        <f>TITRES_STAT!B1120</f>
        <v>43937</v>
      </c>
      <c r="B1117" s="5">
        <f>TITRES_STAT!C1120</f>
        <v>11.49</v>
      </c>
      <c r="C1117" s="5">
        <f>TITRES_STAT!D1120</f>
        <v>6.8916000000000004</v>
      </c>
      <c r="D1117" s="5">
        <f>TITRES_STAT!E1120</f>
        <v>5</v>
      </c>
      <c r="E1117" s="2">
        <f t="shared" si="68"/>
        <v>131412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11.48</v>
      </c>
      <c r="C1118" s="5">
        <f>TITRES_STAT!D1121</f>
        <v>6.8856000000000002</v>
      </c>
      <c r="D1118" s="5">
        <f>TITRES_STAT!E1121</f>
        <v>5</v>
      </c>
      <c r="E1118" s="2">
        <f t="shared" si="68"/>
        <v>131407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11.5</v>
      </c>
      <c r="C1119" s="5">
        <f>TITRES_STAT!D1122</f>
        <v>6.8975999999999997</v>
      </c>
      <c r="D1119" s="5">
        <f>TITRES_STAT!E1122</f>
        <v>3</v>
      </c>
      <c r="E1119" s="2">
        <f t="shared" si="68"/>
        <v>131410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11.5</v>
      </c>
      <c r="C1120" s="5">
        <f>TITRES_STAT!D1123</f>
        <v>6.8975999999999997</v>
      </c>
      <c r="D1120" s="5">
        <f>TITRES_STAT!E1123</f>
        <v>400</v>
      </c>
      <c r="E1120" s="2">
        <f t="shared" si="68"/>
        <v>131410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11.49</v>
      </c>
      <c r="C1121" s="5">
        <f>TITRES_STAT!D1124</f>
        <v>6.8916000000000004</v>
      </c>
      <c r="D1121" s="5">
        <f>TITRES_STAT!E1124</f>
        <v>120</v>
      </c>
      <c r="E1121" s="2">
        <f t="shared" si="68"/>
        <v>131290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CONFIRMED BEARISH</v>
      </c>
    </row>
    <row r="1122" spans="1:8" ht="13.5" x14ac:dyDescent="0.25">
      <c r="A1122" s="3">
        <f>TITRES_STAT!B1125</f>
        <v>43944</v>
      </c>
      <c r="B1122" s="5">
        <f>TITRES_STAT!C1125</f>
        <v>11.48</v>
      </c>
      <c r="C1122" s="5">
        <f>TITRES_STAT!D1125</f>
        <v>6.8856000000000002</v>
      </c>
      <c r="D1122" s="5">
        <f>TITRES_STAT!E1125</f>
        <v>162</v>
      </c>
      <c r="E1122" s="2">
        <f t="shared" si="68"/>
        <v>131128</v>
      </c>
      <c r="F1122" s="5" t="str">
        <f t="shared" si="71"/>
        <v>BEARISH</v>
      </c>
      <c r="G1122" s="5" t="str">
        <f t="shared" si="70"/>
        <v>NEUTRAL</v>
      </c>
      <c r="H1122" s="5" t="str">
        <f t="shared" si="69"/>
        <v>CONFIRMED BEARISH</v>
      </c>
    </row>
    <row r="1123" spans="1:8" ht="13.5" x14ac:dyDescent="0.25">
      <c r="A1123" s="3">
        <f>TITRES_STAT!B1126</f>
        <v>43945</v>
      </c>
      <c r="B1123" s="5">
        <f>TITRES_STAT!C1126</f>
        <v>11.48</v>
      </c>
      <c r="C1123" s="5">
        <f>TITRES_STAT!D1126</f>
        <v>6.8856000000000002</v>
      </c>
      <c r="D1123" s="5">
        <f>TITRES_STAT!E1126</f>
        <v>5</v>
      </c>
      <c r="E1123" s="2">
        <f t="shared" si="68"/>
        <v>131128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11.48</v>
      </c>
      <c r="C1124" s="5">
        <f>TITRES_STAT!D1127</f>
        <v>6.8856000000000002</v>
      </c>
      <c r="D1124" s="5">
        <f>TITRES_STAT!E1127</f>
        <v>15</v>
      </c>
      <c r="E1124" s="2">
        <f t="shared" si="68"/>
        <v>131128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43949</v>
      </c>
      <c r="B1125" s="5">
        <f>TITRES_STAT!C1128</f>
        <v>11.48</v>
      </c>
      <c r="C1125" s="5">
        <f>TITRES_STAT!D1128</f>
        <v>6.8856000000000002</v>
      </c>
      <c r="D1125" s="5">
        <f>TITRES_STAT!E1128</f>
        <v>110</v>
      </c>
      <c r="E1125" s="2">
        <f t="shared" si="68"/>
        <v>131128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11.45</v>
      </c>
      <c r="C1126" s="5">
        <f>TITRES_STAT!D1129</f>
        <v>6.8676000000000004</v>
      </c>
      <c r="D1126" s="5">
        <f>TITRES_STAT!E1129</f>
        <v>65</v>
      </c>
      <c r="E1126" s="2">
        <f t="shared" si="68"/>
        <v>131063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11.45</v>
      </c>
      <c r="C1127" s="5">
        <f>TITRES_STAT!D1130</f>
        <v>6.8676000000000004</v>
      </c>
      <c r="D1127" s="5">
        <f>TITRES_STAT!E1130</f>
        <v>80</v>
      </c>
      <c r="E1127" s="2">
        <f t="shared" si="68"/>
        <v>131063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11.45</v>
      </c>
      <c r="C1128" s="5">
        <f>TITRES_STAT!D1131</f>
        <v>6.8676000000000004</v>
      </c>
      <c r="D1128" s="5">
        <f>TITRES_STAT!E1131</f>
        <v>0</v>
      </c>
      <c r="E1128" s="2">
        <f t="shared" si="68"/>
        <v>131063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11.45</v>
      </c>
      <c r="C1129" s="5">
        <f>TITRES_STAT!D1132</f>
        <v>6.8676000000000004</v>
      </c>
      <c r="D1129" s="5">
        <f>TITRES_STAT!E1132</f>
        <v>147</v>
      </c>
      <c r="E1129" s="2">
        <f t="shared" si="68"/>
        <v>131063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11.13</v>
      </c>
      <c r="C1130" s="5">
        <f>TITRES_STAT!D1133</f>
        <v>6.6757</v>
      </c>
      <c r="D1130" s="5">
        <f>TITRES_STAT!E1133</f>
        <v>2950</v>
      </c>
      <c r="E1130" s="2">
        <f t="shared" si="68"/>
        <v>128113</v>
      </c>
      <c r="F1130" s="5" t="str">
        <f t="shared" si="71"/>
        <v>BEARISH</v>
      </c>
      <c r="G1130" s="5" t="str">
        <f t="shared" si="70"/>
        <v>WEAK</v>
      </c>
      <c r="H1130" s="5" t="str">
        <f t="shared" si="69"/>
        <v>CONFIRMED BEARISH</v>
      </c>
    </row>
    <row r="1131" spans="1:8" ht="13.5" x14ac:dyDescent="0.25">
      <c r="A1131" s="3">
        <f>TITRES_STAT!B1134</f>
        <v>43958</v>
      </c>
      <c r="B1131" s="5">
        <f>TITRES_STAT!C1134</f>
        <v>11.45</v>
      </c>
      <c r="C1131" s="5">
        <f>TITRES_STAT!D1134</f>
        <v>6.8676000000000004</v>
      </c>
      <c r="D1131" s="5">
        <f>TITRES_STAT!E1134</f>
        <v>14</v>
      </c>
      <c r="E1131" s="2">
        <f t="shared" si="68"/>
        <v>128127</v>
      </c>
      <c r="F1131" s="5" t="str">
        <f t="shared" si="71"/>
        <v>BEARISH</v>
      </c>
      <c r="G1131" s="5" t="str">
        <f t="shared" si="70"/>
        <v>WEAK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11.45</v>
      </c>
      <c r="C1132" s="5">
        <f>TITRES_STAT!D1135</f>
        <v>6.8676000000000004</v>
      </c>
      <c r="D1132" s="5">
        <f>TITRES_STAT!E1135</f>
        <v>23</v>
      </c>
      <c r="E1132" s="2">
        <f t="shared" si="68"/>
        <v>128127</v>
      </c>
      <c r="F1132" s="5" t="str">
        <f t="shared" si="71"/>
        <v>BEARISH</v>
      </c>
      <c r="G1132" s="5" t="str">
        <f t="shared" si="70"/>
        <v>WEAK</v>
      </c>
      <c r="H1132" s="5" t="str">
        <f t="shared" si="69"/>
        <v>NEUTRAL</v>
      </c>
    </row>
    <row r="1133" spans="1:8" ht="13.5" x14ac:dyDescent="0.25">
      <c r="A1133" s="3">
        <f>TITRES_STAT!B1136</f>
        <v>43962</v>
      </c>
      <c r="B1133" s="5">
        <f>TITRES_STAT!C1136</f>
        <v>11.5</v>
      </c>
      <c r="C1133" s="5">
        <f>TITRES_STAT!D1136</f>
        <v>6.8975999999999997</v>
      </c>
      <c r="D1133" s="5">
        <f>TITRES_STAT!E1136</f>
        <v>377</v>
      </c>
      <c r="E1133" s="2">
        <f t="shared" si="68"/>
        <v>128504</v>
      </c>
      <c r="F1133" s="5" t="str">
        <f t="shared" si="71"/>
        <v>BEARISH</v>
      </c>
      <c r="G1133" s="5" t="str">
        <f t="shared" si="70"/>
        <v>NEUTRAL</v>
      </c>
      <c r="H1133" s="5" t="str">
        <f t="shared" si="69"/>
        <v>BEARISH DIVERGENCE</v>
      </c>
    </row>
    <row r="1134" spans="1:8" ht="13.5" x14ac:dyDescent="0.25">
      <c r="A1134" s="3">
        <f>TITRES_STAT!B1137</f>
        <v>43963</v>
      </c>
      <c r="B1134" s="5">
        <f>TITRES_STAT!C1137</f>
        <v>11.55</v>
      </c>
      <c r="C1134" s="5">
        <f>TITRES_STAT!D1137</f>
        <v>6.9276</v>
      </c>
      <c r="D1134" s="5">
        <f>TITRES_STAT!E1137</f>
        <v>578</v>
      </c>
      <c r="E1134" s="2">
        <f t="shared" si="68"/>
        <v>129082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BEARISH DIVERGENCE</v>
      </c>
    </row>
    <row r="1135" spans="1:8" ht="13.5" x14ac:dyDescent="0.25">
      <c r="A1135" s="3">
        <f>TITRES_STAT!B1138</f>
        <v>43964</v>
      </c>
      <c r="B1135" s="5">
        <f>TITRES_STAT!C1138</f>
        <v>11.55</v>
      </c>
      <c r="C1135" s="5">
        <f>TITRES_STAT!D1138</f>
        <v>6.9276</v>
      </c>
      <c r="D1135" s="5">
        <f>TITRES_STAT!E1138</f>
        <v>50</v>
      </c>
      <c r="E1135" s="2">
        <f t="shared" si="68"/>
        <v>129082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11.49</v>
      </c>
      <c r="C1136" s="5">
        <f>TITRES_STAT!D1139</f>
        <v>6.8916000000000004</v>
      </c>
      <c r="D1136" s="5">
        <f>TITRES_STAT!E1139</f>
        <v>705</v>
      </c>
      <c r="E1136" s="2">
        <f t="shared" si="68"/>
        <v>128377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43966</v>
      </c>
      <c r="B1137" s="5">
        <f>TITRES_STAT!C1140</f>
        <v>11.5</v>
      </c>
      <c r="C1137" s="5">
        <f>TITRES_STAT!D1140</f>
        <v>6.8975999999999997</v>
      </c>
      <c r="D1137" s="5">
        <f>TITRES_STAT!E1140</f>
        <v>98</v>
      </c>
      <c r="E1137" s="2">
        <f t="shared" si="68"/>
        <v>128475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11.49</v>
      </c>
      <c r="C1138" s="5">
        <f>TITRES_STAT!D1141</f>
        <v>6.8916000000000004</v>
      </c>
      <c r="D1138" s="5">
        <f>TITRES_STAT!E1141</f>
        <v>15</v>
      </c>
      <c r="E1138" s="2">
        <f t="shared" si="68"/>
        <v>128460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11.5</v>
      </c>
      <c r="C1139" s="5">
        <f>TITRES_STAT!D1142</f>
        <v>6.8975999999999997</v>
      </c>
      <c r="D1139" s="5">
        <f>TITRES_STAT!E1142</f>
        <v>5</v>
      </c>
      <c r="E1139" s="2">
        <f t="shared" si="68"/>
        <v>128465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11.5</v>
      </c>
      <c r="C1140" s="5">
        <f>TITRES_STAT!D1143</f>
        <v>6.8975999999999997</v>
      </c>
      <c r="D1140" s="5">
        <f>TITRES_STAT!E1143</f>
        <v>5</v>
      </c>
      <c r="E1140" s="2">
        <f t="shared" si="68"/>
        <v>128465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11.5</v>
      </c>
      <c r="C1141" s="5">
        <f>TITRES_STAT!D1144</f>
        <v>6.8975999999999997</v>
      </c>
      <c r="D1141" s="5">
        <f>TITRES_STAT!E1144</f>
        <v>791</v>
      </c>
      <c r="E1141" s="2">
        <f t="shared" si="68"/>
        <v>128465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43973</v>
      </c>
      <c r="B1142" s="5">
        <f>TITRES_STAT!C1145</f>
        <v>11.49</v>
      </c>
      <c r="C1142" s="5">
        <f>TITRES_STAT!D1145</f>
        <v>6.8916000000000004</v>
      </c>
      <c r="D1142" s="5">
        <f>TITRES_STAT!E1145</f>
        <v>3350</v>
      </c>
      <c r="E1142" s="2">
        <f t="shared" si="68"/>
        <v>125115</v>
      </c>
      <c r="F1142" s="5" t="str">
        <f t="shared" si="71"/>
        <v>BEARISH</v>
      </c>
      <c r="G1142" s="5" t="str">
        <f t="shared" si="70"/>
        <v>WEAK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11.4</v>
      </c>
      <c r="C1143" s="5">
        <f>TITRES_STAT!D1146</f>
        <v>6.8376000000000001</v>
      </c>
      <c r="D1143" s="5">
        <f>TITRES_STAT!E1146</f>
        <v>1742</v>
      </c>
      <c r="E1143" s="2">
        <f t="shared" si="68"/>
        <v>123373</v>
      </c>
      <c r="F1143" s="5" t="str">
        <f t="shared" si="71"/>
        <v>BEARISH</v>
      </c>
      <c r="G1143" s="5" t="str">
        <f t="shared" si="70"/>
        <v>WEAK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11.5</v>
      </c>
      <c r="C1144" s="5">
        <f>TITRES_STAT!D1147</f>
        <v>6.8975999999999997</v>
      </c>
      <c r="D1144" s="5">
        <f>TITRES_STAT!E1147</f>
        <v>1212</v>
      </c>
      <c r="E1144" s="2">
        <f t="shared" si="68"/>
        <v>124585</v>
      </c>
      <c r="F1144" s="5" t="str">
        <f t="shared" si="71"/>
        <v>BEARISH</v>
      </c>
      <c r="G1144" s="5" t="str">
        <f t="shared" si="70"/>
        <v>WEAK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11.5</v>
      </c>
      <c r="C1145" s="5">
        <f>TITRES_STAT!D1148</f>
        <v>6.8975999999999997</v>
      </c>
      <c r="D1145" s="5">
        <f>TITRES_STAT!E1148</f>
        <v>1136</v>
      </c>
      <c r="E1145" s="2">
        <f t="shared" si="68"/>
        <v>124585</v>
      </c>
      <c r="F1145" s="5" t="str">
        <f t="shared" si="71"/>
        <v>BEARISH</v>
      </c>
      <c r="G1145" s="5" t="str">
        <f t="shared" si="70"/>
        <v>WEAK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11.5</v>
      </c>
      <c r="C1146" s="5">
        <f>TITRES_STAT!D1149</f>
        <v>6.8975999999999997</v>
      </c>
      <c r="D1146" s="5">
        <f>TITRES_STAT!E1149</f>
        <v>298</v>
      </c>
      <c r="E1146" s="2">
        <f t="shared" si="68"/>
        <v>124585</v>
      </c>
      <c r="F1146" s="5" t="str">
        <f t="shared" si="71"/>
        <v>BEARISH</v>
      </c>
      <c r="G1146" s="5" t="str">
        <f t="shared" si="70"/>
        <v>WEAK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11.7</v>
      </c>
      <c r="C1147" s="5">
        <f>TITRES_STAT!D1150</f>
        <v>7.0175999999999998</v>
      </c>
      <c r="D1147" s="5">
        <f>TITRES_STAT!E1150</f>
        <v>2430</v>
      </c>
      <c r="E1147" s="2">
        <f t="shared" si="68"/>
        <v>127015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CONFIRMED BULLISH</v>
      </c>
    </row>
    <row r="1148" spans="1:8" ht="13.5" x14ac:dyDescent="0.25">
      <c r="A1148" s="3">
        <f>TITRES_STAT!B1151</f>
        <v>43984</v>
      </c>
      <c r="B1148" s="5">
        <f>TITRES_STAT!C1151</f>
        <v>11.89</v>
      </c>
      <c r="C1148" s="5">
        <f>TITRES_STAT!D1151</f>
        <v>7.1315</v>
      </c>
      <c r="D1148" s="5">
        <f>TITRES_STAT!E1151</f>
        <v>3136</v>
      </c>
      <c r="E1148" s="2">
        <f t="shared" si="68"/>
        <v>130151</v>
      </c>
      <c r="F1148" s="5" t="str">
        <f t="shared" si="71"/>
        <v>BULLISH</v>
      </c>
      <c r="G1148" s="5" t="str">
        <f t="shared" si="70"/>
        <v>STRONG</v>
      </c>
      <c r="H1148" s="5" t="str">
        <f t="shared" si="69"/>
        <v>CONFIRMED BULLISH</v>
      </c>
    </row>
    <row r="1149" spans="1:8" ht="13.5" x14ac:dyDescent="0.25">
      <c r="A1149" s="3">
        <f>TITRES_STAT!B1152</f>
        <v>43985</v>
      </c>
      <c r="B1149" s="5">
        <f>TITRES_STAT!C1152</f>
        <v>11.98</v>
      </c>
      <c r="C1149" s="5">
        <f>TITRES_STAT!D1152</f>
        <v>7.1855000000000002</v>
      </c>
      <c r="D1149" s="5">
        <f>TITRES_STAT!E1152</f>
        <v>1269</v>
      </c>
      <c r="E1149" s="2">
        <f t="shared" si="68"/>
        <v>131420</v>
      </c>
      <c r="F1149" s="5" t="str">
        <f t="shared" si="71"/>
        <v>BULLISH</v>
      </c>
      <c r="G1149" s="5" t="str">
        <f t="shared" si="70"/>
        <v>STRONG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11.89</v>
      </c>
      <c r="C1150" s="5">
        <f>TITRES_STAT!D1153</f>
        <v>7.1315</v>
      </c>
      <c r="D1150" s="5">
        <f>TITRES_STAT!E1153</f>
        <v>1370</v>
      </c>
      <c r="E1150" s="2">
        <f t="shared" si="68"/>
        <v>130050</v>
      </c>
      <c r="F1150" s="5" t="str">
        <f t="shared" si="71"/>
        <v>BULLISH</v>
      </c>
      <c r="G1150" s="5" t="str">
        <f t="shared" si="70"/>
        <v>STRONG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11.88</v>
      </c>
      <c r="C1151" s="5">
        <f>TITRES_STAT!D1154</f>
        <v>7.1254999999999997</v>
      </c>
      <c r="D1151" s="5">
        <f>TITRES_STAT!E1154</f>
        <v>1034</v>
      </c>
      <c r="E1151" s="2">
        <f t="shared" si="68"/>
        <v>129016</v>
      </c>
      <c r="F1151" s="5" t="str">
        <f t="shared" si="71"/>
        <v>BULLISH</v>
      </c>
      <c r="G1151" s="5" t="str">
        <f t="shared" si="70"/>
        <v>STRONG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11.89</v>
      </c>
      <c r="C1152" s="5">
        <f>TITRES_STAT!D1155</f>
        <v>7.1315</v>
      </c>
      <c r="D1152" s="5">
        <f>TITRES_STAT!E1155</f>
        <v>631</v>
      </c>
      <c r="E1152" s="2">
        <f t="shared" si="68"/>
        <v>129647</v>
      </c>
      <c r="F1152" s="5" t="str">
        <f t="shared" si="71"/>
        <v>BULLISH</v>
      </c>
      <c r="G1152" s="5" t="str">
        <f t="shared" si="70"/>
        <v>STRONG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11.8</v>
      </c>
      <c r="C1153" s="5">
        <f>TITRES_STAT!D1156</f>
        <v>7.0774999999999997</v>
      </c>
      <c r="D1153" s="5">
        <f>TITRES_STAT!E1156</f>
        <v>878</v>
      </c>
      <c r="E1153" s="2">
        <f t="shared" si="68"/>
        <v>128769</v>
      </c>
      <c r="F1153" s="5" t="str">
        <f t="shared" si="71"/>
        <v>BEARISH</v>
      </c>
      <c r="G1153" s="5" t="str">
        <f t="shared" si="70"/>
        <v>NEUTRAL</v>
      </c>
      <c r="H1153" s="5" t="str">
        <f t="shared" si="69"/>
        <v>CONFIRMED BEARISH</v>
      </c>
    </row>
    <row r="1154" spans="1:8" ht="13.5" x14ac:dyDescent="0.25">
      <c r="A1154" s="3">
        <f>TITRES_STAT!B1157</f>
        <v>43992</v>
      </c>
      <c r="B1154" s="5">
        <f>TITRES_STAT!C1157</f>
        <v>11.88</v>
      </c>
      <c r="C1154" s="5">
        <f>TITRES_STAT!D1157</f>
        <v>7.1254999999999997</v>
      </c>
      <c r="D1154" s="5">
        <f>TITRES_STAT!E1157</f>
        <v>1814</v>
      </c>
      <c r="E1154" s="2">
        <f t="shared" si="68"/>
        <v>130583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CONFIRMED BEARISH</v>
      </c>
    </row>
    <row r="1155" spans="1:8" ht="13.5" x14ac:dyDescent="0.25">
      <c r="A1155" s="3">
        <f>TITRES_STAT!B1158</f>
        <v>43993</v>
      </c>
      <c r="B1155" s="5">
        <f>TITRES_STAT!C1158</f>
        <v>12</v>
      </c>
      <c r="C1155" s="5">
        <f>TITRES_STAT!D1158</f>
        <v>7.1974999999999998</v>
      </c>
      <c r="D1155" s="5">
        <f>TITRES_STAT!E1158</f>
        <v>831</v>
      </c>
      <c r="E1155" s="2">
        <f t="shared" si="68"/>
        <v>131414</v>
      </c>
      <c r="F1155" s="5" t="str">
        <f t="shared" si="71"/>
        <v>BULLISH</v>
      </c>
      <c r="G1155" s="5" t="str">
        <f t="shared" si="70"/>
        <v>NEUTRAL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12.2</v>
      </c>
      <c r="C1156" s="5">
        <f>TITRES_STAT!D1159</f>
        <v>7.3174999999999999</v>
      </c>
      <c r="D1156" s="5">
        <f>TITRES_STAT!E1159</f>
        <v>1612</v>
      </c>
      <c r="E1156" s="2">
        <f t="shared" ref="E1156:E1219" si="72">IF(B1156&gt;B1155, E1155+D1156, IF(B1156&lt;B1155, E1155-D1156, E1155))</f>
        <v>133026</v>
      </c>
      <c r="F1156" s="5" t="str">
        <f t="shared" si="71"/>
        <v>BULLISH</v>
      </c>
      <c r="G1156" s="5" t="str">
        <f t="shared" si="70"/>
        <v>STRONG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12.25</v>
      </c>
      <c r="C1157" s="5">
        <f>TITRES_STAT!D1160</f>
        <v>7.3474000000000004</v>
      </c>
      <c r="D1157" s="5">
        <f>TITRES_STAT!E1160</f>
        <v>769</v>
      </c>
      <c r="E1157" s="2">
        <f t="shared" si="72"/>
        <v>133795</v>
      </c>
      <c r="F1157" s="5" t="str">
        <f t="shared" si="71"/>
        <v>BULLISH</v>
      </c>
      <c r="G1157" s="5" t="str">
        <f t="shared" si="70"/>
        <v>STRONG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12.4</v>
      </c>
      <c r="C1158" s="5">
        <f>TITRES_STAT!D1161</f>
        <v>7.4374000000000002</v>
      </c>
      <c r="D1158" s="5">
        <f>TITRES_STAT!E1161</f>
        <v>7244</v>
      </c>
      <c r="E1158" s="2">
        <f t="shared" si="72"/>
        <v>141039</v>
      </c>
      <c r="F1158" s="5" t="str">
        <f t="shared" si="71"/>
        <v>BULLISH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12.77</v>
      </c>
      <c r="C1159" s="5">
        <f>TITRES_STAT!D1162</f>
        <v>7.6593</v>
      </c>
      <c r="D1159" s="5">
        <f>TITRES_STAT!E1162</f>
        <v>2257</v>
      </c>
      <c r="E1159" s="2">
        <f t="shared" si="72"/>
        <v>143296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STRONG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13.15</v>
      </c>
      <c r="C1160" s="5">
        <f>TITRES_STAT!D1163</f>
        <v>7.8872999999999998</v>
      </c>
      <c r="D1160" s="5">
        <f>TITRES_STAT!E1163</f>
        <v>4045</v>
      </c>
      <c r="E1160" s="2">
        <f t="shared" si="72"/>
        <v>147341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STRONG</v>
      </c>
      <c r="H1160" s="5" t="str">
        <f t="shared" si="73"/>
        <v>CONFIRMED BULLISH</v>
      </c>
    </row>
    <row r="1161" spans="1:8" ht="13.5" x14ac:dyDescent="0.25">
      <c r="A1161" s="3">
        <f>TITRES_STAT!B1164</f>
        <v>44001</v>
      </c>
      <c r="B1161" s="5">
        <f>TITRES_STAT!C1164</f>
        <v>12.8</v>
      </c>
      <c r="C1161" s="5">
        <f>TITRES_STAT!D1164</f>
        <v>7.6772999999999998</v>
      </c>
      <c r="D1161" s="5">
        <f>TITRES_STAT!E1164</f>
        <v>6432</v>
      </c>
      <c r="E1161" s="2">
        <f t="shared" si="72"/>
        <v>140909</v>
      </c>
      <c r="F1161" s="5" t="str">
        <f t="shared" si="75"/>
        <v>BULLISH</v>
      </c>
      <c r="G1161" s="5" t="str">
        <f t="shared" si="74"/>
        <v>STRONG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12.99</v>
      </c>
      <c r="C1162" s="5">
        <f>TITRES_STAT!D1165</f>
        <v>7.7912999999999997</v>
      </c>
      <c r="D1162" s="5">
        <f>TITRES_STAT!E1165</f>
        <v>802</v>
      </c>
      <c r="E1162" s="2">
        <f t="shared" si="72"/>
        <v>141711</v>
      </c>
      <c r="F1162" s="5" t="str">
        <f t="shared" si="75"/>
        <v>BULLISH</v>
      </c>
      <c r="G1162" s="5" t="str">
        <f t="shared" si="74"/>
        <v>STRONG</v>
      </c>
      <c r="H1162" s="5" t="str">
        <f t="shared" si="73"/>
        <v>CONFIRMED BULLISH</v>
      </c>
    </row>
    <row r="1163" spans="1:8" ht="13.5" x14ac:dyDescent="0.25">
      <c r="A1163" s="3">
        <f>TITRES_STAT!B1166</f>
        <v>44005</v>
      </c>
      <c r="B1163" s="5">
        <f>TITRES_STAT!C1166</f>
        <v>12.9</v>
      </c>
      <c r="C1163" s="5">
        <f>TITRES_STAT!D1166</f>
        <v>7.7373000000000003</v>
      </c>
      <c r="D1163" s="5">
        <f>TITRES_STAT!E1166</f>
        <v>120</v>
      </c>
      <c r="E1163" s="2">
        <f t="shared" si="72"/>
        <v>141591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12.8</v>
      </c>
      <c r="C1164" s="5">
        <f>TITRES_STAT!D1167</f>
        <v>7.6772999999999998</v>
      </c>
      <c r="D1164" s="5">
        <f>TITRES_STAT!E1167</f>
        <v>1925</v>
      </c>
      <c r="E1164" s="2">
        <f t="shared" si="72"/>
        <v>139666</v>
      </c>
      <c r="F1164" s="5" t="str">
        <f t="shared" si="75"/>
        <v>BEARISH</v>
      </c>
      <c r="G1164" s="5" t="str">
        <f t="shared" si="74"/>
        <v>WEAK</v>
      </c>
      <c r="H1164" s="5" t="str">
        <f t="shared" si="73"/>
        <v>BEARISH DIVERGENCE</v>
      </c>
    </row>
    <row r="1165" spans="1:8" ht="13.5" x14ac:dyDescent="0.25">
      <c r="A1165" s="3">
        <f>TITRES_STAT!B1168</f>
        <v>44007</v>
      </c>
      <c r="B1165" s="5">
        <f>TITRES_STAT!C1168</f>
        <v>12.8</v>
      </c>
      <c r="C1165" s="5">
        <f>TITRES_STAT!D1168</f>
        <v>7.6772999999999998</v>
      </c>
      <c r="D1165" s="5">
        <f>TITRES_STAT!E1168</f>
        <v>100</v>
      </c>
      <c r="E1165" s="2">
        <f t="shared" si="72"/>
        <v>139666</v>
      </c>
      <c r="F1165" s="5" t="str">
        <f t="shared" si="75"/>
        <v>BEARISH</v>
      </c>
      <c r="G1165" s="5" t="str">
        <f t="shared" si="74"/>
        <v>WEAK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12.6</v>
      </c>
      <c r="C1166" s="5">
        <f>TITRES_STAT!D1169</f>
        <v>7.5574000000000003</v>
      </c>
      <c r="D1166" s="5">
        <f>TITRES_STAT!E1169</f>
        <v>135</v>
      </c>
      <c r="E1166" s="2">
        <f t="shared" si="72"/>
        <v>139531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CONFIRMED BEARISH</v>
      </c>
    </row>
    <row r="1167" spans="1:8" ht="13.5" x14ac:dyDescent="0.25">
      <c r="A1167" s="3">
        <f>TITRES_STAT!B1170</f>
        <v>44011</v>
      </c>
      <c r="B1167" s="5">
        <f>TITRES_STAT!C1170</f>
        <v>12.5</v>
      </c>
      <c r="C1167" s="5">
        <f>TITRES_STAT!D1170</f>
        <v>7.4973999999999998</v>
      </c>
      <c r="D1167" s="5">
        <f>TITRES_STAT!E1170</f>
        <v>1645</v>
      </c>
      <c r="E1167" s="2">
        <f t="shared" si="72"/>
        <v>137886</v>
      </c>
      <c r="F1167" s="5" t="str">
        <f t="shared" si="75"/>
        <v>BEARISH</v>
      </c>
      <c r="G1167" s="5" t="str">
        <f t="shared" si="74"/>
        <v>WEAK</v>
      </c>
      <c r="H1167" s="5" t="str">
        <f t="shared" si="73"/>
        <v>CONFIRMED BEARISH</v>
      </c>
    </row>
    <row r="1168" spans="1:8" ht="13.5" x14ac:dyDescent="0.25">
      <c r="A1168" s="3">
        <f>TITRES_STAT!B1171</f>
        <v>44012</v>
      </c>
      <c r="B1168" s="5">
        <f>TITRES_STAT!C1171</f>
        <v>12.7</v>
      </c>
      <c r="C1168" s="5">
        <f>TITRES_STAT!D1171</f>
        <v>7.6173999999999999</v>
      </c>
      <c r="D1168" s="5">
        <f>TITRES_STAT!E1171</f>
        <v>1346</v>
      </c>
      <c r="E1168" s="2">
        <f t="shared" si="72"/>
        <v>139232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CONFIRMED BEARISH</v>
      </c>
    </row>
    <row r="1169" spans="1:8" ht="13.5" x14ac:dyDescent="0.25">
      <c r="A1169" s="3">
        <f>TITRES_STAT!B1172</f>
        <v>44013</v>
      </c>
      <c r="B1169" s="5">
        <f>TITRES_STAT!C1172</f>
        <v>12.7</v>
      </c>
      <c r="C1169" s="5">
        <f>TITRES_STAT!D1172</f>
        <v>7.6173999999999999</v>
      </c>
      <c r="D1169" s="5">
        <f>TITRES_STAT!E1172</f>
        <v>5</v>
      </c>
      <c r="E1169" s="2">
        <f t="shared" si="72"/>
        <v>139232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CONFIRMED BEARISH</v>
      </c>
    </row>
    <row r="1170" spans="1:8" ht="13.5" x14ac:dyDescent="0.25">
      <c r="A1170" s="3">
        <f>TITRES_STAT!B1173</f>
        <v>44014</v>
      </c>
      <c r="B1170" s="5">
        <f>TITRES_STAT!C1173</f>
        <v>12.32</v>
      </c>
      <c r="C1170" s="5">
        <f>TITRES_STAT!D1173</f>
        <v>7.3894000000000002</v>
      </c>
      <c r="D1170" s="5">
        <f>TITRES_STAT!E1173</f>
        <v>2447</v>
      </c>
      <c r="E1170" s="2">
        <f t="shared" si="72"/>
        <v>136785</v>
      </c>
      <c r="F1170" s="5" t="str">
        <f t="shared" si="75"/>
        <v>BEARISH</v>
      </c>
      <c r="G1170" s="5" t="str">
        <f t="shared" si="74"/>
        <v>WEAK</v>
      </c>
      <c r="H1170" s="5" t="str">
        <f t="shared" si="73"/>
        <v>CONFIRMED BEARISH</v>
      </c>
    </row>
    <row r="1171" spans="1:8" ht="13.5" x14ac:dyDescent="0.25">
      <c r="A1171" s="3">
        <f>TITRES_STAT!B1174</f>
        <v>44015</v>
      </c>
      <c r="B1171" s="5">
        <f>TITRES_STAT!C1174</f>
        <v>12.58</v>
      </c>
      <c r="C1171" s="5">
        <f>TITRES_STAT!D1174</f>
        <v>7.5453999999999999</v>
      </c>
      <c r="D1171" s="5">
        <f>TITRES_STAT!E1174</f>
        <v>4166</v>
      </c>
      <c r="E1171" s="2">
        <f t="shared" si="72"/>
        <v>140951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BULLISH DIVERGENCE</v>
      </c>
    </row>
    <row r="1172" spans="1:8" ht="13.5" x14ac:dyDescent="0.25">
      <c r="A1172" s="3">
        <f>TITRES_STAT!B1175</f>
        <v>44018</v>
      </c>
      <c r="B1172" s="5">
        <f>TITRES_STAT!C1175</f>
        <v>12.55</v>
      </c>
      <c r="C1172" s="5">
        <f>TITRES_STAT!D1175</f>
        <v>7.5274000000000001</v>
      </c>
      <c r="D1172" s="5">
        <f>TITRES_STAT!E1175</f>
        <v>1581</v>
      </c>
      <c r="E1172" s="2">
        <f t="shared" si="72"/>
        <v>139370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12.33</v>
      </c>
      <c r="C1173" s="5">
        <f>TITRES_STAT!D1176</f>
        <v>7.3954000000000004</v>
      </c>
      <c r="D1173" s="5">
        <f>TITRES_STAT!E1176</f>
        <v>4818</v>
      </c>
      <c r="E1173" s="2">
        <f t="shared" si="72"/>
        <v>134552</v>
      </c>
      <c r="F1173" s="5" t="str">
        <f t="shared" si="75"/>
        <v>BEARISH</v>
      </c>
      <c r="G1173" s="5" t="str">
        <f t="shared" si="74"/>
        <v>WEAK</v>
      </c>
      <c r="H1173" s="5" t="str">
        <f t="shared" si="73"/>
        <v>CONFIRMED BEARISH</v>
      </c>
    </row>
    <row r="1174" spans="1:8" ht="13.5" x14ac:dyDescent="0.25">
      <c r="A1174" s="3">
        <f>TITRES_STAT!B1177</f>
        <v>44020</v>
      </c>
      <c r="B1174" s="5">
        <f>TITRES_STAT!C1177</f>
        <v>12.6</v>
      </c>
      <c r="C1174" s="5">
        <f>TITRES_STAT!D1177</f>
        <v>7.5574000000000003</v>
      </c>
      <c r="D1174" s="5">
        <f>TITRES_STAT!E1177</f>
        <v>1066</v>
      </c>
      <c r="E1174" s="2">
        <f t="shared" si="72"/>
        <v>135618</v>
      </c>
      <c r="F1174" s="5" t="str">
        <f t="shared" si="75"/>
        <v>BEARISH</v>
      </c>
      <c r="G1174" s="5" t="str">
        <f t="shared" si="74"/>
        <v>WEAK</v>
      </c>
      <c r="H1174" s="5" t="str">
        <f t="shared" si="73"/>
        <v>CONFIRMED BEARISH</v>
      </c>
    </row>
    <row r="1175" spans="1:8" ht="13.5" x14ac:dyDescent="0.25">
      <c r="A1175" s="3">
        <f>TITRES_STAT!B1178</f>
        <v>44021</v>
      </c>
      <c r="B1175" s="5">
        <f>TITRES_STAT!C1178</f>
        <v>12.6</v>
      </c>
      <c r="C1175" s="5">
        <f>TITRES_STAT!D1178</f>
        <v>7.5574000000000003</v>
      </c>
      <c r="D1175" s="5">
        <f>TITRES_STAT!E1178</f>
        <v>5400</v>
      </c>
      <c r="E1175" s="2">
        <f t="shared" si="72"/>
        <v>135618</v>
      </c>
      <c r="F1175" s="5" t="str">
        <f t="shared" si="75"/>
        <v>BEARISH</v>
      </c>
      <c r="G1175" s="5" t="str">
        <f t="shared" si="74"/>
        <v>NEUTRAL</v>
      </c>
      <c r="H1175" s="5" t="str">
        <f t="shared" si="73"/>
        <v>BEARISH DIVERGENCE</v>
      </c>
    </row>
    <row r="1176" spans="1:8" ht="13.5" x14ac:dyDescent="0.25">
      <c r="A1176" s="3">
        <f>TITRES_STAT!B1179</f>
        <v>44022</v>
      </c>
      <c r="B1176" s="5">
        <f>TITRES_STAT!C1179</f>
        <v>12.6</v>
      </c>
      <c r="C1176" s="5">
        <f>TITRES_STAT!D1179</f>
        <v>7.5574000000000003</v>
      </c>
      <c r="D1176" s="5">
        <f>TITRES_STAT!E1179</f>
        <v>4099</v>
      </c>
      <c r="E1176" s="2">
        <f t="shared" si="72"/>
        <v>135618</v>
      </c>
      <c r="F1176" s="5" t="str">
        <f t="shared" si="75"/>
        <v>BEARISH</v>
      </c>
      <c r="G1176" s="5" t="str">
        <f t="shared" si="74"/>
        <v>WEAK</v>
      </c>
      <c r="H1176" s="5" t="str">
        <f t="shared" si="73"/>
        <v>BEARISH DIVERGENCE</v>
      </c>
    </row>
    <row r="1177" spans="1:8" ht="13.5" x14ac:dyDescent="0.25">
      <c r="A1177" s="3">
        <f>TITRES_STAT!B1180</f>
        <v>44025</v>
      </c>
      <c r="B1177" s="5">
        <f>TITRES_STAT!C1180</f>
        <v>12.46</v>
      </c>
      <c r="C1177" s="5">
        <f>TITRES_STAT!D1180</f>
        <v>7.4733999999999998</v>
      </c>
      <c r="D1177" s="5">
        <f>TITRES_STAT!E1180</f>
        <v>2252</v>
      </c>
      <c r="E1177" s="2">
        <f t="shared" si="72"/>
        <v>133366</v>
      </c>
      <c r="F1177" s="5" t="str">
        <f t="shared" si="75"/>
        <v>BEARISH</v>
      </c>
      <c r="G1177" s="5" t="str">
        <f t="shared" si="74"/>
        <v>WEAK</v>
      </c>
      <c r="H1177" s="5" t="str">
        <f t="shared" si="73"/>
        <v>CONFIRMED BEARISH</v>
      </c>
    </row>
    <row r="1178" spans="1:8" ht="13.5" x14ac:dyDescent="0.25">
      <c r="A1178" s="3">
        <f>TITRES_STAT!B1181</f>
        <v>44026</v>
      </c>
      <c r="B1178" s="5">
        <f>TITRES_STAT!C1181</f>
        <v>12.46</v>
      </c>
      <c r="C1178" s="5">
        <f>TITRES_STAT!D1181</f>
        <v>7.4733999999999998</v>
      </c>
      <c r="D1178" s="5">
        <f>TITRES_STAT!E1181</f>
        <v>5904</v>
      </c>
      <c r="E1178" s="2">
        <f t="shared" si="72"/>
        <v>133366</v>
      </c>
      <c r="F1178" s="5" t="str">
        <f t="shared" si="75"/>
        <v>BEARISH</v>
      </c>
      <c r="G1178" s="5" t="str">
        <f t="shared" si="74"/>
        <v>NEUTRAL</v>
      </c>
      <c r="H1178" s="5" t="str">
        <f t="shared" si="73"/>
        <v>BEARISH DIVERGENCE</v>
      </c>
    </row>
    <row r="1179" spans="1:8" ht="13.5" x14ac:dyDescent="0.25">
      <c r="A1179" s="3">
        <f>TITRES_STAT!B1182</f>
        <v>44027</v>
      </c>
      <c r="B1179" s="5">
        <f>TITRES_STAT!C1182</f>
        <v>11.6</v>
      </c>
      <c r="C1179" s="5">
        <f>TITRES_STAT!D1182</f>
        <v>7.5980999999999996</v>
      </c>
      <c r="D1179" s="5">
        <f>TITRES_STAT!E1182</f>
        <v>1</v>
      </c>
      <c r="E1179" s="2">
        <f t="shared" si="72"/>
        <v>133365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44028</v>
      </c>
      <c r="B1180" s="5">
        <f>TITRES_STAT!C1183</f>
        <v>11.4</v>
      </c>
      <c r="C1180" s="5">
        <f>TITRES_STAT!D1183</f>
        <v>7.4671000000000003</v>
      </c>
      <c r="D1180" s="5">
        <f>TITRES_STAT!E1183</f>
        <v>960</v>
      </c>
      <c r="E1180" s="2">
        <f t="shared" si="72"/>
        <v>132405</v>
      </c>
      <c r="F1180" s="5" t="str">
        <f t="shared" si="75"/>
        <v>BEARISH</v>
      </c>
      <c r="G1180" s="5" t="str">
        <f t="shared" si="74"/>
        <v>WEAK</v>
      </c>
      <c r="H1180" s="5" t="str">
        <f t="shared" si="73"/>
        <v>CONFIRMED BEARISH</v>
      </c>
    </row>
    <row r="1181" spans="1:8" ht="13.5" x14ac:dyDescent="0.25">
      <c r="A1181" s="3">
        <f>TITRES_STAT!B1184</f>
        <v>44029</v>
      </c>
      <c r="B1181" s="5">
        <f>TITRES_STAT!C1184</f>
        <v>11.49</v>
      </c>
      <c r="C1181" s="5">
        <f>TITRES_STAT!D1184</f>
        <v>7.5259999999999998</v>
      </c>
      <c r="D1181" s="5">
        <f>TITRES_STAT!E1184</f>
        <v>4671</v>
      </c>
      <c r="E1181" s="2">
        <f t="shared" si="72"/>
        <v>137076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12</v>
      </c>
      <c r="C1182" s="5">
        <f>TITRES_STAT!D1185</f>
        <v>7.8601000000000001</v>
      </c>
      <c r="D1182" s="5">
        <f>TITRES_STAT!E1185</f>
        <v>5811</v>
      </c>
      <c r="E1182" s="2">
        <f t="shared" si="72"/>
        <v>142887</v>
      </c>
      <c r="F1182" s="5" t="str">
        <f t="shared" si="75"/>
        <v>BULLISH</v>
      </c>
      <c r="G1182" s="5" t="str">
        <f t="shared" si="74"/>
        <v>STRONG</v>
      </c>
      <c r="H1182" s="5" t="str">
        <f t="shared" si="73"/>
        <v>BULLISH DIVERGENCE</v>
      </c>
    </row>
    <row r="1183" spans="1:8" ht="13.5" x14ac:dyDescent="0.25">
      <c r="A1183" s="3">
        <f>TITRES_STAT!B1186</f>
        <v>44033</v>
      </c>
      <c r="B1183" s="5">
        <f>TITRES_STAT!C1186</f>
        <v>12</v>
      </c>
      <c r="C1183" s="5">
        <f>TITRES_STAT!D1186</f>
        <v>7.8601000000000001</v>
      </c>
      <c r="D1183" s="5">
        <f>TITRES_STAT!E1186</f>
        <v>0</v>
      </c>
      <c r="E1183" s="2">
        <f t="shared" si="72"/>
        <v>142887</v>
      </c>
      <c r="F1183" s="5" t="str">
        <f t="shared" si="75"/>
        <v>BULLISH</v>
      </c>
      <c r="G1183" s="5" t="str">
        <f t="shared" si="74"/>
        <v>STRONG</v>
      </c>
      <c r="H1183" s="5" t="str">
        <f t="shared" si="73"/>
        <v>BULLISH DIVERGENCE</v>
      </c>
    </row>
    <row r="1184" spans="1:8" ht="13.5" x14ac:dyDescent="0.25">
      <c r="A1184" s="3">
        <f>TITRES_STAT!B1187</f>
        <v>44034</v>
      </c>
      <c r="B1184" s="5">
        <f>TITRES_STAT!C1187</f>
        <v>11.9</v>
      </c>
      <c r="C1184" s="5">
        <f>TITRES_STAT!D1187</f>
        <v>7.7946</v>
      </c>
      <c r="D1184" s="5">
        <f>TITRES_STAT!E1187</f>
        <v>2225</v>
      </c>
      <c r="E1184" s="2">
        <f t="shared" si="72"/>
        <v>140662</v>
      </c>
      <c r="F1184" s="5" t="str">
        <f t="shared" si="75"/>
        <v>BULLISH</v>
      </c>
      <c r="G1184" s="5" t="str">
        <f t="shared" si="74"/>
        <v>STRONG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11.9</v>
      </c>
      <c r="C1185" s="5">
        <f>TITRES_STAT!D1188</f>
        <v>7.7946</v>
      </c>
      <c r="D1185" s="5">
        <f>TITRES_STAT!E1188</f>
        <v>0</v>
      </c>
      <c r="E1185" s="2">
        <f t="shared" si="72"/>
        <v>140662</v>
      </c>
      <c r="F1185" s="5" t="str">
        <f t="shared" si="75"/>
        <v>BULLISH</v>
      </c>
      <c r="G1185" s="5" t="str">
        <f t="shared" si="74"/>
        <v>STRONG</v>
      </c>
      <c r="H1185" s="5" t="str">
        <f t="shared" si="73"/>
        <v>CONFIRMED BULLISH</v>
      </c>
    </row>
    <row r="1186" spans="1:8" ht="13.5" x14ac:dyDescent="0.25">
      <c r="A1186" s="3">
        <f>TITRES_STAT!B1189</f>
        <v>44036</v>
      </c>
      <c r="B1186" s="5">
        <f>TITRES_STAT!C1189</f>
        <v>11.9</v>
      </c>
      <c r="C1186" s="5">
        <f>TITRES_STAT!D1189</f>
        <v>7.7946</v>
      </c>
      <c r="D1186" s="5">
        <f>TITRES_STAT!E1189</f>
        <v>59</v>
      </c>
      <c r="E1186" s="2">
        <f t="shared" si="72"/>
        <v>140662</v>
      </c>
      <c r="F1186" s="5" t="str">
        <f t="shared" si="75"/>
        <v>BULLISH</v>
      </c>
      <c r="G1186" s="5" t="str">
        <f t="shared" si="74"/>
        <v>STRONG</v>
      </c>
      <c r="H1186" s="5" t="str">
        <f t="shared" si="73"/>
        <v>CONFIRMED BULLISH</v>
      </c>
    </row>
    <row r="1187" spans="1:8" ht="13.5" x14ac:dyDescent="0.25">
      <c r="A1187" s="3">
        <f>TITRES_STAT!B1190</f>
        <v>44039</v>
      </c>
      <c r="B1187" s="5">
        <f>TITRES_STAT!C1190</f>
        <v>11.94</v>
      </c>
      <c r="C1187" s="5">
        <f>TITRES_STAT!D1190</f>
        <v>7.8208000000000002</v>
      </c>
      <c r="D1187" s="5">
        <f>TITRES_STAT!E1190</f>
        <v>3</v>
      </c>
      <c r="E1187" s="2">
        <f t="shared" si="72"/>
        <v>140665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11.94</v>
      </c>
      <c r="C1188" s="5">
        <f>TITRES_STAT!D1191</f>
        <v>7.8208000000000002</v>
      </c>
      <c r="D1188" s="5">
        <f>TITRES_STAT!E1191</f>
        <v>400</v>
      </c>
      <c r="E1188" s="2">
        <f t="shared" si="72"/>
        <v>140665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11.94</v>
      </c>
      <c r="C1189" s="5">
        <f>TITRES_STAT!D1192</f>
        <v>7.8208000000000002</v>
      </c>
      <c r="D1189" s="5">
        <f>TITRES_STAT!E1192</f>
        <v>0</v>
      </c>
      <c r="E1189" s="2">
        <f t="shared" si="72"/>
        <v>140665</v>
      </c>
      <c r="F1189" s="5" t="str">
        <f t="shared" si="75"/>
        <v>BULLISH</v>
      </c>
      <c r="G1189" s="5" t="str">
        <f t="shared" si="74"/>
        <v>NEUTRAL</v>
      </c>
      <c r="H1189" s="5" t="str">
        <f t="shared" si="73"/>
        <v>CONFIRMED BULLISH</v>
      </c>
    </row>
    <row r="1190" spans="1:8" ht="13.5" x14ac:dyDescent="0.25">
      <c r="A1190" s="3">
        <f>TITRES_STAT!B1193</f>
        <v>44042</v>
      </c>
      <c r="B1190" s="5">
        <f>TITRES_STAT!C1193</f>
        <v>11.94</v>
      </c>
      <c r="C1190" s="5">
        <f>TITRES_STAT!D1193</f>
        <v>7.8208000000000002</v>
      </c>
      <c r="D1190" s="5">
        <f>TITRES_STAT!E1193</f>
        <v>0</v>
      </c>
      <c r="E1190" s="2">
        <f t="shared" si="72"/>
        <v>140665</v>
      </c>
      <c r="F1190" s="5" t="str">
        <f t="shared" si="75"/>
        <v>BULLISH</v>
      </c>
      <c r="G1190" s="5" t="str">
        <f t="shared" si="74"/>
        <v>NEUTRAL</v>
      </c>
      <c r="H1190" s="5" t="str">
        <f t="shared" si="73"/>
        <v>CONFIRMED BULLISH</v>
      </c>
    </row>
    <row r="1191" spans="1:8" ht="13.5" x14ac:dyDescent="0.25">
      <c r="A1191" s="3">
        <f>TITRES_STAT!B1194</f>
        <v>44046</v>
      </c>
      <c r="B1191" s="5">
        <f>TITRES_STAT!C1194</f>
        <v>11.94</v>
      </c>
      <c r="C1191" s="5">
        <f>TITRES_STAT!D1194</f>
        <v>7.8208000000000002</v>
      </c>
      <c r="D1191" s="5">
        <f>TITRES_STAT!E1194</f>
        <v>10</v>
      </c>
      <c r="E1191" s="2">
        <f t="shared" si="72"/>
        <v>140665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CONFIRMED BULLISH</v>
      </c>
    </row>
    <row r="1192" spans="1:8" ht="13.5" x14ac:dyDescent="0.25">
      <c r="A1192" s="3">
        <f>TITRES_STAT!B1195</f>
        <v>44047</v>
      </c>
      <c r="B1192" s="5">
        <f>TITRES_STAT!C1195</f>
        <v>11.9</v>
      </c>
      <c r="C1192" s="5">
        <f>TITRES_STAT!D1195</f>
        <v>7.7946</v>
      </c>
      <c r="D1192" s="5">
        <f>TITRES_STAT!E1195</f>
        <v>738</v>
      </c>
      <c r="E1192" s="2">
        <f t="shared" si="72"/>
        <v>139927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11.85</v>
      </c>
      <c r="C1193" s="5">
        <f>TITRES_STAT!D1196</f>
        <v>7.7618999999999998</v>
      </c>
      <c r="D1193" s="5">
        <f>TITRES_STAT!E1196</f>
        <v>1103</v>
      </c>
      <c r="E1193" s="2">
        <f t="shared" si="72"/>
        <v>138824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CONFIRMED BEARISH</v>
      </c>
    </row>
    <row r="1194" spans="1:8" ht="13.5" x14ac:dyDescent="0.25">
      <c r="A1194" s="3">
        <f>TITRES_STAT!B1197</f>
        <v>44049</v>
      </c>
      <c r="B1194" s="5">
        <f>TITRES_STAT!C1197</f>
        <v>11.87</v>
      </c>
      <c r="C1194" s="5">
        <f>TITRES_STAT!D1197</f>
        <v>7.7750000000000004</v>
      </c>
      <c r="D1194" s="5">
        <f>TITRES_STAT!E1197</f>
        <v>320</v>
      </c>
      <c r="E1194" s="2">
        <f t="shared" si="72"/>
        <v>139144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11.85</v>
      </c>
      <c r="C1195" s="5">
        <f>TITRES_STAT!D1198</f>
        <v>7.7618999999999998</v>
      </c>
      <c r="D1195" s="5">
        <f>TITRES_STAT!E1198</f>
        <v>100</v>
      </c>
      <c r="E1195" s="2">
        <f t="shared" si="72"/>
        <v>139044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11.85</v>
      </c>
      <c r="C1196" s="5">
        <f>TITRES_STAT!D1199</f>
        <v>7.7618999999999998</v>
      </c>
      <c r="D1196" s="5">
        <f>TITRES_STAT!E1199</f>
        <v>410</v>
      </c>
      <c r="E1196" s="2">
        <f t="shared" si="72"/>
        <v>139044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CONFIRMED BEARISH</v>
      </c>
    </row>
    <row r="1197" spans="1:8" ht="13.5" x14ac:dyDescent="0.25">
      <c r="A1197" s="3">
        <f>TITRES_STAT!B1200</f>
        <v>44054</v>
      </c>
      <c r="B1197" s="5">
        <f>TITRES_STAT!C1200</f>
        <v>11.85</v>
      </c>
      <c r="C1197" s="5">
        <f>TITRES_STAT!D1200</f>
        <v>7.7618999999999998</v>
      </c>
      <c r="D1197" s="5">
        <f>TITRES_STAT!E1200</f>
        <v>200</v>
      </c>
      <c r="E1197" s="2">
        <f t="shared" si="72"/>
        <v>139044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11.84</v>
      </c>
      <c r="C1198" s="5">
        <f>TITRES_STAT!D1201</f>
        <v>7.7553000000000001</v>
      </c>
      <c r="D1198" s="5">
        <f>TITRES_STAT!E1201</f>
        <v>582</v>
      </c>
      <c r="E1198" s="2">
        <f t="shared" si="72"/>
        <v>138462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11.85</v>
      </c>
      <c r="C1199" s="5">
        <f>TITRES_STAT!D1202</f>
        <v>7.7618999999999998</v>
      </c>
      <c r="D1199" s="5">
        <f>TITRES_STAT!E1202</f>
        <v>250</v>
      </c>
      <c r="E1199" s="2">
        <f t="shared" si="72"/>
        <v>138712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CONFIRMED BEARISH</v>
      </c>
    </row>
    <row r="1200" spans="1:8" ht="13.5" x14ac:dyDescent="0.25">
      <c r="A1200" s="3">
        <f>TITRES_STAT!B1203</f>
        <v>44060</v>
      </c>
      <c r="B1200" s="5">
        <f>TITRES_STAT!C1203</f>
        <v>11.83</v>
      </c>
      <c r="C1200" s="5">
        <f>TITRES_STAT!D1203</f>
        <v>7.7488000000000001</v>
      </c>
      <c r="D1200" s="5">
        <f>TITRES_STAT!E1203</f>
        <v>1</v>
      </c>
      <c r="E1200" s="2">
        <f t="shared" si="72"/>
        <v>138711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CONFIRMED BEARISH</v>
      </c>
    </row>
    <row r="1201" spans="1:8" ht="13.5" x14ac:dyDescent="0.25">
      <c r="A1201" s="3">
        <f>TITRES_STAT!B1204</f>
        <v>44061</v>
      </c>
      <c r="B1201" s="5">
        <f>TITRES_STAT!C1204</f>
        <v>11.56</v>
      </c>
      <c r="C1201" s="5">
        <f>TITRES_STAT!D1204</f>
        <v>7.5719000000000003</v>
      </c>
      <c r="D1201" s="5">
        <f>TITRES_STAT!E1204</f>
        <v>92</v>
      </c>
      <c r="E1201" s="2">
        <f t="shared" si="72"/>
        <v>138619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11.55</v>
      </c>
      <c r="C1202" s="5">
        <f>TITRES_STAT!D1205</f>
        <v>7.5654000000000003</v>
      </c>
      <c r="D1202" s="5">
        <f>TITRES_STAT!E1205</f>
        <v>724</v>
      </c>
      <c r="E1202" s="2">
        <f t="shared" si="72"/>
        <v>137895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11.85</v>
      </c>
      <c r="C1203" s="5">
        <f>TITRES_STAT!D1206</f>
        <v>7.7618999999999998</v>
      </c>
      <c r="D1203" s="5">
        <f>TITRES_STAT!E1206</f>
        <v>2106</v>
      </c>
      <c r="E1203" s="2">
        <f t="shared" si="72"/>
        <v>140001</v>
      </c>
      <c r="F1203" s="5" t="str">
        <f t="shared" si="75"/>
        <v>BULLISH</v>
      </c>
      <c r="G1203" s="5" t="str">
        <f t="shared" si="74"/>
        <v>NEUTRAL</v>
      </c>
      <c r="H1203" s="5" t="str">
        <f t="shared" si="73"/>
        <v>CONFIRMED BULLISH</v>
      </c>
    </row>
    <row r="1204" spans="1:8" ht="13.5" x14ac:dyDescent="0.25">
      <c r="A1204" s="3">
        <f>TITRES_STAT!B1207</f>
        <v>44067</v>
      </c>
      <c r="B1204" s="5">
        <f>TITRES_STAT!C1207</f>
        <v>11.84</v>
      </c>
      <c r="C1204" s="5">
        <f>TITRES_STAT!D1207</f>
        <v>7.7553000000000001</v>
      </c>
      <c r="D1204" s="5">
        <f>TITRES_STAT!E1207</f>
        <v>1429</v>
      </c>
      <c r="E1204" s="2">
        <f t="shared" si="72"/>
        <v>138572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11.8</v>
      </c>
      <c r="C1205" s="5">
        <f>TITRES_STAT!D1208</f>
        <v>7.7290999999999999</v>
      </c>
      <c r="D1205" s="5">
        <f>TITRES_STAT!E1208</f>
        <v>350</v>
      </c>
      <c r="E1205" s="2">
        <f t="shared" si="72"/>
        <v>138222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44069</v>
      </c>
      <c r="B1206" s="5">
        <f>TITRES_STAT!C1209</f>
        <v>12.1</v>
      </c>
      <c r="C1206" s="5">
        <f>TITRES_STAT!D1209</f>
        <v>7.9256000000000002</v>
      </c>
      <c r="D1206" s="5">
        <f>TITRES_STAT!E1209</f>
        <v>1430</v>
      </c>
      <c r="E1206" s="2">
        <f t="shared" si="72"/>
        <v>139652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CONFIRMED BULLISH</v>
      </c>
    </row>
    <row r="1207" spans="1:8" ht="13.5" x14ac:dyDescent="0.25">
      <c r="A1207" s="3">
        <f>TITRES_STAT!B1210</f>
        <v>44070</v>
      </c>
      <c r="B1207" s="5">
        <f>TITRES_STAT!C1210</f>
        <v>12.1</v>
      </c>
      <c r="C1207" s="5">
        <f>TITRES_STAT!D1210</f>
        <v>7.9256000000000002</v>
      </c>
      <c r="D1207" s="5">
        <f>TITRES_STAT!E1210</f>
        <v>210</v>
      </c>
      <c r="E1207" s="2">
        <f t="shared" si="72"/>
        <v>139652</v>
      </c>
      <c r="F1207" s="5" t="str">
        <f t="shared" si="75"/>
        <v>BULLISH</v>
      </c>
      <c r="G1207" s="5" t="str">
        <f t="shared" si="74"/>
        <v>NEUTRAL</v>
      </c>
      <c r="H1207" s="5" t="str">
        <f t="shared" si="73"/>
        <v>CONFIRMED BULLISH</v>
      </c>
    </row>
    <row r="1208" spans="1:8" ht="13.5" x14ac:dyDescent="0.25">
      <c r="A1208" s="3">
        <f>TITRES_STAT!B1211</f>
        <v>44071</v>
      </c>
      <c r="B1208" s="5">
        <f>TITRES_STAT!C1211</f>
        <v>11.74</v>
      </c>
      <c r="C1208" s="5">
        <f>TITRES_STAT!D1211</f>
        <v>7.6898</v>
      </c>
      <c r="D1208" s="5">
        <f>TITRES_STAT!E1211</f>
        <v>333</v>
      </c>
      <c r="E1208" s="2">
        <f t="shared" si="72"/>
        <v>139319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44074</v>
      </c>
      <c r="B1209" s="5">
        <f>TITRES_STAT!C1212</f>
        <v>11.53</v>
      </c>
      <c r="C1209" s="5">
        <f>TITRES_STAT!D1212</f>
        <v>7.5522</v>
      </c>
      <c r="D1209" s="5">
        <f>TITRES_STAT!E1212</f>
        <v>95</v>
      </c>
      <c r="E1209" s="2">
        <f t="shared" si="72"/>
        <v>139224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BULLISH DIVERGENCE</v>
      </c>
    </row>
    <row r="1210" spans="1:8" ht="13.5" x14ac:dyDescent="0.25">
      <c r="A1210" s="3">
        <f>TITRES_STAT!B1213</f>
        <v>44075</v>
      </c>
      <c r="B1210" s="5">
        <f>TITRES_STAT!C1213</f>
        <v>11.61</v>
      </c>
      <c r="C1210" s="5">
        <f>TITRES_STAT!D1213</f>
        <v>7.6047000000000002</v>
      </c>
      <c r="D1210" s="5">
        <f>TITRES_STAT!E1213</f>
        <v>603</v>
      </c>
      <c r="E1210" s="2">
        <f t="shared" si="72"/>
        <v>139827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BULLISH DIVERGENCE</v>
      </c>
    </row>
    <row r="1211" spans="1:8" ht="13.5" x14ac:dyDescent="0.25">
      <c r="A1211" s="3">
        <f>TITRES_STAT!B1214</f>
        <v>44076</v>
      </c>
      <c r="B1211" s="5">
        <f>TITRES_STAT!C1214</f>
        <v>11.94</v>
      </c>
      <c r="C1211" s="5">
        <f>TITRES_STAT!D1214</f>
        <v>7.8208000000000002</v>
      </c>
      <c r="D1211" s="5">
        <f>TITRES_STAT!E1214</f>
        <v>478</v>
      </c>
      <c r="E1211" s="2">
        <f t="shared" si="72"/>
        <v>140305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BULLISH DIVERGENCE</v>
      </c>
    </row>
    <row r="1212" spans="1:8" ht="13.5" x14ac:dyDescent="0.25">
      <c r="A1212" s="3">
        <f>TITRES_STAT!B1215</f>
        <v>44077</v>
      </c>
      <c r="B1212" s="5">
        <f>TITRES_STAT!C1215</f>
        <v>12</v>
      </c>
      <c r="C1212" s="5">
        <f>TITRES_STAT!D1215</f>
        <v>7.8601000000000001</v>
      </c>
      <c r="D1212" s="5">
        <f>TITRES_STAT!E1215</f>
        <v>217</v>
      </c>
      <c r="E1212" s="2">
        <f t="shared" si="72"/>
        <v>140522</v>
      </c>
      <c r="F1212" s="5" t="str">
        <f t="shared" si="75"/>
        <v>BULLISH</v>
      </c>
      <c r="G1212" s="5" t="str">
        <f t="shared" si="74"/>
        <v>NEUTRAL</v>
      </c>
      <c r="H1212" s="5" t="str">
        <f t="shared" si="73"/>
        <v>BULLISH DIVERGENCE</v>
      </c>
    </row>
    <row r="1213" spans="1:8" ht="13.5" x14ac:dyDescent="0.25">
      <c r="A1213" s="3">
        <f>TITRES_STAT!B1216</f>
        <v>44078</v>
      </c>
      <c r="B1213" s="5">
        <f>TITRES_STAT!C1216</f>
        <v>11.9</v>
      </c>
      <c r="C1213" s="5">
        <f>TITRES_STAT!D1216</f>
        <v>7.7946</v>
      </c>
      <c r="D1213" s="5">
        <f>TITRES_STAT!E1216</f>
        <v>290</v>
      </c>
      <c r="E1213" s="2">
        <f t="shared" si="72"/>
        <v>140232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CONFIRMED BULLISH</v>
      </c>
    </row>
    <row r="1214" spans="1:8" ht="13.5" x14ac:dyDescent="0.25">
      <c r="A1214" s="3">
        <f>TITRES_STAT!B1217</f>
        <v>44081</v>
      </c>
      <c r="B1214" s="5">
        <f>TITRES_STAT!C1217</f>
        <v>11.9</v>
      </c>
      <c r="C1214" s="5">
        <f>TITRES_STAT!D1217</f>
        <v>7.7946</v>
      </c>
      <c r="D1214" s="5">
        <f>TITRES_STAT!E1217</f>
        <v>670</v>
      </c>
      <c r="E1214" s="2">
        <f t="shared" si="72"/>
        <v>140232</v>
      </c>
      <c r="F1214" s="5" t="str">
        <f t="shared" si="75"/>
        <v>BULLISH</v>
      </c>
      <c r="G1214" s="5" t="str">
        <f t="shared" si="74"/>
        <v>NEUTRAL</v>
      </c>
      <c r="H1214" s="5" t="str">
        <f t="shared" si="73"/>
        <v>CONFIRMED BULLISH</v>
      </c>
    </row>
    <row r="1215" spans="1:8" ht="13.5" x14ac:dyDescent="0.25">
      <c r="A1215" s="3">
        <f>TITRES_STAT!B1218</f>
        <v>44082</v>
      </c>
      <c r="B1215" s="5">
        <f>TITRES_STAT!C1218</f>
        <v>11.98</v>
      </c>
      <c r="C1215" s="5">
        <f>TITRES_STAT!D1218</f>
        <v>7.8470000000000004</v>
      </c>
      <c r="D1215" s="5">
        <f>TITRES_STAT!E1218</f>
        <v>265</v>
      </c>
      <c r="E1215" s="2">
        <f t="shared" si="72"/>
        <v>140497</v>
      </c>
      <c r="F1215" s="5" t="str">
        <f t="shared" si="75"/>
        <v>BULLISH</v>
      </c>
      <c r="G1215" s="5" t="str">
        <f t="shared" si="74"/>
        <v>NEUTRAL</v>
      </c>
      <c r="H1215" s="5" t="str">
        <f t="shared" si="73"/>
        <v>CONFIRMED BULLISH</v>
      </c>
    </row>
    <row r="1216" spans="1:8" ht="13.5" x14ac:dyDescent="0.25">
      <c r="A1216" s="3">
        <f>TITRES_STAT!B1219</f>
        <v>44083</v>
      </c>
      <c r="B1216" s="5">
        <f>TITRES_STAT!C1219</f>
        <v>11.94</v>
      </c>
      <c r="C1216" s="5">
        <f>TITRES_STAT!D1219</f>
        <v>7.8208000000000002</v>
      </c>
      <c r="D1216" s="5">
        <f>TITRES_STAT!E1219</f>
        <v>340</v>
      </c>
      <c r="E1216" s="2">
        <f t="shared" si="72"/>
        <v>140157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NEUTRAL</v>
      </c>
    </row>
    <row r="1217" spans="1:8" ht="13.5" x14ac:dyDescent="0.25">
      <c r="A1217" s="3">
        <f>TITRES_STAT!B1220</f>
        <v>44084</v>
      </c>
      <c r="B1217" s="5">
        <f>TITRES_STAT!C1220</f>
        <v>11.97</v>
      </c>
      <c r="C1217" s="5">
        <f>TITRES_STAT!D1220</f>
        <v>7.8404999999999996</v>
      </c>
      <c r="D1217" s="5">
        <f>TITRES_STAT!E1220</f>
        <v>787</v>
      </c>
      <c r="E1217" s="2">
        <f t="shared" si="72"/>
        <v>140944</v>
      </c>
      <c r="F1217" s="5" t="str">
        <f t="shared" si="75"/>
        <v>BULLISH</v>
      </c>
      <c r="G1217" s="5" t="str">
        <f t="shared" si="74"/>
        <v>NEUTRAL</v>
      </c>
      <c r="H1217" s="5" t="str">
        <f t="shared" si="73"/>
        <v>BULLISH DIVERGENCE</v>
      </c>
    </row>
    <row r="1218" spans="1:8" ht="13.5" x14ac:dyDescent="0.25">
      <c r="A1218" s="3">
        <f>TITRES_STAT!B1221</f>
        <v>44085</v>
      </c>
      <c r="B1218" s="5">
        <f>TITRES_STAT!C1221</f>
        <v>11.97</v>
      </c>
      <c r="C1218" s="5">
        <f>TITRES_STAT!D1221</f>
        <v>7.8404999999999996</v>
      </c>
      <c r="D1218" s="5">
        <f>TITRES_STAT!E1221</f>
        <v>3832</v>
      </c>
      <c r="E1218" s="2">
        <f t="shared" si="72"/>
        <v>140944</v>
      </c>
      <c r="F1218" s="5" t="str">
        <f t="shared" si="75"/>
        <v>BULLISH</v>
      </c>
      <c r="G1218" s="5" t="str">
        <f t="shared" si="74"/>
        <v>NEUTRAL</v>
      </c>
      <c r="H1218" s="5" t="str">
        <f t="shared" si="73"/>
        <v>CONFIRMED BULLISH</v>
      </c>
    </row>
    <row r="1219" spans="1:8" ht="13.5" x14ac:dyDescent="0.25">
      <c r="A1219" s="3">
        <f>TITRES_STAT!B1222</f>
        <v>44088</v>
      </c>
      <c r="B1219" s="5">
        <f>TITRES_STAT!C1222</f>
        <v>11.96</v>
      </c>
      <c r="C1219" s="5">
        <f>TITRES_STAT!D1222</f>
        <v>7.8338999999999999</v>
      </c>
      <c r="D1219" s="5">
        <f>TITRES_STAT!E1222</f>
        <v>100</v>
      </c>
      <c r="E1219" s="2">
        <f t="shared" si="72"/>
        <v>140844</v>
      </c>
      <c r="F1219" s="5" t="str">
        <f t="shared" si="75"/>
        <v>BULLISH</v>
      </c>
      <c r="G1219" s="5" t="str">
        <f t="shared" si="74"/>
        <v>NEUTRAL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11.96</v>
      </c>
      <c r="C1220" s="5">
        <f>TITRES_STAT!D1223</f>
        <v>7.8338999999999999</v>
      </c>
      <c r="D1220" s="5">
        <f>TITRES_STAT!E1223</f>
        <v>202</v>
      </c>
      <c r="E1220" s="2">
        <f t="shared" ref="E1220:E1283" si="76">IF(B1220&gt;B1219, E1219+D1220, IF(B1220&lt;B1219, E1219-D1220, E1219))</f>
        <v>140844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BULLISH DIVERGENCE</v>
      </c>
    </row>
    <row r="1221" spans="1:8" ht="13.5" x14ac:dyDescent="0.25">
      <c r="A1221" s="3">
        <f>TITRES_STAT!B1224</f>
        <v>44090</v>
      </c>
      <c r="B1221" s="5">
        <f>TITRES_STAT!C1224</f>
        <v>11.96</v>
      </c>
      <c r="C1221" s="5">
        <f>TITRES_STAT!D1224</f>
        <v>7.8338999999999999</v>
      </c>
      <c r="D1221" s="5">
        <f>TITRES_STAT!E1224</f>
        <v>145</v>
      </c>
      <c r="E1221" s="2">
        <f t="shared" si="76"/>
        <v>140844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CONFIRMED BULLISH</v>
      </c>
    </row>
    <row r="1222" spans="1:8" ht="13.5" x14ac:dyDescent="0.25">
      <c r="A1222" s="3">
        <f>TITRES_STAT!B1225</f>
        <v>44091</v>
      </c>
      <c r="B1222" s="5">
        <f>TITRES_STAT!C1225</f>
        <v>11.98</v>
      </c>
      <c r="C1222" s="5">
        <f>TITRES_STAT!D1225</f>
        <v>7.8470000000000004</v>
      </c>
      <c r="D1222" s="5">
        <f>TITRES_STAT!E1225</f>
        <v>637</v>
      </c>
      <c r="E1222" s="2">
        <f t="shared" si="76"/>
        <v>141481</v>
      </c>
      <c r="F1222" s="5" t="str">
        <f t="shared" si="75"/>
        <v>BULLISH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44092</v>
      </c>
      <c r="B1223" s="5">
        <f>TITRES_STAT!C1226</f>
        <v>12.19</v>
      </c>
      <c r="C1223" s="5">
        <f>TITRES_STAT!D1226</f>
        <v>7.9846000000000004</v>
      </c>
      <c r="D1223" s="5">
        <f>TITRES_STAT!E1226</f>
        <v>2495</v>
      </c>
      <c r="E1223" s="2">
        <f t="shared" si="76"/>
        <v>143976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STRONG</v>
      </c>
      <c r="H1223" s="5" t="str">
        <f t="shared" si="77"/>
        <v>CONFIRMED BULLISH</v>
      </c>
    </row>
    <row r="1224" spans="1:8" ht="13.5" x14ac:dyDescent="0.25">
      <c r="A1224" s="3">
        <f>TITRES_STAT!B1227</f>
        <v>44095</v>
      </c>
      <c r="B1224" s="5">
        <f>TITRES_STAT!C1227</f>
        <v>12.1</v>
      </c>
      <c r="C1224" s="5">
        <f>TITRES_STAT!D1227</f>
        <v>7.9256000000000002</v>
      </c>
      <c r="D1224" s="5">
        <f>TITRES_STAT!E1227</f>
        <v>5260</v>
      </c>
      <c r="E1224" s="2">
        <f t="shared" si="76"/>
        <v>138716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BEARISH DIVERGENCE</v>
      </c>
    </row>
    <row r="1225" spans="1:8" ht="13.5" x14ac:dyDescent="0.25">
      <c r="A1225" s="3">
        <f>TITRES_STAT!B1228</f>
        <v>44096</v>
      </c>
      <c r="B1225" s="5">
        <f>TITRES_STAT!C1228</f>
        <v>12.29</v>
      </c>
      <c r="C1225" s="5">
        <f>TITRES_STAT!D1228</f>
        <v>8.0501000000000005</v>
      </c>
      <c r="D1225" s="5">
        <f>TITRES_STAT!E1228</f>
        <v>8</v>
      </c>
      <c r="E1225" s="2">
        <f t="shared" si="76"/>
        <v>138724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BEARISH DIVERGENCE</v>
      </c>
    </row>
    <row r="1226" spans="1:8" ht="13.5" x14ac:dyDescent="0.25">
      <c r="A1226" s="3">
        <f>TITRES_STAT!B1229</f>
        <v>44097</v>
      </c>
      <c r="B1226" s="5">
        <f>TITRES_STAT!C1229</f>
        <v>12.28</v>
      </c>
      <c r="C1226" s="5">
        <f>TITRES_STAT!D1229</f>
        <v>8.0434999999999999</v>
      </c>
      <c r="D1226" s="5">
        <f>TITRES_STAT!E1229</f>
        <v>7</v>
      </c>
      <c r="E1226" s="2">
        <f t="shared" si="76"/>
        <v>138717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BEARISH DIVERGENCE</v>
      </c>
    </row>
    <row r="1227" spans="1:8" ht="13.5" x14ac:dyDescent="0.25">
      <c r="A1227" s="3">
        <f>TITRES_STAT!B1230</f>
        <v>44098</v>
      </c>
      <c r="B1227" s="5">
        <f>TITRES_STAT!C1230</f>
        <v>12.25</v>
      </c>
      <c r="C1227" s="5">
        <f>TITRES_STAT!D1230</f>
        <v>8.0238999999999994</v>
      </c>
      <c r="D1227" s="5">
        <f>TITRES_STAT!E1230</f>
        <v>3</v>
      </c>
      <c r="E1227" s="2">
        <f t="shared" si="76"/>
        <v>138714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BEARISH DIVERGENCE</v>
      </c>
    </row>
    <row r="1228" spans="1:8" ht="13.5" x14ac:dyDescent="0.25">
      <c r="A1228" s="3">
        <f>TITRES_STAT!B1231</f>
        <v>44099</v>
      </c>
      <c r="B1228" s="5">
        <f>TITRES_STAT!C1231</f>
        <v>12.24</v>
      </c>
      <c r="C1228" s="5">
        <f>TITRES_STAT!D1231</f>
        <v>8.0173000000000005</v>
      </c>
      <c r="D1228" s="5">
        <f>TITRES_STAT!E1231</f>
        <v>984</v>
      </c>
      <c r="E1228" s="2">
        <f t="shared" si="76"/>
        <v>137730</v>
      </c>
      <c r="F1228" s="5" t="str">
        <f t="shared" si="79"/>
        <v>BEARISH</v>
      </c>
      <c r="G1228" s="5" t="str">
        <f t="shared" si="78"/>
        <v>WEAK</v>
      </c>
      <c r="H1228" s="5" t="str">
        <f t="shared" si="77"/>
        <v>BEARISH DIVERGENCE</v>
      </c>
    </row>
    <row r="1229" spans="1:8" ht="13.5" x14ac:dyDescent="0.25">
      <c r="A1229" s="3">
        <f>TITRES_STAT!B1232</f>
        <v>44102</v>
      </c>
      <c r="B1229" s="5">
        <f>TITRES_STAT!C1232</f>
        <v>12.19</v>
      </c>
      <c r="C1229" s="5">
        <f>TITRES_STAT!D1232</f>
        <v>7.9846000000000004</v>
      </c>
      <c r="D1229" s="5">
        <f>TITRES_STAT!E1232</f>
        <v>238</v>
      </c>
      <c r="E1229" s="2">
        <f t="shared" si="76"/>
        <v>137492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BEARISH DIVERGENCE</v>
      </c>
    </row>
    <row r="1230" spans="1:8" ht="13.5" x14ac:dyDescent="0.25">
      <c r="A1230" s="3">
        <f>TITRES_STAT!B1233</f>
        <v>44103</v>
      </c>
      <c r="B1230" s="5">
        <f>TITRES_STAT!C1233</f>
        <v>12</v>
      </c>
      <c r="C1230" s="5">
        <f>TITRES_STAT!D1233</f>
        <v>7.8601000000000001</v>
      </c>
      <c r="D1230" s="5">
        <f>TITRES_STAT!E1233</f>
        <v>44</v>
      </c>
      <c r="E1230" s="2">
        <f t="shared" si="76"/>
        <v>137448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CONFIRMED BEARISH</v>
      </c>
    </row>
    <row r="1231" spans="1:8" ht="13.5" x14ac:dyDescent="0.25">
      <c r="A1231" s="3">
        <f>TITRES_STAT!B1234</f>
        <v>44104</v>
      </c>
      <c r="B1231" s="5">
        <f>TITRES_STAT!C1234</f>
        <v>12.25</v>
      </c>
      <c r="C1231" s="5">
        <f>TITRES_STAT!D1234</f>
        <v>8.0238999999999994</v>
      </c>
      <c r="D1231" s="5">
        <f>TITRES_STAT!E1234</f>
        <v>308</v>
      </c>
      <c r="E1231" s="2">
        <f t="shared" si="76"/>
        <v>137756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12.14</v>
      </c>
      <c r="C1232" s="5">
        <f>TITRES_STAT!D1235</f>
        <v>7.9518000000000004</v>
      </c>
      <c r="D1232" s="5">
        <f>TITRES_STAT!E1235</f>
        <v>330</v>
      </c>
      <c r="E1232" s="2">
        <f t="shared" si="76"/>
        <v>137426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11.6</v>
      </c>
      <c r="C1233" s="5">
        <f>TITRES_STAT!D1236</f>
        <v>7.5980999999999996</v>
      </c>
      <c r="D1233" s="5">
        <f>TITRES_STAT!E1236</f>
        <v>2689</v>
      </c>
      <c r="E1233" s="2">
        <f t="shared" si="76"/>
        <v>134737</v>
      </c>
      <c r="F1233" s="5" t="str">
        <f t="shared" si="79"/>
        <v>BEARISH</v>
      </c>
      <c r="G1233" s="5" t="str">
        <f t="shared" si="78"/>
        <v>WEAK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11.94</v>
      </c>
      <c r="C1234" s="5">
        <f>TITRES_STAT!D1237</f>
        <v>7.8208000000000002</v>
      </c>
      <c r="D1234" s="5">
        <f>TITRES_STAT!E1237</f>
        <v>804</v>
      </c>
      <c r="E1234" s="2">
        <f t="shared" si="76"/>
        <v>135541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12</v>
      </c>
      <c r="C1235" s="5">
        <f>TITRES_STAT!D1238</f>
        <v>7.8601000000000001</v>
      </c>
      <c r="D1235" s="5">
        <f>TITRES_STAT!E1238</f>
        <v>1</v>
      </c>
      <c r="E1235" s="2">
        <f t="shared" si="76"/>
        <v>135542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NEUTRAL</v>
      </c>
    </row>
    <row r="1236" spans="1:8" ht="13.5" x14ac:dyDescent="0.25">
      <c r="A1236" s="3">
        <f>TITRES_STAT!B1239</f>
        <v>44111</v>
      </c>
      <c r="B1236" s="5">
        <f>TITRES_STAT!C1239</f>
        <v>12.1</v>
      </c>
      <c r="C1236" s="5">
        <f>TITRES_STAT!D1239</f>
        <v>7.9256000000000002</v>
      </c>
      <c r="D1236" s="5">
        <f>TITRES_STAT!E1239</f>
        <v>102</v>
      </c>
      <c r="E1236" s="2">
        <f t="shared" si="76"/>
        <v>135644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11.74</v>
      </c>
      <c r="C1237" s="5">
        <f>TITRES_STAT!D1240</f>
        <v>7.6898</v>
      </c>
      <c r="D1237" s="5">
        <f>TITRES_STAT!E1240</f>
        <v>10884</v>
      </c>
      <c r="E1237" s="2">
        <f t="shared" si="76"/>
        <v>124760</v>
      </c>
      <c r="F1237" s="5" t="str">
        <f t="shared" si="79"/>
        <v>BEARISH</v>
      </c>
      <c r="G1237" s="5" t="str">
        <f t="shared" si="78"/>
        <v>WEAK</v>
      </c>
      <c r="H1237" s="5" t="str">
        <f t="shared" si="77"/>
        <v>CONFIRMED BEARISH</v>
      </c>
    </row>
    <row r="1238" spans="1:8" ht="13.5" x14ac:dyDescent="0.25">
      <c r="A1238" s="3">
        <f>TITRES_STAT!B1241</f>
        <v>44113</v>
      </c>
      <c r="B1238" s="5">
        <f>TITRES_STAT!C1241</f>
        <v>11.85</v>
      </c>
      <c r="C1238" s="5">
        <f>TITRES_STAT!D1241</f>
        <v>7.7618999999999998</v>
      </c>
      <c r="D1238" s="5">
        <f>TITRES_STAT!E1241</f>
        <v>63</v>
      </c>
      <c r="E1238" s="2">
        <f t="shared" si="76"/>
        <v>124823</v>
      </c>
      <c r="F1238" s="5" t="str">
        <f t="shared" si="79"/>
        <v>BEARISH</v>
      </c>
      <c r="G1238" s="5" t="str">
        <f t="shared" si="78"/>
        <v>WEAK</v>
      </c>
      <c r="H1238" s="5" t="str">
        <f t="shared" si="77"/>
        <v>BEARISH DIVERGENCE</v>
      </c>
    </row>
    <row r="1239" spans="1:8" ht="13.5" x14ac:dyDescent="0.25">
      <c r="A1239" s="3">
        <f>TITRES_STAT!B1242</f>
        <v>44116</v>
      </c>
      <c r="B1239" s="5">
        <f>TITRES_STAT!C1242</f>
        <v>12.18</v>
      </c>
      <c r="C1239" s="5">
        <f>TITRES_STAT!D1242</f>
        <v>7.9779999999999998</v>
      </c>
      <c r="D1239" s="5">
        <f>TITRES_STAT!E1242</f>
        <v>161</v>
      </c>
      <c r="E1239" s="2">
        <f t="shared" si="76"/>
        <v>124984</v>
      </c>
      <c r="F1239" s="5" t="str">
        <f t="shared" si="79"/>
        <v>BEARISH</v>
      </c>
      <c r="G1239" s="5" t="str">
        <f t="shared" si="78"/>
        <v>WEAK</v>
      </c>
      <c r="H1239" s="5" t="str">
        <f t="shared" si="77"/>
        <v>BEARISH DIVERGENCE</v>
      </c>
    </row>
    <row r="1240" spans="1:8" ht="13.5" x14ac:dyDescent="0.25">
      <c r="A1240" s="3">
        <f>TITRES_STAT!B1243</f>
        <v>44117</v>
      </c>
      <c r="B1240" s="5">
        <f>TITRES_STAT!C1243</f>
        <v>12.19</v>
      </c>
      <c r="C1240" s="5">
        <f>TITRES_STAT!D1243</f>
        <v>7.9846000000000004</v>
      </c>
      <c r="D1240" s="5">
        <f>TITRES_STAT!E1243</f>
        <v>3017</v>
      </c>
      <c r="E1240" s="2">
        <f t="shared" si="76"/>
        <v>128001</v>
      </c>
      <c r="F1240" s="5" t="str">
        <f t="shared" si="79"/>
        <v>BEARISH</v>
      </c>
      <c r="G1240" s="5" t="str">
        <f t="shared" si="78"/>
        <v>WEAK</v>
      </c>
      <c r="H1240" s="5" t="str">
        <f t="shared" si="77"/>
        <v>BEARISH DIVERGENCE</v>
      </c>
    </row>
    <row r="1241" spans="1:8" ht="13.5" x14ac:dyDescent="0.25">
      <c r="A1241" s="3">
        <f>TITRES_STAT!B1244</f>
        <v>44118</v>
      </c>
      <c r="B1241" s="5">
        <f>TITRES_STAT!C1244</f>
        <v>11.98</v>
      </c>
      <c r="C1241" s="5">
        <f>TITRES_STAT!D1244</f>
        <v>7.8470000000000004</v>
      </c>
      <c r="D1241" s="5">
        <f>TITRES_STAT!E1244</f>
        <v>1910</v>
      </c>
      <c r="E1241" s="2">
        <f t="shared" si="76"/>
        <v>126091</v>
      </c>
      <c r="F1241" s="5" t="str">
        <f t="shared" si="79"/>
        <v>BEARISH</v>
      </c>
      <c r="G1241" s="5" t="str">
        <f t="shared" si="78"/>
        <v>WEAK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12</v>
      </c>
      <c r="C1242" s="5">
        <f>TITRES_STAT!D1245</f>
        <v>7.8601000000000001</v>
      </c>
      <c r="D1242" s="5">
        <f>TITRES_STAT!E1245</f>
        <v>566</v>
      </c>
      <c r="E1242" s="2">
        <f t="shared" si="76"/>
        <v>126657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CONFIRMED BULLISH</v>
      </c>
    </row>
    <row r="1243" spans="1:8" ht="13.5" x14ac:dyDescent="0.25">
      <c r="A1243" s="3">
        <f>TITRES_STAT!B1246</f>
        <v>44123</v>
      </c>
      <c r="B1243" s="5">
        <f>TITRES_STAT!C1246</f>
        <v>12</v>
      </c>
      <c r="C1243" s="5">
        <f>TITRES_STAT!D1246</f>
        <v>7.8601000000000001</v>
      </c>
      <c r="D1243" s="5">
        <f>TITRES_STAT!E1246</f>
        <v>0</v>
      </c>
      <c r="E1243" s="2">
        <f t="shared" si="76"/>
        <v>126657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CONFIRMED BULLISH</v>
      </c>
    </row>
    <row r="1244" spans="1:8" ht="13.5" x14ac:dyDescent="0.25">
      <c r="A1244" s="3">
        <f>TITRES_STAT!B1247</f>
        <v>44124</v>
      </c>
      <c r="B1244" s="5">
        <f>TITRES_STAT!C1247</f>
        <v>11.95</v>
      </c>
      <c r="C1244" s="5">
        <f>TITRES_STAT!D1247</f>
        <v>7.8273999999999999</v>
      </c>
      <c r="D1244" s="5">
        <f>TITRES_STAT!E1247</f>
        <v>114</v>
      </c>
      <c r="E1244" s="2">
        <f t="shared" si="76"/>
        <v>126543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BULLISH DIVERGENCE</v>
      </c>
    </row>
    <row r="1245" spans="1:8" ht="13.5" x14ac:dyDescent="0.25">
      <c r="A1245" s="3">
        <f>TITRES_STAT!B1248</f>
        <v>44125</v>
      </c>
      <c r="B1245" s="5">
        <f>TITRES_STAT!C1248</f>
        <v>12.2</v>
      </c>
      <c r="C1245" s="5">
        <f>TITRES_STAT!D1248</f>
        <v>7.9911000000000003</v>
      </c>
      <c r="D1245" s="5">
        <f>TITRES_STAT!E1248</f>
        <v>1414</v>
      </c>
      <c r="E1245" s="2">
        <f t="shared" si="76"/>
        <v>127957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BEARISH DIVERGENCE</v>
      </c>
    </row>
    <row r="1246" spans="1:8" ht="13.5" x14ac:dyDescent="0.25">
      <c r="A1246" s="3">
        <f>TITRES_STAT!B1249</f>
        <v>44126</v>
      </c>
      <c r="B1246" s="5">
        <f>TITRES_STAT!C1249</f>
        <v>11.84</v>
      </c>
      <c r="C1246" s="5">
        <f>TITRES_STAT!D1249</f>
        <v>7.7553000000000001</v>
      </c>
      <c r="D1246" s="5">
        <f>TITRES_STAT!E1249</f>
        <v>25</v>
      </c>
      <c r="E1246" s="2">
        <f t="shared" si="76"/>
        <v>127932</v>
      </c>
      <c r="F1246" s="5" t="str">
        <f t="shared" si="79"/>
        <v>BULLISH</v>
      </c>
      <c r="G1246" s="5" t="str">
        <f t="shared" si="78"/>
        <v>NEUTRAL</v>
      </c>
      <c r="H1246" s="5" t="str">
        <f t="shared" si="77"/>
        <v>BULLISH DIVERGENCE</v>
      </c>
    </row>
    <row r="1247" spans="1:8" ht="13.5" x14ac:dyDescent="0.25">
      <c r="A1247" s="3">
        <f>TITRES_STAT!B1250</f>
        <v>44127</v>
      </c>
      <c r="B1247" s="5">
        <f>TITRES_STAT!C1250</f>
        <v>12.1</v>
      </c>
      <c r="C1247" s="5">
        <f>TITRES_STAT!D1250</f>
        <v>7.9256000000000002</v>
      </c>
      <c r="D1247" s="5">
        <f>TITRES_STAT!E1250</f>
        <v>244</v>
      </c>
      <c r="E1247" s="2">
        <f t="shared" si="76"/>
        <v>128176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CONFIRMED BULLISH</v>
      </c>
    </row>
    <row r="1248" spans="1:8" ht="13.5" x14ac:dyDescent="0.25">
      <c r="A1248" s="3">
        <f>TITRES_STAT!B1251</f>
        <v>44130</v>
      </c>
      <c r="B1248" s="5">
        <f>TITRES_STAT!C1251</f>
        <v>12.12</v>
      </c>
      <c r="C1248" s="5">
        <f>TITRES_STAT!D1251</f>
        <v>7.9386999999999999</v>
      </c>
      <c r="D1248" s="5">
        <f>TITRES_STAT!E1251</f>
        <v>978</v>
      </c>
      <c r="E1248" s="2">
        <f t="shared" si="76"/>
        <v>129154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CONFIRMED BULLISH</v>
      </c>
    </row>
    <row r="1249" spans="1:8" ht="13.5" x14ac:dyDescent="0.25">
      <c r="A1249" s="3">
        <f>TITRES_STAT!B1252</f>
        <v>44131</v>
      </c>
      <c r="B1249" s="5">
        <f>TITRES_STAT!C1252</f>
        <v>12.1</v>
      </c>
      <c r="C1249" s="5">
        <f>TITRES_STAT!D1252</f>
        <v>7.9256000000000002</v>
      </c>
      <c r="D1249" s="5">
        <f>TITRES_STAT!E1252</f>
        <v>253</v>
      </c>
      <c r="E1249" s="2">
        <f t="shared" si="76"/>
        <v>128901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CONFIRMED BULLISH</v>
      </c>
    </row>
    <row r="1250" spans="1:8" ht="13.5" x14ac:dyDescent="0.25">
      <c r="A1250" s="3">
        <f>TITRES_STAT!B1253</f>
        <v>44132</v>
      </c>
      <c r="B1250" s="5">
        <f>TITRES_STAT!C1253</f>
        <v>11.8</v>
      </c>
      <c r="C1250" s="5">
        <f>TITRES_STAT!D1253</f>
        <v>7.7290999999999999</v>
      </c>
      <c r="D1250" s="5">
        <f>TITRES_STAT!E1253</f>
        <v>789</v>
      </c>
      <c r="E1250" s="2">
        <f t="shared" si="76"/>
        <v>128112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BULLISH DIVERGENCE</v>
      </c>
    </row>
    <row r="1251" spans="1:8" ht="13.5" x14ac:dyDescent="0.25">
      <c r="A1251" s="3">
        <f>TITRES_STAT!B1254</f>
        <v>44134</v>
      </c>
      <c r="B1251" s="5">
        <f>TITRES_STAT!C1254</f>
        <v>12.05</v>
      </c>
      <c r="C1251" s="5">
        <f>TITRES_STAT!D1254</f>
        <v>7.8929</v>
      </c>
      <c r="D1251" s="5">
        <f>TITRES_STAT!E1254</f>
        <v>48</v>
      </c>
      <c r="E1251" s="2">
        <f t="shared" si="76"/>
        <v>128160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44137</v>
      </c>
      <c r="B1252" s="5">
        <f>TITRES_STAT!C1255</f>
        <v>12.04</v>
      </c>
      <c r="C1252" s="5">
        <f>TITRES_STAT!D1255</f>
        <v>7.8863000000000003</v>
      </c>
      <c r="D1252" s="5">
        <f>TITRES_STAT!E1255</f>
        <v>802</v>
      </c>
      <c r="E1252" s="2">
        <f t="shared" si="76"/>
        <v>127358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12.04</v>
      </c>
      <c r="C1253" s="5">
        <f>TITRES_STAT!D1256</f>
        <v>7.8863000000000003</v>
      </c>
      <c r="D1253" s="5">
        <f>TITRES_STAT!E1256</f>
        <v>0</v>
      </c>
      <c r="E1253" s="2">
        <f t="shared" si="76"/>
        <v>127358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11.99</v>
      </c>
      <c r="C1254" s="5">
        <f>TITRES_STAT!D1257</f>
        <v>7.8536000000000001</v>
      </c>
      <c r="D1254" s="5">
        <f>TITRES_STAT!E1257</f>
        <v>82</v>
      </c>
      <c r="E1254" s="2">
        <f t="shared" si="76"/>
        <v>127276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11.9</v>
      </c>
      <c r="C1255" s="5">
        <f>TITRES_STAT!D1258</f>
        <v>7.7946</v>
      </c>
      <c r="D1255" s="5">
        <f>TITRES_STAT!E1258</f>
        <v>107</v>
      </c>
      <c r="E1255" s="2">
        <f t="shared" si="76"/>
        <v>127169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BEARISH DIVERGENCE</v>
      </c>
    </row>
    <row r="1256" spans="1:8" ht="13.5" x14ac:dyDescent="0.25">
      <c r="A1256" s="3">
        <f>TITRES_STAT!B1259</f>
        <v>44141</v>
      </c>
      <c r="B1256" s="5">
        <f>TITRES_STAT!C1259</f>
        <v>11.9</v>
      </c>
      <c r="C1256" s="5">
        <f>TITRES_STAT!D1259</f>
        <v>7.7946</v>
      </c>
      <c r="D1256" s="5">
        <f>TITRES_STAT!E1259</f>
        <v>152</v>
      </c>
      <c r="E1256" s="2">
        <f t="shared" si="76"/>
        <v>127169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44144</v>
      </c>
      <c r="B1257" s="5">
        <f>TITRES_STAT!C1260</f>
        <v>11.9</v>
      </c>
      <c r="C1257" s="5">
        <f>TITRES_STAT!D1260</f>
        <v>7.7946</v>
      </c>
      <c r="D1257" s="5">
        <f>TITRES_STAT!E1260</f>
        <v>0</v>
      </c>
      <c r="E1257" s="2">
        <f t="shared" si="76"/>
        <v>127169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CONFIRMED BEARISH</v>
      </c>
    </row>
    <row r="1258" spans="1:8" ht="13.5" x14ac:dyDescent="0.25">
      <c r="A1258" s="3">
        <f>TITRES_STAT!B1261</f>
        <v>44145</v>
      </c>
      <c r="B1258" s="5">
        <f>TITRES_STAT!C1261</f>
        <v>11.9</v>
      </c>
      <c r="C1258" s="5">
        <f>TITRES_STAT!D1261</f>
        <v>7.7946</v>
      </c>
      <c r="D1258" s="5">
        <f>TITRES_STAT!E1261</f>
        <v>200</v>
      </c>
      <c r="E1258" s="2">
        <f t="shared" si="76"/>
        <v>127169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44146</v>
      </c>
      <c r="B1259" s="5">
        <f>TITRES_STAT!C1262</f>
        <v>11.9</v>
      </c>
      <c r="C1259" s="5">
        <f>TITRES_STAT!D1262</f>
        <v>7.7946</v>
      </c>
      <c r="D1259" s="5">
        <f>TITRES_STAT!E1262</f>
        <v>120</v>
      </c>
      <c r="E1259" s="2">
        <f t="shared" si="76"/>
        <v>127169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44147</v>
      </c>
      <c r="B1260" s="5">
        <f>TITRES_STAT!C1263</f>
        <v>11.9</v>
      </c>
      <c r="C1260" s="5">
        <f>TITRES_STAT!D1263</f>
        <v>7.7946</v>
      </c>
      <c r="D1260" s="5">
        <f>TITRES_STAT!E1263</f>
        <v>0</v>
      </c>
      <c r="E1260" s="2">
        <f t="shared" si="76"/>
        <v>127169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11.9</v>
      </c>
      <c r="C1261" s="5">
        <f>TITRES_STAT!D1264</f>
        <v>7.7946</v>
      </c>
      <c r="D1261" s="5">
        <f>TITRES_STAT!E1264</f>
        <v>1199</v>
      </c>
      <c r="E1261" s="2">
        <f t="shared" si="76"/>
        <v>127169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12.18</v>
      </c>
      <c r="C1262" s="5">
        <f>TITRES_STAT!D1265</f>
        <v>7.9779999999999998</v>
      </c>
      <c r="D1262" s="5">
        <f>TITRES_STAT!E1265</f>
        <v>2474</v>
      </c>
      <c r="E1262" s="2">
        <f t="shared" si="76"/>
        <v>129643</v>
      </c>
      <c r="F1262" s="5" t="str">
        <f t="shared" si="79"/>
        <v>BULLISH</v>
      </c>
      <c r="G1262" s="5" t="str">
        <f t="shared" si="78"/>
        <v>NEUTRAL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12.19</v>
      </c>
      <c r="C1263" s="5">
        <f>TITRES_STAT!D1266</f>
        <v>7.9846000000000004</v>
      </c>
      <c r="D1263" s="5">
        <f>TITRES_STAT!E1266</f>
        <v>146</v>
      </c>
      <c r="E1263" s="2">
        <f t="shared" si="76"/>
        <v>129789</v>
      </c>
      <c r="F1263" s="5" t="str">
        <f t="shared" si="79"/>
        <v>BULLISH</v>
      </c>
      <c r="G1263" s="5" t="str">
        <f t="shared" si="78"/>
        <v>STRONG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12.17</v>
      </c>
      <c r="C1264" s="5">
        <f>TITRES_STAT!D1267</f>
        <v>7.9714999999999998</v>
      </c>
      <c r="D1264" s="5">
        <f>TITRES_STAT!E1267</f>
        <v>266</v>
      </c>
      <c r="E1264" s="2">
        <f t="shared" si="76"/>
        <v>129523</v>
      </c>
      <c r="F1264" s="5" t="str">
        <f t="shared" si="79"/>
        <v>BULLISH</v>
      </c>
      <c r="G1264" s="5" t="str">
        <f t="shared" si="78"/>
        <v>NEUTRAL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12.16</v>
      </c>
      <c r="C1265" s="5">
        <f>TITRES_STAT!D1268</f>
        <v>7.9649000000000001</v>
      </c>
      <c r="D1265" s="5">
        <f>TITRES_STAT!E1268</f>
        <v>1204</v>
      </c>
      <c r="E1265" s="2">
        <f t="shared" si="76"/>
        <v>128319</v>
      </c>
      <c r="F1265" s="5" t="str">
        <f t="shared" si="79"/>
        <v>BULLISH</v>
      </c>
      <c r="G1265" s="5" t="str">
        <f t="shared" si="78"/>
        <v>NEUTRAL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12.19</v>
      </c>
      <c r="C1266" s="5">
        <f>TITRES_STAT!D1269</f>
        <v>7.9846000000000004</v>
      </c>
      <c r="D1266" s="5">
        <f>TITRES_STAT!E1269</f>
        <v>624</v>
      </c>
      <c r="E1266" s="2">
        <f t="shared" si="76"/>
        <v>128943</v>
      </c>
      <c r="F1266" s="5" t="str">
        <f t="shared" si="79"/>
        <v>BULLISH</v>
      </c>
      <c r="G1266" s="5" t="str">
        <f t="shared" si="78"/>
        <v>NEUTRAL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12.15</v>
      </c>
      <c r="C1267" s="5">
        <f>TITRES_STAT!D1270</f>
        <v>7.9584000000000001</v>
      </c>
      <c r="D1267" s="5">
        <f>TITRES_STAT!E1270</f>
        <v>1419</v>
      </c>
      <c r="E1267" s="2">
        <f t="shared" si="76"/>
        <v>127524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12</v>
      </c>
      <c r="C1268" s="5">
        <f>TITRES_STAT!D1271</f>
        <v>7.8601000000000001</v>
      </c>
      <c r="D1268" s="5">
        <f>TITRES_STAT!E1271</f>
        <v>1747</v>
      </c>
      <c r="E1268" s="2">
        <f t="shared" si="76"/>
        <v>125777</v>
      </c>
      <c r="F1268" s="5" t="str">
        <f t="shared" si="79"/>
        <v>BEARISH</v>
      </c>
      <c r="G1268" s="5" t="str">
        <f t="shared" si="78"/>
        <v>WEAK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11.85</v>
      </c>
      <c r="C1269" s="5">
        <f>TITRES_STAT!D1272</f>
        <v>7.7618999999999998</v>
      </c>
      <c r="D1269" s="5">
        <f>TITRES_STAT!E1272</f>
        <v>3706</v>
      </c>
      <c r="E1269" s="2">
        <f t="shared" si="76"/>
        <v>122071</v>
      </c>
      <c r="F1269" s="5" t="str">
        <f t="shared" si="79"/>
        <v>BEARISH</v>
      </c>
      <c r="G1269" s="5" t="str">
        <f t="shared" si="78"/>
        <v>WEAK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11.8</v>
      </c>
      <c r="C1270" s="5">
        <f>TITRES_STAT!D1273</f>
        <v>7.7290999999999999</v>
      </c>
      <c r="D1270" s="5">
        <f>TITRES_STAT!E1273</f>
        <v>958</v>
      </c>
      <c r="E1270" s="2">
        <f t="shared" si="76"/>
        <v>121113</v>
      </c>
      <c r="F1270" s="5" t="str">
        <f t="shared" si="79"/>
        <v>BEARISH</v>
      </c>
      <c r="G1270" s="5" t="str">
        <f t="shared" si="78"/>
        <v>WEAK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12.1</v>
      </c>
      <c r="C1271" s="5">
        <f>TITRES_STAT!D1274</f>
        <v>7.9256000000000002</v>
      </c>
      <c r="D1271" s="5">
        <f>TITRES_STAT!E1274</f>
        <v>112</v>
      </c>
      <c r="E1271" s="2">
        <f t="shared" si="76"/>
        <v>121225</v>
      </c>
      <c r="F1271" s="5" t="str">
        <f t="shared" si="79"/>
        <v>BEARISH</v>
      </c>
      <c r="G1271" s="5" t="str">
        <f t="shared" si="78"/>
        <v>WEAK</v>
      </c>
      <c r="H1271" s="5" t="str">
        <f t="shared" si="77"/>
        <v>CONFIRMED BEARISH</v>
      </c>
    </row>
    <row r="1272" spans="1:8" ht="13.5" x14ac:dyDescent="0.25">
      <c r="A1272" s="3">
        <f>TITRES_STAT!B1275</f>
        <v>44165</v>
      </c>
      <c r="B1272" s="5">
        <f>TITRES_STAT!C1275</f>
        <v>12.1</v>
      </c>
      <c r="C1272" s="5">
        <f>TITRES_STAT!D1275</f>
        <v>7.9256000000000002</v>
      </c>
      <c r="D1272" s="5">
        <f>TITRES_STAT!E1275</f>
        <v>232</v>
      </c>
      <c r="E1272" s="2">
        <f t="shared" si="76"/>
        <v>121225</v>
      </c>
      <c r="F1272" s="5" t="str">
        <f t="shared" si="79"/>
        <v>BEARISH</v>
      </c>
      <c r="G1272" s="5" t="str">
        <f t="shared" si="78"/>
        <v>WEAK</v>
      </c>
      <c r="H1272" s="5" t="str">
        <f t="shared" si="77"/>
        <v>CONFIRMED BEARISH</v>
      </c>
    </row>
    <row r="1273" spans="1:8" ht="13.5" x14ac:dyDescent="0.25">
      <c r="A1273" s="3">
        <f>TITRES_STAT!B1276</f>
        <v>44166</v>
      </c>
      <c r="B1273" s="5">
        <f>TITRES_STAT!C1276</f>
        <v>12</v>
      </c>
      <c r="C1273" s="5">
        <f>TITRES_STAT!D1276</f>
        <v>7.8601000000000001</v>
      </c>
      <c r="D1273" s="5">
        <f>TITRES_STAT!E1276</f>
        <v>11</v>
      </c>
      <c r="E1273" s="2">
        <f t="shared" si="76"/>
        <v>121214</v>
      </c>
      <c r="F1273" s="5" t="str">
        <f t="shared" si="79"/>
        <v>BEARISH</v>
      </c>
      <c r="G1273" s="5" t="str">
        <f t="shared" si="78"/>
        <v>WEAK</v>
      </c>
      <c r="H1273" s="5" t="str">
        <f t="shared" si="77"/>
        <v>NEUTRAL</v>
      </c>
    </row>
    <row r="1274" spans="1:8" ht="13.5" x14ac:dyDescent="0.25">
      <c r="A1274" s="3">
        <f>TITRES_STAT!B1277</f>
        <v>44167</v>
      </c>
      <c r="B1274" s="5">
        <f>TITRES_STAT!C1277</f>
        <v>11.91</v>
      </c>
      <c r="C1274" s="5">
        <f>TITRES_STAT!D1277</f>
        <v>7.8011999999999997</v>
      </c>
      <c r="D1274" s="5">
        <f>TITRES_STAT!E1277</f>
        <v>613</v>
      </c>
      <c r="E1274" s="2">
        <f t="shared" si="76"/>
        <v>120601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BEARISH DIVERGENCE</v>
      </c>
    </row>
    <row r="1275" spans="1:8" ht="13.5" x14ac:dyDescent="0.25">
      <c r="A1275" s="3">
        <f>TITRES_STAT!B1278</f>
        <v>44168</v>
      </c>
      <c r="B1275" s="5">
        <f>TITRES_STAT!C1278</f>
        <v>11.91</v>
      </c>
      <c r="C1275" s="5">
        <f>TITRES_STAT!D1278</f>
        <v>7.8011999999999997</v>
      </c>
      <c r="D1275" s="5">
        <f>TITRES_STAT!E1278</f>
        <v>99</v>
      </c>
      <c r="E1275" s="2">
        <f t="shared" si="76"/>
        <v>120601</v>
      </c>
      <c r="F1275" s="5" t="str">
        <f t="shared" si="79"/>
        <v>BEARISH</v>
      </c>
      <c r="G1275" s="5" t="str">
        <f t="shared" si="78"/>
        <v>NEUTRAL</v>
      </c>
      <c r="H1275" s="5" t="str">
        <f t="shared" si="77"/>
        <v>BEARISH DIVERGENCE</v>
      </c>
    </row>
    <row r="1276" spans="1:8" ht="13.5" x14ac:dyDescent="0.25">
      <c r="A1276" s="3">
        <f>TITRES_STAT!B1279</f>
        <v>44169</v>
      </c>
      <c r="B1276" s="5">
        <f>TITRES_STAT!C1279</f>
        <v>11.9</v>
      </c>
      <c r="C1276" s="5">
        <f>TITRES_STAT!D1279</f>
        <v>7.7946</v>
      </c>
      <c r="D1276" s="5">
        <f>TITRES_STAT!E1279</f>
        <v>41</v>
      </c>
      <c r="E1276" s="2">
        <f t="shared" si="76"/>
        <v>120560</v>
      </c>
      <c r="F1276" s="5" t="str">
        <f t="shared" si="79"/>
        <v>BEARISH</v>
      </c>
      <c r="G1276" s="5" t="str">
        <f t="shared" si="78"/>
        <v>NEUTRAL</v>
      </c>
      <c r="H1276" s="5" t="str">
        <f t="shared" si="77"/>
        <v>CONFIRMED BEARISH</v>
      </c>
    </row>
    <row r="1277" spans="1:8" ht="13.5" x14ac:dyDescent="0.25">
      <c r="A1277" s="3">
        <f>TITRES_STAT!B1280</f>
        <v>44172</v>
      </c>
      <c r="B1277" s="5">
        <f>TITRES_STAT!C1280</f>
        <v>11.88</v>
      </c>
      <c r="C1277" s="5">
        <f>TITRES_STAT!D1280</f>
        <v>7.7815000000000003</v>
      </c>
      <c r="D1277" s="5">
        <f>TITRES_STAT!E1280</f>
        <v>45</v>
      </c>
      <c r="E1277" s="2">
        <f t="shared" si="76"/>
        <v>120515</v>
      </c>
      <c r="F1277" s="5" t="str">
        <f t="shared" si="79"/>
        <v>BEARISH</v>
      </c>
      <c r="G1277" s="5" t="str">
        <f t="shared" si="78"/>
        <v>NEUTRAL</v>
      </c>
      <c r="H1277" s="5" t="str">
        <f t="shared" si="77"/>
        <v>CONFIRMED BEARISH</v>
      </c>
    </row>
    <row r="1278" spans="1:8" ht="13.5" x14ac:dyDescent="0.25">
      <c r="A1278" s="3">
        <f>TITRES_STAT!B1281</f>
        <v>44173</v>
      </c>
      <c r="B1278" s="5">
        <f>TITRES_STAT!C1281</f>
        <v>11.76</v>
      </c>
      <c r="C1278" s="5">
        <f>TITRES_STAT!D1281</f>
        <v>7.7028999999999996</v>
      </c>
      <c r="D1278" s="5">
        <f>TITRES_STAT!E1281</f>
        <v>270</v>
      </c>
      <c r="E1278" s="2">
        <f t="shared" si="76"/>
        <v>120245</v>
      </c>
      <c r="F1278" s="5" t="str">
        <f t="shared" si="79"/>
        <v>BEARISH</v>
      </c>
      <c r="G1278" s="5" t="str">
        <f t="shared" si="78"/>
        <v>NEUTRAL</v>
      </c>
      <c r="H1278" s="5" t="str">
        <f t="shared" si="77"/>
        <v>CONFIRMED BEARISH</v>
      </c>
    </row>
    <row r="1279" spans="1:8" ht="13.5" x14ac:dyDescent="0.25">
      <c r="A1279" s="3">
        <f>TITRES_STAT!B1282</f>
        <v>44174</v>
      </c>
      <c r="B1279" s="5">
        <f>TITRES_STAT!C1282</f>
        <v>11.88</v>
      </c>
      <c r="C1279" s="5">
        <f>TITRES_STAT!D1282</f>
        <v>7.7815000000000003</v>
      </c>
      <c r="D1279" s="5">
        <f>TITRES_STAT!E1282</f>
        <v>5</v>
      </c>
      <c r="E1279" s="2">
        <f t="shared" si="76"/>
        <v>120250</v>
      </c>
      <c r="F1279" s="5" t="str">
        <f t="shared" si="79"/>
        <v>BEARISH</v>
      </c>
      <c r="G1279" s="5" t="str">
        <f t="shared" si="78"/>
        <v>NEUTRAL</v>
      </c>
      <c r="H1279" s="5" t="str">
        <f t="shared" si="77"/>
        <v>CONFIRMED BEARISH</v>
      </c>
    </row>
    <row r="1280" spans="1:8" ht="13.5" x14ac:dyDescent="0.25">
      <c r="A1280" s="3">
        <f>TITRES_STAT!B1283</f>
        <v>44175</v>
      </c>
      <c r="B1280" s="5">
        <f>TITRES_STAT!C1283</f>
        <v>11.8</v>
      </c>
      <c r="C1280" s="5">
        <f>TITRES_STAT!D1283</f>
        <v>7.7290999999999999</v>
      </c>
      <c r="D1280" s="5">
        <f>TITRES_STAT!E1283</f>
        <v>1041</v>
      </c>
      <c r="E1280" s="2">
        <f t="shared" si="76"/>
        <v>119209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44176</v>
      </c>
      <c r="B1281" s="5">
        <f>TITRES_STAT!C1284</f>
        <v>11.88</v>
      </c>
      <c r="C1281" s="5">
        <f>TITRES_STAT!D1284</f>
        <v>7.7815000000000003</v>
      </c>
      <c r="D1281" s="5">
        <f>TITRES_STAT!E1284</f>
        <v>138</v>
      </c>
      <c r="E1281" s="2">
        <f t="shared" si="76"/>
        <v>119347</v>
      </c>
      <c r="F1281" s="5" t="str">
        <f t="shared" si="79"/>
        <v>BEARISH</v>
      </c>
      <c r="G1281" s="5" t="str">
        <f t="shared" si="78"/>
        <v>NEUTRAL</v>
      </c>
      <c r="H1281" s="5" t="str">
        <f t="shared" si="77"/>
        <v>CONFIRMED BEARISH</v>
      </c>
    </row>
    <row r="1282" spans="1:8" ht="13.5" x14ac:dyDescent="0.25">
      <c r="A1282" s="3">
        <f>TITRES_STAT!B1285</f>
        <v>44179</v>
      </c>
      <c r="B1282" s="5">
        <f>TITRES_STAT!C1285</f>
        <v>12</v>
      </c>
      <c r="C1282" s="5">
        <f>TITRES_STAT!D1285</f>
        <v>7.8601000000000001</v>
      </c>
      <c r="D1282" s="5">
        <f>TITRES_STAT!E1285</f>
        <v>1066</v>
      </c>
      <c r="E1282" s="2">
        <f t="shared" si="76"/>
        <v>120413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BEARISH DIVERGENCE</v>
      </c>
    </row>
    <row r="1283" spans="1:8" ht="13.5" x14ac:dyDescent="0.25">
      <c r="A1283" s="3">
        <f>TITRES_STAT!B1286</f>
        <v>44180</v>
      </c>
      <c r="B1283" s="5">
        <f>TITRES_STAT!C1286</f>
        <v>12</v>
      </c>
      <c r="C1283" s="5">
        <f>TITRES_STAT!D1286</f>
        <v>7.8601000000000001</v>
      </c>
      <c r="D1283" s="5">
        <f>TITRES_STAT!E1286</f>
        <v>8</v>
      </c>
      <c r="E1283" s="2">
        <f t="shared" si="76"/>
        <v>120413</v>
      </c>
      <c r="F1283" s="5" t="str">
        <f t="shared" si="79"/>
        <v>BULLISH</v>
      </c>
      <c r="G1283" s="5" t="str">
        <f t="shared" si="78"/>
        <v>NEUTRAL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12.05</v>
      </c>
      <c r="C1284" s="5">
        <f>TITRES_STAT!D1287</f>
        <v>7.8929</v>
      </c>
      <c r="D1284" s="5">
        <f>TITRES_STAT!E1287</f>
        <v>2226</v>
      </c>
      <c r="E1284" s="2">
        <f t="shared" ref="E1284:E1347" si="80">IF(B1284&gt;B1283, E1283+D1284, IF(B1284&lt;B1283, E1283-D1284, E1283))</f>
        <v>122639</v>
      </c>
      <c r="F1284" s="5" t="str">
        <f t="shared" si="79"/>
        <v>BULLISH</v>
      </c>
      <c r="G1284" s="5" t="str">
        <f t="shared" si="78"/>
        <v>NEUTRAL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12</v>
      </c>
      <c r="C1285" s="5">
        <f>TITRES_STAT!D1288</f>
        <v>7.8601000000000001</v>
      </c>
      <c r="D1285" s="5">
        <f>TITRES_STAT!E1288</f>
        <v>13</v>
      </c>
      <c r="E1285" s="2">
        <f t="shared" si="80"/>
        <v>122626</v>
      </c>
      <c r="F1285" s="5" t="str">
        <f t="shared" si="79"/>
        <v>BULLISH</v>
      </c>
      <c r="G1285" s="5" t="str">
        <f t="shared" si="78"/>
        <v>STRONG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12</v>
      </c>
      <c r="C1286" s="5">
        <f>TITRES_STAT!D1289</f>
        <v>7.8601000000000001</v>
      </c>
      <c r="D1286" s="5">
        <f>TITRES_STAT!E1289</f>
        <v>5</v>
      </c>
      <c r="E1286" s="2">
        <f t="shared" si="80"/>
        <v>122626</v>
      </c>
      <c r="F1286" s="5" t="str">
        <f t="shared" si="79"/>
        <v>BULLISH</v>
      </c>
      <c r="G1286" s="5" t="str">
        <f t="shared" si="78"/>
        <v>STRONG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44186</v>
      </c>
      <c r="B1287" s="5">
        <f>TITRES_STAT!C1290</f>
        <v>12</v>
      </c>
      <c r="C1287" s="5">
        <f>TITRES_STAT!D1290</f>
        <v>7.8601000000000001</v>
      </c>
      <c r="D1287" s="5">
        <f>TITRES_STAT!E1290</f>
        <v>0</v>
      </c>
      <c r="E1287" s="2">
        <f t="shared" si="80"/>
        <v>122626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11.95</v>
      </c>
      <c r="C1288" s="5">
        <f>TITRES_STAT!D1291</f>
        <v>7.8273999999999999</v>
      </c>
      <c r="D1288" s="5">
        <f>TITRES_STAT!E1291</f>
        <v>125</v>
      </c>
      <c r="E1288" s="2">
        <f t="shared" si="80"/>
        <v>122501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NEUTRAL</v>
      </c>
      <c r="H1288" s="5" t="str">
        <f t="shared" si="81"/>
        <v>BULLISH DIVERGENCE</v>
      </c>
    </row>
    <row r="1289" spans="1:8" ht="13.5" x14ac:dyDescent="0.25">
      <c r="A1289" s="3">
        <f>TITRES_STAT!B1292</f>
        <v>44188</v>
      </c>
      <c r="B1289" s="5">
        <f>TITRES_STAT!C1292</f>
        <v>11.95</v>
      </c>
      <c r="C1289" s="5">
        <f>TITRES_STAT!D1292</f>
        <v>7.8273999999999999</v>
      </c>
      <c r="D1289" s="5">
        <f>TITRES_STAT!E1292</f>
        <v>3</v>
      </c>
      <c r="E1289" s="2">
        <f t="shared" si="80"/>
        <v>122501</v>
      </c>
      <c r="F1289" s="5" t="str">
        <f t="shared" si="83"/>
        <v>BEARISH</v>
      </c>
      <c r="G1289" s="5" t="str">
        <f t="shared" si="82"/>
        <v>NEUTRAL</v>
      </c>
      <c r="H1289" s="5" t="str">
        <f t="shared" si="81"/>
        <v>CONFIRMED BEARISH</v>
      </c>
    </row>
    <row r="1290" spans="1:8" ht="13.5" x14ac:dyDescent="0.25">
      <c r="A1290" s="3">
        <f>TITRES_STAT!B1293</f>
        <v>44189</v>
      </c>
      <c r="B1290" s="5">
        <f>TITRES_STAT!C1293</f>
        <v>11.9</v>
      </c>
      <c r="C1290" s="5">
        <f>TITRES_STAT!D1293</f>
        <v>7.7946</v>
      </c>
      <c r="D1290" s="5">
        <f>TITRES_STAT!E1293</f>
        <v>603</v>
      </c>
      <c r="E1290" s="2">
        <f t="shared" si="80"/>
        <v>121898</v>
      </c>
      <c r="F1290" s="5" t="str">
        <f t="shared" si="83"/>
        <v>BEARISH</v>
      </c>
      <c r="G1290" s="5" t="str">
        <f t="shared" si="82"/>
        <v>NEUTRAL</v>
      </c>
      <c r="H1290" s="5" t="str">
        <f t="shared" si="81"/>
        <v>CONFIRMED BEARISH</v>
      </c>
    </row>
    <row r="1291" spans="1:8" ht="13.5" x14ac:dyDescent="0.25">
      <c r="A1291" s="3">
        <f>TITRES_STAT!B1294</f>
        <v>44190</v>
      </c>
      <c r="B1291" s="5">
        <f>TITRES_STAT!C1294</f>
        <v>11.98</v>
      </c>
      <c r="C1291" s="5">
        <f>TITRES_STAT!D1294</f>
        <v>7.8470000000000004</v>
      </c>
      <c r="D1291" s="5">
        <f>TITRES_STAT!E1294</f>
        <v>232</v>
      </c>
      <c r="E1291" s="2">
        <f t="shared" si="80"/>
        <v>122130</v>
      </c>
      <c r="F1291" s="5" t="str">
        <f t="shared" si="83"/>
        <v>BEARISH</v>
      </c>
      <c r="G1291" s="5" t="str">
        <f t="shared" si="82"/>
        <v>NEUTRAL</v>
      </c>
      <c r="H1291" s="5" t="str">
        <f t="shared" si="81"/>
        <v>CONFIRMED BEARISH</v>
      </c>
    </row>
    <row r="1292" spans="1:8" ht="13.5" x14ac:dyDescent="0.25">
      <c r="A1292" s="3">
        <f>TITRES_STAT!B1295</f>
        <v>44193</v>
      </c>
      <c r="B1292" s="5">
        <f>TITRES_STAT!C1295</f>
        <v>11.98</v>
      </c>
      <c r="C1292" s="5">
        <f>TITRES_STAT!D1295</f>
        <v>7.8470000000000004</v>
      </c>
      <c r="D1292" s="5">
        <f>TITRES_STAT!E1295</f>
        <v>0</v>
      </c>
      <c r="E1292" s="2">
        <f t="shared" si="80"/>
        <v>122130</v>
      </c>
      <c r="F1292" s="5" t="str">
        <f t="shared" si="83"/>
        <v>BEARISH</v>
      </c>
      <c r="G1292" s="5" t="str">
        <f t="shared" si="82"/>
        <v>NEUTRAL</v>
      </c>
      <c r="H1292" s="5" t="str">
        <f t="shared" si="81"/>
        <v>CONFIRMED BEARISH</v>
      </c>
    </row>
    <row r="1293" spans="1:8" ht="13.5" x14ac:dyDescent="0.25">
      <c r="A1293" s="3">
        <f>TITRES_STAT!B1296</f>
        <v>44194</v>
      </c>
      <c r="B1293" s="5">
        <f>TITRES_STAT!C1296</f>
        <v>12</v>
      </c>
      <c r="C1293" s="5">
        <f>TITRES_STAT!D1296</f>
        <v>7.8601000000000001</v>
      </c>
      <c r="D1293" s="5">
        <f>TITRES_STAT!E1296</f>
        <v>491</v>
      </c>
      <c r="E1293" s="2">
        <f t="shared" si="80"/>
        <v>122621</v>
      </c>
      <c r="F1293" s="5" t="str">
        <f t="shared" si="83"/>
        <v>BULLISH</v>
      </c>
      <c r="G1293" s="5" t="str">
        <f t="shared" si="82"/>
        <v>NEUTRAL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12</v>
      </c>
      <c r="C1294" s="5">
        <f>TITRES_STAT!D1297</f>
        <v>7.8601000000000001</v>
      </c>
      <c r="D1294" s="5">
        <f>TITRES_STAT!E1297</f>
        <v>0</v>
      </c>
      <c r="E1294" s="2">
        <f t="shared" si="80"/>
        <v>122621</v>
      </c>
      <c r="F1294" s="5" t="str">
        <f t="shared" si="83"/>
        <v>BULLISH</v>
      </c>
      <c r="G1294" s="5" t="str">
        <f t="shared" si="82"/>
        <v>NEUTRAL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11.8</v>
      </c>
      <c r="C1295" s="5">
        <f>TITRES_STAT!D1298</f>
        <v>7.7290999999999999</v>
      </c>
      <c r="D1295" s="5">
        <f>TITRES_STAT!E1298</f>
        <v>569</v>
      </c>
      <c r="E1295" s="2">
        <f t="shared" si="80"/>
        <v>122052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BULLISH DIVERGENCE</v>
      </c>
    </row>
    <row r="1296" spans="1:8" ht="13.5" x14ac:dyDescent="0.25">
      <c r="A1296" s="3">
        <f>TITRES_STAT!B1299</f>
        <v>44200</v>
      </c>
      <c r="B1296" s="5">
        <f>TITRES_STAT!C1299</f>
        <v>12.1</v>
      </c>
      <c r="C1296" s="5">
        <f>TITRES_STAT!D1299</f>
        <v>7.9256000000000002</v>
      </c>
      <c r="D1296" s="5">
        <f>TITRES_STAT!E1299</f>
        <v>18</v>
      </c>
      <c r="E1296" s="2">
        <f t="shared" si="80"/>
        <v>122070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BEARISH DIVERGENCE</v>
      </c>
    </row>
    <row r="1297" spans="1:8" ht="13.5" x14ac:dyDescent="0.25">
      <c r="A1297" s="3">
        <f>TITRES_STAT!B1300</f>
        <v>44201</v>
      </c>
      <c r="B1297" s="5">
        <f>TITRES_STAT!C1300</f>
        <v>12.1</v>
      </c>
      <c r="C1297" s="5">
        <f>TITRES_STAT!D1300</f>
        <v>7.9256000000000002</v>
      </c>
      <c r="D1297" s="5">
        <f>TITRES_STAT!E1300</f>
        <v>0</v>
      </c>
      <c r="E1297" s="2">
        <f t="shared" si="80"/>
        <v>122070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BEARISH DIVERGENCE</v>
      </c>
    </row>
    <row r="1298" spans="1:8" ht="13.5" x14ac:dyDescent="0.25">
      <c r="A1298" s="3">
        <f>TITRES_STAT!B1301</f>
        <v>44202</v>
      </c>
      <c r="B1298" s="5">
        <f>TITRES_STAT!C1301</f>
        <v>11.8</v>
      </c>
      <c r="C1298" s="5">
        <f>TITRES_STAT!D1301</f>
        <v>7.7290999999999999</v>
      </c>
      <c r="D1298" s="5">
        <f>TITRES_STAT!E1301</f>
        <v>37</v>
      </c>
      <c r="E1298" s="2">
        <f t="shared" si="80"/>
        <v>122033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11.9</v>
      </c>
      <c r="C1299" s="5">
        <f>TITRES_STAT!D1302</f>
        <v>7.7946</v>
      </c>
      <c r="D1299" s="5">
        <f>TITRES_STAT!E1302</f>
        <v>178</v>
      </c>
      <c r="E1299" s="2">
        <f t="shared" si="80"/>
        <v>122211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11.8</v>
      </c>
      <c r="C1300" s="5">
        <f>TITRES_STAT!D1303</f>
        <v>7.7290999999999999</v>
      </c>
      <c r="D1300" s="5">
        <f>TITRES_STAT!E1303</f>
        <v>127</v>
      </c>
      <c r="E1300" s="2">
        <f t="shared" si="80"/>
        <v>122084</v>
      </c>
      <c r="F1300" s="5" t="str">
        <f t="shared" si="83"/>
        <v>BULLISH</v>
      </c>
      <c r="G1300" s="5" t="str">
        <f t="shared" si="82"/>
        <v>NEUTRAL</v>
      </c>
      <c r="H1300" s="5" t="str">
        <f t="shared" si="81"/>
        <v>NEUTRAL</v>
      </c>
    </row>
    <row r="1301" spans="1:8" ht="13.5" x14ac:dyDescent="0.25">
      <c r="A1301" s="3">
        <f>TITRES_STAT!B1304</f>
        <v>44207</v>
      </c>
      <c r="B1301" s="5">
        <f>TITRES_STAT!C1304</f>
        <v>11.7</v>
      </c>
      <c r="C1301" s="5">
        <f>TITRES_STAT!D1304</f>
        <v>7.6635999999999997</v>
      </c>
      <c r="D1301" s="5">
        <f>TITRES_STAT!E1304</f>
        <v>85</v>
      </c>
      <c r="E1301" s="2">
        <f t="shared" si="80"/>
        <v>121999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11.8</v>
      </c>
      <c r="C1302" s="5">
        <f>TITRES_STAT!D1305</f>
        <v>7.7290999999999999</v>
      </c>
      <c r="D1302" s="5">
        <f>TITRES_STAT!E1305</f>
        <v>2057</v>
      </c>
      <c r="E1302" s="2">
        <f t="shared" si="80"/>
        <v>124056</v>
      </c>
      <c r="F1302" s="5" t="str">
        <f t="shared" si="83"/>
        <v>BULLISH</v>
      </c>
      <c r="G1302" s="5" t="str">
        <f t="shared" si="82"/>
        <v>NEUTRAL</v>
      </c>
      <c r="H1302" s="5" t="str">
        <f t="shared" si="81"/>
        <v>BULLISH DIVERGENCE</v>
      </c>
    </row>
    <row r="1303" spans="1:8" ht="13.5" x14ac:dyDescent="0.25">
      <c r="A1303" s="3">
        <f>TITRES_STAT!B1306</f>
        <v>44209</v>
      </c>
      <c r="B1303" s="5">
        <f>TITRES_STAT!C1306</f>
        <v>11.9</v>
      </c>
      <c r="C1303" s="5">
        <f>TITRES_STAT!D1306</f>
        <v>7.7946</v>
      </c>
      <c r="D1303" s="5">
        <f>TITRES_STAT!E1306</f>
        <v>141</v>
      </c>
      <c r="E1303" s="2">
        <f t="shared" si="80"/>
        <v>124197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12</v>
      </c>
      <c r="C1304" s="5">
        <f>TITRES_STAT!D1307</f>
        <v>7.8601000000000001</v>
      </c>
      <c r="D1304" s="5">
        <f>TITRES_STAT!E1307</f>
        <v>675</v>
      </c>
      <c r="E1304" s="2">
        <f t="shared" si="80"/>
        <v>124872</v>
      </c>
      <c r="F1304" s="5" t="str">
        <f t="shared" si="83"/>
        <v>BULLISH</v>
      </c>
      <c r="G1304" s="5" t="str">
        <f t="shared" si="82"/>
        <v>STRONG</v>
      </c>
      <c r="H1304" s="5" t="str">
        <f t="shared" si="81"/>
        <v>CONFIRMED BULLISH</v>
      </c>
    </row>
    <row r="1305" spans="1:8" ht="13.5" x14ac:dyDescent="0.25">
      <c r="A1305" s="3">
        <f>TITRES_STAT!B1308</f>
        <v>44214</v>
      </c>
      <c r="B1305" s="5">
        <f>TITRES_STAT!C1308</f>
        <v>12.1</v>
      </c>
      <c r="C1305" s="5">
        <f>TITRES_STAT!D1308</f>
        <v>7.9256000000000002</v>
      </c>
      <c r="D1305" s="5">
        <f>TITRES_STAT!E1308</f>
        <v>410</v>
      </c>
      <c r="E1305" s="2">
        <f t="shared" si="80"/>
        <v>125282</v>
      </c>
      <c r="F1305" s="5" t="str">
        <f t="shared" si="83"/>
        <v>BULLISH</v>
      </c>
      <c r="G1305" s="5" t="str">
        <f t="shared" si="82"/>
        <v>STRONG</v>
      </c>
      <c r="H1305" s="5" t="str">
        <f t="shared" si="81"/>
        <v>CONFIRMED BULLISH</v>
      </c>
    </row>
    <row r="1306" spans="1:8" ht="13.5" x14ac:dyDescent="0.25">
      <c r="A1306" s="3">
        <f>TITRES_STAT!B1309</f>
        <v>44215</v>
      </c>
      <c r="B1306" s="5">
        <f>TITRES_STAT!C1309</f>
        <v>12.1</v>
      </c>
      <c r="C1306" s="5">
        <f>TITRES_STAT!D1309</f>
        <v>7.9256000000000002</v>
      </c>
      <c r="D1306" s="5">
        <f>TITRES_STAT!E1309</f>
        <v>299</v>
      </c>
      <c r="E1306" s="2">
        <f t="shared" si="80"/>
        <v>125282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12.1</v>
      </c>
      <c r="C1307" s="5">
        <f>TITRES_STAT!D1310</f>
        <v>7.9256000000000002</v>
      </c>
      <c r="D1307" s="5">
        <f>TITRES_STAT!E1310</f>
        <v>100</v>
      </c>
      <c r="E1307" s="2">
        <f t="shared" si="80"/>
        <v>125282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12.1</v>
      </c>
      <c r="C1308" s="5">
        <f>TITRES_STAT!D1311</f>
        <v>7.9256000000000002</v>
      </c>
      <c r="D1308" s="5">
        <f>TITRES_STAT!E1311</f>
        <v>0</v>
      </c>
      <c r="E1308" s="2">
        <f t="shared" si="80"/>
        <v>125282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CONFIRMED BULLISH</v>
      </c>
    </row>
    <row r="1309" spans="1:8" ht="13.5" x14ac:dyDescent="0.25">
      <c r="A1309" s="3">
        <f>TITRES_STAT!B1312</f>
        <v>44218</v>
      </c>
      <c r="B1309" s="5">
        <f>TITRES_STAT!C1312</f>
        <v>12</v>
      </c>
      <c r="C1309" s="5">
        <f>TITRES_STAT!D1312</f>
        <v>7.8601000000000001</v>
      </c>
      <c r="D1309" s="5">
        <f>TITRES_STAT!E1312</f>
        <v>2</v>
      </c>
      <c r="E1309" s="2">
        <f t="shared" si="80"/>
        <v>125280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NEUTRAL</v>
      </c>
    </row>
    <row r="1310" spans="1:8" ht="13.5" x14ac:dyDescent="0.25">
      <c r="A1310" s="3">
        <f>TITRES_STAT!B1313</f>
        <v>44221</v>
      </c>
      <c r="B1310" s="5">
        <f>TITRES_STAT!C1313</f>
        <v>12</v>
      </c>
      <c r="C1310" s="5">
        <f>TITRES_STAT!D1313</f>
        <v>7.8601000000000001</v>
      </c>
      <c r="D1310" s="5">
        <f>TITRES_STAT!E1313</f>
        <v>4</v>
      </c>
      <c r="E1310" s="2">
        <f t="shared" si="80"/>
        <v>125280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12</v>
      </c>
      <c r="C1311" s="5">
        <f>TITRES_STAT!D1314</f>
        <v>7.8601000000000001</v>
      </c>
      <c r="D1311" s="5">
        <f>TITRES_STAT!E1314</f>
        <v>83</v>
      </c>
      <c r="E1311" s="2">
        <f t="shared" si="80"/>
        <v>125280</v>
      </c>
      <c r="F1311" s="5" t="str">
        <f t="shared" si="83"/>
        <v>BEARISH</v>
      </c>
      <c r="G1311" s="5" t="str">
        <f t="shared" si="82"/>
        <v>NEUTRAL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11.8</v>
      </c>
      <c r="C1312" s="5">
        <f>TITRES_STAT!D1315</f>
        <v>7.7290999999999999</v>
      </c>
      <c r="D1312" s="5">
        <f>TITRES_STAT!E1315</f>
        <v>3438</v>
      </c>
      <c r="E1312" s="2">
        <f t="shared" si="80"/>
        <v>121842</v>
      </c>
      <c r="F1312" s="5" t="str">
        <f t="shared" si="83"/>
        <v>BEARISH</v>
      </c>
      <c r="G1312" s="5" t="str">
        <f t="shared" si="82"/>
        <v>WEAK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11.7</v>
      </c>
      <c r="C1313" s="5">
        <f>TITRES_STAT!D1316</f>
        <v>7.6635999999999997</v>
      </c>
      <c r="D1313" s="5">
        <f>TITRES_STAT!E1316</f>
        <v>300</v>
      </c>
      <c r="E1313" s="2">
        <f t="shared" si="80"/>
        <v>121542</v>
      </c>
      <c r="F1313" s="5" t="str">
        <f t="shared" si="83"/>
        <v>BEARISH</v>
      </c>
      <c r="G1313" s="5" t="str">
        <f t="shared" si="82"/>
        <v>WEAK</v>
      </c>
      <c r="H1313" s="5" t="str">
        <f t="shared" si="81"/>
        <v>CONFIRMED BEARISH</v>
      </c>
    </row>
    <row r="1314" spans="1:8" ht="13.5" x14ac:dyDescent="0.25">
      <c r="A1314" s="3">
        <f>TITRES_STAT!B1317</f>
        <v>44225</v>
      </c>
      <c r="B1314" s="5">
        <f>TITRES_STAT!C1317</f>
        <v>12</v>
      </c>
      <c r="C1314" s="5">
        <f>TITRES_STAT!D1317</f>
        <v>7.8601000000000001</v>
      </c>
      <c r="D1314" s="5">
        <f>TITRES_STAT!E1317</f>
        <v>46</v>
      </c>
      <c r="E1314" s="2">
        <f t="shared" si="80"/>
        <v>121588</v>
      </c>
      <c r="F1314" s="5" t="str">
        <f t="shared" si="83"/>
        <v>BEARISH</v>
      </c>
      <c r="G1314" s="5" t="str">
        <f t="shared" si="82"/>
        <v>WEAK</v>
      </c>
      <c r="H1314" s="5" t="str">
        <f t="shared" si="81"/>
        <v>NEUTRAL</v>
      </c>
    </row>
    <row r="1315" spans="1:8" ht="13.5" x14ac:dyDescent="0.25">
      <c r="A1315" s="3">
        <f>TITRES_STAT!B1318</f>
        <v>44228</v>
      </c>
      <c r="B1315" s="5">
        <f>TITRES_STAT!C1318</f>
        <v>11.95</v>
      </c>
      <c r="C1315" s="5">
        <f>TITRES_STAT!D1318</f>
        <v>7.8273999999999999</v>
      </c>
      <c r="D1315" s="5">
        <f>TITRES_STAT!E1318</f>
        <v>44</v>
      </c>
      <c r="E1315" s="2">
        <f t="shared" si="80"/>
        <v>121544</v>
      </c>
      <c r="F1315" s="5" t="str">
        <f t="shared" si="83"/>
        <v>BEARISH</v>
      </c>
      <c r="G1315" s="5" t="str">
        <f t="shared" si="82"/>
        <v>WEAK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11.95</v>
      </c>
      <c r="C1316" s="5">
        <f>TITRES_STAT!D1319</f>
        <v>7.8273999999999999</v>
      </c>
      <c r="D1316" s="5">
        <f>TITRES_STAT!E1319</f>
        <v>1224</v>
      </c>
      <c r="E1316" s="2">
        <f t="shared" si="80"/>
        <v>121544</v>
      </c>
      <c r="F1316" s="5" t="str">
        <f t="shared" si="83"/>
        <v>BEARISH</v>
      </c>
      <c r="G1316" s="5" t="str">
        <f t="shared" si="82"/>
        <v>WEAK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11.95</v>
      </c>
      <c r="C1317" s="5">
        <f>TITRES_STAT!D1320</f>
        <v>7.8273999999999999</v>
      </c>
      <c r="D1317" s="5">
        <f>TITRES_STAT!E1320</f>
        <v>58</v>
      </c>
      <c r="E1317" s="2">
        <f t="shared" si="80"/>
        <v>121544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BEARISH DIVERGENCE</v>
      </c>
    </row>
    <row r="1318" spans="1:8" ht="13.5" x14ac:dyDescent="0.25">
      <c r="A1318" s="3">
        <f>TITRES_STAT!B1321</f>
        <v>44231</v>
      </c>
      <c r="B1318" s="5">
        <f>TITRES_STAT!C1321</f>
        <v>11.95</v>
      </c>
      <c r="C1318" s="5">
        <f>TITRES_STAT!D1321</f>
        <v>7.8273999999999999</v>
      </c>
      <c r="D1318" s="5">
        <f>TITRES_STAT!E1321</f>
        <v>200</v>
      </c>
      <c r="E1318" s="2">
        <f t="shared" si="80"/>
        <v>121544</v>
      </c>
      <c r="F1318" s="5" t="str">
        <f t="shared" si="83"/>
        <v>BULLISH</v>
      </c>
      <c r="G1318" s="5" t="str">
        <f t="shared" si="82"/>
        <v>NEUTRAL</v>
      </c>
      <c r="H1318" s="5" t="str">
        <f t="shared" si="81"/>
        <v>CONFIRMED BULLISH</v>
      </c>
    </row>
    <row r="1319" spans="1:8" ht="13.5" x14ac:dyDescent="0.25">
      <c r="A1319" s="3">
        <f>TITRES_STAT!B1322</f>
        <v>44232</v>
      </c>
      <c r="B1319" s="5">
        <f>TITRES_STAT!C1322</f>
        <v>11.9</v>
      </c>
      <c r="C1319" s="5">
        <f>TITRES_STAT!D1322</f>
        <v>7.7946</v>
      </c>
      <c r="D1319" s="5">
        <f>TITRES_STAT!E1322</f>
        <v>1242</v>
      </c>
      <c r="E1319" s="2">
        <f t="shared" si="80"/>
        <v>120302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11.9</v>
      </c>
      <c r="C1320" s="5">
        <f>TITRES_STAT!D1323</f>
        <v>7.7946</v>
      </c>
      <c r="D1320" s="5">
        <f>TITRES_STAT!E1323</f>
        <v>0</v>
      </c>
      <c r="E1320" s="2">
        <f t="shared" si="80"/>
        <v>120302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11.7</v>
      </c>
      <c r="C1321" s="5">
        <f>TITRES_STAT!D1324</f>
        <v>7.6635999999999997</v>
      </c>
      <c r="D1321" s="5">
        <f>TITRES_STAT!E1324</f>
        <v>71</v>
      </c>
      <c r="E1321" s="2">
        <f t="shared" si="80"/>
        <v>120231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11.94</v>
      </c>
      <c r="C1322" s="5">
        <f>TITRES_STAT!D1325</f>
        <v>7.8208000000000002</v>
      </c>
      <c r="D1322" s="5">
        <f>TITRES_STAT!E1325</f>
        <v>398</v>
      </c>
      <c r="E1322" s="2">
        <f t="shared" si="80"/>
        <v>120629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11.94</v>
      </c>
      <c r="C1323" s="5">
        <f>TITRES_STAT!D1326</f>
        <v>7.8208000000000002</v>
      </c>
      <c r="D1323" s="5">
        <f>TITRES_STAT!E1326</f>
        <v>0</v>
      </c>
      <c r="E1323" s="2">
        <f t="shared" si="80"/>
        <v>120629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CONFIRMED BEARISH</v>
      </c>
    </row>
    <row r="1324" spans="1:8" ht="13.5" x14ac:dyDescent="0.25">
      <c r="A1324" s="3">
        <f>TITRES_STAT!B1327</f>
        <v>44239</v>
      </c>
      <c r="B1324" s="5">
        <f>TITRES_STAT!C1327</f>
        <v>11.9</v>
      </c>
      <c r="C1324" s="5">
        <f>TITRES_STAT!D1327</f>
        <v>7.7946</v>
      </c>
      <c r="D1324" s="5">
        <f>TITRES_STAT!E1327</f>
        <v>5</v>
      </c>
      <c r="E1324" s="2">
        <f t="shared" si="80"/>
        <v>120624</v>
      </c>
      <c r="F1324" s="5" t="str">
        <f t="shared" si="83"/>
        <v>BULLISH</v>
      </c>
      <c r="G1324" s="5" t="str">
        <f t="shared" si="82"/>
        <v>NEUTRAL</v>
      </c>
      <c r="H1324" s="5" t="str">
        <f t="shared" si="81"/>
        <v>NEUTRAL</v>
      </c>
    </row>
    <row r="1325" spans="1:8" ht="13.5" x14ac:dyDescent="0.25">
      <c r="A1325" s="3">
        <f>TITRES_STAT!B1328</f>
        <v>44242</v>
      </c>
      <c r="B1325" s="5">
        <f>TITRES_STAT!C1328</f>
        <v>11.95</v>
      </c>
      <c r="C1325" s="5">
        <f>TITRES_STAT!D1328</f>
        <v>7.8273999999999999</v>
      </c>
      <c r="D1325" s="5">
        <f>TITRES_STAT!E1328</f>
        <v>880</v>
      </c>
      <c r="E1325" s="2">
        <f t="shared" si="80"/>
        <v>121504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CONFIRMED BULLISH</v>
      </c>
    </row>
    <row r="1326" spans="1:8" ht="13.5" x14ac:dyDescent="0.25">
      <c r="A1326" s="3">
        <f>TITRES_STAT!B1329</f>
        <v>44243</v>
      </c>
      <c r="B1326" s="5">
        <f>TITRES_STAT!C1329</f>
        <v>11.95</v>
      </c>
      <c r="C1326" s="5">
        <f>TITRES_STAT!D1329</f>
        <v>7.8273999999999999</v>
      </c>
      <c r="D1326" s="5">
        <f>TITRES_STAT!E1329</f>
        <v>0</v>
      </c>
      <c r="E1326" s="2">
        <f t="shared" si="80"/>
        <v>121504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44244</v>
      </c>
      <c r="B1327" s="5">
        <f>TITRES_STAT!C1330</f>
        <v>11.9</v>
      </c>
      <c r="C1327" s="5">
        <f>TITRES_STAT!D1330</f>
        <v>7.7946</v>
      </c>
      <c r="D1327" s="5">
        <f>TITRES_STAT!E1330</f>
        <v>251</v>
      </c>
      <c r="E1327" s="2">
        <f t="shared" si="80"/>
        <v>121253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BULLISH DIVERGENCE</v>
      </c>
    </row>
    <row r="1328" spans="1:8" ht="13.5" x14ac:dyDescent="0.25">
      <c r="A1328" s="3">
        <f>TITRES_STAT!B1331</f>
        <v>44245</v>
      </c>
      <c r="B1328" s="5">
        <f>TITRES_STAT!C1331</f>
        <v>11.95</v>
      </c>
      <c r="C1328" s="5">
        <f>TITRES_STAT!D1331</f>
        <v>7.8273999999999999</v>
      </c>
      <c r="D1328" s="5">
        <f>TITRES_STAT!E1331</f>
        <v>100</v>
      </c>
      <c r="E1328" s="2">
        <f t="shared" si="80"/>
        <v>121353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CONFIRMED BULLISH</v>
      </c>
    </row>
    <row r="1329" spans="1:8" ht="13.5" x14ac:dyDescent="0.25">
      <c r="A1329" s="3">
        <f>TITRES_STAT!B1332</f>
        <v>44246</v>
      </c>
      <c r="B1329" s="5">
        <f>TITRES_STAT!C1332</f>
        <v>11.95</v>
      </c>
      <c r="C1329" s="5">
        <f>TITRES_STAT!D1332</f>
        <v>7.8273999999999999</v>
      </c>
      <c r="D1329" s="5">
        <f>TITRES_STAT!E1332</f>
        <v>0</v>
      </c>
      <c r="E1329" s="2">
        <f t="shared" si="80"/>
        <v>121353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11.95</v>
      </c>
      <c r="C1330" s="5">
        <f>TITRES_STAT!D1333</f>
        <v>7.8273999999999999</v>
      </c>
      <c r="D1330" s="5">
        <f>TITRES_STAT!E1333</f>
        <v>0</v>
      </c>
      <c r="E1330" s="2">
        <f t="shared" si="80"/>
        <v>121353</v>
      </c>
      <c r="F1330" s="5" t="str">
        <f t="shared" si="83"/>
        <v>BEARISH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11.95</v>
      </c>
      <c r="C1331" s="5">
        <f>TITRES_STAT!D1334</f>
        <v>7.8273999999999999</v>
      </c>
      <c r="D1331" s="5">
        <f>TITRES_STAT!E1334</f>
        <v>0</v>
      </c>
      <c r="E1331" s="2">
        <f t="shared" si="80"/>
        <v>121353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44251</v>
      </c>
      <c r="B1332" s="5">
        <f>TITRES_STAT!C1335</f>
        <v>11.95</v>
      </c>
      <c r="C1332" s="5">
        <f>TITRES_STAT!D1335</f>
        <v>7.8273999999999999</v>
      </c>
      <c r="D1332" s="5">
        <f>TITRES_STAT!E1335</f>
        <v>0</v>
      </c>
      <c r="E1332" s="2">
        <f t="shared" si="80"/>
        <v>121353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CONFIRMED BULLISH</v>
      </c>
    </row>
    <row r="1333" spans="1:8" ht="13.5" x14ac:dyDescent="0.25">
      <c r="A1333" s="3">
        <f>TITRES_STAT!B1336</f>
        <v>44252</v>
      </c>
      <c r="B1333" s="5">
        <f>TITRES_STAT!C1336</f>
        <v>11.95</v>
      </c>
      <c r="C1333" s="5">
        <f>TITRES_STAT!D1336</f>
        <v>7.8273999999999999</v>
      </c>
      <c r="D1333" s="5">
        <f>TITRES_STAT!E1336</f>
        <v>0</v>
      </c>
      <c r="E1333" s="2">
        <f t="shared" si="80"/>
        <v>121353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44253</v>
      </c>
      <c r="B1334" s="5">
        <f>TITRES_STAT!C1337</f>
        <v>11.9</v>
      </c>
      <c r="C1334" s="5">
        <f>TITRES_STAT!D1337</f>
        <v>7.7946</v>
      </c>
      <c r="D1334" s="5">
        <f>TITRES_STAT!E1337</f>
        <v>2752</v>
      </c>
      <c r="E1334" s="2">
        <f t="shared" si="80"/>
        <v>118601</v>
      </c>
      <c r="F1334" s="5" t="str">
        <f t="shared" si="83"/>
        <v>BEARISH</v>
      </c>
      <c r="G1334" s="5" t="str">
        <f t="shared" si="82"/>
        <v>WEAK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11.75</v>
      </c>
      <c r="C1335" s="5">
        <f>TITRES_STAT!D1338</f>
        <v>7.6963999999999997</v>
      </c>
      <c r="D1335" s="5">
        <f>TITRES_STAT!E1338</f>
        <v>12</v>
      </c>
      <c r="E1335" s="2">
        <f t="shared" si="80"/>
        <v>118589</v>
      </c>
      <c r="F1335" s="5" t="str">
        <f t="shared" si="83"/>
        <v>BEARISH</v>
      </c>
      <c r="G1335" s="5" t="str">
        <f t="shared" si="82"/>
        <v>WEAK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12.09</v>
      </c>
      <c r="C1336" s="5">
        <f>TITRES_STAT!D1339</f>
        <v>7.9191000000000003</v>
      </c>
      <c r="D1336" s="5">
        <f>TITRES_STAT!E1339</f>
        <v>1750</v>
      </c>
      <c r="E1336" s="2">
        <f t="shared" si="80"/>
        <v>120339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BEARISH DIVERGENCE</v>
      </c>
    </row>
    <row r="1337" spans="1:8" ht="13.5" x14ac:dyDescent="0.25">
      <c r="A1337" s="3">
        <f>TITRES_STAT!B1340</f>
        <v>44258</v>
      </c>
      <c r="B1337" s="5">
        <f>TITRES_STAT!C1340</f>
        <v>12</v>
      </c>
      <c r="C1337" s="5">
        <f>TITRES_STAT!D1340</f>
        <v>7.8601000000000001</v>
      </c>
      <c r="D1337" s="5">
        <f>TITRES_STAT!E1340</f>
        <v>3000</v>
      </c>
      <c r="E1337" s="2">
        <f t="shared" si="80"/>
        <v>117339</v>
      </c>
      <c r="F1337" s="5" t="str">
        <f t="shared" si="83"/>
        <v>BEARISH</v>
      </c>
      <c r="G1337" s="5" t="str">
        <f t="shared" si="82"/>
        <v>WEAK</v>
      </c>
      <c r="H1337" s="5" t="str">
        <f t="shared" si="81"/>
        <v>BEARISH DIVERGENCE</v>
      </c>
    </row>
    <row r="1338" spans="1:8" ht="13.5" x14ac:dyDescent="0.25">
      <c r="A1338" s="3">
        <f>TITRES_STAT!B1341</f>
        <v>44259</v>
      </c>
      <c r="B1338" s="5">
        <f>TITRES_STAT!C1341</f>
        <v>12</v>
      </c>
      <c r="C1338" s="5">
        <f>TITRES_STAT!D1341</f>
        <v>7.8601000000000001</v>
      </c>
      <c r="D1338" s="5">
        <f>TITRES_STAT!E1341</f>
        <v>0</v>
      </c>
      <c r="E1338" s="2">
        <f t="shared" si="80"/>
        <v>117339</v>
      </c>
      <c r="F1338" s="5" t="str">
        <f t="shared" si="83"/>
        <v>BEARISH</v>
      </c>
      <c r="G1338" s="5" t="str">
        <f t="shared" si="82"/>
        <v>WEAK</v>
      </c>
      <c r="H1338" s="5" t="str">
        <f t="shared" si="81"/>
        <v>BEARISH DIVERGENCE</v>
      </c>
    </row>
    <row r="1339" spans="1:8" ht="13.5" x14ac:dyDescent="0.25">
      <c r="A1339" s="3">
        <f>TITRES_STAT!B1342</f>
        <v>44260</v>
      </c>
      <c r="B1339" s="5">
        <f>TITRES_STAT!C1342</f>
        <v>12</v>
      </c>
      <c r="C1339" s="5">
        <f>TITRES_STAT!D1342</f>
        <v>7.8601000000000001</v>
      </c>
      <c r="D1339" s="5">
        <f>TITRES_STAT!E1342</f>
        <v>170</v>
      </c>
      <c r="E1339" s="2">
        <f t="shared" si="80"/>
        <v>117339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BEARISH DIVERGENCE</v>
      </c>
    </row>
    <row r="1340" spans="1:8" ht="13.5" x14ac:dyDescent="0.25">
      <c r="A1340" s="3">
        <f>TITRES_STAT!B1343</f>
        <v>44263</v>
      </c>
      <c r="B1340" s="5">
        <f>TITRES_STAT!C1343</f>
        <v>11.75</v>
      </c>
      <c r="C1340" s="5">
        <f>TITRES_STAT!D1343</f>
        <v>7.6963999999999997</v>
      </c>
      <c r="D1340" s="5">
        <f>TITRES_STAT!E1343</f>
        <v>180</v>
      </c>
      <c r="E1340" s="2">
        <f t="shared" si="80"/>
        <v>117159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NEUTRAL</v>
      </c>
    </row>
    <row r="1341" spans="1:8" ht="13.5" x14ac:dyDescent="0.25">
      <c r="A1341" s="3">
        <f>TITRES_STAT!B1344</f>
        <v>44264</v>
      </c>
      <c r="B1341" s="5">
        <f>TITRES_STAT!C1344</f>
        <v>11.97</v>
      </c>
      <c r="C1341" s="5">
        <f>TITRES_STAT!D1344</f>
        <v>7.8404999999999996</v>
      </c>
      <c r="D1341" s="5">
        <f>TITRES_STAT!E1344</f>
        <v>853</v>
      </c>
      <c r="E1341" s="2">
        <f t="shared" si="80"/>
        <v>118012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11.97</v>
      </c>
      <c r="C1342" s="5">
        <f>TITRES_STAT!D1345</f>
        <v>7.8404999999999996</v>
      </c>
      <c r="D1342" s="5">
        <f>TITRES_STAT!E1345</f>
        <v>0</v>
      </c>
      <c r="E1342" s="2">
        <f t="shared" si="80"/>
        <v>118012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BULLISH DIVERGENCE</v>
      </c>
    </row>
    <row r="1343" spans="1:8" ht="13.5" x14ac:dyDescent="0.25">
      <c r="A1343" s="3">
        <f>TITRES_STAT!B1346</f>
        <v>44266</v>
      </c>
      <c r="B1343" s="5">
        <f>TITRES_STAT!C1346</f>
        <v>11.81</v>
      </c>
      <c r="C1343" s="5">
        <f>TITRES_STAT!D1346</f>
        <v>7.7356999999999996</v>
      </c>
      <c r="D1343" s="5">
        <f>TITRES_STAT!E1346</f>
        <v>140</v>
      </c>
      <c r="E1343" s="2">
        <f t="shared" si="80"/>
        <v>117872</v>
      </c>
      <c r="F1343" s="5" t="str">
        <f t="shared" si="83"/>
        <v>BULLISH</v>
      </c>
      <c r="G1343" s="5" t="str">
        <f t="shared" si="82"/>
        <v>NEUTRAL</v>
      </c>
      <c r="H1343" s="5" t="str">
        <f t="shared" si="81"/>
        <v>BULLISH DIVERGENCE</v>
      </c>
    </row>
    <row r="1344" spans="1:8" ht="13.5" x14ac:dyDescent="0.25">
      <c r="A1344" s="3">
        <f>TITRES_STAT!B1347</f>
        <v>44267</v>
      </c>
      <c r="B1344" s="5">
        <f>TITRES_STAT!C1347</f>
        <v>11.97</v>
      </c>
      <c r="C1344" s="5">
        <f>TITRES_STAT!D1347</f>
        <v>7.8404999999999996</v>
      </c>
      <c r="D1344" s="5">
        <f>TITRES_STAT!E1347</f>
        <v>200</v>
      </c>
      <c r="E1344" s="2">
        <f t="shared" si="80"/>
        <v>118072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BULLISH DIVERGENCE</v>
      </c>
    </row>
    <row r="1345" spans="1:8" ht="13.5" x14ac:dyDescent="0.25">
      <c r="A1345" s="3">
        <f>TITRES_STAT!B1348</f>
        <v>44270</v>
      </c>
      <c r="B1345" s="5">
        <f>TITRES_STAT!C1348</f>
        <v>12.05</v>
      </c>
      <c r="C1345" s="5">
        <f>TITRES_STAT!D1348</f>
        <v>7.8929</v>
      </c>
      <c r="D1345" s="5">
        <f>TITRES_STAT!E1348</f>
        <v>10</v>
      </c>
      <c r="E1345" s="2">
        <f t="shared" si="80"/>
        <v>118082</v>
      </c>
      <c r="F1345" s="5" t="str">
        <f t="shared" si="83"/>
        <v>BULLISH</v>
      </c>
      <c r="G1345" s="5" t="str">
        <f t="shared" si="82"/>
        <v>NEUTRAL</v>
      </c>
      <c r="H1345" s="5" t="str">
        <f t="shared" si="81"/>
        <v>CONFIRMED BULLISH</v>
      </c>
    </row>
    <row r="1346" spans="1:8" ht="13.5" x14ac:dyDescent="0.25">
      <c r="A1346" s="3">
        <f>TITRES_STAT!B1349</f>
        <v>44271</v>
      </c>
      <c r="B1346" s="5">
        <f>TITRES_STAT!C1349</f>
        <v>12.04</v>
      </c>
      <c r="C1346" s="5">
        <f>TITRES_STAT!D1349</f>
        <v>7.8863000000000003</v>
      </c>
      <c r="D1346" s="5">
        <f>TITRES_STAT!E1349</f>
        <v>2773</v>
      </c>
      <c r="E1346" s="2">
        <f t="shared" si="80"/>
        <v>115309</v>
      </c>
      <c r="F1346" s="5" t="str">
        <f t="shared" si="83"/>
        <v>BEARISH</v>
      </c>
      <c r="G1346" s="5" t="str">
        <f t="shared" si="82"/>
        <v>WEAK</v>
      </c>
      <c r="H1346" s="5" t="str">
        <f t="shared" si="81"/>
        <v>BEARISH DIVERGENCE</v>
      </c>
    </row>
    <row r="1347" spans="1:8" ht="13.5" x14ac:dyDescent="0.25">
      <c r="A1347" s="3">
        <f>TITRES_STAT!B1350</f>
        <v>44272</v>
      </c>
      <c r="B1347" s="5">
        <f>TITRES_STAT!C1350</f>
        <v>11.81</v>
      </c>
      <c r="C1347" s="5">
        <f>TITRES_STAT!D1350</f>
        <v>7.7356999999999996</v>
      </c>
      <c r="D1347" s="5">
        <f>TITRES_STAT!E1350</f>
        <v>928</v>
      </c>
      <c r="E1347" s="2">
        <f t="shared" si="80"/>
        <v>114381</v>
      </c>
      <c r="F1347" s="5" t="str">
        <f t="shared" si="83"/>
        <v>BEARISH</v>
      </c>
      <c r="G1347" s="5" t="str">
        <f t="shared" si="82"/>
        <v>WEAK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11.81</v>
      </c>
      <c r="C1348" s="5">
        <f>TITRES_STAT!D1351</f>
        <v>7.7356999999999996</v>
      </c>
      <c r="D1348" s="5">
        <f>TITRES_STAT!E1351</f>
        <v>0</v>
      </c>
      <c r="E1348" s="2">
        <f t="shared" ref="E1348:E1411" si="84">IF(B1348&gt;B1347, E1347+D1348, IF(B1348&lt;B1347, E1347-D1348, E1347))</f>
        <v>114381</v>
      </c>
      <c r="F1348" s="5" t="str">
        <f t="shared" si="83"/>
        <v>BEARISH</v>
      </c>
      <c r="G1348" s="5" t="str">
        <f t="shared" si="82"/>
        <v>WEAK</v>
      </c>
      <c r="H1348" s="5" t="str">
        <f t="shared" si="81"/>
        <v>NEUTRAL</v>
      </c>
    </row>
    <row r="1349" spans="1:8" ht="13.5" x14ac:dyDescent="0.25">
      <c r="A1349" s="3">
        <f>TITRES_STAT!B1352</f>
        <v>44274</v>
      </c>
      <c r="B1349" s="5">
        <f>TITRES_STAT!C1352</f>
        <v>11.82</v>
      </c>
      <c r="C1349" s="5">
        <f>TITRES_STAT!D1352</f>
        <v>7.7422000000000004</v>
      </c>
      <c r="D1349" s="5">
        <f>TITRES_STAT!E1352</f>
        <v>521</v>
      </c>
      <c r="E1349" s="2">
        <f t="shared" si="84"/>
        <v>114902</v>
      </c>
      <c r="F1349" s="5" t="str">
        <f t="shared" si="83"/>
        <v>BEARISH</v>
      </c>
      <c r="G1349" s="5" t="str">
        <f t="shared" si="82"/>
        <v>WEAK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11.82</v>
      </c>
      <c r="C1350" s="5">
        <f>TITRES_STAT!D1353</f>
        <v>7.7422000000000004</v>
      </c>
      <c r="D1350" s="5">
        <f>TITRES_STAT!E1353</f>
        <v>739</v>
      </c>
      <c r="E1350" s="2">
        <f t="shared" si="84"/>
        <v>114902</v>
      </c>
      <c r="F1350" s="5" t="str">
        <f t="shared" si="83"/>
        <v>BEARISH</v>
      </c>
      <c r="G1350" s="5" t="str">
        <f t="shared" si="82"/>
        <v>WEAK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11.98</v>
      </c>
      <c r="C1351" s="5">
        <f>TITRES_STAT!D1354</f>
        <v>7.8470000000000004</v>
      </c>
      <c r="D1351" s="5">
        <f>TITRES_STAT!E1354</f>
        <v>52</v>
      </c>
      <c r="E1351" s="2">
        <f t="shared" si="84"/>
        <v>114954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11.98</v>
      </c>
      <c r="C1352" s="5">
        <f>TITRES_STAT!D1355</f>
        <v>7.8470000000000004</v>
      </c>
      <c r="D1352" s="5">
        <f>TITRES_STAT!E1355</f>
        <v>1673</v>
      </c>
      <c r="E1352" s="2">
        <f t="shared" si="84"/>
        <v>114954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44280</v>
      </c>
      <c r="B1353" s="5">
        <f>TITRES_STAT!C1356</f>
        <v>11.9</v>
      </c>
      <c r="C1353" s="5">
        <f>TITRES_STAT!D1356</f>
        <v>7.7946</v>
      </c>
      <c r="D1353" s="5">
        <f>TITRES_STAT!E1356</f>
        <v>1208</v>
      </c>
      <c r="E1353" s="2">
        <f t="shared" si="84"/>
        <v>113746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BEARISH DIVERGENCE</v>
      </c>
    </row>
    <row r="1354" spans="1:8" ht="13.5" x14ac:dyDescent="0.25">
      <c r="A1354" s="3">
        <f>TITRES_STAT!B1357</f>
        <v>44281</v>
      </c>
      <c r="B1354" s="5">
        <f>TITRES_STAT!C1357</f>
        <v>11.82</v>
      </c>
      <c r="C1354" s="5">
        <f>TITRES_STAT!D1357</f>
        <v>7.7422000000000004</v>
      </c>
      <c r="D1354" s="5">
        <f>TITRES_STAT!E1357</f>
        <v>53</v>
      </c>
      <c r="E1354" s="2">
        <f t="shared" si="84"/>
        <v>113693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NEUTRAL</v>
      </c>
    </row>
    <row r="1355" spans="1:8" ht="13.5" x14ac:dyDescent="0.25">
      <c r="A1355" s="3">
        <f>TITRES_STAT!B1358</f>
        <v>44284</v>
      </c>
      <c r="B1355" s="5">
        <f>TITRES_STAT!C1358</f>
        <v>11.82</v>
      </c>
      <c r="C1355" s="5">
        <f>TITRES_STAT!D1358</f>
        <v>7.7422000000000004</v>
      </c>
      <c r="D1355" s="5">
        <f>TITRES_STAT!E1358</f>
        <v>481</v>
      </c>
      <c r="E1355" s="2">
        <f t="shared" si="84"/>
        <v>113693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NEUTRAL</v>
      </c>
    </row>
    <row r="1356" spans="1:8" ht="13.5" x14ac:dyDescent="0.25">
      <c r="A1356" s="3">
        <f>TITRES_STAT!B1359</f>
        <v>44285</v>
      </c>
      <c r="B1356" s="5">
        <f>TITRES_STAT!C1359</f>
        <v>11.82</v>
      </c>
      <c r="C1356" s="5">
        <f>TITRES_STAT!D1359</f>
        <v>7.7422000000000004</v>
      </c>
      <c r="D1356" s="5">
        <f>TITRES_STAT!E1359</f>
        <v>8</v>
      </c>
      <c r="E1356" s="2">
        <f t="shared" si="84"/>
        <v>113693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11.9</v>
      </c>
      <c r="C1357" s="5">
        <f>TITRES_STAT!D1360</f>
        <v>7.7946</v>
      </c>
      <c r="D1357" s="5">
        <f>TITRES_STAT!E1360</f>
        <v>87</v>
      </c>
      <c r="E1357" s="2">
        <f t="shared" si="84"/>
        <v>113780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11.9</v>
      </c>
      <c r="C1358" s="5">
        <f>TITRES_STAT!D1361</f>
        <v>7.7946</v>
      </c>
      <c r="D1358" s="5">
        <f>TITRES_STAT!E1361</f>
        <v>324</v>
      </c>
      <c r="E1358" s="2">
        <f t="shared" si="84"/>
        <v>113780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NEUTRAL</v>
      </c>
    </row>
    <row r="1359" spans="1:8" ht="13.5" x14ac:dyDescent="0.25">
      <c r="A1359" s="3">
        <f>TITRES_STAT!B1362</f>
        <v>44288</v>
      </c>
      <c r="B1359" s="5">
        <f>TITRES_STAT!C1362</f>
        <v>11.9</v>
      </c>
      <c r="C1359" s="5">
        <f>TITRES_STAT!D1362</f>
        <v>7.7946</v>
      </c>
      <c r="D1359" s="5">
        <f>TITRES_STAT!E1362</f>
        <v>1088</v>
      </c>
      <c r="E1359" s="2">
        <f t="shared" si="84"/>
        <v>113780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CONFIRMED BULLISH</v>
      </c>
    </row>
    <row r="1360" spans="1:8" ht="13.5" x14ac:dyDescent="0.25">
      <c r="A1360" s="3">
        <f>TITRES_STAT!B1363</f>
        <v>44291</v>
      </c>
      <c r="B1360" s="5">
        <f>TITRES_STAT!C1363</f>
        <v>11.8</v>
      </c>
      <c r="C1360" s="5">
        <f>TITRES_STAT!D1363</f>
        <v>7.7290999999999999</v>
      </c>
      <c r="D1360" s="5">
        <f>TITRES_STAT!E1363</f>
        <v>1163</v>
      </c>
      <c r="E1360" s="2">
        <f t="shared" si="84"/>
        <v>112617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11.81</v>
      </c>
      <c r="C1361" s="5">
        <f>TITRES_STAT!D1364</f>
        <v>7.7356999999999996</v>
      </c>
      <c r="D1361" s="5">
        <f>TITRES_STAT!E1364</f>
        <v>1087</v>
      </c>
      <c r="E1361" s="2">
        <f t="shared" si="84"/>
        <v>113704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BULLISH DIVERGENCE</v>
      </c>
    </row>
    <row r="1362" spans="1:8" ht="13.5" x14ac:dyDescent="0.25">
      <c r="A1362" s="3">
        <f>TITRES_STAT!B1365</f>
        <v>44293</v>
      </c>
      <c r="B1362" s="5">
        <f>TITRES_STAT!C1365</f>
        <v>11.9</v>
      </c>
      <c r="C1362" s="5">
        <f>TITRES_STAT!D1365</f>
        <v>7.7946</v>
      </c>
      <c r="D1362" s="5">
        <f>TITRES_STAT!E1365</f>
        <v>1954</v>
      </c>
      <c r="E1362" s="2">
        <f t="shared" si="84"/>
        <v>115658</v>
      </c>
      <c r="F1362" s="5" t="str">
        <f t="shared" si="87"/>
        <v>BULLISH</v>
      </c>
      <c r="G1362" s="5" t="str">
        <f t="shared" si="86"/>
        <v>NEUTRAL</v>
      </c>
      <c r="H1362" s="5" t="str">
        <f t="shared" si="85"/>
        <v>NEUTRAL</v>
      </c>
    </row>
    <row r="1363" spans="1:8" ht="13.5" x14ac:dyDescent="0.25">
      <c r="A1363" s="3">
        <f>TITRES_STAT!B1366</f>
        <v>44294</v>
      </c>
      <c r="B1363" s="5">
        <f>TITRES_STAT!C1366</f>
        <v>12.05</v>
      </c>
      <c r="C1363" s="5">
        <f>TITRES_STAT!D1366</f>
        <v>7.8929</v>
      </c>
      <c r="D1363" s="5">
        <f>TITRES_STAT!E1366</f>
        <v>1500</v>
      </c>
      <c r="E1363" s="2">
        <f t="shared" si="84"/>
        <v>117158</v>
      </c>
      <c r="F1363" s="5" t="str">
        <f t="shared" si="87"/>
        <v>BULLISH</v>
      </c>
      <c r="G1363" s="5" t="str">
        <f t="shared" si="86"/>
        <v>STRONG</v>
      </c>
      <c r="H1363" s="5" t="str">
        <f t="shared" si="85"/>
        <v>CONFIRMED BULLISH</v>
      </c>
    </row>
    <row r="1364" spans="1:8" ht="13.5" x14ac:dyDescent="0.25">
      <c r="A1364" s="3">
        <f>TITRES_STAT!B1367</f>
        <v>44298</v>
      </c>
      <c r="B1364" s="5">
        <f>TITRES_STAT!C1367</f>
        <v>12.2</v>
      </c>
      <c r="C1364" s="5">
        <f>TITRES_STAT!D1367</f>
        <v>7.9911000000000003</v>
      </c>
      <c r="D1364" s="5">
        <f>TITRES_STAT!E1367</f>
        <v>1009</v>
      </c>
      <c r="E1364" s="2">
        <f t="shared" si="84"/>
        <v>118167</v>
      </c>
      <c r="F1364" s="5" t="str">
        <f t="shared" si="87"/>
        <v>BULLISH</v>
      </c>
      <c r="G1364" s="5" t="str">
        <f t="shared" si="86"/>
        <v>STRONG</v>
      </c>
      <c r="H1364" s="5" t="str">
        <f t="shared" si="85"/>
        <v>CONFIRMED BULLISH</v>
      </c>
    </row>
    <row r="1365" spans="1:8" ht="13.5" x14ac:dyDescent="0.25">
      <c r="A1365" s="3">
        <f>TITRES_STAT!B1368</f>
        <v>44299</v>
      </c>
      <c r="B1365" s="5">
        <f>TITRES_STAT!C1368</f>
        <v>12.2</v>
      </c>
      <c r="C1365" s="5">
        <f>TITRES_STAT!D1368</f>
        <v>7.9911000000000003</v>
      </c>
      <c r="D1365" s="5">
        <f>TITRES_STAT!E1368</f>
        <v>0</v>
      </c>
      <c r="E1365" s="2">
        <f t="shared" si="84"/>
        <v>118167</v>
      </c>
      <c r="F1365" s="5" t="str">
        <f t="shared" si="87"/>
        <v>BULLISH</v>
      </c>
      <c r="G1365" s="5" t="str">
        <f t="shared" si="86"/>
        <v>STRONG</v>
      </c>
      <c r="H1365" s="5" t="str">
        <f t="shared" si="85"/>
        <v>CONFIRMED BULLISH</v>
      </c>
    </row>
    <row r="1366" spans="1:8" ht="13.5" x14ac:dyDescent="0.25">
      <c r="A1366" s="3">
        <f>TITRES_STAT!B1369</f>
        <v>44300</v>
      </c>
      <c r="B1366" s="5">
        <f>TITRES_STAT!C1369</f>
        <v>12.2</v>
      </c>
      <c r="C1366" s="5">
        <f>TITRES_STAT!D1369</f>
        <v>7.9911000000000003</v>
      </c>
      <c r="D1366" s="5">
        <f>TITRES_STAT!E1369</f>
        <v>521</v>
      </c>
      <c r="E1366" s="2">
        <f t="shared" si="84"/>
        <v>118167</v>
      </c>
      <c r="F1366" s="5" t="str">
        <f t="shared" si="87"/>
        <v>BULLISH</v>
      </c>
      <c r="G1366" s="5" t="str">
        <f t="shared" si="86"/>
        <v>STRONG</v>
      </c>
      <c r="H1366" s="5" t="str">
        <f t="shared" si="85"/>
        <v>CONFIRMED BULLISH</v>
      </c>
    </row>
    <row r="1367" spans="1:8" ht="13.5" x14ac:dyDescent="0.25">
      <c r="A1367" s="3">
        <f>TITRES_STAT!B1370</f>
        <v>44301</v>
      </c>
      <c r="B1367" s="5">
        <f>TITRES_STAT!C1370</f>
        <v>12.2</v>
      </c>
      <c r="C1367" s="5">
        <f>TITRES_STAT!D1370</f>
        <v>7.9911000000000003</v>
      </c>
      <c r="D1367" s="5">
        <f>TITRES_STAT!E1370</f>
        <v>162</v>
      </c>
      <c r="E1367" s="2">
        <f t="shared" si="84"/>
        <v>118167</v>
      </c>
      <c r="F1367" s="5" t="str">
        <f t="shared" si="87"/>
        <v>BULLISH</v>
      </c>
      <c r="G1367" s="5" t="str">
        <f t="shared" si="86"/>
        <v>STRONG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12.2</v>
      </c>
      <c r="C1368" s="5">
        <f>TITRES_STAT!D1371</f>
        <v>7.9911000000000003</v>
      </c>
      <c r="D1368" s="5">
        <f>TITRES_STAT!E1371</f>
        <v>150</v>
      </c>
      <c r="E1368" s="2">
        <f t="shared" si="84"/>
        <v>118167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12.34</v>
      </c>
      <c r="C1369" s="5">
        <f>TITRES_STAT!D1372</f>
        <v>8.0828000000000007</v>
      </c>
      <c r="D1369" s="5">
        <f>TITRES_STAT!E1372</f>
        <v>691</v>
      </c>
      <c r="E1369" s="2">
        <f t="shared" si="84"/>
        <v>118858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12.5</v>
      </c>
      <c r="C1370" s="5">
        <f>TITRES_STAT!D1373</f>
        <v>8.1875999999999998</v>
      </c>
      <c r="D1370" s="5">
        <f>TITRES_STAT!E1373</f>
        <v>254</v>
      </c>
      <c r="E1370" s="2">
        <f t="shared" si="84"/>
        <v>119112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12.5</v>
      </c>
      <c r="C1371" s="5">
        <f>TITRES_STAT!D1374</f>
        <v>8.1875999999999998</v>
      </c>
      <c r="D1371" s="5">
        <f>TITRES_STAT!E1374</f>
        <v>0</v>
      </c>
      <c r="E1371" s="2">
        <f t="shared" si="84"/>
        <v>119112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CONFIRMED BULLISH</v>
      </c>
    </row>
    <row r="1372" spans="1:8" ht="13.5" x14ac:dyDescent="0.25">
      <c r="A1372" s="3">
        <f>TITRES_STAT!B1375</f>
        <v>44308</v>
      </c>
      <c r="B1372" s="5">
        <f>TITRES_STAT!C1375</f>
        <v>12.49</v>
      </c>
      <c r="C1372" s="5">
        <f>TITRES_STAT!D1375</f>
        <v>8.1811000000000007</v>
      </c>
      <c r="D1372" s="5">
        <f>TITRES_STAT!E1375</f>
        <v>465</v>
      </c>
      <c r="E1372" s="2">
        <f t="shared" si="84"/>
        <v>118647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44309</v>
      </c>
      <c r="B1373" s="5">
        <f>TITRES_STAT!C1376</f>
        <v>12.56</v>
      </c>
      <c r="C1373" s="5">
        <f>TITRES_STAT!D1376</f>
        <v>8.2269000000000005</v>
      </c>
      <c r="D1373" s="5">
        <f>TITRES_STAT!E1376</f>
        <v>100</v>
      </c>
      <c r="E1373" s="2">
        <f t="shared" si="84"/>
        <v>118747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12.56</v>
      </c>
      <c r="C1374" s="5">
        <f>TITRES_STAT!D1377</f>
        <v>8.2269000000000005</v>
      </c>
      <c r="D1374" s="5">
        <f>TITRES_STAT!E1377</f>
        <v>9</v>
      </c>
      <c r="E1374" s="2">
        <f t="shared" si="84"/>
        <v>118747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BEARISH DIVERGENCE</v>
      </c>
    </row>
    <row r="1375" spans="1:8" ht="13.5" x14ac:dyDescent="0.25">
      <c r="A1375" s="3">
        <f>TITRES_STAT!B1378</f>
        <v>44313</v>
      </c>
      <c r="B1375" s="5">
        <f>TITRES_STAT!C1378</f>
        <v>12.56</v>
      </c>
      <c r="C1375" s="5">
        <f>TITRES_STAT!D1378</f>
        <v>8.2269000000000005</v>
      </c>
      <c r="D1375" s="5">
        <f>TITRES_STAT!E1378</f>
        <v>0</v>
      </c>
      <c r="E1375" s="2">
        <f t="shared" si="84"/>
        <v>118747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BEARISH DIVERGENCE</v>
      </c>
    </row>
    <row r="1376" spans="1:8" ht="13.5" x14ac:dyDescent="0.25">
      <c r="A1376" s="3">
        <f>TITRES_STAT!B1379</f>
        <v>44314</v>
      </c>
      <c r="B1376" s="5">
        <f>TITRES_STAT!C1379</f>
        <v>12.5</v>
      </c>
      <c r="C1376" s="5">
        <f>TITRES_STAT!D1379</f>
        <v>8.1875999999999998</v>
      </c>
      <c r="D1376" s="5">
        <f>TITRES_STAT!E1379</f>
        <v>245</v>
      </c>
      <c r="E1376" s="2">
        <f t="shared" si="84"/>
        <v>118502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44315</v>
      </c>
      <c r="B1377" s="5">
        <f>TITRES_STAT!C1380</f>
        <v>12.5</v>
      </c>
      <c r="C1377" s="5">
        <f>TITRES_STAT!D1380</f>
        <v>8.1875999999999998</v>
      </c>
      <c r="D1377" s="5">
        <f>TITRES_STAT!E1380</f>
        <v>0</v>
      </c>
      <c r="E1377" s="2">
        <f t="shared" si="84"/>
        <v>118502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BEARISH DIVERGENCE</v>
      </c>
    </row>
    <row r="1378" spans="1:8" ht="13.5" x14ac:dyDescent="0.25">
      <c r="A1378" s="3">
        <f>TITRES_STAT!B1381</f>
        <v>44316</v>
      </c>
      <c r="B1378" s="5">
        <f>TITRES_STAT!C1381</f>
        <v>12.3</v>
      </c>
      <c r="C1378" s="5">
        <f>TITRES_STAT!D1381</f>
        <v>8.0565999999999995</v>
      </c>
      <c r="D1378" s="5">
        <f>TITRES_STAT!E1381</f>
        <v>1071</v>
      </c>
      <c r="E1378" s="2">
        <f t="shared" si="84"/>
        <v>117431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12.3</v>
      </c>
      <c r="C1379" s="5">
        <f>TITRES_STAT!D1382</f>
        <v>8.0565999999999995</v>
      </c>
      <c r="D1379" s="5">
        <f>TITRES_STAT!E1382</f>
        <v>100</v>
      </c>
      <c r="E1379" s="2">
        <f t="shared" si="84"/>
        <v>117431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CONFIRMED BEARISH</v>
      </c>
    </row>
    <row r="1380" spans="1:8" ht="13.5" x14ac:dyDescent="0.25">
      <c r="A1380" s="3">
        <f>TITRES_STAT!B1383</f>
        <v>44320</v>
      </c>
      <c r="B1380" s="5">
        <f>TITRES_STAT!C1383</f>
        <v>12.3</v>
      </c>
      <c r="C1380" s="5">
        <f>TITRES_STAT!D1383</f>
        <v>8.0565999999999995</v>
      </c>
      <c r="D1380" s="5">
        <f>TITRES_STAT!E1383</f>
        <v>8954</v>
      </c>
      <c r="E1380" s="2">
        <f t="shared" si="84"/>
        <v>117431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CONFIRMED BEARISH</v>
      </c>
    </row>
    <row r="1381" spans="1:8" ht="13.5" x14ac:dyDescent="0.25">
      <c r="A1381" s="3">
        <f>TITRES_STAT!B1384</f>
        <v>44321</v>
      </c>
      <c r="B1381" s="5">
        <f>TITRES_STAT!C1384</f>
        <v>12.32</v>
      </c>
      <c r="C1381" s="5">
        <f>TITRES_STAT!D1384</f>
        <v>8.0696999999999992</v>
      </c>
      <c r="D1381" s="5">
        <f>TITRES_STAT!E1384</f>
        <v>254</v>
      </c>
      <c r="E1381" s="2">
        <f t="shared" si="84"/>
        <v>117685</v>
      </c>
      <c r="F1381" s="5" t="str">
        <f t="shared" si="87"/>
        <v>BEARISH</v>
      </c>
      <c r="G1381" s="5" t="str">
        <f t="shared" si="86"/>
        <v>NEUTRAL</v>
      </c>
      <c r="H1381" s="5" t="str">
        <f t="shared" si="85"/>
        <v>CONFIRMED BEARISH</v>
      </c>
    </row>
    <row r="1382" spans="1:8" ht="13.5" x14ac:dyDescent="0.25">
      <c r="A1382" s="3">
        <f>TITRES_STAT!B1385</f>
        <v>44322</v>
      </c>
      <c r="B1382" s="5">
        <f>TITRES_STAT!C1385</f>
        <v>12.63</v>
      </c>
      <c r="C1382" s="5">
        <f>TITRES_STAT!D1385</f>
        <v>8.2728000000000002</v>
      </c>
      <c r="D1382" s="5">
        <f>TITRES_STAT!E1385</f>
        <v>1322</v>
      </c>
      <c r="E1382" s="2">
        <f t="shared" si="84"/>
        <v>119007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12.88</v>
      </c>
      <c r="C1383" s="5">
        <f>TITRES_STAT!D1386</f>
        <v>8.4365000000000006</v>
      </c>
      <c r="D1383" s="5">
        <f>TITRES_STAT!E1386</f>
        <v>409</v>
      </c>
      <c r="E1383" s="2">
        <f t="shared" si="84"/>
        <v>119416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12.88</v>
      </c>
      <c r="C1384" s="5">
        <f>TITRES_STAT!D1387</f>
        <v>8.4365000000000006</v>
      </c>
      <c r="D1384" s="5">
        <f>TITRES_STAT!E1387</f>
        <v>0</v>
      </c>
      <c r="E1384" s="2">
        <f t="shared" si="84"/>
        <v>119416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12.88</v>
      </c>
      <c r="C1385" s="5">
        <f>TITRES_STAT!D1388</f>
        <v>8.4365000000000006</v>
      </c>
      <c r="D1385" s="5">
        <f>TITRES_STAT!E1388</f>
        <v>0</v>
      </c>
      <c r="E1385" s="2">
        <f t="shared" si="84"/>
        <v>119416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12.88</v>
      </c>
      <c r="C1386" s="5">
        <f>TITRES_STAT!D1389</f>
        <v>8.4365000000000006</v>
      </c>
      <c r="D1386" s="5">
        <f>TITRES_STAT!E1389</f>
        <v>231</v>
      </c>
      <c r="E1386" s="2">
        <f t="shared" si="84"/>
        <v>119416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12.88</v>
      </c>
      <c r="C1387" s="5">
        <f>TITRES_STAT!D1390</f>
        <v>8.4365000000000006</v>
      </c>
      <c r="D1387" s="5">
        <f>TITRES_STAT!E1390</f>
        <v>150</v>
      </c>
      <c r="E1387" s="2">
        <f t="shared" si="84"/>
        <v>119416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12.88</v>
      </c>
      <c r="C1388" s="5">
        <f>TITRES_STAT!D1391</f>
        <v>8.4365000000000006</v>
      </c>
      <c r="D1388" s="5">
        <f>TITRES_STAT!E1391</f>
        <v>50</v>
      </c>
      <c r="E1388" s="2">
        <f t="shared" si="84"/>
        <v>119416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12.88</v>
      </c>
      <c r="C1389" s="5">
        <f>TITRES_STAT!D1392</f>
        <v>8.4365000000000006</v>
      </c>
      <c r="D1389" s="5">
        <f>TITRES_STAT!E1392</f>
        <v>440</v>
      </c>
      <c r="E1389" s="2">
        <f t="shared" si="84"/>
        <v>119416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12.96</v>
      </c>
      <c r="C1390" s="5">
        <f>TITRES_STAT!D1393</f>
        <v>8.4888999999999992</v>
      </c>
      <c r="D1390" s="5">
        <f>TITRES_STAT!E1393</f>
        <v>1055</v>
      </c>
      <c r="E1390" s="2">
        <f t="shared" si="84"/>
        <v>120471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12.8</v>
      </c>
      <c r="C1391" s="5">
        <f>TITRES_STAT!D1394</f>
        <v>8.3841000000000001</v>
      </c>
      <c r="D1391" s="5">
        <f>TITRES_STAT!E1394</f>
        <v>618</v>
      </c>
      <c r="E1391" s="2">
        <f t="shared" si="84"/>
        <v>119853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BULLISH DIVERGENCE</v>
      </c>
    </row>
    <row r="1392" spans="1:8" ht="13.5" x14ac:dyDescent="0.25">
      <c r="A1392" s="3">
        <f>TITRES_STAT!B1395</f>
        <v>44341</v>
      </c>
      <c r="B1392" s="5">
        <f>TITRES_STAT!C1395</f>
        <v>12.75</v>
      </c>
      <c r="C1392" s="5">
        <f>TITRES_STAT!D1395</f>
        <v>8.3513999999999999</v>
      </c>
      <c r="D1392" s="5">
        <f>TITRES_STAT!E1395</f>
        <v>417</v>
      </c>
      <c r="E1392" s="2">
        <f t="shared" si="84"/>
        <v>119436</v>
      </c>
      <c r="F1392" s="5" t="str">
        <f t="shared" si="87"/>
        <v>BULLISH</v>
      </c>
      <c r="G1392" s="5" t="str">
        <f t="shared" si="86"/>
        <v>NEUTRAL</v>
      </c>
      <c r="H1392" s="5" t="str">
        <f t="shared" si="85"/>
        <v>BULLISH DIVERGENCE</v>
      </c>
    </row>
    <row r="1393" spans="1:8" ht="13.5" x14ac:dyDescent="0.25">
      <c r="A1393" s="3">
        <f>TITRES_STAT!B1396</f>
        <v>44342</v>
      </c>
      <c r="B1393" s="5">
        <f>TITRES_STAT!C1396</f>
        <v>12.78</v>
      </c>
      <c r="C1393" s="5">
        <f>TITRES_STAT!D1396</f>
        <v>8.3710000000000004</v>
      </c>
      <c r="D1393" s="5">
        <f>TITRES_STAT!E1396</f>
        <v>153</v>
      </c>
      <c r="E1393" s="2">
        <f t="shared" si="84"/>
        <v>119589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BULLISH DIVERGENCE</v>
      </c>
    </row>
    <row r="1394" spans="1:8" ht="13.5" x14ac:dyDescent="0.25">
      <c r="A1394" s="3">
        <f>TITRES_STAT!B1397</f>
        <v>44343</v>
      </c>
      <c r="B1394" s="5">
        <f>TITRES_STAT!C1397</f>
        <v>12.8</v>
      </c>
      <c r="C1394" s="5">
        <f>TITRES_STAT!D1397</f>
        <v>8.3841000000000001</v>
      </c>
      <c r="D1394" s="5">
        <f>TITRES_STAT!E1397</f>
        <v>326</v>
      </c>
      <c r="E1394" s="2">
        <f t="shared" si="84"/>
        <v>119915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BULLISH DIVERGENCE</v>
      </c>
    </row>
    <row r="1395" spans="1:8" ht="13.5" x14ac:dyDescent="0.25">
      <c r="A1395" s="3">
        <f>TITRES_STAT!B1398</f>
        <v>44344</v>
      </c>
      <c r="B1395" s="5">
        <f>TITRES_STAT!C1398</f>
        <v>12.72</v>
      </c>
      <c r="C1395" s="5">
        <f>TITRES_STAT!D1398</f>
        <v>8.3316999999999997</v>
      </c>
      <c r="D1395" s="5">
        <f>TITRES_STAT!E1398</f>
        <v>15266</v>
      </c>
      <c r="E1395" s="2">
        <f t="shared" si="84"/>
        <v>104649</v>
      </c>
      <c r="F1395" s="5" t="str">
        <f t="shared" si="87"/>
        <v>BEARISH</v>
      </c>
      <c r="G1395" s="5" t="str">
        <f t="shared" si="86"/>
        <v>WEAK</v>
      </c>
      <c r="H1395" s="5" t="str">
        <f t="shared" si="85"/>
        <v>CONFIRMED BEARISH</v>
      </c>
    </row>
    <row r="1396" spans="1:8" ht="13.5" x14ac:dyDescent="0.25">
      <c r="A1396" s="3">
        <f>TITRES_STAT!B1399</f>
        <v>44347</v>
      </c>
      <c r="B1396" s="5">
        <f>TITRES_STAT!C1399</f>
        <v>12.8</v>
      </c>
      <c r="C1396" s="5">
        <f>TITRES_STAT!D1399</f>
        <v>8.3841000000000001</v>
      </c>
      <c r="D1396" s="5">
        <f>TITRES_STAT!E1399</f>
        <v>3182</v>
      </c>
      <c r="E1396" s="2">
        <f t="shared" si="84"/>
        <v>107831</v>
      </c>
      <c r="F1396" s="5" t="str">
        <f t="shared" si="87"/>
        <v>BEARISH</v>
      </c>
      <c r="G1396" s="5" t="str">
        <f t="shared" si="86"/>
        <v>WEAK</v>
      </c>
      <c r="H1396" s="5" t="str">
        <f t="shared" si="85"/>
        <v>NEUTRAL</v>
      </c>
    </row>
    <row r="1397" spans="1:8" ht="13.5" x14ac:dyDescent="0.25">
      <c r="A1397" s="3">
        <f>TITRES_STAT!B1400</f>
        <v>44348</v>
      </c>
      <c r="B1397" s="5">
        <f>TITRES_STAT!C1400</f>
        <v>12.8</v>
      </c>
      <c r="C1397" s="5">
        <f>TITRES_STAT!D1400</f>
        <v>8.3841000000000001</v>
      </c>
      <c r="D1397" s="5">
        <f>TITRES_STAT!E1400</f>
        <v>1515</v>
      </c>
      <c r="E1397" s="2">
        <f t="shared" si="84"/>
        <v>107831</v>
      </c>
      <c r="F1397" s="5" t="str">
        <f t="shared" si="87"/>
        <v>BEARISH</v>
      </c>
      <c r="G1397" s="5" t="str">
        <f t="shared" si="86"/>
        <v>WEAK</v>
      </c>
      <c r="H1397" s="5" t="str">
        <f t="shared" si="85"/>
        <v>BEARISH DIVERGENCE</v>
      </c>
    </row>
    <row r="1398" spans="1:8" ht="13.5" x14ac:dyDescent="0.25">
      <c r="A1398" s="3">
        <f>TITRES_STAT!B1401</f>
        <v>44349</v>
      </c>
      <c r="B1398" s="5">
        <f>TITRES_STAT!C1401</f>
        <v>12.8</v>
      </c>
      <c r="C1398" s="5">
        <f>TITRES_STAT!D1401</f>
        <v>8.3841000000000001</v>
      </c>
      <c r="D1398" s="5">
        <f>TITRES_STAT!E1401</f>
        <v>2473</v>
      </c>
      <c r="E1398" s="2">
        <f t="shared" si="84"/>
        <v>107831</v>
      </c>
      <c r="F1398" s="5" t="str">
        <f t="shared" si="87"/>
        <v>BEARISH</v>
      </c>
      <c r="G1398" s="5" t="str">
        <f t="shared" si="86"/>
        <v>WEAK</v>
      </c>
      <c r="H1398" s="5" t="str">
        <f t="shared" si="85"/>
        <v>BEARISH DIVERGENCE</v>
      </c>
    </row>
    <row r="1399" spans="1:8" ht="13.5" x14ac:dyDescent="0.25">
      <c r="A1399" s="3">
        <f>TITRES_STAT!B1402</f>
        <v>44350</v>
      </c>
      <c r="B1399" s="5">
        <f>TITRES_STAT!C1402</f>
        <v>12.8</v>
      </c>
      <c r="C1399" s="5">
        <f>TITRES_STAT!D1402</f>
        <v>8.3841000000000001</v>
      </c>
      <c r="D1399" s="5">
        <f>TITRES_STAT!E1402</f>
        <v>1211</v>
      </c>
      <c r="E1399" s="2">
        <f t="shared" si="84"/>
        <v>107831</v>
      </c>
      <c r="F1399" s="5" t="str">
        <f t="shared" si="87"/>
        <v>BEARISH</v>
      </c>
      <c r="G1399" s="5" t="str">
        <f t="shared" si="86"/>
        <v>WEAK</v>
      </c>
      <c r="H1399" s="5" t="str">
        <f t="shared" si="85"/>
        <v>NEUTRAL</v>
      </c>
    </row>
    <row r="1400" spans="1:8" ht="13.5" x14ac:dyDescent="0.25">
      <c r="A1400" s="3">
        <f>TITRES_STAT!B1403</f>
        <v>44351</v>
      </c>
      <c r="B1400" s="5">
        <f>TITRES_STAT!C1403</f>
        <v>12.72</v>
      </c>
      <c r="C1400" s="5">
        <f>TITRES_STAT!D1403</f>
        <v>8.3316999999999997</v>
      </c>
      <c r="D1400" s="5">
        <f>TITRES_STAT!E1403</f>
        <v>1001</v>
      </c>
      <c r="E1400" s="2">
        <f t="shared" si="84"/>
        <v>106830</v>
      </c>
      <c r="F1400" s="5" t="str">
        <f t="shared" si="87"/>
        <v>BULLISH</v>
      </c>
      <c r="G1400" s="5" t="str">
        <f t="shared" si="86"/>
        <v>STRONG</v>
      </c>
      <c r="H1400" s="5" t="str">
        <f t="shared" si="85"/>
        <v>NEUTRAL</v>
      </c>
    </row>
    <row r="1401" spans="1:8" ht="13.5" x14ac:dyDescent="0.25">
      <c r="A1401" s="3">
        <f>TITRES_STAT!B1404</f>
        <v>44354</v>
      </c>
      <c r="B1401" s="5">
        <f>TITRES_STAT!C1404</f>
        <v>12.72</v>
      </c>
      <c r="C1401" s="5">
        <f>TITRES_STAT!D1404</f>
        <v>8.3316999999999997</v>
      </c>
      <c r="D1401" s="5">
        <f>TITRES_STAT!E1404</f>
        <v>126</v>
      </c>
      <c r="E1401" s="2">
        <f t="shared" si="84"/>
        <v>106830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12.78</v>
      </c>
      <c r="C1402" s="5">
        <f>TITRES_STAT!D1405</f>
        <v>8.3710000000000004</v>
      </c>
      <c r="D1402" s="5">
        <f>TITRES_STAT!E1405</f>
        <v>13</v>
      </c>
      <c r="E1402" s="2">
        <f t="shared" si="84"/>
        <v>106843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12.78</v>
      </c>
      <c r="C1403" s="5">
        <f>TITRES_STAT!D1406</f>
        <v>8.3710000000000004</v>
      </c>
      <c r="D1403" s="5">
        <f>TITRES_STAT!E1406</f>
        <v>465</v>
      </c>
      <c r="E1403" s="2">
        <f t="shared" si="84"/>
        <v>106843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12.73</v>
      </c>
      <c r="C1404" s="5">
        <f>TITRES_STAT!D1407</f>
        <v>8.3383000000000003</v>
      </c>
      <c r="D1404" s="5">
        <f>TITRES_STAT!E1407</f>
        <v>690</v>
      </c>
      <c r="E1404" s="2">
        <f t="shared" si="84"/>
        <v>106153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12.89</v>
      </c>
      <c r="C1405" s="5">
        <f>TITRES_STAT!D1408</f>
        <v>8.4430999999999994</v>
      </c>
      <c r="D1405" s="5">
        <f>TITRES_STAT!E1408</f>
        <v>931</v>
      </c>
      <c r="E1405" s="2">
        <f t="shared" si="84"/>
        <v>107084</v>
      </c>
      <c r="F1405" s="5" t="str">
        <f t="shared" si="87"/>
        <v>BULLISH</v>
      </c>
      <c r="G1405" s="5" t="str">
        <f t="shared" si="86"/>
        <v>NEUTRAL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12.82</v>
      </c>
      <c r="C1406" s="5">
        <f>TITRES_STAT!D1409</f>
        <v>8.3971999999999998</v>
      </c>
      <c r="D1406" s="5">
        <f>TITRES_STAT!E1409</f>
        <v>165</v>
      </c>
      <c r="E1406" s="2">
        <f t="shared" si="84"/>
        <v>106919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CONFIRMED BULLISH</v>
      </c>
    </row>
    <row r="1407" spans="1:8" ht="13.5" x14ac:dyDescent="0.25">
      <c r="A1407" s="3">
        <f>TITRES_STAT!B1410</f>
        <v>44362</v>
      </c>
      <c r="B1407" s="5">
        <f>TITRES_STAT!C1410</f>
        <v>12.83</v>
      </c>
      <c r="C1407" s="5">
        <f>TITRES_STAT!D1410</f>
        <v>8.4038000000000004</v>
      </c>
      <c r="D1407" s="5">
        <f>TITRES_STAT!E1410</f>
        <v>1712</v>
      </c>
      <c r="E1407" s="2">
        <f t="shared" si="84"/>
        <v>108631</v>
      </c>
      <c r="F1407" s="5" t="str">
        <f t="shared" si="87"/>
        <v>BULLISH</v>
      </c>
      <c r="G1407" s="5" t="str">
        <f t="shared" si="86"/>
        <v>NEUTRAL</v>
      </c>
      <c r="H1407" s="5" t="str">
        <f t="shared" si="85"/>
        <v>CONFIRMED BULLISH</v>
      </c>
    </row>
    <row r="1408" spans="1:8" ht="13.5" x14ac:dyDescent="0.25">
      <c r="A1408" s="3">
        <f>TITRES_STAT!B1411</f>
        <v>44363</v>
      </c>
      <c r="B1408" s="5">
        <f>TITRES_STAT!C1411</f>
        <v>12.83</v>
      </c>
      <c r="C1408" s="5">
        <f>TITRES_STAT!D1411</f>
        <v>8.4038000000000004</v>
      </c>
      <c r="D1408" s="5">
        <f>TITRES_STAT!E1411</f>
        <v>1699</v>
      </c>
      <c r="E1408" s="2">
        <f t="shared" si="84"/>
        <v>108631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CONFIRMED BULLISH</v>
      </c>
    </row>
    <row r="1409" spans="1:8" ht="13.5" x14ac:dyDescent="0.25">
      <c r="A1409" s="3">
        <f>TITRES_STAT!B1412</f>
        <v>44364</v>
      </c>
      <c r="B1409" s="5">
        <f>TITRES_STAT!C1412</f>
        <v>12.83</v>
      </c>
      <c r="C1409" s="5">
        <f>TITRES_STAT!D1412</f>
        <v>8.4038000000000004</v>
      </c>
      <c r="D1409" s="5">
        <f>TITRES_STAT!E1412</f>
        <v>106</v>
      </c>
      <c r="E1409" s="2">
        <f t="shared" si="84"/>
        <v>108631</v>
      </c>
      <c r="F1409" s="5" t="str">
        <f t="shared" si="87"/>
        <v>BULLISH</v>
      </c>
      <c r="G1409" s="5" t="str">
        <f t="shared" si="86"/>
        <v>STRONG</v>
      </c>
      <c r="H1409" s="5" t="str">
        <f t="shared" si="85"/>
        <v>CONFIRMED BULLISH</v>
      </c>
    </row>
    <row r="1410" spans="1:8" ht="13.5" x14ac:dyDescent="0.25">
      <c r="A1410" s="3">
        <f>TITRES_STAT!B1413</f>
        <v>44365</v>
      </c>
      <c r="B1410" s="5">
        <f>TITRES_STAT!C1413</f>
        <v>12.84</v>
      </c>
      <c r="C1410" s="5">
        <f>TITRES_STAT!D1413</f>
        <v>8.4102999999999994</v>
      </c>
      <c r="D1410" s="5">
        <f>TITRES_STAT!E1413</f>
        <v>296</v>
      </c>
      <c r="E1410" s="2">
        <f t="shared" si="84"/>
        <v>108927</v>
      </c>
      <c r="F1410" s="5" t="str">
        <f t="shared" si="87"/>
        <v>BULLISH</v>
      </c>
      <c r="G1410" s="5" t="str">
        <f t="shared" si="86"/>
        <v>NEUTRAL</v>
      </c>
      <c r="H1410" s="5" t="str">
        <f t="shared" si="85"/>
        <v>BULLISH DIVERGENCE</v>
      </c>
    </row>
    <row r="1411" spans="1:8" ht="13.5" x14ac:dyDescent="0.25">
      <c r="A1411" s="3">
        <f>TITRES_STAT!B1414</f>
        <v>44368</v>
      </c>
      <c r="B1411" s="5">
        <f>TITRES_STAT!C1414</f>
        <v>12.8</v>
      </c>
      <c r="C1411" s="5">
        <f>TITRES_STAT!D1414</f>
        <v>8.3841000000000001</v>
      </c>
      <c r="D1411" s="5">
        <f>TITRES_STAT!E1414</f>
        <v>783</v>
      </c>
      <c r="E1411" s="2">
        <f t="shared" si="84"/>
        <v>108144</v>
      </c>
      <c r="F1411" s="5" t="str">
        <f t="shared" si="87"/>
        <v>BULLISH</v>
      </c>
      <c r="G1411" s="5" t="str">
        <f t="shared" si="86"/>
        <v>NEUTRAL</v>
      </c>
      <c r="H1411" s="5" t="str">
        <f t="shared" si="85"/>
        <v>BULLISH DIVERGENCE</v>
      </c>
    </row>
    <row r="1412" spans="1:8" ht="13.5" x14ac:dyDescent="0.25">
      <c r="A1412" s="3">
        <f>TITRES_STAT!B1415</f>
        <v>44369</v>
      </c>
      <c r="B1412" s="5">
        <f>TITRES_STAT!C1415</f>
        <v>12.84</v>
      </c>
      <c r="C1412" s="5">
        <f>TITRES_STAT!D1415</f>
        <v>8.4102999999999994</v>
      </c>
      <c r="D1412" s="5">
        <f>TITRES_STAT!E1415</f>
        <v>1365</v>
      </c>
      <c r="E1412" s="2">
        <f t="shared" ref="E1412:E1475" si="88">IF(B1412&gt;B1411, E1411+D1412, IF(B1412&lt;B1411, E1411-D1412, E1411))</f>
        <v>109509</v>
      </c>
      <c r="F1412" s="5" t="str">
        <f t="shared" si="87"/>
        <v>BULLISH</v>
      </c>
      <c r="G1412" s="5" t="str">
        <f t="shared" si="86"/>
        <v>NEUTRAL</v>
      </c>
      <c r="H1412" s="5" t="str">
        <f t="shared" si="85"/>
        <v>CONFIRMED BULLISH</v>
      </c>
    </row>
    <row r="1413" spans="1:8" ht="13.5" x14ac:dyDescent="0.25">
      <c r="A1413" s="3">
        <f>TITRES_STAT!B1416</f>
        <v>44370</v>
      </c>
      <c r="B1413" s="5">
        <f>TITRES_STAT!C1416</f>
        <v>12.86</v>
      </c>
      <c r="C1413" s="5">
        <f>TITRES_STAT!D1416</f>
        <v>8.4234000000000009</v>
      </c>
      <c r="D1413" s="5">
        <f>TITRES_STAT!E1416</f>
        <v>423</v>
      </c>
      <c r="E1413" s="2">
        <f t="shared" si="88"/>
        <v>109932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CONFIRMED BULLISH</v>
      </c>
    </row>
    <row r="1414" spans="1:8" ht="13.5" x14ac:dyDescent="0.25">
      <c r="A1414" s="3">
        <f>TITRES_STAT!B1417</f>
        <v>44371</v>
      </c>
      <c r="B1414" s="5">
        <f>TITRES_STAT!C1417</f>
        <v>12.86</v>
      </c>
      <c r="C1414" s="5">
        <f>TITRES_STAT!D1417</f>
        <v>8.4234000000000009</v>
      </c>
      <c r="D1414" s="5">
        <f>TITRES_STAT!E1417</f>
        <v>776</v>
      </c>
      <c r="E1414" s="2">
        <f t="shared" si="88"/>
        <v>109932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13</v>
      </c>
      <c r="C1415" s="5">
        <f>TITRES_STAT!D1418</f>
        <v>8.5151000000000003</v>
      </c>
      <c r="D1415" s="5">
        <f>TITRES_STAT!E1418</f>
        <v>247</v>
      </c>
      <c r="E1415" s="2">
        <f t="shared" si="88"/>
        <v>110179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13</v>
      </c>
      <c r="C1416" s="5">
        <f>TITRES_STAT!D1419</f>
        <v>8.5151000000000003</v>
      </c>
      <c r="D1416" s="5">
        <f>TITRES_STAT!E1419</f>
        <v>529</v>
      </c>
      <c r="E1416" s="2">
        <f t="shared" si="88"/>
        <v>110179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12.99</v>
      </c>
      <c r="C1417" s="5">
        <f>TITRES_STAT!D1420</f>
        <v>8.5085999999999995</v>
      </c>
      <c r="D1417" s="5">
        <f>TITRES_STAT!E1420</f>
        <v>335</v>
      </c>
      <c r="E1417" s="2">
        <f t="shared" si="88"/>
        <v>109844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12.95</v>
      </c>
      <c r="C1418" s="5">
        <f>TITRES_STAT!D1421</f>
        <v>8.4824000000000002</v>
      </c>
      <c r="D1418" s="5">
        <f>TITRES_STAT!E1421</f>
        <v>140</v>
      </c>
      <c r="E1418" s="2">
        <f t="shared" si="88"/>
        <v>109704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BEARISH DIVERGENCE</v>
      </c>
    </row>
    <row r="1419" spans="1:8" ht="13.5" x14ac:dyDescent="0.25">
      <c r="A1419" s="3">
        <f>TITRES_STAT!B1422</f>
        <v>44378</v>
      </c>
      <c r="B1419" s="5">
        <f>TITRES_STAT!C1422</f>
        <v>12.95</v>
      </c>
      <c r="C1419" s="5">
        <f>TITRES_STAT!D1422</f>
        <v>8.4824000000000002</v>
      </c>
      <c r="D1419" s="5">
        <f>TITRES_STAT!E1422</f>
        <v>953</v>
      </c>
      <c r="E1419" s="2">
        <f t="shared" si="88"/>
        <v>109704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BEARISH DIVERGENCE</v>
      </c>
    </row>
    <row r="1420" spans="1:8" ht="13.5" x14ac:dyDescent="0.25">
      <c r="A1420" s="3">
        <f>TITRES_STAT!B1423</f>
        <v>44379</v>
      </c>
      <c r="B1420" s="5">
        <f>TITRES_STAT!C1423</f>
        <v>12.9</v>
      </c>
      <c r="C1420" s="5">
        <f>TITRES_STAT!D1423</f>
        <v>8.4496000000000002</v>
      </c>
      <c r="D1420" s="5">
        <f>TITRES_STAT!E1423</f>
        <v>230</v>
      </c>
      <c r="E1420" s="2">
        <f t="shared" si="88"/>
        <v>109474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44382</v>
      </c>
      <c r="B1421" s="5">
        <f>TITRES_STAT!C1424</f>
        <v>12.9</v>
      </c>
      <c r="C1421" s="5">
        <f>TITRES_STAT!D1424</f>
        <v>8.4496000000000002</v>
      </c>
      <c r="D1421" s="5">
        <f>TITRES_STAT!E1424</f>
        <v>100</v>
      </c>
      <c r="E1421" s="2">
        <f t="shared" si="88"/>
        <v>109474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12.95</v>
      </c>
      <c r="C1422" s="5">
        <f>TITRES_STAT!D1425</f>
        <v>8.4824000000000002</v>
      </c>
      <c r="D1422" s="5">
        <f>TITRES_STAT!E1425</f>
        <v>514</v>
      </c>
      <c r="E1422" s="2">
        <f t="shared" si="88"/>
        <v>109988</v>
      </c>
      <c r="F1422" s="5" t="str">
        <f t="shared" si="91"/>
        <v>BULLISH</v>
      </c>
      <c r="G1422" s="5" t="str">
        <f t="shared" si="90"/>
        <v>NEUTRAL</v>
      </c>
      <c r="H1422" s="5" t="str">
        <f t="shared" si="89"/>
        <v>BULLISH DIVERGENCE</v>
      </c>
    </row>
    <row r="1423" spans="1:8" ht="13.5" x14ac:dyDescent="0.25">
      <c r="A1423" s="3">
        <f>TITRES_STAT!B1426</f>
        <v>44384</v>
      </c>
      <c r="B1423" s="5">
        <f>TITRES_STAT!C1426</f>
        <v>13</v>
      </c>
      <c r="C1423" s="5">
        <f>TITRES_STAT!D1426</f>
        <v>8.5151000000000003</v>
      </c>
      <c r="D1423" s="5">
        <f>TITRES_STAT!E1426</f>
        <v>10</v>
      </c>
      <c r="E1423" s="2">
        <f t="shared" si="88"/>
        <v>109998</v>
      </c>
      <c r="F1423" s="5" t="str">
        <f t="shared" si="91"/>
        <v>BULLISH</v>
      </c>
      <c r="G1423" s="5" t="str">
        <f t="shared" si="90"/>
        <v>NEUTRAL</v>
      </c>
      <c r="H1423" s="5" t="str">
        <f t="shared" si="89"/>
        <v>CONFIRMED BULLISH</v>
      </c>
    </row>
    <row r="1424" spans="1:8" ht="13.5" x14ac:dyDescent="0.25">
      <c r="A1424" s="3">
        <f>TITRES_STAT!B1427</f>
        <v>44385</v>
      </c>
      <c r="B1424" s="5">
        <f>TITRES_STAT!C1427</f>
        <v>13</v>
      </c>
      <c r="C1424" s="5">
        <f>TITRES_STAT!D1427</f>
        <v>8.5151000000000003</v>
      </c>
      <c r="D1424" s="5">
        <f>TITRES_STAT!E1427</f>
        <v>800</v>
      </c>
      <c r="E1424" s="2">
        <f t="shared" si="88"/>
        <v>109998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44386</v>
      </c>
      <c r="B1425" s="5">
        <f>TITRES_STAT!C1428</f>
        <v>13</v>
      </c>
      <c r="C1425" s="5">
        <f>TITRES_STAT!D1428</f>
        <v>8.5151000000000003</v>
      </c>
      <c r="D1425" s="5">
        <f>TITRES_STAT!E1428</f>
        <v>145</v>
      </c>
      <c r="E1425" s="2">
        <f t="shared" si="88"/>
        <v>109998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CONFIRMED BULLISH</v>
      </c>
    </row>
    <row r="1426" spans="1:8" ht="13.5" x14ac:dyDescent="0.25">
      <c r="A1426" s="3">
        <f>TITRES_STAT!B1429</f>
        <v>44389</v>
      </c>
      <c r="B1426" s="5">
        <f>TITRES_STAT!C1429</f>
        <v>11.95</v>
      </c>
      <c r="C1426" s="5">
        <f>TITRES_STAT!D1429</f>
        <v>8.5153999999999996</v>
      </c>
      <c r="D1426" s="5">
        <f>TITRES_STAT!E1429</f>
        <v>15</v>
      </c>
      <c r="E1426" s="2">
        <f t="shared" si="88"/>
        <v>109983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BULLISH DIVERGENCE</v>
      </c>
    </row>
    <row r="1427" spans="1:8" ht="13.5" x14ac:dyDescent="0.25">
      <c r="A1427" s="3">
        <f>TITRES_STAT!B1430</f>
        <v>44390</v>
      </c>
      <c r="B1427" s="5">
        <f>TITRES_STAT!C1430</f>
        <v>11.95</v>
      </c>
      <c r="C1427" s="5">
        <f>TITRES_STAT!D1430</f>
        <v>8.5153999999999996</v>
      </c>
      <c r="D1427" s="5">
        <f>TITRES_STAT!E1430</f>
        <v>65</v>
      </c>
      <c r="E1427" s="2">
        <f t="shared" si="88"/>
        <v>109983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11.95</v>
      </c>
      <c r="C1428" s="5">
        <f>TITRES_STAT!D1431</f>
        <v>8.5153999999999996</v>
      </c>
      <c r="D1428" s="5">
        <f>TITRES_STAT!E1431</f>
        <v>252</v>
      </c>
      <c r="E1428" s="2">
        <f t="shared" si="88"/>
        <v>109983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44392</v>
      </c>
      <c r="B1429" s="5">
        <f>TITRES_STAT!C1432</f>
        <v>11.95</v>
      </c>
      <c r="C1429" s="5">
        <f>TITRES_STAT!D1432</f>
        <v>8.5153999999999996</v>
      </c>
      <c r="D1429" s="5">
        <f>TITRES_STAT!E1432</f>
        <v>66</v>
      </c>
      <c r="E1429" s="2">
        <f t="shared" si="88"/>
        <v>109983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44393</v>
      </c>
      <c r="B1430" s="5">
        <f>TITRES_STAT!C1433</f>
        <v>12.25</v>
      </c>
      <c r="C1430" s="5">
        <f>TITRES_STAT!D1433</f>
        <v>8.7292000000000005</v>
      </c>
      <c r="D1430" s="5">
        <f>TITRES_STAT!E1433</f>
        <v>200</v>
      </c>
      <c r="E1430" s="2">
        <f t="shared" si="88"/>
        <v>110183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BULLISH DIVERGENCE</v>
      </c>
    </row>
    <row r="1431" spans="1:8" ht="13.5" x14ac:dyDescent="0.25">
      <c r="A1431" s="3">
        <f>TITRES_STAT!B1434</f>
        <v>44396</v>
      </c>
      <c r="B1431" s="5">
        <f>TITRES_STAT!C1434</f>
        <v>12.25</v>
      </c>
      <c r="C1431" s="5">
        <f>TITRES_STAT!D1434</f>
        <v>8.7292000000000005</v>
      </c>
      <c r="D1431" s="5">
        <f>TITRES_STAT!E1434</f>
        <v>200</v>
      </c>
      <c r="E1431" s="2">
        <f t="shared" si="88"/>
        <v>110183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12.25</v>
      </c>
      <c r="C1432" s="5">
        <f>TITRES_STAT!D1435</f>
        <v>8.7292000000000005</v>
      </c>
      <c r="D1432" s="5">
        <f>TITRES_STAT!E1435</f>
        <v>618</v>
      </c>
      <c r="E1432" s="2">
        <f t="shared" si="88"/>
        <v>110183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11.89</v>
      </c>
      <c r="C1433" s="5">
        <f>TITRES_STAT!D1436</f>
        <v>8.4725999999999999</v>
      </c>
      <c r="D1433" s="5">
        <f>TITRES_STAT!E1436</f>
        <v>675</v>
      </c>
      <c r="E1433" s="2">
        <f t="shared" si="88"/>
        <v>109508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CONFIRMED BEARISH</v>
      </c>
    </row>
    <row r="1434" spans="1:8" ht="13.5" x14ac:dyDescent="0.25">
      <c r="A1434" s="3">
        <f>TITRES_STAT!B1437</f>
        <v>44403</v>
      </c>
      <c r="B1434" s="5">
        <f>TITRES_STAT!C1437</f>
        <v>11.89</v>
      </c>
      <c r="C1434" s="5">
        <f>TITRES_STAT!D1437</f>
        <v>8.4725999999999999</v>
      </c>
      <c r="D1434" s="5">
        <f>TITRES_STAT!E1437</f>
        <v>106</v>
      </c>
      <c r="E1434" s="2">
        <f t="shared" si="88"/>
        <v>109508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CONFIRMED BEARISH</v>
      </c>
    </row>
    <row r="1435" spans="1:8" ht="13.5" x14ac:dyDescent="0.25">
      <c r="A1435" s="3">
        <f>TITRES_STAT!B1438</f>
        <v>44404</v>
      </c>
      <c r="B1435" s="5">
        <f>TITRES_STAT!C1438</f>
        <v>11.89</v>
      </c>
      <c r="C1435" s="5">
        <f>TITRES_STAT!D1438</f>
        <v>8.4725999999999999</v>
      </c>
      <c r="D1435" s="5">
        <f>TITRES_STAT!E1438</f>
        <v>0</v>
      </c>
      <c r="E1435" s="2">
        <f t="shared" si="88"/>
        <v>109508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CONFIRMED BEARISH</v>
      </c>
    </row>
    <row r="1436" spans="1:8" ht="13.5" x14ac:dyDescent="0.25">
      <c r="A1436" s="3">
        <f>TITRES_STAT!B1439</f>
        <v>44405</v>
      </c>
      <c r="B1436" s="5">
        <f>TITRES_STAT!C1439</f>
        <v>11.89</v>
      </c>
      <c r="C1436" s="5">
        <f>TITRES_STAT!D1439</f>
        <v>8.4725999999999999</v>
      </c>
      <c r="D1436" s="5">
        <f>TITRES_STAT!E1439</f>
        <v>403</v>
      </c>
      <c r="E1436" s="2">
        <f t="shared" si="88"/>
        <v>109508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CONFIRMED BEARISH</v>
      </c>
    </row>
    <row r="1437" spans="1:8" ht="13.5" x14ac:dyDescent="0.25">
      <c r="A1437" s="3">
        <f>TITRES_STAT!B1440</f>
        <v>44406</v>
      </c>
      <c r="B1437" s="5">
        <f>TITRES_STAT!C1440</f>
        <v>11.89</v>
      </c>
      <c r="C1437" s="5">
        <f>TITRES_STAT!D1440</f>
        <v>8.4725999999999999</v>
      </c>
      <c r="D1437" s="5">
        <f>TITRES_STAT!E1440</f>
        <v>477</v>
      </c>
      <c r="E1437" s="2">
        <f t="shared" si="88"/>
        <v>109508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CONFIRMED BEARISH</v>
      </c>
    </row>
    <row r="1438" spans="1:8" ht="13.5" x14ac:dyDescent="0.25">
      <c r="A1438" s="3">
        <f>TITRES_STAT!B1441</f>
        <v>44407</v>
      </c>
      <c r="B1438" s="5">
        <f>TITRES_STAT!C1441</f>
        <v>11.64</v>
      </c>
      <c r="C1438" s="5">
        <f>TITRES_STAT!D1441</f>
        <v>8.2944999999999993</v>
      </c>
      <c r="D1438" s="5">
        <f>TITRES_STAT!E1441</f>
        <v>290</v>
      </c>
      <c r="E1438" s="2">
        <f t="shared" si="88"/>
        <v>109218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11.89</v>
      </c>
      <c r="C1439" s="5">
        <f>TITRES_STAT!D1442</f>
        <v>8.4725999999999999</v>
      </c>
      <c r="D1439" s="5">
        <f>TITRES_STAT!E1442</f>
        <v>5</v>
      </c>
      <c r="E1439" s="2">
        <f t="shared" si="88"/>
        <v>109223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11.61</v>
      </c>
      <c r="C1440" s="5">
        <f>TITRES_STAT!D1443</f>
        <v>8.2730999999999995</v>
      </c>
      <c r="D1440" s="5">
        <f>TITRES_STAT!E1443</f>
        <v>64</v>
      </c>
      <c r="E1440" s="2">
        <f t="shared" si="88"/>
        <v>109159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11.95</v>
      </c>
      <c r="C1441" s="5">
        <f>TITRES_STAT!D1444</f>
        <v>8.5153999999999996</v>
      </c>
      <c r="D1441" s="5">
        <f>TITRES_STAT!E1444</f>
        <v>20</v>
      </c>
      <c r="E1441" s="2">
        <f t="shared" si="88"/>
        <v>109179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BEARISH DIVERGENCE</v>
      </c>
    </row>
    <row r="1442" spans="1:8" ht="13.5" x14ac:dyDescent="0.25">
      <c r="A1442" s="3">
        <f>TITRES_STAT!B1445</f>
        <v>44413</v>
      </c>
      <c r="B1442" s="5">
        <f>TITRES_STAT!C1445</f>
        <v>11.95</v>
      </c>
      <c r="C1442" s="5">
        <f>TITRES_STAT!D1445</f>
        <v>8.5153999999999996</v>
      </c>
      <c r="D1442" s="5">
        <f>TITRES_STAT!E1445</f>
        <v>15</v>
      </c>
      <c r="E1442" s="2">
        <f t="shared" si="88"/>
        <v>109179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BEARISH DIVERGENCE</v>
      </c>
    </row>
    <row r="1443" spans="1:8" ht="13.5" x14ac:dyDescent="0.25">
      <c r="A1443" s="3">
        <f>TITRES_STAT!B1446</f>
        <v>44414</v>
      </c>
      <c r="B1443" s="5">
        <f>TITRES_STAT!C1446</f>
        <v>11.9</v>
      </c>
      <c r="C1443" s="5">
        <f>TITRES_STAT!D1446</f>
        <v>8.4797999999999991</v>
      </c>
      <c r="D1443" s="5">
        <f>TITRES_STAT!E1446</f>
        <v>9</v>
      </c>
      <c r="E1443" s="2">
        <f t="shared" si="88"/>
        <v>109170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BEARISH DIVERGENCE</v>
      </c>
    </row>
    <row r="1444" spans="1:8" ht="13.5" x14ac:dyDescent="0.25">
      <c r="A1444" s="3">
        <f>TITRES_STAT!B1447</f>
        <v>44417</v>
      </c>
      <c r="B1444" s="5">
        <f>TITRES_STAT!C1447</f>
        <v>11.9</v>
      </c>
      <c r="C1444" s="5">
        <f>TITRES_STAT!D1447</f>
        <v>8.4797999999999991</v>
      </c>
      <c r="D1444" s="5">
        <f>TITRES_STAT!E1447</f>
        <v>0</v>
      </c>
      <c r="E1444" s="2">
        <f t="shared" si="88"/>
        <v>109170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BEARISH DIVERGENCE</v>
      </c>
    </row>
    <row r="1445" spans="1:8" ht="13.5" x14ac:dyDescent="0.25">
      <c r="A1445" s="3">
        <f>TITRES_STAT!B1448</f>
        <v>44419</v>
      </c>
      <c r="B1445" s="5">
        <f>TITRES_STAT!C1448</f>
        <v>11.95</v>
      </c>
      <c r="C1445" s="5">
        <f>TITRES_STAT!D1448</f>
        <v>8.5153999999999996</v>
      </c>
      <c r="D1445" s="5">
        <f>TITRES_STAT!E1448</f>
        <v>895</v>
      </c>
      <c r="E1445" s="2">
        <f t="shared" si="88"/>
        <v>110065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CONFIRMED BULLISH</v>
      </c>
    </row>
    <row r="1446" spans="1:8" ht="13.5" x14ac:dyDescent="0.25">
      <c r="A1446" s="3">
        <f>TITRES_STAT!B1449</f>
        <v>44420</v>
      </c>
      <c r="B1446" s="5">
        <f>TITRES_STAT!C1449</f>
        <v>11.95</v>
      </c>
      <c r="C1446" s="5">
        <f>TITRES_STAT!D1449</f>
        <v>8.5153999999999996</v>
      </c>
      <c r="D1446" s="5">
        <f>TITRES_STAT!E1449</f>
        <v>5</v>
      </c>
      <c r="E1446" s="2">
        <f t="shared" si="88"/>
        <v>110065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44424</v>
      </c>
      <c r="B1447" s="5">
        <f>TITRES_STAT!C1450</f>
        <v>11.95</v>
      </c>
      <c r="C1447" s="5">
        <f>TITRES_STAT!D1450</f>
        <v>8.5153999999999996</v>
      </c>
      <c r="D1447" s="5">
        <f>TITRES_STAT!E1450</f>
        <v>53</v>
      </c>
      <c r="E1447" s="2">
        <f t="shared" si="88"/>
        <v>110065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44425</v>
      </c>
      <c r="B1448" s="5">
        <f>TITRES_STAT!C1451</f>
        <v>11.76</v>
      </c>
      <c r="C1448" s="5">
        <f>TITRES_STAT!D1451</f>
        <v>8.3800000000000008</v>
      </c>
      <c r="D1448" s="5">
        <f>TITRES_STAT!E1451</f>
        <v>2104</v>
      </c>
      <c r="E1448" s="2">
        <f t="shared" si="88"/>
        <v>107961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44426</v>
      </c>
      <c r="B1449" s="5">
        <f>TITRES_STAT!C1452</f>
        <v>11.65</v>
      </c>
      <c r="C1449" s="5">
        <f>TITRES_STAT!D1452</f>
        <v>8.3016000000000005</v>
      </c>
      <c r="D1449" s="5">
        <f>TITRES_STAT!E1452</f>
        <v>2059</v>
      </c>
      <c r="E1449" s="2">
        <f t="shared" si="88"/>
        <v>105902</v>
      </c>
      <c r="F1449" s="5" t="str">
        <f t="shared" si="91"/>
        <v>BEARISH</v>
      </c>
      <c r="G1449" s="5" t="str">
        <f t="shared" si="90"/>
        <v>WEAK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11.65</v>
      </c>
      <c r="C1450" s="5">
        <f>TITRES_STAT!D1453</f>
        <v>8.3016000000000005</v>
      </c>
      <c r="D1450" s="5">
        <f>TITRES_STAT!E1453</f>
        <v>2272</v>
      </c>
      <c r="E1450" s="2">
        <f t="shared" si="88"/>
        <v>105902</v>
      </c>
      <c r="F1450" s="5" t="str">
        <f t="shared" si="91"/>
        <v>BEARISH</v>
      </c>
      <c r="G1450" s="5" t="str">
        <f t="shared" si="90"/>
        <v>WEAK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11.9</v>
      </c>
      <c r="C1451" s="5">
        <f>TITRES_STAT!D1454</f>
        <v>8.4797999999999991</v>
      </c>
      <c r="D1451" s="5">
        <f>TITRES_STAT!E1454</f>
        <v>34</v>
      </c>
      <c r="E1451" s="2">
        <f t="shared" si="88"/>
        <v>105936</v>
      </c>
      <c r="F1451" s="5" t="str">
        <f t="shared" si="91"/>
        <v>BEARISH</v>
      </c>
      <c r="G1451" s="5" t="str">
        <f t="shared" si="90"/>
        <v>WEAK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11.9</v>
      </c>
      <c r="C1452" s="5">
        <f>TITRES_STAT!D1455</f>
        <v>8.4797999999999991</v>
      </c>
      <c r="D1452" s="5">
        <f>TITRES_STAT!E1455</f>
        <v>49</v>
      </c>
      <c r="E1452" s="2">
        <f t="shared" si="88"/>
        <v>105936</v>
      </c>
      <c r="F1452" s="5" t="str">
        <f t="shared" si="91"/>
        <v>BEARISH</v>
      </c>
      <c r="G1452" s="5" t="str">
        <f t="shared" si="90"/>
        <v>WEAK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12.24</v>
      </c>
      <c r="C1453" s="5">
        <f>TITRES_STAT!D1456</f>
        <v>8.7219999999999995</v>
      </c>
      <c r="D1453" s="5">
        <f>TITRES_STAT!E1456</f>
        <v>107</v>
      </c>
      <c r="E1453" s="2">
        <f t="shared" si="88"/>
        <v>106043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BEARISH DIVERGENCE</v>
      </c>
    </row>
    <row r="1454" spans="1:8" ht="13.5" x14ac:dyDescent="0.25">
      <c r="A1454" s="3">
        <f>TITRES_STAT!B1457</f>
        <v>44433</v>
      </c>
      <c r="B1454" s="5">
        <f>TITRES_STAT!C1457</f>
        <v>11.97</v>
      </c>
      <c r="C1454" s="5">
        <f>TITRES_STAT!D1457</f>
        <v>8.5296000000000003</v>
      </c>
      <c r="D1454" s="5">
        <f>TITRES_STAT!E1457</f>
        <v>509</v>
      </c>
      <c r="E1454" s="2">
        <f t="shared" si="88"/>
        <v>105534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BEARISH DIVERGENCE</v>
      </c>
    </row>
    <row r="1455" spans="1:8" ht="13.5" x14ac:dyDescent="0.25">
      <c r="A1455" s="3">
        <f>TITRES_STAT!B1458</f>
        <v>44434</v>
      </c>
      <c r="B1455" s="5">
        <f>TITRES_STAT!C1458</f>
        <v>12.24</v>
      </c>
      <c r="C1455" s="5">
        <f>TITRES_STAT!D1458</f>
        <v>8.7219999999999995</v>
      </c>
      <c r="D1455" s="5">
        <f>TITRES_STAT!E1458</f>
        <v>1713</v>
      </c>
      <c r="E1455" s="2">
        <f t="shared" si="88"/>
        <v>107247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11.96</v>
      </c>
      <c r="C1456" s="5">
        <f>TITRES_STAT!D1459</f>
        <v>8.5225000000000009</v>
      </c>
      <c r="D1456" s="5">
        <f>TITRES_STAT!E1459</f>
        <v>124</v>
      </c>
      <c r="E1456" s="2">
        <f t="shared" si="88"/>
        <v>107123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11.96</v>
      </c>
      <c r="C1457" s="5">
        <f>TITRES_STAT!D1460</f>
        <v>8.5225000000000009</v>
      </c>
      <c r="D1457" s="5">
        <f>TITRES_STAT!E1460</f>
        <v>0</v>
      </c>
      <c r="E1457" s="2">
        <f t="shared" si="88"/>
        <v>107123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11.96</v>
      </c>
      <c r="C1458" s="5">
        <f>TITRES_STAT!D1461</f>
        <v>8.5225000000000009</v>
      </c>
      <c r="D1458" s="5">
        <f>TITRES_STAT!E1461</f>
        <v>0</v>
      </c>
      <c r="E1458" s="2">
        <f t="shared" si="88"/>
        <v>107123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BULLISH DIVERGENCE</v>
      </c>
    </row>
    <row r="1459" spans="1:8" ht="13.5" x14ac:dyDescent="0.25">
      <c r="A1459" s="3">
        <f>TITRES_STAT!B1462</f>
        <v>44440</v>
      </c>
      <c r="B1459" s="5">
        <f>TITRES_STAT!C1462</f>
        <v>11.9</v>
      </c>
      <c r="C1459" s="5">
        <f>TITRES_STAT!D1462</f>
        <v>8.4797999999999991</v>
      </c>
      <c r="D1459" s="5">
        <f>TITRES_STAT!E1462</f>
        <v>105</v>
      </c>
      <c r="E1459" s="2">
        <f t="shared" si="88"/>
        <v>107018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BULLISH DIVERGENCE</v>
      </c>
    </row>
    <row r="1460" spans="1:8" ht="13.5" x14ac:dyDescent="0.25">
      <c r="A1460" s="3">
        <f>TITRES_STAT!B1463</f>
        <v>44441</v>
      </c>
      <c r="B1460" s="5">
        <f>TITRES_STAT!C1463</f>
        <v>11.95</v>
      </c>
      <c r="C1460" s="5">
        <f>TITRES_STAT!D1463</f>
        <v>8.5153999999999996</v>
      </c>
      <c r="D1460" s="5">
        <f>TITRES_STAT!E1463</f>
        <v>964</v>
      </c>
      <c r="E1460" s="2">
        <f t="shared" si="88"/>
        <v>107982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BULLISH DIVERGENCE</v>
      </c>
    </row>
    <row r="1461" spans="1:8" ht="13.5" x14ac:dyDescent="0.25">
      <c r="A1461" s="3">
        <f>TITRES_STAT!B1464</f>
        <v>44442</v>
      </c>
      <c r="B1461" s="5">
        <f>TITRES_STAT!C1464</f>
        <v>11.95</v>
      </c>
      <c r="C1461" s="5">
        <f>TITRES_STAT!D1464</f>
        <v>8.5153999999999996</v>
      </c>
      <c r="D1461" s="5">
        <f>TITRES_STAT!E1464</f>
        <v>600</v>
      </c>
      <c r="E1461" s="2">
        <f t="shared" si="88"/>
        <v>107982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BULLISH DIVERGENCE</v>
      </c>
    </row>
    <row r="1462" spans="1:8" ht="13.5" x14ac:dyDescent="0.25">
      <c r="A1462" s="3">
        <f>TITRES_STAT!B1465</f>
        <v>44445</v>
      </c>
      <c r="B1462" s="5">
        <f>TITRES_STAT!C1465</f>
        <v>12.18</v>
      </c>
      <c r="C1462" s="5">
        <f>TITRES_STAT!D1465</f>
        <v>8.6792999999999996</v>
      </c>
      <c r="D1462" s="5">
        <f>TITRES_STAT!E1465</f>
        <v>411</v>
      </c>
      <c r="E1462" s="2">
        <f t="shared" si="88"/>
        <v>108393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44446</v>
      </c>
      <c r="B1463" s="5">
        <f>TITRES_STAT!C1466</f>
        <v>12.18</v>
      </c>
      <c r="C1463" s="5">
        <f>TITRES_STAT!D1466</f>
        <v>8.6792999999999996</v>
      </c>
      <c r="D1463" s="5">
        <f>TITRES_STAT!E1466</f>
        <v>1150</v>
      </c>
      <c r="E1463" s="2">
        <f t="shared" si="88"/>
        <v>108393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44447</v>
      </c>
      <c r="B1464" s="5">
        <f>TITRES_STAT!C1467</f>
        <v>12.22</v>
      </c>
      <c r="C1464" s="5">
        <f>TITRES_STAT!D1467</f>
        <v>8.7078000000000007</v>
      </c>
      <c r="D1464" s="5">
        <f>TITRES_STAT!E1467</f>
        <v>190</v>
      </c>
      <c r="E1464" s="2">
        <f t="shared" si="88"/>
        <v>108583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CONFIRMED BULLISH</v>
      </c>
    </row>
    <row r="1465" spans="1:8" ht="13.5" x14ac:dyDescent="0.25">
      <c r="A1465" s="3">
        <f>TITRES_STAT!B1468</f>
        <v>44448</v>
      </c>
      <c r="B1465" s="5">
        <f>TITRES_STAT!C1468</f>
        <v>12.49</v>
      </c>
      <c r="C1465" s="5">
        <f>TITRES_STAT!D1468</f>
        <v>8.9001999999999999</v>
      </c>
      <c r="D1465" s="5">
        <f>TITRES_STAT!E1468</f>
        <v>535</v>
      </c>
      <c r="E1465" s="2">
        <f t="shared" si="88"/>
        <v>109118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CONFIRMED BULLISH</v>
      </c>
    </row>
    <row r="1466" spans="1:8" ht="13.5" x14ac:dyDescent="0.25">
      <c r="A1466" s="3">
        <f>TITRES_STAT!B1469</f>
        <v>44449</v>
      </c>
      <c r="B1466" s="5">
        <f>TITRES_STAT!C1469</f>
        <v>12.32</v>
      </c>
      <c r="C1466" s="5">
        <f>TITRES_STAT!D1469</f>
        <v>8.7790999999999997</v>
      </c>
      <c r="D1466" s="5">
        <f>TITRES_STAT!E1469</f>
        <v>467</v>
      </c>
      <c r="E1466" s="2">
        <f t="shared" si="88"/>
        <v>108651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12.89</v>
      </c>
      <c r="C1467" s="5">
        <f>TITRES_STAT!D1470</f>
        <v>9.1852</v>
      </c>
      <c r="D1467" s="5">
        <f>TITRES_STAT!E1470</f>
        <v>687</v>
      </c>
      <c r="E1467" s="2">
        <f t="shared" si="88"/>
        <v>109338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13</v>
      </c>
      <c r="C1468" s="5">
        <f>TITRES_STAT!D1471</f>
        <v>9.2636000000000003</v>
      </c>
      <c r="D1468" s="5">
        <f>TITRES_STAT!E1471</f>
        <v>194</v>
      </c>
      <c r="E1468" s="2">
        <f t="shared" si="88"/>
        <v>109532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12.98</v>
      </c>
      <c r="C1469" s="5">
        <f>TITRES_STAT!D1472</f>
        <v>9.2493999999999996</v>
      </c>
      <c r="D1469" s="5">
        <f>TITRES_STAT!E1472</f>
        <v>3081</v>
      </c>
      <c r="E1469" s="2">
        <f t="shared" si="88"/>
        <v>106451</v>
      </c>
      <c r="F1469" s="5" t="str">
        <f t="shared" si="91"/>
        <v>BEARISH</v>
      </c>
      <c r="G1469" s="5" t="str">
        <f t="shared" si="90"/>
        <v>NEUTRAL</v>
      </c>
      <c r="H1469" s="5" t="str">
        <f t="shared" si="89"/>
        <v>BEARISH DIVERGENCE</v>
      </c>
    </row>
    <row r="1470" spans="1:8" ht="13.5" x14ac:dyDescent="0.25">
      <c r="A1470" s="3">
        <f>TITRES_STAT!B1473</f>
        <v>44455</v>
      </c>
      <c r="B1470" s="5">
        <f>TITRES_STAT!C1473</f>
        <v>12.98</v>
      </c>
      <c r="C1470" s="5">
        <f>TITRES_STAT!D1473</f>
        <v>9.2493999999999996</v>
      </c>
      <c r="D1470" s="5">
        <f>TITRES_STAT!E1473</f>
        <v>475</v>
      </c>
      <c r="E1470" s="2">
        <f t="shared" si="88"/>
        <v>106451</v>
      </c>
      <c r="F1470" s="5" t="str">
        <f t="shared" si="91"/>
        <v>BEARISH</v>
      </c>
      <c r="G1470" s="5" t="str">
        <f t="shared" si="90"/>
        <v>WEAK</v>
      </c>
      <c r="H1470" s="5" t="str">
        <f t="shared" si="89"/>
        <v>BEARISH DIVERGENCE</v>
      </c>
    </row>
    <row r="1471" spans="1:8" ht="13.5" x14ac:dyDescent="0.25">
      <c r="A1471" s="3">
        <f>TITRES_STAT!B1474</f>
        <v>44456</v>
      </c>
      <c r="B1471" s="5">
        <f>TITRES_STAT!C1474</f>
        <v>12.97</v>
      </c>
      <c r="C1471" s="5">
        <f>TITRES_STAT!D1474</f>
        <v>9.2422000000000004</v>
      </c>
      <c r="D1471" s="5">
        <f>TITRES_STAT!E1474</f>
        <v>715</v>
      </c>
      <c r="E1471" s="2">
        <f t="shared" si="88"/>
        <v>105736</v>
      </c>
      <c r="F1471" s="5" t="str">
        <f t="shared" si="91"/>
        <v>BEARISH</v>
      </c>
      <c r="G1471" s="5" t="str">
        <f t="shared" si="90"/>
        <v>WEAK</v>
      </c>
      <c r="H1471" s="5" t="str">
        <f t="shared" si="89"/>
        <v>BEARISH DIVERGENCE</v>
      </c>
    </row>
    <row r="1472" spans="1:8" ht="13.5" x14ac:dyDescent="0.25">
      <c r="A1472" s="3">
        <f>TITRES_STAT!B1475</f>
        <v>44459</v>
      </c>
      <c r="B1472" s="5">
        <f>TITRES_STAT!C1475</f>
        <v>13</v>
      </c>
      <c r="C1472" s="5">
        <f>TITRES_STAT!D1475</f>
        <v>9.2636000000000003</v>
      </c>
      <c r="D1472" s="5">
        <f>TITRES_STAT!E1475</f>
        <v>973</v>
      </c>
      <c r="E1472" s="2">
        <f t="shared" si="88"/>
        <v>106709</v>
      </c>
      <c r="F1472" s="5" t="str">
        <f t="shared" si="91"/>
        <v>BEARISH</v>
      </c>
      <c r="G1472" s="5" t="str">
        <f t="shared" si="90"/>
        <v>WEAK</v>
      </c>
      <c r="H1472" s="5" t="str">
        <f t="shared" si="89"/>
        <v>BEARISH DIVERGENCE</v>
      </c>
    </row>
    <row r="1473" spans="1:8" ht="13.5" x14ac:dyDescent="0.25">
      <c r="A1473" s="3">
        <f>TITRES_STAT!B1476</f>
        <v>44460</v>
      </c>
      <c r="B1473" s="5">
        <f>TITRES_STAT!C1476</f>
        <v>13</v>
      </c>
      <c r="C1473" s="5">
        <f>TITRES_STAT!D1476</f>
        <v>9.2636000000000003</v>
      </c>
      <c r="D1473" s="5">
        <f>TITRES_STAT!E1476</f>
        <v>5</v>
      </c>
      <c r="E1473" s="2">
        <f t="shared" si="88"/>
        <v>106709</v>
      </c>
      <c r="F1473" s="5" t="str">
        <f t="shared" si="91"/>
        <v>BEARISH</v>
      </c>
      <c r="G1473" s="5" t="str">
        <f t="shared" si="90"/>
        <v>WEAK</v>
      </c>
      <c r="H1473" s="5" t="str">
        <f t="shared" si="89"/>
        <v>NEUTRAL</v>
      </c>
    </row>
    <row r="1474" spans="1:8" ht="13.5" x14ac:dyDescent="0.25">
      <c r="A1474" s="3">
        <f>TITRES_STAT!B1477</f>
        <v>44461</v>
      </c>
      <c r="B1474" s="5">
        <f>TITRES_STAT!C1477</f>
        <v>12.98</v>
      </c>
      <c r="C1474" s="5">
        <f>TITRES_STAT!D1477</f>
        <v>9.2493999999999996</v>
      </c>
      <c r="D1474" s="5">
        <f>TITRES_STAT!E1477</f>
        <v>1044</v>
      </c>
      <c r="E1474" s="2">
        <f t="shared" si="88"/>
        <v>105665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13.63</v>
      </c>
      <c r="C1475" s="5">
        <f>TITRES_STAT!D1478</f>
        <v>9.7125000000000004</v>
      </c>
      <c r="D1475" s="5">
        <f>TITRES_STAT!E1478</f>
        <v>9224</v>
      </c>
      <c r="E1475" s="2">
        <f t="shared" si="88"/>
        <v>114889</v>
      </c>
      <c r="F1475" s="5" t="str">
        <f t="shared" si="91"/>
        <v>BULLISH</v>
      </c>
      <c r="G1475" s="5" t="str">
        <f t="shared" si="90"/>
        <v>STRONG</v>
      </c>
      <c r="H1475" s="5" t="str">
        <f t="shared" si="89"/>
        <v>CONFIRMED BULLISH</v>
      </c>
    </row>
    <row r="1476" spans="1:8" ht="13.5" x14ac:dyDescent="0.25">
      <c r="A1476" s="3">
        <f>TITRES_STAT!B1479</f>
        <v>44463</v>
      </c>
      <c r="B1476" s="5">
        <f>TITRES_STAT!C1479</f>
        <v>13.5</v>
      </c>
      <c r="C1476" s="5">
        <f>TITRES_STAT!D1479</f>
        <v>9.6198999999999995</v>
      </c>
      <c r="D1476" s="5">
        <f>TITRES_STAT!E1479</f>
        <v>170</v>
      </c>
      <c r="E1476" s="2">
        <f t="shared" ref="E1476:E1539" si="92">IF(B1476&gt;B1475, E1475+D1476, IF(B1476&lt;B1475, E1475-D1476, E1475))</f>
        <v>114719</v>
      </c>
      <c r="F1476" s="5" t="str">
        <f t="shared" si="91"/>
        <v>BULLISH</v>
      </c>
      <c r="G1476" s="5" t="str">
        <f t="shared" si="90"/>
        <v>STRONG</v>
      </c>
      <c r="H1476" s="5" t="str">
        <f t="shared" si="89"/>
        <v>CONFIRMED BULLISH</v>
      </c>
    </row>
    <row r="1477" spans="1:8" ht="13.5" x14ac:dyDescent="0.25">
      <c r="A1477" s="3">
        <f>TITRES_STAT!B1480</f>
        <v>44466</v>
      </c>
      <c r="B1477" s="5">
        <f>TITRES_STAT!C1480</f>
        <v>13.5</v>
      </c>
      <c r="C1477" s="5">
        <f>TITRES_STAT!D1480</f>
        <v>9.6198999999999995</v>
      </c>
      <c r="D1477" s="5">
        <f>TITRES_STAT!E1480</f>
        <v>29</v>
      </c>
      <c r="E1477" s="2">
        <f t="shared" si="92"/>
        <v>114719</v>
      </c>
      <c r="F1477" s="5" t="str">
        <f t="shared" si="91"/>
        <v>BULLISH</v>
      </c>
      <c r="G1477" s="5" t="str">
        <f t="shared" si="90"/>
        <v>STRONG</v>
      </c>
      <c r="H1477" s="5" t="str">
        <f t="shared" si="89"/>
        <v>CONFIRMED BULLISH</v>
      </c>
    </row>
    <row r="1478" spans="1:8" ht="13.5" x14ac:dyDescent="0.25">
      <c r="A1478" s="3">
        <f>TITRES_STAT!B1481</f>
        <v>44467</v>
      </c>
      <c r="B1478" s="5">
        <f>TITRES_STAT!C1481</f>
        <v>13.5</v>
      </c>
      <c r="C1478" s="5">
        <f>TITRES_STAT!D1481</f>
        <v>9.6198999999999995</v>
      </c>
      <c r="D1478" s="5">
        <f>TITRES_STAT!E1481</f>
        <v>5</v>
      </c>
      <c r="E1478" s="2">
        <f t="shared" si="92"/>
        <v>114719</v>
      </c>
      <c r="F1478" s="5" t="str">
        <f t="shared" si="91"/>
        <v>BULLISH</v>
      </c>
      <c r="G1478" s="5" t="str">
        <f t="shared" si="90"/>
        <v>STRONG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44468</v>
      </c>
      <c r="B1479" s="5">
        <f>TITRES_STAT!C1482</f>
        <v>13.45</v>
      </c>
      <c r="C1479" s="5">
        <f>TITRES_STAT!D1482</f>
        <v>9.5843000000000007</v>
      </c>
      <c r="D1479" s="5">
        <f>TITRES_STAT!E1482</f>
        <v>20</v>
      </c>
      <c r="E1479" s="2">
        <f t="shared" si="92"/>
        <v>114699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STRONG</v>
      </c>
      <c r="H1479" s="5" t="str">
        <f t="shared" si="93"/>
        <v>CONFIRMED BULLISH</v>
      </c>
    </row>
    <row r="1480" spans="1:8" ht="13.5" x14ac:dyDescent="0.25">
      <c r="A1480" s="3">
        <f>TITRES_STAT!B1483</f>
        <v>44469</v>
      </c>
      <c r="B1480" s="5">
        <f>TITRES_STAT!C1483</f>
        <v>13.2</v>
      </c>
      <c r="C1480" s="5">
        <f>TITRES_STAT!D1483</f>
        <v>9.4061000000000003</v>
      </c>
      <c r="D1480" s="5">
        <f>TITRES_STAT!E1483</f>
        <v>1265</v>
      </c>
      <c r="E1480" s="2">
        <f t="shared" si="92"/>
        <v>113434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44470</v>
      </c>
      <c r="B1481" s="5">
        <f>TITRES_STAT!C1484</f>
        <v>13</v>
      </c>
      <c r="C1481" s="5">
        <f>TITRES_STAT!D1484</f>
        <v>9.2636000000000003</v>
      </c>
      <c r="D1481" s="5">
        <f>TITRES_STAT!E1484</f>
        <v>2608</v>
      </c>
      <c r="E1481" s="2">
        <f t="shared" si="92"/>
        <v>110826</v>
      </c>
      <c r="F1481" s="5" t="str">
        <f t="shared" si="95"/>
        <v>BEARISH</v>
      </c>
      <c r="G1481" s="5" t="str">
        <f t="shared" si="94"/>
        <v>WEAK</v>
      </c>
      <c r="H1481" s="5" t="str">
        <f t="shared" si="93"/>
        <v>CONFIRMED BEARISH</v>
      </c>
    </row>
    <row r="1482" spans="1:8" ht="13.5" x14ac:dyDescent="0.25">
      <c r="A1482" s="3">
        <f>TITRES_STAT!B1485</f>
        <v>44473</v>
      </c>
      <c r="B1482" s="5">
        <f>TITRES_STAT!C1485</f>
        <v>13</v>
      </c>
      <c r="C1482" s="5">
        <f>TITRES_STAT!D1485</f>
        <v>9.2636000000000003</v>
      </c>
      <c r="D1482" s="5">
        <f>TITRES_STAT!E1485</f>
        <v>868</v>
      </c>
      <c r="E1482" s="2">
        <f t="shared" si="92"/>
        <v>110826</v>
      </c>
      <c r="F1482" s="5" t="str">
        <f t="shared" si="95"/>
        <v>BEARISH</v>
      </c>
      <c r="G1482" s="5" t="str">
        <f t="shared" si="94"/>
        <v>WEAK</v>
      </c>
      <c r="H1482" s="5" t="str">
        <f t="shared" si="93"/>
        <v>CONFIRMED BEARISH</v>
      </c>
    </row>
    <row r="1483" spans="1:8" ht="13.5" x14ac:dyDescent="0.25">
      <c r="A1483" s="3">
        <f>TITRES_STAT!B1486</f>
        <v>44474</v>
      </c>
      <c r="B1483" s="5">
        <f>TITRES_STAT!C1486</f>
        <v>12.99</v>
      </c>
      <c r="C1483" s="5">
        <f>TITRES_STAT!D1486</f>
        <v>9.2565000000000008</v>
      </c>
      <c r="D1483" s="5">
        <f>TITRES_STAT!E1486</f>
        <v>2717</v>
      </c>
      <c r="E1483" s="2">
        <f t="shared" si="92"/>
        <v>108109</v>
      </c>
      <c r="F1483" s="5" t="str">
        <f t="shared" si="95"/>
        <v>BEARISH</v>
      </c>
      <c r="G1483" s="5" t="str">
        <f t="shared" si="94"/>
        <v>WEAK</v>
      </c>
      <c r="H1483" s="5" t="str">
        <f t="shared" si="93"/>
        <v>CONFIRMED BEARISH</v>
      </c>
    </row>
    <row r="1484" spans="1:8" ht="13.5" x14ac:dyDescent="0.25">
      <c r="A1484" s="3">
        <f>TITRES_STAT!B1487</f>
        <v>44475</v>
      </c>
      <c r="B1484" s="5">
        <f>TITRES_STAT!C1487</f>
        <v>12.99</v>
      </c>
      <c r="C1484" s="5">
        <f>TITRES_STAT!D1487</f>
        <v>9.2565000000000008</v>
      </c>
      <c r="D1484" s="5">
        <f>TITRES_STAT!E1487</f>
        <v>0</v>
      </c>
      <c r="E1484" s="2">
        <f t="shared" si="92"/>
        <v>108109</v>
      </c>
      <c r="F1484" s="5" t="str">
        <f t="shared" si="95"/>
        <v>BEARISH</v>
      </c>
      <c r="G1484" s="5" t="str">
        <f t="shared" si="94"/>
        <v>WEAK</v>
      </c>
      <c r="H1484" s="5" t="str">
        <f t="shared" si="93"/>
        <v>CONFIRMED BEARISH</v>
      </c>
    </row>
    <row r="1485" spans="1:8" ht="13.5" x14ac:dyDescent="0.25">
      <c r="A1485" s="3">
        <f>TITRES_STAT!B1488</f>
        <v>44476</v>
      </c>
      <c r="B1485" s="5">
        <f>TITRES_STAT!C1488</f>
        <v>12.99</v>
      </c>
      <c r="C1485" s="5">
        <f>TITRES_STAT!D1488</f>
        <v>9.2565000000000008</v>
      </c>
      <c r="D1485" s="5">
        <f>TITRES_STAT!E1488</f>
        <v>152</v>
      </c>
      <c r="E1485" s="2">
        <f t="shared" si="92"/>
        <v>108109</v>
      </c>
      <c r="F1485" s="5" t="str">
        <f t="shared" si="95"/>
        <v>BEARISH</v>
      </c>
      <c r="G1485" s="5" t="str">
        <f t="shared" si="94"/>
        <v>WEAK</v>
      </c>
      <c r="H1485" s="5" t="str">
        <f t="shared" si="93"/>
        <v>CONFIRMED BEARISH</v>
      </c>
    </row>
    <row r="1486" spans="1:8" ht="13.5" x14ac:dyDescent="0.25">
      <c r="A1486" s="3">
        <f>TITRES_STAT!B1489</f>
        <v>44477</v>
      </c>
      <c r="B1486" s="5">
        <f>TITRES_STAT!C1489</f>
        <v>13</v>
      </c>
      <c r="C1486" s="5">
        <f>TITRES_STAT!D1489</f>
        <v>9.2636000000000003</v>
      </c>
      <c r="D1486" s="5">
        <f>TITRES_STAT!E1489</f>
        <v>99</v>
      </c>
      <c r="E1486" s="2">
        <f t="shared" si="92"/>
        <v>108208</v>
      </c>
      <c r="F1486" s="5" t="str">
        <f t="shared" si="95"/>
        <v>BEARISH</v>
      </c>
      <c r="G1486" s="5" t="str">
        <f t="shared" si="94"/>
        <v>WEAK</v>
      </c>
      <c r="H1486" s="5" t="str">
        <f t="shared" si="93"/>
        <v>NEUTRAL</v>
      </c>
    </row>
    <row r="1487" spans="1:8" ht="13.5" x14ac:dyDescent="0.25">
      <c r="A1487" s="3">
        <f>TITRES_STAT!B1490</f>
        <v>44480</v>
      </c>
      <c r="B1487" s="5">
        <f>TITRES_STAT!C1490</f>
        <v>13</v>
      </c>
      <c r="C1487" s="5">
        <f>TITRES_STAT!D1490</f>
        <v>9.2636000000000003</v>
      </c>
      <c r="D1487" s="5">
        <f>TITRES_STAT!E1490</f>
        <v>221</v>
      </c>
      <c r="E1487" s="2">
        <f t="shared" si="92"/>
        <v>108208</v>
      </c>
      <c r="F1487" s="5" t="str">
        <f t="shared" si="95"/>
        <v>BEARISH</v>
      </c>
      <c r="G1487" s="5" t="str">
        <f t="shared" si="94"/>
        <v>WEAK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12.8</v>
      </c>
      <c r="C1488" s="5">
        <f>TITRES_STAT!D1491</f>
        <v>9.1211000000000002</v>
      </c>
      <c r="D1488" s="5">
        <f>TITRES_STAT!E1491</f>
        <v>143</v>
      </c>
      <c r="E1488" s="2">
        <f t="shared" si="92"/>
        <v>108065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44482</v>
      </c>
      <c r="B1489" s="5">
        <f>TITRES_STAT!C1492</f>
        <v>12.8</v>
      </c>
      <c r="C1489" s="5">
        <f>TITRES_STAT!D1492</f>
        <v>9.1211000000000002</v>
      </c>
      <c r="D1489" s="5">
        <f>TITRES_STAT!E1492</f>
        <v>2111</v>
      </c>
      <c r="E1489" s="2">
        <f t="shared" si="92"/>
        <v>108065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CONFIRMED BEARISH</v>
      </c>
    </row>
    <row r="1490" spans="1:8" ht="13.5" x14ac:dyDescent="0.25">
      <c r="A1490" s="3">
        <f>TITRES_STAT!B1493</f>
        <v>44483</v>
      </c>
      <c r="B1490" s="5">
        <f>TITRES_STAT!C1493</f>
        <v>12.79</v>
      </c>
      <c r="C1490" s="5">
        <f>TITRES_STAT!D1493</f>
        <v>9.1140000000000008</v>
      </c>
      <c r="D1490" s="5">
        <f>TITRES_STAT!E1493</f>
        <v>1881</v>
      </c>
      <c r="E1490" s="2">
        <f t="shared" si="92"/>
        <v>106184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CONFIRMED BEARISH</v>
      </c>
    </row>
    <row r="1491" spans="1:8" ht="13.5" x14ac:dyDescent="0.25">
      <c r="A1491" s="3">
        <f>TITRES_STAT!B1494</f>
        <v>44488</v>
      </c>
      <c r="B1491" s="5">
        <f>TITRES_STAT!C1494</f>
        <v>13</v>
      </c>
      <c r="C1491" s="5">
        <f>TITRES_STAT!D1494</f>
        <v>9.2636000000000003</v>
      </c>
      <c r="D1491" s="5">
        <f>TITRES_STAT!E1494</f>
        <v>58</v>
      </c>
      <c r="E1491" s="2">
        <f t="shared" si="92"/>
        <v>106242</v>
      </c>
      <c r="F1491" s="5" t="str">
        <f t="shared" si="95"/>
        <v>BEARISH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13</v>
      </c>
      <c r="C1492" s="5">
        <f>TITRES_STAT!D1495</f>
        <v>9.2636000000000003</v>
      </c>
      <c r="D1492" s="5">
        <f>TITRES_STAT!E1495</f>
        <v>1593</v>
      </c>
      <c r="E1492" s="2">
        <f t="shared" si="92"/>
        <v>106242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44490</v>
      </c>
      <c r="B1493" s="5">
        <f>TITRES_STAT!C1496</f>
        <v>13.3</v>
      </c>
      <c r="C1493" s="5">
        <f>TITRES_STAT!D1496</f>
        <v>9.4773999999999994</v>
      </c>
      <c r="D1493" s="5">
        <f>TITRES_STAT!E1496</f>
        <v>1804</v>
      </c>
      <c r="E1493" s="2">
        <f t="shared" si="92"/>
        <v>108046</v>
      </c>
      <c r="F1493" s="5" t="str">
        <f t="shared" si="95"/>
        <v>BEARISH</v>
      </c>
      <c r="G1493" s="5" t="str">
        <f t="shared" si="94"/>
        <v>NEUTRAL</v>
      </c>
      <c r="H1493" s="5" t="str">
        <f t="shared" si="93"/>
        <v>BEARISH DIVERGENCE</v>
      </c>
    </row>
    <row r="1494" spans="1:8" ht="13.5" x14ac:dyDescent="0.25">
      <c r="A1494" s="3">
        <f>TITRES_STAT!B1497</f>
        <v>44491</v>
      </c>
      <c r="B1494" s="5">
        <f>TITRES_STAT!C1497</f>
        <v>13</v>
      </c>
      <c r="C1494" s="5">
        <f>TITRES_STAT!D1497</f>
        <v>9.2636000000000003</v>
      </c>
      <c r="D1494" s="5">
        <f>TITRES_STAT!E1497</f>
        <v>1127</v>
      </c>
      <c r="E1494" s="2">
        <f t="shared" si="92"/>
        <v>106919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BEARISH DIVERGENCE</v>
      </c>
    </row>
    <row r="1495" spans="1:8" ht="13.5" x14ac:dyDescent="0.25">
      <c r="A1495" s="3">
        <f>TITRES_STAT!B1498</f>
        <v>44494</v>
      </c>
      <c r="B1495" s="5">
        <f>TITRES_STAT!C1498</f>
        <v>13</v>
      </c>
      <c r="C1495" s="5">
        <f>TITRES_STAT!D1498</f>
        <v>9.2636000000000003</v>
      </c>
      <c r="D1495" s="5">
        <f>TITRES_STAT!E1498</f>
        <v>306</v>
      </c>
      <c r="E1495" s="2">
        <f t="shared" si="92"/>
        <v>106919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12.8</v>
      </c>
      <c r="C1496" s="5">
        <f>TITRES_STAT!D1499</f>
        <v>9.1211000000000002</v>
      </c>
      <c r="D1496" s="5">
        <f>TITRES_STAT!E1499</f>
        <v>2583</v>
      </c>
      <c r="E1496" s="2">
        <f t="shared" si="92"/>
        <v>104336</v>
      </c>
      <c r="F1496" s="5" t="str">
        <f t="shared" si="95"/>
        <v>BEARISH</v>
      </c>
      <c r="G1496" s="5" t="str">
        <f t="shared" si="94"/>
        <v>NEUTRAL</v>
      </c>
      <c r="H1496" s="5" t="str">
        <f t="shared" si="93"/>
        <v>CONFIRMED BEARISH</v>
      </c>
    </row>
    <row r="1497" spans="1:8" ht="13.5" x14ac:dyDescent="0.25">
      <c r="A1497" s="3">
        <f>TITRES_STAT!B1500</f>
        <v>44496</v>
      </c>
      <c r="B1497" s="5">
        <f>TITRES_STAT!C1500</f>
        <v>12.99</v>
      </c>
      <c r="C1497" s="5">
        <f>TITRES_STAT!D1500</f>
        <v>9.2565000000000008</v>
      </c>
      <c r="D1497" s="5">
        <f>TITRES_STAT!E1500</f>
        <v>530</v>
      </c>
      <c r="E1497" s="2">
        <f t="shared" si="92"/>
        <v>104866</v>
      </c>
      <c r="F1497" s="5" t="str">
        <f t="shared" si="95"/>
        <v>BEARISH</v>
      </c>
      <c r="G1497" s="5" t="str">
        <f t="shared" si="94"/>
        <v>NEUTRAL</v>
      </c>
      <c r="H1497" s="5" t="str">
        <f t="shared" si="93"/>
        <v>CONFIRMED BEARISH</v>
      </c>
    </row>
    <row r="1498" spans="1:8" ht="13.5" x14ac:dyDescent="0.25">
      <c r="A1498" s="3">
        <f>TITRES_STAT!B1501</f>
        <v>44497</v>
      </c>
      <c r="B1498" s="5">
        <f>TITRES_STAT!C1501</f>
        <v>12.98</v>
      </c>
      <c r="C1498" s="5">
        <f>TITRES_STAT!D1501</f>
        <v>9.2493999999999996</v>
      </c>
      <c r="D1498" s="5">
        <f>TITRES_STAT!E1501</f>
        <v>1</v>
      </c>
      <c r="E1498" s="2">
        <f t="shared" si="92"/>
        <v>104865</v>
      </c>
      <c r="F1498" s="5" t="str">
        <f t="shared" si="95"/>
        <v>BEARISH</v>
      </c>
      <c r="G1498" s="5" t="str">
        <f t="shared" si="94"/>
        <v>WEAK</v>
      </c>
      <c r="H1498" s="5" t="str">
        <f t="shared" si="93"/>
        <v>CONFIRMED BEARISH</v>
      </c>
    </row>
    <row r="1499" spans="1:8" ht="13.5" x14ac:dyDescent="0.25">
      <c r="A1499" s="3">
        <f>TITRES_STAT!B1502</f>
        <v>44498</v>
      </c>
      <c r="B1499" s="5">
        <f>TITRES_STAT!C1502</f>
        <v>12.98</v>
      </c>
      <c r="C1499" s="5">
        <f>TITRES_STAT!D1502</f>
        <v>9.2493999999999996</v>
      </c>
      <c r="D1499" s="5">
        <f>TITRES_STAT!E1502</f>
        <v>0</v>
      </c>
      <c r="E1499" s="2">
        <f t="shared" si="92"/>
        <v>104865</v>
      </c>
      <c r="F1499" s="5" t="str">
        <f t="shared" si="95"/>
        <v>BEARISH</v>
      </c>
      <c r="G1499" s="5" t="str">
        <f t="shared" si="94"/>
        <v>NEUTRAL</v>
      </c>
      <c r="H1499" s="5" t="str">
        <f t="shared" si="93"/>
        <v>CONFIRMED BEARISH</v>
      </c>
    </row>
    <row r="1500" spans="1:8" ht="13.5" x14ac:dyDescent="0.25">
      <c r="A1500" s="3">
        <f>TITRES_STAT!B1503</f>
        <v>44501</v>
      </c>
      <c r="B1500" s="5">
        <f>TITRES_STAT!C1503</f>
        <v>12.98</v>
      </c>
      <c r="C1500" s="5">
        <f>TITRES_STAT!D1503</f>
        <v>9.2493999999999996</v>
      </c>
      <c r="D1500" s="5">
        <f>TITRES_STAT!E1503</f>
        <v>81</v>
      </c>
      <c r="E1500" s="2">
        <f t="shared" si="92"/>
        <v>104865</v>
      </c>
      <c r="F1500" s="5" t="str">
        <f t="shared" si="95"/>
        <v>BEARISH</v>
      </c>
      <c r="G1500" s="5" t="str">
        <f t="shared" si="94"/>
        <v>NEUTRAL</v>
      </c>
      <c r="H1500" s="5" t="str">
        <f t="shared" si="93"/>
        <v>CONFIRMED BEARISH</v>
      </c>
    </row>
    <row r="1501" spans="1:8" ht="13.5" x14ac:dyDescent="0.25">
      <c r="A1501" s="3">
        <f>TITRES_STAT!B1504</f>
        <v>44502</v>
      </c>
      <c r="B1501" s="5">
        <f>TITRES_STAT!C1504</f>
        <v>12.97</v>
      </c>
      <c r="C1501" s="5">
        <f>TITRES_STAT!D1504</f>
        <v>9.2422000000000004</v>
      </c>
      <c r="D1501" s="5">
        <f>TITRES_STAT!E1504</f>
        <v>750</v>
      </c>
      <c r="E1501" s="2">
        <f t="shared" si="92"/>
        <v>104115</v>
      </c>
      <c r="F1501" s="5" t="str">
        <f t="shared" si="95"/>
        <v>BEARISH</v>
      </c>
      <c r="G1501" s="5" t="str">
        <f t="shared" si="94"/>
        <v>NEUTRAL</v>
      </c>
      <c r="H1501" s="5" t="str">
        <f t="shared" si="93"/>
        <v>BEARISH DIVERGENCE</v>
      </c>
    </row>
    <row r="1502" spans="1:8" ht="13.5" x14ac:dyDescent="0.25">
      <c r="A1502" s="3">
        <f>TITRES_STAT!B1505</f>
        <v>44503</v>
      </c>
      <c r="B1502" s="5">
        <f>TITRES_STAT!C1505</f>
        <v>12.97</v>
      </c>
      <c r="C1502" s="5">
        <f>TITRES_STAT!D1505</f>
        <v>9.2422000000000004</v>
      </c>
      <c r="D1502" s="5">
        <f>TITRES_STAT!E1505</f>
        <v>2</v>
      </c>
      <c r="E1502" s="2">
        <f t="shared" si="92"/>
        <v>104115</v>
      </c>
      <c r="F1502" s="5" t="str">
        <f t="shared" si="95"/>
        <v>BEARISH</v>
      </c>
      <c r="G1502" s="5" t="str">
        <f t="shared" si="94"/>
        <v>NEUTRAL</v>
      </c>
      <c r="H1502" s="5" t="str">
        <f t="shared" si="93"/>
        <v>CONFIRMED BEARISH</v>
      </c>
    </row>
    <row r="1503" spans="1:8" ht="13.5" x14ac:dyDescent="0.25">
      <c r="A1503" s="3">
        <f>TITRES_STAT!B1506</f>
        <v>44504</v>
      </c>
      <c r="B1503" s="5">
        <f>TITRES_STAT!C1506</f>
        <v>12.97</v>
      </c>
      <c r="C1503" s="5">
        <f>TITRES_STAT!D1506</f>
        <v>9.2422000000000004</v>
      </c>
      <c r="D1503" s="5">
        <f>TITRES_STAT!E1506</f>
        <v>0</v>
      </c>
      <c r="E1503" s="2">
        <f t="shared" si="92"/>
        <v>104115</v>
      </c>
      <c r="F1503" s="5" t="str">
        <f t="shared" si="95"/>
        <v>BEARISH</v>
      </c>
      <c r="G1503" s="5" t="str">
        <f t="shared" si="94"/>
        <v>NEUTRAL</v>
      </c>
      <c r="H1503" s="5" t="str">
        <f t="shared" si="93"/>
        <v>CONFIRMED BEARISH</v>
      </c>
    </row>
    <row r="1504" spans="1:8" ht="13.5" x14ac:dyDescent="0.25">
      <c r="A1504" s="3">
        <f>TITRES_STAT!B1507</f>
        <v>44505</v>
      </c>
      <c r="B1504" s="5">
        <f>TITRES_STAT!C1507</f>
        <v>12.98</v>
      </c>
      <c r="C1504" s="5">
        <f>TITRES_STAT!D1507</f>
        <v>9.2493999999999996</v>
      </c>
      <c r="D1504" s="5">
        <f>TITRES_STAT!E1507</f>
        <v>7</v>
      </c>
      <c r="E1504" s="2">
        <f t="shared" si="92"/>
        <v>104122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NEUTRAL</v>
      </c>
    </row>
    <row r="1505" spans="1:8" ht="13.5" x14ac:dyDescent="0.25">
      <c r="A1505" s="3">
        <f>TITRES_STAT!B1508</f>
        <v>44508</v>
      </c>
      <c r="B1505" s="5">
        <f>TITRES_STAT!C1508</f>
        <v>12.98</v>
      </c>
      <c r="C1505" s="5">
        <f>TITRES_STAT!D1508</f>
        <v>9.2493999999999996</v>
      </c>
      <c r="D1505" s="5">
        <f>TITRES_STAT!E1508</f>
        <v>0</v>
      </c>
      <c r="E1505" s="2">
        <f t="shared" si="92"/>
        <v>104122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44509</v>
      </c>
      <c r="B1506" s="5">
        <f>TITRES_STAT!C1509</f>
        <v>12.98</v>
      </c>
      <c r="C1506" s="5">
        <f>TITRES_STAT!D1509</f>
        <v>9.2493999999999996</v>
      </c>
      <c r="D1506" s="5">
        <f>TITRES_STAT!E1509</f>
        <v>0</v>
      </c>
      <c r="E1506" s="2">
        <f t="shared" si="92"/>
        <v>104122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12.98</v>
      </c>
      <c r="C1507" s="5">
        <f>TITRES_STAT!D1510</f>
        <v>9.2493999999999996</v>
      </c>
      <c r="D1507" s="5">
        <f>TITRES_STAT!E1510</f>
        <v>0</v>
      </c>
      <c r="E1507" s="2">
        <f t="shared" si="92"/>
        <v>104122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12.98</v>
      </c>
      <c r="C1508" s="5">
        <f>TITRES_STAT!D1511</f>
        <v>9.2493999999999996</v>
      </c>
      <c r="D1508" s="5">
        <f>TITRES_STAT!E1511</f>
        <v>0</v>
      </c>
      <c r="E1508" s="2">
        <f t="shared" si="92"/>
        <v>104122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CONFIRMED BULLISH</v>
      </c>
    </row>
    <row r="1509" spans="1:8" ht="13.5" x14ac:dyDescent="0.25">
      <c r="A1509" s="3">
        <f>TITRES_STAT!B1512</f>
        <v>44512</v>
      </c>
      <c r="B1509" s="5">
        <f>TITRES_STAT!C1512</f>
        <v>12.95</v>
      </c>
      <c r="C1509" s="5">
        <f>TITRES_STAT!D1512</f>
        <v>9.2279999999999998</v>
      </c>
      <c r="D1509" s="5">
        <f>TITRES_STAT!E1512</f>
        <v>55</v>
      </c>
      <c r="E1509" s="2">
        <f t="shared" si="92"/>
        <v>104067</v>
      </c>
      <c r="F1509" s="5" t="str">
        <f t="shared" si="95"/>
        <v>BEARISH</v>
      </c>
      <c r="G1509" s="5" t="str">
        <f t="shared" si="94"/>
        <v>NEUTRAL</v>
      </c>
      <c r="H1509" s="5" t="str">
        <f t="shared" si="93"/>
        <v>CONFIRMED BEARISH</v>
      </c>
    </row>
    <row r="1510" spans="1:8" ht="13.5" x14ac:dyDescent="0.25">
      <c r="A1510" s="3">
        <f>TITRES_STAT!B1513</f>
        <v>44515</v>
      </c>
      <c r="B1510" s="5">
        <f>TITRES_STAT!C1513</f>
        <v>12.96</v>
      </c>
      <c r="C1510" s="5">
        <f>TITRES_STAT!D1513</f>
        <v>9.2350999999999992</v>
      </c>
      <c r="D1510" s="5">
        <f>TITRES_STAT!E1513</f>
        <v>130</v>
      </c>
      <c r="E1510" s="2">
        <f t="shared" si="92"/>
        <v>104197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12.96</v>
      </c>
      <c r="C1511" s="5">
        <f>TITRES_STAT!D1514</f>
        <v>9.2350999999999992</v>
      </c>
      <c r="D1511" s="5">
        <f>TITRES_STAT!E1514</f>
        <v>0</v>
      </c>
      <c r="E1511" s="2">
        <f t="shared" si="92"/>
        <v>104197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BULLISH DIVERGENCE</v>
      </c>
    </row>
    <row r="1512" spans="1:8" ht="13.5" x14ac:dyDescent="0.25">
      <c r="A1512" s="3">
        <f>TITRES_STAT!B1515</f>
        <v>44517</v>
      </c>
      <c r="B1512" s="5">
        <f>TITRES_STAT!C1515</f>
        <v>12.98</v>
      </c>
      <c r="C1512" s="5">
        <f>TITRES_STAT!D1515</f>
        <v>9.2493999999999996</v>
      </c>
      <c r="D1512" s="5">
        <f>TITRES_STAT!E1515</f>
        <v>1990</v>
      </c>
      <c r="E1512" s="2">
        <f t="shared" si="92"/>
        <v>106187</v>
      </c>
      <c r="F1512" s="5" t="str">
        <f t="shared" si="95"/>
        <v>BULLISH</v>
      </c>
      <c r="G1512" s="5" t="str">
        <f t="shared" si="94"/>
        <v>NEUTRAL</v>
      </c>
      <c r="H1512" s="5" t="str">
        <f t="shared" si="93"/>
        <v>NEUTRAL</v>
      </c>
    </row>
    <row r="1513" spans="1:8" ht="13.5" x14ac:dyDescent="0.25">
      <c r="A1513" s="3">
        <f>TITRES_STAT!B1516</f>
        <v>44518</v>
      </c>
      <c r="B1513" s="5">
        <f>TITRES_STAT!C1516</f>
        <v>12.98</v>
      </c>
      <c r="C1513" s="5">
        <f>TITRES_STAT!D1516</f>
        <v>9.2493999999999996</v>
      </c>
      <c r="D1513" s="5">
        <f>TITRES_STAT!E1516</f>
        <v>0</v>
      </c>
      <c r="E1513" s="2">
        <f t="shared" si="92"/>
        <v>106187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44519</v>
      </c>
      <c r="B1514" s="5">
        <f>TITRES_STAT!C1517</f>
        <v>12.98</v>
      </c>
      <c r="C1514" s="5">
        <f>TITRES_STAT!D1517</f>
        <v>9.2493999999999996</v>
      </c>
      <c r="D1514" s="5">
        <f>TITRES_STAT!E1517</f>
        <v>1</v>
      </c>
      <c r="E1514" s="2">
        <f t="shared" si="92"/>
        <v>106187</v>
      </c>
      <c r="F1514" s="5" t="str">
        <f t="shared" si="95"/>
        <v>BULLISH</v>
      </c>
      <c r="G1514" s="5" t="str">
        <f t="shared" si="94"/>
        <v>STRONG</v>
      </c>
      <c r="H1514" s="5" t="str">
        <f t="shared" si="93"/>
        <v>CONFIRMED BULLISH</v>
      </c>
    </row>
    <row r="1515" spans="1:8" ht="13.5" x14ac:dyDescent="0.25">
      <c r="A1515" s="3">
        <f>TITRES_STAT!B1518</f>
        <v>44522</v>
      </c>
      <c r="B1515" s="5">
        <f>TITRES_STAT!C1518</f>
        <v>12.98</v>
      </c>
      <c r="C1515" s="5">
        <f>TITRES_STAT!D1518</f>
        <v>9.2493999999999996</v>
      </c>
      <c r="D1515" s="5">
        <f>TITRES_STAT!E1518</f>
        <v>0</v>
      </c>
      <c r="E1515" s="2">
        <f t="shared" si="92"/>
        <v>106187</v>
      </c>
      <c r="F1515" s="5" t="str">
        <f t="shared" si="95"/>
        <v>BULLISH</v>
      </c>
      <c r="G1515" s="5" t="str">
        <f t="shared" si="94"/>
        <v>NEUTRAL</v>
      </c>
      <c r="H1515" s="5" t="str">
        <f t="shared" si="93"/>
        <v>CONFIRMED BULLISH</v>
      </c>
    </row>
    <row r="1516" spans="1:8" ht="13.5" x14ac:dyDescent="0.25">
      <c r="A1516" s="3">
        <f>TITRES_STAT!B1519</f>
        <v>44523</v>
      </c>
      <c r="B1516" s="5">
        <f>TITRES_STAT!C1519</f>
        <v>12.97</v>
      </c>
      <c r="C1516" s="5">
        <f>TITRES_STAT!D1519</f>
        <v>9.2422000000000004</v>
      </c>
      <c r="D1516" s="5">
        <f>TITRES_STAT!E1519</f>
        <v>708</v>
      </c>
      <c r="E1516" s="2">
        <f t="shared" si="92"/>
        <v>105479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CONFIRMED BULLISH</v>
      </c>
    </row>
    <row r="1517" spans="1:8" ht="13.5" x14ac:dyDescent="0.25">
      <c r="A1517" s="3">
        <f>TITRES_STAT!B1520</f>
        <v>44524</v>
      </c>
      <c r="B1517" s="5">
        <f>TITRES_STAT!C1520</f>
        <v>12.97</v>
      </c>
      <c r="C1517" s="5">
        <f>TITRES_STAT!D1520</f>
        <v>9.2422000000000004</v>
      </c>
      <c r="D1517" s="5">
        <f>TITRES_STAT!E1520</f>
        <v>4</v>
      </c>
      <c r="E1517" s="2">
        <f t="shared" si="92"/>
        <v>105479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44525</v>
      </c>
      <c r="B1518" s="5">
        <f>TITRES_STAT!C1521</f>
        <v>12.94</v>
      </c>
      <c r="C1518" s="5">
        <f>TITRES_STAT!D1521</f>
        <v>9.2209000000000003</v>
      </c>
      <c r="D1518" s="5">
        <f>TITRES_STAT!E1521</f>
        <v>283</v>
      </c>
      <c r="E1518" s="2">
        <f t="shared" si="92"/>
        <v>105196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12.97</v>
      </c>
      <c r="C1519" s="5">
        <f>TITRES_STAT!D1522</f>
        <v>9.2422000000000004</v>
      </c>
      <c r="D1519" s="5">
        <f>TITRES_STAT!E1522</f>
        <v>621</v>
      </c>
      <c r="E1519" s="2">
        <f t="shared" si="92"/>
        <v>105817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44529</v>
      </c>
      <c r="B1520" s="5">
        <f>TITRES_STAT!C1523</f>
        <v>12.98</v>
      </c>
      <c r="C1520" s="5">
        <f>TITRES_STAT!D1523</f>
        <v>9.2493999999999996</v>
      </c>
      <c r="D1520" s="5">
        <f>TITRES_STAT!E1523</f>
        <v>1605</v>
      </c>
      <c r="E1520" s="2">
        <f t="shared" si="92"/>
        <v>107422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12.97</v>
      </c>
      <c r="C1521" s="5">
        <f>TITRES_STAT!D1524</f>
        <v>9.2422000000000004</v>
      </c>
      <c r="D1521" s="5">
        <f>TITRES_STAT!E1524</f>
        <v>6646</v>
      </c>
      <c r="E1521" s="2">
        <f t="shared" si="92"/>
        <v>100776</v>
      </c>
      <c r="F1521" s="5" t="str">
        <f t="shared" si="95"/>
        <v>BEARISH</v>
      </c>
      <c r="G1521" s="5" t="str">
        <f t="shared" si="94"/>
        <v>WEAK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12.98</v>
      </c>
      <c r="C1522" s="5">
        <f>TITRES_STAT!D1525</f>
        <v>9.2493999999999996</v>
      </c>
      <c r="D1522" s="5">
        <f>TITRES_STAT!E1525</f>
        <v>824</v>
      </c>
      <c r="E1522" s="2">
        <f t="shared" si="92"/>
        <v>101600</v>
      </c>
      <c r="F1522" s="5" t="str">
        <f t="shared" si="95"/>
        <v>BEARISH</v>
      </c>
      <c r="G1522" s="5" t="str">
        <f t="shared" si="94"/>
        <v>WEAK</v>
      </c>
      <c r="H1522" s="5" t="str">
        <f t="shared" si="93"/>
        <v>BEARISH DIVERGENCE</v>
      </c>
    </row>
    <row r="1523" spans="1:8" ht="13.5" x14ac:dyDescent="0.25">
      <c r="A1523" s="3">
        <f>TITRES_STAT!B1526</f>
        <v>44532</v>
      </c>
      <c r="B1523" s="5">
        <f>TITRES_STAT!C1526</f>
        <v>12.9</v>
      </c>
      <c r="C1523" s="5">
        <f>TITRES_STAT!D1526</f>
        <v>9.1923999999999992</v>
      </c>
      <c r="D1523" s="5">
        <f>TITRES_STAT!E1526</f>
        <v>1070</v>
      </c>
      <c r="E1523" s="2">
        <f t="shared" si="92"/>
        <v>100530</v>
      </c>
      <c r="F1523" s="5" t="str">
        <f t="shared" si="95"/>
        <v>BEARISH</v>
      </c>
      <c r="G1523" s="5" t="str">
        <f t="shared" si="94"/>
        <v>WEAK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12.95</v>
      </c>
      <c r="C1524" s="5">
        <f>TITRES_STAT!D1527</f>
        <v>9.2279999999999998</v>
      </c>
      <c r="D1524" s="5">
        <f>TITRES_STAT!E1527</f>
        <v>11</v>
      </c>
      <c r="E1524" s="2">
        <f t="shared" si="92"/>
        <v>100541</v>
      </c>
      <c r="F1524" s="5" t="str">
        <f t="shared" si="95"/>
        <v>BEARISH</v>
      </c>
      <c r="G1524" s="5" t="str">
        <f t="shared" si="94"/>
        <v>WEAK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12.9</v>
      </c>
      <c r="C1525" s="5">
        <f>TITRES_STAT!D1528</f>
        <v>9.1923999999999992</v>
      </c>
      <c r="D1525" s="5">
        <f>TITRES_STAT!E1528</f>
        <v>2408</v>
      </c>
      <c r="E1525" s="2">
        <f t="shared" si="92"/>
        <v>98133</v>
      </c>
      <c r="F1525" s="5" t="str">
        <f t="shared" si="95"/>
        <v>BEARISH</v>
      </c>
      <c r="G1525" s="5" t="str">
        <f t="shared" si="94"/>
        <v>WEAK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12.78</v>
      </c>
      <c r="C1526" s="5">
        <f>TITRES_STAT!D1529</f>
        <v>9.1067999999999998</v>
      </c>
      <c r="D1526" s="5">
        <f>TITRES_STAT!E1529</f>
        <v>139</v>
      </c>
      <c r="E1526" s="2">
        <f t="shared" si="92"/>
        <v>97994</v>
      </c>
      <c r="F1526" s="5" t="str">
        <f t="shared" si="95"/>
        <v>BEARISH</v>
      </c>
      <c r="G1526" s="5" t="str">
        <f t="shared" si="94"/>
        <v>WEAK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12.75</v>
      </c>
      <c r="C1527" s="5">
        <f>TITRES_STAT!D1530</f>
        <v>9.0854999999999997</v>
      </c>
      <c r="D1527" s="5">
        <f>TITRES_STAT!E1530</f>
        <v>7962</v>
      </c>
      <c r="E1527" s="2">
        <f t="shared" si="92"/>
        <v>90032</v>
      </c>
      <c r="F1527" s="5" t="str">
        <f t="shared" si="95"/>
        <v>BEARISH</v>
      </c>
      <c r="G1527" s="5" t="str">
        <f t="shared" si="94"/>
        <v>WEAK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12.5</v>
      </c>
      <c r="C1528" s="5">
        <f>TITRES_STAT!D1531</f>
        <v>8.9072999999999993</v>
      </c>
      <c r="D1528" s="5">
        <f>TITRES_STAT!E1531</f>
        <v>1685</v>
      </c>
      <c r="E1528" s="2">
        <f t="shared" si="92"/>
        <v>88347</v>
      </c>
      <c r="F1528" s="5" t="str">
        <f t="shared" si="95"/>
        <v>BEARISH</v>
      </c>
      <c r="G1528" s="5" t="str">
        <f t="shared" si="94"/>
        <v>WEAK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12.21</v>
      </c>
      <c r="C1529" s="5">
        <f>TITRES_STAT!D1532</f>
        <v>8.7006999999999994</v>
      </c>
      <c r="D1529" s="5">
        <f>TITRES_STAT!E1532</f>
        <v>22</v>
      </c>
      <c r="E1529" s="2">
        <f t="shared" si="92"/>
        <v>88325</v>
      </c>
      <c r="F1529" s="5" t="str">
        <f t="shared" si="95"/>
        <v>BEARISH</v>
      </c>
      <c r="G1529" s="5" t="str">
        <f t="shared" si="94"/>
        <v>WEAK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12.9</v>
      </c>
      <c r="C1530" s="5">
        <f>TITRES_STAT!D1533</f>
        <v>9.1923999999999992</v>
      </c>
      <c r="D1530" s="5">
        <f>TITRES_STAT!E1533</f>
        <v>13</v>
      </c>
      <c r="E1530" s="2">
        <f t="shared" si="92"/>
        <v>88338</v>
      </c>
      <c r="F1530" s="5" t="str">
        <f t="shared" si="95"/>
        <v>BEARISH</v>
      </c>
      <c r="G1530" s="5" t="str">
        <f t="shared" si="94"/>
        <v>WEAK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12.65</v>
      </c>
      <c r="C1531" s="5">
        <f>TITRES_STAT!D1534</f>
        <v>9.0142000000000007</v>
      </c>
      <c r="D1531" s="5">
        <f>TITRES_STAT!E1534</f>
        <v>109</v>
      </c>
      <c r="E1531" s="2">
        <f t="shared" si="92"/>
        <v>88229</v>
      </c>
      <c r="F1531" s="5" t="str">
        <f t="shared" si="95"/>
        <v>BEARISH</v>
      </c>
      <c r="G1531" s="5" t="str">
        <f t="shared" si="94"/>
        <v>WEAK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12.85</v>
      </c>
      <c r="C1532" s="5">
        <f>TITRES_STAT!D1535</f>
        <v>9.1567000000000007</v>
      </c>
      <c r="D1532" s="5">
        <f>TITRES_STAT!E1535</f>
        <v>75</v>
      </c>
      <c r="E1532" s="2">
        <f t="shared" si="92"/>
        <v>88304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BEARISH DIVERGENCE</v>
      </c>
    </row>
    <row r="1533" spans="1:8" ht="13.5" x14ac:dyDescent="0.25">
      <c r="A1533" s="3">
        <f>TITRES_STAT!B1536</f>
        <v>44546</v>
      </c>
      <c r="B1533" s="5">
        <f>TITRES_STAT!C1536</f>
        <v>12.85</v>
      </c>
      <c r="C1533" s="5">
        <f>TITRES_STAT!D1536</f>
        <v>9.1567000000000007</v>
      </c>
      <c r="D1533" s="5">
        <f>TITRES_STAT!E1536</f>
        <v>0</v>
      </c>
      <c r="E1533" s="2">
        <f t="shared" si="92"/>
        <v>88304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BEARISH DIVERGENCE</v>
      </c>
    </row>
    <row r="1534" spans="1:8" ht="13.5" x14ac:dyDescent="0.25">
      <c r="A1534" s="3">
        <f>TITRES_STAT!B1537</f>
        <v>44550</v>
      </c>
      <c r="B1534" s="5">
        <f>TITRES_STAT!C1537</f>
        <v>12.85</v>
      </c>
      <c r="C1534" s="5">
        <f>TITRES_STAT!D1537</f>
        <v>9.1567000000000007</v>
      </c>
      <c r="D1534" s="5">
        <f>TITRES_STAT!E1537</f>
        <v>741</v>
      </c>
      <c r="E1534" s="2">
        <f t="shared" si="92"/>
        <v>88304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BEARISH DIVERGENCE</v>
      </c>
    </row>
    <row r="1535" spans="1:8" ht="13.5" x14ac:dyDescent="0.25">
      <c r="A1535" s="3">
        <f>TITRES_STAT!B1538</f>
        <v>44551</v>
      </c>
      <c r="B1535" s="5">
        <f>TITRES_STAT!C1538</f>
        <v>12.85</v>
      </c>
      <c r="C1535" s="5">
        <f>TITRES_STAT!D1538</f>
        <v>9.1567000000000007</v>
      </c>
      <c r="D1535" s="5">
        <f>TITRES_STAT!E1538</f>
        <v>1</v>
      </c>
      <c r="E1535" s="2">
        <f t="shared" si="92"/>
        <v>88304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12.35</v>
      </c>
      <c r="C1536" s="5">
        <f>TITRES_STAT!D1539</f>
        <v>8.8003999999999998</v>
      </c>
      <c r="D1536" s="5">
        <f>TITRES_STAT!E1539</f>
        <v>4000</v>
      </c>
      <c r="E1536" s="2">
        <f t="shared" si="92"/>
        <v>84304</v>
      </c>
      <c r="F1536" s="5" t="str">
        <f t="shared" si="95"/>
        <v>BEARISH</v>
      </c>
      <c r="G1536" s="5" t="str">
        <f t="shared" si="94"/>
        <v>WEAK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12.25</v>
      </c>
      <c r="C1537" s="5">
        <f>TITRES_STAT!D1540</f>
        <v>8.7292000000000005</v>
      </c>
      <c r="D1537" s="5">
        <f>TITRES_STAT!E1540</f>
        <v>3463</v>
      </c>
      <c r="E1537" s="2">
        <f t="shared" si="92"/>
        <v>80841</v>
      </c>
      <c r="F1537" s="5" t="str">
        <f t="shared" si="95"/>
        <v>BEARISH</v>
      </c>
      <c r="G1537" s="5" t="str">
        <f t="shared" si="94"/>
        <v>WEAK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12.33</v>
      </c>
      <c r="C1538" s="5">
        <f>TITRES_STAT!D1541</f>
        <v>8.7861999999999991</v>
      </c>
      <c r="D1538" s="5">
        <f>TITRES_STAT!E1541</f>
        <v>133</v>
      </c>
      <c r="E1538" s="2">
        <f t="shared" si="92"/>
        <v>80974</v>
      </c>
      <c r="F1538" s="5" t="str">
        <f t="shared" si="95"/>
        <v>BEARISH</v>
      </c>
      <c r="G1538" s="5" t="str">
        <f t="shared" si="94"/>
        <v>WEAK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12.32</v>
      </c>
      <c r="C1539" s="5">
        <f>TITRES_STAT!D1542</f>
        <v>8.7790999999999997</v>
      </c>
      <c r="D1539" s="5">
        <f>TITRES_STAT!E1542</f>
        <v>4497</v>
      </c>
      <c r="E1539" s="2">
        <f t="shared" si="92"/>
        <v>76477</v>
      </c>
      <c r="F1539" s="5" t="str">
        <f t="shared" si="95"/>
        <v>BEARISH</v>
      </c>
      <c r="G1539" s="5" t="str">
        <f t="shared" si="94"/>
        <v>WEAK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12.8</v>
      </c>
      <c r="C1540" s="5">
        <f>TITRES_STAT!D1543</f>
        <v>9.1211000000000002</v>
      </c>
      <c r="D1540" s="5">
        <f>TITRES_STAT!E1543</f>
        <v>2416</v>
      </c>
      <c r="E1540" s="2">
        <f t="shared" ref="E1540:E1603" si="96">IF(B1540&gt;B1539, E1539+D1540, IF(B1540&lt;B1539, E1539-D1540, E1539))</f>
        <v>78893</v>
      </c>
      <c r="F1540" s="5" t="str">
        <f t="shared" si="95"/>
        <v>BEARISH</v>
      </c>
      <c r="G1540" s="5" t="str">
        <f t="shared" si="94"/>
        <v>WEAK</v>
      </c>
      <c r="H1540" s="5" t="str">
        <f t="shared" si="93"/>
        <v>CONFIRMED BEARISH</v>
      </c>
    </row>
    <row r="1541" spans="1:8" ht="13.5" x14ac:dyDescent="0.25">
      <c r="A1541" s="3">
        <f>TITRES_STAT!B1544</f>
        <v>44559</v>
      </c>
      <c r="B1541" s="5">
        <f>TITRES_STAT!C1544</f>
        <v>12.78</v>
      </c>
      <c r="C1541" s="5">
        <f>TITRES_STAT!D1544</f>
        <v>9.1067999999999998</v>
      </c>
      <c r="D1541" s="5">
        <f>TITRES_STAT!E1544</f>
        <v>2311</v>
      </c>
      <c r="E1541" s="2">
        <f t="shared" si="96"/>
        <v>76582</v>
      </c>
      <c r="F1541" s="5" t="str">
        <f t="shared" si="95"/>
        <v>BEARISH</v>
      </c>
      <c r="G1541" s="5" t="str">
        <f t="shared" si="94"/>
        <v>WEAK</v>
      </c>
      <c r="H1541" s="5" t="str">
        <f t="shared" si="93"/>
        <v>BEARISH DIVERGENCE</v>
      </c>
    </row>
    <row r="1542" spans="1:8" ht="13.5" x14ac:dyDescent="0.25">
      <c r="A1542" s="3">
        <f>TITRES_STAT!B1545</f>
        <v>44560</v>
      </c>
      <c r="B1542" s="5">
        <f>TITRES_STAT!C1545</f>
        <v>12.85</v>
      </c>
      <c r="C1542" s="5">
        <f>TITRES_STAT!D1545</f>
        <v>9.1567000000000007</v>
      </c>
      <c r="D1542" s="5">
        <f>TITRES_STAT!E1545</f>
        <v>15666</v>
      </c>
      <c r="E1542" s="2">
        <f t="shared" si="96"/>
        <v>92248</v>
      </c>
      <c r="F1542" s="5" t="str">
        <f t="shared" si="95"/>
        <v>BULLISH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12.85</v>
      </c>
      <c r="C1543" s="5">
        <f>TITRES_STAT!D1546</f>
        <v>9.1567000000000007</v>
      </c>
      <c r="D1543" s="5">
        <f>TITRES_STAT!E1546</f>
        <v>1120</v>
      </c>
      <c r="E1543" s="2">
        <f t="shared" si="96"/>
        <v>92248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STRONG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13.5</v>
      </c>
      <c r="C1544" s="5">
        <f>TITRES_STAT!D1547</f>
        <v>9.6198999999999995</v>
      </c>
      <c r="D1544" s="5">
        <f>TITRES_STAT!E1547</f>
        <v>160</v>
      </c>
      <c r="E1544" s="2">
        <f t="shared" si="96"/>
        <v>92408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STRONG</v>
      </c>
      <c r="H1544" s="5" t="str">
        <f t="shared" si="97"/>
        <v>CONFIRMED BULLISH</v>
      </c>
    </row>
    <row r="1545" spans="1:8" ht="13.5" x14ac:dyDescent="0.25">
      <c r="A1545" s="3">
        <f>TITRES_STAT!B1548</f>
        <v>44565</v>
      </c>
      <c r="B1545" s="5">
        <f>TITRES_STAT!C1548</f>
        <v>13.45</v>
      </c>
      <c r="C1545" s="5">
        <f>TITRES_STAT!D1548</f>
        <v>9.5843000000000007</v>
      </c>
      <c r="D1545" s="5">
        <f>TITRES_STAT!E1548</f>
        <v>2349</v>
      </c>
      <c r="E1545" s="2">
        <f t="shared" si="96"/>
        <v>90059</v>
      </c>
      <c r="F1545" s="5" t="str">
        <f t="shared" si="99"/>
        <v>BULLISH</v>
      </c>
      <c r="G1545" s="5" t="str">
        <f t="shared" si="98"/>
        <v>STRONG</v>
      </c>
      <c r="H1545" s="5" t="str">
        <f t="shared" si="97"/>
        <v>CONFIRMED BULLISH</v>
      </c>
    </row>
    <row r="1546" spans="1:8" ht="13.5" x14ac:dyDescent="0.25">
      <c r="A1546" s="3">
        <f>TITRES_STAT!B1549</f>
        <v>44566</v>
      </c>
      <c r="B1546" s="5">
        <f>TITRES_STAT!C1549</f>
        <v>13.01</v>
      </c>
      <c r="C1546" s="5">
        <f>TITRES_STAT!D1549</f>
        <v>9.2706999999999997</v>
      </c>
      <c r="D1546" s="5">
        <f>TITRES_STAT!E1549</f>
        <v>3187</v>
      </c>
      <c r="E1546" s="2">
        <f t="shared" si="96"/>
        <v>86872</v>
      </c>
      <c r="F1546" s="5" t="str">
        <f t="shared" si="99"/>
        <v>BULLISH</v>
      </c>
      <c r="G1546" s="5" t="str">
        <f t="shared" si="98"/>
        <v>STRONG</v>
      </c>
      <c r="H1546" s="5" t="str">
        <f t="shared" si="97"/>
        <v>CONFIRMED BULLISH</v>
      </c>
    </row>
    <row r="1547" spans="1:8" ht="13.5" x14ac:dyDescent="0.25">
      <c r="A1547" s="3">
        <f>TITRES_STAT!B1550</f>
        <v>44567</v>
      </c>
      <c r="B1547" s="5">
        <f>TITRES_STAT!C1550</f>
        <v>12.85</v>
      </c>
      <c r="C1547" s="5">
        <f>TITRES_STAT!D1550</f>
        <v>9.1567000000000007</v>
      </c>
      <c r="D1547" s="5">
        <f>TITRES_STAT!E1550</f>
        <v>554</v>
      </c>
      <c r="E1547" s="2">
        <f t="shared" si="96"/>
        <v>86318</v>
      </c>
      <c r="F1547" s="5" t="str">
        <f t="shared" si="99"/>
        <v>BEARISH</v>
      </c>
      <c r="G1547" s="5" t="str">
        <f t="shared" si="98"/>
        <v>WEAK</v>
      </c>
      <c r="H1547" s="5" t="str">
        <f t="shared" si="97"/>
        <v>NEUTRAL</v>
      </c>
    </row>
    <row r="1548" spans="1:8" ht="13.5" x14ac:dyDescent="0.25">
      <c r="A1548" s="3">
        <f>TITRES_STAT!B1551</f>
        <v>44568</v>
      </c>
      <c r="B1548" s="5">
        <f>TITRES_STAT!C1551</f>
        <v>13</v>
      </c>
      <c r="C1548" s="5">
        <f>TITRES_STAT!D1551</f>
        <v>9.2636000000000003</v>
      </c>
      <c r="D1548" s="5">
        <f>TITRES_STAT!E1551</f>
        <v>80</v>
      </c>
      <c r="E1548" s="2">
        <f t="shared" si="96"/>
        <v>86398</v>
      </c>
      <c r="F1548" s="5" t="str">
        <f t="shared" si="99"/>
        <v>BEARISH</v>
      </c>
      <c r="G1548" s="5" t="str">
        <f t="shared" si="98"/>
        <v>WEAK</v>
      </c>
      <c r="H1548" s="5" t="str">
        <f t="shared" si="97"/>
        <v>BEARISH DIVERGENCE</v>
      </c>
    </row>
    <row r="1549" spans="1:8" ht="13.5" x14ac:dyDescent="0.25">
      <c r="A1549" s="3">
        <f>TITRES_STAT!B1552</f>
        <v>44571</v>
      </c>
      <c r="B1549" s="5">
        <f>TITRES_STAT!C1552</f>
        <v>12.84</v>
      </c>
      <c r="C1549" s="5">
        <f>TITRES_STAT!D1552</f>
        <v>9.1495999999999995</v>
      </c>
      <c r="D1549" s="5">
        <f>TITRES_STAT!E1552</f>
        <v>1693</v>
      </c>
      <c r="E1549" s="2">
        <f t="shared" si="96"/>
        <v>84705</v>
      </c>
      <c r="F1549" s="5" t="str">
        <f t="shared" si="99"/>
        <v>BEARISH</v>
      </c>
      <c r="G1549" s="5" t="str">
        <f t="shared" si="98"/>
        <v>WEAK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12.99</v>
      </c>
      <c r="C1550" s="5">
        <f>TITRES_STAT!D1553</f>
        <v>9.2565000000000008</v>
      </c>
      <c r="D1550" s="5">
        <f>TITRES_STAT!E1553</f>
        <v>70</v>
      </c>
      <c r="E1550" s="2">
        <f t="shared" si="96"/>
        <v>84775</v>
      </c>
      <c r="F1550" s="5" t="str">
        <f t="shared" si="99"/>
        <v>BEARISH</v>
      </c>
      <c r="G1550" s="5" t="str">
        <f t="shared" si="98"/>
        <v>WEAK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12.99</v>
      </c>
      <c r="C1551" s="5">
        <f>TITRES_STAT!D1554</f>
        <v>9.2565000000000008</v>
      </c>
      <c r="D1551" s="5">
        <f>TITRES_STAT!E1554</f>
        <v>0</v>
      </c>
      <c r="E1551" s="2">
        <f t="shared" si="96"/>
        <v>84775</v>
      </c>
      <c r="F1551" s="5" t="str">
        <f t="shared" si="99"/>
        <v>BEARISH</v>
      </c>
      <c r="G1551" s="5" t="str">
        <f t="shared" si="98"/>
        <v>WEAK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12.99</v>
      </c>
      <c r="C1552" s="5">
        <f>TITRES_STAT!D1555</f>
        <v>9.2565000000000008</v>
      </c>
      <c r="D1552" s="5">
        <f>TITRES_STAT!E1555</f>
        <v>0</v>
      </c>
      <c r="E1552" s="2">
        <f t="shared" si="96"/>
        <v>84775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BEARISH DIVERGENCE</v>
      </c>
    </row>
    <row r="1553" spans="1:8" ht="13.5" x14ac:dyDescent="0.25">
      <c r="A1553" s="3">
        <f>TITRES_STAT!B1556</f>
        <v>44575</v>
      </c>
      <c r="B1553" s="5">
        <f>TITRES_STAT!C1556</f>
        <v>12.74</v>
      </c>
      <c r="C1553" s="5">
        <f>TITRES_STAT!D1556</f>
        <v>9.0783000000000005</v>
      </c>
      <c r="D1553" s="5">
        <f>TITRES_STAT!E1556</f>
        <v>300</v>
      </c>
      <c r="E1553" s="2">
        <f t="shared" si="96"/>
        <v>84475</v>
      </c>
      <c r="F1553" s="5" t="str">
        <f t="shared" si="99"/>
        <v>BEARISH</v>
      </c>
      <c r="G1553" s="5" t="str">
        <f t="shared" si="98"/>
        <v>WEAK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12.89</v>
      </c>
      <c r="C1554" s="5">
        <f>TITRES_STAT!D1557</f>
        <v>9.1852</v>
      </c>
      <c r="D1554" s="5">
        <f>TITRES_STAT!E1557</f>
        <v>150</v>
      </c>
      <c r="E1554" s="2">
        <f t="shared" si="96"/>
        <v>84625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BEARISH DIVERGENCE</v>
      </c>
    </row>
    <row r="1555" spans="1:8" ht="13.5" x14ac:dyDescent="0.25">
      <c r="A1555" s="3">
        <f>TITRES_STAT!B1558</f>
        <v>44579</v>
      </c>
      <c r="B1555" s="5">
        <f>TITRES_STAT!C1558</f>
        <v>12.89</v>
      </c>
      <c r="C1555" s="5">
        <f>TITRES_STAT!D1558</f>
        <v>9.1852</v>
      </c>
      <c r="D1555" s="5">
        <f>TITRES_STAT!E1558</f>
        <v>0</v>
      </c>
      <c r="E1555" s="2">
        <f t="shared" si="96"/>
        <v>84625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12.89</v>
      </c>
      <c r="C1556" s="5">
        <f>TITRES_STAT!D1559</f>
        <v>9.1852</v>
      </c>
      <c r="D1556" s="5">
        <f>TITRES_STAT!E1559</f>
        <v>438</v>
      </c>
      <c r="E1556" s="2">
        <f t="shared" si="96"/>
        <v>84625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CONFIRMED BEARISH</v>
      </c>
    </row>
    <row r="1557" spans="1:8" ht="13.5" x14ac:dyDescent="0.25">
      <c r="A1557" s="3">
        <f>TITRES_STAT!B1560</f>
        <v>44581</v>
      </c>
      <c r="B1557" s="5">
        <f>TITRES_STAT!C1560</f>
        <v>12.89</v>
      </c>
      <c r="C1557" s="5">
        <f>TITRES_STAT!D1560</f>
        <v>9.1852</v>
      </c>
      <c r="D1557" s="5">
        <f>TITRES_STAT!E1560</f>
        <v>167</v>
      </c>
      <c r="E1557" s="2">
        <f t="shared" si="96"/>
        <v>84625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12.96</v>
      </c>
      <c r="C1558" s="5">
        <f>TITRES_STAT!D1561</f>
        <v>9.2350999999999992</v>
      </c>
      <c r="D1558" s="5">
        <f>TITRES_STAT!E1561</f>
        <v>320</v>
      </c>
      <c r="E1558" s="2">
        <f t="shared" si="96"/>
        <v>84945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44585</v>
      </c>
      <c r="B1559" s="5">
        <f>TITRES_STAT!C1562</f>
        <v>12.96</v>
      </c>
      <c r="C1559" s="5">
        <f>TITRES_STAT!D1562</f>
        <v>9.2350999999999992</v>
      </c>
      <c r="D1559" s="5">
        <f>TITRES_STAT!E1562</f>
        <v>346</v>
      </c>
      <c r="E1559" s="2">
        <f t="shared" si="96"/>
        <v>84945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44586</v>
      </c>
      <c r="B1560" s="5">
        <f>TITRES_STAT!C1563</f>
        <v>12.85</v>
      </c>
      <c r="C1560" s="5">
        <f>TITRES_STAT!D1563</f>
        <v>9.1567000000000007</v>
      </c>
      <c r="D1560" s="5">
        <f>TITRES_STAT!E1563</f>
        <v>100</v>
      </c>
      <c r="E1560" s="2">
        <f t="shared" si="96"/>
        <v>84845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BULLISH DIVERGENCE</v>
      </c>
    </row>
    <row r="1561" spans="1:8" ht="13.5" x14ac:dyDescent="0.25">
      <c r="A1561" s="3">
        <f>TITRES_STAT!B1564</f>
        <v>44587</v>
      </c>
      <c r="B1561" s="5">
        <f>TITRES_STAT!C1564</f>
        <v>12.85</v>
      </c>
      <c r="C1561" s="5">
        <f>TITRES_STAT!D1564</f>
        <v>9.1567000000000007</v>
      </c>
      <c r="D1561" s="5">
        <f>TITRES_STAT!E1564</f>
        <v>0</v>
      </c>
      <c r="E1561" s="2">
        <f t="shared" si="96"/>
        <v>84845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BULLISH DIVERGENCE</v>
      </c>
    </row>
    <row r="1562" spans="1:8" ht="13.5" x14ac:dyDescent="0.25">
      <c r="A1562" s="3">
        <f>TITRES_STAT!B1565</f>
        <v>44588</v>
      </c>
      <c r="B1562" s="5">
        <f>TITRES_STAT!C1565</f>
        <v>12.9</v>
      </c>
      <c r="C1562" s="5">
        <f>TITRES_STAT!D1565</f>
        <v>9.1923999999999992</v>
      </c>
      <c r="D1562" s="5">
        <f>TITRES_STAT!E1565</f>
        <v>1201</v>
      </c>
      <c r="E1562" s="2">
        <f t="shared" si="96"/>
        <v>86046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44589</v>
      </c>
      <c r="B1563" s="5">
        <f>TITRES_STAT!C1566</f>
        <v>12.9</v>
      </c>
      <c r="C1563" s="5">
        <f>TITRES_STAT!D1566</f>
        <v>9.1923999999999992</v>
      </c>
      <c r="D1563" s="5">
        <f>TITRES_STAT!E1566</f>
        <v>693</v>
      </c>
      <c r="E1563" s="2">
        <f t="shared" si="96"/>
        <v>86046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BULLISH DIVERGENCE</v>
      </c>
    </row>
    <row r="1564" spans="1:8" ht="13.5" x14ac:dyDescent="0.25">
      <c r="A1564" s="3">
        <f>TITRES_STAT!B1567</f>
        <v>44592</v>
      </c>
      <c r="B1564" s="5">
        <f>TITRES_STAT!C1567</f>
        <v>12.95</v>
      </c>
      <c r="C1564" s="5">
        <f>TITRES_STAT!D1567</f>
        <v>9.2279999999999998</v>
      </c>
      <c r="D1564" s="5">
        <f>TITRES_STAT!E1567</f>
        <v>795</v>
      </c>
      <c r="E1564" s="2">
        <f t="shared" si="96"/>
        <v>86841</v>
      </c>
      <c r="F1564" s="5" t="str">
        <f t="shared" si="99"/>
        <v>BULLISH</v>
      </c>
      <c r="G1564" s="5" t="str">
        <f t="shared" si="98"/>
        <v>STRONG</v>
      </c>
      <c r="H1564" s="5" t="str">
        <f t="shared" si="97"/>
        <v>BULLISH DIVERGENCE</v>
      </c>
    </row>
    <row r="1565" spans="1:8" ht="13.5" x14ac:dyDescent="0.25">
      <c r="A1565" s="3">
        <f>TITRES_STAT!B1568</f>
        <v>44593</v>
      </c>
      <c r="B1565" s="5">
        <f>TITRES_STAT!C1568</f>
        <v>12.97</v>
      </c>
      <c r="C1565" s="5">
        <f>TITRES_STAT!D1568</f>
        <v>9.2422000000000004</v>
      </c>
      <c r="D1565" s="5">
        <f>TITRES_STAT!E1568</f>
        <v>503</v>
      </c>
      <c r="E1565" s="2">
        <f t="shared" si="96"/>
        <v>87344</v>
      </c>
      <c r="F1565" s="5" t="str">
        <f t="shared" si="99"/>
        <v>BULLISH</v>
      </c>
      <c r="G1565" s="5" t="str">
        <f t="shared" si="98"/>
        <v>STRONG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13</v>
      </c>
      <c r="C1566" s="5">
        <f>TITRES_STAT!D1569</f>
        <v>9.2636000000000003</v>
      </c>
      <c r="D1566" s="5">
        <f>TITRES_STAT!E1569</f>
        <v>823</v>
      </c>
      <c r="E1566" s="2">
        <f t="shared" si="96"/>
        <v>88167</v>
      </c>
      <c r="F1566" s="5" t="str">
        <f t="shared" si="99"/>
        <v>BULLISH</v>
      </c>
      <c r="G1566" s="5" t="str">
        <f t="shared" si="98"/>
        <v>STRONG</v>
      </c>
      <c r="H1566" s="5" t="str">
        <f t="shared" si="97"/>
        <v>CONFIRMED BULLISH</v>
      </c>
    </row>
    <row r="1567" spans="1:8" ht="13.5" x14ac:dyDescent="0.25">
      <c r="A1567" s="3">
        <f>TITRES_STAT!B1570</f>
        <v>44595</v>
      </c>
      <c r="B1567" s="5">
        <f>TITRES_STAT!C1570</f>
        <v>13.01</v>
      </c>
      <c r="C1567" s="5">
        <f>TITRES_STAT!D1570</f>
        <v>9.2706999999999997</v>
      </c>
      <c r="D1567" s="5">
        <f>TITRES_STAT!E1570</f>
        <v>653</v>
      </c>
      <c r="E1567" s="2">
        <f t="shared" si="96"/>
        <v>88820</v>
      </c>
      <c r="F1567" s="5" t="str">
        <f t="shared" si="99"/>
        <v>BULLISH</v>
      </c>
      <c r="G1567" s="5" t="str">
        <f t="shared" si="98"/>
        <v>STRONG</v>
      </c>
      <c r="H1567" s="5" t="str">
        <f t="shared" si="97"/>
        <v>CONFIRMED BULLISH</v>
      </c>
    </row>
    <row r="1568" spans="1:8" ht="13.5" x14ac:dyDescent="0.25">
      <c r="A1568" s="3">
        <f>TITRES_STAT!B1571</f>
        <v>44596</v>
      </c>
      <c r="B1568" s="5">
        <f>TITRES_STAT!C1571</f>
        <v>13.27</v>
      </c>
      <c r="C1568" s="5">
        <f>TITRES_STAT!D1571</f>
        <v>9.4559999999999995</v>
      </c>
      <c r="D1568" s="5">
        <f>TITRES_STAT!E1571</f>
        <v>575</v>
      </c>
      <c r="E1568" s="2">
        <f t="shared" si="96"/>
        <v>89395</v>
      </c>
      <c r="F1568" s="5" t="str">
        <f t="shared" si="99"/>
        <v>BULLISH</v>
      </c>
      <c r="G1568" s="5" t="str">
        <f t="shared" si="98"/>
        <v>STRONG</v>
      </c>
      <c r="H1568" s="5" t="str">
        <f t="shared" si="97"/>
        <v>CONFIRMED BULLISH</v>
      </c>
    </row>
    <row r="1569" spans="1:8" ht="13.5" x14ac:dyDescent="0.25">
      <c r="A1569" s="3">
        <f>TITRES_STAT!B1572</f>
        <v>44599</v>
      </c>
      <c r="B1569" s="5">
        <f>TITRES_STAT!C1572</f>
        <v>13.7</v>
      </c>
      <c r="C1569" s="5">
        <f>TITRES_STAT!D1572</f>
        <v>9.7623999999999995</v>
      </c>
      <c r="D1569" s="5">
        <f>TITRES_STAT!E1572</f>
        <v>350</v>
      </c>
      <c r="E1569" s="2">
        <f t="shared" si="96"/>
        <v>89745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13.68</v>
      </c>
      <c r="C1570" s="5">
        <f>TITRES_STAT!D1573</f>
        <v>9.7482000000000006</v>
      </c>
      <c r="D1570" s="5">
        <f>TITRES_STAT!E1573</f>
        <v>181</v>
      </c>
      <c r="E1570" s="2">
        <f t="shared" si="96"/>
        <v>89564</v>
      </c>
      <c r="F1570" s="5" t="str">
        <f t="shared" si="99"/>
        <v>BULLISH</v>
      </c>
      <c r="G1570" s="5" t="str">
        <f t="shared" si="98"/>
        <v>STRONG</v>
      </c>
      <c r="H1570" s="5" t="str">
        <f t="shared" si="97"/>
        <v>CONFIRMED BULLISH</v>
      </c>
    </row>
    <row r="1571" spans="1:8" ht="13.5" x14ac:dyDescent="0.25">
      <c r="A1571" s="3">
        <f>TITRES_STAT!B1574</f>
        <v>44601</v>
      </c>
      <c r="B1571" s="5">
        <f>TITRES_STAT!C1574</f>
        <v>13.66</v>
      </c>
      <c r="C1571" s="5">
        <f>TITRES_STAT!D1574</f>
        <v>9.7339000000000002</v>
      </c>
      <c r="D1571" s="5">
        <f>TITRES_STAT!E1574</f>
        <v>110</v>
      </c>
      <c r="E1571" s="2">
        <f t="shared" si="96"/>
        <v>89454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CONFIRMED BULLISH</v>
      </c>
    </row>
    <row r="1572" spans="1:8" ht="13.5" x14ac:dyDescent="0.25">
      <c r="A1572" s="3">
        <f>TITRES_STAT!B1575</f>
        <v>44602</v>
      </c>
      <c r="B1572" s="5">
        <f>TITRES_STAT!C1575</f>
        <v>13.4</v>
      </c>
      <c r="C1572" s="5">
        <f>TITRES_STAT!D1575</f>
        <v>9.5486000000000004</v>
      </c>
      <c r="D1572" s="5">
        <f>TITRES_STAT!E1575</f>
        <v>305</v>
      </c>
      <c r="E1572" s="2">
        <f t="shared" si="96"/>
        <v>89149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CONFIRMED BULLISH</v>
      </c>
    </row>
    <row r="1573" spans="1:8" ht="13.5" x14ac:dyDescent="0.25">
      <c r="A1573" s="3">
        <f>TITRES_STAT!B1576</f>
        <v>44603</v>
      </c>
      <c r="B1573" s="5">
        <f>TITRES_STAT!C1576</f>
        <v>13.4</v>
      </c>
      <c r="C1573" s="5">
        <f>TITRES_STAT!D1576</f>
        <v>9.5486000000000004</v>
      </c>
      <c r="D1573" s="5">
        <f>TITRES_STAT!E1576</f>
        <v>2927</v>
      </c>
      <c r="E1573" s="2">
        <f t="shared" si="96"/>
        <v>89149</v>
      </c>
      <c r="F1573" s="5" t="str">
        <f t="shared" si="99"/>
        <v>BEARISH</v>
      </c>
      <c r="G1573" s="5" t="str">
        <f t="shared" si="98"/>
        <v>NEUTRAL</v>
      </c>
      <c r="H1573" s="5" t="str">
        <f t="shared" si="97"/>
        <v>BEARISH DIVERGENCE</v>
      </c>
    </row>
    <row r="1574" spans="1:8" ht="13.5" x14ac:dyDescent="0.25">
      <c r="A1574" s="3">
        <f>TITRES_STAT!B1577</f>
        <v>44606</v>
      </c>
      <c r="B1574" s="5">
        <f>TITRES_STAT!C1577</f>
        <v>13.64</v>
      </c>
      <c r="C1574" s="5">
        <f>TITRES_STAT!D1577</f>
        <v>9.7196999999999996</v>
      </c>
      <c r="D1574" s="5">
        <f>TITRES_STAT!E1577</f>
        <v>1363</v>
      </c>
      <c r="E1574" s="2">
        <f t="shared" si="96"/>
        <v>90512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BULLISH DIVERGENCE</v>
      </c>
    </row>
    <row r="1575" spans="1:8" ht="13.5" x14ac:dyDescent="0.25">
      <c r="A1575" s="3">
        <f>TITRES_STAT!B1578</f>
        <v>44607</v>
      </c>
      <c r="B1575" s="5">
        <f>TITRES_STAT!C1578</f>
        <v>13.64</v>
      </c>
      <c r="C1575" s="5">
        <f>TITRES_STAT!D1578</f>
        <v>9.7196999999999996</v>
      </c>
      <c r="D1575" s="5">
        <f>TITRES_STAT!E1578</f>
        <v>0</v>
      </c>
      <c r="E1575" s="2">
        <f t="shared" si="96"/>
        <v>90512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BULLISH DIVERGENCE</v>
      </c>
    </row>
    <row r="1576" spans="1:8" ht="13.5" x14ac:dyDescent="0.25">
      <c r="A1576" s="3">
        <f>TITRES_STAT!B1579</f>
        <v>44608</v>
      </c>
      <c r="B1576" s="5">
        <f>TITRES_STAT!C1579</f>
        <v>13.64</v>
      </c>
      <c r="C1576" s="5">
        <f>TITRES_STAT!D1579</f>
        <v>9.7196999999999996</v>
      </c>
      <c r="D1576" s="5">
        <f>TITRES_STAT!E1579</f>
        <v>0</v>
      </c>
      <c r="E1576" s="2">
        <f t="shared" si="96"/>
        <v>90512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BULLISH DIVERGENCE</v>
      </c>
    </row>
    <row r="1577" spans="1:8" ht="13.5" x14ac:dyDescent="0.25">
      <c r="A1577" s="3">
        <f>TITRES_STAT!B1580</f>
        <v>44609</v>
      </c>
      <c r="B1577" s="5">
        <f>TITRES_STAT!C1580</f>
        <v>13.64</v>
      </c>
      <c r="C1577" s="5">
        <f>TITRES_STAT!D1580</f>
        <v>9.7196999999999996</v>
      </c>
      <c r="D1577" s="5">
        <f>TITRES_STAT!E1580</f>
        <v>0</v>
      </c>
      <c r="E1577" s="2">
        <f t="shared" si="96"/>
        <v>90512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CONFIRMED BULLISH</v>
      </c>
    </row>
    <row r="1578" spans="1:8" ht="13.5" x14ac:dyDescent="0.25">
      <c r="A1578" s="3">
        <f>TITRES_STAT!B1581</f>
        <v>44610</v>
      </c>
      <c r="B1578" s="5">
        <f>TITRES_STAT!C1581</f>
        <v>13.64</v>
      </c>
      <c r="C1578" s="5">
        <f>TITRES_STAT!D1581</f>
        <v>9.7196999999999996</v>
      </c>
      <c r="D1578" s="5">
        <f>TITRES_STAT!E1581</f>
        <v>0</v>
      </c>
      <c r="E1578" s="2">
        <f t="shared" si="96"/>
        <v>90512</v>
      </c>
      <c r="F1578" s="5" t="str">
        <f t="shared" si="99"/>
        <v>BULLISH</v>
      </c>
      <c r="G1578" s="5" t="str">
        <f t="shared" si="98"/>
        <v>NEUTRAL</v>
      </c>
      <c r="H1578" s="5" t="str">
        <f t="shared" si="97"/>
        <v>CONFIRMED BULLISH</v>
      </c>
    </row>
    <row r="1579" spans="1:8" ht="13.5" x14ac:dyDescent="0.25">
      <c r="A1579" s="3">
        <f>TITRES_STAT!B1582</f>
        <v>44613</v>
      </c>
      <c r="B1579" s="5">
        <f>TITRES_STAT!C1582</f>
        <v>13.64</v>
      </c>
      <c r="C1579" s="5">
        <f>TITRES_STAT!D1582</f>
        <v>9.7196999999999996</v>
      </c>
      <c r="D1579" s="5">
        <f>TITRES_STAT!E1582</f>
        <v>30</v>
      </c>
      <c r="E1579" s="2">
        <f t="shared" si="96"/>
        <v>90512</v>
      </c>
      <c r="F1579" s="5" t="str">
        <f t="shared" si="99"/>
        <v>NEUTRAL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13.5</v>
      </c>
      <c r="C1580" s="5">
        <f>TITRES_STAT!D1583</f>
        <v>9.6198999999999995</v>
      </c>
      <c r="D1580" s="5">
        <f>TITRES_STAT!E1583</f>
        <v>380</v>
      </c>
      <c r="E1580" s="2">
        <f t="shared" si="96"/>
        <v>90132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13.7</v>
      </c>
      <c r="C1581" s="5">
        <f>TITRES_STAT!D1584</f>
        <v>9.7623999999999995</v>
      </c>
      <c r="D1581" s="5">
        <f>TITRES_STAT!E1584</f>
        <v>5433</v>
      </c>
      <c r="E1581" s="2">
        <f t="shared" si="96"/>
        <v>95565</v>
      </c>
      <c r="F1581" s="5" t="str">
        <f t="shared" si="99"/>
        <v>BULLISH</v>
      </c>
      <c r="G1581" s="5" t="str">
        <f t="shared" si="98"/>
        <v>STRONG</v>
      </c>
      <c r="H1581" s="5" t="str">
        <f t="shared" si="97"/>
        <v>CONFIRMED BULLISH</v>
      </c>
    </row>
    <row r="1582" spans="1:8" ht="13.5" x14ac:dyDescent="0.25">
      <c r="A1582" s="3">
        <f>TITRES_STAT!B1585</f>
        <v>44616</v>
      </c>
      <c r="B1582" s="5">
        <f>TITRES_STAT!C1585</f>
        <v>13.73</v>
      </c>
      <c r="C1582" s="5">
        <f>TITRES_STAT!D1585</f>
        <v>9.7837999999999994</v>
      </c>
      <c r="D1582" s="5">
        <f>TITRES_STAT!E1585</f>
        <v>3</v>
      </c>
      <c r="E1582" s="2">
        <f t="shared" si="96"/>
        <v>95568</v>
      </c>
      <c r="F1582" s="5" t="str">
        <f t="shared" si="99"/>
        <v>BULLISH</v>
      </c>
      <c r="G1582" s="5" t="str">
        <f t="shared" si="98"/>
        <v>STRONG</v>
      </c>
      <c r="H1582" s="5" t="str">
        <f t="shared" si="97"/>
        <v>CONFIRMED BULLISH</v>
      </c>
    </row>
    <row r="1583" spans="1:8" ht="13.5" x14ac:dyDescent="0.25">
      <c r="A1583" s="3">
        <f>TITRES_STAT!B1586</f>
        <v>44617</v>
      </c>
      <c r="B1583" s="5">
        <f>TITRES_STAT!C1586</f>
        <v>13.73</v>
      </c>
      <c r="C1583" s="5">
        <f>TITRES_STAT!D1586</f>
        <v>9.7837999999999994</v>
      </c>
      <c r="D1583" s="5">
        <f>TITRES_STAT!E1586</f>
        <v>0</v>
      </c>
      <c r="E1583" s="2">
        <f t="shared" si="96"/>
        <v>95568</v>
      </c>
      <c r="F1583" s="5" t="str">
        <f t="shared" si="99"/>
        <v>BULLISH</v>
      </c>
      <c r="G1583" s="5" t="str">
        <f t="shared" si="98"/>
        <v>STRONG</v>
      </c>
      <c r="H1583" s="5" t="str">
        <f t="shared" si="97"/>
        <v>CONFIRMED BULLISH</v>
      </c>
    </row>
    <row r="1584" spans="1:8" ht="13.5" x14ac:dyDescent="0.25">
      <c r="A1584" s="3">
        <f>TITRES_STAT!B1587</f>
        <v>44620</v>
      </c>
      <c r="B1584" s="5">
        <f>TITRES_STAT!C1587</f>
        <v>13.73</v>
      </c>
      <c r="C1584" s="5">
        <f>TITRES_STAT!D1587</f>
        <v>9.7837999999999994</v>
      </c>
      <c r="D1584" s="5">
        <f>TITRES_STAT!E1587</f>
        <v>95</v>
      </c>
      <c r="E1584" s="2">
        <f t="shared" si="96"/>
        <v>95568</v>
      </c>
      <c r="F1584" s="5" t="str">
        <f t="shared" si="99"/>
        <v>BULLISH</v>
      </c>
      <c r="G1584" s="5" t="str">
        <f t="shared" si="98"/>
        <v>STRONG</v>
      </c>
      <c r="H1584" s="5" t="str">
        <f t="shared" si="97"/>
        <v>CONFIRMED BULLISH</v>
      </c>
    </row>
    <row r="1585" spans="1:8" ht="13.5" x14ac:dyDescent="0.25">
      <c r="A1585" s="3">
        <f>TITRES_STAT!B1588</f>
        <v>44621</v>
      </c>
      <c r="B1585" s="5">
        <f>TITRES_STAT!C1588</f>
        <v>13.7</v>
      </c>
      <c r="C1585" s="5">
        <f>TITRES_STAT!D1588</f>
        <v>9.7623999999999995</v>
      </c>
      <c r="D1585" s="5">
        <f>TITRES_STAT!E1588</f>
        <v>101</v>
      </c>
      <c r="E1585" s="2">
        <f t="shared" si="96"/>
        <v>95467</v>
      </c>
      <c r="F1585" s="5" t="str">
        <f t="shared" si="99"/>
        <v>BULLISH</v>
      </c>
      <c r="G1585" s="5" t="str">
        <f t="shared" si="98"/>
        <v>STRONG</v>
      </c>
      <c r="H1585" s="5" t="str">
        <f t="shared" si="97"/>
        <v>CONFIRMED BULLISH</v>
      </c>
    </row>
    <row r="1586" spans="1:8" ht="13.5" x14ac:dyDescent="0.25">
      <c r="A1586" s="3">
        <f>TITRES_STAT!B1589</f>
        <v>44622</v>
      </c>
      <c r="B1586" s="5">
        <f>TITRES_STAT!C1589</f>
        <v>13.7</v>
      </c>
      <c r="C1586" s="5">
        <f>TITRES_STAT!D1589</f>
        <v>9.7623999999999995</v>
      </c>
      <c r="D1586" s="5">
        <f>TITRES_STAT!E1589</f>
        <v>0</v>
      </c>
      <c r="E1586" s="2">
        <f t="shared" si="96"/>
        <v>95467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13.7</v>
      </c>
      <c r="C1587" s="5">
        <f>TITRES_STAT!D1590</f>
        <v>9.7623999999999995</v>
      </c>
      <c r="D1587" s="5">
        <f>TITRES_STAT!E1590</f>
        <v>0</v>
      </c>
      <c r="E1587" s="2">
        <f t="shared" si="96"/>
        <v>95467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13.6</v>
      </c>
      <c r="C1588" s="5">
        <f>TITRES_STAT!D1591</f>
        <v>9.6912000000000003</v>
      </c>
      <c r="D1588" s="5">
        <f>TITRES_STAT!E1591</f>
        <v>300</v>
      </c>
      <c r="E1588" s="2">
        <f t="shared" si="96"/>
        <v>95167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13.42</v>
      </c>
      <c r="C1589" s="5">
        <f>TITRES_STAT!D1592</f>
        <v>9.5629000000000008</v>
      </c>
      <c r="D1589" s="5">
        <f>TITRES_STAT!E1592</f>
        <v>255</v>
      </c>
      <c r="E1589" s="2">
        <f t="shared" si="96"/>
        <v>94912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44628</v>
      </c>
      <c r="B1590" s="5">
        <f>TITRES_STAT!C1593</f>
        <v>13.5</v>
      </c>
      <c r="C1590" s="5">
        <f>TITRES_STAT!D1593</f>
        <v>9.6198999999999995</v>
      </c>
      <c r="D1590" s="5">
        <f>TITRES_STAT!E1593</f>
        <v>551</v>
      </c>
      <c r="E1590" s="2">
        <f t="shared" si="96"/>
        <v>95463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CONFIRMED BEARISH</v>
      </c>
    </row>
    <row r="1591" spans="1:8" ht="13.5" x14ac:dyDescent="0.25">
      <c r="A1591" s="3">
        <f>TITRES_STAT!B1594</f>
        <v>44629</v>
      </c>
      <c r="B1591" s="5">
        <f>TITRES_STAT!C1594</f>
        <v>13.5</v>
      </c>
      <c r="C1591" s="5">
        <f>TITRES_STAT!D1594</f>
        <v>9.6198999999999995</v>
      </c>
      <c r="D1591" s="5">
        <f>TITRES_STAT!E1594</f>
        <v>60</v>
      </c>
      <c r="E1591" s="2">
        <f t="shared" si="96"/>
        <v>95463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13.73</v>
      </c>
      <c r="C1592" s="5">
        <f>TITRES_STAT!D1595</f>
        <v>9.7837999999999994</v>
      </c>
      <c r="D1592" s="5">
        <f>TITRES_STAT!E1595</f>
        <v>7</v>
      </c>
      <c r="E1592" s="2">
        <f t="shared" si="96"/>
        <v>95470</v>
      </c>
      <c r="F1592" s="5" t="str">
        <f t="shared" si="99"/>
        <v>BULLISH</v>
      </c>
      <c r="G1592" s="5" t="str">
        <f t="shared" si="98"/>
        <v>NEUTRAL</v>
      </c>
      <c r="H1592" s="5" t="str">
        <f t="shared" si="97"/>
        <v>CONFIRMED BULLISH</v>
      </c>
    </row>
    <row r="1593" spans="1:8" ht="13.5" x14ac:dyDescent="0.25">
      <c r="A1593" s="3">
        <f>TITRES_STAT!B1596</f>
        <v>44631</v>
      </c>
      <c r="B1593" s="5">
        <f>TITRES_STAT!C1596</f>
        <v>13.73</v>
      </c>
      <c r="C1593" s="5">
        <f>TITRES_STAT!D1596</f>
        <v>9.7837999999999994</v>
      </c>
      <c r="D1593" s="5">
        <f>TITRES_STAT!E1596</f>
        <v>0</v>
      </c>
      <c r="E1593" s="2">
        <f t="shared" si="96"/>
        <v>95470</v>
      </c>
      <c r="F1593" s="5" t="str">
        <f t="shared" si="99"/>
        <v>BULLISH</v>
      </c>
      <c r="G1593" s="5" t="str">
        <f t="shared" si="98"/>
        <v>NEUTRAL</v>
      </c>
      <c r="H1593" s="5" t="str">
        <f t="shared" si="97"/>
        <v>CONFIRMED BULLISH</v>
      </c>
    </row>
    <row r="1594" spans="1:8" ht="13.5" x14ac:dyDescent="0.25">
      <c r="A1594" s="3">
        <f>TITRES_STAT!B1597</f>
        <v>44634</v>
      </c>
      <c r="B1594" s="5">
        <f>TITRES_STAT!C1597</f>
        <v>13.5</v>
      </c>
      <c r="C1594" s="5">
        <f>TITRES_STAT!D1597</f>
        <v>9.6198999999999995</v>
      </c>
      <c r="D1594" s="5">
        <f>TITRES_STAT!E1597</f>
        <v>311</v>
      </c>
      <c r="E1594" s="2">
        <f t="shared" si="96"/>
        <v>95159</v>
      </c>
      <c r="F1594" s="5" t="str">
        <f t="shared" si="99"/>
        <v>BULLISH</v>
      </c>
      <c r="G1594" s="5" t="str">
        <f t="shared" si="98"/>
        <v>NEUTRAL</v>
      </c>
      <c r="H1594" s="5" t="str">
        <f t="shared" si="97"/>
        <v>CONFIRMED BULLISH</v>
      </c>
    </row>
    <row r="1595" spans="1:8" ht="13.5" x14ac:dyDescent="0.25">
      <c r="A1595" s="3">
        <f>TITRES_STAT!B1598</f>
        <v>44635</v>
      </c>
      <c r="B1595" s="5">
        <f>TITRES_STAT!C1598</f>
        <v>13.5</v>
      </c>
      <c r="C1595" s="5">
        <f>TITRES_STAT!D1598</f>
        <v>9.6198999999999995</v>
      </c>
      <c r="D1595" s="5">
        <f>TITRES_STAT!E1598</f>
        <v>0</v>
      </c>
      <c r="E1595" s="2">
        <f t="shared" si="96"/>
        <v>95159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44636</v>
      </c>
      <c r="B1596" s="5">
        <f>TITRES_STAT!C1599</f>
        <v>13.5</v>
      </c>
      <c r="C1596" s="5">
        <f>TITRES_STAT!D1599</f>
        <v>9.6198999999999995</v>
      </c>
      <c r="D1596" s="5">
        <f>TITRES_STAT!E1599</f>
        <v>19</v>
      </c>
      <c r="E1596" s="2">
        <f t="shared" si="96"/>
        <v>95159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NEUTRAL</v>
      </c>
    </row>
    <row r="1597" spans="1:8" ht="13.5" x14ac:dyDescent="0.25">
      <c r="A1597" s="3">
        <f>TITRES_STAT!B1600</f>
        <v>44637</v>
      </c>
      <c r="B1597" s="5">
        <f>TITRES_STAT!C1600</f>
        <v>13.5</v>
      </c>
      <c r="C1597" s="5">
        <f>TITRES_STAT!D1600</f>
        <v>9.6198999999999995</v>
      </c>
      <c r="D1597" s="5">
        <f>TITRES_STAT!E1600</f>
        <v>0</v>
      </c>
      <c r="E1597" s="2">
        <f t="shared" si="96"/>
        <v>95159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CONFIRMED BEARISH</v>
      </c>
    </row>
    <row r="1598" spans="1:8" ht="13.5" x14ac:dyDescent="0.25">
      <c r="A1598" s="3">
        <f>TITRES_STAT!B1601</f>
        <v>44638</v>
      </c>
      <c r="B1598" s="5">
        <f>TITRES_STAT!C1601</f>
        <v>13.5</v>
      </c>
      <c r="C1598" s="5">
        <f>TITRES_STAT!D1601</f>
        <v>9.6198999999999995</v>
      </c>
      <c r="D1598" s="5">
        <f>TITRES_STAT!E1601</f>
        <v>0</v>
      </c>
      <c r="E1598" s="2">
        <f t="shared" si="96"/>
        <v>95159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CONFIRMED BEARISH</v>
      </c>
    </row>
    <row r="1599" spans="1:8" ht="13.5" x14ac:dyDescent="0.25">
      <c r="A1599" s="3">
        <f>TITRES_STAT!B1602</f>
        <v>44641</v>
      </c>
      <c r="B1599" s="5">
        <f>TITRES_STAT!C1602</f>
        <v>13.6</v>
      </c>
      <c r="C1599" s="5">
        <f>TITRES_STAT!D1602</f>
        <v>9.6912000000000003</v>
      </c>
      <c r="D1599" s="5">
        <f>TITRES_STAT!E1602</f>
        <v>2000</v>
      </c>
      <c r="E1599" s="2">
        <f t="shared" si="96"/>
        <v>97159</v>
      </c>
      <c r="F1599" s="5" t="str">
        <f t="shared" si="99"/>
        <v>BULLISH</v>
      </c>
      <c r="G1599" s="5" t="str">
        <f t="shared" si="98"/>
        <v>STRONG</v>
      </c>
      <c r="H1599" s="5" t="str">
        <f t="shared" si="97"/>
        <v>CONFIRMED BULLISH</v>
      </c>
    </row>
    <row r="1600" spans="1:8" ht="13.5" x14ac:dyDescent="0.25">
      <c r="A1600" s="3">
        <f>TITRES_STAT!B1603</f>
        <v>44642</v>
      </c>
      <c r="B1600" s="5">
        <f>TITRES_STAT!C1603</f>
        <v>13.6</v>
      </c>
      <c r="C1600" s="5">
        <f>TITRES_STAT!D1603</f>
        <v>9.6912000000000003</v>
      </c>
      <c r="D1600" s="5">
        <f>TITRES_STAT!E1603</f>
        <v>0</v>
      </c>
      <c r="E1600" s="2">
        <f t="shared" si="96"/>
        <v>97159</v>
      </c>
      <c r="F1600" s="5" t="str">
        <f t="shared" si="99"/>
        <v>BULLISH</v>
      </c>
      <c r="G1600" s="5" t="str">
        <f t="shared" si="98"/>
        <v>STRONG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13.72</v>
      </c>
      <c r="C1601" s="5">
        <f>TITRES_STAT!D1604</f>
        <v>9.7766999999999999</v>
      </c>
      <c r="D1601" s="5">
        <f>TITRES_STAT!E1604</f>
        <v>255</v>
      </c>
      <c r="E1601" s="2">
        <f t="shared" si="96"/>
        <v>97414</v>
      </c>
      <c r="F1601" s="5" t="str">
        <f t="shared" si="99"/>
        <v>BULLISH</v>
      </c>
      <c r="G1601" s="5" t="str">
        <f t="shared" si="98"/>
        <v>STRONG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13.72</v>
      </c>
      <c r="C1602" s="5">
        <f>TITRES_STAT!D1605</f>
        <v>9.7766999999999999</v>
      </c>
      <c r="D1602" s="5">
        <f>TITRES_STAT!E1605</f>
        <v>0</v>
      </c>
      <c r="E1602" s="2">
        <f t="shared" si="96"/>
        <v>97414</v>
      </c>
      <c r="F1602" s="5" t="str">
        <f t="shared" si="99"/>
        <v>BULLISH</v>
      </c>
      <c r="G1602" s="5" t="str">
        <f t="shared" si="98"/>
        <v>STRONG</v>
      </c>
      <c r="H1602" s="5" t="str">
        <f t="shared" si="97"/>
        <v>CONFIRMED BULLISH</v>
      </c>
    </row>
    <row r="1603" spans="1:8" ht="13.5" x14ac:dyDescent="0.25">
      <c r="A1603" s="3">
        <f>TITRES_STAT!B1606</f>
        <v>44645</v>
      </c>
      <c r="B1603" s="5">
        <f>TITRES_STAT!C1606</f>
        <v>13.72</v>
      </c>
      <c r="C1603" s="5">
        <f>TITRES_STAT!D1606</f>
        <v>9.7766999999999999</v>
      </c>
      <c r="D1603" s="5">
        <f>TITRES_STAT!E1606</f>
        <v>0</v>
      </c>
      <c r="E1603" s="2">
        <f t="shared" si="96"/>
        <v>97414</v>
      </c>
      <c r="F1603" s="5" t="str">
        <f t="shared" si="99"/>
        <v>BULLISH</v>
      </c>
      <c r="G1603" s="5" t="str">
        <f t="shared" si="98"/>
        <v>STRONG</v>
      </c>
      <c r="H1603" s="5" t="str">
        <f t="shared" si="97"/>
        <v>CONFIRMED BULLISH</v>
      </c>
    </row>
    <row r="1604" spans="1:8" ht="13.5" x14ac:dyDescent="0.25">
      <c r="A1604" s="3">
        <f>TITRES_STAT!B1607</f>
        <v>44648</v>
      </c>
      <c r="B1604" s="5">
        <f>TITRES_STAT!C1607</f>
        <v>13.4</v>
      </c>
      <c r="C1604" s="5">
        <f>TITRES_STAT!D1607</f>
        <v>9.5486000000000004</v>
      </c>
      <c r="D1604" s="5">
        <f>TITRES_STAT!E1607</f>
        <v>371</v>
      </c>
      <c r="E1604" s="2">
        <f t="shared" ref="E1604:E1667" si="100">IF(B1604&gt;B1603, E1603+D1604, IF(B1604&lt;B1603, E1603-D1604, E1603))</f>
        <v>97043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44649</v>
      </c>
      <c r="B1605" s="5">
        <f>TITRES_STAT!C1608</f>
        <v>13.5</v>
      </c>
      <c r="C1605" s="5">
        <f>TITRES_STAT!D1608</f>
        <v>9.6198999999999995</v>
      </c>
      <c r="D1605" s="5">
        <f>TITRES_STAT!E1608</f>
        <v>820</v>
      </c>
      <c r="E1605" s="2">
        <f t="shared" si="100"/>
        <v>97863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BULLISH DIVERGENCE</v>
      </c>
    </row>
    <row r="1606" spans="1:8" ht="13.5" x14ac:dyDescent="0.25">
      <c r="A1606" s="3">
        <f>TITRES_STAT!B1609</f>
        <v>44650</v>
      </c>
      <c r="B1606" s="5">
        <f>TITRES_STAT!C1609</f>
        <v>13.4</v>
      </c>
      <c r="C1606" s="5">
        <f>TITRES_STAT!D1609</f>
        <v>9.5486000000000004</v>
      </c>
      <c r="D1606" s="5">
        <f>TITRES_STAT!E1609</f>
        <v>75</v>
      </c>
      <c r="E1606" s="2">
        <f t="shared" si="100"/>
        <v>97788</v>
      </c>
      <c r="F1606" s="5" t="str">
        <f t="shared" si="99"/>
        <v>BULLISH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f>TITRES_STAT!B1610</f>
        <v>44651</v>
      </c>
      <c r="B1607" s="5">
        <f>TITRES_STAT!C1610</f>
        <v>13.5</v>
      </c>
      <c r="C1607" s="5">
        <f>TITRES_STAT!D1610</f>
        <v>9.6198999999999995</v>
      </c>
      <c r="D1607" s="5">
        <f>TITRES_STAT!E1610</f>
        <v>650</v>
      </c>
      <c r="E1607" s="2">
        <f t="shared" si="100"/>
        <v>98438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BULLISH DIVERGENCE</v>
      </c>
    </row>
    <row r="1608" spans="1:8" ht="13.5" x14ac:dyDescent="0.25">
      <c r="A1608" s="3">
        <f>TITRES_STAT!B1611</f>
        <v>44652</v>
      </c>
      <c r="B1608" s="5">
        <f>TITRES_STAT!C1611</f>
        <v>13.5</v>
      </c>
      <c r="C1608" s="5">
        <f>TITRES_STAT!D1611</f>
        <v>9.6198999999999995</v>
      </c>
      <c r="D1608" s="5">
        <f>TITRES_STAT!E1611</f>
        <v>0</v>
      </c>
      <c r="E1608" s="2">
        <f t="shared" si="100"/>
        <v>98438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NEUTRAL</v>
      </c>
      <c r="H1608" s="5" t="str">
        <f t="shared" si="101"/>
        <v>BULLISH DIVERGENCE</v>
      </c>
    </row>
    <row r="1609" spans="1:8" ht="13.5" x14ac:dyDescent="0.25">
      <c r="A1609" s="3">
        <f>TITRES_STAT!B1612</f>
        <v>44655</v>
      </c>
      <c r="B1609" s="5">
        <f>TITRES_STAT!C1612</f>
        <v>13.25</v>
      </c>
      <c r="C1609" s="5">
        <f>TITRES_STAT!D1612</f>
        <v>9.4418000000000006</v>
      </c>
      <c r="D1609" s="5">
        <f>TITRES_STAT!E1612</f>
        <v>280</v>
      </c>
      <c r="E1609" s="2">
        <f t="shared" si="100"/>
        <v>98158</v>
      </c>
      <c r="F1609" s="5" t="str">
        <f t="shared" si="103"/>
        <v>BULLISH</v>
      </c>
      <c r="G1609" s="5" t="str">
        <f t="shared" si="102"/>
        <v>NEUTRAL</v>
      </c>
      <c r="H1609" s="5" t="str">
        <f t="shared" si="101"/>
        <v>BULLISH DIVERGENCE</v>
      </c>
    </row>
    <row r="1610" spans="1:8" ht="13.5" x14ac:dyDescent="0.25">
      <c r="A1610" s="3">
        <f>TITRES_STAT!B1613</f>
        <v>44656</v>
      </c>
      <c r="B1610" s="5">
        <f>TITRES_STAT!C1613</f>
        <v>13.25</v>
      </c>
      <c r="C1610" s="5">
        <f>TITRES_STAT!D1613</f>
        <v>9.4418000000000006</v>
      </c>
      <c r="D1610" s="5">
        <f>TITRES_STAT!E1613</f>
        <v>0</v>
      </c>
      <c r="E1610" s="2">
        <f t="shared" si="100"/>
        <v>98158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BULLISH DIVERGENCE</v>
      </c>
    </row>
    <row r="1611" spans="1:8" ht="13.5" x14ac:dyDescent="0.25">
      <c r="A1611" s="3">
        <f>TITRES_STAT!B1614</f>
        <v>44657</v>
      </c>
      <c r="B1611" s="5">
        <f>TITRES_STAT!C1614</f>
        <v>13.25</v>
      </c>
      <c r="C1611" s="5">
        <f>TITRES_STAT!D1614</f>
        <v>9.4418000000000006</v>
      </c>
      <c r="D1611" s="5">
        <f>TITRES_STAT!E1614</f>
        <v>4</v>
      </c>
      <c r="E1611" s="2">
        <f t="shared" si="100"/>
        <v>98158</v>
      </c>
      <c r="F1611" s="5" t="str">
        <f t="shared" si="103"/>
        <v>BULLISH</v>
      </c>
      <c r="G1611" s="5" t="str">
        <f t="shared" si="102"/>
        <v>NEUTRAL</v>
      </c>
      <c r="H1611" s="5" t="str">
        <f t="shared" si="101"/>
        <v>BULLISH DIVERGENCE</v>
      </c>
    </row>
    <row r="1612" spans="1:8" ht="13.5" x14ac:dyDescent="0.25">
      <c r="A1612" s="3">
        <f>TITRES_STAT!B1615</f>
        <v>44658</v>
      </c>
      <c r="B1612" s="5">
        <f>TITRES_STAT!C1615</f>
        <v>13.25</v>
      </c>
      <c r="C1612" s="5">
        <f>TITRES_STAT!D1615</f>
        <v>9.4418000000000006</v>
      </c>
      <c r="D1612" s="5">
        <f>TITRES_STAT!E1615</f>
        <v>0</v>
      </c>
      <c r="E1612" s="2">
        <f t="shared" si="100"/>
        <v>98158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13.5</v>
      </c>
      <c r="C1613" s="5">
        <f>TITRES_STAT!D1616</f>
        <v>9.6198999999999995</v>
      </c>
      <c r="D1613" s="5">
        <f>TITRES_STAT!E1616</f>
        <v>252</v>
      </c>
      <c r="E1613" s="2">
        <f t="shared" si="100"/>
        <v>98410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13.49</v>
      </c>
      <c r="C1614" s="5">
        <f>TITRES_STAT!D1617</f>
        <v>9.6128</v>
      </c>
      <c r="D1614" s="5">
        <f>TITRES_STAT!E1617</f>
        <v>92</v>
      </c>
      <c r="E1614" s="2">
        <f t="shared" si="100"/>
        <v>98318</v>
      </c>
      <c r="F1614" s="5" t="str">
        <f t="shared" si="103"/>
        <v>BULLISH</v>
      </c>
      <c r="G1614" s="5" t="str">
        <f t="shared" si="102"/>
        <v>NEUTRAL</v>
      </c>
      <c r="H1614" s="5" t="str">
        <f t="shared" si="101"/>
        <v>CONFIRMED BULLISH</v>
      </c>
    </row>
    <row r="1615" spans="1:8" ht="13.5" x14ac:dyDescent="0.25">
      <c r="A1615" s="3">
        <f>TITRES_STAT!B1618</f>
        <v>44663</v>
      </c>
      <c r="B1615" s="5">
        <f>TITRES_STAT!C1618</f>
        <v>13.49</v>
      </c>
      <c r="C1615" s="5">
        <f>TITRES_STAT!D1618</f>
        <v>9.6128</v>
      </c>
      <c r="D1615" s="5">
        <f>TITRES_STAT!E1618</f>
        <v>200</v>
      </c>
      <c r="E1615" s="2">
        <f t="shared" si="100"/>
        <v>98318</v>
      </c>
      <c r="F1615" s="5" t="str">
        <f t="shared" si="103"/>
        <v>BULLISH</v>
      </c>
      <c r="G1615" s="5" t="str">
        <f t="shared" si="102"/>
        <v>NEUTRAL</v>
      </c>
      <c r="H1615" s="5" t="str">
        <f t="shared" si="101"/>
        <v>CONFIRMED BULLISH</v>
      </c>
    </row>
    <row r="1616" spans="1:8" ht="13.5" x14ac:dyDescent="0.25">
      <c r="A1616" s="3">
        <f>TITRES_STAT!B1619</f>
        <v>44664</v>
      </c>
      <c r="B1616" s="5">
        <f>TITRES_STAT!C1619</f>
        <v>13.49</v>
      </c>
      <c r="C1616" s="5">
        <f>TITRES_STAT!D1619</f>
        <v>9.6128</v>
      </c>
      <c r="D1616" s="5">
        <f>TITRES_STAT!E1619</f>
        <v>157</v>
      </c>
      <c r="E1616" s="2">
        <f t="shared" si="100"/>
        <v>98318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CONFIRMED BULLISH</v>
      </c>
    </row>
    <row r="1617" spans="1:8" ht="13.5" x14ac:dyDescent="0.25">
      <c r="A1617" s="3">
        <f>TITRES_STAT!B1620</f>
        <v>44665</v>
      </c>
      <c r="B1617" s="5">
        <f>TITRES_STAT!C1620</f>
        <v>13.4</v>
      </c>
      <c r="C1617" s="5">
        <f>TITRES_STAT!D1620</f>
        <v>9.5486000000000004</v>
      </c>
      <c r="D1617" s="5">
        <f>TITRES_STAT!E1620</f>
        <v>20</v>
      </c>
      <c r="E1617" s="2">
        <f t="shared" si="100"/>
        <v>98298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13.49</v>
      </c>
      <c r="C1618" s="5">
        <f>TITRES_STAT!D1621</f>
        <v>9.6128</v>
      </c>
      <c r="D1618" s="5">
        <f>TITRES_STAT!E1621</f>
        <v>1601</v>
      </c>
      <c r="E1618" s="2">
        <f t="shared" si="100"/>
        <v>99899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BULLISH DIVERGENCE</v>
      </c>
    </row>
    <row r="1619" spans="1:8" ht="13.5" x14ac:dyDescent="0.25">
      <c r="A1619" s="3">
        <f>TITRES_STAT!B1622</f>
        <v>44669</v>
      </c>
      <c r="B1619" s="5">
        <f>TITRES_STAT!C1622</f>
        <v>14.24</v>
      </c>
      <c r="C1619" s="5">
        <f>TITRES_STAT!D1622</f>
        <v>10.1472</v>
      </c>
      <c r="D1619" s="5">
        <f>TITRES_STAT!E1622</f>
        <v>874</v>
      </c>
      <c r="E1619" s="2">
        <f t="shared" si="100"/>
        <v>100773</v>
      </c>
      <c r="F1619" s="5" t="str">
        <f t="shared" si="103"/>
        <v>BULLISH</v>
      </c>
      <c r="G1619" s="5" t="str">
        <f t="shared" si="102"/>
        <v>STRONG</v>
      </c>
      <c r="H1619" s="5" t="str">
        <f t="shared" si="101"/>
        <v>CONFIRMED BULLISH</v>
      </c>
    </row>
    <row r="1620" spans="1:8" ht="13.5" x14ac:dyDescent="0.25">
      <c r="A1620" s="3">
        <f>TITRES_STAT!B1623</f>
        <v>44670</v>
      </c>
      <c r="B1620" s="5">
        <f>TITRES_STAT!C1623</f>
        <v>14.24</v>
      </c>
      <c r="C1620" s="5">
        <f>TITRES_STAT!D1623</f>
        <v>10.1472</v>
      </c>
      <c r="D1620" s="5">
        <f>TITRES_STAT!E1623</f>
        <v>0</v>
      </c>
      <c r="E1620" s="2">
        <f t="shared" si="100"/>
        <v>100773</v>
      </c>
      <c r="F1620" s="5" t="str">
        <f t="shared" si="103"/>
        <v>BULLISH</v>
      </c>
      <c r="G1620" s="5" t="str">
        <f t="shared" si="102"/>
        <v>STRONG</v>
      </c>
      <c r="H1620" s="5" t="str">
        <f t="shared" si="101"/>
        <v>CONFIRMED BULLISH</v>
      </c>
    </row>
    <row r="1621" spans="1:8" ht="13.5" x14ac:dyDescent="0.25">
      <c r="A1621" s="3">
        <f>TITRES_STAT!B1624</f>
        <v>44671</v>
      </c>
      <c r="B1621" s="5">
        <f>TITRES_STAT!C1624</f>
        <v>14.24</v>
      </c>
      <c r="C1621" s="5">
        <f>TITRES_STAT!D1624</f>
        <v>10.1472</v>
      </c>
      <c r="D1621" s="5">
        <f>TITRES_STAT!E1624</f>
        <v>0</v>
      </c>
      <c r="E1621" s="2">
        <f t="shared" si="100"/>
        <v>100773</v>
      </c>
      <c r="F1621" s="5" t="str">
        <f t="shared" si="103"/>
        <v>BULLISH</v>
      </c>
      <c r="G1621" s="5" t="str">
        <f t="shared" si="102"/>
        <v>STRONG</v>
      </c>
      <c r="H1621" s="5" t="str">
        <f t="shared" si="101"/>
        <v>CONFIRMED BULLISH</v>
      </c>
    </row>
    <row r="1622" spans="1:8" ht="13.5" x14ac:dyDescent="0.25">
      <c r="A1622" s="3">
        <f>TITRES_STAT!B1625</f>
        <v>44672</v>
      </c>
      <c r="B1622" s="5">
        <f>TITRES_STAT!C1625</f>
        <v>14.4</v>
      </c>
      <c r="C1622" s="5">
        <f>TITRES_STAT!D1625</f>
        <v>10.261200000000001</v>
      </c>
      <c r="D1622" s="5">
        <f>TITRES_STAT!E1625</f>
        <v>316</v>
      </c>
      <c r="E1622" s="2">
        <f t="shared" si="100"/>
        <v>101089</v>
      </c>
      <c r="F1622" s="5" t="str">
        <f t="shared" si="103"/>
        <v>BULLISH</v>
      </c>
      <c r="G1622" s="5" t="str">
        <f t="shared" si="102"/>
        <v>STRONG</v>
      </c>
      <c r="H1622" s="5" t="str">
        <f t="shared" si="101"/>
        <v>CONFIRMED BULLISH</v>
      </c>
    </row>
    <row r="1623" spans="1:8" ht="13.5" x14ac:dyDescent="0.25">
      <c r="A1623" s="3">
        <f>TITRES_STAT!B1626</f>
        <v>44673</v>
      </c>
      <c r="B1623" s="5">
        <f>TITRES_STAT!C1626</f>
        <v>14.52</v>
      </c>
      <c r="C1623" s="5">
        <f>TITRES_STAT!D1626</f>
        <v>10.3467</v>
      </c>
      <c r="D1623" s="5">
        <f>TITRES_STAT!E1626</f>
        <v>153</v>
      </c>
      <c r="E1623" s="2">
        <f t="shared" si="100"/>
        <v>101242</v>
      </c>
      <c r="F1623" s="5" t="str">
        <f t="shared" si="103"/>
        <v>BULLISH</v>
      </c>
      <c r="G1623" s="5" t="str">
        <f t="shared" si="102"/>
        <v>NEUTRAL</v>
      </c>
      <c r="H1623" s="5" t="str">
        <f t="shared" si="101"/>
        <v>CONFIRMED BULLISH</v>
      </c>
    </row>
    <row r="1624" spans="1:8" ht="13.5" x14ac:dyDescent="0.25">
      <c r="A1624" s="3">
        <f>TITRES_STAT!B1627</f>
        <v>44676</v>
      </c>
      <c r="B1624" s="5">
        <f>TITRES_STAT!C1627</f>
        <v>14.52</v>
      </c>
      <c r="C1624" s="5">
        <f>TITRES_STAT!D1627</f>
        <v>10.3467</v>
      </c>
      <c r="D1624" s="5">
        <f>TITRES_STAT!E1627</f>
        <v>0</v>
      </c>
      <c r="E1624" s="2">
        <f t="shared" si="100"/>
        <v>101242</v>
      </c>
      <c r="F1624" s="5" t="str">
        <f t="shared" si="103"/>
        <v>BULLISH</v>
      </c>
      <c r="G1624" s="5" t="str">
        <f t="shared" si="102"/>
        <v>NEUTRAL</v>
      </c>
      <c r="H1624" s="5" t="str">
        <f t="shared" si="101"/>
        <v>CONFIRMED BULLISH</v>
      </c>
    </row>
    <row r="1625" spans="1:8" ht="13.5" x14ac:dyDescent="0.25">
      <c r="A1625" s="3">
        <f>TITRES_STAT!B1628</f>
        <v>44677</v>
      </c>
      <c r="B1625" s="5">
        <f>TITRES_STAT!C1628</f>
        <v>14.52</v>
      </c>
      <c r="C1625" s="5">
        <f>TITRES_STAT!D1628</f>
        <v>10.3467</v>
      </c>
      <c r="D1625" s="5">
        <f>TITRES_STAT!E1628</f>
        <v>0</v>
      </c>
      <c r="E1625" s="2">
        <f t="shared" si="100"/>
        <v>101242</v>
      </c>
      <c r="F1625" s="5" t="str">
        <f t="shared" si="103"/>
        <v>BULLISH</v>
      </c>
      <c r="G1625" s="5" t="str">
        <f t="shared" si="102"/>
        <v>NEUTRAL</v>
      </c>
      <c r="H1625" s="5" t="str">
        <f t="shared" si="101"/>
        <v>CONFIRMED BULLISH</v>
      </c>
    </row>
    <row r="1626" spans="1:8" ht="13.5" x14ac:dyDescent="0.25">
      <c r="A1626" s="3">
        <f>TITRES_STAT!B1629</f>
        <v>44678</v>
      </c>
      <c r="B1626" s="5">
        <f>TITRES_STAT!C1629</f>
        <v>14.52</v>
      </c>
      <c r="C1626" s="5">
        <f>TITRES_STAT!D1629</f>
        <v>10.3467</v>
      </c>
      <c r="D1626" s="5">
        <f>TITRES_STAT!E1629</f>
        <v>0</v>
      </c>
      <c r="E1626" s="2">
        <f t="shared" si="100"/>
        <v>101242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CONFIRMED BULLISH</v>
      </c>
    </row>
    <row r="1627" spans="1:8" ht="13.5" x14ac:dyDescent="0.25">
      <c r="A1627" s="3">
        <f>TITRES_STAT!B1630</f>
        <v>44679</v>
      </c>
      <c r="B1627" s="5">
        <f>TITRES_STAT!C1630</f>
        <v>14.52</v>
      </c>
      <c r="C1627" s="5">
        <f>TITRES_STAT!D1630</f>
        <v>10.3467</v>
      </c>
      <c r="D1627" s="5">
        <f>TITRES_STAT!E1630</f>
        <v>0</v>
      </c>
      <c r="E1627" s="2">
        <f t="shared" si="100"/>
        <v>101242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44680</v>
      </c>
      <c r="B1628" s="5">
        <f>TITRES_STAT!C1631</f>
        <v>14.52</v>
      </c>
      <c r="C1628" s="5">
        <f>TITRES_STAT!D1631</f>
        <v>10.3467</v>
      </c>
      <c r="D1628" s="5">
        <f>TITRES_STAT!E1631</f>
        <v>650</v>
      </c>
      <c r="E1628" s="2">
        <f t="shared" si="100"/>
        <v>101242</v>
      </c>
      <c r="F1628" s="5" t="str">
        <f t="shared" si="103"/>
        <v>NEUTRAL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14.49</v>
      </c>
      <c r="C1629" s="5">
        <f>TITRES_STAT!D1632</f>
        <v>10.3254</v>
      </c>
      <c r="D1629" s="5">
        <f>TITRES_STAT!E1632</f>
        <v>512</v>
      </c>
      <c r="E1629" s="2">
        <f t="shared" si="100"/>
        <v>100730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14.5</v>
      </c>
      <c r="C1630" s="5">
        <f>TITRES_STAT!D1633</f>
        <v>10.3325</v>
      </c>
      <c r="D1630" s="5">
        <f>TITRES_STAT!E1633</f>
        <v>149</v>
      </c>
      <c r="E1630" s="2">
        <f t="shared" si="100"/>
        <v>100879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13.63</v>
      </c>
      <c r="C1631" s="5">
        <f>TITRES_STAT!D1634</f>
        <v>9.7125000000000004</v>
      </c>
      <c r="D1631" s="5">
        <f>TITRES_STAT!E1634</f>
        <v>70</v>
      </c>
      <c r="E1631" s="2">
        <f t="shared" si="100"/>
        <v>100809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13.95</v>
      </c>
      <c r="C1632" s="5">
        <f>TITRES_STAT!D1635</f>
        <v>9.9405999999999999</v>
      </c>
      <c r="D1632" s="5">
        <f>TITRES_STAT!E1635</f>
        <v>50</v>
      </c>
      <c r="E1632" s="2">
        <f t="shared" si="100"/>
        <v>100859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13.94</v>
      </c>
      <c r="C1633" s="5">
        <f>TITRES_STAT!D1636</f>
        <v>9.9334000000000007</v>
      </c>
      <c r="D1633" s="5">
        <f>TITRES_STAT!E1636</f>
        <v>20</v>
      </c>
      <c r="E1633" s="2">
        <f t="shared" si="100"/>
        <v>100839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14</v>
      </c>
      <c r="C1634" s="5">
        <f>TITRES_STAT!D1637</f>
        <v>9.9762000000000004</v>
      </c>
      <c r="D1634" s="5">
        <f>TITRES_STAT!E1637</f>
        <v>4</v>
      </c>
      <c r="E1634" s="2">
        <f t="shared" si="100"/>
        <v>100843</v>
      </c>
      <c r="F1634" s="5" t="str">
        <f t="shared" si="103"/>
        <v>BULLISH</v>
      </c>
      <c r="G1634" s="5" t="str">
        <f t="shared" si="102"/>
        <v>NEUTRAL</v>
      </c>
      <c r="H1634" s="5" t="str">
        <f t="shared" si="101"/>
        <v>BULLISH DIVERGENCE</v>
      </c>
    </row>
    <row r="1635" spans="1:8" ht="13.5" x14ac:dyDescent="0.25">
      <c r="A1635" s="3">
        <f>TITRES_STAT!B1638</f>
        <v>44693</v>
      </c>
      <c r="B1635" s="5">
        <f>TITRES_STAT!C1638</f>
        <v>14</v>
      </c>
      <c r="C1635" s="5">
        <f>TITRES_STAT!D1638</f>
        <v>9.9762000000000004</v>
      </c>
      <c r="D1635" s="5">
        <f>TITRES_STAT!E1638</f>
        <v>0</v>
      </c>
      <c r="E1635" s="2">
        <f t="shared" si="100"/>
        <v>100843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13.7</v>
      </c>
      <c r="C1636" s="5">
        <f>TITRES_STAT!D1639</f>
        <v>9.7623999999999995</v>
      </c>
      <c r="D1636" s="5">
        <f>TITRES_STAT!E1639</f>
        <v>286</v>
      </c>
      <c r="E1636" s="2">
        <f t="shared" si="100"/>
        <v>100557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BEARISH DIVERGENCE</v>
      </c>
    </row>
    <row r="1637" spans="1:8" ht="13.5" x14ac:dyDescent="0.25">
      <c r="A1637" s="3">
        <f>TITRES_STAT!B1640</f>
        <v>44697</v>
      </c>
      <c r="B1637" s="5">
        <f>TITRES_STAT!C1640</f>
        <v>13.51</v>
      </c>
      <c r="C1637" s="5">
        <f>TITRES_STAT!D1640</f>
        <v>9.6270000000000007</v>
      </c>
      <c r="D1637" s="5">
        <f>TITRES_STAT!E1640</f>
        <v>887</v>
      </c>
      <c r="E1637" s="2">
        <f t="shared" si="100"/>
        <v>99670</v>
      </c>
      <c r="F1637" s="5" t="str">
        <f t="shared" si="103"/>
        <v>BEARISH</v>
      </c>
      <c r="G1637" s="5" t="str">
        <f t="shared" si="102"/>
        <v>NEUTRAL</v>
      </c>
      <c r="H1637" s="5" t="str">
        <f t="shared" si="101"/>
        <v>CONFIRMED BEARISH</v>
      </c>
    </row>
    <row r="1638" spans="1:8" ht="13.5" x14ac:dyDescent="0.25">
      <c r="A1638" s="3">
        <f>TITRES_STAT!B1641</f>
        <v>44698</v>
      </c>
      <c r="B1638" s="5">
        <f>TITRES_STAT!C1641</f>
        <v>13.7</v>
      </c>
      <c r="C1638" s="5">
        <f>TITRES_STAT!D1641</f>
        <v>9.7623999999999995</v>
      </c>
      <c r="D1638" s="5">
        <f>TITRES_STAT!E1641</f>
        <v>764</v>
      </c>
      <c r="E1638" s="2">
        <f t="shared" si="100"/>
        <v>100434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CONFIRMED BEARISH</v>
      </c>
    </row>
    <row r="1639" spans="1:8" ht="13.5" x14ac:dyDescent="0.25">
      <c r="A1639" s="3">
        <f>TITRES_STAT!B1642</f>
        <v>44699</v>
      </c>
      <c r="B1639" s="5">
        <f>TITRES_STAT!C1642</f>
        <v>13.7</v>
      </c>
      <c r="C1639" s="5">
        <f>TITRES_STAT!D1642</f>
        <v>9.7623999999999995</v>
      </c>
      <c r="D1639" s="5">
        <f>TITRES_STAT!E1642</f>
        <v>0</v>
      </c>
      <c r="E1639" s="2">
        <f t="shared" si="100"/>
        <v>100434</v>
      </c>
      <c r="F1639" s="5" t="str">
        <f t="shared" si="103"/>
        <v>BEARISH</v>
      </c>
      <c r="G1639" s="5" t="str">
        <f t="shared" si="102"/>
        <v>NEUTRAL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13.7</v>
      </c>
      <c r="C1640" s="5">
        <f>TITRES_STAT!D1643</f>
        <v>9.7623999999999995</v>
      </c>
      <c r="D1640" s="5">
        <f>TITRES_STAT!E1643</f>
        <v>174</v>
      </c>
      <c r="E1640" s="2">
        <f t="shared" si="100"/>
        <v>100434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13.7</v>
      </c>
      <c r="C1641" s="5">
        <f>TITRES_STAT!D1644</f>
        <v>9.7623999999999995</v>
      </c>
      <c r="D1641" s="5">
        <f>TITRES_STAT!E1644</f>
        <v>109</v>
      </c>
      <c r="E1641" s="2">
        <f t="shared" si="100"/>
        <v>100434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44704</v>
      </c>
      <c r="B1642" s="5">
        <f>TITRES_STAT!C1645</f>
        <v>13.7</v>
      </c>
      <c r="C1642" s="5">
        <f>TITRES_STAT!D1645</f>
        <v>9.7623999999999995</v>
      </c>
      <c r="D1642" s="5">
        <f>TITRES_STAT!E1645</f>
        <v>0</v>
      </c>
      <c r="E1642" s="2">
        <f t="shared" si="100"/>
        <v>100434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CONFIRMED BULLISH</v>
      </c>
    </row>
    <row r="1643" spans="1:8" ht="13.5" x14ac:dyDescent="0.25">
      <c r="A1643" s="3">
        <f>TITRES_STAT!B1646</f>
        <v>44705</v>
      </c>
      <c r="B1643" s="5">
        <f>TITRES_STAT!C1646</f>
        <v>13.6</v>
      </c>
      <c r="C1643" s="5">
        <f>TITRES_STAT!D1646</f>
        <v>9.6912000000000003</v>
      </c>
      <c r="D1643" s="5">
        <f>TITRES_STAT!E1646</f>
        <v>108</v>
      </c>
      <c r="E1643" s="2">
        <f t="shared" si="100"/>
        <v>100326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CONFIRMED BEARISH</v>
      </c>
    </row>
    <row r="1644" spans="1:8" ht="13.5" x14ac:dyDescent="0.25">
      <c r="A1644" s="3">
        <f>TITRES_STAT!B1647</f>
        <v>44706</v>
      </c>
      <c r="B1644" s="5">
        <f>TITRES_STAT!C1647</f>
        <v>13.6</v>
      </c>
      <c r="C1644" s="5">
        <f>TITRES_STAT!D1647</f>
        <v>9.6912000000000003</v>
      </c>
      <c r="D1644" s="5">
        <f>TITRES_STAT!E1647</f>
        <v>2470</v>
      </c>
      <c r="E1644" s="2">
        <f t="shared" si="100"/>
        <v>100326</v>
      </c>
      <c r="F1644" s="5" t="str">
        <f t="shared" si="103"/>
        <v>BEARISH</v>
      </c>
      <c r="G1644" s="5" t="str">
        <f t="shared" si="102"/>
        <v>NEUTRAL</v>
      </c>
      <c r="H1644" s="5" t="str">
        <f t="shared" si="101"/>
        <v>CONFIRMED BEARISH</v>
      </c>
    </row>
    <row r="1645" spans="1:8" ht="13.5" x14ac:dyDescent="0.25">
      <c r="A1645" s="3">
        <f>TITRES_STAT!B1648</f>
        <v>44707</v>
      </c>
      <c r="B1645" s="5">
        <f>TITRES_STAT!C1648</f>
        <v>13.6</v>
      </c>
      <c r="C1645" s="5">
        <f>TITRES_STAT!D1648</f>
        <v>9.6912000000000003</v>
      </c>
      <c r="D1645" s="5">
        <f>TITRES_STAT!E1648</f>
        <v>0</v>
      </c>
      <c r="E1645" s="2">
        <f t="shared" si="100"/>
        <v>100326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CONFIRMED BEARISH</v>
      </c>
    </row>
    <row r="1646" spans="1:8" ht="13.5" x14ac:dyDescent="0.25">
      <c r="A1646" s="3">
        <f>TITRES_STAT!B1649</f>
        <v>44708</v>
      </c>
      <c r="B1646" s="5">
        <f>TITRES_STAT!C1649</f>
        <v>13.7</v>
      </c>
      <c r="C1646" s="5">
        <f>TITRES_STAT!D1649</f>
        <v>9.7623999999999995</v>
      </c>
      <c r="D1646" s="5">
        <f>TITRES_STAT!E1649</f>
        <v>125</v>
      </c>
      <c r="E1646" s="2">
        <f t="shared" si="100"/>
        <v>100451</v>
      </c>
      <c r="F1646" s="5" t="str">
        <f t="shared" si="103"/>
        <v>BULLISH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13.7</v>
      </c>
      <c r="C1647" s="5">
        <f>TITRES_STAT!D1650</f>
        <v>9.7623999999999995</v>
      </c>
      <c r="D1647" s="5">
        <f>TITRES_STAT!E1650</f>
        <v>17</v>
      </c>
      <c r="E1647" s="2">
        <f t="shared" si="100"/>
        <v>100451</v>
      </c>
      <c r="F1647" s="5" t="str">
        <f t="shared" si="103"/>
        <v>BULLISH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44712</v>
      </c>
      <c r="B1648" s="5">
        <f>TITRES_STAT!C1651</f>
        <v>13.7</v>
      </c>
      <c r="C1648" s="5">
        <f>TITRES_STAT!D1651</f>
        <v>9.7623999999999995</v>
      </c>
      <c r="D1648" s="5">
        <f>TITRES_STAT!E1651</f>
        <v>229</v>
      </c>
      <c r="E1648" s="2">
        <f t="shared" si="100"/>
        <v>100451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CONFIRMED BULLISH</v>
      </c>
    </row>
    <row r="1649" spans="1:8" ht="13.5" x14ac:dyDescent="0.25">
      <c r="A1649" s="3">
        <f>TITRES_STAT!B1652</f>
        <v>44713</v>
      </c>
      <c r="B1649" s="5">
        <f>TITRES_STAT!C1652</f>
        <v>13.7</v>
      </c>
      <c r="C1649" s="5">
        <f>TITRES_STAT!D1652</f>
        <v>9.7623999999999995</v>
      </c>
      <c r="D1649" s="5">
        <f>TITRES_STAT!E1652</f>
        <v>0</v>
      </c>
      <c r="E1649" s="2">
        <f t="shared" si="100"/>
        <v>100451</v>
      </c>
      <c r="F1649" s="5" t="str">
        <f t="shared" si="103"/>
        <v>BULLISH</v>
      </c>
      <c r="G1649" s="5" t="str">
        <f t="shared" si="102"/>
        <v>NEUTRAL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13.6</v>
      </c>
      <c r="C1650" s="5">
        <f>TITRES_STAT!D1653</f>
        <v>9.6912000000000003</v>
      </c>
      <c r="D1650" s="5">
        <f>TITRES_STAT!E1653</f>
        <v>1424</v>
      </c>
      <c r="E1650" s="2">
        <f t="shared" si="100"/>
        <v>99027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44715</v>
      </c>
      <c r="B1651" s="5">
        <f>TITRES_STAT!C1654</f>
        <v>13.6</v>
      </c>
      <c r="C1651" s="5">
        <f>TITRES_STAT!D1654</f>
        <v>9.6912000000000003</v>
      </c>
      <c r="D1651" s="5">
        <f>TITRES_STAT!E1654</f>
        <v>99</v>
      </c>
      <c r="E1651" s="2">
        <f t="shared" si="100"/>
        <v>99027</v>
      </c>
      <c r="F1651" s="5" t="str">
        <f t="shared" si="103"/>
        <v>BEARISH</v>
      </c>
      <c r="G1651" s="5" t="str">
        <f t="shared" si="102"/>
        <v>NEUTRAL</v>
      </c>
      <c r="H1651" s="5" t="str">
        <f t="shared" si="101"/>
        <v>CONFIRMED BEARISH</v>
      </c>
    </row>
    <row r="1652" spans="1:8" ht="13.5" x14ac:dyDescent="0.25">
      <c r="A1652" s="3">
        <f>TITRES_STAT!B1655</f>
        <v>44718</v>
      </c>
      <c r="B1652" s="5">
        <f>TITRES_STAT!C1655</f>
        <v>13.6</v>
      </c>
      <c r="C1652" s="5">
        <f>TITRES_STAT!D1655</f>
        <v>9.6912000000000003</v>
      </c>
      <c r="D1652" s="5">
        <f>TITRES_STAT!E1655</f>
        <v>76</v>
      </c>
      <c r="E1652" s="2">
        <f t="shared" si="100"/>
        <v>99027</v>
      </c>
      <c r="F1652" s="5" t="str">
        <f t="shared" si="103"/>
        <v>BEARISH</v>
      </c>
      <c r="G1652" s="5" t="str">
        <f t="shared" si="102"/>
        <v>NEUTRAL</v>
      </c>
      <c r="H1652" s="5" t="str">
        <f t="shared" si="101"/>
        <v>CONFIRMED BEARISH</v>
      </c>
    </row>
    <row r="1653" spans="1:8" ht="13.5" x14ac:dyDescent="0.25">
      <c r="A1653" s="3">
        <f>TITRES_STAT!B1656</f>
        <v>44719</v>
      </c>
      <c r="B1653" s="5">
        <f>TITRES_STAT!C1656</f>
        <v>13.6</v>
      </c>
      <c r="C1653" s="5">
        <f>TITRES_STAT!D1656</f>
        <v>9.6912000000000003</v>
      </c>
      <c r="D1653" s="5">
        <f>TITRES_STAT!E1656</f>
        <v>0</v>
      </c>
      <c r="E1653" s="2">
        <f t="shared" si="100"/>
        <v>99027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13.6</v>
      </c>
      <c r="C1654" s="5">
        <f>TITRES_STAT!D1657</f>
        <v>9.6912000000000003</v>
      </c>
      <c r="D1654" s="5">
        <f>TITRES_STAT!E1657</f>
        <v>86</v>
      </c>
      <c r="E1654" s="2">
        <f t="shared" si="100"/>
        <v>99027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13.5</v>
      </c>
      <c r="C1655" s="5">
        <f>TITRES_STAT!D1658</f>
        <v>9.6198999999999995</v>
      </c>
      <c r="D1655" s="5">
        <f>TITRES_STAT!E1658</f>
        <v>1722</v>
      </c>
      <c r="E1655" s="2">
        <f t="shared" si="100"/>
        <v>97305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13.3</v>
      </c>
      <c r="C1656" s="5">
        <f>TITRES_STAT!D1659</f>
        <v>9.4773999999999994</v>
      </c>
      <c r="D1656" s="5">
        <f>TITRES_STAT!E1659</f>
        <v>11</v>
      </c>
      <c r="E1656" s="2">
        <f t="shared" si="100"/>
        <v>97294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13.25</v>
      </c>
      <c r="C1657" s="5">
        <f>TITRES_STAT!D1660</f>
        <v>9.4418000000000006</v>
      </c>
      <c r="D1657" s="5">
        <f>TITRES_STAT!E1660</f>
        <v>1342</v>
      </c>
      <c r="E1657" s="2">
        <f t="shared" si="100"/>
        <v>95952</v>
      </c>
      <c r="F1657" s="5" t="str">
        <f t="shared" si="103"/>
        <v>BEARISH</v>
      </c>
      <c r="G1657" s="5" t="str">
        <f t="shared" si="102"/>
        <v>WEAK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13.25</v>
      </c>
      <c r="C1658" s="5">
        <f>TITRES_STAT!D1661</f>
        <v>9.4418000000000006</v>
      </c>
      <c r="D1658" s="5">
        <f>TITRES_STAT!E1661</f>
        <v>0</v>
      </c>
      <c r="E1658" s="2">
        <f t="shared" si="100"/>
        <v>95952</v>
      </c>
      <c r="F1658" s="5" t="str">
        <f t="shared" si="103"/>
        <v>BEARISH</v>
      </c>
      <c r="G1658" s="5" t="str">
        <f t="shared" si="102"/>
        <v>WEAK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13.58</v>
      </c>
      <c r="C1659" s="5">
        <f>TITRES_STAT!D1662</f>
        <v>9.6768999999999998</v>
      </c>
      <c r="D1659" s="5">
        <f>TITRES_STAT!E1662</f>
        <v>211</v>
      </c>
      <c r="E1659" s="2">
        <f t="shared" si="100"/>
        <v>96163</v>
      </c>
      <c r="F1659" s="5" t="str">
        <f t="shared" si="103"/>
        <v>BEARISH</v>
      </c>
      <c r="G1659" s="5" t="str">
        <f t="shared" si="102"/>
        <v>WEAK</v>
      </c>
      <c r="H1659" s="5" t="str">
        <f t="shared" si="101"/>
        <v>CONFIRMED BEARISH</v>
      </c>
    </row>
    <row r="1660" spans="1:8" ht="13.5" x14ac:dyDescent="0.25">
      <c r="A1660" s="3">
        <f>TITRES_STAT!B1663</f>
        <v>44728</v>
      </c>
      <c r="B1660" s="5">
        <f>TITRES_STAT!C1663</f>
        <v>13.59</v>
      </c>
      <c r="C1660" s="5">
        <f>TITRES_STAT!D1663</f>
        <v>9.6839999999999993</v>
      </c>
      <c r="D1660" s="5">
        <f>TITRES_STAT!E1663</f>
        <v>730</v>
      </c>
      <c r="E1660" s="2">
        <f t="shared" si="100"/>
        <v>96893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BEARISH DIVERGENCE</v>
      </c>
    </row>
    <row r="1661" spans="1:8" ht="13.5" x14ac:dyDescent="0.25">
      <c r="A1661" s="3">
        <f>TITRES_STAT!B1664</f>
        <v>44729</v>
      </c>
      <c r="B1661" s="5">
        <f>TITRES_STAT!C1664</f>
        <v>13.59</v>
      </c>
      <c r="C1661" s="5">
        <f>TITRES_STAT!D1664</f>
        <v>9.6839999999999993</v>
      </c>
      <c r="D1661" s="5">
        <f>TITRES_STAT!E1664</f>
        <v>0</v>
      </c>
      <c r="E1661" s="2">
        <f t="shared" si="100"/>
        <v>96893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BEARISH DIVERGENCE</v>
      </c>
    </row>
    <row r="1662" spans="1:8" ht="13.5" x14ac:dyDescent="0.25">
      <c r="A1662" s="3">
        <f>TITRES_STAT!B1665</f>
        <v>44732</v>
      </c>
      <c r="B1662" s="5">
        <f>TITRES_STAT!C1665</f>
        <v>13.59</v>
      </c>
      <c r="C1662" s="5">
        <f>TITRES_STAT!D1665</f>
        <v>9.6839999999999993</v>
      </c>
      <c r="D1662" s="5">
        <f>TITRES_STAT!E1665</f>
        <v>0</v>
      </c>
      <c r="E1662" s="2">
        <f t="shared" si="100"/>
        <v>96893</v>
      </c>
      <c r="F1662" s="5" t="str">
        <f t="shared" si="103"/>
        <v>BULLISH</v>
      </c>
      <c r="G1662" s="5" t="str">
        <f t="shared" si="102"/>
        <v>NEUTRAL</v>
      </c>
      <c r="H1662" s="5" t="str">
        <f t="shared" si="101"/>
        <v>CONFIRMED BULLISH</v>
      </c>
    </row>
    <row r="1663" spans="1:8" ht="13.5" x14ac:dyDescent="0.25">
      <c r="A1663" s="3">
        <f>TITRES_STAT!B1666</f>
        <v>44733</v>
      </c>
      <c r="B1663" s="5">
        <f>TITRES_STAT!C1666</f>
        <v>13.59</v>
      </c>
      <c r="C1663" s="5">
        <f>TITRES_STAT!D1666</f>
        <v>9.6839999999999993</v>
      </c>
      <c r="D1663" s="5">
        <f>TITRES_STAT!E1666</f>
        <v>0</v>
      </c>
      <c r="E1663" s="2">
        <f t="shared" si="100"/>
        <v>96893</v>
      </c>
      <c r="F1663" s="5" t="str">
        <f t="shared" si="103"/>
        <v>BULLISH</v>
      </c>
      <c r="G1663" s="5" t="str">
        <f t="shared" si="102"/>
        <v>NEUTRAL</v>
      </c>
      <c r="H1663" s="5" t="str">
        <f t="shared" si="101"/>
        <v>CONFIRMED BULLISH</v>
      </c>
    </row>
    <row r="1664" spans="1:8" ht="13.5" x14ac:dyDescent="0.25">
      <c r="A1664" s="3">
        <f>TITRES_STAT!B1667</f>
        <v>44734</v>
      </c>
      <c r="B1664" s="5">
        <f>TITRES_STAT!C1667</f>
        <v>13.55</v>
      </c>
      <c r="C1664" s="5">
        <f>TITRES_STAT!D1667</f>
        <v>9.6555</v>
      </c>
      <c r="D1664" s="5">
        <f>TITRES_STAT!E1667</f>
        <v>41</v>
      </c>
      <c r="E1664" s="2">
        <f t="shared" si="100"/>
        <v>96852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BULLISH DIVERGENCE</v>
      </c>
    </row>
    <row r="1665" spans="1:8" ht="13.5" x14ac:dyDescent="0.25">
      <c r="A1665" s="3">
        <f>TITRES_STAT!B1668</f>
        <v>44735</v>
      </c>
      <c r="B1665" s="5">
        <f>TITRES_STAT!C1668</f>
        <v>13.55</v>
      </c>
      <c r="C1665" s="5">
        <f>TITRES_STAT!D1668</f>
        <v>9.6555</v>
      </c>
      <c r="D1665" s="5">
        <f>TITRES_STAT!E1668</f>
        <v>0</v>
      </c>
      <c r="E1665" s="2">
        <f t="shared" si="100"/>
        <v>96852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13.55</v>
      </c>
      <c r="C1666" s="5">
        <f>TITRES_STAT!D1669</f>
        <v>9.6555</v>
      </c>
      <c r="D1666" s="5">
        <f>TITRES_STAT!E1669</f>
        <v>0</v>
      </c>
      <c r="E1666" s="2">
        <f t="shared" si="100"/>
        <v>96852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CONFIRMED BEARISH</v>
      </c>
    </row>
    <row r="1667" spans="1:8" ht="13.5" x14ac:dyDescent="0.25">
      <c r="A1667" s="3">
        <f>TITRES_STAT!B1670</f>
        <v>44739</v>
      </c>
      <c r="B1667" s="5">
        <f>TITRES_STAT!C1670</f>
        <v>13.28</v>
      </c>
      <c r="C1667" s="5">
        <f>TITRES_STAT!D1670</f>
        <v>9.4631000000000007</v>
      </c>
      <c r="D1667" s="5">
        <f>TITRES_STAT!E1670</f>
        <v>34</v>
      </c>
      <c r="E1667" s="2">
        <f t="shared" si="100"/>
        <v>96818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CONFIRMED BEARISH</v>
      </c>
    </row>
    <row r="1668" spans="1:8" ht="13.5" x14ac:dyDescent="0.25">
      <c r="A1668" s="3">
        <f>TITRES_STAT!B1671</f>
        <v>44740</v>
      </c>
      <c r="B1668" s="5">
        <f>TITRES_STAT!C1671</f>
        <v>13.28</v>
      </c>
      <c r="C1668" s="5">
        <f>TITRES_STAT!D1671</f>
        <v>9.4631000000000007</v>
      </c>
      <c r="D1668" s="5">
        <f>TITRES_STAT!E1671</f>
        <v>312</v>
      </c>
      <c r="E1668" s="2">
        <f t="shared" ref="E1668:E1731" si="104">IF(B1668&gt;B1667, E1667+D1668, IF(B1668&lt;B1667, E1667-D1668, E1667))</f>
        <v>96818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13.55</v>
      </c>
      <c r="C1669" s="5">
        <f>TITRES_STAT!D1672</f>
        <v>9.6555</v>
      </c>
      <c r="D1669" s="5">
        <f>TITRES_STAT!E1672</f>
        <v>1058</v>
      </c>
      <c r="E1669" s="2">
        <f t="shared" si="104"/>
        <v>97876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44742</v>
      </c>
      <c r="B1670" s="5">
        <f>TITRES_STAT!C1673</f>
        <v>13.55</v>
      </c>
      <c r="C1670" s="5">
        <f>TITRES_STAT!D1673</f>
        <v>9.6555</v>
      </c>
      <c r="D1670" s="5">
        <f>TITRES_STAT!E1673</f>
        <v>0</v>
      </c>
      <c r="E1670" s="2">
        <f t="shared" si="104"/>
        <v>97876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5">
        <f>TITRES_STAT!C1674</f>
        <v>13.55</v>
      </c>
      <c r="C1671" s="5">
        <f>TITRES_STAT!D1674</f>
        <v>9.6555</v>
      </c>
      <c r="D1671" s="5">
        <f>TITRES_STAT!E1674</f>
        <v>370</v>
      </c>
      <c r="E1671" s="2">
        <f t="shared" si="104"/>
        <v>97876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44746</v>
      </c>
      <c r="B1672" s="5">
        <f>TITRES_STAT!C1675</f>
        <v>13.55</v>
      </c>
      <c r="C1672" s="5">
        <f>TITRES_STAT!D1675</f>
        <v>9.6555</v>
      </c>
      <c r="D1672" s="5">
        <f>TITRES_STAT!E1675</f>
        <v>0</v>
      </c>
      <c r="E1672" s="2">
        <f t="shared" si="104"/>
        <v>97876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CONFIRMED BULLISH</v>
      </c>
    </row>
    <row r="1673" spans="1:8" ht="13.5" x14ac:dyDescent="0.25">
      <c r="A1673" s="3">
        <f>TITRES_STAT!B1676</f>
        <v>44747</v>
      </c>
      <c r="B1673" s="5">
        <f>TITRES_STAT!C1676</f>
        <v>13.3</v>
      </c>
      <c r="C1673" s="5">
        <f>TITRES_STAT!D1676</f>
        <v>9.4773999999999994</v>
      </c>
      <c r="D1673" s="5">
        <f>TITRES_STAT!E1676</f>
        <v>329</v>
      </c>
      <c r="E1673" s="2">
        <f t="shared" si="104"/>
        <v>97547</v>
      </c>
      <c r="F1673" s="5" t="str">
        <f t="shared" si="107"/>
        <v>BULLISH</v>
      </c>
      <c r="G1673" s="5" t="str">
        <f t="shared" si="106"/>
        <v>NEUTRAL</v>
      </c>
      <c r="H1673" s="5" t="str">
        <f t="shared" si="105"/>
        <v>CONFIRMED BULLISH</v>
      </c>
    </row>
    <row r="1674" spans="1:8" ht="13.5" x14ac:dyDescent="0.25">
      <c r="A1674" s="3">
        <f>TITRES_STAT!B1677</f>
        <v>44748</v>
      </c>
      <c r="B1674" s="5">
        <f>TITRES_STAT!C1677</f>
        <v>13.3</v>
      </c>
      <c r="C1674" s="5">
        <f>TITRES_STAT!D1677</f>
        <v>9.4773999999999994</v>
      </c>
      <c r="D1674" s="5">
        <f>TITRES_STAT!E1677</f>
        <v>2646</v>
      </c>
      <c r="E1674" s="2">
        <f t="shared" si="104"/>
        <v>97547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13.24</v>
      </c>
      <c r="C1675" s="5">
        <f>TITRES_STAT!D1678</f>
        <v>9.4345999999999997</v>
      </c>
      <c r="D1675" s="5">
        <f>TITRES_STAT!E1678</f>
        <v>980</v>
      </c>
      <c r="E1675" s="2">
        <f t="shared" si="104"/>
        <v>96567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13.3</v>
      </c>
      <c r="C1676" s="5">
        <f>TITRES_STAT!D1679</f>
        <v>9.4773999999999994</v>
      </c>
      <c r="D1676" s="5">
        <f>TITRES_STAT!E1679</f>
        <v>15</v>
      </c>
      <c r="E1676" s="2">
        <f t="shared" si="104"/>
        <v>96582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13.55</v>
      </c>
      <c r="C1677" s="5">
        <f>TITRES_STAT!D1680</f>
        <v>9.6555</v>
      </c>
      <c r="D1677" s="5">
        <f>TITRES_STAT!E1680</f>
        <v>3105</v>
      </c>
      <c r="E1677" s="2">
        <f t="shared" si="104"/>
        <v>99687</v>
      </c>
      <c r="F1677" s="5" t="str">
        <f t="shared" si="107"/>
        <v>BULLISH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13.55</v>
      </c>
      <c r="C1678" s="5">
        <f>TITRES_STAT!D1681</f>
        <v>9.6555</v>
      </c>
      <c r="D1678" s="5">
        <f>TITRES_STAT!E1681</f>
        <v>6000</v>
      </c>
      <c r="E1678" s="2">
        <f t="shared" si="104"/>
        <v>99687</v>
      </c>
      <c r="F1678" s="5" t="str">
        <f t="shared" si="107"/>
        <v>BULLISH</v>
      </c>
      <c r="G1678" s="5" t="str">
        <f t="shared" si="106"/>
        <v>STRONG</v>
      </c>
      <c r="H1678" s="5" t="str">
        <f t="shared" si="105"/>
        <v>CONFIRMED BULLISH</v>
      </c>
    </row>
    <row r="1679" spans="1:8" ht="13.5" x14ac:dyDescent="0.25">
      <c r="A1679" s="3">
        <f>TITRES_STAT!B1682</f>
        <v>44755</v>
      </c>
      <c r="B1679" s="5">
        <f>TITRES_STAT!C1682</f>
        <v>13.5</v>
      </c>
      <c r="C1679" s="5">
        <f>TITRES_STAT!D1682</f>
        <v>9.6198999999999995</v>
      </c>
      <c r="D1679" s="5">
        <f>TITRES_STAT!E1682</f>
        <v>350</v>
      </c>
      <c r="E1679" s="2">
        <f t="shared" si="104"/>
        <v>99337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13.55</v>
      </c>
      <c r="C1680" s="5">
        <f>TITRES_STAT!D1683</f>
        <v>9.6555</v>
      </c>
      <c r="D1680" s="5">
        <f>TITRES_STAT!E1683</f>
        <v>1076</v>
      </c>
      <c r="E1680" s="2">
        <f t="shared" si="104"/>
        <v>100413</v>
      </c>
      <c r="F1680" s="5" t="str">
        <f t="shared" si="107"/>
        <v>BULLISH</v>
      </c>
      <c r="G1680" s="5" t="str">
        <f t="shared" si="106"/>
        <v>STRONG</v>
      </c>
      <c r="H1680" s="5" t="str">
        <f t="shared" si="105"/>
        <v>CONFIRMED BULLISH</v>
      </c>
    </row>
    <row r="1681" spans="1:8" ht="13.5" x14ac:dyDescent="0.25">
      <c r="A1681" s="3">
        <f>TITRES_STAT!B1684</f>
        <v>44757</v>
      </c>
      <c r="B1681" s="5">
        <f>TITRES_STAT!C1684</f>
        <v>12.69</v>
      </c>
      <c r="C1681" s="5">
        <f>TITRES_STAT!D1684</f>
        <v>9.8451000000000004</v>
      </c>
      <c r="D1681" s="5">
        <f>TITRES_STAT!E1684</f>
        <v>38</v>
      </c>
      <c r="E1681" s="2">
        <f t="shared" si="104"/>
        <v>100375</v>
      </c>
      <c r="F1681" s="5" t="str">
        <f t="shared" si="107"/>
        <v>BULLISH</v>
      </c>
      <c r="G1681" s="5" t="str">
        <f t="shared" si="106"/>
        <v>STRONG</v>
      </c>
      <c r="H1681" s="5" t="str">
        <f t="shared" si="105"/>
        <v>BULLISH DIVERGENCE</v>
      </c>
    </row>
    <row r="1682" spans="1:8" ht="13.5" x14ac:dyDescent="0.25">
      <c r="A1682" s="3">
        <f>TITRES_STAT!B1685</f>
        <v>44760</v>
      </c>
      <c r="B1682" s="5">
        <f>TITRES_STAT!C1685</f>
        <v>12.69</v>
      </c>
      <c r="C1682" s="5">
        <f>TITRES_STAT!D1685</f>
        <v>9.8451000000000004</v>
      </c>
      <c r="D1682" s="5">
        <f>TITRES_STAT!E1685</f>
        <v>44</v>
      </c>
      <c r="E1682" s="2">
        <f t="shared" si="104"/>
        <v>100375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BULLISH DIVERGENCE</v>
      </c>
    </row>
    <row r="1683" spans="1:8" ht="13.5" x14ac:dyDescent="0.25">
      <c r="A1683" s="3">
        <f>TITRES_STAT!B1686</f>
        <v>44761</v>
      </c>
      <c r="B1683" s="5">
        <f>TITRES_STAT!C1686</f>
        <v>12.5</v>
      </c>
      <c r="C1683" s="5">
        <f>TITRES_STAT!D1686</f>
        <v>9.6976999999999993</v>
      </c>
      <c r="D1683" s="5">
        <f>TITRES_STAT!E1686</f>
        <v>610</v>
      </c>
      <c r="E1683" s="2">
        <f t="shared" si="104"/>
        <v>99765</v>
      </c>
      <c r="F1683" s="5" t="str">
        <f t="shared" si="107"/>
        <v>BULLISH</v>
      </c>
      <c r="G1683" s="5" t="str">
        <f t="shared" si="106"/>
        <v>NEUTRAL</v>
      </c>
      <c r="H1683" s="5" t="str">
        <f t="shared" si="105"/>
        <v>BULLISH DIVERGENCE</v>
      </c>
    </row>
    <row r="1684" spans="1:8" ht="13.5" x14ac:dyDescent="0.25">
      <c r="A1684" s="3">
        <f>TITRES_STAT!B1687</f>
        <v>44762</v>
      </c>
      <c r="B1684" s="5">
        <f>TITRES_STAT!C1687</f>
        <v>12.5</v>
      </c>
      <c r="C1684" s="5">
        <f>TITRES_STAT!D1687</f>
        <v>9.6976999999999993</v>
      </c>
      <c r="D1684" s="5">
        <f>TITRES_STAT!E1687</f>
        <v>252</v>
      </c>
      <c r="E1684" s="2">
        <f t="shared" si="104"/>
        <v>99765</v>
      </c>
      <c r="F1684" s="5" t="str">
        <f t="shared" si="107"/>
        <v>BULLISH</v>
      </c>
      <c r="G1684" s="5" t="str">
        <f t="shared" si="106"/>
        <v>NEUTRAL</v>
      </c>
      <c r="H1684" s="5" t="str">
        <f t="shared" si="105"/>
        <v>BULLISH DIVERGENCE</v>
      </c>
    </row>
    <row r="1685" spans="1:8" ht="13.5" x14ac:dyDescent="0.25">
      <c r="A1685" s="3">
        <f>TITRES_STAT!B1688</f>
        <v>44763</v>
      </c>
      <c r="B1685" s="5">
        <f>TITRES_STAT!C1688</f>
        <v>12.25</v>
      </c>
      <c r="C1685" s="5">
        <f>TITRES_STAT!D1688</f>
        <v>9.5037000000000003</v>
      </c>
      <c r="D1685" s="5">
        <f>TITRES_STAT!E1688</f>
        <v>657</v>
      </c>
      <c r="E1685" s="2">
        <f t="shared" si="104"/>
        <v>99108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12.25</v>
      </c>
      <c r="C1686" s="5">
        <f>TITRES_STAT!D1689</f>
        <v>9.5037000000000003</v>
      </c>
      <c r="D1686" s="5">
        <f>TITRES_STAT!E1689</f>
        <v>404</v>
      </c>
      <c r="E1686" s="2">
        <f t="shared" si="104"/>
        <v>99108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12.2</v>
      </c>
      <c r="C1687" s="5">
        <f>TITRES_STAT!D1690</f>
        <v>9.4649000000000001</v>
      </c>
      <c r="D1687" s="5">
        <f>TITRES_STAT!E1690</f>
        <v>3037</v>
      </c>
      <c r="E1687" s="2">
        <f t="shared" si="104"/>
        <v>96071</v>
      </c>
      <c r="F1687" s="5" t="str">
        <f t="shared" si="107"/>
        <v>BEARISH</v>
      </c>
      <c r="G1687" s="5" t="str">
        <f t="shared" si="106"/>
        <v>WEAK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12.2</v>
      </c>
      <c r="C1688" s="5">
        <f>TITRES_STAT!D1691</f>
        <v>9.4649000000000001</v>
      </c>
      <c r="D1688" s="5">
        <f>TITRES_STAT!E1691</f>
        <v>0</v>
      </c>
      <c r="E1688" s="2">
        <f t="shared" si="104"/>
        <v>96071</v>
      </c>
      <c r="F1688" s="5" t="str">
        <f t="shared" si="107"/>
        <v>BEARISH</v>
      </c>
      <c r="G1688" s="5" t="str">
        <f t="shared" si="106"/>
        <v>WEAK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12.5</v>
      </c>
      <c r="C1689" s="5">
        <f>TITRES_STAT!D1692</f>
        <v>9.6976999999999993</v>
      </c>
      <c r="D1689" s="5">
        <f>TITRES_STAT!E1692</f>
        <v>628</v>
      </c>
      <c r="E1689" s="2">
        <f t="shared" si="104"/>
        <v>96699</v>
      </c>
      <c r="F1689" s="5" t="str">
        <f t="shared" si="107"/>
        <v>BEARISH</v>
      </c>
      <c r="G1689" s="5" t="str">
        <f t="shared" si="106"/>
        <v>WEAK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12.51</v>
      </c>
      <c r="C1690" s="5">
        <f>TITRES_STAT!D1693</f>
        <v>9.7053999999999991</v>
      </c>
      <c r="D1690" s="5">
        <f>TITRES_STAT!E1693</f>
        <v>669</v>
      </c>
      <c r="E1690" s="2">
        <f t="shared" si="104"/>
        <v>97368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BEARISH DIVERGENCE</v>
      </c>
    </row>
    <row r="1691" spans="1:8" ht="13.5" x14ac:dyDescent="0.25">
      <c r="A1691" s="3">
        <f>TITRES_STAT!B1694</f>
        <v>44774</v>
      </c>
      <c r="B1691" s="5">
        <f>TITRES_STAT!C1694</f>
        <v>12.7</v>
      </c>
      <c r="C1691" s="5">
        <f>TITRES_STAT!D1694</f>
        <v>9.8528000000000002</v>
      </c>
      <c r="D1691" s="5">
        <f>TITRES_STAT!E1694</f>
        <v>5891</v>
      </c>
      <c r="E1691" s="2">
        <f t="shared" si="104"/>
        <v>103259</v>
      </c>
      <c r="F1691" s="5" t="str">
        <f t="shared" si="107"/>
        <v>BULLISH</v>
      </c>
      <c r="G1691" s="5" t="str">
        <f t="shared" si="106"/>
        <v>STRONG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12.7</v>
      </c>
      <c r="C1692" s="5">
        <f>TITRES_STAT!D1695</f>
        <v>9.8528000000000002</v>
      </c>
      <c r="D1692" s="5">
        <f>TITRES_STAT!E1695</f>
        <v>0</v>
      </c>
      <c r="E1692" s="2">
        <f t="shared" si="104"/>
        <v>103259</v>
      </c>
      <c r="F1692" s="5" t="str">
        <f t="shared" si="107"/>
        <v>BULLISH</v>
      </c>
      <c r="G1692" s="5" t="str">
        <f t="shared" si="106"/>
        <v>STRONG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12.52</v>
      </c>
      <c r="C1693" s="5">
        <f>TITRES_STAT!D1696</f>
        <v>9.7132000000000005</v>
      </c>
      <c r="D1693" s="5">
        <f>TITRES_STAT!E1696</f>
        <v>11570</v>
      </c>
      <c r="E1693" s="2">
        <f t="shared" si="104"/>
        <v>91689</v>
      </c>
      <c r="F1693" s="5" t="str">
        <f t="shared" si="107"/>
        <v>BEARISH</v>
      </c>
      <c r="G1693" s="5" t="str">
        <f t="shared" si="106"/>
        <v>WEAK</v>
      </c>
      <c r="H1693" s="5" t="str">
        <f t="shared" si="105"/>
        <v>BEARISH DIVERGENCE</v>
      </c>
    </row>
    <row r="1694" spans="1:8" ht="13.5" x14ac:dyDescent="0.25">
      <c r="A1694" s="3">
        <f>TITRES_STAT!B1697</f>
        <v>44777</v>
      </c>
      <c r="B1694" s="5">
        <f>TITRES_STAT!C1697</f>
        <v>12.52</v>
      </c>
      <c r="C1694" s="5">
        <f>TITRES_STAT!D1697</f>
        <v>9.7132000000000005</v>
      </c>
      <c r="D1694" s="5">
        <f>TITRES_STAT!E1697</f>
        <v>0</v>
      </c>
      <c r="E1694" s="2">
        <f t="shared" si="104"/>
        <v>91689</v>
      </c>
      <c r="F1694" s="5" t="str">
        <f t="shared" si="107"/>
        <v>BEARISH</v>
      </c>
      <c r="G1694" s="5" t="str">
        <f t="shared" si="106"/>
        <v>WEAK</v>
      </c>
      <c r="H1694" s="5" t="str">
        <f t="shared" si="105"/>
        <v>BEARISH DIVERGENCE</v>
      </c>
    </row>
    <row r="1695" spans="1:8" ht="13.5" x14ac:dyDescent="0.25">
      <c r="A1695" s="3">
        <f>TITRES_STAT!B1698</f>
        <v>44778</v>
      </c>
      <c r="B1695" s="5">
        <f>TITRES_STAT!C1698</f>
        <v>12.65</v>
      </c>
      <c r="C1695" s="5">
        <f>TITRES_STAT!D1698</f>
        <v>9.8140999999999998</v>
      </c>
      <c r="D1695" s="5">
        <f>TITRES_STAT!E1698</f>
        <v>5</v>
      </c>
      <c r="E1695" s="2">
        <f t="shared" si="104"/>
        <v>91694</v>
      </c>
      <c r="F1695" s="5" t="str">
        <f t="shared" si="107"/>
        <v>BEARISH</v>
      </c>
      <c r="G1695" s="5" t="str">
        <f t="shared" si="106"/>
        <v>WEAK</v>
      </c>
      <c r="H1695" s="5" t="str">
        <f t="shared" si="105"/>
        <v>BEARISH DIVERGENCE</v>
      </c>
    </row>
    <row r="1696" spans="1:8" ht="13.5" x14ac:dyDescent="0.25">
      <c r="A1696" s="3">
        <f>TITRES_STAT!B1699</f>
        <v>44781</v>
      </c>
      <c r="B1696" s="5">
        <f>TITRES_STAT!C1699</f>
        <v>12.65</v>
      </c>
      <c r="C1696" s="5">
        <f>TITRES_STAT!D1699</f>
        <v>9.8140999999999998</v>
      </c>
      <c r="D1696" s="5">
        <f>TITRES_STAT!E1699</f>
        <v>0</v>
      </c>
      <c r="E1696" s="2">
        <f t="shared" si="104"/>
        <v>91694</v>
      </c>
      <c r="F1696" s="5" t="str">
        <f t="shared" si="107"/>
        <v>BEARISH</v>
      </c>
      <c r="G1696" s="5" t="str">
        <f t="shared" si="106"/>
        <v>WEAK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12.8</v>
      </c>
      <c r="C1697" s="5">
        <f>TITRES_STAT!D1700</f>
        <v>9.9304000000000006</v>
      </c>
      <c r="D1697" s="5">
        <f>TITRES_STAT!E1700</f>
        <v>6</v>
      </c>
      <c r="E1697" s="2">
        <f t="shared" si="104"/>
        <v>91700</v>
      </c>
      <c r="F1697" s="5" t="str">
        <f t="shared" si="107"/>
        <v>BEARISH</v>
      </c>
      <c r="G1697" s="5" t="str">
        <f t="shared" si="106"/>
        <v>WEAK</v>
      </c>
      <c r="H1697" s="5" t="str">
        <f t="shared" si="105"/>
        <v>BEARISH DIVERGENCE</v>
      </c>
    </row>
    <row r="1698" spans="1:8" ht="13.5" x14ac:dyDescent="0.25">
      <c r="A1698" s="3">
        <f>TITRES_STAT!B1701</f>
        <v>44783</v>
      </c>
      <c r="B1698" s="5">
        <f>TITRES_STAT!C1701</f>
        <v>12.8</v>
      </c>
      <c r="C1698" s="5">
        <f>TITRES_STAT!D1701</f>
        <v>9.9304000000000006</v>
      </c>
      <c r="D1698" s="5">
        <f>TITRES_STAT!E1701</f>
        <v>269</v>
      </c>
      <c r="E1698" s="2">
        <f t="shared" si="104"/>
        <v>91700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12.7</v>
      </c>
      <c r="C1699" s="5">
        <f>TITRES_STAT!D1702</f>
        <v>9.8528000000000002</v>
      </c>
      <c r="D1699" s="5">
        <f>TITRES_STAT!E1702</f>
        <v>20</v>
      </c>
      <c r="E1699" s="2">
        <f t="shared" si="104"/>
        <v>91680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BEARISH DIVERGENCE</v>
      </c>
    </row>
    <row r="1700" spans="1:8" ht="13.5" x14ac:dyDescent="0.25">
      <c r="A1700" s="3">
        <f>TITRES_STAT!B1703</f>
        <v>44785</v>
      </c>
      <c r="B1700" s="5">
        <f>TITRES_STAT!C1703</f>
        <v>12.7</v>
      </c>
      <c r="C1700" s="5">
        <f>TITRES_STAT!D1703</f>
        <v>9.8528000000000002</v>
      </c>
      <c r="D1700" s="5">
        <f>TITRES_STAT!E1703</f>
        <v>24</v>
      </c>
      <c r="E1700" s="2">
        <f t="shared" si="104"/>
        <v>91680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BEARISH DIVERGENCE</v>
      </c>
    </row>
    <row r="1701" spans="1:8" ht="13.5" x14ac:dyDescent="0.25">
      <c r="A1701" s="3">
        <f>TITRES_STAT!B1704</f>
        <v>44788</v>
      </c>
      <c r="B1701" s="5">
        <f>TITRES_STAT!C1704</f>
        <v>12.6</v>
      </c>
      <c r="C1701" s="5">
        <f>TITRES_STAT!D1704</f>
        <v>9.7752999999999997</v>
      </c>
      <c r="D1701" s="5">
        <f>TITRES_STAT!E1704</f>
        <v>160</v>
      </c>
      <c r="E1701" s="2">
        <f t="shared" si="104"/>
        <v>91520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CONFIRMED BEARISH</v>
      </c>
    </row>
    <row r="1702" spans="1:8" ht="13.5" x14ac:dyDescent="0.25">
      <c r="A1702" s="3">
        <f>TITRES_STAT!B1705</f>
        <v>44789</v>
      </c>
      <c r="B1702" s="5">
        <f>TITRES_STAT!C1705</f>
        <v>12.65</v>
      </c>
      <c r="C1702" s="5">
        <f>TITRES_STAT!D1705</f>
        <v>9.8140999999999998</v>
      </c>
      <c r="D1702" s="5">
        <f>TITRES_STAT!E1705</f>
        <v>355</v>
      </c>
      <c r="E1702" s="2">
        <f t="shared" si="104"/>
        <v>91875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BULLISH DIVERGENCE</v>
      </c>
    </row>
    <row r="1703" spans="1:8" ht="13.5" x14ac:dyDescent="0.25">
      <c r="A1703" s="3">
        <f>TITRES_STAT!B1706</f>
        <v>44790</v>
      </c>
      <c r="B1703" s="5">
        <f>TITRES_STAT!C1706</f>
        <v>12.7</v>
      </c>
      <c r="C1703" s="5">
        <f>TITRES_STAT!D1706</f>
        <v>9.8528000000000002</v>
      </c>
      <c r="D1703" s="5">
        <f>TITRES_STAT!E1706</f>
        <v>127</v>
      </c>
      <c r="E1703" s="2">
        <f t="shared" si="104"/>
        <v>92002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BULLISH DIVERGENCE</v>
      </c>
    </row>
    <row r="1704" spans="1:8" ht="13.5" x14ac:dyDescent="0.25">
      <c r="A1704" s="3">
        <f>TITRES_STAT!B1707</f>
        <v>44791</v>
      </c>
      <c r="B1704" s="5">
        <f>TITRES_STAT!C1707</f>
        <v>12.8</v>
      </c>
      <c r="C1704" s="5">
        <f>TITRES_STAT!D1707</f>
        <v>9.9304000000000006</v>
      </c>
      <c r="D1704" s="5">
        <f>TITRES_STAT!E1707</f>
        <v>10</v>
      </c>
      <c r="E1704" s="2">
        <f t="shared" si="104"/>
        <v>92012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CONFIRMED BULLISH</v>
      </c>
    </row>
    <row r="1705" spans="1:8" ht="13.5" x14ac:dyDescent="0.25">
      <c r="A1705" s="3">
        <f>TITRES_STAT!B1708</f>
        <v>44792</v>
      </c>
      <c r="B1705" s="5">
        <f>TITRES_STAT!C1708</f>
        <v>12.8</v>
      </c>
      <c r="C1705" s="5">
        <f>TITRES_STAT!D1708</f>
        <v>9.9304000000000006</v>
      </c>
      <c r="D1705" s="5">
        <f>TITRES_STAT!E1708</f>
        <v>175</v>
      </c>
      <c r="E1705" s="2">
        <f t="shared" si="104"/>
        <v>92012</v>
      </c>
      <c r="F1705" s="5" t="str">
        <f t="shared" si="107"/>
        <v>BULLISH</v>
      </c>
      <c r="G1705" s="5" t="str">
        <f t="shared" si="106"/>
        <v>NEUTRAL</v>
      </c>
      <c r="H1705" s="5" t="str">
        <f t="shared" si="105"/>
        <v>CONFIRMED BULLISH</v>
      </c>
    </row>
    <row r="1706" spans="1:8" ht="13.5" x14ac:dyDescent="0.25">
      <c r="A1706" s="3">
        <f>TITRES_STAT!B1709</f>
        <v>44795</v>
      </c>
      <c r="B1706" s="5">
        <f>TITRES_STAT!C1709</f>
        <v>12.8</v>
      </c>
      <c r="C1706" s="5">
        <f>TITRES_STAT!D1709</f>
        <v>9.9304000000000006</v>
      </c>
      <c r="D1706" s="5">
        <f>TITRES_STAT!E1709</f>
        <v>156</v>
      </c>
      <c r="E1706" s="2">
        <f t="shared" si="104"/>
        <v>92012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CONFIRMED BULLISH</v>
      </c>
    </row>
    <row r="1707" spans="1:8" ht="13.5" x14ac:dyDescent="0.25">
      <c r="A1707" s="3">
        <f>TITRES_STAT!B1710</f>
        <v>44796</v>
      </c>
      <c r="B1707" s="5">
        <f>TITRES_STAT!C1710</f>
        <v>12.8</v>
      </c>
      <c r="C1707" s="5">
        <f>TITRES_STAT!D1710</f>
        <v>9.9304000000000006</v>
      </c>
      <c r="D1707" s="5">
        <f>TITRES_STAT!E1710</f>
        <v>10</v>
      </c>
      <c r="E1707" s="2">
        <f t="shared" si="104"/>
        <v>92012</v>
      </c>
      <c r="F1707" s="5" t="str">
        <f t="shared" si="107"/>
        <v>BULLISH</v>
      </c>
      <c r="G1707" s="5" t="str">
        <f t="shared" si="106"/>
        <v>NEUTRAL</v>
      </c>
      <c r="H1707" s="5" t="str">
        <f t="shared" si="105"/>
        <v>CONFIRMED BULLISH</v>
      </c>
    </row>
    <row r="1708" spans="1:8" ht="13.5" x14ac:dyDescent="0.25">
      <c r="A1708" s="3">
        <f>TITRES_STAT!B1711</f>
        <v>44797</v>
      </c>
      <c r="B1708" s="5">
        <f>TITRES_STAT!C1711</f>
        <v>12.75</v>
      </c>
      <c r="C1708" s="5">
        <f>TITRES_STAT!D1711</f>
        <v>9.8916000000000004</v>
      </c>
      <c r="D1708" s="5">
        <f>TITRES_STAT!E1711</f>
        <v>304</v>
      </c>
      <c r="E1708" s="2">
        <f t="shared" si="104"/>
        <v>91708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BEARISH DIVERGENCE</v>
      </c>
    </row>
    <row r="1709" spans="1:8" ht="13.5" x14ac:dyDescent="0.25">
      <c r="A1709" s="3">
        <f>TITRES_STAT!B1712</f>
        <v>44798</v>
      </c>
      <c r="B1709" s="5">
        <f>TITRES_STAT!C1712</f>
        <v>12.75</v>
      </c>
      <c r="C1709" s="5">
        <f>TITRES_STAT!D1712</f>
        <v>9.8916000000000004</v>
      </c>
      <c r="D1709" s="5">
        <f>TITRES_STAT!E1712</f>
        <v>127</v>
      </c>
      <c r="E1709" s="2">
        <f t="shared" si="104"/>
        <v>91708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12.75</v>
      </c>
      <c r="C1710" s="5">
        <f>TITRES_STAT!D1713</f>
        <v>9.8916000000000004</v>
      </c>
      <c r="D1710" s="5">
        <f>TITRES_STAT!E1713</f>
        <v>807</v>
      </c>
      <c r="E1710" s="2">
        <f t="shared" si="104"/>
        <v>91708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CONFIRMED BEARISH</v>
      </c>
    </row>
    <row r="1711" spans="1:8" ht="13.5" x14ac:dyDescent="0.25">
      <c r="A1711" s="3">
        <f>TITRES_STAT!B1714</f>
        <v>44802</v>
      </c>
      <c r="B1711" s="5">
        <f>TITRES_STAT!C1714</f>
        <v>12.75</v>
      </c>
      <c r="C1711" s="5">
        <f>TITRES_STAT!D1714</f>
        <v>9.8916000000000004</v>
      </c>
      <c r="D1711" s="5">
        <f>TITRES_STAT!E1714</f>
        <v>81</v>
      </c>
      <c r="E1711" s="2">
        <f t="shared" si="104"/>
        <v>91708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44803</v>
      </c>
      <c r="B1712" s="5">
        <f>TITRES_STAT!C1715</f>
        <v>12.8</v>
      </c>
      <c r="C1712" s="5">
        <f>TITRES_STAT!D1715</f>
        <v>9.9304000000000006</v>
      </c>
      <c r="D1712" s="5">
        <f>TITRES_STAT!E1715</f>
        <v>235</v>
      </c>
      <c r="E1712" s="2">
        <f t="shared" si="104"/>
        <v>91943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12.99</v>
      </c>
      <c r="C1713" s="5">
        <f>TITRES_STAT!D1716</f>
        <v>10.0778</v>
      </c>
      <c r="D1713" s="5">
        <f>TITRES_STAT!E1716</f>
        <v>5992</v>
      </c>
      <c r="E1713" s="2">
        <f t="shared" si="104"/>
        <v>97935</v>
      </c>
      <c r="F1713" s="5" t="str">
        <f t="shared" si="107"/>
        <v>BULLISH</v>
      </c>
      <c r="G1713" s="5" t="str">
        <f t="shared" si="106"/>
        <v>STRONG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12.99</v>
      </c>
      <c r="C1714" s="5">
        <f>TITRES_STAT!D1717</f>
        <v>10.0778</v>
      </c>
      <c r="D1714" s="5">
        <f>TITRES_STAT!E1717</f>
        <v>106</v>
      </c>
      <c r="E1714" s="2">
        <f t="shared" si="104"/>
        <v>97935</v>
      </c>
      <c r="F1714" s="5" t="str">
        <f t="shared" si="107"/>
        <v>BULLISH</v>
      </c>
      <c r="G1714" s="5" t="str">
        <f t="shared" si="106"/>
        <v>STRONG</v>
      </c>
      <c r="H1714" s="5" t="str">
        <f t="shared" si="105"/>
        <v>CONFIRMED BULLISH</v>
      </c>
    </row>
    <row r="1715" spans="1:8" ht="13.5" x14ac:dyDescent="0.25">
      <c r="A1715" s="3">
        <f>TITRES_STAT!B1718</f>
        <v>44806</v>
      </c>
      <c r="B1715" s="5">
        <f>TITRES_STAT!C1718</f>
        <v>12.99</v>
      </c>
      <c r="C1715" s="5">
        <f>TITRES_STAT!D1718</f>
        <v>10.0778</v>
      </c>
      <c r="D1715" s="5">
        <f>TITRES_STAT!E1718</f>
        <v>248</v>
      </c>
      <c r="E1715" s="2">
        <f t="shared" si="104"/>
        <v>97935</v>
      </c>
      <c r="F1715" s="5" t="str">
        <f t="shared" si="107"/>
        <v>BULLISH</v>
      </c>
      <c r="G1715" s="5" t="str">
        <f t="shared" si="106"/>
        <v>STRONG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13.39</v>
      </c>
      <c r="C1716" s="5">
        <f>TITRES_STAT!D1719</f>
        <v>10.388199999999999</v>
      </c>
      <c r="D1716" s="5">
        <f>TITRES_STAT!E1719</f>
        <v>1118</v>
      </c>
      <c r="E1716" s="2">
        <f t="shared" si="104"/>
        <v>99053</v>
      </c>
      <c r="F1716" s="5" t="str">
        <f t="shared" si="107"/>
        <v>BULLISH</v>
      </c>
      <c r="G1716" s="5" t="str">
        <f t="shared" si="106"/>
        <v>STRONG</v>
      </c>
      <c r="H1716" s="5" t="str">
        <f t="shared" si="105"/>
        <v>CONFIRMED BULLISH</v>
      </c>
    </row>
    <row r="1717" spans="1:8" ht="13.5" x14ac:dyDescent="0.25">
      <c r="A1717" s="3">
        <f>TITRES_STAT!B1720</f>
        <v>44810</v>
      </c>
      <c r="B1717" s="5">
        <f>TITRES_STAT!C1720</f>
        <v>13.39</v>
      </c>
      <c r="C1717" s="5">
        <f>TITRES_STAT!D1720</f>
        <v>10.388199999999999</v>
      </c>
      <c r="D1717" s="5">
        <f>TITRES_STAT!E1720</f>
        <v>339</v>
      </c>
      <c r="E1717" s="2">
        <f t="shared" si="104"/>
        <v>99053</v>
      </c>
      <c r="F1717" s="5" t="str">
        <f t="shared" si="107"/>
        <v>BULLISH</v>
      </c>
      <c r="G1717" s="5" t="str">
        <f t="shared" si="106"/>
        <v>STRONG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13.4</v>
      </c>
      <c r="C1718" s="5">
        <f>TITRES_STAT!D1721</f>
        <v>10.395899999999999</v>
      </c>
      <c r="D1718" s="5">
        <f>TITRES_STAT!E1721</f>
        <v>30</v>
      </c>
      <c r="E1718" s="2">
        <f t="shared" si="104"/>
        <v>99083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13.4</v>
      </c>
      <c r="C1719" s="5">
        <f>TITRES_STAT!D1722</f>
        <v>10.395899999999999</v>
      </c>
      <c r="D1719" s="5">
        <f>TITRES_STAT!E1722</f>
        <v>24</v>
      </c>
      <c r="E1719" s="2">
        <f t="shared" si="104"/>
        <v>99083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13.38</v>
      </c>
      <c r="C1720" s="5">
        <f>TITRES_STAT!D1723</f>
        <v>10.3804</v>
      </c>
      <c r="D1720" s="5">
        <f>TITRES_STAT!E1723</f>
        <v>115</v>
      </c>
      <c r="E1720" s="2">
        <f t="shared" si="104"/>
        <v>98968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13.41</v>
      </c>
      <c r="C1721" s="5">
        <f>TITRES_STAT!D1724</f>
        <v>10.403700000000001</v>
      </c>
      <c r="D1721" s="5">
        <f>TITRES_STAT!E1724</f>
        <v>985</v>
      </c>
      <c r="E1721" s="2">
        <f t="shared" si="104"/>
        <v>99953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13.39</v>
      </c>
      <c r="C1722" s="5">
        <f>TITRES_STAT!D1725</f>
        <v>10.388199999999999</v>
      </c>
      <c r="D1722" s="5">
        <f>TITRES_STAT!E1725</f>
        <v>112</v>
      </c>
      <c r="E1722" s="2">
        <f t="shared" si="104"/>
        <v>99841</v>
      </c>
      <c r="F1722" s="5" t="str">
        <f t="shared" si="107"/>
        <v>BULLISH</v>
      </c>
      <c r="G1722" s="5" t="str">
        <f t="shared" si="106"/>
        <v>NEUTRAL</v>
      </c>
      <c r="H1722" s="5" t="str">
        <f t="shared" si="105"/>
        <v>NEUTRAL</v>
      </c>
    </row>
    <row r="1723" spans="1:8" ht="13.5" x14ac:dyDescent="0.25">
      <c r="A1723" s="3">
        <f>TITRES_STAT!B1726</f>
        <v>44818</v>
      </c>
      <c r="B1723" s="5">
        <f>TITRES_STAT!C1726</f>
        <v>13.38</v>
      </c>
      <c r="C1723" s="5">
        <f>TITRES_STAT!D1726</f>
        <v>10.3804</v>
      </c>
      <c r="D1723" s="5">
        <f>TITRES_STAT!E1726</f>
        <v>6</v>
      </c>
      <c r="E1723" s="2">
        <f t="shared" si="104"/>
        <v>99835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BULLISH DIVERGENCE</v>
      </c>
    </row>
    <row r="1724" spans="1:8" ht="13.5" x14ac:dyDescent="0.25">
      <c r="A1724" s="3">
        <f>TITRES_STAT!B1727</f>
        <v>44819</v>
      </c>
      <c r="B1724" s="5">
        <f>TITRES_STAT!C1727</f>
        <v>13.3</v>
      </c>
      <c r="C1724" s="5">
        <f>TITRES_STAT!D1727</f>
        <v>10.318300000000001</v>
      </c>
      <c r="D1724" s="5">
        <f>TITRES_STAT!E1727</f>
        <v>20</v>
      </c>
      <c r="E1724" s="2">
        <f t="shared" si="104"/>
        <v>99815</v>
      </c>
      <c r="F1724" s="5" t="str">
        <f t="shared" si="107"/>
        <v>BULLISH</v>
      </c>
      <c r="G1724" s="5" t="str">
        <f t="shared" si="106"/>
        <v>NEUTRAL</v>
      </c>
      <c r="H1724" s="5" t="str">
        <f t="shared" si="105"/>
        <v>BULLISH DIVERGENCE</v>
      </c>
    </row>
    <row r="1725" spans="1:8" ht="13.5" x14ac:dyDescent="0.25">
      <c r="A1725" s="3">
        <f>TITRES_STAT!B1728</f>
        <v>44820</v>
      </c>
      <c r="B1725" s="5">
        <f>TITRES_STAT!C1728</f>
        <v>13.38</v>
      </c>
      <c r="C1725" s="5">
        <f>TITRES_STAT!D1728</f>
        <v>10.3804</v>
      </c>
      <c r="D1725" s="5">
        <f>TITRES_STAT!E1728</f>
        <v>55</v>
      </c>
      <c r="E1725" s="2">
        <f t="shared" si="104"/>
        <v>99870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44823</v>
      </c>
      <c r="B1726" s="5">
        <f>TITRES_STAT!C1729</f>
        <v>13.38</v>
      </c>
      <c r="C1726" s="5">
        <f>TITRES_STAT!D1729</f>
        <v>10.3804</v>
      </c>
      <c r="D1726" s="5">
        <f>TITRES_STAT!E1729</f>
        <v>0</v>
      </c>
      <c r="E1726" s="2">
        <f t="shared" si="104"/>
        <v>99870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13.1</v>
      </c>
      <c r="C1727" s="5">
        <f>TITRES_STAT!D1730</f>
        <v>10.1632</v>
      </c>
      <c r="D1727" s="5">
        <f>TITRES_STAT!E1730</f>
        <v>260</v>
      </c>
      <c r="E1727" s="2">
        <f t="shared" si="104"/>
        <v>99610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44825</v>
      </c>
      <c r="B1728" s="5">
        <f>TITRES_STAT!C1731</f>
        <v>13.29</v>
      </c>
      <c r="C1728" s="5">
        <f>TITRES_STAT!D1731</f>
        <v>10.310600000000001</v>
      </c>
      <c r="D1728" s="5">
        <f>TITRES_STAT!E1731</f>
        <v>10</v>
      </c>
      <c r="E1728" s="2">
        <f t="shared" si="104"/>
        <v>99620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CONFIRMED BEARISH</v>
      </c>
    </row>
    <row r="1729" spans="1:8" ht="13.5" x14ac:dyDescent="0.25">
      <c r="A1729" s="3">
        <f>TITRES_STAT!B1732</f>
        <v>44826</v>
      </c>
      <c r="B1729" s="5">
        <f>TITRES_STAT!C1732</f>
        <v>13.2</v>
      </c>
      <c r="C1729" s="5">
        <f>TITRES_STAT!D1732</f>
        <v>10.2408</v>
      </c>
      <c r="D1729" s="5">
        <f>TITRES_STAT!E1732</f>
        <v>305</v>
      </c>
      <c r="E1729" s="2">
        <f t="shared" si="104"/>
        <v>99315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13.15</v>
      </c>
      <c r="C1730" s="5">
        <f>TITRES_STAT!D1733</f>
        <v>10.202</v>
      </c>
      <c r="D1730" s="5">
        <f>TITRES_STAT!E1733</f>
        <v>1583</v>
      </c>
      <c r="E1730" s="2">
        <f t="shared" si="104"/>
        <v>97732</v>
      </c>
      <c r="F1730" s="5" t="str">
        <f t="shared" si="107"/>
        <v>BEARISH</v>
      </c>
      <c r="G1730" s="5" t="str">
        <f t="shared" si="106"/>
        <v>WEAK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13.18</v>
      </c>
      <c r="C1731" s="5">
        <f>TITRES_STAT!D1734</f>
        <v>10.225199999999999</v>
      </c>
      <c r="D1731" s="5">
        <f>TITRES_STAT!E1734</f>
        <v>6</v>
      </c>
      <c r="E1731" s="2">
        <f t="shared" si="104"/>
        <v>97738</v>
      </c>
      <c r="F1731" s="5" t="str">
        <f t="shared" si="107"/>
        <v>BEARISH</v>
      </c>
      <c r="G1731" s="5" t="str">
        <f t="shared" si="106"/>
        <v>WEAK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13.2</v>
      </c>
      <c r="C1732" s="5">
        <f>TITRES_STAT!D1735</f>
        <v>10.2408</v>
      </c>
      <c r="D1732" s="5">
        <f>TITRES_STAT!E1735</f>
        <v>1385</v>
      </c>
      <c r="E1732" s="2">
        <f t="shared" ref="E1732:E1795" si="108">IF(B1732&gt;B1731, E1731+D1732, IF(B1732&lt;B1731, E1731-D1732, E1731))</f>
        <v>99123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BEARISH DIVERGENCE</v>
      </c>
    </row>
    <row r="1733" spans="1:8" ht="13.5" x14ac:dyDescent="0.25">
      <c r="A1733" s="3">
        <f>TITRES_STAT!B1736</f>
        <v>44832</v>
      </c>
      <c r="B1733" s="5">
        <f>TITRES_STAT!C1736</f>
        <v>13.2</v>
      </c>
      <c r="C1733" s="5">
        <f>TITRES_STAT!D1736</f>
        <v>10.2408</v>
      </c>
      <c r="D1733" s="5">
        <f>TITRES_STAT!E1736</f>
        <v>549</v>
      </c>
      <c r="E1733" s="2">
        <f t="shared" si="108"/>
        <v>99123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13.2</v>
      </c>
      <c r="C1734" s="5">
        <f>TITRES_STAT!D1737</f>
        <v>10.2408</v>
      </c>
      <c r="D1734" s="5">
        <f>TITRES_STAT!E1737</f>
        <v>346</v>
      </c>
      <c r="E1734" s="2">
        <f t="shared" si="108"/>
        <v>99123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5">
        <f>TITRES_STAT!C1738</f>
        <v>13.15</v>
      </c>
      <c r="C1735" s="5">
        <f>TITRES_STAT!D1738</f>
        <v>10.202</v>
      </c>
      <c r="D1735" s="5">
        <f>TITRES_STAT!E1738</f>
        <v>410</v>
      </c>
      <c r="E1735" s="2">
        <f t="shared" si="108"/>
        <v>98713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44837</v>
      </c>
      <c r="B1736" s="5">
        <f>TITRES_STAT!C1739</f>
        <v>13.15</v>
      </c>
      <c r="C1736" s="5">
        <f>TITRES_STAT!D1739</f>
        <v>10.202</v>
      </c>
      <c r="D1736" s="5">
        <f>TITRES_STAT!E1739</f>
        <v>0</v>
      </c>
      <c r="E1736" s="2">
        <f t="shared" si="108"/>
        <v>98713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NEUTRAL</v>
      </c>
      <c r="H1736" s="5" t="str">
        <f t="shared" si="109"/>
        <v>BULLISH DIVERGENCE</v>
      </c>
    </row>
    <row r="1737" spans="1:8" ht="13.5" x14ac:dyDescent="0.25">
      <c r="A1737" s="3">
        <f>TITRES_STAT!B1740</f>
        <v>44838</v>
      </c>
      <c r="B1737" s="5">
        <f>TITRES_STAT!C1740</f>
        <v>13.15</v>
      </c>
      <c r="C1737" s="5">
        <f>TITRES_STAT!D1740</f>
        <v>10.202</v>
      </c>
      <c r="D1737" s="5">
        <f>TITRES_STAT!E1740</f>
        <v>825</v>
      </c>
      <c r="E1737" s="2">
        <f t="shared" si="108"/>
        <v>98713</v>
      </c>
      <c r="F1737" s="5" t="str">
        <f t="shared" si="111"/>
        <v>BEARISH</v>
      </c>
      <c r="G1737" s="5" t="str">
        <f t="shared" si="110"/>
        <v>NEUTRAL</v>
      </c>
      <c r="H1737" s="5" t="str">
        <f t="shared" si="109"/>
        <v>CONFIRMED BEARISH</v>
      </c>
    </row>
    <row r="1738" spans="1:8" ht="13.5" x14ac:dyDescent="0.25">
      <c r="A1738" s="3">
        <f>TITRES_STAT!B1741</f>
        <v>44839</v>
      </c>
      <c r="B1738" s="5">
        <f>TITRES_STAT!C1741</f>
        <v>13.15</v>
      </c>
      <c r="C1738" s="5">
        <f>TITRES_STAT!D1741</f>
        <v>10.202</v>
      </c>
      <c r="D1738" s="5">
        <f>TITRES_STAT!E1741</f>
        <v>1515</v>
      </c>
      <c r="E1738" s="2">
        <f t="shared" si="108"/>
        <v>98713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44840</v>
      </c>
      <c r="B1739" s="5">
        <f>TITRES_STAT!C1742</f>
        <v>13.18</v>
      </c>
      <c r="C1739" s="5">
        <f>TITRES_STAT!D1742</f>
        <v>10.225199999999999</v>
      </c>
      <c r="D1739" s="5">
        <f>TITRES_STAT!E1742</f>
        <v>537</v>
      </c>
      <c r="E1739" s="2">
        <f t="shared" si="108"/>
        <v>99250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BULLISH DIVERGENCE</v>
      </c>
    </row>
    <row r="1740" spans="1:8" ht="13.5" x14ac:dyDescent="0.25">
      <c r="A1740" s="3">
        <f>TITRES_STAT!B1743</f>
        <v>44841</v>
      </c>
      <c r="B1740" s="5">
        <f>TITRES_STAT!C1743</f>
        <v>13.14</v>
      </c>
      <c r="C1740" s="5">
        <f>TITRES_STAT!D1743</f>
        <v>10.1942</v>
      </c>
      <c r="D1740" s="5">
        <f>TITRES_STAT!E1743</f>
        <v>157</v>
      </c>
      <c r="E1740" s="2">
        <f t="shared" si="108"/>
        <v>99093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BULLISH DIVERGENCE</v>
      </c>
    </row>
    <row r="1741" spans="1:8" ht="13.5" x14ac:dyDescent="0.25">
      <c r="A1741" s="3">
        <f>TITRES_STAT!B1744</f>
        <v>44844</v>
      </c>
      <c r="B1741" s="5">
        <f>TITRES_STAT!C1744</f>
        <v>13.15</v>
      </c>
      <c r="C1741" s="5">
        <f>TITRES_STAT!D1744</f>
        <v>10.202</v>
      </c>
      <c r="D1741" s="5">
        <f>TITRES_STAT!E1744</f>
        <v>104</v>
      </c>
      <c r="E1741" s="2">
        <f t="shared" si="108"/>
        <v>99197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NEUTRAL</v>
      </c>
    </row>
    <row r="1742" spans="1:8" ht="13.5" x14ac:dyDescent="0.25">
      <c r="A1742" s="3">
        <f>TITRES_STAT!B1745</f>
        <v>44845</v>
      </c>
      <c r="B1742" s="5">
        <f>TITRES_STAT!C1745</f>
        <v>12.95</v>
      </c>
      <c r="C1742" s="5">
        <f>TITRES_STAT!D1745</f>
        <v>10.046799999999999</v>
      </c>
      <c r="D1742" s="5">
        <f>TITRES_STAT!E1745</f>
        <v>53</v>
      </c>
      <c r="E1742" s="2">
        <f t="shared" si="108"/>
        <v>99144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BULLISH DIVERGENCE</v>
      </c>
    </row>
    <row r="1743" spans="1:8" ht="13.5" x14ac:dyDescent="0.25">
      <c r="A1743" s="3">
        <f>TITRES_STAT!B1746</f>
        <v>44846</v>
      </c>
      <c r="B1743" s="5">
        <f>TITRES_STAT!C1746</f>
        <v>13.15</v>
      </c>
      <c r="C1743" s="5">
        <f>TITRES_STAT!D1746</f>
        <v>10.202</v>
      </c>
      <c r="D1743" s="5">
        <f>TITRES_STAT!E1746</f>
        <v>245</v>
      </c>
      <c r="E1743" s="2">
        <f t="shared" si="108"/>
        <v>99389</v>
      </c>
      <c r="F1743" s="5" t="str">
        <f t="shared" si="111"/>
        <v>BULLISH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13.14</v>
      </c>
      <c r="C1744" s="5">
        <f>TITRES_STAT!D1747</f>
        <v>10.1942</v>
      </c>
      <c r="D1744" s="5">
        <f>TITRES_STAT!E1747</f>
        <v>502</v>
      </c>
      <c r="E1744" s="2">
        <f t="shared" si="108"/>
        <v>98887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12.9</v>
      </c>
      <c r="C1745" s="5">
        <f>TITRES_STAT!D1748</f>
        <v>10.007999999999999</v>
      </c>
      <c r="D1745" s="5">
        <f>TITRES_STAT!E1748</f>
        <v>212</v>
      </c>
      <c r="E1745" s="2">
        <f t="shared" si="108"/>
        <v>98675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12.9</v>
      </c>
      <c r="C1746" s="5">
        <f>TITRES_STAT!D1749</f>
        <v>10.007999999999999</v>
      </c>
      <c r="D1746" s="5">
        <f>TITRES_STAT!E1749</f>
        <v>94</v>
      </c>
      <c r="E1746" s="2">
        <f t="shared" si="108"/>
        <v>98675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12.8</v>
      </c>
      <c r="C1747" s="5">
        <f>TITRES_STAT!D1750</f>
        <v>9.9304000000000006</v>
      </c>
      <c r="D1747" s="5">
        <f>TITRES_STAT!E1750</f>
        <v>2540</v>
      </c>
      <c r="E1747" s="2">
        <f t="shared" si="108"/>
        <v>96135</v>
      </c>
      <c r="F1747" s="5" t="str">
        <f t="shared" si="111"/>
        <v>BEARISH</v>
      </c>
      <c r="G1747" s="5" t="str">
        <f t="shared" si="110"/>
        <v>WEAK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12.8</v>
      </c>
      <c r="C1748" s="5">
        <f>TITRES_STAT!D1751</f>
        <v>9.9304000000000006</v>
      </c>
      <c r="D1748" s="5">
        <f>TITRES_STAT!E1751</f>
        <v>282</v>
      </c>
      <c r="E1748" s="2">
        <f t="shared" si="108"/>
        <v>96135</v>
      </c>
      <c r="F1748" s="5" t="str">
        <f t="shared" si="111"/>
        <v>BEARISH</v>
      </c>
      <c r="G1748" s="5" t="str">
        <f t="shared" si="110"/>
        <v>WEAK</v>
      </c>
      <c r="H1748" s="5" t="str">
        <f t="shared" si="109"/>
        <v>CONFIRMED BEARISH</v>
      </c>
    </row>
    <row r="1749" spans="1:8" ht="13.5" x14ac:dyDescent="0.25">
      <c r="A1749" s="3">
        <f>TITRES_STAT!B1752</f>
        <v>44854</v>
      </c>
      <c r="B1749" s="5">
        <f>TITRES_STAT!C1752</f>
        <v>12.85</v>
      </c>
      <c r="C1749" s="5">
        <f>TITRES_STAT!D1752</f>
        <v>9.9692000000000007</v>
      </c>
      <c r="D1749" s="5">
        <f>TITRES_STAT!E1752</f>
        <v>5</v>
      </c>
      <c r="E1749" s="2">
        <f t="shared" si="108"/>
        <v>96140</v>
      </c>
      <c r="F1749" s="5" t="str">
        <f t="shared" si="111"/>
        <v>BEARISH</v>
      </c>
      <c r="G1749" s="5" t="str">
        <f t="shared" si="110"/>
        <v>WEAK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12.9</v>
      </c>
      <c r="C1750" s="5">
        <f>TITRES_STAT!D1753</f>
        <v>10.007999999999999</v>
      </c>
      <c r="D1750" s="5">
        <f>TITRES_STAT!E1753</f>
        <v>10</v>
      </c>
      <c r="E1750" s="2">
        <f t="shared" si="108"/>
        <v>96150</v>
      </c>
      <c r="F1750" s="5" t="str">
        <f t="shared" si="111"/>
        <v>BEARISH</v>
      </c>
      <c r="G1750" s="5" t="str">
        <f t="shared" si="110"/>
        <v>WEAK</v>
      </c>
      <c r="H1750" s="5" t="str">
        <f t="shared" si="109"/>
        <v>NEUTRAL</v>
      </c>
    </row>
    <row r="1751" spans="1:8" ht="13.5" x14ac:dyDescent="0.25">
      <c r="A1751" s="3">
        <f>TITRES_STAT!B1754</f>
        <v>44858</v>
      </c>
      <c r="B1751" s="5">
        <f>TITRES_STAT!C1754</f>
        <v>13</v>
      </c>
      <c r="C1751" s="5">
        <f>TITRES_STAT!D1754</f>
        <v>10.085599999999999</v>
      </c>
      <c r="D1751" s="5">
        <f>TITRES_STAT!E1754</f>
        <v>5</v>
      </c>
      <c r="E1751" s="2">
        <f t="shared" si="108"/>
        <v>96155</v>
      </c>
      <c r="F1751" s="5" t="str">
        <f t="shared" si="111"/>
        <v>BEARISH</v>
      </c>
      <c r="G1751" s="5" t="str">
        <f t="shared" si="110"/>
        <v>WEAK</v>
      </c>
      <c r="H1751" s="5" t="str">
        <f t="shared" si="109"/>
        <v>BEARISH DIVERGENCE</v>
      </c>
    </row>
    <row r="1752" spans="1:8" ht="13.5" x14ac:dyDescent="0.25">
      <c r="A1752" s="3">
        <f>TITRES_STAT!B1755</f>
        <v>44859</v>
      </c>
      <c r="B1752" s="5">
        <f>TITRES_STAT!C1755</f>
        <v>13</v>
      </c>
      <c r="C1752" s="5">
        <f>TITRES_STAT!D1755</f>
        <v>10.085599999999999</v>
      </c>
      <c r="D1752" s="5">
        <f>TITRES_STAT!E1755</f>
        <v>5</v>
      </c>
      <c r="E1752" s="2">
        <f t="shared" si="108"/>
        <v>96155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13</v>
      </c>
      <c r="C1753" s="5">
        <f>TITRES_STAT!D1756</f>
        <v>10.085599999999999</v>
      </c>
      <c r="D1753" s="5">
        <f>TITRES_STAT!E1756</f>
        <v>0</v>
      </c>
      <c r="E1753" s="2">
        <f t="shared" si="108"/>
        <v>96155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13</v>
      </c>
      <c r="C1754" s="5">
        <f>TITRES_STAT!D1757</f>
        <v>10.085599999999999</v>
      </c>
      <c r="D1754" s="5">
        <f>TITRES_STAT!E1757</f>
        <v>216</v>
      </c>
      <c r="E1754" s="2">
        <f t="shared" si="108"/>
        <v>96155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13</v>
      </c>
      <c r="C1755" s="5">
        <f>TITRES_STAT!D1758</f>
        <v>10.085599999999999</v>
      </c>
      <c r="D1755" s="5">
        <f>TITRES_STAT!E1758</f>
        <v>22</v>
      </c>
      <c r="E1755" s="2">
        <f t="shared" si="108"/>
        <v>96155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13</v>
      </c>
      <c r="C1756" s="5">
        <f>TITRES_STAT!D1759</f>
        <v>10.085599999999999</v>
      </c>
      <c r="D1756" s="5">
        <f>TITRES_STAT!E1759</f>
        <v>0</v>
      </c>
      <c r="E1756" s="2">
        <f t="shared" si="108"/>
        <v>96155</v>
      </c>
      <c r="F1756" s="5" t="str">
        <f t="shared" si="111"/>
        <v>NEUTRAL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44866</v>
      </c>
      <c r="B1757" s="5">
        <f>TITRES_STAT!C1760</f>
        <v>12.99</v>
      </c>
      <c r="C1757" s="5">
        <f>TITRES_STAT!D1760</f>
        <v>10.0778</v>
      </c>
      <c r="D1757" s="5">
        <f>TITRES_STAT!E1760</f>
        <v>4</v>
      </c>
      <c r="E1757" s="2">
        <f t="shared" si="108"/>
        <v>96151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CONFIRMED BEARISH</v>
      </c>
    </row>
    <row r="1758" spans="1:8" ht="13.5" x14ac:dyDescent="0.25">
      <c r="A1758" s="3">
        <f>TITRES_STAT!B1761</f>
        <v>44867</v>
      </c>
      <c r="B1758" s="5">
        <f>TITRES_STAT!C1761</f>
        <v>12.51</v>
      </c>
      <c r="C1758" s="5">
        <f>TITRES_STAT!D1761</f>
        <v>9.7053999999999991</v>
      </c>
      <c r="D1758" s="5">
        <f>TITRES_STAT!E1761</f>
        <v>345</v>
      </c>
      <c r="E1758" s="2">
        <f t="shared" si="108"/>
        <v>95806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CONFIRMED BEARISH</v>
      </c>
    </row>
    <row r="1759" spans="1:8" ht="13.5" x14ac:dyDescent="0.25">
      <c r="A1759" s="3">
        <f>TITRES_STAT!B1762</f>
        <v>44868</v>
      </c>
      <c r="B1759" s="5">
        <f>TITRES_STAT!C1762</f>
        <v>12.7</v>
      </c>
      <c r="C1759" s="5">
        <f>TITRES_STAT!D1762</f>
        <v>9.8528000000000002</v>
      </c>
      <c r="D1759" s="5">
        <f>TITRES_STAT!E1762</f>
        <v>73</v>
      </c>
      <c r="E1759" s="2">
        <f t="shared" si="108"/>
        <v>95879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12.7</v>
      </c>
      <c r="C1760" s="5">
        <f>TITRES_STAT!D1763</f>
        <v>9.8528000000000002</v>
      </c>
      <c r="D1760" s="5">
        <f>TITRES_STAT!E1763</f>
        <v>39</v>
      </c>
      <c r="E1760" s="2">
        <f t="shared" si="108"/>
        <v>95879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12.6</v>
      </c>
      <c r="C1761" s="5">
        <f>TITRES_STAT!D1764</f>
        <v>9.7752999999999997</v>
      </c>
      <c r="D1761" s="5">
        <f>TITRES_STAT!E1764</f>
        <v>717</v>
      </c>
      <c r="E1761" s="2">
        <f t="shared" si="108"/>
        <v>95162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12.98</v>
      </c>
      <c r="C1762" s="5">
        <f>TITRES_STAT!D1765</f>
        <v>10.0701</v>
      </c>
      <c r="D1762" s="5">
        <f>TITRES_STAT!E1765</f>
        <v>100</v>
      </c>
      <c r="E1762" s="2">
        <f t="shared" si="108"/>
        <v>95262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12.98</v>
      </c>
      <c r="C1763" s="5">
        <f>TITRES_STAT!D1766</f>
        <v>10.0701</v>
      </c>
      <c r="D1763" s="5">
        <f>TITRES_STAT!E1766</f>
        <v>5013</v>
      </c>
      <c r="E1763" s="2">
        <f t="shared" si="108"/>
        <v>95262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BEARISH DIVERGENCE</v>
      </c>
    </row>
    <row r="1764" spans="1:8" ht="13.5" x14ac:dyDescent="0.25">
      <c r="A1764" s="3">
        <f>TITRES_STAT!B1767</f>
        <v>44875</v>
      </c>
      <c r="B1764" s="5">
        <f>TITRES_STAT!C1767</f>
        <v>12.51</v>
      </c>
      <c r="C1764" s="5">
        <f>TITRES_STAT!D1767</f>
        <v>9.7053999999999991</v>
      </c>
      <c r="D1764" s="5">
        <f>TITRES_STAT!E1767</f>
        <v>20913</v>
      </c>
      <c r="E1764" s="2">
        <f t="shared" si="108"/>
        <v>74349</v>
      </c>
      <c r="F1764" s="5" t="str">
        <f t="shared" si="111"/>
        <v>BEARISH</v>
      </c>
      <c r="G1764" s="5" t="str">
        <f t="shared" si="110"/>
        <v>WEAK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12.65</v>
      </c>
      <c r="C1765" s="5">
        <f>TITRES_STAT!D1768</f>
        <v>9.8140999999999998</v>
      </c>
      <c r="D1765" s="5">
        <f>TITRES_STAT!E1768</f>
        <v>10280</v>
      </c>
      <c r="E1765" s="2">
        <f t="shared" si="108"/>
        <v>84629</v>
      </c>
      <c r="F1765" s="5" t="str">
        <f t="shared" si="111"/>
        <v>BEARISH</v>
      </c>
      <c r="G1765" s="5" t="str">
        <f t="shared" si="110"/>
        <v>WEAK</v>
      </c>
      <c r="H1765" s="5" t="str">
        <f t="shared" si="109"/>
        <v>CONFIRMED BEARISH</v>
      </c>
    </row>
    <row r="1766" spans="1:8" ht="13.5" x14ac:dyDescent="0.25">
      <c r="A1766" s="3">
        <f>TITRES_STAT!B1769</f>
        <v>44879</v>
      </c>
      <c r="B1766" s="5">
        <f>TITRES_STAT!C1769</f>
        <v>12.5</v>
      </c>
      <c r="C1766" s="5">
        <f>TITRES_STAT!D1769</f>
        <v>9.6976999999999993</v>
      </c>
      <c r="D1766" s="5">
        <f>TITRES_STAT!E1769</f>
        <v>5468</v>
      </c>
      <c r="E1766" s="2">
        <f t="shared" si="108"/>
        <v>79161</v>
      </c>
      <c r="F1766" s="5" t="str">
        <f t="shared" si="111"/>
        <v>BEARISH</v>
      </c>
      <c r="G1766" s="5" t="str">
        <f t="shared" si="110"/>
        <v>WEAK</v>
      </c>
      <c r="H1766" s="5" t="str">
        <f t="shared" si="109"/>
        <v>CONFIRMED BEARISH</v>
      </c>
    </row>
    <row r="1767" spans="1:8" ht="13.5" x14ac:dyDescent="0.25">
      <c r="A1767" s="3">
        <f>TITRES_STAT!B1770</f>
        <v>44880</v>
      </c>
      <c r="B1767" s="5">
        <f>TITRES_STAT!C1770</f>
        <v>12.5</v>
      </c>
      <c r="C1767" s="5">
        <f>TITRES_STAT!D1770</f>
        <v>9.6976999999999993</v>
      </c>
      <c r="D1767" s="5">
        <f>TITRES_STAT!E1770</f>
        <v>2002</v>
      </c>
      <c r="E1767" s="2">
        <f t="shared" si="108"/>
        <v>79161</v>
      </c>
      <c r="F1767" s="5" t="str">
        <f t="shared" si="111"/>
        <v>BEARISH</v>
      </c>
      <c r="G1767" s="5" t="str">
        <f t="shared" si="110"/>
        <v>WEAK</v>
      </c>
      <c r="H1767" s="5" t="str">
        <f t="shared" si="109"/>
        <v>CONFIRMED BEARISH</v>
      </c>
    </row>
    <row r="1768" spans="1:8" ht="13.5" x14ac:dyDescent="0.25">
      <c r="A1768" s="3">
        <f>TITRES_STAT!B1771</f>
        <v>44881</v>
      </c>
      <c r="B1768" s="5">
        <f>TITRES_STAT!C1771</f>
        <v>12.22</v>
      </c>
      <c r="C1768" s="5">
        <f>TITRES_STAT!D1771</f>
        <v>9.4804999999999993</v>
      </c>
      <c r="D1768" s="5">
        <f>TITRES_STAT!E1771</f>
        <v>761</v>
      </c>
      <c r="E1768" s="2">
        <f t="shared" si="108"/>
        <v>78400</v>
      </c>
      <c r="F1768" s="5" t="str">
        <f t="shared" si="111"/>
        <v>BEARISH</v>
      </c>
      <c r="G1768" s="5" t="str">
        <f t="shared" si="110"/>
        <v>WEAK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12.22</v>
      </c>
      <c r="C1769" s="5">
        <f>TITRES_STAT!D1772</f>
        <v>9.4804999999999993</v>
      </c>
      <c r="D1769" s="5">
        <f>TITRES_STAT!E1772</f>
        <v>2102</v>
      </c>
      <c r="E1769" s="2">
        <f t="shared" si="108"/>
        <v>78400</v>
      </c>
      <c r="F1769" s="5" t="str">
        <f t="shared" si="111"/>
        <v>BULLISH</v>
      </c>
      <c r="G1769" s="5" t="str">
        <f t="shared" si="110"/>
        <v>STRONG</v>
      </c>
      <c r="H1769" s="5" t="str">
        <f t="shared" si="109"/>
        <v>BULLISH DIVERGENCE</v>
      </c>
    </row>
    <row r="1770" spans="1:8" ht="13.5" x14ac:dyDescent="0.25">
      <c r="A1770" s="3">
        <f>TITRES_STAT!B1773</f>
        <v>44883</v>
      </c>
      <c r="B1770" s="5">
        <f>TITRES_STAT!C1773</f>
        <v>12.4</v>
      </c>
      <c r="C1770" s="5">
        <f>TITRES_STAT!D1773</f>
        <v>9.6201000000000008</v>
      </c>
      <c r="D1770" s="5">
        <f>TITRES_STAT!E1773</f>
        <v>101</v>
      </c>
      <c r="E1770" s="2">
        <f t="shared" si="108"/>
        <v>78501</v>
      </c>
      <c r="F1770" s="5" t="str">
        <f t="shared" si="111"/>
        <v>BEARISH</v>
      </c>
      <c r="G1770" s="5" t="str">
        <f t="shared" si="110"/>
        <v>WEAK</v>
      </c>
      <c r="H1770" s="5" t="str">
        <f t="shared" si="109"/>
        <v>CONFIRMED BEARISH</v>
      </c>
    </row>
    <row r="1771" spans="1:8" ht="13.5" x14ac:dyDescent="0.25">
      <c r="A1771" s="3">
        <f>TITRES_STAT!B1774</f>
        <v>44886</v>
      </c>
      <c r="B1771" s="5">
        <f>TITRES_STAT!C1774</f>
        <v>12.4</v>
      </c>
      <c r="C1771" s="5">
        <f>TITRES_STAT!D1774</f>
        <v>9.6201000000000008</v>
      </c>
      <c r="D1771" s="5">
        <f>TITRES_STAT!E1774</f>
        <v>0</v>
      </c>
      <c r="E1771" s="2">
        <f t="shared" si="108"/>
        <v>78501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12.4</v>
      </c>
      <c r="C1772" s="5">
        <f>TITRES_STAT!D1775</f>
        <v>9.6201000000000008</v>
      </c>
      <c r="D1772" s="5">
        <f>TITRES_STAT!E1775</f>
        <v>668</v>
      </c>
      <c r="E1772" s="2">
        <f t="shared" si="108"/>
        <v>78501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12.2</v>
      </c>
      <c r="C1773" s="5">
        <f>TITRES_STAT!D1776</f>
        <v>9.4649000000000001</v>
      </c>
      <c r="D1773" s="5">
        <f>TITRES_STAT!E1776</f>
        <v>2041</v>
      </c>
      <c r="E1773" s="2">
        <f t="shared" si="108"/>
        <v>76460</v>
      </c>
      <c r="F1773" s="5" t="str">
        <f t="shared" si="111"/>
        <v>BEARISH</v>
      </c>
      <c r="G1773" s="5" t="str">
        <f t="shared" si="110"/>
        <v>WEAK</v>
      </c>
      <c r="H1773" s="5" t="str">
        <f t="shared" si="109"/>
        <v>CONFIRMED BEARISH</v>
      </c>
    </row>
    <row r="1774" spans="1:8" ht="13.5" x14ac:dyDescent="0.25">
      <c r="A1774" s="3">
        <f>TITRES_STAT!B1777</f>
        <v>44889</v>
      </c>
      <c r="B1774" s="5">
        <f>TITRES_STAT!C1777</f>
        <v>12.2</v>
      </c>
      <c r="C1774" s="5">
        <f>TITRES_STAT!D1777</f>
        <v>9.4649000000000001</v>
      </c>
      <c r="D1774" s="5">
        <f>TITRES_STAT!E1777</f>
        <v>60</v>
      </c>
      <c r="E1774" s="2">
        <f t="shared" si="108"/>
        <v>76460</v>
      </c>
      <c r="F1774" s="5" t="str">
        <f t="shared" si="111"/>
        <v>BEARISH</v>
      </c>
      <c r="G1774" s="5" t="str">
        <f t="shared" si="110"/>
        <v>WEAK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12.25</v>
      </c>
      <c r="C1775" s="5">
        <f>TITRES_STAT!D1778</f>
        <v>9.5037000000000003</v>
      </c>
      <c r="D1775" s="5">
        <f>TITRES_STAT!E1778</f>
        <v>1108</v>
      </c>
      <c r="E1775" s="2">
        <f t="shared" si="108"/>
        <v>77568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12.44</v>
      </c>
      <c r="C1776" s="5">
        <f>TITRES_STAT!D1779</f>
        <v>9.6510999999999996</v>
      </c>
      <c r="D1776" s="5">
        <f>TITRES_STAT!E1779</f>
        <v>3001</v>
      </c>
      <c r="E1776" s="2">
        <f t="shared" si="108"/>
        <v>80569</v>
      </c>
      <c r="F1776" s="5" t="str">
        <f t="shared" si="111"/>
        <v>BULLISH</v>
      </c>
      <c r="G1776" s="5" t="str">
        <f t="shared" si="110"/>
        <v>STRONG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12.2</v>
      </c>
      <c r="C1777" s="5">
        <f>TITRES_STAT!D1780</f>
        <v>9.4649000000000001</v>
      </c>
      <c r="D1777" s="5">
        <f>TITRES_STAT!E1780</f>
        <v>3022</v>
      </c>
      <c r="E1777" s="2">
        <f t="shared" si="108"/>
        <v>77547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CONFIRMED BEARISH</v>
      </c>
    </row>
    <row r="1778" spans="1:8" ht="13.5" x14ac:dyDescent="0.25">
      <c r="A1778" s="3">
        <f>TITRES_STAT!B1781</f>
        <v>44895</v>
      </c>
      <c r="B1778" s="5">
        <f>TITRES_STAT!C1781</f>
        <v>12.2</v>
      </c>
      <c r="C1778" s="5">
        <f>TITRES_STAT!D1781</f>
        <v>9.4649000000000001</v>
      </c>
      <c r="D1778" s="5">
        <f>TITRES_STAT!E1781</f>
        <v>3956</v>
      </c>
      <c r="E1778" s="2">
        <f t="shared" si="108"/>
        <v>77547</v>
      </c>
      <c r="F1778" s="5" t="str">
        <f t="shared" si="111"/>
        <v>BULLISH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12.2</v>
      </c>
      <c r="C1779" s="5">
        <f>TITRES_STAT!D1782</f>
        <v>9.4649000000000001</v>
      </c>
      <c r="D1779" s="5">
        <f>TITRES_STAT!E1782</f>
        <v>1209</v>
      </c>
      <c r="E1779" s="2">
        <f t="shared" si="108"/>
        <v>77547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12.2</v>
      </c>
      <c r="C1780" s="5">
        <f>TITRES_STAT!D1783</f>
        <v>9.4649000000000001</v>
      </c>
      <c r="D1780" s="5">
        <f>TITRES_STAT!E1783</f>
        <v>245</v>
      </c>
      <c r="E1780" s="2">
        <f t="shared" si="108"/>
        <v>77547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12.16</v>
      </c>
      <c r="C1781" s="5">
        <f>TITRES_STAT!D1784</f>
        <v>9.4338999999999995</v>
      </c>
      <c r="D1781" s="5">
        <f>TITRES_STAT!E1784</f>
        <v>594</v>
      </c>
      <c r="E1781" s="2">
        <f t="shared" si="108"/>
        <v>76953</v>
      </c>
      <c r="F1781" s="5" t="str">
        <f t="shared" si="111"/>
        <v>BEARISH</v>
      </c>
      <c r="G1781" s="5" t="str">
        <f t="shared" si="110"/>
        <v>WEAK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12.09</v>
      </c>
      <c r="C1782" s="5">
        <f>TITRES_STAT!D1785</f>
        <v>9.3795999999999999</v>
      </c>
      <c r="D1782" s="5">
        <f>TITRES_STAT!E1785</f>
        <v>10848</v>
      </c>
      <c r="E1782" s="2">
        <f t="shared" si="108"/>
        <v>66105</v>
      </c>
      <c r="F1782" s="5" t="str">
        <f t="shared" si="111"/>
        <v>BEARISH</v>
      </c>
      <c r="G1782" s="5" t="str">
        <f t="shared" si="110"/>
        <v>WEAK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12.15</v>
      </c>
      <c r="C1783" s="5">
        <f>TITRES_STAT!D1786</f>
        <v>9.4260999999999999</v>
      </c>
      <c r="D1783" s="5">
        <f>TITRES_STAT!E1786</f>
        <v>573</v>
      </c>
      <c r="E1783" s="2">
        <f t="shared" si="108"/>
        <v>66678</v>
      </c>
      <c r="F1783" s="5" t="str">
        <f t="shared" si="111"/>
        <v>BEARISH</v>
      </c>
      <c r="G1783" s="5" t="str">
        <f t="shared" si="110"/>
        <v>WEAK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12.2</v>
      </c>
      <c r="C1784" s="5">
        <f>TITRES_STAT!D1787</f>
        <v>9.4649000000000001</v>
      </c>
      <c r="D1784" s="5">
        <f>TITRES_STAT!E1787</f>
        <v>1241</v>
      </c>
      <c r="E1784" s="2">
        <f t="shared" si="108"/>
        <v>67919</v>
      </c>
      <c r="F1784" s="5" t="str">
        <f t="shared" si="111"/>
        <v>BEARISH</v>
      </c>
      <c r="G1784" s="5" t="str">
        <f t="shared" si="110"/>
        <v>WEAK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12.1</v>
      </c>
      <c r="C1785" s="5">
        <f>TITRES_STAT!D1788</f>
        <v>9.3873999999999995</v>
      </c>
      <c r="D1785" s="5">
        <f>TITRES_STAT!E1788</f>
        <v>34</v>
      </c>
      <c r="E1785" s="2">
        <f t="shared" si="108"/>
        <v>67885</v>
      </c>
      <c r="F1785" s="5" t="str">
        <f t="shared" si="111"/>
        <v>BEARISH</v>
      </c>
      <c r="G1785" s="5" t="str">
        <f t="shared" si="110"/>
        <v>WEAK</v>
      </c>
      <c r="H1785" s="5" t="str">
        <f t="shared" si="109"/>
        <v>CONFIRMED BEARISH</v>
      </c>
    </row>
    <row r="1786" spans="1:8" ht="13.5" x14ac:dyDescent="0.25">
      <c r="A1786" s="3">
        <f>TITRES_STAT!B1789</f>
        <v>44907</v>
      </c>
      <c r="B1786" s="5">
        <f>TITRES_STAT!C1789</f>
        <v>12.11</v>
      </c>
      <c r="C1786" s="5">
        <f>TITRES_STAT!D1789</f>
        <v>9.3950999999999993</v>
      </c>
      <c r="D1786" s="5">
        <f>TITRES_STAT!E1789</f>
        <v>1699</v>
      </c>
      <c r="E1786" s="2">
        <f t="shared" si="108"/>
        <v>69584</v>
      </c>
      <c r="F1786" s="5" t="str">
        <f t="shared" si="111"/>
        <v>BEARISH</v>
      </c>
      <c r="G1786" s="5" t="str">
        <f t="shared" si="110"/>
        <v>WEAK</v>
      </c>
      <c r="H1786" s="5" t="str">
        <f t="shared" si="109"/>
        <v>CONFIRMED BEARISH</v>
      </c>
    </row>
    <row r="1787" spans="1:8" ht="13.5" x14ac:dyDescent="0.25">
      <c r="A1787" s="3">
        <f>TITRES_STAT!B1790</f>
        <v>44908</v>
      </c>
      <c r="B1787" s="5">
        <f>TITRES_STAT!C1790</f>
        <v>12.42</v>
      </c>
      <c r="C1787" s="5">
        <f>TITRES_STAT!D1790</f>
        <v>9.6356000000000002</v>
      </c>
      <c r="D1787" s="5">
        <f>TITRES_STAT!E1790</f>
        <v>1706</v>
      </c>
      <c r="E1787" s="2">
        <f t="shared" si="108"/>
        <v>71290</v>
      </c>
      <c r="F1787" s="5" t="str">
        <f t="shared" si="111"/>
        <v>BULLISH</v>
      </c>
      <c r="G1787" s="5" t="str">
        <f t="shared" si="110"/>
        <v>STRONG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12.44</v>
      </c>
      <c r="C1788" s="5">
        <f>TITRES_STAT!D1791</f>
        <v>9.6510999999999996</v>
      </c>
      <c r="D1788" s="5">
        <f>TITRES_STAT!E1791</f>
        <v>2571</v>
      </c>
      <c r="E1788" s="2">
        <f t="shared" si="108"/>
        <v>73861</v>
      </c>
      <c r="F1788" s="5" t="str">
        <f t="shared" si="111"/>
        <v>BULLISH</v>
      </c>
      <c r="G1788" s="5" t="str">
        <f t="shared" si="110"/>
        <v>STRONG</v>
      </c>
      <c r="H1788" s="5" t="str">
        <f t="shared" si="109"/>
        <v>CONFIRMED BULLISH</v>
      </c>
    </row>
    <row r="1789" spans="1:8" ht="13.5" x14ac:dyDescent="0.25">
      <c r="A1789" s="3">
        <f>TITRES_STAT!B1792</f>
        <v>44910</v>
      </c>
      <c r="B1789" s="5">
        <f>TITRES_STAT!C1792</f>
        <v>12.44</v>
      </c>
      <c r="C1789" s="5">
        <f>TITRES_STAT!D1792</f>
        <v>9.6510999999999996</v>
      </c>
      <c r="D1789" s="5">
        <f>TITRES_STAT!E1792</f>
        <v>68</v>
      </c>
      <c r="E1789" s="2">
        <f t="shared" si="108"/>
        <v>73861</v>
      </c>
      <c r="F1789" s="5" t="str">
        <f t="shared" si="111"/>
        <v>BULLISH</v>
      </c>
      <c r="G1789" s="5" t="str">
        <f t="shared" si="110"/>
        <v>STRONG</v>
      </c>
      <c r="H1789" s="5" t="str">
        <f t="shared" si="109"/>
        <v>CONFIRMED BULLISH</v>
      </c>
    </row>
    <row r="1790" spans="1:8" ht="13.5" x14ac:dyDescent="0.25">
      <c r="A1790" s="3">
        <f>TITRES_STAT!B1793</f>
        <v>44911</v>
      </c>
      <c r="B1790" s="5">
        <f>TITRES_STAT!C1793</f>
        <v>12.44</v>
      </c>
      <c r="C1790" s="5">
        <f>TITRES_STAT!D1793</f>
        <v>9.6510999999999996</v>
      </c>
      <c r="D1790" s="5">
        <f>TITRES_STAT!E1793</f>
        <v>0</v>
      </c>
      <c r="E1790" s="2">
        <f t="shared" si="108"/>
        <v>73861</v>
      </c>
      <c r="F1790" s="5" t="str">
        <f t="shared" si="111"/>
        <v>BULLISH</v>
      </c>
      <c r="G1790" s="5" t="str">
        <f t="shared" si="110"/>
        <v>STRONG</v>
      </c>
      <c r="H1790" s="5" t="str">
        <f t="shared" si="109"/>
        <v>CONFIRMED BULLISH</v>
      </c>
    </row>
    <row r="1791" spans="1:8" ht="13.5" x14ac:dyDescent="0.25">
      <c r="A1791" s="3">
        <f>TITRES_STAT!B1794</f>
        <v>44914</v>
      </c>
      <c r="B1791" s="5">
        <f>TITRES_STAT!C1794</f>
        <v>12.42</v>
      </c>
      <c r="C1791" s="5">
        <f>TITRES_STAT!D1794</f>
        <v>9.6356000000000002</v>
      </c>
      <c r="D1791" s="5">
        <f>TITRES_STAT!E1794</f>
        <v>10</v>
      </c>
      <c r="E1791" s="2">
        <f t="shared" si="108"/>
        <v>73851</v>
      </c>
      <c r="F1791" s="5" t="str">
        <f t="shared" si="111"/>
        <v>BULLISH</v>
      </c>
      <c r="G1791" s="5" t="str">
        <f t="shared" si="110"/>
        <v>STRONG</v>
      </c>
      <c r="H1791" s="5" t="str">
        <f t="shared" si="109"/>
        <v>CONFIRMED BULLISH</v>
      </c>
    </row>
    <row r="1792" spans="1:8" ht="13.5" x14ac:dyDescent="0.25">
      <c r="A1792" s="3">
        <f>TITRES_STAT!B1795</f>
        <v>44915</v>
      </c>
      <c r="B1792" s="5">
        <f>TITRES_STAT!C1795</f>
        <v>12.3</v>
      </c>
      <c r="C1792" s="5">
        <f>TITRES_STAT!D1795</f>
        <v>9.5425000000000004</v>
      </c>
      <c r="D1792" s="5">
        <f>TITRES_STAT!E1795</f>
        <v>20040</v>
      </c>
      <c r="E1792" s="2">
        <f t="shared" si="108"/>
        <v>53811</v>
      </c>
      <c r="F1792" s="5" t="str">
        <f t="shared" si="111"/>
        <v>BEARISH</v>
      </c>
      <c r="G1792" s="5" t="str">
        <f t="shared" si="110"/>
        <v>WEAK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12.2</v>
      </c>
      <c r="C1793" s="5">
        <f>TITRES_STAT!D1796</f>
        <v>9.4649000000000001</v>
      </c>
      <c r="D1793" s="5">
        <f>TITRES_STAT!E1796</f>
        <v>1709</v>
      </c>
      <c r="E1793" s="2">
        <f t="shared" si="108"/>
        <v>52102</v>
      </c>
      <c r="F1793" s="5" t="str">
        <f t="shared" si="111"/>
        <v>BEARISH</v>
      </c>
      <c r="G1793" s="5" t="str">
        <f t="shared" si="110"/>
        <v>WEAK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12.2</v>
      </c>
      <c r="C1794" s="5">
        <f>TITRES_STAT!D1797</f>
        <v>9.4649000000000001</v>
      </c>
      <c r="D1794" s="5">
        <f>TITRES_STAT!E1797</f>
        <v>34</v>
      </c>
      <c r="E1794" s="2">
        <f t="shared" si="108"/>
        <v>52102</v>
      </c>
      <c r="F1794" s="5" t="str">
        <f t="shared" si="111"/>
        <v>BEARISH</v>
      </c>
      <c r="G1794" s="5" t="str">
        <f t="shared" si="110"/>
        <v>WEAK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12.17</v>
      </c>
      <c r="C1795" s="5">
        <f>TITRES_STAT!D1798</f>
        <v>9.4417000000000009</v>
      </c>
      <c r="D1795" s="5">
        <f>TITRES_STAT!E1798</f>
        <v>1110</v>
      </c>
      <c r="E1795" s="2">
        <f t="shared" si="108"/>
        <v>50992</v>
      </c>
      <c r="F1795" s="5" t="str">
        <f t="shared" si="111"/>
        <v>BEARISH</v>
      </c>
      <c r="G1795" s="5" t="str">
        <f t="shared" si="110"/>
        <v>WEAK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12.15</v>
      </c>
      <c r="C1796" s="5">
        <f>TITRES_STAT!D1799</f>
        <v>9.4260999999999999</v>
      </c>
      <c r="D1796" s="5">
        <f>TITRES_STAT!E1799</f>
        <v>647</v>
      </c>
      <c r="E1796" s="2">
        <f t="shared" ref="E1796:E1859" si="112">IF(B1796&gt;B1795, E1795+D1796, IF(B1796&lt;B1795, E1795-D1796, E1795))</f>
        <v>50345</v>
      </c>
      <c r="F1796" s="5" t="str">
        <f t="shared" si="111"/>
        <v>BEARISH</v>
      </c>
      <c r="G1796" s="5" t="str">
        <f t="shared" si="110"/>
        <v>WEAK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12.42</v>
      </c>
      <c r="C1797" s="5">
        <f>TITRES_STAT!D1800</f>
        <v>9.6356000000000002</v>
      </c>
      <c r="D1797" s="5">
        <f>TITRES_STAT!E1800</f>
        <v>1523</v>
      </c>
      <c r="E1797" s="2">
        <f t="shared" si="112"/>
        <v>51868</v>
      </c>
      <c r="F1797" s="5" t="str">
        <f t="shared" si="111"/>
        <v>BEARISH</v>
      </c>
      <c r="G1797" s="5" t="str">
        <f t="shared" si="110"/>
        <v>WEAK</v>
      </c>
      <c r="H1797" s="5" t="str">
        <f t="shared" si="109"/>
        <v>BEARISH DIVERGENCE</v>
      </c>
    </row>
    <row r="1798" spans="1:8" ht="13.5" x14ac:dyDescent="0.25">
      <c r="A1798" s="3">
        <f>TITRES_STAT!B1801</f>
        <v>44923</v>
      </c>
      <c r="B1798" s="5">
        <f>TITRES_STAT!C1801</f>
        <v>12.42</v>
      </c>
      <c r="C1798" s="5">
        <f>TITRES_STAT!D1801</f>
        <v>9.6356000000000002</v>
      </c>
      <c r="D1798" s="5">
        <f>TITRES_STAT!E1801</f>
        <v>3</v>
      </c>
      <c r="E1798" s="2">
        <f t="shared" si="112"/>
        <v>51868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44924</v>
      </c>
      <c r="B1799" s="5">
        <f>TITRES_STAT!C1802</f>
        <v>12.41</v>
      </c>
      <c r="C1799" s="5">
        <f>TITRES_STAT!D1802</f>
        <v>9.6279000000000003</v>
      </c>
      <c r="D1799" s="5">
        <f>TITRES_STAT!E1802</f>
        <v>55</v>
      </c>
      <c r="E1799" s="2">
        <f t="shared" si="112"/>
        <v>51813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BEARISH DIVERGENCE</v>
      </c>
    </row>
    <row r="1800" spans="1:8" ht="13.5" x14ac:dyDescent="0.25">
      <c r="A1800" s="3">
        <f>TITRES_STAT!B1803</f>
        <v>44925</v>
      </c>
      <c r="B1800" s="5">
        <f>TITRES_STAT!C1803</f>
        <v>12.41</v>
      </c>
      <c r="C1800" s="5">
        <f>TITRES_STAT!D1803</f>
        <v>9.6279000000000003</v>
      </c>
      <c r="D1800" s="5">
        <f>TITRES_STAT!E1803</f>
        <v>87</v>
      </c>
      <c r="E1800" s="2">
        <f t="shared" si="112"/>
        <v>51813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CONFIRMED BULLISH</v>
      </c>
    </row>
    <row r="1801" spans="1:8" ht="13.5" x14ac:dyDescent="0.25">
      <c r="A1801" s="3">
        <f>TITRES_STAT!B1804</f>
        <v>44928</v>
      </c>
      <c r="B1801" s="5">
        <f>TITRES_STAT!C1804</f>
        <v>12.42</v>
      </c>
      <c r="C1801" s="5">
        <f>TITRES_STAT!D1804</f>
        <v>9.6356000000000002</v>
      </c>
      <c r="D1801" s="5">
        <f>TITRES_STAT!E1804</f>
        <v>16</v>
      </c>
      <c r="E1801" s="2">
        <f t="shared" si="112"/>
        <v>51829</v>
      </c>
      <c r="F1801" s="5" t="str">
        <f t="shared" si="115"/>
        <v>BULLISH</v>
      </c>
      <c r="G1801" s="5" t="str">
        <f t="shared" si="114"/>
        <v>STRONG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12.4</v>
      </c>
      <c r="C1802" s="5">
        <f>TITRES_STAT!D1805</f>
        <v>9.6201000000000008</v>
      </c>
      <c r="D1802" s="5">
        <f>TITRES_STAT!E1805</f>
        <v>661</v>
      </c>
      <c r="E1802" s="2">
        <f t="shared" si="112"/>
        <v>51168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CONFIRMED BEARISH</v>
      </c>
    </row>
    <row r="1803" spans="1:8" ht="13.5" x14ac:dyDescent="0.25">
      <c r="A1803" s="3">
        <f>TITRES_STAT!B1806</f>
        <v>44930</v>
      </c>
      <c r="B1803" s="5">
        <f>TITRES_STAT!C1806</f>
        <v>12.15</v>
      </c>
      <c r="C1803" s="5">
        <f>TITRES_STAT!D1806</f>
        <v>9.4260999999999999</v>
      </c>
      <c r="D1803" s="5">
        <f>TITRES_STAT!E1806</f>
        <v>5479</v>
      </c>
      <c r="E1803" s="2">
        <f t="shared" si="112"/>
        <v>45689</v>
      </c>
      <c r="F1803" s="5" t="str">
        <f t="shared" si="115"/>
        <v>BEARISH</v>
      </c>
      <c r="G1803" s="5" t="str">
        <f t="shared" si="114"/>
        <v>WEAK</v>
      </c>
      <c r="H1803" s="5" t="str">
        <f t="shared" si="113"/>
        <v>CONFIRMED BEARISH</v>
      </c>
    </row>
    <row r="1804" spans="1:8" ht="13.5" x14ac:dyDescent="0.25">
      <c r="A1804" s="3">
        <f>TITRES_STAT!B1807</f>
        <v>44931</v>
      </c>
      <c r="B1804" s="5">
        <f>TITRES_STAT!C1807</f>
        <v>12.15</v>
      </c>
      <c r="C1804" s="5">
        <f>TITRES_STAT!D1807</f>
        <v>9.4260999999999999</v>
      </c>
      <c r="D1804" s="5">
        <f>TITRES_STAT!E1807</f>
        <v>1698</v>
      </c>
      <c r="E1804" s="2">
        <f t="shared" si="112"/>
        <v>45689</v>
      </c>
      <c r="F1804" s="5" t="str">
        <f t="shared" si="115"/>
        <v>BEARISH</v>
      </c>
      <c r="G1804" s="5" t="str">
        <f t="shared" si="114"/>
        <v>WEAK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12.2</v>
      </c>
      <c r="C1805" s="5">
        <f>TITRES_STAT!D1808</f>
        <v>9.4649000000000001</v>
      </c>
      <c r="D1805" s="5">
        <f>TITRES_STAT!E1808</f>
        <v>1923</v>
      </c>
      <c r="E1805" s="2">
        <f t="shared" si="112"/>
        <v>47612</v>
      </c>
      <c r="F1805" s="5" t="str">
        <f t="shared" si="115"/>
        <v>BEARISH</v>
      </c>
      <c r="G1805" s="5" t="str">
        <f t="shared" si="114"/>
        <v>WEAK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12.3</v>
      </c>
      <c r="C1806" s="5">
        <f>TITRES_STAT!D1809</f>
        <v>9.5425000000000004</v>
      </c>
      <c r="D1806" s="5">
        <f>TITRES_STAT!E1809</f>
        <v>3916</v>
      </c>
      <c r="E1806" s="2">
        <f t="shared" si="112"/>
        <v>51528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12.4</v>
      </c>
      <c r="C1807" s="5">
        <f>TITRES_STAT!D1810</f>
        <v>9.6201000000000008</v>
      </c>
      <c r="D1807" s="5">
        <f>TITRES_STAT!E1810</f>
        <v>784</v>
      </c>
      <c r="E1807" s="2">
        <f t="shared" si="112"/>
        <v>52312</v>
      </c>
      <c r="F1807" s="5" t="str">
        <f t="shared" si="115"/>
        <v>BULLISH</v>
      </c>
      <c r="G1807" s="5" t="str">
        <f t="shared" si="114"/>
        <v>STRONG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12.39</v>
      </c>
      <c r="C1808" s="5">
        <f>TITRES_STAT!D1811</f>
        <v>9.6122999999999994</v>
      </c>
      <c r="D1808" s="5">
        <f>TITRES_STAT!E1811</f>
        <v>368</v>
      </c>
      <c r="E1808" s="2">
        <f t="shared" si="112"/>
        <v>51944</v>
      </c>
      <c r="F1808" s="5" t="str">
        <f t="shared" si="115"/>
        <v>BULLISH</v>
      </c>
      <c r="G1808" s="5" t="str">
        <f t="shared" si="114"/>
        <v>STRONG</v>
      </c>
      <c r="H1808" s="5" t="str">
        <f t="shared" si="113"/>
        <v>CONFIRMED BULLISH</v>
      </c>
    </row>
    <row r="1809" spans="1:8" ht="13.5" x14ac:dyDescent="0.25">
      <c r="A1809" s="3">
        <f>TITRES_STAT!B1812</f>
        <v>44938</v>
      </c>
      <c r="B1809" s="5">
        <f>TITRES_STAT!C1812</f>
        <v>12.39</v>
      </c>
      <c r="C1809" s="5">
        <f>TITRES_STAT!D1812</f>
        <v>9.6122999999999994</v>
      </c>
      <c r="D1809" s="5">
        <f>TITRES_STAT!E1812</f>
        <v>1609</v>
      </c>
      <c r="E1809" s="2">
        <f t="shared" si="112"/>
        <v>51944</v>
      </c>
      <c r="F1809" s="5" t="str">
        <f t="shared" si="115"/>
        <v>BULLISH</v>
      </c>
      <c r="G1809" s="5" t="str">
        <f t="shared" si="114"/>
        <v>STRONG</v>
      </c>
      <c r="H1809" s="5" t="str">
        <f t="shared" si="113"/>
        <v>CONFIRMED BULLISH</v>
      </c>
    </row>
    <row r="1810" spans="1:8" ht="13.5" x14ac:dyDescent="0.25">
      <c r="A1810" s="3">
        <f>TITRES_STAT!B1813</f>
        <v>44939</v>
      </c>
      <c r="B1810" s="5">
        <f>TITRES_STAT!C1813</f>
        <v>12.39</v>
      </c>
      <c r="C1810" s="5">
        <f>TITRES_STAT!D1813</f>
        <v>9.6122999999999994</v>
      </c>
      <c r="D1810" s="5">
        <f>TITRES_STAT!E1813</f>
        <v>170</v>
      </c>
      <c r="E1810" s="2">
        <f t="shared" si="112"/>
        <v>51944</v>
      </c>
      <c r="F1810" s="5" t="str">
        <f t="shared" si="115"/>
        <v>BULLISH</v>
      </c>
      <c r="G1810" s="5" t="str">
        <f t="shared" si="114"/>
        <v>STRONG</v>
      </c>
      <c r="H1810" s="5" t="str">
        <f t="shared" si="113"/>
        <v>CONFIRMED BULLISH</v>
      </c>
    </row>
    <row r="1811" spans="1:8" ht="13.5" x14ac:dyDescent="0.25">
      <c r="A1811" s="3">
        <f>TITRES_STAT!B1814</f>
        <v>44942</v>
      </c>
      <c r="B1811" s="5">
        <f>TITRES_STAT!C1814</f>
        <v>12.39</v>
      </c>
      <c r="C1811" s="5">
        <f>TITRES_STAT!D1814</f>
        <v>9.6122999999999994</v>
      </c>
      <c r="D1811" s="5">
        <f>TITRES_STAT!E1814</f>
        <v>882</v>
      </c>
      <c r="E1811" s="2">
        <f t="shared" si="112"/>
        <v>51944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CONFIRMED BULLISH</v>
      </c>
    </row>
    <row r="1812" spans="1:8" ht="13.5" x14ac:dyDescent="0.25">
      <c r="A1812" s="3">
        <f>TITRES_STAT!B1815</f>
        <v>44943</v>
      </c>
      <c r="B1812" s="5">
        <f>TITRES_STAT!C1815</f>
        <v>12.3</v>
      </c>
      <c r="C1812" s="5">
        <f>TITRES_STAT!D1815</f>
        <v>9.5425000000000004</v>
      </c>
      <c r="D1812" s="5">
        <f>TITRES_STAT!E1815</f>
        <v>601</v>
      </c>
      <c r="E1812" s="2">
        <f t="shared" si="112"/>
        <v>51343</v>
      </c>
      <c r="F1812" s="5" t="str">
        <f t="shared" si="115"/>
        <v>BEARISH</v>
      </c>
      <c r="G1812" s="5" t="str">
        <f t="shared" si="114"/>
        <v>NEUTRAL</v>
      </c>
      <c r="H1812" s="5" t="str">
        <f t="shared" si="113"/>
        <v>CONFIRMED BEARISH</v>
      </c>
    </row>
    <row r="1813" spans="1:8" ht="13.5" x14ac:dyDescent="0.25">
      <c r="A1813" s="3">
        <f>TITRES_STAT!B1816</f>
        <v>44944</v>
      </c>
      <c r="B1813" s="5">
        <f>TITRES_STAT!C1816</f>
        <v>12.39</v>
      </c>
      <c r="C1813" s="5">
        <f>TITRES_STAT!D1816</f>
        <v>9.6122999999999994</v>
      </c>
      <c r="D1813" s="5">
        <f>TITRES_STAT!E1816</f>
        <v>1</v>
      </c>
      <c r="E1813" s="2">
        <f t="shared" si="112"/>
        <v>51344</v>
      </c>
      <c r="F1813" s="5" t="str">
        <f t="shared" si="115"/>
        <v>BEARISH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44945</v>
      </c>
      <c r="B1814" s="5">
        <f>TITRES_STAT!C1817</f>
        <v>12.7</v>
      </c>
      <c r="C1814" s="5">
        <f>TITRES_STAT!D1817</f>
        <v>9.8528000000000002</v>
      </c>
      <c r="D1814" s="5">
        <f>TITRES_STAT!E1817</f>
        <v>1817</v>
      </c>
      <c r="E1814" s="2">
        <f t="shared" si="112"/>
        <v>53161</v>
      </c>
      <c r="F1814" s="5" t="str">
        <f t="shared" si="115"/>
        <v>BULLISH</v>
      </c>
      <c r="G1814" s="5" t="str">
        <f t="shared" si="114"/>
        <v>STRONG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12.9</v>
      </c>
      <c r="C1815" s="5">
        <f>TITRES_STAT!D1818</f>
        <v>10.007999999999999</v>
      </c>
      <c r="D1815" s="5">
        <f>TITRES_STAT!E1818</f>
        <v>3994</v>
      </c>
      <c r="E1815" s="2">
        <f t="shared" si="112"/>
        <v>57155</v>
      </c>
      <c r="F1815" s="5" t="str">
        <f t="shared" si="115"/>
        <v>BULLISH</v>
      </c>
      <c r="G1815" s="5" t="str">
        <f t="shared" si="114"/>
        <v>STRONG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13.1</v>
      </c>
      <c r="C1816" s="5">
        <f>TITRES_STAT!D1819</f>
        <v>10.1632</v>
      </c>
      <c r="D1816" s="5">
        <f>TITRES_STAT!E1819</f>
        <v>537</v>
      </c>
      <c r="E1816" s="2">
        <f t="shared" si="112"/>
        <v>57692</v>
      </c>
      <c r="F1816" s="5" t="str">
        <f t="shared" si="115"/>
        <v>BULLISH</v>
      </c>
      <c r="G1816" s="5" t="str">
        <f t="shared" si="114"/>
        <v>STRONG</v>
      </c>
      <c r="H1816" s="5" t="str">
        <f t="shared" si="113"/>
        <v>CONFIRMED BULLISH</v>
      </c>
    </row>
    <row r="1817" spans="1:8" ht="13.5" x14ac:dyDescent="0.25">
      <c r="A1817" s="3">
        <f>TITRES_STAT!B1820</f>
        <v>44950</v>
      </c>
      <c r="B1817" s="5">
        <f>TITRES_STAT!C1820</f>
        <v>13.09</v>
      </c>
      <c r="C1817" s="5">
        <f>TITRES_STAT!D1820</f>
        <v>10.1554</v>
      </c>
      <c r="D1817" s="5">
        <f>TITRES_STAT!E1820</f>
        <v>126</v>
      </c>
      <c r="E1817" s="2">
        <f t="shared" si="112"/>
        <v>57566</v>
      </c>
      <c r="F1817" s="5" t="str">
        <f t="shared" si="115"/>
        <v>BULLISH</v>
      </c>
      <c r="G1817" s="5" t="str">
        <f t="shared" si="114"/>
        <v>STRONG</v>
      </c>
      <c r="H1817" s="5" t="str">
        <f t="shared" si="113"/>
        <v>CONFIRMED BULLISH</v>
      </c>
    </row>
    <row r="1818" spans="1:8" ht="13.5" x14ac:dyDescent="0.25">
      <c r="A1818" s="3">
        <f>TITRES_STAT!B1821</f>
        <v>44951</v>
      </c>
      <c r="B1818" s="5">
        <f>TITRES_STAT!C1821</f>
        <v>12.95</v>
      </c>
      <c r="C1818" s="5">
        <f>TITRES_STAT!D1821</f>
        <v>10.046799999999999</v>
      </c>
      <c r="D1818" s="5">
        <f>TITRES_STAT!E1821</f>
        <v>1313</v>
      </c>
      <c r="E1818" s="2">
        <f t="shared" si="112"/>
        <v>56253</v>
      </c>
      <c r="F1818" s="5" t="str">
        <f t="shared" si="115"/>
        <v>BULLISH</v>
      </c>
      <c r="G1818" s="5" t="str">
        <f t="shared" si="114"/>
        <v>STRONG</v>
      </c>
      <c r="H1818" s="5" t="str">
        <f t="shared" si="113"/>
        <v>CONFIRMED BULLISH</v>
      </c>
    </row>
    <row r="1819" spans="1:8" ht="13.5" x14ac:dyDescent="0.25">
      <c r="A1819" s="3">
        <f>TITRES_STAT!B1822</f>
        <v>44952</v>
      </c>
      <c r="B1819" s="5">
        <f>TITRES_STAT!C1822</f>
        <v>12.95</v>
      </c>
      <c r="C1819" s="5">
        <f>TITRES_STAT!D1822</f>
        <v>10.046799999999999</v>
      </c>
      <c r="D1819" s="5">
        <f>TITRES_STAT!E1822</f>
        <v>163</v>
      </c>
      <c r="E1819" s="2">
        <f t="shared" si="112"/>
        <v>56253</v>
      </c>
      <c r="F1819" s="5" t="str">
        <f t="shared" si="115"/>
        <v>BULLISH</v>
      </c>
      <c r="G1819" s="5" t="str">
        <f t="shared" si="114"/>
        <v>STRONG</v>
      </c>
      <c r="H1819" s="5" t="str">
        <f t="shared" si="113"/>
        <v>CONFIRMED BULLISH</v>
      </c>
    </row>
    <row r="1820" spans="1:8" ht="13.5" x14ac:dyDescent="0.25">
      <c r="A1820" s="3">
        <f>TITRES_STAT!B1823</f>
        <v>44953</v>
      </c>
      <c r="B1820" s="5">
        <f>TITRES_STAT!C1823</f>
        <v>12.78</v>
      </c>
      <c r="C1820" s="5">
        <f>TITRES_STAT!D1823</f>
        <v>9.9148999999999994</v>
      </c>
      <c r="D1820" s="5">
        <f>TITRES_STAT!E1823</f>
        <v>2062</v>
      </c>
      <c r="E1820" s="2">
        <f t="shared" si="112"/>
        <v>54191</v>
      </c>
      <c r="F1820" s="5" t="str">
        <f t="shared" si="115"/>
        <v>BEARISH</v>
      </c>
      <c r="G1820" s="5" t="str">
        <f t="shared" si="114"/>
        <v>WEAK</v>
      </c>
      <c r="H1820" s="5" t="str">
        <f t="shared" si="113"/>
        <v>CONFIRMED BEARISH</v>
      </c>
    </row>
    <row r="1821" spans="1:8" ht="13.5" x14ac:dyDescent="0.25">
      <c r="A1821" s="3">
        <f>TITRES_STAT!B1824</f>
        <v>44956</v>
      </c>
      <c r="B1821" s="5">
        <f>TITRES_STAT!C1824</f>
        <v>12.78</v>
      </c>
      <c r="C1821" s="5">
        <f>TITRES_STAT!D1824</f>
        <v>9.9148999999999994</v>
      </c>
      <c r="D1821" s="5">
        <f>TITRES_STAT!E1824</f>
        <v>592</v>
      </c>
      <c r="E1821" s="2">
        <f t="shared" si="112"/>
        <v>54191</v>
      </c>
      <c r="F1821" s="5" t="str">
        <f t="shared" si="115"/>
        <v>BEARISH</v>
      </c>
      <c r="G1821" s="5" t="str">
        <f t="shared" si="114"/>
        <v>WEAK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12.84</v>
      </c>
      <c r="C1822" s="5">
        <f>TITRES_STAT!D1825</f>
        <v>9.9614999999999991</v>
      </c>
      <c r="D1822" s="5">
        <f>TITRES_STAT!E1825</f>
        <v>1361</v>
      </c>
      <c r="E1822" s="2">
        <f t="shared" si="112"/>
        <v>55552</v>
      </c>
      <c r="F1822" s="5" t="str">
        <f t="shared" si="115"/>
        <v>BEARISH</v>
      </c>
      <c r="G1822" s="5" t="str">
        <f t="shared" si="114"/>
        <v>WEAK</v>
      </c>
      <c r="H1822" s="5" t="str">
        <f t="shared" si="113"/>
        <v>CONFIRMED BEARISH</v>
      </c>
    </row>
    <row r="1823" spans="1:8" ht="13.5" x14ac:dyDescent="0.25">
      <c r="A1823" s="3">
        <f>TITRES_STAT!B1826</f>
        <v>44958</v>
      </c>
      <c r="B1823" s="5">
        <f>TITRES_STAT!C1826</f>
        <v>12.84</v>
      </c>
      <c r="C1823" s="5">
        <f>TITRES_STAT!D1826</f>
        <v>9.9614999999999991</v>
      </c>
      <c r="D1823" s="5">
        <f>TITRES_STAT!E1826</f>
        <v>0</v>
      </c>
      <c r="E1823" s="2">
        <f t="shared" si="112"/>
        <v>55552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12.83</v>
      </c>
      <c r="C1824" s="5">
        <f>TITRES_STAT!D1827</f>
        <v>9.9536999999999995</v>
      </c>
      <c r="D1824" s="5">
        <f>TITRES_STAT!E1827</f>
        <v>351</v>
      </c>
      <c r="E1824" s="2">
        <f t="shared" si="112"/>
        <v>55201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12.82</v>
      </c>
      <c r="C1825" s="5">
        <f>TITRES_STAT!D1828</f>
        <v>9.9459</v>
      </c>
      <c r="D1825" s="5">
        <f>TITRES_STAT!E1828</f>
        <v>1</v>
      </c>
      <c r="E1825" s="2">
        <f t="shared" si="112"/>
        <v>55200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12.82</v>
      </c>
      <c r="C1826" s="5">
        <f>TITRES_STAT!D1829</f>
        <v>9.9459</v>
      </c>
      <c r="D1826" s="5">
        <f>TITRES_STAT!E1829</f>
        <v>9</v>
      </c>
      <c r="E1826" s="2">
        <f t="shared" si="112"/>
        <v>55200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12.65</v>
      </c>
      <c r="C1827" s="5">
        <f>TITRES_STAT!D1830</f>
        <v>9.8140999999999998</v>
      </c>
      <c r="D1827" s="5">
        <f>TITRES_STAT!E1830</f>
        <v>1389</v>
      </c>
      <c r="E1827" s="2">
        <f t="shared" si="112"/>
        <v>53811</v>
      </c>
      <c r="F1827" s="5" t="str">
        <f t="shared" si="115"/>
        <v>BEARISH</v>
      </c>
      <c r="G1827" s="5" t="str">
        <f t="shared" si="114"/>
        <v>WEAK</v>
      </c>
      <c r="H1827" s="5" t="str">
        <f t="shared" si="113"/>
        <v>CONFIRMED BEARISH</v>
      </c>
    </row>
    <row r="1828" spans="1:8" ht="13.5" x14ac:dyDescent="0.25">
      <c r="A1828" s="3">
        <f>TITRES_STAT!B1831</f>
        <v>44965</v>
      </c>
      <c r="B1828" s="5">
        <f>TITRES_STAT!C1831</f>
        <v>12.88</v>
      </c>
      <c r="C1828" s="5">
        <f>TITRES_STAT!D1831</f>
        <v>9.9924999999999997</v>
      </c>
      <c r="D1828" s="5">
        <f>TITRES_STAT!E1831</f>
        <v>886</v>
      </c>
      <c r="E1828" s="2">
        <f t="shared" si="112"/>
        <v>54697</v>
      </c>
      <c r="F1828" s="5" t="str">
        <f t="shared" si="115"/>
        <v>BEARISH</v>
      </c>
      <c r="G1828" s="5" t="str">
        <f t="shared" si="114"/>
        <v>NEUTRAL</v>
      </c>
      <c r="H1828" s="5" t="str">
        <f t="shared" si="113"/>
        <v>BEARISH DIVERGENCE</v>
      </c>
    </row>
    <row r="1829" spans="1:8" ht="13.5" x14ac:dyDescent="0.25">
      <c r="A1829" s="3">
        <f>TITRES_STAT!B1832</f>
        <v>44966</v>
      </c>
      <c r="B1829" s="5">
        <f>TITRES_STAT!C1832</f>
        <v>12.79</v>
      </c>
      <c r="C1829" s="5">
        <f>TITRES_STAT!D1832</f>
        <v>9.9227000000000007</v>
      </c>
      <c r="D1829" s="5">
        <f>TITRES_STAT!E1832</f>
        <v>100</v>
      </c>
      <c r="E1829" s="2">
        <f t="shared" si="112"/>
        <v>54597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CONFIRMED BEARISH</v>
      </c>
    </row>
    <row r="1830" spans="1:8" ht="13.5" x14ac:dyDescent="0.25">
      <c r="A1830" s="3">
        <f>TITRES_STAT!B1833</f>
        <v>44967</v>
      </c>
      <c r="B1830" s="5">
        <f>TITRES_STAT!C1833</f>
        <v>12.79</v>
      </c>
      <c r="C1830" s="5">
        <f>TITRES_STAT!D1833</f>
        <v>9.9227000000000007</v>
      </c>
      <c r="D1830" s="5">
        <f>TITRES_STAT!E1833</f>
        <v>1151</v>
      </c>
      <c r="E1830" s="2">
        <f t="shared" si="112"/>
        <v>54597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CONFIRMED BEARISH</v>
      </c>
    </row>
    <row r="1831" spans="1:8" ht="13.5" x14ac:dyDescent="0.25">
      <c r="A1831" s="3">
        <f>TITRES_STAT!B1834</f>
        <v>44970</v>
      </c>
      <c r="B1831" s="5">
        <f>TITRES_STAT!C1834</f>
        <v>12.79</v>
      </c>
      <c r="C1831" s="5">
        <f>TITRES_STAT!D1834</f>
        <v>9.9227000000000007</v>
      </c>
      <c r="D1831" s="5">
        <f>TITRES_STAT!E1834</f>
        <v>3539</v>
      </c>
      <c r="E1831" s="2">
        <f t="shared" si="112"/>
        <v>54597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CONFIRMED BEARISH</v>
      </c>
    </row>
    <row r="1832" spans="1:8" ht="13.5" x14ac:dyDescent="0.25">
      <c r="A1832" s="3">
        <f>TITRES_STAT!B1835</f>
        <v>44971</v>
      </c>
      <c r="B1832" s="5">
        <f>TITRES_STAT!C1835</f>
        <v>12.6</v>
      </c>
      <c r="C1832" s="5">
        <f>TITRES_STAT!D1835</f>
        <v>9.7752999999999997</v>
      </c>
      <c r="D1832" s="5">
        <f>TITRES_STAT!E1835</f>
        <v>4835</v>
      </c>
      <c r="E1832" s="2">
        <f t="shared" si="112"/>
        <v>49762</v>
      </c>
      <c r="F1832" s="5" t="str">
        <f t="shared" si="115"/>
        <v>BEARISH</v>
      </c>
      <c r="G1832" s="5" t="str">
        <f t="shared" si="114"/>
        <v>WEAK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12.78</v>
      </c>
      <c r="C1833" s="5">
        <f>TITRES_STAT!D1836</f>
        <v>9.9148999999999994</v>
      </c>
      <c r="D1833" s="5">
        <f>TITRES_STAT!E1836</f>
        <v>6</v>
      </c>
      <c r="E1833" s="2">
        <f t="shared" si="112"/>
        <v>49768</v>
      </c>
      <c r="F1833" s="5" t="str">
        <f t="shared" si="115"/>
        <v>BEARISH</v>
      </c>
      <c r="G1833" s="5" t="str">
        <f t="shared" si="114"/>
        <v>WEAK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12.6</v>
      </c>
      <c r="C1834" s="5">
        <f>TITRES_STAT!D1837</f>
        <v>9.7752999999999997</v>
      </c>
      <c r="D1834" s="5">
        <f>TITRES_STAT!E1837</f>
        <v>168</v>
      </c>
      <c r="E1834" s="2">
        <f t="shared" si="112"/>
        <v>49600</v>
      </c>
      <c r="F1834" s="5" t="str">
        <f t="shared" si="115"/>
        <v>BEARISH</v>
      </c>
      <c r="G1834" s="5" t="str">
        <f t="shared" si="114"/>
        <v>WEAK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12.79</v>
      </c>
      <c r="C1835" s="5">
        <f>TITRES_STAT!D1838</f>
        <v>9.9227000000000007</v>
      </c>
      <c r="D1835" s="5">
        <f>TITRES_STAT!E1838</f>
        <v>547</v>
      </c>
      <c r="E1835" s="2">
        <f t="shared" si="112"/>
        <v>50147</v>
      </c>
      <c r="F1835" s="5" t="str">
        <f t="shared" si="115"/>
        <v>BEARISH</v>
      </c>
      <c r="G1835" s="5" t="str">
        <f t="shared" si="114"/>
        <v>WEAK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12.7</v>
      </c>
      <c r="C1836" s="5">
        <f>TITRES_STAT!D1839</f>
        <v>9.8528000000000002</v>
      </c>
      <c r="D1836" s="5">
        <f>TITRES_STAT!E1839</f>
        <v>2216</v>
      </c>
      <c r="E1836" s="2">
        <f t="shared" si="112"/>
        <v>47931</v>
      </c>
      <c r="F1836" s="5" t="str">
        <f t="shared" si="115"/>
        <v>BEARISH</v>
      </c>
      <c r="G1836" s="5" t="str">
        <f t="shared" si="114"/>
        <v>WEAK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12.7</v>
      </c>
      <c r="C1837" s="5">
        <f>TITRES_STAT!D1840</f>
        <v>9.8528000000000002</v>
      </c>
      <c r="D1837" s="5">
        <f>TITRES_STAT!E1840</f>
        <v>2562</v>
      </c>
      <c r="E1837" s="2">
        <f t="shared" si="112"/>
        <v>47931</v>
      </c>
      <c r="F1837" s="5" t="str">
        <f t="shared" si="115"/>
        <v>BEARISH</v>
      </c>
      <c r="G1837" s="5" t="str">
        <f t="shared" si="114"/>
        <v>WEAK</v>
      </c>
      <c r="H1837" s="5" t="str">
        <f t="shared" si="113"/>
        <v>BEARISH DIVERGENCE</v>
      </c>
    </row>
    <row r="1838" spans="1:8" ht="13.5" x14ac:dyDescent="0.25">
      <c r="A1838" s="3">
        <f>TITRES_STAT!B1841</f>
        <v>44979</v>
      </c>
      <c r="B1838" s="5">
        <f>TITRES_STAT!C1841</f>
        <v>12.6</v>
      </c>
      <c r="C1838" s="5">
        <f>TITRES_STAT!D1841</f>
        <v>9.7752999999999997</v>
      </c>
      <c r="D1838" s="5">
        <f>TITRES_STAT!E1841</f>
        <v>705</v>
      </c>
      <c r="E1838" s="2">
        <f t="shared" si="112"/>
        <v>47226</v>
      </c>
      <c r="F1838" s="5" t="str">
        <f t="shared" si="115"/>
        <v>BEARISH</v>
      </c>
      <c r="G1838" s="5" t="str">
        <f t="shared" si="114"/>
        <v>WEAK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12.75</v>
      </c>
      <c r="C1839" s="5">
        <f>TITRES_STAT!D1842</f>
        <v>9.8916000000000004</v>
      </c>
      <c r="D1839" s="5">
        <f>TITRES_STAT!E1842</f>
        <v>1071</v>
      </c>
      <c r="E1839" s="2">
        <f t="shared" si="112"/>
        <v>48297</v>
      </c>
      <c r="F1839" s="5" t="str">
        <f t="shared" si="115"/>
        <v>BEARISH</v>
      </c>
      <c r="G1839" s="5" t="str">
        <f t="shared" si="114"/>
        <v>WEAK</v>
      </c>
      <c r="H1839" s="5" t="str">
        <f t="shared" si="113"/>
        <v>BEARISH DIVERGENCE</v>
      </c>
    </row>
    <row r="1840" spans="1:8" ht="13.5" x14ac:dyDescent="0.25">
      <c r="A1840" s="3">
        <f>TITRES_STAT!B1843</f>
        <v>44981</v>
      </c>
      <c r="B1840" s="5">
        <f>TITRES_STAT!C1843</f>
        <v>12.7</v>
      </c>
      <c r="C1840" s="5">
        <f>TITRES_STAT!D1843</f>
        <v>9.8528000000000002</v>
      </c>
      <c r="D1840" s="5">
        <f>TITRES_STAT!E1843</f>
        <v>173</v>
      </c>
      <c r="E1840" s="2">
        <f t="shared" si="112"/>
        <v>48124</v>
      </c>
      <c r="F1840" s="5" t="str">
        <f t="shared" si="115"/>
        <v>BEARISH</v>
      </c>
      <c r="G1840" s="5" t="str">
        <f t="shared" si="114"/>
        <v>WEAK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12.7</v>
      </c>
      <c r="C1841" s="5">
        <f>TITRES_STAT!D1844</f>
        <v>9.8528000000000002</v>
      </c>
      <c r="D1841" s="5">
        <f>TITRES_STAT!E1844</f>
        <v>511</v>
      </c>
      <c r="E1841" s="2">
        <f t="shared" si="112"/>
        <v>48124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12.7</v>
      </c>
      <c r="C1842" s="5">
        <f>TITRES_STAT!D1845</f>
        <v>9.8528000000000002</v>
      </c>
      <c r="D1842" s="5">
        <f>TITRES_STAT!E1845</f>
        <v>681</v>
      </c>
      <c r="E1842" s="2">
        <f t="shared" si="112"/>
        <v>48124</v>
      </c>
      <c r="F1842" s="5" t="str">
        <f t="shared" si="115"/>
        <v>BULLISH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12.7</v>
      </c>
      <c r="C1843" s="5">
        <f>TITRES_STAT!D1846</f>
        <v>9.8528000000000002</v>
      </c>
      <c r="D1843" s="5">
        <f>TITRES_STAT!E1846</f>
        <v>0</v>
      </c>
      <c r="E1843" s="2">
        <f t="shared" si="112"/>
        <v>48124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CONFIRMED BULLISH</v>
      </c>
    </row>
    <row r="1844" spans="1:8" ht="13.5" x14ac:dyDescent="0.25">
      <c r="A1844" s="3">
        <f>TITRES_STAT!B1847</f>
        <v>44987</v>
      </c>
      <c r="B1844" s="5">
        <f>TITRES_STAT!C1847</f>
        <v>12.69</v>
      </c>
      <c r="C1844" s="5">
        <f>TITRES_STAT!D1847</f>
        <v>9.8451000000000004</v>
      </c>
      <c r="D1844" s="5">
        <f>TITRES_STAT!E1847</f>
        <v>146</v>
      </c>
      <c r="E1844" s="2">
        <f t="shared" si="112"/>
        <v>47978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12.7</v>
      </c>
      <c r="C1845" s="5">
        <f>TITRES_STAT!D1848</f>
        <v>9.8528000000000002</v>
      </c>
      <c r="D1845" s="5">
        <f>TITRES_STAT!E1848</f>
        <v>803</v>
      </c>
      <c r="E1845" s="2">
        <f t="shared" si="112"/>
        <v>48781</v>
      </c>
      <c r="F1845" s="5" t="str">
        <f t="shared" si="115"/>
        <v>BULLISH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12.75</v>
      </c>
      <c r="C1846" s="5">
        <f>TITRES_STAT!D1849</f>
        <v>9.8916000000000004</v>
      </c>
      <c r="D1846" s="5">
        <f>TITRES_STAT!E1849</f>
        <v>102</v>
      </c>
      <c r="E1846" s="2">
        <f t="shared" si="112"/>
        <v>48883</v>
      </c>
      <c r="F1846" s="5" t="str">
        <f t="shared" si="115"/>
        <v>BULLISH</v>
      </c>
      <c r="G1846" s="5" t="str">
        <f t="shared" si="114"/>
        <v>NEUTRAL</v>
      </c>
      <c r="H1846" s="5" t="str">
        <f t="shared" si="113"/>
        <v>CONFIRMED BULLISH</v>
      </c>
    </row>
    <row r="1847" spans="1:8" ht="13.5" x14ac:dyDescent="0.25">
      <c r="A1847" s="3">
        <f>TITRES_STAT!B1850</f>
        <v>44992</v>
      </c>
      <c r="B1847" s="5">
        <f>TITRES_STAT!C1850</f>
        <v>12.7</v>
      </c>
      <c r="C1847" s="5">
        <f>TITRES_STAT!D1850</f>
        <v>9.8528000000000002</v>
      </c>
      <c r="D1847" s="5">
        <f>TITRES_STAT!E1850</f>
        <v>1456</v>
      </c>
      <c r="E1847" s="2">
        <f t="shared" si="112"/>
        <v>47427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12.8</v>
      </c>
      <c r="C1848" s="5">
        <f>TITRES_STAT!D1851</f>
        <v>9.9304000000000006</v>
      </c>
      <c r="D1848" s="5">
        <f>TITRES_STAT!E1851</f>
        <v>482</v>
      </c>
      <c r="E1848" s="2">
        <f t="shared" si="112"/>
        <v>47909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BEARISH DIVERGENCE</v>
      </c>
    </row>
    <row r="1849" spans="1:8" ht="13.5" x14ac:dyDescent="0.25">
      <c r="A1849" s="3">
        <f>TITRES_STAT!B1852</f>
        <v>44994</v>
      </c>
      <c r="B1849" s="5">
        <f>TITRES_STAT!C1852</f>
        <v>12.9</v>
      </c>
      <c r="C1849" s="5">
        <f>TITRES_STAT!D1852</f>
        <v>10.007999999999999</v>
      </c>
      <c r="D1849" s="5">
        <f>TITRES_STAT!E1852</f>
        <v>6</v>
      </c>
      <c r="E1849" s="2">
        <f t="shared" si="112"/>
        <v>47915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BEARISH DIVERGENCE</v>
      </c>
    </row>
    <row r="1850" spans="1:8" ht="13.5" x14ac:dyDescent="0.25">
      <c r="A1850" s="3">
        <f>TITRES_STAT!B1853</f>
        <v>44995</v>
      </c>
      <c r="B1850" s="5">
        <f>TITRES_STAT!C1853</f>
        <v>12.85</v>
      </c>
      <c r="C1850" s="5">
        <f>TITRES_STAT!D1853</f>
        <v>9.9692000000000007</v>
      </c>
      <c r="D1850" s="5">
        <f>TITRES_STAT!E1853</f>
        <v>295</v>
      </c>
      <c r="E1850" s="2">
        <f t="shared" si="112"/>
        <v>47620</v>
      </c>
      <c r="F1850" s="5" t="str">
        <f t="shared" si="115"/>
        <v>BEARISH</v>
      </c>
      <c r="G1850" s="5" t="str">
        <f t="shared" si="114"/>
        <v>WEAK</v>
      </c>
      <c r="H1850" s="5" t="str">
        <f t="shared" si="113"/>
        <v>BEARISH DIVERGENCE</v>
      </c>
    </row>
    <row r="1851" spans="1:8" ht="13.5" x14ac:dyDescent="0.25">
      <c r="A1851" s="3">
        <f>TITRES_STAT!B1854</f>
        <v>44998</v>
      </c>
      <c r="B1851" s="5">
        <f>TITRES_STAT!C1854</f>
        <v>12.9</v>
      </c>
      <c r="C1851" s="5">
        <f>TITRES_STAT!D1854</f>
        <v>10.007999999999999</v>
      </c>
      <c r="D1851" s="5">
        <f>TITRES_STAT!E1854</f>
        <v>1</v>
      </c>
      <c r="E1851" s="2">
        <f t="shared" si="112"/>
        <v>47621</v>
      </c>
      <c r="F1851" s="5" t="str">
        <f t="shared" si="115"/>
        <v>BEARISH</v>
      </c>
      <c r="G1851" s="5" t="str">
        <f t="shared" si="114"/>
        <v>WEAK</v>
      </c>
      <c r="H1851" s="5" t="str">
        <f t="shared" si="113"/>
        <v>BEARISH DIVERGENCE</v>
      </c>
    </row>
    <row r="1852" spans="1:8" ht="13.5" x14ac:dyDescent="0.25">
      <c r="A1852" s="3">
        <f>TITRES_STAT!B1855</f>
        <v>44999</v>
      </c>
      <c r="B1852" s="5">
        <f>TITRES_STAT!C1855</f>
        <v>12.71</v>
      </c>
      <c r="C1852" s="5">
        <f>TITRES_STAT!D1855</f>
        <v>9.8605999999999998</v>
      </c>
      <c r="D1852" s="5">
        <f>TITRES_STAT!E1855</f>
        <v>41</v>
      </c>
      <c r="E1852" s="2">
        <f t="shared" si="112"/>
        <v>47580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45000</v>
      </c>
      <c r="B1853" s="5">
        <f>TITRES_STAT!C1856</f>
        <v>12.9</v>
      </c>
      <c r="C1853" s="5">
        <f>TITRES_STAT!D1856</f>
        <v>10.007999999999999</v>
      </c>
      <c r="D1853" s="5">
        <f>TITRES_STAT!E1856</f>
        <v>615</v>
      </c>
      <c r="E1853" s="2">
        <f t="shared" si="112"/>
        <v>48195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CONFIRMED BULLISH</v>
      </c>
    </row>
    <row r="1854" spans="1:8" ht="13.5" x14ac:dyDescent="0.25">
      <c r="A1854" s="3">
        <f>TITRES_STAT!B1857</f>
        <v>45001</v>
      </c>
      <c r="B1854" s="5">
        <f>TITRES_STAT!C1857</f>
        <v>12.9</v>
      </c>
      <c r="C1854" s="5">
        <f>TITRES_STAT!D1857</f>
        <v>10.007999999999999</v>
      </c>
      <c r="D1854" s="5">
        <f>TITRES_STAT!E1857</f>
        <v>49</v>
      </c>
      <c r="E1854" s="2">
        <f t="shared" si="112"/>
        <v>48195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45002</v>
      </c>
      <c r="B1855" s="5">
        <f>TITRES_STAT!C1858</f>
        <v>12.95</v>
      </c>
      <c r="C1855" s="5">
        <f>TITRES_STAT!D1858</f>
        <v>10.046799999999999</v>
      </c>
      <c r="D1855" s="5">
        <f>TITRES_STAT!E1858</f>
        <v>5127</v>
      </c>
      <c r="E1855" s="2">
        <f t="shared" si="112"/>
        <v>53322</v>
      </c>
      <c r="F1855" s="5" t="str">
        <f t="shared" si="115"/>
        <v>BULLISH</v>
      </c>
      <c r="G1855" s="5" t="str">
        <f t="shared" si="114"/>
        <v>STRONG</v>
      </c>
      <c r="H1855" s="5" t="str">
        <f t="shared" si="113"/>
        <v>CONFIRMED BULLISH</v>
      </c>
    </row>
    <row r="1856" spans="1:8" ht="13.5" x14ac:dyDescent="0.25">
      <c r="A1856" s="3">
        <f>TITRES_STAT!B1859</f>
        <v>45006</v>
      </c>
      <c r="B1856" s="5">
        <f>TITRES_STAT!C1859</f>
        <v>13.4</v>
      </c>
      <c r="C1856" s="5">
        <f>TITRES_STAT!D1859</f>
        <v>10.395899999999999</v>
      </c>
      <c r="D1856" s="5">
        <f>TITRES_STAT!E1859</f>
        <v>1520</v>
      </c>
      <c r="E1856" s="2">
        <f t="shared" si="112"/>
        <v>54842</v>
      </c>
      <c r="F1856" s="5" t="str">
        <f t="shared" si="115"/>
        <v>BULLISH</v>
      </c>
      <c r="G1856" s="5" t="str">
        <f t="shared" si="114"/>
        <v>STRONG</v>
      </c>
      <c r="H1856" s="5" t="str">
        <f t="shared" si="113"/>
        <v>CONFIRMED BULLISH</v>
      </c>
    </row>
    <row r="1857" spans="1:8" ht="13.5" x14ac:dyDescent="0.25">
      <c r="A1857" s="3">
        <f>TITRES_STAT!B1860</f>
        <v>45007</v>
      </c>
      <c r="B1857" s="5">
        <f>TITRES_STAT!C1860</f>
        <v>13.2</v>
      </c>
      <c r="C1857" s="5">
        <f>TITRES_STAT!D1860</f>
        <v>10.2408</v>
      </c>
      <c r="D1857" s="5">
        <f>TITRES_STAT!E1860</f>
        <v>272</v>
      </c>
      <c r="E1857" s="2">
        <f t="shared" si="112"/>
        <v>54570</v>
      </c>
      <c r="F1857" s="5" t="str">
        <f t="shared" si="115"/>
        <v>BULLISH</v>
      </c>
      <c r="G1857" s="5" t="str">
        <f t="shared" si="114"/>
        <v>STRONG</v>
      </c>
      <c r="H1857" s="5" t="str">
        <f t="shared" si="113"/>
        <v>CONFIRMED BULLISH</v>
      </c>
    </row>
    <row r="1858" spans="1:8" ht="13.5" x14ac:dyDescent="0.25">
      <c r="A1858" s="3">
        <f>TITRES_STAT!B1861</f>
        <v>45008</v>
      </c>
      <c r="B1858" s="5">
        <f>TITRES_STAT!C1861</f>
        <v>13.3</v>
      </c>
      <c r="C1858" s="5">
        <f>TITRES_STAT!D1861</f>
        <v>10.318300000000001</v>
      </c>
      <c r="D1858" s="5">
        <f>TITRES_STAT!E1861</f>
        <v>3</v>
      </c>
      <c r="E1858" s="2">
        <f t="shared" si="112"/>
        <v>54573</v>
      </c>
      <c r="F1858" s="5" t="str">
        <f t="shared" si="115"/>
        <v>BULLISH</v>
      </c>
      <c r="G1858" s="5" t="str">
        <f t="shared" si="114"/>
        <v>STRONG</v>
      </c>
      <c r="H1858" s="5" t="str">
        <f t="shared" si="113"/>
        <v>CONFIRMED BULLISH</v>
      </c>
    </row>
    <row r="1859" spans="1:8" ht="13.5" x14ac:dyDescent="0.25">
      <c r="A1859" s="3">
        <f>TITRES_STAT!B1862</f>
        <v>45009</v>
      </c>
      <c r="B1859" s="5">
        <f>TITRES_STAT!C1862</f>
        <v>13.36</v>
      </c>
      <c r="C1859" s="5">
        <f>TITRES_STAT!D1862</f>
        <v>10.3649</v>
      </c>
      <c r="D1859" s="5">
        <f>TITRES_STAT!E1862</f>
        <v>35</v>
      </c>
      <c r="E1859" s="2">
        <f t="shared" si="112"/>
        <v>54608</v>
      </c>
      <c r="F1859" s="5" t="str">
        <f t="shared" si="115"/>
        <v>BULLISH</v>
      </c>
      <c r="G1859" s="5" t="str">
        <f t="shared" si="114"/>
        <v>STRONG</v>
      </c>
      <c r="H1859" s="5" t="str">
        <f t="shared" si="113"/>
        <v>CONFIRMED BULLISH</v>
      </c>
    </row>
    <row r="1860" spans="1:8" ht="13.5" x14ac:dyDescent="0.25">
      <c r="A1860" s="3">
        <f>TITRES_STAT!B1863</f>
        <v>45012</v>
      </c>
      <c r="B1860" s="5">
        <f>TITRES_STAT!C1863</f>
        <v>13.66</v>
      </c>
      <c r="C1860" s="5">
        <f>TITRES_STAT!D1863</f>
        <v>10.5976</v>
      </c>
      <c r="D1860" s="5">
        <f>TITRES_STAT!E1863</f>
        <v>121</v>
      </c>
      <c r="E1860" s="2">
        <f t="shared" ref="E1860:E1923" si="116">IF(B1860&gt;B1859, E1859+D1860, IF(B1860&lt;B1859, E1859-D1860, E1859))</f>
        <v>54729</v>
      </c>
      <c r="F1860" s="5" t="str">
        <f t="shared" si="115"/>
        <v>BULLISH</v>
      </c>
      <c r="G1860" s="5" t="str">
        <f t="shared" si="114"/>
        <v>STRONG</v>
      </c>
      <c r="H1860" s="5" t="str">
        <f t="shared" si="113"/>
        <v>CONFIRMED BULLISH</v>
      </c>
    </row>
    <row r="1861" spans="1:8" ht="13.5" x14ac:dyDescent="0.25">
      <c r="A1861" s="3">
        <f>TITRES_STAT!B1864</f>
        <v>45013</v>
      </c>
      <c r="B1861" s="5">
        <f>TITRES_STAT!C1864</f>
        <v>13.5</v>
      </c>
      <c r="C1861" s="5">
        <f>TITRES_STAT!D1864</f>
        <v>10.4735</v>
      </c>
      <c r="D1861" s="5">
        <f>TITRES_STAT!E1864</f>
        <v>10</v>
      </c>
      <c r="E1861" s="2">
        <f t="shared" si="116"/>
        <v>54719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BEARISH DIVERGENCE</v>
      </c>
    </row>
    <row r="1862" spans="1:8" ht="13.5" x14ac:dyDescent="0.25">
      <c r="A1862" s="3">
        <f>TITRES_STAT!B1865</f>
        <v>45014</v>
      </c>
      <c r="B1862" s="5">
        <f>TITRES_STAT!C1865</f>
        <v>13.5</v>
      </c>
      <c r="C1862" s="5">
        <f>TITRES_STAT!D1865</f>
        <v>10.4735</v>
      </c>
      <c r="D1862" s="5">
        <f>TITRES_STAT!E1865</f>
        <v>5</v>
      </c>
      <c r="E1862" s="2">
        <f t="shared" si="116"/>
        <v>54719</v>
      </c>
      <c r="F1862" s="5" t="str">
        <f t="shared" si="115"/>
        <v>BULLISH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45015</v>
      </c>
      <c r="B1863" s="5">
        <f>TITRES_STAT!C1866</f>
        <v>13.5</v>
      </c>
      <c r="C1863" s="5">
        <f>TITRES_STAT!D1866</f>
        <v>10.4735</v>
      </c>
      <c r="D1863" s="5">
        <f>TITRES_STAT!E1866</f>
        <v>0</v>
      </c>
      <c r="E1863" s="2">
        <f t="shared" si="116"/>
        <v>54719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BULLISH</v>
      </c>
    </row>
    <row r="1864" spans="1:8" ht="13.5" x14ac:dyDescent="0.25">
      <c r="A1864" s="3">
        <f>TITRES_STAT!B1867</f>
        <v>45016</v>
      </c>
      <c r="B1864" s="5">
        <f>TITRES_STAT!C1867</f>
        <v>13.49</v>
      </c>
      <c r="C1864" s="5">
        <f>TITRES_STAT!D1867</f>
        <v>10.4657</v>
      </c>
      <c r="D1864" s="5">
        <f>TITRES_STAT!E1867</f>
        <v>241</v>
      </c>
      <c r="E1864" s="2">
        <f t="shared" si="116"/>
        <v>54478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BEARISH DIVERGENCE</v>
      </c>
    </row>
    <row r="1865" spans="1:8" ht="13.5" x14ac:dyDescent="0.25">
      <c r="A1865" s="3">
        <f>TITRES_STAT!B1868</f>
        <v>45019</v>
      </c>
      <c r="B1865" s="5">
        <f>TITRES_STAT!C1868</f>
        <v>13.5</v>
      </c>
      <c r="C1865" s="5">
        <f>TITRES_STAT!D1868</f>
        <v>10.4735</v>
      </c>
      <c r="D1865" s="5">
        <f>TITRES_STAT!E1868</f>
        <v>1</v>
      </c>
      <c r="E1865" s="2">
        <f t="shared" si="116"/>
        <v>54479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CONFIRMED BEARISH</v>
      </c>
    </row>
    <row r="1866" spans="1:8" ht="13.5" x14ac:dyDescent="0.25">
      <c r="A1866" s="3">
        <f>TITRES_STAT!B1869</f>
        <v>45020</v>
      </c>
      <c r="B1866" s="5">
        <f>TITRES_STAT!C1869</f>
        <v>13.45</v>
      </c>
      <c r="C1866" s="5">
        <f>TITRES_STAT!D1869</f>
        <v>10.434699999999999</v>
      </c>
      <c r="D1866" s="5">
        <f>TITRES_STAT!E1869</f>
        <v>10</v>
      </c>
      <c r="E1866" s="2">
        <f t="shared" si="116"/>
        <v>54469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CONFIRMED BEARISH</v>
      </c>
    </row>
    <row r="1867" spans="1:8" ht="13.5" x14ac:dyDescent="0.25">
      <c r="A1867" s="3">
        <f>TITRES_STAT!B1870</f>
        <v>45021</v>
      </c>
      <c r="B1867" s="5">
        <f>TITRES_STAT!C1870</f>
        <v>13.4</v>
      </c>
      <c r="C1867" s="5">
        <f>TITRES_STAT!D1870</f>
        <v>10.395899999999999</v>
      </c>
      <c r="D1867" s="5">
        <f>TITRES_STAT!E1870</f>
        <v>418</v>
      </c>
      <c r="E1867" s="2">
        <f t="shared" si="116"/>
        <v>54051</v>
      </c>
      <c r="F1867" s="5" t="str">
        <f t="shared" si="119"/>
        <v>BEARISH</v>
      </c>
      <c r="G1867" s="5" t="str">
        <f t="shared" si="118"/>
        <v>NEUTRAL</v>
      </c>
      <c r="H1867" s="5" t="str">
        <f t="shared" si="117"/>
        <v>CONFIRMED BEARISH</v>
      </c>
    </row>
    <row r="1868" spans="1:8" ht="13.5" x14ac:dyDescent="0.25">
      <c r="A1868" s="3">
        <f>TITRES_STAT!B1871</f>
        <v>45022</v>
      </c>
      <c r="B1868" s="5">
        <f>TITRES_STAT!C1871</f>
        <v>13.25</v>
      </c>
      <c r="C1868" s="5">
        <f>TITRES_STAT!D1871</f>
        <v>10.279500000000001</v>
      </c>
      <c r="D1868" s="5">
        <f>TITRES_STAT!E1871</f>
        <v>125</v>
      </c>
      <c r="E1868" s="2">
        <f t="shared" si="116"/>
        <v>53926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45023</v>
      </c>
      <c r="B1869" s="5">
        <f>TITRES_STAT!C1872</f>
        <v>13.25</v>
      </c>
      <c r="C1869" s="5">
        <f>TITRES_STAT!D1872</f>
        <v>10.279500000000001</v>
      </c>
      <c r="D1869" s="5">
        <f>TITRES_STAT!E1872</f>
        <v>597</v>
      </c>
      <c r="E1869" s="2">
        <f t="shared" si="116"/>
        <v>53926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CONFIRMED BEARISH</v>
      </c>
    </row>
    <row r="1870" spans="1:8" ht="13.5" x14ac:dyDescent="0.25">
      <c r="A1870" s="3">
        <f>TITRES_STAT!B1873</f>
        <v>45026</v>
      </c>
      <c r="B1870" s="5">
        <f>TITRES_STAT!C1873</f>
        <v>13.3</v>
      </c>
      <c r="C1870" s="5">
        <f>TITRES_STAT!D1873</f>
        <v>10.318300000000001</v>
      </c>
      <c r="D1870" s="5">
        <f>TITRES_STAT!E1873</f>
        <v>114</v>
      </c>
      <c r="E1870" s="2">
        <f t="shared" si="116"/>
        <v>54040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CONFIRMED BEARISH</v>
      </c>
    </row>
    <row r="1871" spans="1:8" ht="13.5" x14ac:dyDescent="0.25">
      <c r="A1871" s="3">
        <f>TITRES_STAT!B1874</f>
        <v>45027</v>
      </c>
      <c r="B1871" s="5">
        <f>TITRES_STAT!C1874</f>
        <v>13.1</v>
      </c>
      <c r="C1871" s="5">
        <f>TITRES_STAT!D1874</f>
        <v>10.1632</v>
      </c>
      <c r="D1871" s="5">
        <f>TITRES_STAT!E1874</f>
        <v>2068</v>
      </c>
      <c r="E1871" s="2">
        <f t="shared" si="116"/>
        <v>51972</v>
      </c>
      <c r="F1871" s="5" t="str">
        <f t="shared" si="119"/>
        <v>BEARISH</v>
      </c>
      <c r="G1871" s="5" t="str">
        <f t="shared" si="118"/>
        <v>WEAK</v>
      </c>
      <c r="H1871" s="5" t="str">
        <f t="shared" si="117"/>
        <v>CONFIRMED BEARISH</v>
      </c>
    </row>
    <row r="1872" spans="1:8" ht="13.5" x14ac:dyDescent="0.25">
      <c r="A1872" s="3">
        <f>TITRES_STAT!B1875</f>
        <v>45028</v>
      </c>
      <c r="B1872" s="5">
        <f>TITRES_STAT!C1875</f>
        <v>12.86</v>
      </c>
      <c r="C1872" s="5">
        <f>TITRES_STAT!D1875</f>
        <v>9.9770000000000003</v>
      </c>
      <c r="D1872" s="5">
        <f>TITRES_STAT!E1875</f>
        <v>21</v>
      </c>
      <c r="E1872" s="2">
        <f t="shared" si="116"/>
        <v>51951</v>
      </c>
      <c r="F1872" s="5" t="str">
        <f t="shared" si="119"/>
        <v>BEARISH</v>
      </c>
      <c r="G1872" s="5" t="str">
        <f t="shared" si="118"/>
        <v>WEAK</v>
      </c>
      <c r="H1872" s="5" t="str">
        <f t="shared" si="117"/>
        <v>CONFIRMED BEARISH</v>
      </c>
    </row>
    <row r="1873" spans="1:8" ht="13.5" x14ac:dyDescent="0.25">
      <c r="A1873" s="3">
        <f>TITRES_STAT!B1876</f>
        <v>45029</v>
      </c>
      <c r="B1873" s="5">
        <f>TITRES_STAT!C1876</f>
        <v>12.82</v>
      </c>
      <c r="C1873" s="5">
        <f>TITRES_STAT!D1876</f>
        <v>9.9459</v>
      </c>
      <c r="D1873" s="5">
        <f>TITRES_STAT!E1876</f>
        <v>82</v>
      </c>
      <c r="E1873" s="2">
        <f t="shared" si="116"/>
        <v>51869</v>
      </c>
      <c r="F1873" s="5" t="str">
        <f t="shared" si="119"/>
        <v>BEARISH</v>
      </c>
      <c r="G1873" s="5" t="str">
        <f t="shared" si="118"/>
        <v>WEAK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12.82</v>
      </c>
      <c r="C1874" s="5">
        <f>TITRES_STAT!D1877</f>
        <v>9.9459</v>
      </c>
      <c r="D1874" s="5">
        <f>TITRES_STAT!E1877</f>
        <v>374</v>
      </c>
      <c r="E1874" s="2">
        <f t="shared" si="116"/>
        <v>51869</v>
      </c>
      <c r="F1874" s="5" t="str">
        <f t="shared" si="119"/>
        <v>BEARISH</v>
      </c>
      <c r="G1874" s="5" t="str">
        <f t="shared" si="118"/>
        <v>WEAK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12.9</v>
      </c>
      <c r="C1875" s="5">
        <f>TITRES_STAT!D1878</f>
        <v>10.007999999999999</v>
      </c>
      <c r="D1875" s="5">
        <f>TITRES_STAT!E1878</f>
        <v>353</v>
      </c>
      <c r="E1875" s="2">
        <f t="shared" si="116"/>
        <v>52222</v>
      </c>
      <c r="F1875" s="5" t="str">
        <f t="shared" si="119"/>
        <v>BEARISH</v>
      </c>
      <c r="G1875" s="5" t="str">
        <f t="shared" si="118"/>
        <v>WEAK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12.9</v>
      </c>
      <c r="C1876" s="5">
        <f>TITRES_STAT!D1879</f>
        <v>10.007999999999999</v>
      </c>
      <c r="D1876" s="5">
        <f>TITRES_STAT!E1879</f>
        <v>54</v>
      </c>
      <c r="E1876" s="2">
        <f t="shared" si="116"/>
        <v>52222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BULLISH DIVERGENCE</v>
      </c>
    </row>
    <row r="1877" spans="1:8" ht="13.5" x14ac:dyDescent="0.25">
      <c r="A1877" s="3">
        <f>TITRES_STAT!B1880</f>
        <v>45035</v>
      </c>
      <c r="B1877" s="5">
        <f>TITRES_STAT!C1880</f>
        <v>13.1</v>
      </c>
      <c r="C1877" s="5">
        <f>TITRES_STAT!D1880</f>
        <v>10.1632</v>
      </c>
      <c r="D1877" s="5">
        <f>TITRES_STAT!E1880</f>
        <v>727</v>
      </c>
      <c r="E1877" s="2">
        <f t="shared" si="116"/>
        <v>52949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CONFIRMED BULLISH</v>
      </c>
    </row>
    <row r="1878" spans="1:8" ht="13.5" x14ac:dyDescent="0.25">
      <c r="A1878" s="3">
        <f>TITRES_STAT!B1881</f>
        <v>45036</v>
      </c>
      <c r="B1878" s="5">
        <f>TITRES_STAT!C1881</f>
        <v>13.09</v>
      </c>
      <c r="C1878" s="5">
        <f>TITRES_STAT!D1881</f>
        <v>10.1554</v>
      </c>
      <c r="D1878" s="5">
        <f>TITRES_STAT!E1881</f>
        <v>576</v>
      </c>
      <c r="E1878" s="2">
        <f t="shared" si="116"/>
        <v>52373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45040</v>
      </c>
      <c r="B1879" s="5">
        <f>TITRES_STAT!C1882</f>
        <v>12.85</v>
      </c>
      <c r="C1879" s="5">
        <f>TITRES_STAT!D1882</f>
        <v>9.9692000000000007</v>
      </c>
      <c r="D1879" s="5">
        <f>TITRES_STAT!E1882</f>
        <v>94</v>
      </c>
      <c r="E1879" s="2">
        <f t="shared" si="116"/>
        <v>52279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45041</v>
      </c>
      <c r="B1880" s="5">
        <f>TITRES_STAT!C1883</f>
        <v>13.05</v>
      </c>
      <c r="C1880" s="5">
        <f>TITRES_STAT!D1883</f>
        <v>10.1244</v>
      </c>
      <c r="D1880" s="5">
        <f>TITRES_STAT!E1883</f>
        <v>249</v>
      </c>
      <c r="E1880" s="2">
        <f t="shared" si="116"/>
        <v>52528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12.92</v>
      </c>
      <c r="C1881" s="5">
        <f>TITRES_STAT!D1884</f>
        <v>10.0235</v>
      </c>
      <c r="D1881" s="5">
        <f>TITRES_STAT!E1884</f>
        <v>103</v>
      </c>
      <c r="E1881" s="2">
        <f t="shared" si="116"/>
        <v>52425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13.05</v>
      </c>
      <c r="C1882" s="5">
        <f>TITRES_STAT!D1885</f>
        <v>10.1244</v>
      </c>
      <c r="D1882" s="5">
        <f>TITRES_STAT!E1885</f>
        <v>1</v>
      </c>
      <c r="E1882" s="2">
        <f t="shared" si="116"/>
        <v>52426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CONFIRMED BEARISH</v>
      </c>
    </row>
    <row r="1883" spans="1:8" ht="13.5" x14ac:dyDescent="0.25">
      <c r="A1883" s="3">
        <f>TITRES_STAT!B1886</f>
        <v>45044</v>
      </c>
      <c r="B1883" s="5">
        <f>TITRES_STAT!C1886</f>
        <v>13.1</v>
      </c>
      <c r="C1883" s="5">
        <f>TITRES_STAT!D1886</f>
        <v>10.1632</v>
      </c>
      <c r="D1883" s="5">
        <f>TITRES_STAT!E1886</f>
        <v>1140</v>
      </c>
      <c r="E1883" s="2">
        <f t="shared" si="116"/>
        <v>53566</v>
      </c>
      <c r="F1883" s="5" t="str">
        <f t="shared" si="119"/>
        <v>BULLISH</v>
      </c>
      <c r="G1883" s="5" t="str">
        <f t="shared" si="118"/>
        <v>STRONG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13.1</v>
      </c>
      <c r="C1884" s="5">
        <f>TITRES_STAT!D1887</f>
        <v>10.1632</v>
      </c>
      <c r="D1884" s="5">
        <f>TITRES_STAT!E1887</f>
        <v>0</v>
      </c>
      <c r="E1884" s="2">
        <f t="shared" si="116"/>
        <v>53566</v>
      </c>
      <c r="F1884" s="5" t="str">
        <f t="shared" si="119"/>
        <v>BULLISH</v>
      </c>
      <c r="G1884" s="5" t="str">
        <f t="shared" si="118"/>
        <v>STRONG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13.08</v>
      </c>
      <c r="C1885" s="5">
        <f>TITRES_STAT!D1888</f>
        <v>10.1477</v>
      </c>
      <c r="D1885" s="5">
        <f>TITRES_STAT!E1888</f>
        <v>242</v>
      </c>
      <c r="E1885" s="2">
        <f t="shared" si="116"/>
        <v>53324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CONFIRMED BULLISH</v>
      </c>
    </row>
    <row r="1886" spans="1:8" ht="13.5" x14ac:dyDescent="0.25">
      <c r="A1886" s="3">
        <f>TITRES_STAT!B1889</f>
        <v>45050</v>
      </c>
      <c r="B1886" s="5">
        <f>TITRES_STAT!C1889</f>
        <v>13.1</v>
      </c>
      <c r="C1886" s="5">
        <f>TITRES_STAT!D1889</f>
        <v>10.1632</v>
      </c>
      <c r="D1886" s="5">
        <f>TITRES_STAT!E1889</f>
        <v>2911</v>
      </c>
      <c r="E1886" s="2">
        <f t="shared" si="116"/>
        <v>56235</v>
      </c>
      <c r="F1886" s="5" t="str">
        <f t="shared" si="119"/>
        <v>BULLISH</v>
      </c>
      <c r="G1886" s="5" t="str">
        <f t="shared" si="118"/>
        <v>STRONG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13.08</v>
      </c>
      <c r="C1887" s="5">
        <f>TITRES_STAT!D1890</f>
        <v>10.1477</v>
      </c>
      <c r="D1887" s="5">
        <f>TITRES_STAT!E1890</f>
        <v>41</v>
      </c>
      <c r="E1887" s="2">
        <f t="shared" si="116"/>
        <v>56194</v>
      </c>
      <c r="F1887" s="5" t="str">
        <f t="shared" si="119"/>
        <v>BULLISH</v>
      </c>
      <c r="G1887" s="5" t="str">
        <f t="shared" si="118"/>
        <v>STRONG</v>
      </c>
      <c r="H1887" s="5" t="str">
        <f t="shared" si="117"/>
        <v>CONFIRMED BULLISH</v>
      </c>
    </row>
    <row r="1888" spans="1:8" ht="13.5" x14ac:dyDescent="0.25">
      <c r="A1888" s="3">
        <f>TITRES_STAT!B1891</f>
        <v>45054</v>
      </c>
      <c r="B1888" s="5">
        <f>TITRES_STAT!C1891</f>
        <v>13.85</v>
      </c>
      <c r="C1888" s="5">
        <f>TITRES_STAT!D1891</f>
        <v>10.744999999999999</v>
      </c>
      <c r="D1888" s="5">
        <f>TITRES_STAT!E1891</f>
        <v>2717</v>
      </c>
      <c r="E1888" s="2">
        <f t="shared" si="116"/>
        <v>58911</v>
      </c>
      <c r="F1888" s="5" t="str">
        <f t="shared" si="119"/>
        <v>BULLISH</v>
      </c>
      <c r="G1888" s="5" t="str">
        <f t="shared" si="118"/>
        <v>STRONG</v>
      </c>
      <c r="H1888" s="5" t="str">
        <f t="shared" si="117"/>
        <v>CONFIRMED BULLISH</v>
      </c>
    </row>
    <row r="1889" spans="1:8" ht="13.5" x14ac:dyDescent="0.25">
      <c r="A1889" s="3">
        <f>TITRES_STAT!B1892</f>
        <v>45055</v>
      </c>
      <c r="B1889" s="5">
        <f>TITRES_STAT!C1892</f>
        <v>13.9</v>
      </c>
      <c r="C1889" s="5">
        <f>TITRES_STAT!D1892</f>
        <v>10.783799999999999</v>
      </c>
      <c r="D1889" s="5">
        <f>TITRES_STAT!E1892</f>
        <v>5417</v>
      </c>
      <c r="E1889" s="2">
        <f t="shared" si="116"/>
        <v>64328</v>
      </c>
      <c r="F1889" s="5" t="str">
        <f t="shared" si="119"/>
        <v>BULLISH</v>
      </c>
      <c r="G1889" s="5" t="str">
        <f t="shared" si="118"/>
        <v>STRONG</v>
      </c>
      <c r="H1889" s="5" t="str">
        <f t="shared" si="117"/>
        <v>CONFIRMED BULLISH</v>
      </c>
    </row>
    <row r="1890" spans="1:8" ht="13.5" x14ac:dyDescent="0.25">
      <c r="A1890" s="3">
        <f>TITRES_STAT!B1893</f>
        <v>45056</v>
      </c>
      <c r="B1890" s="5">
        <f>TITRES_STAT!C1893</f>
        <v>14</v>
      </c>
      <c r="C1890" s="5">
        <f>TITRES_STAT!D1893</f>
        <v>10.8614</v>
      </c>
      <c r="D1890" s="5">
        <f>TITRES_STAT!E1893</f>
        <v>1774</v>
      </c>
      <c r="E1890" s="2">
        <f t="shared" si="116"/>
        <v>66102</v>
      </c>
      <c r="F1890" s="5" t="str">
        <f t="shared" si="119"/>
        <v>BULLISH</v>
      </c>
      <c r="G1890" s="5" t="str">
        <f t="shared" si="118"/>
        <v>STRONG</v>
      </c>
      <c r="H1890" s="5" t="str">
        <f t="shared" si="117"/>
        <v>CONFIRMED BULLISH</v>
      </c>
    </row>
    <row r="1891" spans="1:8" ht="13.5" x14ac:dyDescent="0.25">
      <c r="A1891" s="3">
        <f>TITRES_STAT!B1894</f>
        <v>45057</v>
      </c>
      <c r="B1891" s="5">
        <f>TITRES_STAT!C1894</f>
        <v>14</v>
      </c>
      <c r="C1891" s="5">
        <f>TITRES_STAT!D1894</f>
        <v>10.8614</v>
      </c>
      <c r="D1891" s="5">
        <f>TITRES_STAT!E1894</f>
        <v>325</v>
      </c>
      <c r="E1891" s="2">
        <f t="shared" si="116"/>
        <v>66102</v>
      </c>
      <c r="F1891" s="5" t="str">
        <f t="shared" si="119"/>
        <v>BULLISH</v>
      </c>
      <c r="G1891" s="5" t="str">
        <f t="shared" si="118"/>
        <v>STRONG</v>
      </c>
      <c r="H1891" s="5" t="str">
        <f t="shared" si="117"/>
        <v>CONFIRMED BULLISH</v>
      </c>
    </row>
    <row r="1892" spans="1:8" ht="13.5" x14ac:dyDescent="0.25">
      <c r="A1892" s="3">
        <f>TITRES_STAT!B1895</f>
        <v>45058</v>
      </c>
      <c r="B1892" s="5">
        <f>TITRES_STAT!C1895</f>
        <v>14</v>
      </c>
      <c r="C1892" s="5">
        <f>TITRES_STAT!D1895</f>
        <v>10.8614</v>
      </c>
      <c r="D1892" s="5">
        <f>TITRES_STAT!E1895</f>
        <v>1371</v>
      </c>
      <c r="E1892" s="2">
        <f t="shared" si="116"/>
        <v>66102</v>
      </c>
      <c r="F1892" s="5" t="str">
        <f t="shared" si="119"/>
        <v>BULLISH</v>
      </c>
      <c r="G1892" s="5" t="str">
        <f t="shared" si="118"/>
        <v>STRONG</v>
      </c>
      <c r="H1892" s="5" t="str">
        <f t="shared" si="117"/>
        <v>CONFIRMED BULLISH</v>
      </c>
    </row>
    <row r="1893" spans="1:8" ht="13.5" x14ac:dyDescent="0.25">
      <c r="A1893" s="3">
        <f>TITRES_STAT!B1896</f>
        <v>45061</v>
      </c>
      <c r="B1893" s="5">
        <f>TITRES_STAT!C1896</f>
        <v>14</v>
      </c>
      <c r="C1893" s="5">
        <f>TITRES_STAT!D1896</f>
        <v>10.8614</v>
      </c>
      <c r="D1893" s="5">
        <f>TITRES_STAT!E1896</f>
        <v>9170</v>
      </c>
      <c r="E1893" s="2">
        <f t="shared" si="116"/>
        <v>66102</v>
      </c>
      <c r="F1893" s="5" t="str">
        <f t="shared" si="119"/>
        <v>BULLISH</v>
      </c>
      <c r="G1893" s="5" t="str">
        <f t="shared" si="118"/>
        <v>STRONG</v>
      </c>
      <c r="H1893" s="5" t="str">
        <f t="shared" si="117"/>
        <v>CONFIRMED BULLISH</v>
      </c>
    </row>
    <row r="1894" spans="1:8" ht="13.5" x14ac:dyDescent="0.25">
      <c r="A1894" s="3">
        <f>TITRES_STAT!B1897</f>
        <v>45062</v>
      </c>
      <c r="B1894" s="5">
        <f>TITRES_STAT!C1897</f>
        <v>14.1</v>
      </c>
      <c r="C1894" s="5">
        <f>TITRES_STAT!D1897</f>
        <v>10.939</v>
      </c>
      <c r="D1894" s="5">
        <f>TITRES_STAT!E1897</f>
        <v>9467</v>
      </c>
      <c r="E1894" s="2">
        <f t="shared" si="116"/>
        <v>75569</v>
      </c>
      <c r="F1894" s="5" t="str">
        <f t="shared" si="119"/>
        <v>BULLISH</v>
      </c>
      <c r="G1894" s="5" t="str">
        <f t="shared" si="118"/>
        <v>STRONG</v>
      </c>
      <c r="H1894" s="5" t="str">
        <f t="shared" si="117"/>
        <v>CONFIRMED BULLISH</v>
      </c>
    </row>
    <row r="1895" spans="1:8" ht="13.5" x14ac:dyDescent="0.25">
      <c r="A1895" s="3">
        <f>TITRES_STAT!B1898</f>
        <v>45063</v>
      </c>
      <c r="B1895" s="5">
        <f>TITRES_STAT!C1898</f>
        <v>14</v>
      </c>
      <c r="C1895" s="5">
        <f>TITRES_STAT!D1898</f>
        <v>10.8614</v>
      </c>
      <c r="D1895" s="5">
        <f>TITRES_STAT!E1898</f>
        <v>46196</v>
      </c>
      <c r="E1895" s="2">
        <f t="shared" si="116"/>
        <v>29373</v>
      </c>
      <c r="F1895" s="5" t="str">
        <f t="shared" si="119"/>
        <v>BEARISH</v>
      </c>
      <c r="G1895" s="5" t="str">
        <f t="shared" si="118"/>
        <v>WEAK</v>
      </c>
      <c r="H1895" s="5" t="str">
        <f t="shared" si="117"/>
        <v>NEUTRAL</v>
      </c>
    </row>
    <row r="1896" spans="1:8" ht="13.5" x14ac:dyDescent="0.25">
      <c r="A1896" s="3">
        <f>TITRES_STAT!B1899</f>
        <v>45064</v>
      </c>
      <c r="B1896" s="5">
        <f>TITRES_STAT!C1899</f>
        <v>13.99</v>
      </c>
      <c r="C1896" s="5">
        <f>TITRES_STAT!D1899</f>
        <v>10.8536</v>
      </c>
      <c r="D1896" s="5">
        <f>TITRES_STAT!E1899</f>
        <v>1376</v>
      </c>
      <c r="E1896" s="2">
        <f t="shared" si="116"/>
        <v>27997</v>
      </c>
      <c r="F1896" s="5" t="str">
        <f t="shared" si="119"/>
        <v>BEARISH</v>
      </c>
      <c r="G1896" s="5" t="str">
        <f t="shared" si="118"/>
        <v>WEAK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14</v>
      </c>
      <c r="C1897" s="5">
        <f>TITRES_STAT!D1900</f>
        <v>10.8614</v>
      </c>
      <c r="D1897" s="5">
        <f>TITRES_STAT!E1900</f>
        <v>755</v>
      </c>
      <c r="E1897" s="2">
        <f t="shared" si="116"/>
        <v>28752</v>
      </c>
      <c r="F1897" s="5" t="str">
        <f t="shared" si="119"/>
        <v>BEARISH</v>
      </c>
      <c r="G1897" s="5" t="str">
        <f t="shared" si="118"/>
        <v>WEAK</v>
      </c>
      <c r="H1897" s="5" t="str">
        <f t="shared" si="117"/>
        <v>NEUTRAL</v>
      </c>
    </row>
    <row r="1898" spans="1:8" ht="13.5" x14ac:dyDescent="0.25">
      <c r="A1898" s="3">
        <f>TITRES_STAT!B1901</f>
        <v>45068</v>
      </c>
      <c r="B1898" s="5">
        <f>TITRES_STAT!C1901</f>
        <v>14</v>
      </c>
      <c r="C1898" s="5">
        <f>TITRES_STAT!D1901</f>
        <v>10.8614</v>
      </c>
      <c r="D1898" s="5">
        <f>TITRES_STAT!E1901</f>
        <v>1068</v>
      </c>
      <c r="E1898" s="2">
        <f t="shared" si="116"/>
        <v>28752</v>
      </c>
      <c r="F1898" s="5" t="str">
        <f t="shared" si="119"/>
        <v>BEARISH</v>
      </c>
      <c r="G1898" s="5" t="str">
        <f t="shared" si="118"/>
        <v>WEAK</v>
      </c>
      <c r="H1898" s="5" t="str">
        <f t="shared" si="117"/>
        <v>NEUTRAL</v>
      </c>
    </row>
    <row r="1899" spans="1:8" ht="13.5" x14ac:dyDescent="0.25">
      <c r="A1899" s="3">
        <f>TITRES_STAT!B1902</f>
        <v>45069</v>
      </c>
      <c r="B1899" s="5">
        <f>TITRES_STAT!C1902</f>
        <v>14</v>
      </c>
      <c r="C1899" s="5">
        <f>TITRES_STAT!D1902</f>
        <v>10.8614</v>
      </c>
      <c r="D1899" s="5">
        <f>TITRES_STAT!E1902</f>
        <v>4662</v>
      </c>
      <c r="E1899" s="2">
        <f t="shared" si="116"/>
        <v>28752</v>
      </c>
      <c r="F1899" s="5" t="str">
        <f t="shared" si="119"/>
        <v>BEARISH</v>
      </c>
      <c r="G1899" s="5" t="str">
        <f t="shared" si="118"/>
        <v>WEAK</v>
      </c>
      <c r="H1899" s="5" t="str">
        <f t="shared" si="117"/>
        <v>CONFIRMED BEARISH</v>
      </c>
    </row>
    <row r="1900" spans="1:8" ht="13.5" x14ac:dyDescent="0.25">
      <c r="A1900" s="3">
        <f>TITRES_STAT!B1903</f>
        <v>45070</v>
      </c>
      <c r="B1900" s="5">
        <f>TITRES_STAT!C1903</f>
        <v>14</v>
      </c>
      <c r="C1900" s="5">
        <f>TITRES_STAT!D1903</f>
        <v>10.8614</v>
      </c>
      <c r="D1900" s="5">
        <f>TITRES_STAT!E1903</f>
        <v>1340</v>
      </c>
      <c r="E1900" s="2">
        <f t="shared" si="116"/>
        <v>28752</v>
      </c>
      <c r="F1900" s="5" t="str">
        <f t="shared" si="119"/>
        <v>BEARISH</v>
      </c>
      <c r="G1900" s="5" t="str">
        <f t="shared" si="118"/>
        <v>WEAK</v>
      </c>
      <c r="H1900" s="5" t="str">
        <f t="shared" si="117"/>
        <v>NEUTRAL</v>
      </c>
    </row>
    <row r="1901" spans="1:8" ht="13.5" x14ac:dyDescent="0.25">
      <c r="A1901" s="3">
        <f>TITRES_STAT!B1904</f>
        <v>45071</v>
      </c>
      <c r="B1901" s="5">
        <f>TITRES_STAT!C1904</f>
        <v>14</v>
      </c>
      <c r="C1901" s="5">
        <f>TITRES_STAT!D1904</f>
        <v>10.8614</v>
      </c>
      <c r="D1901" s="5">
        <f>TITRES_STAT!E1904</f>
        <v>1076</v>
      </c>
      <c r="E1901" s="2">
        <f t="shared" si="116"/>
        <v>28752</v>
      </c>
      <c r="F1901" s="5" t="str">
        <f t="shared" si="119"/>
        <v>BULLISH</v>
      </c>
      <c r="G1901" s="5" t="str">
        <f t="shared" si="118"/>
        <v>STRONG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13.95</v>
      </c>
      <c r="C1902" s="5">
        <f>TITRES_STAT!D1905</f>
        <v>10.8226</v>
      </c>
      <c r="D1902" s="5">
        <f>TITRES_STAT!E1905</f>
        <v>2868</v>
      </c>
      <c r="E1902" s="2">
        <f t="shared" si="116"/>
        <v>25884</v>
      </c>
      <c r="F1902" s="5" t="str">
        <f t="shared" si="119"/>
        <v>BEARISH</v>
      </c>
      <c r="G1902" s="5" t="str">
        <f t="shared" si="118"/>
        <v>WEAK</v>
      </c>
      <c r="H1902" s="5" t="str">
        <f t="shared" si="117"/>
        <v>CONFIRMED BEARISH</v>
      </c>
    </row>
    <row r="1903" spans="1:8" ht="13.5" x14ac:dyDescent="0.25">
      <c r="A1903" s="3">
        <f>TITRES_STAT!B1906</f>
        <v>45075</v>
      </c>
      <c r="B1903" s="5">
        <f>TITRES_STAT!C1906</f>
        <v>13.92</v>
      </c>
      <c r="C1903" s="5">
        <f>TITRES_STAT!D1906</f>
        <v>10.799300000000001</v>
      </c>
      <c r="D1903" s="5">
        <f>TITRES_STAT!E1906</f>
        <v>105</v>
      </c>
      <c r="E1903" s="2">
        <f t="shared" si="116"/>
        <v>25779</v>
      </c>
      <c r="F1903" s="5" t="str">
        <f t="shared" si="119"/>
        <v>BEARISH</v>
      </c>
      <c r="G1903" s="5" t="str">
        <f t="shared" si="118"/>
        <v>WEAK</v>
      </c>
      <c r="H1903" s="5" t="str">
        <f t="shared" si="117"/>
        <v>CONFIRMED BEARISH</v>
      </c>
    </row>
    <row r="1904" spans="1:8" ht="13.5" x14ac:dyDescent="0.25">
      <c r="A1904" s="3">
        <f>TITRES_STAT!B1907</f>
        <v>45076</v>
      </c>
      <c r="B1904" s="5">
        <f>TITRES_STAT!C1907</f>
        <v>14</v>
      </c>
      <c r="C1904" s="5">
        <f>TITRES_STAT!D1907</f>
        <v>10.8614</v>
      </c>
      <c r="D1904" s="5">
        <f>TITRES_STAT!E1907</f>
        <v>745</v>
      </c>
      <c r="E1904" s="2">
        <f t="shared" si="116"/>
        <v>26524</v>
      </c>
      <c r="F1904" s="5" t="str">
        <f t="shared" si="119"/>
        <v>BEARISH</v>
      </c>
      <c r="G1904" s="5" t="str">
        <f t="shared" si="118"/>
        <v>WEAK</v>
      </c>
      <c r="H1904" s="5" t="str">
        <f t="shared" si="117"/>
        <v>NEUTRAL</v>
      </c>
    </row>
    <row r="1905" spans="1:8" ht="13.5" x14ac:dyDescent="0.25">
      <c r="A1905" s="3">
        <f>TITRES_STAT!B1908</f>
        <v>45077</v>
      </c>
      <c r="B1905" s="5">
        <f>TITRES_STAT!C1908</f>
        <v>14</v>
      </c>
      <c r="C1905" s="5">
        <f>TITRES_STAT!D1908</f>
        <v>10.8614</v>
      </c>
      <c r="D1905" s="5">
        <f>TITRES_STAT!E1908</f>
        <v>432</v>
      </c>
      <c r="E1905" s="2">
        <f t="shared" si="116"/>
        <v>26524</v>
      </c>
      <c r="F1905" s="5" t="str">
        <f t="shared" si="119"/>
        <v>BEARISH</v>
      </c>
      <c r="G1905" s="5" t="str">
        <f t="shared" si="118"/>
        <v>WEAK</v>
      </c>
      <c r="H1905" s="5" t="str">
        <f t="shared" si="117"/>
        <v>NEUTRAL</v>
      </c>
    </row>
    <row r="1906" spans="1:8" ht="13.5" x14ac:dyDescent="0.25">
      <c r="A1906" s="3">
        <f>TITRES_STAT!B1909</f>
        <v>45078</v>
      </c>
      <c r="B1906" s="5">
        <f>TITRES_STAT!C1909</f>
        <v>14</v>
      </c>
      <c r="C1906" s="5">
        <f>TITRES_STAT!D1909</f>
        <v>10.8614</v>
      </c>
      <c r="D1906" s="5">
        <f>TITRES_STAT!E1909</f>
        <v>195</v>
      </c>
      <c r="E1906" s="2">
        <f t="shared" si="116"/>
        <v>26524</v>
      </c>
      <c r="F1906" s="5" t="str">
        <f t="shared" si="119"/>
        <v>BEARISH</v>
      </c>
      <c r="G1906" s="5" t="str">
        <f t="shared" si="118"/>
        <v>WEAK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14</v>
      </c>
      <c r="C1907" s="5">
        <f>TITRES_STAT!D1910</f>
        <v>10.8614</v>
      </c>
      <c r="D1907" s="5">
        <f>TITRES_STAT!E1910</f>
        <v>2659</v>
      </c>
      <c r="E1907" s="2">
        <f t="shared" si="116"/>
        <v>26524</v>
      </c>
      <c r="F1907" s="5" t="str">
        <f t="shared" si="119"/>
        <v>BULLISH</v>
      </c>
      <c r="G1907" s="5" t="str">
        <f t="shared" si="118"/>
        <v>STRONG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14</v>
      </c>
      <c r="C1908" s="5">
        <f>TITRES_STAT!D1911</f>
        <v>10.8614</v>
      </c>
      <c r="D1908" s="5">
        <f>TITRES_STAT!E1911</f>
        <v>2761</v>
      </c>
      <c r="E1908" s="2">
        <f t="shared" si="116"/>
        <v>26524</v>
      </c>
      <c r="F1908" s="5" t="str">
        <f t="shared" si="119"/>
        <v>BULLISH</v>
      </c>
      <c r="G1908" s="5" t="str">
        <f t="shared" si="118"/>
        <v>STRONG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14.09</v>
      </c>
      <c r="C1909" s="5">
        <f>TITRES_STAT!D1912</f>
        <v>10.9312</v>
      </c>
      <c r="D1909" s="5">
        <f>TITRES_STAT!E1912</f>
        <v>6381</v>
      </c>
      <c r="E1909" s="2">
        <f t="shared" si="116"/>
        <v>32905</v>
      </c>
      <c r="F1909" s="5" t="str">
        <f t="shared" si="119"/>
        <v>BULLISH</v>
      </c>
      <c r="G1909" s="5" t="str">
        <f t="shared" si="118"/>
        <v>STRONG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13.9</v>
      </c>
      <c r="C1910" s="5">
        <f>TITRES_STAT!D1913</f>
        <v>10.783799999999999</v>
      </c>
      <c r="D1910" s="5">
        <f>TITRES_STAT!E1913</f>
        <v>114</v>
      </c>
      <c r="E1910" s="2">
        <f t="shared" si="116"/>
        <v>32791</v>
      </c>
      <c r="F1910" s="5" t="str">
        <f t="shared" si="119"/>
        <v>BULLISH</v>
      </c>
      <c r="G1910" s="5" t="str">
        <f t="shared" si="118"/>
        <v>STRONG</v>
      </c>
      <c r="H1910" s="5" t="str">
        <f t="shared" si="117"/>
        <v>BULLISH DIVERGENCE</v>
      </c>
    </row>
    <row r="1911" spans="1:8" ht="13.5" x14ac:dyDescent="0.25">
      <c r="A1911" s="3">
        <f>TITRES_STAT!B1914</f>
        <v>45085</v>
      </c>
      <c r="B1911" s="5">
        <f>TITRES_STAT!C1914</f>
        <v>14.04</v>
      </c>
      <c r="C1911" s="5">
        <f>TITRES_STAT!D1914</f>
        <v>10.8924</v>
      </c>
      <c r="D1911" s="5">
        <f>TITRES_STAT!E1914</f>
        <v>15</v>
      </c>
      <c r="E1911" s="2">
        <f t="shared" si="116"/>
        <v>32806</v>
      </c>
      <c r="F1911" s="5" t="str">
        <f t="shared" si="119"/>
        <v>BULLISH</v>
      </c>
      <c r="G1911" s="5" t="str">
        <f t="shared" si="118"/>
        <v>STRONG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14</v>
      </c>
      <c r="C1912" s="5">
        <f>TITRES_STAT!D1915</f>
        <v>10.8614</v>
      </c>
      <c r="D1912" s="5">
        <f>TITRES_STAT!E1915</f>
        <v>2779</v>
      </c>
      <c r="E1912" s="2">
        <f t="shared" si="116"/>
        <v>30027</v>
      </c>
      <c r="F1912" s="5" t="str">
        <f t="shared" si="119"/>
        <v>BULLISH</v>
      </c>
      <c r="G1912" s="5" t="str">
        <f t="shared" si="118"/>
        <v>STRONG</v>
      </c>
      <c r="H1912" s="5" t="str">
        <f t="shared" si="117"/>
        <v>NEUTRAL</v>
      </c>
    </row>
    <row r="1913" spans="1:8" ht="13.5" x14ac:dyDescent="0.25">
      <c r="A1913" s="3">
        <f>TITRES_STAT!B1916</f>
        <v>45089</v>
      </c>
      <c r="B1913" s="5">
        <f>TITRES_STAT!C1916</f>
        <v>14</v>
      </c>
      <c r="C1913" s="5">
        <f>TITRES_STAT!D1916</f>
        <v>10.8614</v>
      </c>
      <c r="D1913" s="5">
        <f>TITRES_STAT!E1916</f>
        <v>2769</v>
      </c>
      <c r="E1913" s="2">
        <f t="shared" si="116"/>
        <v>30027</v>
      </c>
      <c r="F1913" s="5" t="str">
        <f t="shared" si="119"/>
        <v>BULLISH</v>
      </c>
      <c r="G1913" s="5" t="str">
        <f t="shared" si="118"/>
        <v>STRONG</v>
      </c>
      <c r="H1913" s="5" t="str">
        <f t="shared" si="117"/>
        <v>NEUTRAL</v>
      </c>
    </row>
    <row r="1914" spans="1:8" ht="13.5" x14ac:dyDescent="0.25">
      <c r="A1914" s="3">
        <f>TITRES_STAT!B1917</f>
        <v>45090</v>
      </c>
      <c r="B1914" s="5">
        <f>TITRES_STAT!C1917</f>
        <v>14</v>
      </c>
      <c r="C1914" s="5">
        <f>TITRES_STAT!D1917</f>
        <v>10.8614</v>
      </c>
      <c r="D1914" s="5">
        <f>TITRES_STAT!E1917</f>
        <v>8278</v>
      </c>
      <c r="E1914" s="2">
        <f t="shared" si="116"/>
        <v>30027</v>
      </c>
      <c r="F1914" s="5" t="str">
        <f t="shared" si="119"/>
        <v>BEARISH</v>
      </c>
      <c r="G1914" s="5" t="str">
        <f t="shared" si="118"/>
        <v>WEAK</v>
      </c>
      <c r="H1914" s="5" t="str">
        <f t="shared" si="117"/>
        <v>CONFIRMED BEARISH</v>
      </c>
    </row>
    <row r="1915" spans="1:8" ht="13.5" x14ac:dyDescent="0.25">
      <c r="A1915" s="3">
        <f>TITRES_STAT!B1918</f>
        <v>45091</v>
      </c>
      <c r="B1915" s="5">
        <f>TITRES_STAT!C1918</f>
        <v>14</v>
      </c>
      <c r="C1915" s="5">
        <f>TITRES_STAT!D1918</f>
        <v>10.8614</v>
      </c>
      <c r="D1915" s="5">
        <f>TITRES_STAT!E1918</f>
        <v>831</v>
      </c>
      <c r="E1915" s="2">
        <f t="shared" si="116"/>
        <v>30027</v>
      </c>
      <c r="F1915" s="5" t="str">
        <f t="shared" si="119"/>
        <v>BEARISH</v>
      </c>
      <c r="G1915" s="5" t="str">
        <f t="shared" si="118"/>
        <v>WEAK</v>
      </c>
      <c r="H1915" s="5" t="str">
        <f t="shared" si="117"/>
        <v>BEARISH DIVERGENCE</v>
      </c>
    </row>
    <row r="1916" spans="1:8" ht="13.5" x14ac:dyDescent="0.25">
      <c r="A1916" s="3">
        <f>TITRES_STAT!B1919</f>
        <v>45092</v>
      </c>
      <c r="B1916" s="5">
        <f>TITRES_STAT!C1919</f>
        <v>14</v>
      </c>
      <c r="C1916" s="5">
        <f>TITRES_STAT!D1919</f>
        <v>10.8614</v>
      </c>
      <c r="D1916" s="5">
        <f>TITRES_STAT!E1919</f>
        <v>7365</v>
      </c>
      <c r="E1916" s="2">
        <f t="shared" si="116"/>
        <v>30027</v>
      </c>
      <c r="F1916" s="5" t="str">
        <f t="shared" si="119"/>
        <v>BEARISH</v>
      </c>
      <c r="G1916" s="5" t="str">
        <f t="shared" si="118"/>
        <v>WEAK</v>
      </c>
      <c r="H1916" s="5" t="str">
        <f t="shared" si="117"/>
        <v>CONFIRMED BEARISH</v>
      </c>
    </row>
    <row r="1917" spans="1:8" ht="13.5" x14ac:dyDescent="0.25">
      <c r="A1917" s="3">
        <f>TITRES_STAT!B1920</f>
        <v>45093</v>
      </c>
      <c r="B1917" s="5">
        <f>TITRES_STAT!C1920</f>
        <v>14.65</v>
      </c>
      <c r="C1917" s="5">
        <f>TITRES_STAT!D1920</f>
        <v>11.3657</v>
      </c>
      <c r="D1917" s="5">
        <f>TITRES_STAT!E1920</f>
        <v>10210</v>
      </c>
      <c r="E1917" s="2">
        <f t="shared" si="116"/>
        <v>40237</v>
      </c>
      <c r="F1917" s="5" t="str">
        <f t="shared" si="119"/>
        <v>BULLISH</v>
      </c>
      <c r="G1917" s="5" t="str">
        <f t="shared" si="118"/>
        <v>STRONG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14.57</v>
      </c>
      <c r="C1918" s="5">
        <f>TITRES_STAT!D1921</f>
        <v>11.303599999999999</v>
      </c>
      <c r="D1918" s="5">
        <f>TITRES_STAT!E1921</f>
        <v>775</v>
      </c>
      <c r="E1918" s="2">
        <f t="shared" si="116"/>
        <v>39462</v>
      </c>
      <c r="F1918" s="5" t="str">
        <f t="shared" si="119"/>
        <v>BULLISH</v>
      </c>
      <c r="G1918" s="5" t="str">
        <f t="shared" si="118"/>
        <v>STRONG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14.57</v>
      </c>
      <c r="C1919" s="5">
        <f>TITRES_STAT!D1922</f>
        <v>11.303599999999999</v>
      </c>
      <c r="D1919" s="5">
        <f>TITRES_STAT!E1922</f>
        <v>49</v>
      </c>
      <c r="E1919" s="2">
        <f t="shared" si="116"/>
        <v>39462</v>
      </c>
      <c r="F1919" s="5" t="str">
        <f t="shared" si="119"/>
        <v>BULLISH</v>
      </c>
      <c r="G1919" s="5" t="str">
        <f t="shared" si="118"/>
        <v>STRONG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14.4</v>
      </c>
      <c r="C1920" s="5">
        <f>TITRES_STAT!D1923</f>
        <v>11.1717</v>
      </c>
      <c r="D1920" s="5">
        <f>TITRES_STAT!E1923</f>
        <v>4480</v>
      </c>
      <c r="E1920" s="2">
        <f t="shared" si="116"/>
        <v>34982</v>
      </c>
      <c r="F1920" s="5" t="str">
        <f t="shared" si="119"/>
        <v>BULLISH</v>
      </c>
      <c r="G1920" s="5" t="str">
        <f t="shared" si="118"/>
        <v>STRONG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14.66</v>
      </c>
      <c r="C1921" s="5">
        <f>TITRES_STAT!D1924</f>
        <v>11.3734</v>
      </c>
      <c r="D1921" s="5">
        <f>TITRES_STAT!E1924</f>
        <v>1525</v>
      </c>
      <c r="E1921" s="2">
        <f t="shared" si="116"/>
        <v>36507</v>
      </c>
      <c r="F1921" s="5" t="str">
        <f t="shared" si="119"/>
        <v>BULLISH</v>
      </c>
      <c r="G1921" s="5" t="str">
        <f t="shared" si="118"/>
        <v>STRONG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14.95</v>
      </c>
      <c r="C1922" s="5">
        <f>TITRES_STAT!D1925</f>
        <v>11.5984</v>
      </c>
      <c r="D1922" s="5">
        <f>TITRES_STAT!E1925</f>
        <v>3859</v>
      </c>
      <c r="E1922" s="2">
        <f t="shared" si="116"/>
        <v>40366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14.99</v>
      </c>
      <c r="C1923" s="5">
        <f>TITRES_STAT!D1926</f>
        <v>11.6295</v>
      </c>
      <c r="D1923" s="5">
        <f>TITRES_STAT!E1926</f>
        <v>917</v>
      </c>
      <c r="E1923" s="2">
        <f t="shared" si="116"/>
        <v>41283</v>
      </c>
      <c r="F1923" s="5" t="str">
        <f t="shared" si="119"/>
        <v>BULLISH</v>
      </c>
      <c r="G1923" s="5" t="str">
        <f t="shared" si="118"/>
        <v>STRONG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15.19</v>
      </c>
      <c r="C1924" s="5">
        <f>TITRES_STAT!D1927</f>
        <v>11.784599999999999</v>
      </c>
      <c r="D1924" s="5">
        <f>TITRES_STAT!E1927</f>
        <v>613</v>
      </c>
      <c r="E1924" s="2">
        <f t="shared" ref="E1924:E1987" si="120">IF(B1924&gt;B1923, E1923+D1924, IF(B1924&lt;B1923, E1923-D1924, E1923))</f>
        <v>41896</v>
      </c>
      <c r="F1924" s="5" t="str">
        <f t="shared" si="119"/>
        <v>BULLISH</v>
      </c>
      <c r="G1924" s="5" t="str">
        <f t="shared" si="118"/>
        <v>STRONG</v>
      </c>
      <c r="H1924" s="5" t="str">
        <f t="shared" si="117"/>
        <v>CONFIRMED BULLISH</v>
      </c>
    </row>
    <row r="1925" spans="1:8" ht="13.5" x14ac:dyDescent="0.25">
      <c r="A1925" s="3">
        <f>TITRES_STAT!B1928</f>
        <v>45107</v>
      </c>
      <c r="B1925" s="5">
        <f>TITRES_STAT!C1928</f>
        <v>15.18</v>
      </c>
      <c r="C1925" s="5">
        <f>TITRES_STAT!D1928</f>
        <v>11.776899999999999</v>
      </c>
      <c r="D1925" s="5">
        <f>TITRES_STAT!E1928</f>
        <v>4</v>
      </c>
      <c r="E1925" s="2">
        <f t="shared" si="120"/>
        <v>41892</v>
      </c>
      <c r="F1925" s="5" t="str">
        <f t="shared" si="119"/>
        <v>BULLISH</v>
      </c>
      <c r="G1925" s="5" t="str">
        <f t="shared" si="118"/>
        <v>STRONG</v>
      </c>
      <c r="H1925" s="5" t="str">
        <f t="shared" si="117"/>
        <v>CONFIRMED BULLISH</v>
      </c>
    </row>
    <row r="1926" spans="1:8" ht="13.5" x14ac:dyDescent="0.25">
      <c r="A1926" s="3">
        <f>TITRES_STAT!B1929</f>
        <v>45110</v>
      </c>
      <c r="B1926" s="5">
        <f>TITRES_STAT!C1929</f>
        <v>14.91</v>
      </c>
      <c r="C1926" s="5">
        <f>TITRES_STAT!D1929</f>
        <v>11.567399999999999</v>
      </c>
      <c r="D1926" s="5">
        <f>TITRES_STAT!E1929</f>
        <v>287</v>
      </c>
      <c r="E1926" s="2">
        <f t="shared" si="120"/>
        <v>41605</v>
      </c>
      <c r="F1926" s="5" t="str">
        <f t="shared" si="119"/>
        <v>BULLISH</v>
      </c>
      <c r="G1926" s="5" t="str">
        <f t="shared" si="118"/>
        <v>STRONG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5">
        <f>TITRES_STAT!C1930</f>
        <v>14.91</v>
      </c>
      <c r="C1927" s="5">
        <f>TITRES_STAT!D1930</f>
        <v>11.567399999999999</v>
      </c>
      <c r="D1927" s="5">
        <f>TITRES_STAT!E1930</f>
        <v>11</v>
      </c>
      <c r="E1927" s="2">
        <f t="shared" si="120"/>
        <v>41605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STRONG</v>
      </c>
      <c r="H1927" s="5" t="str">
        <f t="shared" si="121"/>
        <v>BULLISH DIVERGENCE</v>
      </c>
    </row>
    <row r="1928" spans="1:8" ht="13.5" x14ac:dyDescent="0.25">
      <c r="A1928" s="3">
        <f>TITRES_STAT!B1931</f>
        <v>45112</v>
      </c>
      <c r="B1928" s="5">
        <f>TITRES_STAT!C1931</f>
        <v>14.99</v>
      </c>
      <c r="C1928" s="5">
        <f>TITRES_STAT!D1931</f>
        <v>11.6295</v>
      </c>
      <c r="D1928" s="5">
        <f>TITRES_STAT!E1931</f>
        <v>1</v>
      </c>
      <c r="E1928" s="2">
        <f t="shared" si="120"/>
        <v>41606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14.9</v>
      </c>
      <c r="C1929" s="5">
        <f>TITRES_STAT!D1932</f>
        <v>11.5596</v>
      </c>
      <c r="D1929" s="5">
        <f>TITRES_STAT!E1932</f>
        <v>1811</v>
      </c>
      <c r="E1929" s="2">
        <f t="shared" si="120"/>
        <v>39795</v>
      </c>
      <c r="F1929" s="5" t="str">
        <f t="shared" si="123"/>
        <v>BEARISH</v>
      </c>
      <c r="G1929" s="5" t="str">
        <f t="shared" si="122"/>
        <v>WEAK</v>
      </c>
      <c r="H1929" s="5" t="str">
        <f t="shared" si="121"/>
        <v>CONFIRMED BEARISH</v>
      </c>
    </row>
    <row r="1930" spans="1:8" ht="13.5" x14ac:dyDescent="0.25">
      <c r="A1930" s="3">
        <f>TITRES_STAT!B1933</f>
        <v>45114</v>
      </c>
      <c r="B1930" s="5">
        <f>TITRES_STAT!C1933</f>
        <v>14.95</v>
      </c>
      <c r="C1930" s="5">
        <f>TITRES_STAT!D1933</f>
        <v>11.5984</v>
      </c>
      <c r="D1930" s="5">
        <f>TITRES_STAT!E1933</f>
        <v>599</v>
      </c>
      <c r="E1930" s="2">
        <f t="shared" si="120"/>
        <v>40394</v>
      </c>
      <c r="F1930" s="5" t="str">
        <f t="shared" si="123"/>
        <v>BEARISH</v>
      </c>
      <c r="G1930" s="5" t="str">
        <f t="shared" si="122"/>
        <v>WEAK</v>
      </c>
      <c r="H1930" s="5" t="str">
        <f t="shared" si="121"/>
        <v>CONFIRMED BEARISH</v>
      </c>
    </row>
    <row r="1931" spans="1:8" ht="13.5" x14ac:dyDescent="0.25">
      <c r="A1931" s="3">
        <f>TITRES_STAT!B1934</f>
        <v>45117</v>
      </c>
      <c r="B1931" s="5">
        <f>TITRES_STAT!C1934</f>
        <v>14.95</v>
      </c>
      <c r="C1931" s="5">
        <f>TITRES_STAT!D1934</f>
        <v>11.5984</v>
      </c>
      <c r="D1931" s="5">
        <f>TITRES_STAT!E1934</f>
        <v>0</v>
      </c>
      <c r="E1931" s="2">
        <f t="shared" si="120"/>
        <v>40394</v>
      </c>
      <c r="F1931" s="5" t="str">
        <f t="shared" si="123"/>
        <v>BEARISH</v>
      </c>
      <c r="G1931" s="5" t="str">
        <f t="shared" si="122"/>
        <v>WEAK</v>
      </c>
      <c r="H1931" s="5" t="str">
        <f t="shared" si="121"/>
        <v>BEARISH DIVERGENCE</v>
      </c>
    </row>
    <row r="1932" spans="1:8" ht="13.5" x14ac:dyDescent="0.25">
      <c r="A1932" s="3">
        <f>TITRES_STAT!B1935</f>
        <v>45118</v>
      </c>
      <c r="B1932" s="5">
        <f>TITRES_STAT!C1935</f>
        <v>14.65</v>
      </c>
      <c r="C1932" s="5">
        <f>TITRES_STAT!D1935</f>
        <v>11.3657</v>
      </c>
      <c r="D1932" s="5">
        <f>TITRES_STAT!E1935</f>
        <v>460</v>
      </c>
      <c r="E1932" s="2">
        <f t="shared" si="120"/>
        <v>39934</v>
      </c>
      <c r="F1932" s="5" t="str">
        <f t="shared" si="123"/>
        <v>BEARISH</v>
      </c>
      <c r="G1932" s="5" t="str">
        <f t="shared" si="122"/>
        <v>WEAK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14.65</v>
      </c>
      <c r="C1933" s="5">
        <f>TITRES_STAT!D1936</f>
        <v>11.3657</v>
      </c>
      <c r="D1933" s="5">
        <f>TITRES_STAT!E1936</f>
        <v>2078</v>
      </c>
      <c r="E1933" s="2">
        <f t="shared" si="120"/>
        <v>39934</v>
      </c>
      <c r="F1933" s="5" t="str">
        <f t="shared" si="123"/>
        <v>BEARISH</v>
      </c>
      <c r="G1933" s="5" t="str">
        <f t="shared" si="122"/>
        <v>WEAK</v>
      </c>
      <c r="H1933" s="5" t="str">
        <f t="shared" si="121"/>
        <v>CONFIRMED BEARISH</v>
      </c>
    </row>
    <row r="1934" spans="1:8" ht="13.5" x14ac:dyDescent="0.25">
      <c r="A1934" s="3">
        <f>TITRES_STAT!B1937</f>
        <v>45120</v>
      </c>
      <c r="B1934" s="5">
        <f>TITRES_STAT!C1937</f>
        <v>14.85</v>
      </c>
      <c r="C1934" s="5">
        <f>TITRES_STAT!D1937</f>
        <v>11.520799999999999</v>
      </c>
      <c r="D1934" s="5">
        <f>TITRES_STAT!E1937</f>
        <v>111</v>
      </c>
      <c r="E1934" s="2">
        <f t="shared" si="120"/>
        <v>40045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BULLISH DIVERGENCE</v>
      </c>
    </row>
    <row r="1935" spans="1:8" ht="13.5" x14ac:dyDescent="0.25">
      <c r="A1935" s="3">
        <f>TITRES_STAT!B1938</f>
        <v>45121</v>
      </c>
      <c r="B1935" s="5">
        <f>TITRES_STAT!C1938</f>
        <v>14.85</v>
      </c>
      <c r="C1935" s="5">
        <f>TITRES_STAT!D1938</f>
        <v>11.520799999999999</v>
      </c>
      <c r="D1935" s="5">
        <f>TITRES_STAT!E1938</f>
        <v>141</v>
      </c>
      <c r="E1935" s="2">
        <f t="shared" si="120"/>
        <v>40045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CONFIRMED BEARISH</v>
      </c>
    </row>
    <row r="1936" spans="1:8" ht="13.5" x14ac:dyDescent="0.25">
      <c r="A1936" s="3">
        <f>TITRES_STAT!B1939</f>
        <v>45124</v>
      </c>
      <c r="B1936" s="5">
        <f>TITRES_STAT!C1939</f>
        <v>14.8</v>
      </c>
      <c r="C1936" s="5">
        <f>TITRES_STAT!D1939</f>
        <v>11.482100000000001</v>
      </c>
      <c r="D1936" s="5">
        <f>TITRES_STAT!E1939</f>
        <v>302</v>
      </c>
      <c r="E1936" s="2">
        <f t="shared" si="120"/>
        <v>39743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14.9</v>
      </c>
      <c r="C1937" s="5">
        <f>TITRES_STAT!D1940</f>
        <v>11.5596</v>
      </c>
      <c r="D1937" s="5">
        <f>TITRES_STAT!E1940</f>
        <v>4084</v>
      </c>
      <c r="E1937" s="2">
        <f t="shared" si="120"/>
        <v>43827</v>
      </c>
      <c r="F1937" s="5" t="str">
        <f t="shared" si="123"/>
        <v>BULLISH</v>
      </c>
      <c r="G1937" s="5" t="str">
        <f t="shared" si="122"/>
        <v>STRONG</v>
      </c>
      <c r="H1937" s="5" t="str">
        <f t="shared" si="121"/>
        <v>CONFIRMED BULLISH</v>
      </c>
    </row>
    <row r="1938" spans="1:8" ht="13.5" x14ac:dyDescent="0.25">
      <c r="A1938" s="3">
        <f>TITRES_STAT!B1941</f>
        <v>45127</v>
      </c>
      <c r="B1938" s="5">
        <f>TITRES_STAT!C1941</f>
        <v>15.19</v>
      </c>
      <c r="C1938" s="5">
        <f>TITRES_STAT!D1941</f>
        <v>11.784599999999999</v>
      </c>
      <c r="D1938" s="5">
        <f>TITRES_STAT!E1941</f>
        <v>2673</v>
      </c>
      <c r="E1938" s="2">
        <f t="shared" si="120"/>
        <v>46500</v>
      </c>
      <c r="F1938" s="5" t="str">
        <f t="shared" si="123"/>
        <v>BULLISH</v>
      </c>
      <c r="G1938" s="5" t="str">
        <f t="shared" si="122"/>
        <v>STRONG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15.01</v>
      </c>
      <c r="C1939" s="5">
        <f>TITRES_STAT!D1942</f>
        <v>11.645</v>
      </c>
      <c r="D1939" s="5">
        <f>TITRES_STAT!E1942</f>
        <v>1734</v>
      </c>
      <c r="E1939" s="2">
        <f t="shared" si="120"/>
        <v>44766</v>
      </c>
      <c r="F1939" s="5" t="str">
        <f t="shared" si="123"/>
        <v>BULLISH</v>
      </c>
      <c r="G1939" s="5" t="str">
        <f t="shared" si="122"/>
        <v>STRONG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14.11</v>
      </c>
      <c r="C1940" s="5">
        <f>TITRES_STAT!D1943</f>
        <v>12.014900000000001</v>
      </c>
      <c r="D1940" s="5">
        <f>TITRES_STAT!E1943</f>
        <v>5</v>
      </c>
      <c r="E1940" s="2">
        <f t="shared" si="120"/>
        <v>44761</v>
      </c>
      <c r="F1940" s="5" t="str">
        <f t="shared" si="123"/>
        <v>BULLISH</v>
      </c>
      <c r="G1940" s="5" t="str">
        <f t="shared" si="122"/>
        <v>STRONG</v>
      </c>
      <c r="H1940" s="5" t="str">
        <f t="shared" si="121"/>
        <v>BULLISH DIVERGENCE</v>
      </c>
    </row>
    <row r="1941" spans="1:8" ht="13.5" x14ac:dyDescent="0.25">
      <c r="A1941" s="3">
        <f>TITRES_STAT!B1944</f>
        <v>45133</v>
      </c>
      <c r="B1941" s="5">
        <f>TITRES_STAT!C1944</f>
        <v>13.79</v>
      </c>
      <c r="C1941" s="5">
        <f>TITRES_STAT!D1944</f>
        <v>11.7424</v>
      </c>
      <c r="D1941" s="5">
        <f>TITRES_STAT!E1944</f>
        <v>963</v>
      </c>
      <c r="E1941" s="2">
        <f t="shared" si="120"/>
        <v>43798</v>
      </c>
      <c r="F1941" s="5" t="str">
        <f t="shared" si="123"/>
        <v>BULLISH</v>
      </c>
      <c r="G1941" s="5" t="str">
        <f t="shared" si="122"/>
        <v>STRONG</v>
      </c>
      <c r="H1941" s="5" t="str">
        <f t="shared" si="121"/>
        <v>BULLISH DIVERGENCE</v>
      </c>
    </row>
    <row r="1942" spans="1:8" ht="13.5" x14ac:dyDescent="0.25">
      <c r="A1942" s="3">
        <f>TITRES_STAT!B1945</f>
        <v>45134</v>
      </c>
      <c r="B1942" s="5">
        <f>TITRES_STAT!C1945</f>
        <v>13.9</v>
      </c>
      <c r="C1942" s="5">
        <f>TITRES_STAT!D1945</f>
        <v>11.836</v>
      </c>
      <c r="D1942" s="5">
        <f>TITRES_STAT!E1945</f>
        <v>1503</v>
      </c>
      <c r="E1942" s="2">
        <f t="shared" si="120"/>
        <v>45301</v>
      </c>
      <c r="F1942" s="5" t="str">
        <f t="shared" si="123"/>
        <v>BULLISH</v>
      </c>
      <c r="G1942" s="5" t="str">
        <f t="shared" si="122"/>
        <v>STRONG</v>
      </c>
      <c r="H1942" s="5" t="str">
        <f t="shared" si="121"/>
        <v>BULLISH DIVERGENCE</v>
      </c>
    </row>
    <row r="1943" spans="1:8" ht="13.5" x14ac:dyDescent="0.25">
      <c r="A1943" s="3">
        <f>TITRES_STAT!B1946</f>
        <v>45135</v>
      </c>
      <c r="B1943" s="5">
        <f>TITRES_STAT!C1946</f>
        <v>13.8</v>
      </c>
      <c r="C1943" s="5">
        <f>TITRES_STAT!D1946</f>
        <v>11.7509</v>
      </c>
      <c r="D1943" s="5">
        <f>TITRES_STAT!E1946</f>
        <v>93</v>
      </c>
      <c r="E1943" s="2">
        <f t="shared" si="120"/>
        <v>45208</v>
      </c>
      <c r="F1943" s="5" t="str">
        <f t="shared" si="123"/>
        <v>BEARISH</v>
      </c>
      <c r="G1943" s="5" t="str">
        <f t="shared" si="122"/>
        <v>WEAK</v>
      </c>
      <c r="H1943" s="5" t="str">
        <f t="shared" si="121"/>
        <v>CONFIRMED BEARISH</v>
      </c>
    </row>
    <row r="1944" spans="1:8" ht="13.5" x14ac:dyDescent="0.25">
      <c r="A1944" s="3">
        <f>TITRES_STAT!B1947</f>
        <v>45138</v>
      </c>
      <c r="B1944" s="5">
        <f>TITRES_STAT!C1947</f>
        <v>13.8</v>
      </c>
      <c r="C1944" s="5">
        <f>TITRES_STAT!D1947</f>
        <v>11.7509</v>
      </c>
      <c r="D1944" s="5">
        <f>TITRES_STAT!E1947</f>
        <v>0</v>
      </c>
      <c r="E1944" s="2">
        <f t="shared" si="120"/>
        <v>45208</v>
      </c>
      <c r="F1944" s="5" t="str">
        <f t="shared" si="123"/>
        <v>BULLISH</v>
      </c>
      <c r="G1944" s="5" t="str">
        <f t="shared" si="122"/>
        <v>NEUTRAL</v>
      </c>
      <c r="H1944" s="5" t="str">
        <f t="shared" si="121"/>
        <v>BULLISH DIVERGENCE</v>
      </c>
    </row>
    <row r="1945" spans="1:8" ht="13.5" x14ac:dyDescent="0.25">
      <c r="A1945" s="3">
        <f>TITRES_STAT!B1948</f>
        <v>45139</v>
      </c>
      <c r="B1945" s="5">
        <f>TITRES_STAT!C1948</f>
        <v>13.75</v>
      </c>
      <c r="C1945" s="5">
        <f>TITRES_STAT!D1948</f>
        <v>11.708299999999999</v>
      </c>
      <c r="D1945" s="5">
        <f>TITRES_STAT!E1948</f>
        <v>633</v>
      </c>
      <c r="E1945" s="2">
        <f t="shared" si="120"/>
        <v>44575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13.8</v>
      </c>
      <c r="C1946" s="5">
        <f>TITRES_STAT!D1949</f>
        <v>11.7509</v>
      </c>
      <c r="D1946" s="5">
        <f>TITRES_STAT!E1949</f>
        <v>10</v>
      </c>
      <c r="E1946" s="2">
        <f t="shared" si="120"/>
        <v>44585</v>
      </c>
      <c r="F1946" s="5" t="str">
        <f t="shared" si="123"/>
        <v>BULLISH</v>
      </c>
      <c r="G1946" s="5" t="str">
        <f t="shared" si="122"/>
        <v>NEUTRAL</v>
      </c>
      <c r="H1946" s="5" t="str">
        <f t="shared" si="121"/>
        <v>CONFIRMED BULLISH</v>
      </c>
    </row>
    <row r="1947" spans="1:8" ht="13.5" x14ac:dyDescent="0.25">
      <c r="A1947" s="3">
        <f>TITRES_STAT!B1950</f>
        <v>45141</v>
      </c>
      <c r="B1947" s="5">
        <f>TITRES_STAT!C1950</f>
        <v>13.73</v>
      </c>
      <c r="C1947" s="5">
        <f>TITRES_STAT!D1950</f>
        <v>11.6913</v>
      </c>
      <c r="D1947" s="5">
        <f>TITRES_STAT!E1950</f>
        <v>1055</v>
      </c>
      <c r="E1947" s="2">
        <f t="shared" si="120"/>
        <v>43530</v>
      </c>
      <c r="F1947" s="5" t="str">
        <f t="shared" si="123"/>
        <v>BEARISH</v>
      </c>
      <c r="G1947" s="5" t="str">
        <f t="shared" si="122"/>
        <v>WEAK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13.39</v>
      </c>
      <c r="C1948" s="5">
        <f>TITRES_STAT!D1951</f>
        <v>11.4018</v>
      </c>
      <c r="D1948" s="5">
        <f>TITRES_STAT!E1951</f>
        <v>236</v>
      </c>
      <c r="E1948" s="2">
        <f t="shared" si="120"/>
        <v>43294</v>
      </c>
      <c r="F1948" s="5" t="str">
        <f t="shared" si="123"/>
        <v>BEARISH</v>
      </c>
      <c r="G1948" s="5" t="str">
        <f t="shared" si="122"/>
        <v>WEAK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13.39</v>
      </c>
      <c r="C1949" s="5">
        <f>TITRES_STAT!D1952</f>
        <v>11.4018</v>
      </c>
      <c r="D1949" s="5">
        <f>TITRES_STAT!E1952</f>
        <v>904</v>
      </c>
      <c r="E1949" s="2">
        <f t="shared" si="120"/>
        <v>43294</v>
      </c>
      <c r="F1949" s="5" t="str">
        <f t="shared" si="123"/>
        <v>BEARISH</v>
      </c>
      <c r="G1949" s="5" t="str">
        <f t="shared" si="122"/>
        <v>WEAK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13.39</v>
      </c>
      <c r="C1950" s="5">
        <f>TITRES_STAT!D1953</f>
        <v>11.4018</v>
      </c>
      <c r="D1950" s="5">
        <f>TITRES_STAT!E1953</f>
        <v>1082</v>
      </c>
      <c r="E1950" s="2">
        <f t="shared" si="120"/>
        <v>43294</v>
      </c>
      <c r="F1950" s="5" t="str">
        <f t="shared" si="123"/>
        <v>BEARISH</v>
      </c>
      <c r="G1950" s="5" t="str">
        <f t="shared" si="122"/>
        <v>WEAK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13.6</v>
      </c>
      <c r="C1951" s="5">
        <f>TITRES_STAT!D1954</f>
        <v>11.5806</v>
      </c>
      <c r="D1951" s="5">
        <f>TITRES_STAT!E1954</f>
        <v>1246</v>
      </c>
      <c r="E1951" s="2">
        <f t="shared" si="120"/>
        <v>44540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13.6</v>
      </c>
      <c r="C1952" s="5">
        <f>TITRES_STAT!D1955</f>
        <v>11.5806</v>
      </c>
      <c r="D1952" s="5">
        <f>TITRES_STAT!E1955</f>
        <v>0</v>
      </c>
      <c r="E1952" s="2">
        <f t="shared" si="120"/>
        <v>44540</v>
      </c>
      <c r="F1952" s="5" t="str">
        <f t="shared" si="123"/>
        <v>BULLISH</v>
      </c>
      <c r="G1952" s="5" t="str">
        <f t="shared" si="122"/>
        <v>STRONG</v>
      </c>
      <c r="H1952" s="5" t="str">
        <f t="shared" si="121"/>
        <v>BULLISH DIVERGENCE</v>
      </c>
    </row>
    <row r="1953" spans="1:8" ht="13.5" x14ac:dyDescent="0.25">
      <c r="A1953" s="3">
        <f>TITRES_STAT!B1956</f>
        <v>45149</v>
      </c>
      <c r="B1953" s="5">
        <f>TITRES_STAT!C1956</f>
        <v>13.66</v>
      </c>
      <c r="C1953" s="5">
        <f>TITRES_STAT!D1956</f>
        <v>11.6317</v>
      </c>
      <c r="D1953" s="5">
        <f>TITRES_STAT!E1956</f>
        <v>203</v>
      </c>
      <c r="E1953" s="2">
        <f t="shared" si="120"/>
        <v>44743</v>
      </c>
      <c r="F1953" s="5" t="str">
        <f t="shared" si="123"/>
        <v>BULLISH</v>
      </c>
      <c r="G1953" s="5" t="str">
        <f t="shared" si="122"/>
        <v>STRONG</v>
      </c>
      <c r="H1953" s="5" t="str">
        <f t="shared" si="121"/>
        <v>CONFIRMED BULLISH</v>
      </c>
    </row>
    <row r="1954" spans="1:8" ht="13.5" x14ac:dyDescent="0.25">
      <c r="A1954" s="3">
        <f>TITRES_STAT!B1957</f>
        <v>45152</v>
      </c>
      <c r="B1954" s="5">
        <f>TITRES_STAT!C1957</f>
        <v>13.5</v>
      </c>
      <c r="C1954" s="5">
        <f>TITRES_STAT!D1957</f>
        <v>11.4954</v>
      </c>
      <c r="D1954" s="5">
        <f>TITRES_STAT!E1957</f>
        <v>42</v>
      </c>
      <c r="E1954" s="2">
        <f t="shared" si="120"/>
        <v>44701</v>
      </c>
      <c r="F1954" s="5" t="str">
        <f t="shared" si="123"/>
        <v>BULLISH</v>
      </c>
      <c r="G1954" s="5" t="str">
        <f t="shared" si="122"/>
        <v>STRONG</v>
      </c>
      <c r="H1954" s="5" t="str">
        <f t="shared" si="121"/>
        <v>CONFIRMED BULLISH</v>
      </c>
    </row>
    <row r="1955" spans="1:8" ht="13.5" x14ac:dyDescent="0.25">
      <c r="A1955" s="3">
        <f>TITRES_STAT!B1958</f>
        <v>45153</v>
      </c>
      <c r="B1955" s="5">
        <f>TITRES_STAT!C1958</f>
        <v>13.66</v>
      </c>
      <c r="C1955" s="5">
        <f>TITRES_STAT!D1958</f>
        <v>11.6317</v>
      </c>
      <c r="D1955" s="5">
        <f>TITRES_STAT!E1958</f>
        <v>5</v>
      </c>
      <c r="E1955" s="2">
        <f t="shared" si="120"/>
        <v>44706</v>
      </c>
      <c r="F1955" s="5" t="str">
        <f t="shared" si="123"/>
        <v>BULLISH</v>
      </c>
      <c r="G1955" s="5" t="str">
        <f t="shared" si="122"/>
        <v>STRONG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13.66</v>
      </c>
      <c r="C1956" s="5">
        <f>TITRES_STAT!D1959</f>
        <v>11.6317</v>
      </c>
      <c r="D1956" s="5">
        <f>TITRES_STAT!E1959</f>
        <v>0</v>
      </c>
      <c r="E1956" s="2">
        <f t="shared" si="120"/>
        <v>44706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45155</v>
      </c>
      <c r="B1957" s="5">
        <f>TITRES_STAT!C1960</f>
        <v>13.66</v>
      </c>
      <c r="C1957" s="5">
        <f>TITRES_STAT!D1960</f>
        <v>11.6317</v>
      </c>
      <c r="D1957" s="5">
        <f>TITRES_STAT!E1960</f>
        <v>80</v>
      </c>
      <c r="E1957" s="2">
        <f t="shared" si="120"/>
        <v>44706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13.66</v>
      </c>
      <c r="C1958" s="5">
        <f>TITRES_STAT!D1961</f>
        <v>11.6317</v>
      </c>
      <c r="D1958" s="5">
        <f>TITRES_STAT!E1961</f>
        <v>10</v>
      </c>
      <c r="E1958" s="2">
        <f t="shared" si="120"/>
        <v>44706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45159</v>
      </c>
      <c r="B1959" s="5">
        <f>TITRES_STAT!C1962</f>
        <v>13.9</v>
      </c>
      <c r="C1959" s="5">
        <f>TITRES_STAT!D1962</f>
        <v>11.836</v>
      </c>
      <c r="D1959" s="5">
        <f>TITRES_STAT!E1962</f>
        <v>610</v>
      </c>
      <c r="E1959" s="2">
        <f t="shared" si="120"/>
        <v>45316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13.88</v>
      </c>
      <c r="C1960" s="5">
        <f>TITRES_STAT!D1963</f>
        <v>11.819000000000001</v>
      </c>
      <c r="D1960" s="5">
        <f>TITRES_STAT!E1963</f>
        <v>735</v>
      </c>
      <c r="E1960" s="2">
        <f t="shared" si="120"/>
        <v>44581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BEARISH DIVERGENCE</v>
      </c>
    </row>
    <row r="1961" spans="1:8" ht="13.5" x14ac:dyDescent="0.25">
      <c r="A1961" s="3">
        <f>TITRES_STAT!B1964</f>
        <v>45161</v>
      </c>
      <c r="B1961" s="5">
        <f>TITRES_STAT!C1964</f>
        <v>13.84</v>
      </c>
      <c r="C1961" s="5">
        <f>TITRES_STAT!D1964</f>
        <v>11.785</v>
      </c>
      <c r="D1961" s="5">
        <f>TITRES_STAT!E1964</f>
        <v>1580</v>
      </c>
      <c r="E1961" s="2">
        <f t="shared" si="120"/>
        <v>43001</v>
      </c>
      <c r="F1961" s="5" t="str">
        <f t="shared" si="123"/>
        <v>BEARISH</v>
      </c>
      <c r="G1961" s="5" t="str">
        <f t="shared" si="122"/>
        <v>WEAK</v>
      </c>
      <c r="H1961" s="5" t="str">
        <f t="shared" si="121"/>
        <v>BEARISH DIVERGENCE</v>
      </c>
    </row>
    <row r="1962" spans="1:8" ht="13.5" x14ac:dyDescent="0.25">
      <c r="A1962" s="3">
        <f>TITRES_STAT!B1965</f>
        <v>45162</v>
      </c>
      <c r="B1962" s="5">
        <f>TITRES_STAT!C1965</f>
        <v>13.85</v>
      </c>
      <c r="C1962" s="5">
        <f>TITRES_STAT!D1965</f>
        <v>11.7935</v>
      </c>
      <c r="D1962" s="5">
        <f>TITRES_STAT!E1965</f>
        <v>496</v>
      </c>
      <c r="E1962" s="2">
        <f t="shared" si="120"/>
        <v>43497</v>
      </c>
      <c r="F1962" s="5" t="str">
        <f t="shared" si="123"/>
        <v>BEARISH</v>
      </c>
      <c r="G1962" s="5" t="str">
        <f t="shared" si="122"/>
        <v>WEAK</v>
      </c>
      <c r="H1962" s="5" t="str">
        <f t="shared" si="121"/>
        <v>BEARISH DIVERGENCE</v>
      </c>
    </row>
    <row r="1963" spans="1:8" ht="13.5" x14ac:dyDescent="0.25">
      <c r="A1963" s="3">
        <f>TITRES_STAT!B1966</f>
        <v>45163</v>
      </c>
      <c r="B1963" s="5">
        <f>TITRES_STAT!C1966</f>
        <v>13.87</v>
      </c>
      <c r="C1963" s="5">
        <f>TITRES_STAT!D1966</f>
        <v>11.810499999999999</v>
      </c>
      <c r="D1963" s="5">
        <f>TITRES_STAT!E1966</f>
        <v>47</v>
      </c>
      <c r="E1963" s="2">
        <f t="shared" si="120"/>
        <v>43544</v>
      </c>
      <c r="F1963" s="5" t="str">
        <f t="shared" si="123"/>
        <v>BEARISH</v>
      </c>
      <c r="G1963" s="5" t="str">
        <f t="shared" si="122"/>
        <v>WEAK</v>
      </c>
      <c r="H1963" s="5" t="str">
        <f t="shared" si="121"/>
        <v>BEARISH DIVERGENCE</v>
      </c>
    </row>
    <row r="1964" spans="1:8" ht="13.5" x14ac:dyDescent="0.25">
      <c r="A1964" s="3">
        <f>TITRES_STAT!B1967</f>
        <v>45166</v>
      </c>
      <c r="B1964" s="5">
        <f>TITRES_STAT!C1967</f>
        <v>14.1</v>
      </c>
      <c r="C1964" s="5">
        <f>TITRES_STAT!D1967</f>
        <v>12.0063</v>
      </c>
      <c r="D1964" s="5">
        <f>TITRES_STAT!E1967</f>
        <v>646</v>
      </c>
      <c r="E1964" s="2">
        <f t="shared" si="120"/>
        <v>44190</v>
      </c>
      <c r="F1964" s="5" t="str">
        <f t="shared" si="123"/>
        <v>BEARISH</v>
      </c>
      <c r="G1964" s="5" t="str">
        <f t="shared" si="122"/>
        <v>WEAK</v>
      </c>
      <c r="H1964" s="5" t="str">
        <f t="shared" si="121"/>
        <v>BEARISH DIVERGENCE</v>
      </c>
    </row>
    <row r="1965" spans="1:8" ht="13.5" x14ac:dyDescent="0.25">
      <c r="A1965" s="3">
        <f>TITRES_STAT!B1968</f>
        <v>45167</v>
      </c>
      <c r="B1965" s="5">
        <f>TITRES_STAT!C1968</f>
        <v>14.09</v>
      </c>
      <c r="C1965" s="5">
        <f>TITRES_STAT!D1968</f>
        <v>11.9978</v>
      </c>
      <c r="D1965" s="5">
        <f>TITRES_STAT!E1968</f>
        <v>96</v>
      </c>
      <c r="E1965" s="2">
        <f t="shared" si="120"/>
        <v>44094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BEARISH DIVERGENCE</v>
      </c>
    </row>
    <row r="1966" spans="1:8" ht="13.5" x14ac:dyDescent="0.25">
      <c r="A1966" s="3">
        <f>TITRES_STAT!B1969</f>
        <v>45168</v>
      </c>
      <c r="B1966" s="5">
        <f>TITRES_STAT!C1969</f>
        <v>14.1</v>
      </c>
      <c r="C1966" s="5">
        <f>TITRES_STAT!D1969</f>
        <v>12.0063</v>
      </c>
      <c r="D1966" s="5">
        <f>TITRES_STAT!E1969</f>
        <v>954</v>
      </c>
      <c r="E1966" s="2">
        <f t="shared" si="120"/>
        <v>45048</v>
      </c>
      <c r="F1966" s="5" t="str">
        <f t="shared" si="123"/>
        <v>BULLISH</v>
      </c>
      <c r="G1966" s="5" t="str">
        <f t="shared" si="122"/>
        <v>STRONG</v>
      </c>
      <c r="H1966" s="5" t="str">
        <f t="shared" si="121"/>
        <v>CONFIRMED BULLISH</v>
      </c>
    </row>
    <row r="1967" spans="1:8" ht="13.5" x14ac:dyDescent="0.25">
      <c r="A1967" s="3">
        <f>TITRES_STAT!B1970</f>
        <v>45169</v>
      </c>
      <c r="B1967" s="5">
        <f>TITRES_STAT!C1970</f>
        <v>14.3</v>
      </c>
      <c r="C1967" s="5">
        <f>TITRES_STAT!D1970</f>
        <v>12.1767</v>
      </c>
      <c r="D1967" s="5">
        <f>TITRES_STAT!E1970</f>
        <v>55</v>
      </c>
      <c r="E1967" s="2">
        <f t="shared" si="120"/>
        <v>45103</v>
      </c>
      <c r="F1967" s="5" t="str">
        <f t="shared" si="123"/>
        <v>BULLISH</v>
      </c>
      <c r="G1967" s="5" t="str">
        <f t="shared" si="122"/>
        <v>STRONG</v>
      </c>
      <c r="H1967" s="5" t="str">
        <f t="shared" si="121"/>
        <v>CONFIRMED BULLISH</v>
      </c>
    </row>
    <row r="1968" spans="1:8" ht="13.5" x14ac:dyDescent="0.25">
      <c r="A1968" s="3">
        <f>TITRES_STAT!B1971</f>
        <v>45170</v>
      </c>
      <c r="B1968" s="5">
        <f>TITRES_STAT!C1971</f>
        <v>14.27</v>
      </c>
      <c r="C1968" s="5">
        <f>TITRES_STAT!D1971</f>
        <v>12.1511</v>
      </c>
      <c r="D1968" s="5">
        <f>TITRES_STAT!E1971</f>
        <v>400</v>
      </c>
      <c r="E1968" s="2">
        <f t="shared" si="120"/>
        <v>44703</v>
      </c>
      <c r="F1968" s="5" t="str">
        <f t="shared" si="123"/>
        <v>BULLISH</v>
      </c>
      <c r="G1968" s="5" t="str">
        <f t="shared" si="122"/>
        <v>STRONG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14.27</v>
      </c>
      <c r="C1969" s="5">
        <f>TITRES_STAT!D1972</f>
        <v>12.1511</v>
      </c>
      <c r="D1969" s="5">
        <f>TITRES_STAT!E1972</f>
        <v>111</v>
      </c>
      <c r="E1969" s="2">
        <f t="shared" si="120"/>
        <v>44703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14.27</v>
      </c>
      <c r="C1970" s="5">
        <f>TITRES_STAT!D1973</f>
        <v>12.1511</v>
      </c>
      <c r="D1970" s="5">
        <f>TITRES_STAT!E1973</f>
        <v>0</v>
      </c>
      <c r="E1970" s="2">
        <f t="shared" si="120"/>
        <v>44703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45175</v>
      </c>
      <c r="B1971" s="5">
        <f>TITRES_STAT!C1974</f>
        <v>14.29</v>
      </c>
      <c r="C1971" s="5">
        <f>TITRES_STAT!D1974</f>
        <v>12.168100000000001</v>
      </c>
      <c r="D1971" s="5">
        <f>TITRES_STAT!E1974</f>
        <v>24</v>
      </c>
      <c r="E1971" s="2">
        <f t="shared" si="120"/>
        <v>44727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BEARISH DIVERGENCE</v>
      </c>
    </row>
    <row r="1972" spans="1:8" ht="13.5" x14ac:dyDescent="0.25">
      <c r="A1972" s="3">
        <f>TITRES_STAT!B1975</f>
        <v>45176</v>
      </c>
      <c r="B1972" s="5">
        <f>TITRES_STAT!C1975</f>
        <v>14.29</v>
      </c>
      <c r="C1972" s="5">
        <f>TITRES_STAT!D1975</f>
        <v>12.168100000000001</v>
      </c>
      <c r="D1972" s="5">
        <f>TITRES_STAT!E1975</f>
        <v>0</v>
      </c>
      <c r="E1972" s="2">
        <f t="shared" si="120"/>
        <v>44727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14.29</v>
      </c>
      <c r="C1973" s="5">
        <f>TITRES_STAT!D1976</f>
        <v>12.168100000000001</v>
      </c>
      <c r="D1973" s="5">
        <f>TITRES_STAT!E1976</f>
        <v>175</v>
      </c>
      <c r="E1973" s="2">
        <f t="shared" si="120"/>
        <v>44727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CONFIRMED BULLISH</v>
      </c>
    </row>
    <row r="1974" spans="1:8" ht="13.5" x14ac:dyDescent="0.25">
      <c r="A1974" s="3">
        <f>TITRES_STAT!B1977</f>
        <v>45180</v>
      </c>
      <c r="B1974" s="5">
        <f>TITRES_STAT!C1977</f>
        <v>14.67</v>
      </c>
      <c r="C1974" s="5">
        <f>TITRES_STAT!D1977</f>
        <v>12.4917</v>
      </c>
      <c r="D1974" s="5">
        <f>TITRES_STAT!E1977</f>
        <v>2927</v>
      </c>
      <c r="E1974" s="2">
        <f t="shared" si="120"/>
        <v>47654</v>
      </c>
      <c r="F1974" s="5" t="str">
        <f t="shared" si="123"/>
        <v>BULLISH</v>
      </c>
      <c r="G1974" s="5" t="str">
        <f t="shared" si="122"/>
        <v>STRONG</v>
      </c>
      <c r="H1974" s="5" t="str">
        <f t="shared" si="121"/>
        <v>CONFIRMED BULLISH</v>
      </c>
    </row>
    <row r="1975" spans="1:8" ht="13.5" x14ac:dyDescent="0.25">
      <c r="A1975" s="3">
        <f>TITRES_STAT!B1978</f>
        <v>45181</v>
      </c>
      <c r="B1975" s="5">
        <f>TITRES_STAT!C1978</f>
        <v>15.11</v>
      </c>
      <c r="C1975" s="5">
        <f>TITRES_STAT!D1978</f>
        <v>12.866400000000001</v>
      </c>
      <c r="D1975" s="5">
        <f>TITRES_STAT!E1978</f>
        <v>3915</v>
      </c>
      <c r="E1975" s="2">
        <f t="shared" si="120"/>
        <v>51569</v>
      </c>
      <c r="F1975" s="5" t="str">
        <f t="shared" si="123"/>
        <v>BULLISH</v>
      </c>
      <c r="G1975" s="5" t="str">
        <f t="shared" si="122"/>
        <v>STRONG</v>
      </c>
      <c r="H1975" s="5" t="str">
        <f t="shared" si="121"/>
        <v>CONFIRMED BULLISH</v>
      </c>
    </row>
    <row r="1976" spans="1:8" ht="13.5" x14ac:dyDescent="0.25">
      <c r="A1976" s="3">
        <f>TITRES_STAT!B1979</f>
        <v>45182</v>
      </c>
      <c r="B1976" s="5">
        <f>TITRES_STAT!C1979</f>
        <v>15</v>
      </c>
      <c r="C1976" s="5">
        <f>TITRES_STAT!D1979</f>
        <v>12.7727</v>
      </c>
      <c r="D1976" s="5">
        <f>TITRES_STAT!E1979</f>
        <v>2775</v>
      </c>
      <c r="E1976" s="2">
        <f t="shared" si="120"/>
        <v>48794</v>
      </c>
      <c r="F1976" s="5" t="str">
        <f t="shared" si="123"/>
        <v>BULLISH</v>
      </c>
      <c r="G1976" s="5" t="str">
        <f t="shared" si="122"/>
        <v>STRONG</v>
      </c>
      <c r="H1976" s="5" t="str">
        <f t="shared" si="121"/>
        <v>CONFIRMED BULLISH</v>
      </c>
    </row>
    <row r="1977" spans="1:8" ht="13.5" x14ac:dyDescent="0.25">
      <c r="A1977" s="3">
        <f>TITRES_STAT!B1980</f>
        <v>45183</v>
      </c>
      <c r="B1977" s="5">
        <f>TITRES_STAT!C1980</f>
        <v>15.09</v>
      </c>
      <c r="C1977" s="5">
        <f>TITRES_STAT!D1980</f>
        <v>12.849299999999999</v>
      </c>
      <c r="D1977" s="5">
        <f>TITRES_STAT!E1980</f>
        <v>1601</v>
      </c>
      <c r="E1977" s="2">
        <f t="shared" si="120"/>
        <v>50395</v>
      </c>
      <c r="F1977" s="5" t="str">
        <f t="shared" si="123"/>
        <v>BULLISH</v>
      </c>
      <c r="G1977" s="5" t="str">
        <f t="shared" si="122"/>
        <v>STRONG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15.07</v>
      </c>
      <c r="C1978" s="5">
        <f>TITRES_STAT!D1981</f>
        <v>12.8323</v>
      </c>
      <c r="D1978" s="5">
        <f>TITRES_STAT!E1981</f>
        <v>151</v>
      </c>
      <c r="E1978" s="2">
        <f t="shared" si="120"/>
        <v>50244</v>
      </c>
      <c r="F1978" s="5" t="str">
        <f t="shared" si="123"/>
        <v>BULLISH</v>
      </c>
      <c r="G1978" s="5" t="str">
        <f t="shared" si="122"/>
        <v>STRONG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15.02</v>
      </c>
      <c r="C1979" s="5">
        <f>TITRES_STAT!D1982</f>
        <v>12.7897</v>
      </c>
      <c r="D1979" s="5">
        <f>TITRES_STAT!E1982</f>
        <v>240</v>
      </c>
      <c r="E1979" s="2">
        <f t="shared" si="120"/>
        <v>50004</v>
      </c>
      <c r="F1979" s="5" t="str">
        <f t="shared" si="123"/>
        <v>BULLISH</v>
      </c>
      <c r="G1979" s="5" t="str">
        <f t="shared" si="122"/>
        <v>STRONG</v>
      </c>
      <c r="H1979" s="5" t="str">
        <f t="shared" si="121"/>
        <v>CONFIRMED BULLISH</v>
      </c>
    </row>
    <row r="1980" spans="1:8" ht="13.5" x14ac:dyDescent="0.25">
      <c r="A1980" s="3">
        <f>TITRES_STAT!B1983</f>
        <v>45188</v>
      </c>
      <c r="B1980" s="5">
        <f>TITRES_STAT!C1983</f>
        <v>15</v>
      </c>
      <c r="C1980" s="5">
        <f>TITRES_STAT!D1983</f>
        <v>12.7727</v>
      </c>
      <c r="D1980" s="5">
        <f>TITRES_STAT!E1983</f>
        <v>2332</v>
      </c>
      <c r="E1980" s="2">
        <f t="shared" si="120"/>
        <v>47672</v>
      </c>
      <c r="F1980" s="5" t="str">
        <f t="shared" si="123"/>
        <v>BEARISH</v>
      </c>
      <c r="G1980" s="5" t="str">
        <f t="shared" si="122"/>
        <v>WEAK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15.26</v>
      </c>
      <c r="C1981" s="5">
        <f>TITRES_STAT!D1984</f>
        <v>12.9941</v>
      </c>
      <c r="D1981" s="5">
        <f>TITRES_STAT!E1984</f>
        <v>433</v>
      </c>
      <c r="E1981" s="2">
        <f t="shared" si="120"/>
        <v>48105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BEARISH DIVERGENCE</v>
      </c>
    </row>
    <row r="1982" spans="1:8" ht="13.5" x14ac:dyDescent="0.25">
      <c r="A1982" s="3">
        <f>TITRES_STAT!B1985</f>
        <v>45190</v>
      </c>
      <c r="B1982" s="5">
        <f>TITRES_STAT!C1985</f>
        <v>15</v>
      </c>
      <c r="C1982" s="5">
        <f>TITRES_STAT!D1985</f>
        <v>12.7727</v>
      </c>
      <c r="D1982" s="5">
        <f>TITRES_STAT!E1985</f>
        <v>5486</v>
      </c>
      <c r="E1982" s="2">
        <f t="shared" si="120"/>
        <v>42619</v>
      </c>
      <c r="F1982" s="5" t="str">
        <f t="shared" si="123"/>
        <v>BEARISH</v>
      </c>
      <c r="G1982" s="5" t="str">
        <f t="shared" si="122"/>
        <v>WEAK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14.87</v>
      </c>
      <c r="C1983" s="5">
        <f>TITRES_STAT!D1986</f>
        <v>12.662000000000001</v>
      </c>
      <c r="D1983" s="5">
        <f>TITRES_STAT!E1986</f>
        <v>97</v>
      </c>
      <c r="E1983" s="2">
        <f t="shared" si="120"/>
        <v>42522</v>
      </c>
      <c r="F1983" s="5" t="str">
        <f t="shared" si="123"/>
        <v>BEARISH</v>
      </c>
      <c r="G1983" s="5" t="str">
        <f t="shared" si="122"/>
        <v>WEAK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15.25</v>
      </c>
      <c r="C1984" s="5">
        <f>TITRES_STAT!D1987</f>
        <v>12.9856</v>
      </c>
      <c r="D1984" s="5">
        <f>TITRES_STAT!E1987</f>
        <v>4256</v>
      </c>
      <c r="E1984" s="2">
        <f t="shared" si="120"/>
        <v>46778</v>
      </c>
      <c r="F1984" s="5" t="str">
        <f t="shared" si="123"/>
        <v>BEARISH</v>
      </c>
      <c r="G1984" s="5" t="str">
        <f t="shared" si="122"/>
        <v>WEAK</v>
      </c>
      <c r="H1984" s="5" t="str">
        <f t="shared" si="121"/>
        <v>BEARISH DIVERGENCE</v>
      </c>
    </row>
    <row r="1985" spans="1:8" ht="13.5" x14ac:dyDescent="0.25">
      <c r="A1985" s="3">
        <f>TITRES_STAT!B1988</f>
        <v>45195</v>
      </c>
      <c r="B1985" s="5">
        <f>TITRES_STAT!C1988</f>
        <v>14.9</v>
      </c>
      <c r="C1985" s="5">
        <f>TITRES_STAT!D1988</f>
        <v>12.6876</v>
      </c>
      <c r="D1985" s="5">
        <f>TITRES_STAT!E1988</f>
        <v>39</v>
      </c>
      <c r="E1985" s="2">
        <f t="shared" si="120"/>
        <v>46739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15</v>
      </c>
      <c r="C1986" s="5">
        <f>TITRES_STAT!D1989</f>
        <v>12.7727</v>
      </c>
      <c r="D1986" s="5">
        <f>TITRES_STAT!E1989</f>
        <v>505</v>
      </c>
      <c r="E1986" s="2">
        <f t="shared" si="120"/>
        <v>47244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15.2</v>
      </c>
      <c r="C1987" s="5">
        <f>TITRES_STAT!D1990</f>
        <v>12.943</v>
      </c>
      <c r="D1987" s="5">
        <f>TITRES_STAT!E1990</f>
        <v>247</v>
      </c>
      <c r="E1987" s="2">
        <f t="shared" si="120"/>
        <v>47491</v>
      </c>
      <c r="F1987" s="5" t="str">
        <f t="shared" si="123"/>
        <v>BULLISH</v>
      </c>
      <c r="G1987" s="5" t="str">
        <f t="shared" si="122"/>
        <v>STRONG</v>
      </c>
      <c r="H1987" s="5" t="str">
        <f t="shared" si="121"/>
        <v>CONFIRMED BULLISH</v>
      </c>
    </row>
    <row r="1988" spans="1:8" ht="13.5" x14ac:dyDescent="0.25">
      <c r="A1988" s="3">
        <f>TITRES_STAT!B1991</f>
        <v>45201</v>
      </c>
      <c r="B1988" s="5">
        <f>TITRES_STAT!C1991</f>
        <v>15.2</v>
      </c>
      <c r="C1988" s="5">
        <f>TITRES_STAT!D1991</f>
        <v>12.943</v>
      </c>
      <c r="D1988" s="5">
        <f>TITRES_STAT!E1991</f>
        <v>0</v>
      </c>
      <c r="E1988" s="2">
        <f t="shared" ref="E1988:E2051" si="124">IF(B1988&gt;B1987, E1987+D1988, IF(B1988&lt;B1987, E1987-D1988, E1987))</f>
        <v>47491</v>
      </c>
      <c r="F1988" s="5" t="str">
        <f t="shared" si="123"/>
        <v>BULLISH</v>
      </c>
      <c r="G1988" s="5" t="str">
        <f t="shared" si="122"/>
        <v>STRONG</v>
      </c>
      <c r="H1988" s="5" t="str">
        <f t="shared" si="121"/>
        <v>CONFIRMED BULLISH</v>
      </c>
    </row>
    <row r="1989" spans="1:8" ht="13.5" x14ac:dyDescent="0.25">
      <c r="A1989" s="3">
        <f>TITRES_STAT!B1992</f>
        <v>45202</v>
      </c>
      <c r="B1989" s="5">
        <f>TITRES_STAT!C1992</f>
        <v>15.15</v>
      </c>
      <c r="C1989" s="5">
        <f>TITRES_STAT!D1992</f>
        <v>12.900399999999999</v>
      </c>
      <c r="D1989" s="5">
        <f>TITRES_STAT!E1992</f>
        <v>420</v>
      </c>
      <c r="E1989" s="2">
        <f t="shared" si="124"/>
        <v>47071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BULLISH DIVERGENCE</v>
      </c>
    </row>
    <row r="1990" spans="1:8" ht="13.5" x14ac:dyDescent="0.25">
      <c r="A1990" s="3">
        <f>TITRES_STAT!B1993</f>
        <v>45203</v>
      </c>
      <c r="B1990" s="5">
        <f>TITRES_STAT!C1993</f>
        <v>15.2</v>
      </c>
      <c r="C1990" s="5">
        <f>TITRES_STAT!D1993</f>
        <v>12.943</v>
      </c>
      <c r="D1990" s="5">
        <f>TITRES_STAT!E1993</f>
        <v>1032</v>
      </c>
      <c r="E1990" s="2">
        <f t="shared" si="124"/>
        <v>48103</v>
      </c>
      <c r="F1990" s="5" t="str">
        <f t="shared" si="123"/>
        <v>BULLISH</v>
      </c>
      <c r="G1990" s="5" t="str">
        <f t="shared" si="122"/>
        <v>STRONG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45204</v>
      </c>
      <c r="B1991" s="5">
        <f>TITRES_STAT!C1994</f>
        <v>14.95</v>
      </c>
      <c r="C1991" s="5">
        <f>TITRES_STAT!D1994</f>
        <v>12.7301</v>
      </c>
      <c r="D1991" s="5">
        <f>TITRES_STAT!E1994</f>
        <v>311</v>
      </c>
      <c r="E1991" s="2">
        <f t="shared" si="124"/>
        <v>47792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BULLISH DIVERGENCE</v>
      </c>
    </row>
    <row r="1992" spans="1:8" ht="13.5" x14ac:dyDescent="0.25">
      <c r="A1992" s="3">
        <f>TITRES_STAT!B1995</f>
        <v>45205</v>
      </c>
      <c r="B1992" s="5">
        <f>TITRES_STAT!C1995</f>
        <v>15</v>
      </c>
      <c r="C1992" s="5">
        <f>TITRES_STAT!D1995</f>
        <v>12.7727</v>
      </c>
      <c r="D1992" s="5">
        <f>TITRES_STAT!E1995</f>
        <v>1356</v>
      </c>
      <c r="E1992" s="2">
        <f t="shared" si="124"/>
        <v>49148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STRONG</v>
      </c>
      <c r="H1992" s="5" t="str">
        <f t="shared" si="125"/>
        <v>BULLISH DIVERGENCE</v>
      </c>
    </row>
    <row r="1993" spans="1:8" ht="13.5" x14ac:dyDescent="0.25">
      <c r="A1993" s="3">
        <f>TITRES_STAT!B1996</f>
        <v>45208</v>
      </c>
      <c r="B1993" s="5">
        <f>TITRES_STAT!C1996</f>
        <v>15</v>
      </c>
      <c r="C1993" s="5">
        <f>TITRES_STAT!D1996</f>
        <v>12.7727</v>
      </c>
      <c r="D1993" s="5">
        <f>TITRES_STAT!E1996</f>
        <v>8836</v>
      </c>
      <c r="E1993" s="2">
        <f t="shared" si="124"/>
        <v>49148</v>
      </c>
      <c r="F1993" s="5" t="str">
        <f t="shared" si="127"/>
        <v>BULLISH</v>
      </c>
      <c r="G1993" s="5" t="str">
        <f t="shared" si="126"/>
        <v>STRONG</v>
      </c>
      <c r="H1993" s="5" t="str">
        <f t="shared" si="125"/>
        <v>BULLISH DIVERGENCE</v>
      </c>
    </row>
    <row r="1994" spans="1:8" ht="13.5" x14ac:dyDescent="0.25">
      <c r="A1994" s="3">
        <f>TITRES_STAT!B1997</f>
        <v>45209</v>
      </c>
      <c r="B1994" s="5">
        <f>TITRES_STAT!C1997</f>
        <v>14.96</v>
      </c>
      <c r="C1994" s="5">
        <f>TITRES_STAT!D1997</f>
        <v>12.7387</v>
      </c>
      <c r="D1994" s="5">
        <f>TITRES_STAT!E1997</f>
        <v>54</v>
      </c>
      <c r="E1994" s="2">
        <f t="shared" si="124"/>
        <v>49094</v>
      </c>
      <c r="F1994" s="5" t="str">
        <f t="shared" si="127"/>
        <v>BULLISH</v>
      </c>
      <c r="G1994" s="5" t="str">
        <f t="shared" si="126"/>
        <v>STRONG</v>
      </c>
      <c r="H1994" s="5" t="str">
        <f t="shared" si="125"/>
        <v>BULLISH DIVERGENCE</v>
      </c>
    </row>
    <row r="1995" spans="1:8" ht="13.5" x14ac:dyDescent="0.25">
      <c r="A1995" s="3">
        <f>TITRES_STAT!B1998</f>
        <v>45210</v>
      </c>
      <c r="B1995" s="5">
        <f>TITRES_STAT!C1998</f>
        <v>14.95</v>
      </c>
      <c r="C1995" s="5">
        <f>TITRES_STAT!D1998</f>
        <v>12.7301</v>
      </c>
      <c r="D1995" s="5">
        <f>TITRES_STAT!E1998</f>
        <v>51</v>
      </c>
      <c r="E1995" s="2">
        <f t="shared" si="124"/>
        <v>49043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BULLISH DIVERGENCE</v>
      </c>
    </row>
    <row r="1996" spans="1:8" ht="13.5" x14ac:dyDescent="0.25">
      <c r="A1996" s="3">
        <f>TITRES_STAT!B1999</f>
        <v>45211</v>
      </c>
      <c r="B1996" s="5">
        <f>TITRES_STAT!C1999</f>
        <v>14.98</v>
      </c>
      <c r="C1996" s="5">
        <f>TITRES_STAT!D1999</f>
        <v>12.755699999999999</v>
      </c>
      <c r="D1996" s="5">
        <f>TITRES_STAT!E1999</f>
        <v>522</v>
      </c>
      <c r="E1996" s="2">
        <f t="shared" si="124"/>
        <v>49565</v>
      </c>
      <c r="F1996" s="5" t="str">
        <f t="shared" si="127"/>
        <v>BULLISH</v>
      </c>
      <c r="G1996" s="5" t="str">
        <f t="shared" si="126"/>
        <v>STRONG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14.97</v>
      </c>
      <c r="C1997" s="5">
        <f>TITRES_STAT!D2000</f>
        <v>12.747199999999999</v>
      </c>
      <c r="D1997" s="5">
        <f>TITRES_STAT!E2000</f>
        <v>383</v>
      </c>
      <c r="E1997" s="2">
        <f t="shared" si="124"/>
        <v>49182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BULLISH DIVERGENCE</v>
      </c>
    </row>
    <row r="1998" spans="1:8" ht="13.5" x14ac:dyDescent="0.25">
      <c r="A1998" s="3">
        <f>TITRES_STAT!B2001</f>
        <v>45215</v>
      </c>
      <c r="B1998" s="5">
        <f>TITRES_STAT!C2001</f>
        <v>14.75</v>
      </c>
      <c r="C1998" s="5">
        <f>TITRES_STAT!D2001</f>
        <v>12.559799999999999</v>
      </c>
      <c r="D1998" s="5">
        <f>TITRES_STAT!E2001</f>
        <v>772</v>
      </c>
      <c r="E1998" s="2">
        <f t="shared" si="124"/>
        <v>48410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14.75</v>
      </c>
      <c r="C1999" s="5">
        <f>TITRES_STAT!D2002</f>
        <v>12.559799999999999</v>
      </c>
      <c r="D1999" s="5">
        <f>TITRES_STAT!E2002</f>
        <v>0</v>
      </c>
      <c r="E1999" s="2">
        <f t="shared" si="124"/>
        <v>48410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14.8</v>
      </c>
      <c r="C2000" s="5">
        <f>TITRES_STAT!D2003</f>
        <v>12.602399999999999</v>
      </c>
      <c r="D2000" s="5">
        <f>TITRES_STAT!E2003</f>
        <v>1</v>
      </c>
      <c r="E2000" s="2">
        <f t="shared" si="124"/>
        <v>48411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45218</v>
      </c>
      <c r="B2001" s="5">
        <f>TITRES_STAT!C2004</f>
        <v>14.8</v>
      </c>
      <c r="C2001" s="5">
        <f>TITRES_STAT!D2004</f>
        <v>12.602399999999999</v>
      </c>
      <c r="D2001" s="5">
        <f>TITRES_STAT!E2004</f>
        <v>840</v>
      </c>
      <c r="E2001" s="2">
        <f t="shared" si="124"/>
        <v>48411</v>
      </c>
      <c r="F2001" s="5" t="str">
        <f t="shared" si="127"/>
        <v>BEARISH</v>
      </c>
      <c r="G2001" s="5" t="str">
        <f t="shared" si="126"/>
        <v>WEAK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14.7</v>
      </c>
      <c r="C2002" s="5">
        <f>TITRES_STAT!D2005</f>
        <v>12.517300000000001</v>
      </c>
      <c r="D2002" s="5">
        <f>TITRES_STAT!E2005</f>
        <v>180</v>
      </c>
      <c r="E2002" s="2">
        <f t="shared" si="124"/>
        <v>48231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14.51</v>
      </c>
      <c r="C2003" s="5">
        <f>TITRES_STAT!D2006</f>
        <v>12.355499999999999</v>
      </c>
      <c r="D2003" s="5">
        <f>TITRES_STAT!E2006</f>
        <v>596</v>
      </c>
      <c r="E2003" s="2">
        <f t="shared" si="124"/>
        <v>47635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45223</v>
      </c>
      <c r="B2004" s="5">
        <f>TITRES_STAT!C2007</f>
        <v>14.55</v>
      </c>
      <c r="C2004" s="5">
        <f>TITRES_STAT!D2007</f>
        <v>12.3895</v>
      </c>
      <c r="D2004" s="5">
        <f>TITRES_STAT!E2007</f>
        <v>214</v>
      </c>
      <c r="E2004" s="2">
        <f t="shared" si="124"/>
        <v>47849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CONFIRMED BEARISH</v>
      </c>
    </row>
    <row r="2005" spans="1:8" ht="13.5" x14ac:dyDescent="0.25">
      <c r="A2005" s="3">
        <f>TITRES_STAT!B2008</f>
        <v>45224</v>
      </c>
      <c r="B2005" s="5">
        <f>TITRES_STAT!C2008</f>
        <v>14.3</v>
      </c>
      <c r="C2005" s="5">
        <f>TITRES_STAT!D2008</f>
        <v>12.1767</v>
      </c>
      <c r="D2005" s="5">
        <f>TITRES_STAT!E2008</f>
        <v>157</v>
      </c>
      <c r="E2005" s="2">
        <f t="shared" si="124"/>
        <v>47692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CONFIRMED BEARISH</v>
      </c>
    </row>
    <row r="2006" spans="1:8" ht="13.5" x14ac:dyDescent="0.25">
      <c r="A2006" s="3">
        <f>TITRES_STAT!B2009</f>
        <v>45225</v>
      </c>
      <c r="B2006" s="5">
        <f>TITRES_STAT!C2009</f>
        <v>14.55</v>
      </c>
      <c r="C2006" s="5">
        <f>TITRES_STAT!D2009</f>
        <v>12.3895</v>
      </c>
      <c r="D2006" s="5">
        <f>TITRES_STAT!E2009</f>
        <v>40</v>
      </c>
      <c r="E2006" s="2">
        <f t="shared" si="124"/>
        <v>47732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45226</v>
      </c>
      <c r="B2007" s="5">
        <f>TITRES_STAT!C2010</f>
        <v>14.28</v>
      </c>
      <c r="C2007" s="5">
        <f>TITRES_STAT!D2010</f>
        <v>12.159599999999999</v>
      </c>
      <c r="D2007" s="5">
        <f>TITRES_STAT!E2010</f>
        <v>455</v>
      </c>
      <c r="E2007" s="2">
        <f t="shared" si="124"/>
        <v>47277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CONFIRMED BEARISH</v>
      </c>
    </row>
    <row r="2008" spans="1:8" ht="13.5" x14ac:dyDescent="0.25">
      <c r="A2008" s="3">
        <f>TITRES_STAT!B2011</f>
        <v>45229</v>
      </c>
      <c r="B2008" s="5">
        <f>TITRES_STAT!C2011</f>
        <v>14.54</v>
      </c>
      <c r="C2008" s="5">
        <f>TITRES_STAT!D2011</f>
        <v>12.381</v>
      </c>
      <c r="D2008" s="5">
        <f>TITRES_STAT!E2011</f>
        <v>186</v>
      </c>
      <c r="E2008" s="2">
        <f t="shared" si="124"/>
        <v>47463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BEARISH DIVERGENCE</v>
      </c>
    </row>
    <row r="2009" spans="1:8" ht="13.5" x14ac:dyDescent="0.25">
      <c r="A2009" s="3">
        <f>TITRES_STAT!B2012</f>
        <v>45230</v>
      </c>
      <c r="B2009" s="5">
        <f>TITRES_STAT!C2012</f>
        <v>14.54</v>
      </c>
      <c r="C2009" s="5">
        <f>TITRES_STAT!D2012</f>
        <v>12.381</v>
      </c>
      <c r="D2009" s="5">
        <f>TITRES_STAT!E2012</f>
        <v>0</v>
      </c>
      <c r="E2009" s="2">
        <f t="shared" si="124"/>
        <v>47463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14.4</v>
      </c>
      <c r="C2010" s="5">
        <f>TITRES_STAT!D2013</f>
        <v>12.261799999999999</v>
      </c>
      <c r="D2010" s="5">
        <f>TITRES_STAT!E2013</f>
        <v>140</v>
      </c>
      <c r="E2010" s="2">
        <f t="shared" si="124"/>
        <v>47323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BEARISH DIVERGENCE</v>
      </c>
    </row>
    <row r="2011" spans="1:8" ht="13.5" x14ac:dyDescent="0.25">
      <c r="A2011" s="3">
        <f>TITRES_STAT!B2014</f>
        <v>45232</v>
      </c>
      <c r="B2011" s="5">
        <f>TITRES_STAT!C2014</f>
        <v>14.2</v>
      </c>
      <c r="C2011" s="5">
        <f>TITRES_STAT!D2014</f>
        <v>12.0915</v>
      </c>
      <c r="D2011" s="5">
        <f>TITRES_STAT!E2014</f>
        <v>66</v>
      </c>
      <c r="E2011" s="2">
        <f t="shared" si="124"/>
        <v>47257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14.45</v>
      </c>
      <c r="C2012" s="5">
        <f>TITRES_STAT!D2015</f>
        <v>12.304399999999999</v>
      </c>
      <c r="D2012" s="5">
        <f>TITRES_STAT!E2015</f>
        <v>775</v>
      </c>
      <c r="E2012" s="2">
        <f t="shared" si="124"/>
        <v>48032</v>
      </c>
      <c r="F2012" s="5" t="str">
        <f t="shared" si="127"/>
        <v>BULLISH</v>
      </c>
      <c r="G2012" s="5" t="str">
        <f t="shared" si="126"/>
        <v>NEUTRAL</v>
      </c>
      <c r="H2012" s="5" t="str">
        <f t="shared" si="125"/>
        <v>CONFIRMED BULLISH</v>
      </c>
    </row>
    <row r="2013" spans="1:8" ht="13.5" x14ac:dyDescent="0.25">
      <c r="A2013" s="3">
        <f>TITRES_STAT!B2016</f>
        <v>45236</v>
      </c>
      <c r="B2013" s="5">
        <f>TITRES_STAT!C2016</f>
        <v>14.32</v>
      </c>
      <c r="C2013" s="5">
        <f>TITRES_STAT!D2016</f>
        <v>12.1937</v>
      </c>
      <c r="D2013" s="5">
        <f>TITRES_STAT!E2016</f>
        <v>71</v>
      </c>
      <c r="E2013" s="2">
        <f t="shared" si="124"/>
        <v>47961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BULLISH DIVERGENCE</v>
      </c>
    </row>
    <row r="2014" spans="1:8" ht="13.5" x14ac:dyDescent="0.25">
      <c r="A2014" s="3">
        <f>TITRES_STAT!B2017</f>
        <v>45237</v>
      </c>
      <c r="B2014" s="5">
        <f>TITRES_STAT!C2017</f>
        <v>14.3</v>
      </c>
      <c r="C2014" s="5">
        <f>TITRES_STAT!D2017</f>
        <v>12.1767</v>
      </c>
      <c r="D2014" s="5">
        <f>TITRES_STAT!E2017</f>
        <v>115</v>
      </c>
      <c r="E2014" s="2">
        <f t="shared" si="124"/>
        <v>47846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BULLISH DIVERGENCE</v>
      </c>
    </row>
    <row r="2015" spans="1:8" ht="13.5" x14ac:dyDescent="0.25">
      <c r="A2015" s="3">
        <f>TITRES_STAT!B2018</f>
        <v>45238</v>
      </c>
      <c r="B2015" s="5">
        <f>TITRES_STAT!C2018</f>
        <v>14.4</v>
      </c>
      <c r="C2015" s="5">
        <f>TITRES_STAT!D2018</f>
        <v>12.261799999999999</v>
      </c>
      <c r="D2015" s="5">
        <f>TITRES_STAT!E2018</f>
        <v>235</v>
      </c>
      <c r="E2015" s="2">
        <f t="shared" si="124"/>
        <v>48081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45239</v>
      </c>
      <c r="B2016" s="5">
        <f>TITRES_STAT!C2019</f>
        <v>14.5</v>
      </c>
      <c r="C2016" s="5">
        <f>TITRES_STAT!D2019</f>
        <v>12.347</v>
      </c>
      <c r="D2016" s="5">
        <f>TITRES_STAT!E2019</f>
        <v>2159</v>
      </c>
      <c r="E2016" s="2">
        <f t="shared" si="124"/>
        <v>50240</v>
      </c>
      <c r="F2016" s="5" t="str">
        <f t="shared" si="127"/>
        <v>BULLISH</v>
      </c>
      <c r="G2016" s="5" t="str">
        <f t="shared" si="126"/>
        <v>STRONG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14.5</v>
      </c>
      <c r="C2017" s="5">
        <f>TITRES_STAT!D2020</f>
        <v>12.347</v>
      </c>
      <c r="D2017" s="5">
        <f>TITRES_STAT!E2020</f>
        <v>0</v>
      </c>
      <c r="E2017" s="2">
        <f t="shared" si="124"/>
        <v>50240</v>
      </c>
      <c r="F2017" s="5" t="str">
        <f t="shared" si="127"/>
        <v>BULLISH</v>
      </c>
      <c r="G2017" s="5" t="str">
        <f t="shared" si="126"/>
        <v>STRONG</v>
      </c>
      <c r="H2017" s="5" t="str">
        <f t="shared" si="125"/>
        <v>CONFIRMED BULLISH</v>
      </c>
    </row>
    <row r="2018" spans="1:8" ht="13.5" x14ac:dyDescent="0.25">
      <c r="A2018" s="3">
        <f>TITRES_STAT!B2021</f>
        <v>45243</v>
      </c>
      <c r="B2018" s="5">
        <f>TITRES_STAT!C2021</f>
        <v>14.4</v>
      </c>
      <c r="C2018" s="5">
        <f>TITRES_STAT!D2021</f>
        <v>12.261799999999999</v>
      </c>
      <c r="D2018" s="5">
        <f>TITRES_STAT!E2021</f>
        <v>806</v>
      </c>
      <c r="E2018" s="2">
        <f t="shared" si="124"/>
        <v>49434</v>
      </c>
      <c r="F2018" s="5" t="str">
        <f t="shared" si="127"/>
        <v>BULLISH</v>
      </c>
      <c r="G2018" s="5" t="str">
        <f t="shared" si="126"/>
        <v>STRONG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14.58</v>
      </c>
      <c r="C2019" s="5">
        <f>TITRES_STAT!D2022</f>
        <v>12.415100000000001</v>
      </c>
      <c r="D2019" s="5">
        <f>TITRES_STAT!E2022</f>
        <v>58</v>
      </c>
      <c r="E2019" s="2">
        <f t="shared" si="124"/>
        <v>49492</v>
      </c>
      <c r="F2019" s="5" t="str">
        <f t="shared" si="127"/>
        <v>BULLISH</v>
      </c>
      <c r="G2019" s="5" t="str">
        <f t="shared" si="126"/>
        <v>STRONG</v>
      </c>
      <c r="H2019" s="5" t="str">
        <f t="shared" si="125"/>
        <v>CONFIRMED BULLISH</v>
      </c>
    </row>
    <row r="2020" spans="1:8" ht="13.5" x14ac:dyDescent="0.25">
      <c r="A2020" s="3">
        <f>TITRES_STAT!B2023</f>
        <v>45245</v>
      </c>
      <c r="B2020" s="5">
        <f>TITRES_STAT!C2023</f>
        <v>14.58</v>
      </c>
      <c r="C2020" s="5">
        <f>TITRES_STAT!D2023</f>
        <v>12.415100000000001</v>
      </c>
      <c r="D2020" s="5">
        <f>TITRES_STAT!E2023</f>
        <v>16</v>
      </c>
      <c r="E2020" s="2">
        <f t="shared" si="124"/>
        <v>49492</v>
      </c>
      <c r="F2020" s="5" t="str">
        <f t="shared" si="127"/>
        <v>BULLISH</v>
      </c>
      <c r="G2020" s="5" t="str">
        <f t="shared" si="126"/>
        <v>STRONG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14.58</v>
      </c>
      <c r="C2021" s="5">
        <f>TITRES_STAT!D2024</f>
        <v>12.415100000000001</v>
      </c>
      <c r="D2021" s="5">
        <f>TITRES_STAT!E2024</f>
        <v>0</v>
      </c>
      <c r="E2021" s="2">
        <f t="shared" si="124"/>
        <v>49492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BEARISH DIVERGENCE</v>
      </c>
    </row>
    <row r="2022" spans="1:8" ht="13.5" x14ac:dyDescent="0.25">
      <c r="A2022" s="3">
        <f>TITRES_STAT!B2025</f>
        <v>45247</v>
      </c>
      <c r="B2022" s="5">
        <f>TITRES_STAT!C2025</f>
        <v>14.4</v>
      </c>
      <c r="C2022" s="5">
        <f>TITRES_STAT!D2025</f>
        <v>12.261799999999999</v>
      </c>
      <c r="D2022" s="5">
        <f>TITRES_STAT!E2025</f>
        <v>58</v>
      </c>
      <c r="E2022" s="2">
        <f t="shared" si="124"/>
        <v>49434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45250</v>
      </c>
      <c r="B2023" s="5">
        <f>TITRES_STAT!C2026</f>
        <v>14.4</v>
      </c>
      <c r="C2023" s="5">
        <f>TITRES_STAT!D2026</f>
        <v>12.261799999999999</v>
      </c>
      <c r="D2023" s="5">
        <f>TITRES_STAT!E2026</f>
        <v>403</v>
      </c>
      <c r="E2023" s="2">
        <f t="shared" si="124"/>
        <v>49434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14.49</v>
      </c>
      <c r="C2024" s="5">
        <f>TITRES_STAT!D2027</f>
        <v>12.3384</v>
      </c>
      <c r="D2024" s="5">
        <f>TITRES_STAT!E2027</f>
        <v>1030</v>
      </c>
      <c r="E2024" s="2">
        <f t="shared" si="124"/>
        <v>50464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BULLISH DIVERGENCE</v>
      </c>
    </row>
    <row r="2025" spans="1:8" ht="13.5" x14ac:dyDescent="0.25">
      <c r="A2025" s="3">
        <f>TITRES_STAT!B2028</f>
        <v>45252</v>
      </c>
      <c r="B2025" s="5">
        <f>TITRES_STAT!C2028</f>
        <v>14.49</v>
      </c>
      <c r="C2025" s="5">
        <f>TITRES_STAT!D2028</f>
        <v>12.3384</v>
      </c>
      <c r="D2025" s="5">
        <f>TITRES_STAT!E2028</f>
        <v>0</v>
      </c>
      <c r="E2025" s="2">
        <f t="shared" si="124"/>
        <v>50464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BULLISH DIVERGENCE</v>
      </c>
    </row>
    <row r="2026" spans="1:8" ht="13.5" x14ac:dyDescent="0.25">
      <c r="A2026" s="3">
        <f>TITRES_STAT!B2029</f>
        <v>45253</v>
      </c>
      <c r="B2026" s="5">
        <f>TITRES_STAT!C2029</f>
        <v>14.45</v>
      </c>
      <c r="C2026" s="5">
        <f>TITRES_STAT!D2029</f>
        <v>12.304399999999999</v>
      </c>
      <c r="D2026" s="5">
        <f>TITRES_STAT!E2029</f>
        <v>293</v>
      </c>
      <c r="E2026" s="2">
        <f t="shared" si="124"/>
        <v>50171</v>
      </c>
      <c r="F2026" s="5" t="str">
        <f t="shared" si="127"/>
        <v>BULLISH</v>
      </c>
      <c r="G2026" s="5" t="str">
        <f t="shared" si="126"/>
        <v>NEUTRAL</v>
      </c>
      <c r="H2026" s="5" t="str">
        <f t="shared" si="125"/>
        <v>BULLISH DIVERGENCE</v>
      </c>
    </row>
    <row r="2027" spans="1:8" ht="13.5" x14ac:dyDescent="0.25">
      <c r="A2027" s="3">
        <f>TITRES_STAT!B2030</f>
        <v>45254</v>
      </c>
      <c r="B2027" s="5">
        <f>TITRES_STAT!C2030</f>
        <v>14.45</v>
      </c>
      <c r="C2027" s="5">
        <f>TITRES_STAT!D2030</f>
        <v>12.304399999999999</v>
      </c>
      <c r="D2027" s="5">
        <f>TITRES_STAT!E2030</f>
        <v>3010</v>
      </c>
      <c r="E2027" s="2">
        <f t="shared" si="124"/>
        <v>50171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14.24</v>
      </c>
      <c r="C2028" s="5">
        <f>TITRES_STAT!D2031</f>
        <v>12.1256</v>
      </c>
      <c r="D2028" s="5">
        <f>TITRES_STAT!E2031</f>
        <v>200</v>
      </c>
      <c r="E2028" s="2">
        <f t="shared" si="124"/>
        <v>49971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BULLISH DIVERGENCE</v>
      </c>
    </row>
    <row r="2029" spans="1:8" ht="13.5" x14ac:dyDescent="0.25">
      <c r="A2029" s="3">
        <f>TITRES_STAT!B2032</f>
        <v>45258</v>
      </c>
      <c r="B2029" s="5">
        <f>TITRES_STAT!C2032</f>
        <v>14.4</v>
      </c>
      <c r="C2029" s="5">
        <f>TITRES_STAT!D2032</f>
        <v>12.261799999999999</v>
      </c>
      <c r="D2029" s="5">
        <f>TITRES_STAT!E2032</f>
        <v>1272</v>
      </c>
      <c r="E2029" s="2">
        <f t="shared" si="124"/>
        <v>51243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BULLISH DIVERGENCE</v>
      </c>
    </row>
    <row r="2030" spans="1:8" ht="13.5" x14ac:dyDescent="0.25">
      <c r="A2030" s="3">
        <f>TITRES_STAT!B2033</f>
        <v>45259</v>
      </c>
      <c r="B2030" s="5">
        <f>TITRES_STAT!C2033</f>
        <v>14.4</v>
      </c>
      <c r="C2030" s="5">
        <f>TITRES_STAT!D2033</f>
        <v>12.261799999999999</v>
      </c>
      <c r="D2030" s="5">
        <f>TITRES_STAT!E2033</f>
        <v>921</v>
      </c>
      <c r="E2030" s="2">
        <f t="shared" si="124"/>
        <v>51243</v>
      </c>
      <c r="F2030" s="5" t="str">
        <f t="shared" si="127"/>
        <v>BULLISH</v>
      </c>
      <c r="G2030" s="5" t="str">
        <f t="shared" si="126"/>
        <v>NEUTRAL</v>
      </c>
      <c r="H2030" s="5" t="str">
        <f t="shared" si="125"/>
        <v>BULLISH DIVERGENCE</v>
      </c>
    </row>
    <row r="2031" spans="1:8" ht="13.5" x14ac:dyDescent="0.25">
      <c r="A2031" s="3">
        <f>TITRES_STAT!B2034</f>
        <v>45260</v>
      </c>
      <c r="B2031" s="5">
        <f>TITRES_STAT!C2034</f>
        <v>14.56</v>
      </c>
      <c r="C2031" s="5">
        <f>TITRES_STAT!D2034</f>
        <v>12.398</v>
      </c>
      <c r="D2031" s="5">
        <f>TITRES_STAT!E2034</f>
        <v>655</v>
      </c>
      <c r="E2031" s="2">
        <f t="shared" si="124"/>
        <v>51898</v>
      </c>
      <c r="F2031" s="5" t="str">
        <f t="shared" si="127"/>
        <v>BULLISH</v>
      </c>
      <c r="G2031" s="5" t="str">
        <f t="shared" si="126"/>
        <v>STRONG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14.65</v>
      </c>
      <c r="C2032" s="5">
        <f>TITRES_STAT!D2035</f>
        <v>12.4747</v>
      </c>
      <c r="D2032" s="5">
        <f>TITRES_STAT!E2035</f>
        <v>557</v>
      </c>
      <c r="E2032" s="2">
        <f t="shared" si="124"/>
        <v>52455</v>
      </c>
      <c r="F2032" s="5" t="str">
        <f t="shared" si="127"/>
        <v>BULLISH</v>
      </c>
      <c r="G2032" s="5" t="str">
        <f t="shared" si="126"/>
        <v>STRONG</v>
      </c>
      <c r="H2032" s="5" t="str">
        <f t="shared" si="125"/>
        <v>CONFIRMED BULLISH</v>
      </c>
    </row>
    <row r="2033" spans="1:8" ht="13.5" x14ac:dyDescent="0.25">
      <c r="A2033" s="3">
        <f>TITRES_STAT!B2036</f>
        <v>45264</v>
      </c>
      <c r="B2033" s="5">
        <f>TITRES_STAT!C2036</f>
        <v>14.75</v>
      </c>
      <c r="C2033" s="5">
        <f>TITRES_STAT!D2036</f>
        <v>12.559799999999999</v>
      </c>
      <c r="D2033" s="5">
        <f>TITRES_STAT!E2036</f>
        <v>405</v>
      </c>
      <c r="E2033" s="2">
        <f t="shared" si="124"/>
        <v>52860</v>
      </c>
      <c r="F2033" s="5" t="str">
        <f t="shared" si="127"/>
        <v>BULLISH</v>
      </c>
      <c r="G2033" s="5" t="str">
        <f t="shared" si="126"/>
        <v>STRONG</v>
      </c>
      <c r="H2033" s="5" t="str">
        <f t="shared" si="125"/>
        <v>CONFIRMED BULLISH</v>
      </c>
    </row>
    <row r="2034" spans="1:8" ht="13.5" x14ac:dyDescent="0.25">
      <c r="A2034" s="3">
        <f>TITRES_STAT!B2037</f>
        <v>45265</v>
      </c>
      <c r="B2034" s="5">
        <f>TITRES_STAT!C2037</f>
        <v>14.78</v>
      </c>
      <c r="C2034" s="5">
        <f>TITRES_STAT!D2037</f>
        <v>12.5854</v>
      </c>
      <c r="D2034" s="5">
        <f>TITRES_STAT!E2037</f>
        <v>520</v>
      </c>
      <c r="E2034" s="2">
        <f t="shared" si="124"/>
        <v>53380</v>
      </c>
      <c r="F2034" s="5" t="str">
        <f t="shared" si="127"/>
        <v>BULLISH</v>
      </c>
      <c r="G2034" s="5" t="str">
        <f t="shared" si="126"/>
        <v>STRONG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14.7</v>
      </c>
      <c r="C2035" s="5">
        <f>TITRES_STAT!D2038</f>
        <v>12.517300000000001</v>
      </c>
      <c r="D2035" s="5">
        <f>TITRES_STAT!E2038</f>
        <v>599</v>
      </c>
      <c r="E2035" s="2">
        <f t="shared" si="124"/>
        <v>52781</v>
      </c>
      <c r="F2035" s="5" t="str">
        <f t="shared" si="127"/>
        <v>BULLISH</v>
      </c>
      <c r="G2035" s="5" t="str">
        <f t="shared" si="126"/>
        <v>STRONG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14.79</v>
      </c>
      <c r="C2036" s="5">
        <f>TITRES_STAT!D2039</f>
        <v>12.5939</v>
      </c>
      <c r="D2036" s="5">
        <f>TITRES_STAT!E2039</f>
        <v>614</v>
      </c>
      <c r="E2036" s="2">
        <f t="shared" si="124"/>
        <v>53395</v>
      </c>
      <c r="F2036" s="5" t="str">
        <f t="shared" si="127"/>
        <v>BULLISH</v>
      </c>
      <c r="G2036" s="5" t="str">
        <f t="shared" si="126"/>
        <v>STRONG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14.78</v>
      </c>
      <c r="C2037" s="5">
        <f>TITRES_STAT!D2040</f>
        <v>12.5854</v>
      </c>
      <c r="D2037" s="5">
        <f>TITRES_STAT!E2040</f>
        <v>64</v>
      </c>
      <c r="E2037" s="2">
        <f t="shared" si="124"/>
        <v>53331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14.78</v>
      </c>
      <c r="C2038" s="5">
        <f>TITRES_STAT!D2041</f>
        <v>12.5854</v>
      </c>
      <c r="D2038" s="5">
        <f>TITRES_STAT!E2041</f>
        <v>1113</v>
      </c>
      <c r="E2038" s="2">
        <f t="shared" si="124"/>
        <v>53331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14.82</v>
      </c>
      <c r="C2039" s="5">
        <f>TITRES_STAT!D2042</f>
        <v>12.619400000000001</v>
      </c>
      <c r="D2039" s="5">
        <f>TITRES_STAT!E2042</f>
        <v>851</v>
      </c>
      <c r="E2039" s="2">
        <f t="shared" si="124"/>
        <v>54182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14.82</v>
      </c>
      <c r="C2040" s="5">
        <f>TITRES_STAT!D2043</f>
        <v>12.619400000000001</v>
      </c>
      <c r="D2040" s="5">
        <f>TITRES_STAT!E2043</f>
        <v>338</v>
      </c>
      <c r="E2040" s="2">
        <f t="shared" si="124"/>
        <v>54182</v>
      </c>
      <c r="F2040" s="5" t="str">
        <f t="shared" si="127"/>
        <v>BULLISH</v>
      </c>
      <c r="G2040" s="5" t="str">
        <f t="shared" si="126"/>
        <v>STRONG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14.95</v>
      </c>
      <c r="C2041" s="5">
        <f>TITRES_STAT!D2044</f>
        <v>12.7301</v>
      </c>
      <c r="D2041" s="5">
        <f>TITRES_STAT!E2044</f>
        <v>384</v>
      </c>
      <c r="E2041" s="2">
        <f t="shared" si="124"/>
        <v>54566</v>
      </c>
      <c r="F2041" s="5" t="str">
        <f t="shared" si="127"/>
        <v>BULLISH</v>
      </c>
      <c r="G2041" s="5" t="str">
        <f t="shared" si="126"/>
        <v>STRONG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14.95</v>
      </c>
      <c r="C2042" s="5">
        <f>TITRES_STAT!D2045</f>
        <v>12.7301</v>
      </c>
      <c r="D2042" s="5">
        <f>TITRES_STAT!E2045</f>
        <v>84</v>
      </c>
      <c r="E2042" s="2">
        <f t="shared" si="124"/>
        <v>54566</v>
      </c>
      <c r="F2042" s="5" t="str">
        <f t="shared" si="127"/>
        <v>BULLISH</v>
      </c>
      <c r="G2042" s="5" t="str">
        <f t="shared" si="126"/>
        <v>STRONG</v>
      </c>
      <c r="H2042" s="5" t="str">
        <f t="shared" si="125"/>
        <v>CONFIRMED BULLISH</v>
      </c>
    </row>
    <row r="2043" spans="1:8" ht="13.5" x14ac:dyDescent="0.25">
      <c r="A2043" s="3">
        <f>TITRES_STAT!B2046</f>
        <v>45278</v>
      </c>
      <c r="B2043" s="5">
        <f>TITRES_STAT!C2046</f>
        <v>14.8</v>
      </c>
      <c r="C2043" s="5">
        <f>TITRES_STAT!D2046</f>
        <v>12.602399999999999</v>
      </c>
      <c r="D2043" s="5">
        <f>TITRES_STAT!E2046</f>
        <v>383</v>
      </c>
      <c r="E2043" s="2">
        <f t="shared" si="124"/>
        <v>54183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CONFIRMED BULLISH</v>
      </c>
    </row>
    <row r="2044" spans="1:8" ht="13.5" x14ac:dyDescent="0.25">
      <c r="A2044" s="3">
        <f>TITRES_STAT!B2047</f>
        <v>45279</v>
      </c>
      <c r="B2044" s="5">
        <f>TITRES_STAT!C2047</f>
        <v>14.7</v>
      </c>
      <c r="C2044" s="5">
        <f>TITRES_STAT!D2047</f>
        <v>12.517300000000001</v>
      </c>
      <c r="D2044" s="5">
        <f>TITRES_STAT!E2047</f>
        <v>392</v>
      </c>
      <c r="E2044" s="2">
        <f t="shared" si="124"/>
        <v>53791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14.85</v>
      </c>
      <c r="C2045" s="5">
        <f>TITRES_STAT!D2048</f>
        <v>12.645</v>
      </c>
      <c r="D2045" s="5">
        <f>TITRES_STAT!E2048</f>
        <v>696</v>
      </c>
      <c r="E2045" s="2">
        <f t="shared" si="124"/>
        <v>54487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14.76</v>
      </c>
      <c r="C2046" s="5">
        <f>TITRES_STAT!D2049</f>
        <v>12.568300000000001</v>
      </c>
      <c r="D2046" s="5">
        <f>TITRES_STAT!E2049</f>
        <v>10</v>
      </c>
      <c r="E2046" s="2">
        <f t="shared" si="124"/>
        <v>54477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14.9</v>
      </c>
      <c r="C2047" s="5">
        <f>TITRES_STAT!D2050</f>
        <v>12.6876</v>
      </c>
      <c r="D2047" s="5">
        <f>TITRES_STAT!E2050</f>
        <v>765</v>
      </c>
      <c r="E2047" s="2">
        <f t="shared" si="124"/>
        <v>55242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BULLISH DIVERGENCE</v>
      </c>
    </row>
    <row r="2048" spans="1:8" ht="13.5" x14ac:dyDescent="0.25">
      <c r="A2048" s="3">
        <f>TITRES_STAT!B2051</f>
        <v>45285</v>
      </c>
      <c r="B2048" s="5">
        <f>TITRES_STAT!C2051</f>
        <v>14.73</v>
      </c>
      <c r="C2048" s="5">
        <f>TITRES_STAT!D2051</f>
        <v>12.5428</v>
      </c>
      <c r="D2048" s="5">
        <f>TITRES_STAT!E2051</f>
        <v>964</v>
      </c>
      <c r="E2048" s="2">
        <f t="shared" si="124"/>
        <v>54278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BULLISH DIVERGENCE</v>
      </c>
    </row>
    <row r="2049" spans="1:8" ht="13.5" x14ac:dyDescent="0.25">
      <c r="A2049" s="3">
        <f>TITRES_STAT!B2052</f>
        <v>45286</v>
      </c>
      <c r="B2049" s="5">
        <f>TITRES_STAT!C2052</f>
        <v>14.89</v>
      </c>
      <c r="C2049" s="5">
        <f>TITRES_STAT!D2052</f>
        <v>12.679</v>
      </c>
      <c r="D2049" s="5">
        <f>TITRES_STAT!E2052</f>
        <v>960</v>
      </c>
      <c r="E2049" s="2">
        <f t="shared" si="124"/>
        <v>55238</v>
      </c>
      <c r="F2049" s="5" t="str">
        <f t="shared" si="127"/>
        <v>BULLISH</v>
      </c>
      <c r="G2049" s="5" t="str">
        <f t="shared" si="126"/>
        <v>STRONG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14.89</v>
      </c>
      <c r="C2050" s="5">
        <f>TITRES_STAT!D2053</f>
        <v>12.679</v>
      </c>
      <c r="D2050" s="5">
        <f>TITRES_STAT!E2053</f>
        <v>0</v>
      </c>
      <c r="E2050" s="2">
        <f t="shared" si="124"/>
        <v>55238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14.88</v>
      </c>
      <c r="C2051" s="5">
        <f>TITRES_STAT!D2054</f>
        <v>12.670500000000001</v>
      </c>
      <c r="D2051" s="5">
        <f>TITRES_STAT!E2054</f>
        <v>7706</v>
      </c>
      <c r="E2051" s="2">
        <f t="shared" si="124"/>
        <v>47532</v>
      </c>
      <c r="F2051" s="5" t="str">
        <f t="shared" si="127"/>
        <v>BEARISH</v>
      </c>
      <c r="G2051" s="5" t="str">
        <f t="shared" si="126"/>
        <v>WEAK</v>
      </c>
      <c r="H2051" s="5" t="str">
        <f t="shared" si="125"/>
        <v>BEARISH DIVERGENCE</v>
      </c>
    </row>
    <row r="2052" spans="1:8" ht="13.5" x14ac:dyDescent="0.25">
      <c r="A2052" s="3">
        <f>TITRES_STAT!B2055</f>
        <v>45289</v>
      </c>
      <c r="B2052" s="5">
        <f>TITRES_STAT!C2055</f>
        <v>14.95</v>
      </c>
      <c r="C2052" s="5">
        <f>TITRES_STAT!D2055</f>
        <v>12.7301</v>
      </c>
      <c r="D2052" s="5">
        <f>TITRES_STAT!E2055</f>
        <v>2213</v>
      </c>
      <c r="E2052" s="2">
        <f t="shared" ref="E2052:E2115" si="128">IF(B2052&gt;B2051, E2051+D2052, IF(B2052&lt;B2051, E2051-D2052, E2051))</f>
        <v>49745</v>
      </c>
      <c r="F2052" s="5" t="str">
        <f t="shared" si="127"/>
        <v>BEARISH</v>
      </c>
      <c r="G2052" s="5" t="str">
        <f t="shared" si="126"/>
        <v>WEAK</v>
      </c>
      <c r="H2052" s="5" t="str">
        <f t="shared" si="125"/>
        <v>BEARISH DIVERGENCE</v>
      </c>
    </row>
    <row r="2053" spans="1:8" ht="13.5" x14ac:dyDescent="0.25">
      <c r="A2053" s="3">
        <f>TITRES_STAT!B2056</f>
        <v>45293</v>
      </c>
      <c r="B2053" s="5">
        <f>TITRES_STAT!C2056</f>
        <v>14.9</v>
      </c>
      <c r="C2053" s="5">
        <f>TITRES_STAT!D2056</f>
        <v>12.6876</v>
      </c>
      <c r="D2053" s="5">
        <f>TITRES_STAT!E2056</f>
        <v>197</v>
      </c>
      <c r="E2053" s="2">
        <f t="shared" si="128"/>
        <v>49548</v>
      </c>
      <c r="F2053" s="5" t="str">
        <f t="shared" si="127"/>
        <v>BEARISH</v>
      </c>
      <c r="G2053" s="5" t="str">
        <f t="shared" si="126"/>
        <v>WEAK</v>
      </c>
      <c r="H2053" s="5" t="str">
        <f t="shared" si="125"/>
        <v>BEARISH DIVERGENCE</v>
      </c>
    </row>
    <row r="2054" spans="1:8" ht="13.5" x14ac:dyDescent="0.25">
      <c r="A2054" s="3">
        <f>TITRES_STAT!B2057</f>
        <v>45294</v>
      </c>
      <c r="B2054" s="5">
        <f>TITRES_STAT!C2057</f>
        <v>14.73</v>
      </c>
      <c r="C2054" s="5">
        <f>TITRES_STAT!D2057</f>
        <v>12.5428</v>
      </c>
      <c r="D2054" s="5">
        <f>TITRES_STAT!E2057</f>
        <v>796</v>
      </c>
      <c r="E2054" s="2">
        <f t="shared" si="128"/>
        <v>48752</v>
      </c>
      <c r="F2054" s="5" t="str">
        <f t="shared" si="127"/>
        <v>BEARISH</v>
      </c>
      <c r="G2054" s="5" t="str">
        <f t="shared" si="126"/>
        <v>WEAK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14.8</v>
      </c>
      <c r="C2055" s="5">
        <f>TITRES_STAT!D2058</f>
        <v>12.602399999999999</v>
      </c>
      <c r="D2055" s="5">
        <f>TITRES_STAT!E2058</f>
        <v>1102</v>
      </c>
      <c r="E2055" s="2">
        <f t="shared" si="128"/>
        <v>49854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WEAK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15</v>
      </c>
      <c r="C2056" s="5">
        <f>TITRES_STAT!D2059</f>
        <v>12.7727</v>
      </c>
      <c r="D2056" s="5">
        <f>TITRES_STAT!E2059</f>
        <v>987</v>
      </c>
      <c r="E2056" s="2">
        <f t="shared" si="128"/>
        <v>50841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STRONG</v>
      </c>
      <c r="H2056" s="5" t="str">
        <f t="shared" si="129"/>
        <v>CONFIRMED BULLISH</v>
      </c>
    </row>
    <row r="2057" spans="1:8" ht="13.5" x14ac:dyDescent="0.25">
      <c r="A2057" s="3">
        <f>TITRES_STAT!B2060</f>
        <v>45299</v>
      </c>
      <c r="B2057" s="5">
        <f>TITRES_STAT!C2060</f>
        <v>15.14</v>
      </c>
      <c r="C2057" s="5">
        <f>TITRES_STAT!D2060</f>
        <v>12.8919</v>
      </c>
      <c r="D2057" s="5">
        <f>TITRES_STAT!E2060</f>
        <v>3831</v>
      </c>
      <c r="E2057" s="2">
        <f t="shared" si="128"/>
        <v>54672</v>
      </c>
      <c r="F2057" s="5" t="str">
        <f t="shared" si="131"/>
        <v>BULLISH</v>
      </c>
      <c r="G2057" s="5" t="str">
        <f t="shared" si="130"/>
        <v>STRONG</v>
      </c>
      <c r="H2057" s="5" t="str">
        <f t="shared" si="129"/>
        <v>CONFIRMED BULLISH</v>
      </c>
    </row>
    <row r="2058" spans="1:8" ht="13.5" x14ac:dyDescent="0.25">
      <c r="A2058" s="3">
        <f>TITRES_STAT!B2061</f>
        <v>45300</v>
      </c>
      <c r="B2058" s="5">
        <f>TITRES_STAT!C2061</f>
        <v>15.4</v>
      </c>
      <c r="C2058" s="5">
        <f>TITRES_STAT!D2061</f>
        <v>13.113300000000001</v>
      </c>
      <c r="D2058" s="5">
        <f>TITRES_STAT!E2061</f>
        <v>4196</v>
      </c>
      <c r="E2058" s="2">
        <f t="shared" si="128"/>
        <v>58868</v>
      </c>
      <c r="F2058" s="5" t="str">
        <f t="shared" si="131"/>
        <v>BULLISH</v>
      </c>
      <c r="G2058" s="5" t="str">
        <f t="shared" si="130"/>
        <v>STRONG</v>
      </c>
      <c r="H2058" s="5" t="str">
        <f t="shared" si="129"/>
        <v>CONFIRMED BULLISH</v>
      </c>
    </row>
    <row r="2059" spans="1:8" ht="13.5" x14ac:dyDescent="0.25">
      <c r="A2059" s="3">
        <f>TITRES_STAT!B2062</f>
        <v>45301</v>
      </c>
      <c r="B2059" s="5">
        <f>TITRES_STAT!C2062</f>
        <v>15.12</v>
      </c>
      <c r="C2059" s="5">
        <f>TITRES_STAT!D2062</f>
        <v>12.8749</v>
      </c>
      <c r="D2059" s="5">
        <f>TITRES_STAT!E2062</f>
        <v>1027</v>
      </c>
      <c r="E2059" s="2">
        <f t="shared" si="128"/>
        <v>57841</v>
      </c>
      <c r="F2059" s="5" t="str">
        <f t="shared" si="131"/>
        <v>BULLISH</v>
      </c>
      <c r="G2059" s="5" t="str">
        <f t="shared" si="130"/>
        <v>STRONG</v>
      </c>
      <c r="H2059" s="5" t="str">
        <f t="shared" si="129"/>
        <v>CONFIRMED BULLISH</v>
      </c>
    </row>
    <row r="2060" spans="1:8" ht="13.5" x14ac:dyDescent="0.25">
      <c r="A2060" s="3">
        <f>TITRES_STAT!B2063</f>
        <v>45302</v>
      </c>
      <c r="B2060" s="5">
        <f>TITRES_STAT!C2063</f>
        <v>15.8</v>
      </c>
      <c r="C2060" s="5">
        <f>TITRES_STAT!D2063</f>
        <v>13.453900000000001</v>
      </c>
      <c r="D2060" s="5">
        <f>TITRES_STAT!E2063</f>
        <v>1507</v>
      </c>
      <c r="E2060" s="2">
        <f t="shared" si="128"/>
        <v>59348</v>
      </c>
      <c r="F2060" s="5" t="str">
        <f t="shared" si="131"/>
        <v>BULLISH</v>
      </c>
      <c r="G2060" s="5" t="str">
        <f t="shared" si="130"/>
        <v>STRONG</v>
      </c>
      <c r="H2060" s="5" t="str">
        <f t="shared" si="129"/>
        <v>CONFIRMED BULLISH</v>
      </c>
    </row>
    <row r="2061" spans="1:8" ht="13.5" x14ac:dyDescent="0.25">
      <c r="A2061" s="3">
        <f>TITRES_STAT!B2064</f>
        <v>45303</v>
      </c>
      <c r="B2061" s="5">
        <f>TITRES_STAT!C2064</f>
        <v>15.79</v>
      </c>
      <c r="C2061" s="5">
        <f>TITRES_STAT!D2064</f>
        <v>13.445399999999999</v>
      </c>
      <c r="D2061" s="5">
        <f>TITRES_STAT!E2064</f>
        <v>4</v>
      </c>
      <c r="E2061" s="2">
        <f t="shared" si="128"/>
        <v>59344</v>
      </c>
      <c r="F2061" s="5" t="str">
        <f t="shared" si="131"/>
        <v>BULLISH</v>
      </c>
      <c r="G2061" s="5" t="str">
        <f t="shared" si="130"/>
        <v>STRONG</v>
      </c>
      <c r="H2061" s="5" t="str">
        <f t="shared" si="129"/>
        <v>CONFIRMED BULLISH</v>
      </c>
    </row>
    <row r="2062" spans="1:8" ht="13.5" x14ac:dyDescent="0.25">
      <c r="A2062" s="3">
        <f>TITRES_STAT!B2065</f>
        <v>45306</v>
      </c>
      <c r="B2062" s="5">
        <f>TITRES_STAT!C2065</f>
        <v>15.49</v>
      </c>
      <c r="C2062" s="5">
        <f>TITRES_STAT!D2065</f>
        <v>13.19</v>
      </c>
      <c r="D2062" s="5">
        <f>TITRES_STAT!E2065</f>
        <v>2898</v>
      </c>
      <c r="E2062" s="2">
        <f t="shared" si="128"/>
        <v>56446</v>
      </c>
      <c r="F2062" s="5" t="str">
        <f t="shared" si="131"/>
        <v>BULLISH</v>
      </c>
      <c r="G2062" s="5" t="str">
        <f t="shared" si="130"/>
        <v>STRONG</v>
      </c>
      <c r="H2062" s="5" t="str">
        <f t="shared" si="129"/>
        <v>CONFIRMED BULLISH</v>
      </c>
    </row>
    <row r="2063" spans="1:8" ht="13.5" x14ac:dyDescent="0.25">
      <c r="A2063" s="3">
        <f>TITRES_STAT!B2066</f>
        <v>45307</v>
      </c>
      <c r="B2063" s="5">
        <f>TITRES_STAT!C2066</f>
        <v>15.48</v>
      </c>
      <c r="C2063" s="5">
        <f>TITRES_STAT!D2066</f>
        <v>13.1814</v>
      </c>
      <c r="D2063" s="5">
        <f>TITRES_STAT!E2066</f>
        <v>2812</v>
      </c>
      <c r="E2063" s="2">
        <f t="shared" si="128"/>
        <v>53634</v>
      </c>
      <c r="F2063" s="5" t="str">
        <f t="shared" si="131"/>
        <v>BEARISH</v>
      </c>
      <c r="G2063" s="5" t="str">
        <f t="shared" si="130"/>
        <v>WEAK</v>
      </c>
      <c r="H2063" s="5" t="str">
        <f t="shared" si="129"/>
        <v>BEARISH DIVERGENCE</v>
      </c>
    </row>
    <row r="2064" spans="1:8" ht="13.5" x14ac:dyDescent="0.25">
      <c r="A2064" s="3">
        <f>TITRES_STAT!B2067</f>
        <v>45308</v>
      </c>
      <c r="B2064" s="5">
        <f>TITRES_STAT!C2067</f>
        <v>15.69</v>
      </c>
      <c r="C2064" s="5">
        <f>TITRES_STAT!D2067</f>
        <v>13.360300000000001</v>
      </c>
      <c r="D2064" s="5">
        <f>TITRES_STAT!E2067</f>
        <v>1065</v>
      </c>
      <c r="E2064" s="2">
        <f t="shared" si="128"/>
        <v>54699</v>
      </c>
      <c r="F2064" s="5" t="str">
        <f t="shared" si="131"/>
        <v>BEARISH</v>
      </c>
      <c r="G2064" s="5" t="str">
        <f t="shared" si="130"/>
        <v>WEAK</v>
      </c>
      <c r="H2064" s="5" t="str">
        <f t="shared" si="129"/>
        <v>BEARISH DIVERGENCE</v>
      </c>
    </row>
    <row r="2065" spans="1:8" ht="13.5" x14ac:dyDescent="0.25">
      <c r="A2065" s="3">
        <f>TITRES_STAT!B2068</f>
        <v>45309</v>
      </c>
      <c r="B2065" s="5">
        <f>TITRES_STAT!C2068</f>
        <v>15.38</v>
      </c>
      <c r="C2065" s="5">
        <f>TITRES_STAT!D2068</f>
        <v>13.096299999999999</v>
      </c>
      <c r="D2065" s="5">
        <f>TITRES_STAT!E2068</f>
        <v>1187</v>
      </c>
      <c r="E2065" s="2">
        <f t="shared" si="128"/>
        <v>53512</v>
      </c>
      <c r="F2065" s="5" t="str">
        <f t="shared" si="131"/>
        <v>BEARISH</v>
      </c>
      <c r="G2065" s="5" t="str">
        <f t="shared" si="130"/>
        <v>WEAK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14.69</v>
      </c>
      <c r="C2066" s="5">
        <f>TITRES_STAT!D2069</f>
        <v>12.508699999999999</v>
      </c>
      <c r="D2066" s="5">
        <f>TITRES_STAT!E2069</f>
        <v>4547</v>
      </c>
      <c r="E2066" s="2">
        <f t="shared" si="128"/>
        <v>48965</v>
      </c>
      <c r="F2066" s="5" t="str">
        <f t="shared" si="131"/>
        <v>BEARISH</v>
      </c>
      <c r="G2066" s="5" t="str">
        <f t="shared" si="130"/>
        <v>WEAK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14.68</v>
      </c>
      <c r="C2067" s="5">
        <f>TITRES_STAT!D2070</f>
        <v>12.5002</v>
      </c>
      <c r="D2067" s="5">
        <f>TITRES_STAT!E2070</f>
        <v>7649</v>
      </c>
      <c r="E2067" s="2">
        <f t="shared" si="128"/>
        <v>41316</v>
      </c>
      <c r="F2067" s="5" t="str">
        <f t="shared" si="131"/>
        <v>BEARISH</v>
      </c>
      <c r="G2067" s="5" t="str">
        <f t="shared" si="130"/>
        <v>WEAK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14.7</v>
      </c>
      <c r="C2068" s="5">
        <f>TITRES_STAT!D2071</f>
        <v>12.517300000000001</v>
      </c>
      <c r="D2068" s="5">
        <f>TITRES_STAT!E2071</f>
        <v>600</v>
      </c>
      <c r="E2068" s="2">
        <f t="shared" si="128"/>
        <v>41916</v>
      </c>
      <c r="F2068" s="5" t="str">
        <f t="shared" si="131"/>
        <v>BEARISH</v>
      </c>
      <c r="G2068" s="5" t="str">
        <f t="shared" si="130"/>
        <v>WEAK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14.68</v>
      </c>
      <c r="C2069" s="5">
        <f>TITRES_STAT!D2072</f>
        <v>12.5002</v>
      </c>
      <c r="D2069" s="5">
        <f>TITRES_STAT!E2072</f>
        <v>693</v>
      </c>
      <c r="E2069" s="2">
        <f t="shared" si="128"/>
        <v>41223</v>
      </c>
      <c r="F2069" s="5" t="str">
        <f t="shared" si="131"/>
        <v>BEARISH</v>
      </c>
      <c r="G2069" s="5" t="str">
        <f t="shared" si="130"/>
        <v>WEAK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14.74</v>
      </c>
      <c r="C2070" s="5">
        <f>TITRES_STAT!D2073</f>
        <v>12.551299999999999</v>
      </c>
      <c r="D2070" s="5">
        <f>TITRES_STAT!E2073</f>
        <v>925</v>
      </c>
      <c r="E2070" s="2">
        <f t="shared" si="128"/>
        <v>42148</v>
      </c>
      <c r="F2070" s="5" t="str">
        <f t="shared" si="131"/>
        <v>BEARISH</v>
      </c>
      <c r="G2070" s="5" t="str">
        <f t="shared" si="130"/>
        <v>WEAK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15</v>
      </c>
      <c r="C2071" s="5">
        <f>TITRES_STAT!D2074</f>
        <v>12.7727</v>
      </c>
      <c r="D2071" s="5">
        <f>TITRES_STAT!E2074</f>
        <v>119</v>
      </c>
      <c r="E2071" s="2">
        <f t="shared" si="128"/>
        <v>42267</v>
      </c>
      <c r="F2071" s="5" t="str">
        <f t="shared" si="131"/>
        <v>BEARISH</v>
      </c>
      <c r="G2071" s="5" t="str">
        <f t="shared" si="130"/>
        <v>WEAK</v>
      </c>
      <c r="H2071" s="5" t="str">
        <f t="shared" si="129"/>
        <v>BEARISH DIVERGENCE</v>
      </c>
    </row>
    <row r="2072" spans="1:8" ht="13.5" x14ac:dyDescent="0.25">
      <c r="A2072" s="3">
        <f>TITRES_STAT!B2075</f>
        <v>45320</v>
      </c>
      <c r="B2072" s="5">
        <f>TITRES_STAT!C2075</f>
        <v>15</v>
      </c>
      <c r="C2072" s="5">
        <f>TITRES_STAT!D2075</f>
        <v>12.7727</v>
      </c>
      <c r="D2072" s="5">
        <f>TITRES_STAT!E2075</f>
        <v>1</v>
      </c>
      <c r="E2072" s="2">
        <f t="shared" si="128"/>
        <v>42267</v>
      </c>
      <c r="F2072" s="5" t="str">
        <f t="shared" si="131"/>
        <v>BULLISH</v>
      </c>
      <c r="G2072" s="5" t="str">
        <f t="shared" si="130"/>
        <v>STRONG</v>
      </c>
      <c r="H2072" s="5" t="str">
        <f t="shared" si="129"/>
        <v>CONFIRMED BULLISH</v>
      </c>
    </row>
    <row r="2073" spans="1:8" ht="13.5" x14ac:dyDescent="0.25">
      <c r="A2073" s="3">
        <f>TITRES_STAT!B2076</f>
        <v>45321</v>
      </c>
      <c r="B2073" s="5">
        <f>TITRES_STAT!C2076</f>
        <v>15</v>
      </c>
      <c r="C2073" s="5">
        <f>TITRES_STAT!D2076</f>
        <v>12.7727</v>
      </c>
      <c r="D2073" s="5">
        <f>TITRES_STAT!E2076</f>
        <v>250</v>
      </c>
      <c r="E2073" s="2">
        <f t="shared" si="128"/>
        <v>42267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45322</v>
      </c>
      <c r="B2074" s="5">
        <f>TITRES_STAT!C2077</f>
        <v>15</v>
      </c>
      <c r="C2074" s="5">
        <f>TITRES_STAT!D2077</f>
        <v>12.7727</v>
      </c>
      <c r="D2074" s="5">
        <f>TITRES_STAT!E2077</f>
        <v>400</v>
      </c>
      <c r="E2074" s="2">
        <f t="shared" si="128"/>
        <v>42267</v>
      </c>
      <c r="F2074" s="5" t="str">
        <f t="shared" si="131"/>
        <v>BULLISH</v>
      </c>
      <c r="G2074" s="5" t="str">
        <f t="shared" si="130"/>
        <v>STRONG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15</v>
      </c>
      <c r="C2075" s="5">
        <f>TITRES_STAT!D2078</f>
        <v>12.7727</v>
      </c>
      <c r="D2075" s="5">
        <f>TITRES_STAT!E2078</f>
        <v>490</v>
      </c>
      <c r="E2075" s="2">
        <f t="shared" si="128"/>
        <v>42267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15</v>
      </c>
      <c r="C2076" s="5">
        <f>TITRES_STAT!D2079</f>
        <v>12.7727</v>
      </c>
      <c r="D2076" s="5">
        <f>TITRES_STAT!E2079</f>
        <v>0</v>
      </c>
      <c r="E2076" s="2">
        <f t="shared" si="128"/>
        <v>42267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15.19</v>
      </c>
      <c r="C2077" s="5">
        <f>TITRES_STAT!D2080</f>
        <v>12.9345</v>
      </c>
      <c r="D2077" s="5">
        <f>TITRES_STAT!E2080</f>
        <v>1030</v>
      </c>
      <c r="E2077" s="2">
        <f t="shared" si="128"/>
        <v>43297</v>
      </c>
      <c r="F2077" s="5" t="str">
        <f t="shared" si="131"/>
        <v>BULLISH</v>
      </c>
      <c r="G2077" s="5" t="str">
        <f t="shared" si="130"/>
        <v>STRONG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15</v>
      </c>
      <c r="C2078" s="5">
        <f>TITRES_STAT!D2081</f>
        <v>12.7727</v>
      </c>
      <c r="D2078" s="5">
        <f>TITRES_STAT!E2081</f>
        <v>571</v>
      </c>
      <c r="E2078" s="2">
        <f t="shared" si="128"/>
        <v>42726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NEUTRAL</v>
      </c>
    </row>
    <row r="2079" spans="1:8" ht="13.5" x14ac:dyDescent="0.25">
      <c r="A2079" s="3">
        <f>TITRES_STAT!B2082</f>
        <v>45329</v>
      </c>
      <c r="B2079" s="5">
        <f>TITRES_STAT!C2082</f>
        <v>14.9</v>
      </c>
      <c r="C2079" s="5">
        <f>TITRES_STAT!D2082</f>
        <v>12.6876</v>
      </c>
      <c r="D2079" s="5">
        <f>TITRES_STAT!E2082</f>
        <v>163</v>
      </c>
      <c r="E2079" s="2">
        <f t="shared" si="128"/>
        <v>42563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BULLISH DIVERGENCE</v>
      </c>
    </row>
    <row r="2080" spans="1:8" ht="13.5" x14ac:dyDescent="0.25">
      <c r="A2080" s="3">
        <f>TITRES_STAT!B2083</f>
        <v>45330</v>
      </c>
      <c r="B2080" s="5">
        <f>TITRES_STAT!C2083</f>
        <v>14.9</v>
      </c>
      <c r="C2080" s="5">
        <f>TITRES_STAT!D2083</f>
        <v>12.6876</v>
      </c>
      <c r="D2080" s="5">
        <f>TITRES_STAT!E2083</f>
        <v>427</v>
      </c>
      <c r="E2080" s="2">
        <f t="shared" si="128"/>
        <v>42563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BULLISH DIVERGENCE</v>
      </c>
    </row>
    <row r="2081" spans="1:8" ht="13.5" x14ac:dyDescent="0.25">
      <c r="A2081" s="3">
        <f>TITRES_STAT!B2084</f>
        <v>45331</v>
      </c>
      <c r="B2081" s="5">
        <f>TITRES_STAT!C2084</f>
        <v>14.89</v>
      </c>
      <c r="C2081" s="5">
        <f>TITRES_STAT!D2084</f>
        <v>12.679</v>
      </c>
      <c r="D2081" s="5">
        <f>TITRES_STAT!E2084</f>
        <v>808</v>
      </c>
      <c r="E2081" s="2">
        <f t="shared" si="128"/>
        <v>41755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14.82</v>
      </c>
      <c r="C2082" s="5">
        <f>TITRES_STAT!D2085</f>
        <v>12.619400000000001</v>
      </c>
      <c r="D2082" s="5">
        <f>TITRES_STAT!E2085</f>
        <v>922</v>
      </c>
      <c r="E2082" s="2">
        <f t="shared" si="128"/>
        <v>40833</v>
      </c>
      <c r="F2082" s="5" t="str">
        <f t="shared" si="131"/>
        <v>BEARISH</v>
      </c>
      <c r="G2082" s="5" t="str">
        <f t="shared" si="130"/>
        <v>WEAK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14.82</v>
      </c>
      <c r="C2083" s="5">
        <f>TITRES_STAT!D2086</f>
        <v>12.619400000000001</v>
      </c>
      <c r="D2083" s="5">
        <f>TITRES_STAT!E2086</f>
        <v>0</v>
      </c>
      <c r="E2083" s="2">
        <f t="shared" si="128"/>
        <v>40833</v>
      </c>
      <c r="F2083" s="5" t="str">
        <f t="shared" si="131"/>
        <v>BEARISH</v>
      </c>
      <c r="G2083" s="5" t="str">
        <f t="shared" si="130"/>
        <v>WEAK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14.95</v>
      </c>
      <c r="C2084" s="5">
        <f>TITRES_STAT!D2087</f>
        <v>12.7301</v>
      </c>
      <c r="D2084" s="5">
        <f>TITRES_STAT!E2087</f>
        <v>795</v>
      </c>
      <c r="E2084" s="2">
        <f t="shared" si="128"/>
        <v>41628</v>
      </c>
      <c r="F2084" s="5" t="str">
        <f t="shared" si="131"/>
        <v>BEARISH</v>
      </c>
      <c r="G2084" s="5" t="str">
        <f t="shared" si="130"/>
        <v>WEAK</v>
      </c>
      <c r="H2084" s="5" t="str">
        <f t="shared" si="129"/>
        <v>BEARISH DIVERGENCE</v>
      </c>
    </row>
    <row r="2085" spans="1:8" ht="13.5" x14ac:dyDescent="0.25">
      <c r="A2085" s="3">
        <f>TITRES_STAT!B2088</f>
        <v>45337</v>
      </c>
      <c r="B2085" s="5">
        <f>TITRES_STAT!C2088</f>
        <v>15</v>
      </c>
      <c r="C2085" s="5">
        <f>TITRES_STAT!D2088</f>
        <v>12.7727</v>
      </c>
      <c r="D2085" s="5">
        <f>TITRES_STAT!E2088</f>
        <v>1700</v>
      </c>
      <c r="E2085" s="2">
        <f t="shared" si="128"/>
        <v>43328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CONFIRMED BULLISH</v>
      </c>
    </row>
    <row r="2086" spans="1:8" ht="13.5" x14ac:dyDescent="0.25">
      <c r="A2086" s="3">
        <f>TITRES_STAT!B2089</f>
        <v>45338</v>
      </c>
      <c r="B2086" s="5">
        <f>TITRES_STAT!C2089</f>
        <v>15.1</v>
      </c>
      <c r="C2086" s="5">
        <f>TITRES_STAT!D2089</f>
        <v>12.857900000000001</v>
      </c>
      <c r="D2086" s="5">
        <f>TITRES_STAT!E2089</f>
        <v>1</v>
      </c>
      <c r="E2086" s="2">
        <f t="shared" si="128"/>
        <v>43329</v>
      </c>
      <c r="F2086" s="5" t="str">
        <f t="shared" si="131"/>
        <v>BULLISH</v>
      </c>
      <c r="G2086" s="5" t="str">
        <f t="shared" si="130"/>
        <v>STRONG</v>
      </c>
      <c r="H2086" s="5" t="str">
        <f t="shared" si="129"/>
        <v>CONFIRMED BULLISH</v>
      </c>
    </row>
    <row r="2087" spans="1:8" ht="13.5" x14ac:dyDescent="0.25">
      <c r="A2087" s="3">
        <f>TITRES_STAT!B2090</f>
        <v>45341</v>
      </c>
      <c r="B2087" s="5">
        <f>TITRES_STAT!C2090</f>
        <v>15</v>
      </c>
      <c r="C2087" s="5">
        <f>TITRES_STAT!D2090</f>
        <v>12.7727</v>
      </c>
      <c r="D2087" s="5">
        <f>TITRES_STAT!E2090</f>
        <v>2294</v>
      </c>
      <c r="E2087" s="2">
        <f t="shared" si="128"/>
        <v>41035</v>
      </c>
      <c r="F2087" s="5" t="str">
        <f t="shared" si="131"/>
        <v>BULLISH</v>
      </c>
      <c r="G2087" s="5" t="str">
        <f t="shared" si="130"/>
        <v>NEUTRAL</v>
      </c>
      <c r="H2087" s="5" t="str">
        <f t="shared" si="129"/>
        <v>CONFIRMED BULLISH</v>
      </c>
    </row>
    <row r="2088" spans="1:8" ht="13.5" x14ac:dyDescent="0.25">
      <c r="A2088" s="3">
        <f>TITRES_STAT!B2091</f>
        <v>45342</v>
      </c>
      <c r="B2088" s="5">
        <f>TITRES_STAT!C2091</f>
        <v>15</v>
      </c>
      <c r="C2088" s="5">
        <f>TITRES_STAT!D2091</f>
        <v>12.7727</v>
      </c>
      <c r="D2088" s="5">
        <f>TITRES_STAT!E2091</f>
        <v>595</v>
      </c>
      <c r="E2088" s="2">
        <f t="shared" si="128"/>
        <v>41035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15.1</v>
      </c>
      <c r="C2089" s="5">
        <f>TITRES_STAT!D2092</f>
        <v>12.857900000000001</v>
      </c>
      <c r="D2089" s="5">
        <f>TITRES_STAT!E2092</f>
        <v>1206</v>
      </c>
      <c r="E2089" s="2">
        <f t="shared" si="128"/>
        <v>42241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15.1</v>
      </c>
      <c r="C2090" s="5">
        <f>TITRES_STAT!D2093</f>
        <v>12.857900000000001</v>
      </c>
      <c r="D2090" s="5">
        <f>TITRES_STAT!E2093</f>
        <v>10215</v>
      </c>
      <c r="E2090" s="2">
        <f t="shared" si="128"/>
        <v>42241</v>
      </c>
      <c r="F2090" s="5" t="str">
        <f t="shared" si="131"/>
        <v>BEARISH</v>
      </c>
      <c r="G2090" s="5" t="str">
        <f t="shared" si="130"/>
        <v>WEAK</v>
      </c>
      <c r="H2090" s="5" t="str">
        <f t="shared" si="129"/>
        <v>BEARISH DIVERGENCE</v>
      </c>
    </row>
    <row r="2091" spans="1:8" ht="13.5" x14ac:dyDescent="0.25">
      <c r="A2091" s="3">
        <f>TITRES_STAT!B2094</f>
        <v>45345</v>
      </c>
      <c r="B2091" s="5">
        <f>TITRES_STAT!C2094</f>
        <v>15.3</v>
      </c>
      <c r="C2091" s="5">
        <f>TITRES_STAT!D2094</f>
        <v>13.0282</v>
      </c>
      <c r="D2091" s="5">
        <f>TITRES_STAT!E2094</f>
        <v>1</v>
      </c>
      <c r="E2091" s="2">
        <f t="shared" si="128"/>
        <v>42242</v>
      </c>
      <c r="F2091" s="5" t="str">
        <f t="shared" si="131"/>
        <v>BEARISH</v>
      </c>
      <c r="G2091" s="5" t="str">
        <f t="shared" si="130"/>
        <v>WEAK</v>
      </c>
      <c r="H2091" s="5" t="str">
        <f t="shared" si="129"/>
        <v>BEARISH DIVERGENCE</v>
      </c>
    </row>
    <row r="2092" spans="1:8" ht="13.5" x14ac:dyDescent="0.25">
      <c r="A2092" s="3">
        <f>TITRES_STAT!B2095</f>
        <v>45348</v>
      </c>
      <c r="B2092" s="5">
        <f>TITRES_STAT!C2095</f>
        <v>15.2</v>
      </c>
      <c r="C2092" s="5">
        <f>TITRES_STAT!D2095</f>
        <v>12.943</v>
      </c>
      <c r="D2092" s="5">
        <f>TITRES_STAT!E2095</f>
        <v>5193</v>
      </c>
      <c r="E2092" s="2">
        <f t="shared" si="128"/>
        <v>37049</v>
      </c>
      <c r="F2092" s="5" t="str">
        <f t="shared" si="131"/>
        <v>BEARISH</v>
      </c>
      <c r="G2092" s="5" t="str">
        <f t="shared" si="130"/>
        <v>WEAK</v>
      </c>
      <c r="H2092" s="5" t="str">
        <f t="shared" si="129"/>
        <v>BEARISH DIVERGENCE</v>
      </c>
    </row>
    <row r="2093" spans="1:8" ht="13.5" x14ac:dyDescent="0.25">
      <c r="A2093" s="3">
        <f>TITRES_STAT!B2096</f>
        <v>45349</v>
      </c>
      <c r="B2093" s="5">
        <f>TITRES_STAT!C2096</f>
        <v>15.3</v>
      </c>
      <c r="C2093" s="5">
        <f>TITRES_STAT!D2096</f>
        <v>13.0282</v>
      </c>
      <c r="D2093" s="5">
        <f>TITRES_STAT!E2096</f>
        <v>2474</v>
      </c>
      <c r="E2093" s="2">
        <f t="shared" si="128"/>
        <v>39523</v>
      </c>
      <c r="F2093" s="5" t="str">
        <f t="shared" si="131"/>
        <v>BEARISH</v>
      </c>
      <c r="G2093" s="5" t="str">
        <f t="shared" si="130"/>
        <v>WEAK</v>
      </c>
      <c r="H2093" s="5" t="str">
        <f t="shared" si="129"/>
        <v>BEARISH DIVERGENCE</v>
      </c>
    </row>
    <row r="2094" spans="1:8" ht="13.5" x14ac:dyDescent="0.25">
      <c r="A2094" s="3">
        <f>TITRES_STAT!B2097</f>
        <v>45350</v>
      </c>
      <c r="B2094" s="5">
        <f>TITRES_STAT!C2097</f>
        <v>15.48</v>
      </c>
      <c r="C2094" s="5">
        <f>TITRES_STAT!D2097</f>
        <v>13.1814</v>
      </c>
      <c r="D2094" s="5">
        <f>TITRES_STAT!E2097</f>
        <v>1985</v>
      </c>
      <c r="E2094" s="2">
        <f t="shared" si="128"/>
        <v>41508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BEARISH DIVERGENCE</v>
      </c>
    </row>
    <row r="2095" spans="1:8" ht="13.5" x14ac:dyDescent="0.25">
      <c r="A2095" s="3">
        <f>TITRES_STAT!B2098</f>
        <v>45351</v>
      </c>
      <c r="B2095" s="5">
        <f>TITRES_STAT!C2098</f>
        <v>15.48</v>
      </c>
      <c r="C2095" s="5">
        <f>TITRES_STAT!D2098</f>
        <v>13.1814</v>
      </c>
      <c r="D2095" s="5">
        <f>TITRES_STAT!E2098</f>
        <v>0</v>
      </c>
      <c r="E2095" s="2">
        <f t="shared" si="128"/>
        <v>41508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BEARISH DIVERGENCE</v>
      </c>
    </row>
    <row r="2096" spans="1:8" ht="13.5" x14ac:dyDescent="0.25">
      <c r="A2096" s="3">
        <f>TITRES_STAT!B2099</f>
        <v>45352</v>
      </c>
      <c r="B2096" s="5">
        <f>TITRES_STAT!C2099</f>
        <v>15.38</v>
      </c>
      <c r="C2096" s="5">
        <f>TITRES_STAT!D2099</f>
        <v>13.096299999999999</v>
      </c>
      <c r="D2096" s="5">
        <f>TITRES_STAT!E2099</f>
        <v>262</v>
      </c>
      <c r="E2096" s="2">
        <f t="shared" si="128"/>
        <v>41246</v>
      </c>
      <c r="F2096" s="5" t="str">
        <f t="shared" si="131"/>
        <v>BEARISH</v>
      </c>
      <c r="G2096" s="5" t="str">
        <f t="shared" si="130"/>
        <v>WEAK</v>
      </c>
      <c r="H2096" s="5" t="str">
        <f t="shared" si="129"/>
        <v>BEARISH DIVERGENCE</v>
      </c>
    </row>
    <row r="2097" spans="1:8" ht="13.5" x14ac:dyDescent="0.25">
      <c r="A2097" s="3">
        <f>TITRES_STAT!B2100</f>
        <v>45355</v>
      </c>
      <c r="B2097" s="5">
        <f>TITRES_STAT!C2100</f>
        <v>15.4</v>
      </c>
      <c r="C2097" s="5">
        <f>TITRES_STAT!D2100</f>
        <v>13.113300000000001</v>
      </c>
      <c r="D2097" s="5">
        <f>TITRES_STAT!E2100</f>
        <v>1278</v>
      </c>
      <c r="E2097" s="2">
        <f t="shared" si="128"/>
        <v>42524</v>
      </c>
      <c r="F2097" s="5" t="str">
        <f t="shared" si="131"/>
        <v>BULLISH</v>
      </c>
      <c r="G2097" s="5" t="str">
        <f t="shared" si="130"/>
        <v>STRONG</v>
      </c>
      <c r="H2097" s="5" t="str">
        <f t="shared" si="129"/>
        <v>CONFIRMED BULLISH</v>
      </c>
    </row>
    <row r="2098" spans="1:8" ht="13.5" x14ac:dyDescent="0.25">
      <c r="A2098" s="3">
        <f>TITRES_STAT!B2101</f>
        <v>45356</v>
      </c>
      <c r="B2098" s="5">
        <f>TITRES_STAT!C2101</f>
        <v>15.4</v>
      </c>
      <c r="C2098" s="5">
        <f>TITRES_STAT!D2101</f>
        <v>13.113300000000001</v>
      </c>
      <c r="D2098" s="5">
        <f>TITRES_STAT!E2101</f>
        <v>61</v>
      </c>
      <c r="E2098" s="2">
        <f t="shared" si="128"/>
        <v>42524</v>
      </c>
      <c r="F2098" s="5" t="str">
        <f t="shared" si="131"/>
        <v>BULLISH</v>
      </c>
      <c r="G2098" s="5" t="str">
        <f t="shared" si="130"/>
        <v>STRONG</v>
      </c>
      <c r="H2098" s="5" t="str">
        <f t="shared" si="129"/>
        <v>CONFIRMED BULLISH</v>
      </c>
    </row>
    <row r="2099" spans="1:8" ht="13.5" x14ac:dyDescent="0.25">
      <c r="A2099" s="3">
        <f>TITRES_STAT!B2102</f>
        <v>45357</v>
      </c>
      <c r="B2099" s="5">
        <f>TITRES_STAT!C2102</f>
        <v>15.4</v>
      </c>
      <c r="C2099" s="5">
        <f>TITRES_STAT!D2102</f>
        <v>13.113300000000001</v>
      </c>
      <c r="D2099" s="5">
        <f>TITRES_STAT!E2102</f>
        <v>2299</v>
      </c>
      <c r="E2099" s="2">
        <f t="shared" si="128"/>
        <v>42524</v>
      </c>
      <c r="F2099" s="5" t="str">
        <f t="shared" si="131"/>
        <v>BULLISH</v>
      </c>
      <c r="G2099" s="5" t="str">
        <f t="shared" si="130"/>
        <v>STRONG</v>
      </c>
      <c r="H2099" s="5" t="str">
        <f t="shared" si="129"/>
        <v>BULLISH DIVERGENCE</v>
      </c>
    </row>
    <row r="2100" spans="1:8" ht="13.5" x14ac:dyDescent="0.25">
      <c r="A2100" s="3">
        <f>TITRES_STAT!B2103</f>
        <v>45358</v>
      </c>
      <c r="B2100" s="5">
        <f>TITRES_STAT!C2103</f>
        <v>15.35</v>
      </c>
      <c r="C2100" s="5">
        <f>TITRES_STAT!D2103</f>
        <v>13.0707</v>
      </c>
      <c r="D2100" s="5">
        <f>TITRES_STAT!E2103</f>
        <v>1340</v>
      </c>
      <c r="E2100" s="2">
        <f t="shared" si="128"/>
        <v>41184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15.35</v>
      </c>
      <c r="C2101" s="5">
        <f>TITRES_STAT!D2104</f>
        <v>13.0707</v>
      </c>
      <c r="D2101" s="5">
        <f>TITRES_STAT!E2104</f>
        <v>0</v>
      </c>
      <c r="E2101" s="2">
        <f t="shared" si="128"/>
        <v>41184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15.35</v>
      </c>
      <c r="C2102" s="5">
        <f>TITRES_STAT!D2105</f>
        <v>13.0707</v>
      </c>
      <c r="D2102" s="5">
        <f>TITRES_STAT!E2105</f>
        <v>4</v>
      </c>
      <c r="E2102" s="2">
        <f t="shared" si="128"/>
        <v>41184</v>
      </c>
      <c r="F2102" s="5" t="str">
        <f t="shared" si="131"/>
        <v>BEARISH</v>
      </c>
      <c r="G2102" s="5" t="str">
        <f t="shared" si="130"/>
        <v>WEAK</v>
      </c>
      <c r="H2102" s="5" t="str">
        <f t="shared" si="129"/>
        <v>CONFIRMED BEARISH</v>
      </c>
    </row>
    <row r="2103" spans="1:8" ht="13.5" x14ac:dyDescent="0.25">
      <c r="A2103" s="3">
        <f>TITRES_STAT!B2106</f>
        <v>45363</v>
      </c>
      <c r="B2103" s="5">
        <f>TITRES_STAT!C2106</f>
        <v>15.35</v>
      </c>
      <c r="C2103" s="5">
        <f>TITRES_STAT!D2106</f>
        <v>13.0707</v>
      </c>
      <c r="D2103" s="5">
        <f>TITRES_STAT!E2106</f>
        <v>501</v>
      </c>
      <c r="E2103" s="2">
        <f t="shared" si="128"/>
        <v>41184</v>
      </c>
      <c r="F2103" s="5" t="str">
        <f t="shared" si="131"/>
        <v>BEARISH</v>
      </c>
      <c r="G2103" s="5" t="str">
        <f t="shared" si="130"/>
        <v>WEAK</v>
      </c>
      <c r="H2103" s="5" t="str">
        <f t="shared" si="129"/>
        <v>CONFIRMED BEARISH</v>
      </c>
    </row>
    <row r="2104" spans="1:8" ht="13.5" x14ac:dyDescent="0.25">
      <c r="A2104" s="3">
        <f>TITRES_STAT!B2107</f>
        <v>45364</v>
      </c>
      <c r="B2104" s="5">
        <f>TITRES_STAT!C2107</f>
        <v>15.31</v>
      </c>
      <c r="C2104" s="5">
        <f>TITRES_STAT!D2107</f>
        <v>13.0367</v>
      </c>
      <c r="D2104" s="5">
        <f>TITRES_STAT!E2107</f>
        <v>201</v>
      </c>
      <c r="E2104" s="2">
        <f t="shared" si="128"/>
        <v>40983</v>
      </c>
      <c r="F2104" s="5" t="str">
        <f t="shared" si="131"/>
        <v>BEARISH</v>
      </c>
      <c r="G2104" s="5" t="str">
        <f t="shared" si="130"/>
        <v>WEAK</v>
      </c>
      <c r="H2104" s="5" t="str">
        <f t="shared" si="129"/>
        <v>CONFIRMED BEARISH</v>
      </c>
    </row>
    <row r="2105" spans="1:8" ht="13.5" x14ac:dyDescent="0.25">
      <c r="A2105" s="3">
        <f>TITRES_STAT!B2108</f>
        <v>45365</v>
      </c>
      <c r="B2105" s="5">
        <f>TITRES_STAT!C2108</f>
        <v>15.35</v>
      </c>
      <c r="C2105" s="5">
        <f>TITRES_STAT!D2108</f>
        <v>13.0707</v>
      </c>
      <c r="D2105" s="5">
        <f>TITRES_STAT!E2108</f>
        <v>571</v>
      </c>
      <c r="E2105" s="2">
        <f t="shared" si="128"/>
        <v>41554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15.3</v>
      </c>
      <c r="C2106" s="5">
        <f>TITRES_STAT!D2109</f>
        <v>13.0282</v>
      </c>
      <c r="D2106" s="5">
        <f>TITRES_STAT!E2109</f>
        <v>203</v>
      </c>
      <c r="E2106" s="2">
        <f t="shared" si="128"/>
        <v>41351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BULLISH DIVERGENCE</v>
      </c>
    </row>
    <row r="2107" spans="1:8" ht="13.5" x14ac:dyDescent="0.25">
      <c r="A2107" s="3">
        <f>TITRES_STAT!B2110</f>
        <v>45369</v>
      </c>
      <c r="B2107" s="5">
        <f>TITRES_STAT!C2110</f>
        <v>15.25</v>
      </c>
      <c r="C2107" s="5">
        <f>TITRES_STAT!D2110</f>
        <v>12.9856</v>
      </c>
      <c r="D2107" s="5">
        <f>TITRES_STAT!E2110</f>
        <v>505</v>
      </c>
      <c r="E2107" s="2">
        <f t="shared" si="128"/>
        <v>40846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15.25</v>
      </c>
      <c r="C2108" s="5">
        <f>TITRES_STAT!D2111</f>
        <v>12.9856</v>
      </c>
      <c r="D2108" s="5">
        <f>TITRES_STAT!E2111</f>
        <v>0</v>
      </c>
      <c r="E2108" s="2">
        <f t="shared" si="128"/>
        <v>40846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15.1</v>
      </c>
      <c r="C2109" s="5">
        <f>TITRES_STAT!D2112</f>
        <v>12.857900000000001</v>
      </c>
      <c r="D2109" s="5">
        <f>TITRES_STAT!E2112</f>
        <v>500</v>
      </c>
      <c r="E2109" s="2">
        <f t="shared" si="128"/>
        <v>40346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15</v>
      </c>
      <c r="C2110" s="5">
        <f>TITRES_STAT!D2113</f>
        <v>12.7727</v>
      </c>
      <c r="D2110" s="5">
        <f>TITRES_STAT!E2113</f>
        <v>120</v>
      </c>
      <c r="E2110" s="2">
        <f t="shared" si="128"/>
        <v>40226</v>
      </c>
      <c r="F2110" s="5" t="str">
        <f t="shared" si="131"/>
        <v>BEARISH</v>
      </c>
      <c r="G2110" s="5" t="str">
        <f t="shared" si="130"/>
        <v>WEAK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15</v>
      </c>
      <c r="C2111" s="5">
        <f>TITRES_STAT!D2114</f>
        <v>12.7727</v>
      </c>
      <c r="D2111" s="5">
        <f>TITRES_STAT!E2114</f>
        <v>45</v>
      </c>
      <c r="E2111" s="2">
        <f t="shared" si="128"/>
        <v>40226</v>
      </c>
      <c r="F2111" s="5" t="str">
        <f t="shared" si="131"/>
        <v>BEARISH</v>
      </c>
      <c r="G2111" s="5" t="str">
        <f t="shared" si="130"/>
        <v>WEAK</v>
      </c>
      <c r="H2111" s="5" t="str">
        <f t="shared" si="129"/>
        <v>CONFIRMED BEARISH</v>
      </c>
    </row>
    <row r="2112" spans="1:8" ht="13.5" x14ac:dyDescent="0.25">
      <c r="A2112" s="3">
        <f>TITRES_STAT!B2115</f>
        <v>45377</v>
      </c>
      <c r="B2112" s="5">
        <f>TITRES_STAT!C2115</f>
        <v>15.35</v>
      </c>
      <c r="C2112" s="5">
        <f>TITRES_STAT!D2115</f>
        <v>13.0707</v>
      </c>
      <c r="D2112" s="5">
        <f>TITRES_STAT!E2115</f>
        <v>13</v>
      </c>
      <c r="E2112" s="2">
        <f t="shared" si="128"/>
        <v>40239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BEARISH DIVERGENCE</v>
      </c>
    </row>
    <row r="2113" spans="1:8" ht="13.5" x14ac:dyDescent="0.25">
      <c r="A2113" s="3">
        <f>TITRES_STAT!B2116</f>
        <v>45378</v>
      </c>
      <c r="B2113" s="5">
        <f>TITRES_STAT!C2116</f>
        <v>15.02</v>
      </c>
      <c r="C2113" s="5">
        <f>TITRES_STAT!D2116</f>
        <v>12.7897</v>
      </c>
      <c r="D2113" s="5">
        <f>TITRES_STAT!E2116</f>
        <v>783</v>
      </c>
      <c r="E2113" s="2">
        <f t="shared" si="128"/>
        <v>39456</v>
      </c>
      <c r="F2113" s="5" t="str">
        <f t="shared" si="131"/>
        <v>BEARISH</v>
      </c>
      <c r="G2113" s="5" t="str">
        <f t="shared" si="130"/>
        <v>WEAK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15.34</v>
      </c>
      <c r="C2114" s="5">
        <f>TITRES_STAT!D2117</f>
        <v>13.062200000000001</v>
      </c>
      <c r="D2114" s="5">
        <f>TITRES_STAT!E2117</f>
        <v>1</v>
      </c>
      <c r="E2114" s="2">
        <f t="shared" si="128"/>
        <v>39457</v>
      </c>
      <c r="F2114" s="5" t="str">
        <f t="shared" si="131"/>
        <v>BEARISH</v>
      </c>
      <c r="G2114" s="5" t="str">
        <f t="shared" si="130"/>
        <v>WEAK</v>
      </c>
      <c r="H2114" s="5" t="str">
        <f t="shared" si="129"/>
        <v>BEARISH DIVERGENCE</v>
      </c>
    </row>
    <row r="2115" spans="1:8" ht="13.5" x14ac:dyDescent="0.25">
      <c r="A2115" s="3">
        <f>TITRES_STAT!B2118</f>
        <v>45380</v>
      </c>
      <c r="B2115" s="5">
        <f>TITRES_STAT!C2118</f>
        <v>15.1</v>
      </c>
      <c r="C2115" s="5">
        <f>TITRES_STAT!D2118</f>
        <v>12.857900000000001</v>
      </c>
      <c r="D2115" s="5">
        <f>TITRES_STAT!E2118</f>
        <v>2248</v>
      </c>
      <c r="E2115" s="2">
        <f t="shared" si="128"/>
        <v>37209</v>
      </c>
      <c r="F2115" s="5" t="str">
        <f t="shared" si="131"/>
        <v>BEARISH</v>
      </c>
      <c r="G2115" s="5" t="str">
        <f t="shared" si="130"/>
        <v>WEAK</v>
      </c>
      <c r="H2115" s="5" t="str">
        <f t="shared" si="129"/>
        <v>BEARISH DIVERGENCE</v>
      </c>
    </row>
    <row r="2116" spans="1:8" ht="13.5" x14ac:dyDescent="0.25">
      <c r="A2116" s="3">
        <f>TITRES_STAT!B2119</f>
        <v>45383</v>
      </c>
      <c r="B2116" s="5">
        <f>TITRES_STAT!C2119</f>
        <v>15.1</v>
      </c>
      <c r="C2116" s="5">
        <f>TITRES_STAT!D2119</f>
        <v>12.857900000000001</v>
      </c>
      <c r="D2116" s="5">
        <f>TITRES_STAT!E2119</f>
        <v>32</v>
      </c>
      <c r="E2116" s="2">
        <f t="shared" ref="E2116:E2179" si="132">IF(B2116&gt;B2115, E2115+D2116, IF(B2116&lt;B2115, E2115-D2116, E2115))</f>
        <v>37209</v>
      </c>
      <c r="F2116" s="5" t="str">
        <f t="shared" si="131"/>
        <v>BEARISH</v>
      </c>
      <c r="G2116" s="5" t="str">
        <f t="shared" si="130"/>
        <v>WEAK</v>
      </c>
      <c r="H2116" s="5" t="str">
        <f t="shared" si="129"/>
        <v>BEARISH DIVERGENCE</v>
      </c>
    </row>
    <row r="2117" spans="1:8" ht="13.5" x14ac:dyDescent="0.25">
      <c r="A2117" s="3">
        <f>TITRES_STAT!B2120</f>
        <v>45384</v>
      </c>
      <c r="B2117" s="5">
        <f>TITRES_STAT!C2120</f>
        <v>14.97</v>
      </c>
      <c r="C2117" s="5">
        <f>TITRES_STAT!D2120</f>
        <v>12.747199999999999</v>
      </c>
      <c r="D2117" s="5">
        <f>TITRES_STAT!E2120</f>
        <v>336</v>
      </c>
      <c r="E2117" s="2">
        <f t="shared" si="132"/>
        <v>36873</v>
      </c>
      <c r="F2117" s="5" t="str">
        <f t="shared" si="131"/>
        <v>BEARISH</v>
      </c>
      <c r="G2117" s="5" t="str">
        <f t="shared" si="130"/>
        <v>WEAK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15</v>
      </c>
      <c r="C2118" s="5">
        <f>TITRES_STAT!D2121</f>
        <v>12.7727</v>
      </c>
      <c r="D2118" s="5">
        <f>TITRES_STAT!E2121</f>
        <v>46</v>
      </c>
      <c r="E2118" s="2">
        <f t="shared" si="132"/>
        <v>36919</v>
      </c>
      <c r="F2118" s="5" t="str">
        <f t="shared" si="131"/>
        <v>BEARISH</v>
      </c>
      <c r="G2118" s="5" t="str">
        <f t="shared" si="130"/>
        <v>WEAK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14.97</v>
      </c>
      <c r="C2119" s="5">
        <f>TITRES_STAT!D2122</f>
        <v>12.747199999999999</v>
      </c>
      <c r="D2119" s="5">
        <f>TITRES_STAT!E2122</f>
        <v>229</v>
      </c>
      <c r="E2119" s="2">
        <f t="shared" si="132"/>
        <v>36690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WEAK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15.3</v>
      </c>
      <c r="C2120" s="5">
        <f>TITRES_STAT!D2123</f>
        <v>13.0282</v>
      </c>
      <c r="D2120" s="5">
        <f>TITRES_STAT!E2123</f>
        <v>11</v>
      </c>
      <c r="E2120" s="2">
        <f t="shared" si="132"/>
        <v>36701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BEARISH DIVERGENCE</v>
      </c>
    </row>
    <row r="2121" spans="1:8" ht="13.5" x14ac:dyDescent="0.25">
      <c r="A2121" s="3">
        <f>TITRES_STAT!B2124</f>
        <v>45390</v>
      </c>
      <c r="B2121" s="5">
        <f>TITRES_STAT!C2124</f>
        <v>15.3</v>
      </c>
      <c r="C2121" s="5">
        <f>TITRES_STAT!D2124</f>
        <v>13.0282</v>
      </c>
      <c r="D2121" s="5">
        <f>TITRES_STAT!E2124</f>
        <v>551</v>
      </c>
      <c r="E2121" s="2">
        <f t="shared" si="132"/>
        <v>36701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BEARISH DIVERGENCE</v>
      </c>
    </row>
    <row r="2122" spans="1:8" ht="13.5" x14ac:dyDescent="0.25">
      <c r="A2122" s="3">
        <f>TITRES_STAT!B2125</f>
        <v>45394</v>
      </c>
      <c r="B2122" s="5">
        <f>TITRES_STAT!C2125</f>
        <v>15.4</v>
      </c>
      <c r="C2122" s="5">
        <f>TITRES_STAT!D2125</f>
        <v>13.113300000000001</v>
      </c>
      <c r="D2122" s="5">
        <f>TITRES_STAT!E2125</f>
        <v>694</v>
      </c>
      <c r="E2122" s="2">
        <f t="shared" si="132"/>
        <v>37395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CONFIRMED BULLISH</v>
      </c>
    </row>
    <row r="2123" spans="1:8" ht="13.5" x14ac:dyDescent="0.25">
      <c r="A2123" s="3">
        <f>TITRES_STAT!B2126</f>
        <v>45397</v>
      </c>
      <c r="B2123" s="5">
        <f>TITRES_STAT!C2126</f>
        <v>15.39</v>
      </c>
      <c r="C2123" s="5">
        <f>TITRES_STAT!D2126</f>
        <v>13.104799999999999</v>
      </c>
      <c r="D2123" s="5">
        <f>TITRES_STAT!E2126</f>
        <v>1052</v>
      </c>
      <c r="E2123" s="2">
        <f t="shared" si="132"/>
        <v>36343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BEARISH DIVERGENCE</v>
      </c>
    </row>
    <row r="2124" spans="1:8" ht="13.5" x14ac:dyDescent="0.25">
      <c r="A2124" s="3">
        <f>TITRES_STAT!B2127</f>
        <v>45398</v>
      </c>
      <c r="B2124" s="5">
        <f>TITRES_STAT!C2127</f>
        <v>15.39</v>
      </c>
      <c r="C2124" s="5">
        <f>TITRES_STAT!D2127</f>
        <v>13.104799999999999</v>
      </c>
      <c r="D2124" s="5">
        <f>TITRES_STAT!E2127</f>
        <v>0</v>
      </c>
      <c r="E2124" s="2">
        <f t="shared" si="132"/>
        <v>36343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BEARISH DIVERGENCE</v>
      </c>
    </row>
    <row r="2125" spans="1:8" ht="13.5" x14ac:dyDescent="0.25">
      <c r="A2125" s="3">
        <f>TITRES_STAT!B2128</f>
        <v>45399</v>
      </c>
      <c r="B2125" s="5">
        <f>TITRES_STAT!C2128</f>
        <v>15.3</v>
      </c>
      <c r="C2125" s="5">
        <f>TITRES_STAT!D2128</f>
        <v>13.0282</v>
      </c>
      <c r="D2125" s="5">
        <f>TITRES_STAT!E2128</f>
        <v>874</v>
      </c>
      <c r="E2125" s="2">
        <f t="shared" si="132"/>
        <v>35469</v>
      </c>
      <c r="F2125" s="5" t="str">
        <f t="shared" si="135"/>
        <v>BEARISH</v>
      </c>
      <c r="G2125" s="5" t="str">
        <f t="shared" si="134"/>
        <v>WEAK</v>
      </c>
      <c r="H2125" s="5" t="str">
        <f t="shared" si="133"/>
        <v>NEUTRAL</v>
      </c>
    </row>
    <row r="2126" spans="1:8" ht="13.5" x14ac:dyDescent="0.25">
      <c r="A2126" s="3">
        <f>TITRES_STAT!B2129</f>
        <v>45400</v>
      </c>
      <c r="B2126" s="5">
        <f>TITRES_STAT!C2129</f>
        <v>15.4</v>
      </c>
      <c r="C2126" s="5">
        <f>TITRES_STAT!D2129</f>
        <v>13.113300000000001</v>
      </c>
      <c r="D2126" s="5">
        <f>TITRES_STAT!E2129</f>
        <v>7081</v>
      </c>
      <c r="E2126" s="2">
        <f t="shared" si="132"/>
        <v>42550</v>
      </c>
      <c r="F2126" s="5" t="str">
        <f t="shared" si="135"/>
        <v>BULLISH</v>
      </c>
      <c r="G2126" s="5" t="str">
        <f t="shared" si="134"/>
        <v>STRONG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15.4</v>
      </c>
      <c r="C2127" s="5">
        <f>TITRES_STAT!D2130</f>
        <v>13.113300000000001</v>
      </c>
      <c r="D2127" s="5">
        <f>TITRES_STAT!E2130</f>
        <v>0</v>
      </c>
      <c r="E2127" s="2">
        <f t="shared" si="132"/>
        <v>42550</v>
      </c>
      <c r="F2127" s="5" t="str">
        <f t="shared" si="135"/>
        <v>BULLISH</v>
      </c>
      <c r="G2127" s="5" t="str">
        <f t="shared" si="134"/>
        <v>STRONG</v>
      </c>
      <c r="H2127" s="5" t="str">
        <f t="shared" si="133"/>
        <v>NEUTRAL</v>
      </c>
    </row>
    <row r="2128" spans="1:8" ht="13.5" x14ac:dyDescent="0.25">
      <c r="A2128" s="3">
        <f>TITRES_STAT!B2131</f>
        <v>45404</v>
      </c>
      <c r="B2128" s="5">
        <f>TITRES_STAT!C2131</f>
        <v>15.09</v>
      </c>
      <c r="C2128" s="5">
        <f>TITRES_STAT!D2131</f>
        <v>12.849299999999999</v>
      </c>
      <c r="D2128" s="5">
        <f>TITRES_STAT!E2131</f>
        <v>2305</v>
      </c>
      <c r="E2128" s="2">
        <f t="shared" si="132"/>
        <v>40245</v>
      </c>
      <c r="F2128" s="5" t="str">
        <f t="shared" si="135"/>
        <v>BULLISH</v>
      </c>
      <c r="G2128" s="5" t="str">
        <f t="shared" si="134"/>
        <v>STRONG</v>
      </c>
      <c r="H2128" s="5" t="str">
        <f t="shared" si="133"/>
        <v>BULLISH DIVERGENCE</v>
      </c>
    </row>
    <row r="2129" spans="1:8" ht="13.5" x14ac:dyDescent="0.25">
      <c r="A2129" s="3">
        <f>TITRES_STAT!B2132</f>
        <v>45405</v>
      </c>
      <c r="B2129" s="5">
        <f>TITRES_STAT!C2132</f>
        <v>15.09</v>
      </c>
      <c r="C2129" s="5">
        <f>TITRES_STAT!D2132</f>
        <v>12.849299999999999</v>
      </c>
      <c r="D2129" s="5">
        <f>TITRES_STAT!E2132</f>
        <v>247</v>
      </c>
      <c r="E2129" s="2">
        <f t="shared" si="132"/>
        <v>40245</v>
      </c>
      <c r="F2129" s="5" t="str">
        <f t="shared" si="135"/>
        <v>BULLISH</v>
      </c>
      <c r="G2129" s="5" t="str">
        <f t="shared" si="134"/>
        <v>STRONG</v>
      </c>
      <c r="H2129" s="5" t="str">
        <f t="shared" si="133"/>
        <v>BULLISH DIVERGENCE</v>
      </c>
    </row>
    <row r="2130" spans="1:8" ht="13.5" x14ac:dyDescent="0.25">
      <c r="A2130" s="3">
        <f>TITRES_STAT!B2133</f>
        <v>45406</v>
      </c>
      <c r="B2130" s="5">
        <f>TITRES_STAT!C2133</f>
        <v>15</v>
      </c>
      <c r="C2130" s="5">
        <f>TITRES_STAT!D2133</f>
        <v>12.7727</v>
      </c>
      <c r="D2130" s="5">
        <f>TITRES_STAT!E2133</f>
        <v>842</v>
      </c>
      <c r="E2130" s="2">
        <f t="shared" si="132"/>
        <v>39403</v>
      </c>
      <c r="F2130" s="5" t="str">
        <f t="shared" si="135"/>
        <v>BULLISH</v>
      </c>
      <c r="G2130" s="5" t="str">
        <f t="shared" si="134"/>
        <v>STRONG</v>
      </c>
      <c r="H2130" s="5" t="str">
        <f t="shared" si="133"/>
        <v>BULLISH DIVERGENCE</v>
      </c>
    </row>
    <row r="2131" spans="1:8" ht="13.5" x14ac:dyDescent="0.25">
      <c r="A2131" s="3">
        <f>TITRES_STAT!B2134</f>
        <v>45407</v>
      </c>
      <c r="B2131" s="5">
        <f>TITRES_STAT!C2134</f>
        <v>15</v>
      </c>
      <c r="C2131" s="5">
        <f>TITRES_STAT!D2134</f>
        <v>12.7727</v>
      </c>
      <c r="D2131" s="5">
        <f>TITRES_STAT!E2134</f>
        <v>0</v>
      </c>
      <c r="E2131" s="2">
        <f t="shared" si="132"/>
        <v>39403</v>
      </c>
      <c r="F2131" s="5" t="str">
        <f t="shared" si="135"/>
        <v>BEARISH</v>
      </c>
      <c r="G2131" s="5" t="str">
        <f t="shared" si="134"/>
        <v>WEAK</v>
      </c>
      <c r="H2131" s="5" t="str">
        <f t="shared" si="133"/>
        <v>CONFIRMED BEARISH</v>
      </c>
    </row>
    <row r="2132" spans="1:8" ht="13.5" x14ac:dyDescent="0.25">
      <c r="A2132" s="3">
        <f>TITRES_STAT!B2135</f>
        <v>45408</v>
      </c>
      <c r="B2132" s="5">
        <f>TITRES_STAT!C2135</f>
        <v>15</v>
      </c>
      <c r="C2132" s="5">
        <f>TITRES_STAT!D2135</f>
        <v>12.7727</v>
      </c>
      <c r="D2132" s="5">
        <f>TITRES_STAT!E2135</f>
        <v>0</v>
      </c>
      <c r="E2132" s="2">
        <f t="shared" si="132"/>
        <v>39403</v>
      </c>
      <c r="F2132" s="5" t="str">
        <f t="shared" si="135"/>
        <v>BEARISH</v>
      </c>
      <c r="G2132" s="5" t="str">
        <f t="shared" si="134"/>
        <v>WEAK</v>
      </c>
      <c r="H2132" s="5" t="str">
        <f t="shared" si="133"/>
        <v>CONFIRMED BEARISH</v>
      </c>
    </row>
    <row r="2133" spans="1:8" ht="13.5" x14ac:dyDescent="0.25">
      <c r="A2133" s="3">
        <f>TITRES_STAT!B2136</f>
        <v>45411</v>
      </c>
      <c r="B2133" s="5">
        <f>TITRES_STAT!C2136</f>
        <v>15.29</v>
      </c>
      <c r="C2133" s="5">
        <f>TITRES_STAT!D2136</f>
        <v>13.019600000000001</v>
      </c>
      <c r="D2133" s="5">
        <f>TITRES_STAT!E2136</f>
        <v>1391</v>
      </c>
      <c r="E2133" s="2">
        <f t="shared" si="132"/>
        <v>40794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14.96</v>
      </c>
      <c r="C2134" s="5">
        <f>TITRES_STAT!D2137</f>
        <v>12.7387</v>
      </c>
      <c r="D2134" s="5">
        <f>TITRES_STAT!E2137</f>
        <v>1980</v>
      </c>
      <c r="E2134" s="2">
        <f t="shared" si="132"/>
        <v>38814</v>
      </c>
      <c r="F2134" s="5" t="str">
        <f t="shared" si="135"/>
        <v>BEARISH</v>
      </c>
      <c r="G2134" s="5" t="str">
        <f t="shared" si="134"/>
        <v>WEAK</v>
      </c>
      <c r="H2134" s="5" t="str">
        <f t="shared" si="133"/>
        <v>CONFIRMED BEARISH</v>
      </c>
    </row>
    <row r="2135" spans="1:8" ht="13.5" x14ac:dyDescent="0.25">
      <c r="A2135" s="3">
        <f>TITRES_STAT!B2138</f>
        <v>45414</v>
      </c>
      <c r="B2135" s="5">
        <f>TITRES_STAT!C2138</f>
        <v>14.97</v>
      </c>
      <c r="C2135" s="5">
        <f>TITRES_STAT!D2138</f>
        <v>12.747199999999999</v>
      </c>
      <c r="D2135" s="5">
        <f>TITRES_STAT!E2138</f>
        <v>520</v>
      </c>
      <c r="E2135" s="2">
        <f t="shared" si="132"/>
        <v>39334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14.97</v>
      </c>
      <c r="C2136" s="5">
        <f>TITRES_STAT!D2139</f>
        <v>12.747199999999999</v>
      </c>
      <c r="D2136" s="5">
        <f>TITRES_STAT!E2139</f>
        <v>1510</v>
      </c>
      <c r="E2136" s="2">
        <f t="shared" si="132"/>
        <v>39334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14.95</v>
      </c>
      <c r="C2137" s="5">
        <f>TITRES_STAT!D2140</f>
        <v>12.7301</v>
      </c>
      <c r="D2137" s="5">
        <f>TITRES_STAT!E2140</f>
        <v>1717</v>
      </c>
      <c r="E2137" s="2">
        <f t="shared" si="132"/>
        <v>37617</v>
      </c>
      <c r="F2137" s="5" t="str">
        <f t="shared" si="135"/>
        <v>BEARISH</v>
      </c>
      <c r="G2137" s="5" t="str">
        <f t="shared" si="134"/>
        <v>WEAK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14.95</v>
      </c>
      <c r="C2138" s="5">
        <f>TITRES_STAT!D2141</f>
        <v>12.7301</v>
      </c>
      <c r="D2138" s="5">
        <f>TITRES_STAT!E2141</f>
        <v>694</v>
      </c>
      <c r="E2138" s="2">
        <f t="shared" si="132"/>
        <v>37617</v>
      </c>
      <c r="F2138" s="5" t="str">
        <f t="shared" si="135"/>
        <v>BEARISH</v>
      </c>
      <c r="G2138" s="5" t="str">
        <f t="shared" si="134"/>
        <v>WEAK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14.95</v>
      </c>
      <c r="C2139" s="5">
        <f>TITRES_STAT!D2142</f>
        <v>12.7301</v>
      </c>
      <c r="D2139" s="5">
        <f>TITRES_STAT!E2142</f>
        <v>1148</v>
      </c>
      <c r="E2139" s="2">
        <f t="shared" si="132"/>
        <v>37617</v>
      </c>
      <c r="F2139" s="5" t="str">
        <f t="shared" si="135"/>
        <v>BEARISH</v>
      </c>
      <c r="G2139" s="5" t="str">
        <f t="shared" si="134"/>
        <v>WEAK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14.95</v>
      </c>
      <c r="C2140" s="5">
        <f>TITRES_STAT!D2143</f>
        <v>12.7301</v>
      </c>
      <c r="D2140" s="5">
        <f>TITRES_STAT!E2143</f>
        <v>3642</v>
      </c>
      <c r="E2140" s="2">
        <f t="shared" si="132"/>
        <v>37617</v>
      </c>
      <c r="F2140" s="5" t="str">
        <f t="shared" si="135"/>
        <v>BEARISH</v>
      </c>
      <c r="G2140" s="5" t="str">
        <f t="shared" si="134"/>
        <v>WEAK</v>
      </c>
      <c r="H2140" s="5" t="str">
        <f t="shared" si="133"/>
        <v>CONFIRMED BEARISH</v>
      </c>
    </row>
    <row r="2141" spans="1:8" ht="13.5" x14ac:dyDescent="0.25">
      <c r="A2141" s="3">
        <f>TITRES_STAT!B2144</f>
        <v>45422</v>
      </c>
      <c r="B2141" s="5">
        <f>TITRES_STAT!C2144</f>
        <v>14.9</v>
      </c>
      <c r="C2141" s="5">
        <f>TITRES_STAT!D2144</f>
        <v>12.6876</v>
      </c>
      <c r="D2141" s="5">
        <f>TITRES_STAT!E2144</f>
        <v>68</v>
      </c>
      <c r="E2141" s="2">
        <f t="shared" si="132"/>
        <v>37549</v>
      </c>
      <c r="F2141" s="5" t="str">
        <f t="shared" si="135"/>
        <v>BEARISH</v>
      </c>
      <c r="G2141" s="5" t="str">
        <f t="shared" si="134"/>
        <v>WEAK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14.94</v>
      </c>
      <c r="C2142" s="5">
        <f>TITRES_STAT!D2145</f>
        <v>12.7216</v>
      </c>
      <c r="D2142" s="5">
        <f>TITRES_STAT!E2145</f>
        <v>3009</v>
      </c>
      <c r="E2142" s="2">
        <f t="shared" si="132"/>
        <v>40558</v>
      </c>
      <c r="F2142" s="5" t="str">
        <f t="shared" si="135"/>
        <v>BULLISH</v>
      </c>
      <c r="G2142" s="5" t="str">
        <f t="shared" si="134"/>
        <v>STRONG</v>
      </c>
      <c r="H2142" s="5" t="str">
        <f t="shared" si="133"/>
        <v>BULLISH DIVERGENCE</v>
      </c>
    </row>
    <row r="2143" spans="1:8" ht="13.5" x14ac:dyDescent="0.25">
      <c r="A2143" s="3">
        <f>TITRES_STAT!B2146</f>
        <v>45426</v>
      </c>
      <c r="B2143" s="5">
        <f>TITRES_STAT!C2146</f>
        <v>14.95</v>
      </c>
      <c r="C2143" s="5">
        <f>TITRES_STAT!D2146</f>
        <v>12.7301</v>
      </c>
      <c r="D2143" s="5">
        <f>TITRES_STAT!E2146</f>
        <v>861</v>
      </c>
      <c r="E2143" s="2">
        <f t="shared" si="132"/>
        <v>41419</v>
      </c>
      <c r="F2143" s="5" t="str">
        <f t="shared" si="135"/>
        <v>BULLISH</v>
      </c>
      <c r="G2143" s="5" t="str">
        <f t="shared" si="134"/>
        <v>STRONG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15</v>
      </c>
      <c r="C2144" s="5">
        <f>TITRES_STAT!D2147</f>
        <v>12.7727</v>
      </c>
      <c r="D2144" s="5">
        <f>TITRES_STAT!E2147</f>
        <v>4825</v>
      </c>
      <c r="E2144" s="2">
        <f t="shared" si="132"/>
        <v>46244</v>
      </c>
      <c r="F2144" s="5" t="str">
        <f t="shared" si="135"/>
        <v>BULLISH</v>
      </c>
      <c r="G2144" s="5" t="str">
        <f t="shared" si="134"/>
        <v>STRONG</v>
      </c>
      <c r="H2144" s="5" t="str">
        <f t="shared" si="133"/>
        <v>CONFIRMED BULLISH</v>
      </c>
    </row>
    <row r="2145" spans="1:8" ht="13.5" x14ac:dyDescent="0.25">
      <c r="A2145" s="3">
        <f>TITRES_STAT!B2148</f>
        <v>45428</v>
      </c>
      <c r="B2145" s="5">
        <f>TITRES_STAT!C2148</f>
        <v>15.3</v>
      </c>
      <c r="C2145" s="5">
        <f>TITRES_STAT!D2148</f>
        <v>13.0282</v>
      </c>
      <c r="D2145" s="5">
        <f>TITRES_STAT!E2148</f>
        <v>1979</v>
      </c>
      <c r="E2145" s="2">
        <f t="shared" si="132"/>
        <v>48223</v>
      </c>
      <c r="F2145" s="5" t="str">
        <f t="shared" si="135"/>
        <v>BULLISH</v>
      </c>
      <c r="G2145" s="5" t="str">
        <f t="shared" si="134"/>
        <v>STRONG</v>
      </c>
      <c r="H2145" s="5" t="str">
        <f t="shared" si="133"/>
        <v>CONFIRMED BULLISH</v>
      </c>
    </row>
    <row r="2146" spans="1:8" ht="13.5" x14ac:dyDescent="0.25">
      <c r="A2146" s="3">
        <f>TITRES_STAT!B2149</f>
        <v>45429</v>
      </c>
      <c r="B2146" s="5">
        <f>TITRES_STAT!C2149</f>
        <v>15.29</v>
      </c>
      <c r="C2146" s="5">
        <f>TITRES_STAT!D2149</f>
        <v>13.019600000000001</v>
      </c>
      <c r="D2146" s="5">
        <f>TITRES_STAT!E2149</f>
        <v>301</v>
      </c>
      <c r="E2146" s="2">
        <f t="shared" si="132"/>
        <v>47922</v>
      </c>
      <c r="F2146" s="5" t="str">
        <f t="shared" si="135"/>
        <v>BULLISH</v>
      </c>
      <c r="G2146" s="5" t="str">
        <f t="shared" si="134"/>
        <v>STRONG</v>
      </c>
      <c r="H2146" s="5" t="str">
        <f t="shared" si="133"/>
        <v>CONFIRMED BULLISH</v>
      </c>
    </row>
    <row r="2147" spans="1:8" ht="13.5" x14ac:dyDescent="0.25">
      <c r="A2147" s="3">
        <f>TITRES_STAT!B2150</f>
        <v>45432</v>
      </c>
      <c r="B2147" s="5">
        <f>TITRES_STAT!C2150</f>
        <v>15</v>
      </c>
      <c r="C2147" s="5">
        <f>TITRES_STAT!D2150</f>
        <v>12.7727</v>
      </c>
      <c r="D2147" s="5">
        <f>TITRES_STAT!E2150</f>
        <v>2721</v>
      </c>
      <c r="E2147" s="2">
        <f t="shared" si="132"/>
        <v>45201</v>
      </c>
      <c r="F2147" s="5" t="str">
        <f t="shared" si="135"/>
        <v>BULLISH</v>
      </c>
      <c r="G2147" s="5" t="str">
        <f t="shared" si="134"/>
        <v>STRONG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15.25</v>
      </c>
      <c r="C2148" s="5">
        <f>TITRES_STAT!D2151</f>
        <v>12.9856</v>
      </c>
      <c r="D2148" s="5">
        <f>TITRES_STAT!E2151</f>
        <v>2156</v>
      </c>
      <c r="E2148" s="2">
        <f t="shared" si="132"/>
        <v>47357</v>
      </c>
      <c r="F2148" s="5" t="str">
        <f t="shared" si="135"/>
        <v>BULLISH</v>
      </c>
      <c r="G2148" s="5" t="str">
        <f t="shared" si="134"/>
        <v>STRONG</v>
      </c>
      <c r="H2148" s="5" t="str">
        <f t="shared" si="133"/>
        <v>CONFIRMED BULLISH</v>
      </c>
    </row>
    <row r="2149" spans="1:8" ht="13.5" x14ac:dyDescent="0.25">
      <c r="A2149" s="3">
        <f>TITRES_STAT!B2152</f>
        <v>45434</v>
      </c>
      <c r="B2149" s="5">
        <f>TITRES_STAT!C2152</f>
        <v>15.15</v>
      </c>
      <c r="C2149" s="5">
        <f>TITRES_STAT!D2152</f>
        <v>12.900399999999999</v>
      </c>
      <c r="D2149" s="5">
        <f>TITRES_STAT!E2152</f>
        <v>2863</v>
      </c>
      <c r="E2149" s="2">
        <f t="shared" si="132"/>
        <v>44494</v>
      </c>
      <c r="F2149" s="5" t="str">
        <f t="shared" si="135"/>
        <v>BEARISH</v>
      </c>
      <c r="G2149" s="5" t="str">
        <f t="shared" si="134"/>
        <v>WEAK</v>
      </c>
      <c r="H2149" s="5" t="str">
        <f t="shared" si="133"/>
        <v>BEARISH DIVERGENCE</v>
      </c>
    </row>
    <row r="2150" spans="1:8" ht="13.5" x14ac:dyDescent="0.25">
      <c r="A2150" s="3">
        <f>TITRES_STAT!B2153</f>
        <v>45435</v>
      </c>
      <c r="B2150" s="5">
        <f>TITRES_STAT!C2153</f>
        <v>15.1</v>
      </c>
      <c r="C2150" s="5">
        <f>TITRES_STAT!D2153</f>
        <v>12.857900000000001</v>
      </c>
      <c r="D2150" s="5">
        <f>TITRES_STAT!E2153</f>
        <v>1327</v>
      </c>
      <c r="E2150" s="2">
        <f t="shared" si="132"/>
        <v>43167</v>
      </c>
      <c r="F2150" s="5" t="str">
        <f t="shared" si="135"/>
        <v>BEARISH</v>
      </c>
      <c r="G2150" s="5" t="str">
        <f t="shared" si="134"/>
        <v>WEAK</v>
      </c>
      <c r="H2150" s="5" t="str">
        <f t="shared" si="133"/>
        <v>CONFIRMED BEARISH</v>
      </c>
    </row>
    <row r="2151" spans="1:8" ht="13.5" x14ac:dyDescent="0.25">
      <c r="A2151" s="3">
        <f>TITRES_STAT!B2154</f>
        <v>45436</v>
      </c>
      <c r="B2151" s="5">
        <f>TITRES_STAT!C2154</f>
        <v>15.2</v>
      </c>
      <c r="C2151" s="5">
        <f>TITRES_STAT!D2154</f>
        <v>12.943</v>
      </c>
      <c r="D2151" s="5">
        <f>TITRES_STAT!E2154</f>
        <v>4192</v>
      </c>
      <c r="E2151" s="2">
        <f t="shared" si="132"/>
        <v>47359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15.2</v>
      </c>
      <c r="C2152" s="5">
        <f>TITRES_STAT!D2155</f>
        <v>12.943</v>
      </c>
      <c r="D2152" s="5">
        <f>TITRES_STAT!E2155</f>
        <v>158</v>
      </c>
      <c r="E2152" s="2">
        <f t="shared" si="132"/>
        <v>47359</v>
      </c>
      <c r="F2152" s="5" t="str">
        <f t="shared" si="135"/>
        <v>BULLISH</v>
      </c>
      <c r="G2152" s="5" t="str">
        <f t="shared" si="134"/>
        <v>STRONG</v>
      </c>
      <c r="H2152" s="5" t="str">
        <f t="shared" si="133"/>
        <v>CONFIRMED BULLISH</v>
      </c>
    </row>
    <row r="2153" spans="1:8" ht="13.5" x14ac:dyDescent="0.25">
      <c r="A2153" s="3">
        <f>TITRES_STAT!B2156</f>
        <v>45440</v>
      </c>
      <c r="B2153" s="5">
        <f>TITRES_STAT!C2156</f>
        <v>15.25</v>
      </c>
      <c r="C2153" s="5">
        <f>TITRES_STAT!D2156</f>
        <v>12.9856</v>
      </c>
      <c r="D2153" s="5">
        <f>TITRES_STAT!E2156</f>
        <v>452</v>
      </c>
      <c r="E2153" s="2">
        <f t="shared" si="132"/>
        <v>47811</v>
      </c>
      <c r="F2153" s="5" t="str">
        <f t="shared" si="135"/>
        <v>BULLISH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45441</v>
      </c>
      <c r="B2154" s="5">
        <f>TITRES_STAT!C2157</f>
        <v>15.24</v>
      </c>
      <c r="C2154" s="5">
        <f>TITRES_STAT!D2157</f>
        <v>12.9771</v>
      </c>
      <c r="D2154" s="5">
        <f>TITRES_STAT!E2157</f>
        <v>748</v>
      </c>
      <c r="E2154" s="2">
        <f t="shared" si="132"/>
        <v>47063</v>
      </c>
      <c r="F2154" s="5" t="str">
        <f t="shared" si="135"/>
        <v>BULLISH</v>
      </c>
      <c r="G2154" s="5" t="str">
        <f t="shared" si="134"/>
        <v>STRONG</v>
      </c>
      <c r="H2154" s="5" t="str">
        <f t="shared" si="133"/>
        <v>CONFIRMED BULLISH</v>
      </c>
    </row>
    <row r="2155" spans="1:8" ht="13.5" x14ac:dyDescent="0.25">
      <c r="A2155" s="3">
        <f>TITRES_STAT!B2158</f>
        <v>45442</v>
      </c>
      <c r="B2155" s="5">
        <f>TITRES_STAT!C2158</f>
        <v>15.24</v>
      </c>
      <c r="C2155" s="5">
        <f>TITRES_STAT!D2158</f>
        <v>12.9771</v>
      </c>
      <c r="D2155" s="5">
        <f>TITRES_STAT!E2158</f>
        <v>961</v>
      </c>
      <c r="E2155" s="2">
        <f t="shared" si="132"/>
        <v>47063</v>
      </c>
      <c r="F2155" s="5" t="str">
        <f t="shared" si="135"/>
        <v>BULLISH</v>
      </c>
      <c r="G2155" s="5" t="str">
        <f t="shared" si="134"/>
        <v>STRONG</v>
      </c>
      <c r="H2155" s="5" t="str">
        <f t="shared" si="133"/>
        <v>CONFIRMED BULLISH</v>
      </c>
    </row>
    <row r="2156" spans="1:8" ht="13.5" x14ac:dyDescent="0.25">
      <c r="A2156" s="3">
        <f>TITRES_STAT!B2159</f>
        <v>45443</v>
      </c>
      <c r="B2156" s="5">
        <f>TITRES_STAT!C2159</f>
        <v>15.24</v>
      </c>
      <c r="C2156" s="5">
        <f>TITRES_STAT!D2159</f>
        <v>12.9771</v>
      </c>
      <c r="D2156" s="5">
        <f>TITRES_STAT!E2159</f>
        <v>0</v>
      </c>
      <c r="E2156" s="2">
        <f t="shared" si="132"/>
        <v>47063</v>
      </c>
      <c r="F2156" s="5" t="str">
        <f t="shared" si="135"/>
        <v>BEARISH</v>
      </c>
      <c r="G2156" s="5" t="str">
        <f t="shared" si="134"/>
        <v>NEUTRAL</v>
      </c>
      <c r="H2156" s="5" t="str">
        <f t="shared" si="133"/>
        <v>BEARISH DIVERGENCE</v>
      </c>
    </row>
    <row r="2157" spans="1:8" ht="13.5" x14ac:dyDescent="0.25">
      <c r="A2157" s="3">
        <f>TITRES_STAT!B2160</f>
        <v>45446</v>
      </c>
      <c r="B2157" s="5">
        <f>TITRES_STAT!C2160</f>
        <v>15.24</v>
      </c>
      <c r="C2157" s="5">
        <f>TITRES_STAT!D2160</f>
        <v>12.9771</v>
      </c>
      <c r="D2157" s="5">
        <f>TITRES_STAT!E2160</f>
        <v>0</v>
      </c>
      <c r="E2157" s="2">
        <f t="shared" si="132"/>
        <v>47063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BEARISH DIVERGENCE</v>
      </c>
    </row>
    <row r="2158" spans="1:8" ht="13.5" x14ac:dyDescent="0.25">
      <c r="A2158" s="3">
        <f>TITRES_STAT!B2161</f>
        <v>45447</v>
      </c>
      <c r="B2158" s="5">
        <f>TITRES_STAT!C2161</f>
        <v>15</v>
      </c>
      <c r="C2158" s="5">
        <f>TITRES_STAT!D2161</f>
        <v>12.7727</v>
      </c>
      <c r="D2158" s="5">
        <f>TITRES_STAT!E2161</f>
        <v>1720</v>
      </c>
      <c r="E2158" s="2">
        <f t="shared" si="132"/>
        <v>45343</v>
      </c>
      <c r="F2158" s="5" t="str">
        <f t="shared" si="135"/>
        <v>BEARISH</v>
      </c>
      <c r="G2158" s="5" t="str">
        <f t="shared" si="134"/>
        <v>WEAK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15.2</v>
      </c>
      <c r="C2159" s="5">
        <f>TITRES_STAT!D2162</f>
        <v>12.943</v>
      </c>
      <c r="D2159" s="5">
        <f>TITRES_STAT!E2162</f>
        <v>44</v>
      </c>
      <c r="E2159" s="2">
        <f t="shared" si="132"/>
        <v>45387</v>
      </c>
      <c r="F2159" s="5" t="str">
        <f t="shared" si="135"/>
        <v>BEARISH</v>
      </c>
      <c r="G2159" s="5" t="str">
        <f t="shared" si="134"/>
        <v>WEAK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15.17</v>
      </c>
      <c r="C2160" s="5">
        <f>TITRES_STAT!D2163</f>
        <v>12.9175</v>
      </c>
      <c r="D2160" s="5">
        <f>TITRES_STAT!E2163</f>
        <v>111</v>
      </c>
      <c r="E2160" s="2">
        <f t="shared" si="132"/>
        <v>45276</v>
      </c>
      <c r="F2160" s="5" t="str">
        <f t="shared" si="135"/>
        <v>BEARISH</v>
      </c>
      <c r="G2160" s="5" t="str">
        <f t="shared" si="134"/>
        <v>WEAK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15.2</v>
      </c>
      <c r="C2161" s="5">
        <f>TITRES_STAT!D2164</f>
        <v>12.943</v>
      </c>
      <c r="D2161" s="5">
        <f>TITRES_STAT!E2164</f>
        <v>638</v>
      </c>
      <c r="E2161" s="2">
        <f t="shared" si="132"/>
        <v>45914</v>
      </c>
      <c r="F2161" s="5" t="str">
        <f t="shared" si="135"/>
        <v>BEARISH</v>
      </c>
      <c r="G2161" s="5" t="str">
        <f t="shared" si="134"/>
        <v>WEAK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15.19</v>
      </c>
      <c r="C2162" s="5">
        <f>TITRES_STAT!D2165</f>
        <v>12.9345</v>
      </c>
      <c r="D2162" s="5">
        <f>TITRES_STAT!E2165</f>
        <v>500</v>
      </c>
      <c r="E2162" s="2">
        <f t="shared" si="132"/>
        <v>45414</v>
      </c>
      <c r="F2162" s="5" t="str">
        <f t="shared" si="135"/>
        <v>BEARISH</v>
      </c>
      <c r="G2162" s="5" t="str">
        <f t="shared" si="134"/>
        <v>WEAK</v>
      </c>
      <c r="H2162" s="5" t="str">
        <f t="shared" si="133"/>
        <v>CONFIRMED BEARISH</v>
      </c>
    </row>
    <row r="2163" spans="1:8" ht="13.5" x14ac:dyDescent="0.25">
      <c r="A2163" s="3">
        <f>TITRES_STAT!B2166</f>
        <v>45454</v>
      </c>
      <c r="B2163" s="5">
        <f>TITRES_STAT!C2166</f>
        <v>15.2</v>
      </c>
      <c r="C2163" s="5">
        <f>TITRES_STAT!D2166</f>
        <v>12.943</v>
      </c>
      <c r="D2163" s="5">
        <f>TITRES_STAT!E2166</f>
        <v>560</v>
      </c>
      <c r="E2163" s="2">
        <f t="shared" si="132"/>
        <v>45974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CONFIRMED BULLISH</v>
      </c>
    </row>
    <row r="2164" spans="1:8" ht="13.5" x14ac:dyDescent="0.25">
      <c r="A2164" s="3">
        <f>TITRES_STAT!B2167</f>
        <v>45455</v>
      </c>
      <c r="B2164" s="5">
        <f>TITRES_STAT!C2167</f>
        <v>15.2</v>
      </c>
      <c r="C2164" s="5">
        <f>TITRES_STAT!D2167</f>
        <v>12.943</v>
      </c>
      <c r="D2164" s="5">
        <f>TITRES_STAT!E2167</f>
        <v>5</v>
      </c>
      <c r="E2164" s="2">
        <f t="shared" si="132"/>
        <v>45974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45456</v>
      </c>
      <c r="B2165" s="5">
        <f>TITRES_STAT!C2168</f>
        <v>15.25</v>
      </c>
      <c r="C2165" s="5">
        <f>TITRES_STAT!D2168</f>
        <v>12.9856</v>
      </c>
      <c r="D2165" s="5">
        <f>TITRES_STAT!E2168</f>
        <v>1362</v>
      </c>
      <c r="E2165" s="2">
        <f t="shared" si="132"/>
        <v>47336</v>
      </c>
      <c r="F2165" s="5" t="str">
        <f t="shared" si="135"/>
        <v>BULLISH</v>
      </c>
      <c r="G2165" s="5" t="str">
        <f t="shared" si="134"/>
        <v>STRONG</v>
      </c>
      <c r="H2165" s="5" t="str">
        <f t="shared" si="133"/>
        <v>CONFIRMED BULLISH</v>
      </c>
    </row>
    <row r="2166" spans="1:8" ht="13.5" x14ac:dyDescent="0.25">
      <c r="A2166" s="3">
        <f>TITRES_STAT!B2169</f>
        <v>45457</v>
      </c>
      <c r="B2166" s="5">
        <f>TITRES_STAT!C2169</f>
        <v>15.25</v>
      </c>
      <c r="C2166" s="5">
        <f>TITRES_STAT!D2169</f>
        <v>12.9856</v>
      </c>
      <c r="D2166" s="5">
        <f>TITRES_STAT!E2169</f>
        <v>1249</v>
      </c>
      <c r="E2166" s="2">
        <f t="shared" si="132"/>
        <v>47336</v>
      </c>
      <c r="F2166" s="5" t="str">
        <f t="shared" si="135"/>
        <v>BULLISH</v>
      </c>
      <c r="G2166" s="5" t="str">
        <f t="shared" si="134"/>
        <v>STRONG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15.28</v>
      </c>
      <c r="C2167" s="5">
        <f>TITRES_STAT!D2170</f>
        <v>13.011100000000001</v>
      </c>
      <c r="D2167" s="5">
        <f>TITRES_STAT!E2170</f>
        <v>341</v>
      </c>
      <c r="E2167" s="2">
        <f t="shared" si="132"/>
        <v>47677</v>
      </c>
      <c r="F2167" s="5" t="str">
        <f t="shared" si="135"/>
        <v>BULLISH</v>
      </c>
      <c r="G2167" s="5" t="str">
        <f t="shared" si="134"/>
        <v>STRONG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15.28</v>
      </c>
      <c r="C2168" s="5">
        <f>TITRES_STAT!D2171</f>
        <v>13.011100000000001</v>
      </c>
      <c r="D2168" s="5">
        <f>TITRES_STAT!E2171</f>
        <v>1897</v>
      </c>
      <c r="E2168" s="2">
        <f t="shared" si="132"/>
        <v>47677</v>
      </c>
      <c r="F2168" s="5" t="str">
        <f t="shared" si="135"/>
        <v>BULLISH</v>
      </c>
      <c r="G2168" s="5" t="str">
        <f t="shared" si="134"/>
        <v>STRONG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15.32</v>
      </c>
      <c r="C2169" s="5">
        <f>TITRES_STAT!D2172</f>
        <v>13.045199999999999</v>
      </c>
      <c r="D2169" s="5">
        <f>TITRES_STAT!E2172</f>
        <v>1192</v>
      </c>
      <c r="E2169" s="2">
        <f t="shared" si="132"/>
        <v>48869</v>
      </c>
      <c r="F2169" s="5" t="str">
        <f t="shared" si="135"/>
        <v>BULLISH</v>
      </c>
      <c r="G2169" s="5" t="str">
        <f t="shared" si="134"/>
        <v>STRONG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15.35</v>
      </c>
      <c r="C2170" s="5">
        <f>TITRES_STAT!D2173</f>
        <v>13.0707</v>
      </c>
      <c r="D2170" s="5">
        <f>TITRES_STAT!E2173</f>
        <v>2965</v>
      </c>
      <c r="E2170" s="2">
        <f t="shared" si="132"/>
        <v>51834</v>
      </c>
      <c r="F2170" s="5" t="str">
        <f t="shared" si="135"/>
        <v>BULLISH</v>
      </c>
      <c r="G2170" s="5" t="str">
        <f t="shared" si="134"/>
        <v>STRONG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15.34</v>
      </c>
      <c r="C2171" s="5">
        <f>TITRES_STAT!D2174</f>
        <v>13.062200000000001</v>
      </c>
      <c r="D2171" s="5">
        <f>TITRES_STAT!E2174</f>
        <v>250</v>
      </c>
      <c r="E2171" s="2">
        <f t="shared" si="132"/>
        <v>51584</v>
      </c>
      <c r="F2171" s="5" t="str">
        <f t="shared" si="135"/>
        <v>BULLISH</v>
      </c>
      <c r="G2171" s="5" t="str">
        <f t="shared" si="134"/>
        <v>STRONG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15.34</v>
      </c>
      <c r="C2172" s="5">
        <f>TITRES_STAT!D2175</f>
        <v>13.062200000000001</v>
      </c>
      <c r="D2172" s="5">
        <f>TITRES_STAT!E2175</f>
        <v>127</v>
      </c>
      <c r="E2172" s="2">
        <f t="shared" si="132"/>
        <v>51584</v>
      </c>
      <c r="F2172" s="5" t="str">
        <f t="shared" si="135"/>
        <v>BULLISH</v>
      </c>
      <c r="G2172" s="5" t="str">
        <f t="shared" si="134"/>
        <v>STRONG</v>
      </c>
      <c r="H2172" s="5" t="str">
        <f t="shared" si="133"/>
        <v>CONFIRMED BULLISH</v>
      </c>
    </row>
    <row r="2173" spans="1:8" ht="13.5" x14ac:dyDescent="0.25">
      <c r="A2173" s="3">
        <f>TITRES_STAT!B2176</f>
        <v>45469</v>
      </c>
      <c r="B2173" s="5">
        <f>TITRES_STAT!C2176</f>
        <v>15.6</v>
      </c>
      <c r="C2173" s="5">
        <f>TITRES_STAT!D2176</f>
        <v>13.2836</v>
      </c>
      <c r="D2173" s="5">
        <f>TITRES_STAT!E2176</f>
        <v>2323</v>
      </c>
      <c r="E2173" s="2">
        <f t="shared" si="132"/>
        <v>53907</v>
      </c>
      <c r="F2173" s="5" t="str">
        <f t="shared" si="135"/>
        <v>BULLISH</v>
      </c>
      <c r="G2173" s="5" t="str">
        <f t="shared" si="134"/>
        <v>STRONG</v>
      </c>
      <c r="H2173" s="5" t="str">
        <f t="shared" si="133"/>
        <v>CONFIRMED BULLISH</v>
      </c>
    </row>
    <row r="2174" spans="1:8" ht="13.5" x14ac:dyDescent="0.25">
      <c r="A2174" s="3">
        <f>TITRES_STAT!B2177</f>
        <v>45470</v>
      </c>
      <c r="B2174" s="5">
        <f>TITRES_STAT!C2177</f>
        <v>15.59</v>
      </c>
      <c r="C2174" s="5">
        <f>TITRES_STAT!D2177</f>
        <v>13.2751</v>
      </c>
      <c r="D2174" s="5">
        <f>TITRES_STAT!E2177</f>
        <v>735</v>
      </c>
      <c r="E2174" s="2">
        <f t="shared" si="132"/>
        <v>53172</v>
      </c>
      <c r="F2174" s="5" t="str">
        <f t="shared" si="135"/>
        <v>BULLISH</v>
      </c>
      <c r="G2174" s="5" t="str">
        <f t="shared" si="134"/>
        <v>STRONG</v>
      </c>
      <c r="H2174" s="5" t="str">
        <f t="shared" si="133"/>
        <v>CONFIRMED BULLISH</v>
      </c>
    </row>
    <row r="2175" spans="1:8" ht="13.5" x14ac:dyDescent="0.25">
      <c r="A2175" s="3">
        <f>TITRES_STAT!B2178</f>
        <v>45471</v>
      </c>
      <c r="B2175" s="5">
        <f>TITRES_STAT!C2178</f>
        <v>15.89</v>
      </c>
      <c r="C2175" s="5">
        <f>TITRES_STAT!D2178</f>
        <v>13.5306</v>
      </c>
      <c r="D2175" s="5">
        <f>TITRES_STAT!E2178</f>
        <v>436</v>
      </c>
      <c r="E2175" s="2">
        <f t="shared" si="132"/>
        <v>53608</v>
      </c>
      <c r="F2175" s="5" t="str">
        <f t="shared" si="135"/>
        <v>BULLISH</v>
      </c>
      <c r="G2175" s="5" t="str">
        <f t="shared" si="134"/>
        <v>STRONG</v>
      </c>
      <c r="H2175" s="5" t="str">
        <f t="shared" si="133"/>
        <v>CONFIRMED BULLISH</v>
      </c>
    </row>
    <row r="2176" spans="1:8" ht="13.5" x14ac:dyDescent="0.25">
      <c r="A2176" s="3">
        <f>TITRES_STAT!B2179</f>
        <v>45474</v>
      </c>
      <c r="B2176" s="5">
        <f>TITRES_STAT!C2179</f>
        <v>15.89</v>
      </c>
      <c r="C2176" s="5">
        <f>TITRES_STAT!D2179</f>
        <v>13.5306</v>
      </c>
      <c r="D2176" s="5">
        <f>TITRES_STAT!E2179</f>
        <v>0</v>
      </c>
      <c r="E2176" s="2">
        <f t="shared" si="132"/>
        <v>53608</v>
      </c>
      <c r="F2176" s="5" t="str">
        <f t="shared" si="135"/>
        <v>BULLISH</v>
      </c>
      <c r="G2176" s="5" t="str">
        <f t="shared" si="134"/>
        <v>STRONG</v>
      </c>
      <c r="H2176" s="5" t="str">
        <f t="shared" si="133"/>
        <v>CONFIRMED BULLISH</v>
      </c>
    </row>
    <row r="2177" spans="1:8" ht="13.5" x14ac:dyDescent="0.25">
      <c r="A2177" s="3">
        <f>TITRES_STAT!B2180</f>
        <v>45475</v>
      </c>
      <c r="B2177" s="5">
        <f>TITRES_STAT!C2180</f>
        <v>15.87</v>
      </c>
      <c r="C2177" s="5">
        <f>TITRES_STAT!D2180</f>
        <v>13.513500000000001</v>
      </c>
      <c r="D2177" s="5">
        <f>TITRES_STAT!E2180</f>
        <v>1</v>
      </c>
      <c r="E2177" s="2">
        <f t="shared" si="132"/>
        <v>53607</v>
      </c>
      <c r="F2177" s="5" t="str">
        <f t="shared" si="135"/>
        <v>BULLISH</v>
      </c>
      <c r="G2177" s="5" t="str">
        <f t="shared" si="134"/>
        <v>STRONG</v>
      </c>
      <c r="H2177" s="5" t="str">
        <f t="shared" si="133"/>
        <v>CONFIRMED BULLISH</v>
      </c>
    </row>
    <row r="2178" spans="1:8" ht="13.5" x14ac:dyDescent="0.25">
      <c r="A2178" s="3">
        <f>TITRES_STAT!B2181</f>
        <v>45476</v>
      </c>
      <c r="B2178" s="5">
        <f>TITRES_STAT!C2181</f>
        <v>15.5</v>
      </c>
      <c r="C2178" s="5">
        <f>TITRES_STAT!D2181</f>
        <v>13.198499999999999</v>
      </c>
      <c r="D2178" s="5">
        <f>TITRES_STAT!E2181</f>
        <v>274</v>
      </c>
      <c r="E2178" s="2">
        <f t="shared" si="132"/>
        <v>53333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15.8</v>
      </c>
      <c r="C2179" s="5">
        <f>TITRES_STAT!D2182</f>
        <v>13.453900000000001</v>
      </c>
      <c r="D2179" s="5">
        <f>TITRES_STAT!E2182</f>
        <v>68</v>
      </c>
      <c r="E2179" s="2">
        <f t="shared" si="132"/>
        <v>53401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CONFIRMED BULLISH</v>
      </c>
    </row>
    <row r="2180" spans="1:8" ht="13.5" x14ac:dyDescent="0.25">
      <c r="A2180" s="3">
        <f>TITRES_STAT!B2183</f>
        <v>45478</v>
      </c>
      <c r="B2180" s="5">
        <f>TITRES_STAT!C2183</f>
        <v>15.74</v>
      </c>
      <c r="C2180" s="5">
        <f>TITRES_STAT!D2183</f>
        <v>13.402799999999999</v>
      </c>
      <c r="D2180" s="5">
        <f>TITRES_STAT!E2183</f>
        <v>1670</v>
      </c>
      <c r="E2180" s="2">
        <f t="shared" ref="E2180:E2243" si="136">IF(B2180&gt;B2179, E2179+D2180, IF(B2180&lt;B2179, E2179-D2180, E2179))</f>
        <v>51731</v>
      </c>
      <c r="F2180" s="5" t="str">
        <f t="shared" si="135"/>
        <v>BEARISH</v>
      </c>
      <c r="G2180" s="5" t="str">
        <f t="shared" si="134"/>
        <v>WEAK</v>
      </c>
      <c r="H2180" s="5" t="str">
        <f t="shared" si="133"/>
        <v>CONFIRMED BEARISH</v>
      </c>
    </row>
    <row r="2181" spans="1:8" ht="13.5" x14ac:dyDescent="0.25">
      <c r="A2181" s="3">
        <f>TITRES_STAT!B2184</f>
        <v>45481</v>
      </c>
      <c r="B2181" s="5">
        <f>TITRES_STAT!C2184</f>
        <v>15.5</v>
      </c>
      <c r="C2181" s="5">
        <f>TITRES_STAT!D2184</f>
        <v>13.198499999999999</v>
      </c>
      <c r="D2181" s="5">
        <f>TITRES_STAT!E2184</f>
        <v>1567</v>
      </c>
      <c r="E2181" s="2">
        <f t="shared" si="136"/>
        <v>50164</v>
      </c>
      <c r="F2181" s="5" t="str">
        <f t="shared" si="135"/>
        <v>BEARISH</v>
      </c>
      <c r="G2181" s="5" t="str">
        <f t="shared" si="134"/>
        <v>WEAK</v>
      </c>
      <c r="H2181" s="5" t="str">
        <f t="shared" si="133"/>
        <v>CONFIRMED BEARISH</v>
      </c>
    </row>
    <row r="2182" spans="1:8" ht="13.5" x14ac:dyDescent="0.25">
      <c r="A2182" s="3">
        <f>TITRES_STAT!B2185</f>
        <v>45482</v>
      </c>
      <c r="B2182" s="5">
        <f>TITRES_STAT!C2185</f>
        <v>15.6</v>
      </c>
      <c r="C2182" s="5">
        <f>TITRES_STAT!D2185</f>
        <v>13.2836</v>
      </c>
      <c r="D2182" s="5">
        <f>TITRES_STAT!E2185</f>
        <v>1198</v>
      </c>
      <c r="E2182" s="2">
        <f t="shared" si="136"/>
        <v>51362</v>
      </c>
      <c r="F2182" s="5" t="str">
        <f t="shared" si="135"/>
        <v>BEARISH</v>
      </c>
      <c r="G2182" s="5" t="str">
        <f t="shared" si="134"/>
        <v>WEAK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45483</v>
      </c>
      <c r="B2183" s="5">
        <f>TITRES_STAT!C2186</f>
        <v>15.7</v>
      </c>
      <c r="C2183" s="5">
        <f>TITRES_STAT!D2186</f>
        <v>13.3688</v>
      </c>
      <c r="D2183" s="5">
        <f>TITRES_STAT!E2186</f>
        <v>322</v>
      </c>
      <c r="E2183" s="2">
        <f t="shared" si="136"/>
        <v>51684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WEAK</v>
      </c>
      <c r="H2183" s="5" t="str">
        <f t="shared" si="137"/>
        <v>BEARISH DIVERGENCE</v>
      </c>
    </row>
    <row r="2184" spans="1:8" ht="13.5" x14ac:dyDescent="0.25">
      <c r="A2184" s="3">
        <f>TITRES_STAT!B2187</f>
        <v>45484</v>
      </c>
      <c r="B2184" s="5">
        <f>TITRES_STAT!C2187</f>
        <v>15.75</v>
      </c>
      <c r="C2184" s="5">
        <f>TITRES_STAT!D2187</f>
        <v>13.411300000000001</v>
      </c>
      <c r="D2184" s="5">
        <f>TITRES_STAT!E2187</f>
        <v>1196</v>
      </c>
      <c r="E2184" s="2">
        <f t="shared" si="136"/>
        <v>52880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15.8</v>
      </c>
      <c r="C2185" s="5">
        <f>TITRES_STAT!D2188</f>
        <v>13.453900000000001</v>
      </c>
      <c r="D2185" s="5">
        <f>TITRES_STAT!E2188</f>
        <v>2087</v>
      </c>
      <c r="E2185" s="2">
        <f t="shared" si="136"/>
        <v>54967</v>
      </c>
      <c r="F2185" s="5" t="str">
        <f t="shared" si="139"/>
        <v>BULLISH</v>
      </c>
      <c r="G2185" s="5" t="str">
        <f t="shared" si="138"/>
        <v>STRONG</v>
      </c>
      <c r="H2185" s="5" t="str">
        <f t="shared" si="137"/>
        <v>CONFIRMED BULLISH</v>
      </c>
    </row>
    <row r="2186" spans="1:8" ht="13.5" x14ac:dyDescent="0.25">
      <c r="A2186" s="3">
        <f>TITRES_STAT!B2189</f>
        <v>45488</v>
      </c>
      <c r="B2186" s="5">
        <f>TITRES_STAT!C2189</f>
        <v>14.69</v>
      </c>
      <c r="C2186" s="5">
        <f>TITRES_STAT!D2189</f>
        <v>13.7293</v>
      </c>
      <c r="D2186" s="5">
        <f>TITRES_STAT!E2189</f>
        <v>668</v>
      </c>
      <c r="E2186" s="2">
        <f t="shared" si="136"/>
        <v>54299</v>
      </c>
      <c r="F2186" s="5" t="str">
        <f t="shared" si="139"/>
        <v>BULLISH</v>
      </c>
      <c r="G2186" s="5" t="str">
        <f t="shared" si="138"/>
        <v>STRONG</v>
      </c>
      <c r="H2186" s="5" t="str">
        <f t="shared" si="137"/>
        <v>BULLISH DIVERGENCE</v>
      </c>
    </row>
    <row r="2187" spans="1:8" ht="13.5" x14ac:dyDescent="0.25">
      <c r="A2187" s="3">
        <f>TITRES_STAT!B2190</f>
        <v>45489</v>
      </c>
      <c r="B2187" s="5">
        <f>TITRES_STAT!C2190</f>
        <v>14.6</v>
      </c>
      <c r="C2187" s="5">
        <f>TITRES_STAT!D2190</f>
        <v>13.645200000000001</v>
      </c>
      <c r="D2187" s="5">
        <f>TITRES_STAT!E2190</f>
        <v>523</v>
      </c>
      <c r="E2187" s="2">
        <f t="shared" si="136"/>
        <v>53776</v>
      </c>
      <c r="F2187" s="5" t="str">
        <f t="shared" si="139"/>
        <v>BULLISH</v>
      </c>
      <c r="G2187" s="5" t="str">
        <f t="shared" si="138"/>
        <v>STRONG</v>
      </c>
      <c r="H2187" s="5" t="str">
        <f t="shared" si="137"/>
        <v>BULLISH DIVERGENCE</v>
      </c>
    </row>
    <row r="2188" spans="1:8" ht="13.5" x14ac:dyDescent="0.25">
      <c r="A2188" s="3">
        <f>TITRES_STAT!B2191</f>
        <v>45490</v>
      </c>
      <c r="B2188" s="5">
        <f>TITRES_STAT!C2191</f>
        <v>14.5</v>
      </c>
      <c r="C2188" s="5">
        <f>TITRES_STAT!D2191</f>
        <v>13.5517</v>
      </c>
      <c r="D2188" s="5">
        <f>TITRES_STAT!E2191</f>
        <v>1010</v>
      </c>
      <c r="E2188" s="2">
        <f t="shared" si="136"/>
        <v>52766</v>
      </c>
      <c r="F2188" s="5" t="str">
        <f t="shared" si="139"/>
        <v>BULLISH</v>
      </c>
      <c r="G2188" s="5" t="str">
        <f t="shared" si="138"/>
        <v>STRONG</v>
      </c>
      <c r="H2188" s="5" t="str">
        <f t="shared" si="137"/>
        <v>BULLISH DIVERGENCE</v>
      </c>
    </row>
    <row r="2189" spans="1:8" ht="13.5" x14ac:dyDescent="0.25">
      <c r="A2189" s="3">
        <f>TITRES_STAT!B2192</f>
        <v>45491</v>
      </c>
      <c r="B2189" s="5">
        <f>TITRES_STAT!C2192</f>
        <v>14.42</v>
      </c>
      <c r="C2189" s="5">
        <f>TITRES_STAT!D2192</f>
        <v>13.476900000000001</v>
      </c>
      <c r="D2189" s="5">
        <f>TITRES_STAT!E2192</f>
        <v>660</v>
      </c>
      <c r="E2189" s="2">
        <f t="shared" si="136"/>
        <v>52106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45492</v>
      </c>
      <c r="B2190" s="5">
        <f>TITRES_STAT!C2193</f>
        <v>14.42</v>
      </c>
      <c r="C2190" s="5">
        <f>TITRES_STAT!D2193</f>
        <v>13.476900000000001</v>
      </c>
      <c r="D2190" s="5">
        <f>TITRES_STAT!E2193</f>
        <v>1127</v>
      </c>
      <c r="E2190" s="2">
        <f t="shared" si="136"/>
        <v>52106</v>
      </c>
      <c r="F2190" s="5" t="str">
        <f t="shared" si="139"/>
        <v>BEARISH</v>
      </c>
      <c r="G2190" s="5" t="str">
        <f t="shared" si="138"/>
        <v>WEAK</v>
      </c>
      <c r="H2190" s="5" t="str">
        <f t="shared" si="137"/>
        <v>CONFIRMED BEARISH</v>
      </c>
    </row>
    <row r="2191" spans="1:8" ht="13.5" x14ac:dyDescent="0.25">
      <c r="A2191" s="3">
        <f>TITRES_STAT!B2194</f>
        <v>45495</v>
      </c>
      <c r="B2191" s="5">
        <f>TITRES_STAT!C2194</f>
        <v>14.42</v>
      </c>
      <c r="C2191" s="5">
        <f>TITRES_STAT!D2194</f>
        <v>13.476900000000001</v>
      </c>
      <c r="D2191" s="5">
        <f>TITRES_STAT!E2194</f>
        <v>176</v>
      </c>
      <c r="E2191" s="2">
        <f t="shared" si="136"/>
        <v>52106</v>
      </c>
      <c r="F2191" s="5" t="str">
        <f t="shared" si="139"/>
        <v>BEARISH</v>
      </c>
      <c r="G2191" s="5" t="str">
        <f t="shared" si="138"/>
        <v>WEAK</v>
      </c>
      <c r="H2191" s="5" t="str">
        <f t="shared" si="137"/>
        <v>CONFIRMED BEARISH</v>
      </c>
    </row>
    <row r="2192" spans="1:8" ht="13.5" x14ac:dyDescent="0.25">
      <c r="A2192" s="3">
        <f>TITRES_STAT!B2195</f>
        <v>45496</v>
      </c>
      <c r="B2192" s="5">
        <f>TITRES_STAT!C2195</f>
        <v>14.5</v>
      </c>
      <c r="C2192" s="5">
        <f>TITRES_STAT!D2195</f>
        <v>13.5517</v>
      </c>
      <c r="D2192" s="5">
        <f>TITRES_STAT!E2195</f>
        <v>3181</v>
      </c>
      <c r="E2192" s="2">
        <f t="shared" si="136"/>
        <v>55287</v>
      </c>
      <c r="F2192" s="5" t="str">
        <f t="shared" si="139"/>
        <v>BULLISH</v>
      </c>
      <c r="G2192" s="5" t="str">
        <f t="shared" si="138"/>
        <v>STRONG</v>
      </c>
      <c r="H2192" s="5" t="str">
        <f t="shared" si="137"/>
        <v>BULLISH DIVERGENCE</v>
      </c>
    </row>
    <row r="2193" spans="1:8" ht="13.5" x14ac:dyDescent="0.25">
      <c r="A2193" s="3">
        <f>TITRES_STAT!B2196</f>
        <v>45497</v>
      </c>
      <c r="B2193" s="5">
        <f>TITRES_STAT!C2196</f>
        <v>14.5</v>
      </c>
      <c r="C2193" s="5">
        <f>TITRES_STAT!D2196</f>
        <v>13.5517</v>
      </c>
      <c r="D2193" s="5">
        <f>TITRES_STAT!E2196</f>
        <v>0</v>
      </c>
      <c r="E2193" s="2">
        <f t="shared" si="136"/>
        <v>55287</v>
      </c>
      <c r="F2193" s="5" t="str">
        <f t="shared" si="139"/>
        <v>BULLISH</v>
      </c>
      <c r="G2193" s="5" t="str">
        <f t="shared" si="138"/>
        <v>STRONG</v>
      </c>
      <c r="H2193" s="5" t="str">
        <f t="shared" si="137"/>
        <v>NEUTRAL</v>
      </c>
    </row>
    <row r="2194" spans="1:8" ht="13.5" x14ac:dyDescent="0.25">
      <c r="A2194" s="3">
        <f>TITRES_STAT!B2197</f>
        <v>45499</v>
      </c>
      <c r="B2194" s="5">
        <f>TITRES_STAT!C2197</f>
        <v>14.5</v>
      </c>
      <c r="C2194" s="5">
        <f>TITRES_STAT!D2197</f>
        <v>13.5517</v>
      </c>
      <c r="D2194" s="5">
        <f>TITRES_STAT!E2197</f>
        <v>1019</v>
      </c>
      <c r="E2194" s="2">
        <f t="shared" si="136"/>
        <v>55287</v>
      </c>
      <c r="F2194" s="5" t="str">
        <f t="shared" si="139"/>
        <v>BULLISH</v>
      </c>
      <c r="G2194" s="5" t="str">
        <f t="shared" si="138"/>
        <v>STRONG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14.63</v>
      </c>
      <c r="C2195" s="5">
        <f>TITRES_STAT!D2198</f>
        <v>13.6732</v>
      </c>
      <c r="D2195" s="5">
        <f>TITRES_STAT!E2198</f>
        <v>446</v>
      </c>
      <c r="E2195" s="2">
        <f t="shared" si="136"/>
        <v>55733</v>
      </c>
      <c r="F2195" s="5" t="str">
        <f t="shared" si="139"/>
        <v>BULLISH</v>
      </c>
      <c r="G2195" s="5" t="str">
        <f t="shared" si="138"/>
        <v>STRONG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14.4</v>
      </c>
      <c r="C2196" s="5">
        <f>TITRES_STAT!D2199</f>
        <v>13.4582</v>
      </c>
      <c r="D2196" s="5">
        <f>TITRES_STAT!E2199</f>
        <v>2604</v>
      </c>
      <c r="E2196" s="2">
        <f t="shared" si="136"/>
        <v>53129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BULLISH DIVERGENCE</v>
      </c>
    </row>
    <row r="2197" spans="1:8" ht="13.5" x14ac:dyDescent="0.25">
      <c r="A2197" s="3">
        <f>TITRES_STAT!B2200</f>
        <v>45504</v>
      </c>
      <c r="B2197" s="5">
        <f>TITRES_STAT!C2200</f>
        <v>14.48</v>
      </c>
      <c r="C2197" s="5">
        <f>TITRES_STAT!D2200</f>
        <v>13.532999999999999</v>
      </c>
      <c r="D2197" s="5">
        <f>TITRES_STAT!E2200</f>
        <v>65</v>
      </c>
      <c r="E2197" s="2">
        <f t="shared" si="136"/>
        <v>53194</v>
      </c>
      <c r="F2197" s="5" t="str">
        <f t="shared" si="139"/>
        <v>BEARISH</v>
      </c>
      <c r="G2197" s="5" t="str">
        <f t="shared" si="138"/>
        <v>WEAK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14.69</v>
      </c>
      <c r="C2198" s="5">
        <f>TITRES_STAT!D2201</f>
        <v>13.7293</v>
      </c>
      <c r="D2198" s="5">
        <f>TITRES_STAT!E2201</f>
        <v>513</v>
      </c>
      <c r="E2198" s="2">
        <f t="shared" si="136"/>
        <v>53707</v>
      </c>
      <c r="F2198" s="5" t="str">
        <f t="shared" si="139"/>
        <v>BEARISH</v>
      </c>
      <c r="G2198" s="5" t="str">
        <f t="shared" si="138"/>
        <v>WEAK</v>
      </c>
      <c r="H2198" s="5" t="str">
        <f t="shared" si="137"/>
        <v>BEARISH DIVERGENCE</v>
      </c>
    </row>
    <row r="2199" spans="1:8" ht="13.5" x14ac:dyDescent="0.25">
      <c r="A2199" s="3">
        <f>TITRES_STAT!B2202</f>
        <v>45506</v>
      </c>
      <c r="B2199" s="5">
        <f>TITRES_STAT!C2202</f>
        <v>14.79</v>
      </c>
      <c r="C2199" s="5">
        <f>TITRES_STAT!D2202</f>
        <v>13.822699999999999</v>
      </c>
      <c r="D2199" s="5">
        <f>TITRES_STAT!E2202</f>
        <v>158</v>
      </c>
      <c r="E2199" s="2">
        <f t="shared" si="136"/>
        <v>53865</v>
      </c>
      <c r="F2199" s="5" t="str">
        <f t="shared" si="139"/>
        <v>BEARISH</v>
      </c>
      <c r="G2199" s="5" t="str">
        <f t="shared" si="138"/>
        <v>WEAK</v>
      </c>
      <c r="H2199" s="5" t="str">
        <f t="shared" si="137"/>
        <v>BEARISH DIVERGENCE</v>
      </c>
    </row>
    <row r="2200" spans="1:8" ht="13.5" x14ac:dyDescent="0.25">
      <c r="A2200" s="3">
        <f>TITRES_STAT!B2203</f>
        <v>45509</v>
      </c>
      <c r="B2200" s="5">
        <f>TITRES_STAT!C2203</f>
        <v>14.69</v>
      </c>
      <c r="C2200" s="5">
        <f>TITRES_STAT!D2203</f>
        <v>13.7293</v>
      </c>
      <c r="D2200" s="5">
        <f>TITRES_STAT!E2203</f>
        <v>817</v>
      </c>
      <c r="E2200" s="2">
        <f t="shared" si="136"/>
        <v>53048</v>
      </c>
      <c r="F2200" s="5" t="str">
        <f t="shared" si="139"/>
        <v>BEARISH</v>
      </c>
      <c r="G2200" s="5" t="str">
        <f t="shared" si="138"/>
        <v>WEAK</v>
      </c>
      <c r="H2200" s="5" t="str">
        <f t="shared" si="137"/>
        <v>BEARISH DIVERGENCE</v>
      </c>
    </row>
    <row r="2201" spans="1:8" ht="13.5" x14ac:dyDescent="0.25">
      <c r="A2201" s="3">
        <f>TITRES_STAT!B2204</f>
        <v>45510</v>
      </c>
      <c r="B2201" s="5">
        <f>TITRES_STAT!C2204</f>
        <v>14.75</v>
      </c>
      <c r="C2201" s="5">
        <f>TITRES_STAT!D2204</f>
        <v>13.785399999999999</v>
      </c>
      <c r="D2201" s="5">
        <f>TITRES_STAT!E2204</f>
        <v>1</v>
      </c>
      <c r="E2201" s="2">
        <f t="shared" si="136"/>
        <v>53049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BEARISH DIVERGENCE</v>
      </c>
    </row>
    <row r="2202" spans="1:8" ht="13.5" x14ac:dyDescent="0.25">
      <c r="A2202" s="3">
        <f>TITRES_STAT!B2205</f>
        <v>45511</v>
      </c>
      <c r="B2202" s="5">
        <f>TITRES_STAT!C2205</f>
        <v>14.74</v>
      </c>
      <c r="C2202" s="5">
        <f>TITRES_STAT!D2205</f>
        <v>13.776</v>
      </c>
      <c r="D2202" s="5">
        <f>TITRES_STAT!E2205</f>
        <v>13</v>
      </c>
      <c r="E2202" s="2">
        <f t="shared" si="136"/>
        <v>53036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BEARISH DIVERGENCE</v>
      </c>
    </row>
    <row r="2203" spans="1:8" ht="13.5" x14ac:dyDescent="0.25">
      <c r="A2203" s="3">
        <f>TITRES_STAT!B2206</f>
        <v>45512</v>
      </c>
      <c r="B2203" s="5">
        <f>TITRES_STAT!C2206</f>
        <v>14.68</v>
      </c>
      <c r="C2203" s="5">
        <f>TITRES_STAT!D2206</f>
        <v>13.719900000000001</v>
      </c>
      <c r="D2203" s="5">
        <f>TITRES_STAT!E2206</f>
        <v>2021</v>
      </c>
      <c r="E2203" s="2">
        <f t="shared" si="136"/>
        <v>51015</v>
      </c>
      <c r="F2203" s="5" t="str">
        <f t="shared" si="139"/>
        <v>BEARISH</v>
      </c>
      <c r="G2203" s="5" t="str">
        <f t="shared" si="138"/>
        <v>WEAK</v>
      </c>
      <c r="H2203" s="5" t="str">
        <f t="shared" si="137"/>
        <v>CONFIRMED BEARISH</v>
      </c>
    </row>
    <row r="2204" spans="1:8" ht="13.5" x14ac:dyDescent="0.25">
      <c r="A2204" s="3">
        <f>TITRES_STAT!B2207</f>
        <v>45513</v>
      </c>
      <c r="B2204" s="5">
        <f>TITRES_STAT!C2207</f>
        <v>14.49</v>
      </c>
      <c r="C2204" s="5">
        <f>TITRES_STAT!D2207</f>
        <v>13.542400000000001</v>
      </c>
      <c r="D2204" s="5">
        <f>TITRES_STAT!E2207</f>
        <v>1612</v>
      </c>
      <c r="E2204" s="2">
        <f t="shared" si="136"/>
        <v>49403</v>
      </c>
      <c r="F2204" s="5" t="str">
        <f t="shared" si="139"/>
        <v>BEARISH</v>
      </c>
      <c r="G2204" s="5" t="str">
        <f t="shared" si="138"/>
        <v>WEAK</v>
      </c>
      <c r="H2204" s="5" t="str">
        <f t="shared" si="137"/>
        <v>CONFIRMED BEARISH</v>
      </c>
    </row>
    <row r="2205" spans="1:8" ht="13.5" x14ac:dyDescent="0.25">
      <c r="A2205" s="3">
        <f>TITRES_STAT!B2208</f>
        <v>45516</v>
      </c>
      <c r="B2205" s="5">
        <f>TITRES_STAT!C2208</f>
        <v>14.65</v>
      </c>
      <c r="C2205" s="5">
        <f>TITRES_STAT!D2208</f>
        <v>13.6919</v>
      </c>
      <c r="D2205" s="5">
        <f>TITRES_STAT!E2208</f>
        <v>27</v>
      </c>
      <c r="E2205" s="2">
        <f t="shared" si="136"/>
        <v>49430</v>
      </c>
      <c r="F2205" s="5" t="str">
        <f t="shared" si="139"/>
        <v>BEARISH</v>
      </c>
      <c r="G2205" s="5" t="str">
        <f t="shared" si="138"/>
        <v>WEAK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14.52</v>
      </c>
      <c r="C2206" s="5">
        <f>TITRES_STAT!D2209</f>
        <v>13.570399999999999</v>
      </c>
      <c r="D2206" s="5">
        <f>TITRES_STAT!E2209</f>
        <v>322</v>
      </c>
      <c r="E2206" s="2">
        <f t="shared" si="136"/>
        <v>49108</v>
      </c>
      <c r="F2206" s="5" t="str">
        <f t="shared" si="139"/>
        <v>BEARISH</v>
      </c>
      <c r="G2206" s="5" t="str">
        <f t="shared" si="138"/>
        <v>WEAK</v>
      </c>
      <c r="H2206" s="5" t="str">
        <f t="shared" si="137"/>
        <v>CONFIRMED BEARISH</v>
      </c>
    </row>
    <row r="2207" spans="1:8" ht="13.5" x14ac:dyDescent="0.25">
      <c r="A2207" s="3">
        <f>TITRES_STAT!B2210</f>
        <v>45519</v>
      </c>
      <c r="B2207" s="5">
        <f>TITRES_STAT!C2210</f>
        <v>14.52</v>
      </c>
      <c r="C2207" s="5">
        <f>TITRES_STAT!D2210</f>
        <v>13.570399999999999</v>
      </c>
      <c r="D2207" s="5">
        <f>TITRES_STAT!E2210</f>
        <v>111</v>
      </c>
      <c r="E2207" s="2">
        <f t="shared" si="136"/>
        <v>49108</v>
      </c>
      <c r="F2207" s="5" t="str">
        <f t="shared" si="139"/>
        <v>BEARISH</v>
      </c>
      <c r="G2207" s="5" t="str">
        <f t="shared" si="138"/>
        <v>WEAK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14.65</v>
      </c>
      <c r="C2208" s="5">
        <f>TITRES_STAT!D2211</f>
        <v>13.6919</v>
      </c>
      <c r="D2208" s="5">
        <f>TITRES_STAT!E2211</f>
        <v>831</v>
      </c>
      <c r="E2208" s="2">
        <f t="shared" si="136"/>
        <v>49939</v>
      </c>
      <c r="F2208" s="5" t="str">
        <f t="shared" si="139"/>
        <v>BEARISH</v>
      </c>
      <c r="G2208" s="5" t="str">
        <f t="shared" si="138"/>
        <v>WEAK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14.65</v>
      </c>
      <c r="C2209" s="5">
        <f>TITRES_STAT!D2212</f>
        <v>13.6919</v>
      </c>
      <c r="D2209" s="5">
        <f>TITRES_STAT!E2212</f>
        <v>0</v>
      </c>
      <c r="E2209" s="2">
        <f t="shared" si="136"/>
        <v>49939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14.63</v>
      </c>
      <c r="C2210" s="5">
        <f>TITRES_STAT!D2213</f>
        <v>13.6732</v>
      </c>
      <c r="D2210" s="5">
        <f>TITRES_STAT!E2213</f>
        <v>12</v>
      </c>
      <c r="E2210" s="2">
        <f t="shared" si="136"/>
        <v>49927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BULLISH DIVERGENCE</v>
      </c>
    </row>
    <row r="2211" spans="1:8" ht="13.5" x14ac:dyDescent="0.25">
      <c r="A2211" s="3">
        <f>TITRES_STAT!B2214</f>
        <v>45525</v>
      </c>
      <c r="B2211" s="5">
        <f>TITRES_STAT!C2214</f>
        <v>14.68</v>
      </c>
      <c r="C2211" s="5">
        <f>TITRES_STAT!D2214</f>
        <v>13.719900000000001</v>
      </c>
      <c r="D2211" s="5">
        <f>TITRES_STAT!E2214</f>
        <v>1001</v>
      </c>
      <c r="E2211" s="2">
        <f t="shared" si="136"/>
        <v>50928</v>
      </c>
      <c r="F2211" s="5" t="str">
        <f t="shared" si="139"/>
        <v>BULLISH</v>
      </c>
      <c r="G2211" s="5" t="str">
        <f t="shared" si="138"/>
        <v>STRONG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14.5</v>
      </c>
      <c r="C2212" s="5">
        <f>TITRES_STAT!D2215</f>
        <v>13.5517</v>
      </c>
      <c r="D2212" s="5">
        <f>TITRES_STAT!E2215</f>
        <v>100</v>
      </c>
      <c r="E2212" s="2">
        <f t="shared" si="136"/>
        <v>50828</v>
      </c>
      <c r="F2212" s="5" t="str">
        <f t="shared" si="139"/>
        <v>BULLISH</v>
      </c>
      <c r="G2212" s="5" t="str">
        <f t="shared" si="138"/>
        <v>STRONG</v>
      </c>
      <c r="H2212" s="5" t="str">
        <f t="shared" si="137"/>
        <v>BULLISH DIVERGENCE</v>
      </c>
    </row>
    <row r="2213" spans="1:8" ht="13.5" x14ac:dyDescent="0.25">
      <c r="A2213" s="3">
        <f>TITRES_STAT!B2216</f>
        <v>45527</v>
      </c>
      <c r="B2213" s="5">
        <f>TITRES_STAT!C2216</f>
        <v>14.47</v>
      </c>
      <c r="C2213" s="5">
        <f>TITRES_STAT!D2216</f>
        <v>13.5237</v>
      </c>
      <c r="D2213" s="5">
        <f>TITRES_STAT!E2216</f>
        <v>80</v>
      </c>
      <c r="E2213" s="2">
        <f t="shared" si="136"/>
        <v>50748</v>
      </c>
      <c r="F2213" s="5" t="str">
        <f t="shared" si="139"/>
        <v>BULLISH</v>
      </c>
      <c r="G2213" s="5" t="str">
        <f t="shared" si="138"/>
        <v>NEUTRAL</v>
      </c>
      <c r="H2213" s="5" t="str">
        <f t="shared" si="137"/>
        <v>BULLISH DIVERGENCE</v>
      </c>
    </row>
    <row r="2214" spans="1:8" ht="13.5" x14ac:dyDescent="0.25">
      <c r="A2214" s="3">
        <f>TITRES_STAT!B2217</f>
        <v>45530</v>
      </c>
      <c r="B2214" s="5">
        <f>TITRES_STAT!C2217</f>
        <v>14.47</v>
      </c>
      <c r="C2214" s="5">
        <f>TITRES_STAT!D2217</f>
        <v>13.5237</v>
      </c>
      <c r="D2214" s="5">
        <f>TITRES_STAT!E2217</f>
        <v>0</v>
      </c>
      <c r="E2214" s="2">
        <f t="shared" si="136"/>
        <v>50748</v>
      </c>
      <c r="F2214" s="5" t="str">
        <f t="shared" si="139"/>
        <v>BULLISH</v>
      </c>
      <c r="G2214" s="5" t="str">
        <f t="shared" si="138"/>
        <v>NEUTRAL</v>
      </c>
      <c r="H2214" s="5" t="str">
        <f t="shared" si="137"/>
        <v>BULLISH DIVERGENCE</v>
      </c>
    </row>
    <row r="2215" spans="1:8" ht="13.5" x14ac:dyDescent="0.25">
      <c r="A2215" s="3">
        <f>TITRES_STAT!B2218</f>
        <v>45531</v>
      </c>
      <c r="B2215" s="5">
        <f>TITRES_STAT!C2218</f>
        <v>14.3</v>
      </c>
      <c r="C2215" s="5">
        <f>TITRES_STAT!D2218</f>
        <v>13.364800000000001</v>
      </c>
      <c r="D2215" s="5">
        <f>TITRES_STAT!E2218</f>
        <v>1412</v>
      </c>
      <c r="E2215" s="2">
        <f t="shared" si="136"/>
        <v>49336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14.44</v>
      </c>
      <c r="C2216" s="5">
        <f>TITRES_STAT!D2219</f>
        <v>13.4956</v>
      </c>
      <c r="D2216" s="5">
        <f>TITRES_STAT!E2219</f>
        <v>1226</v>
      </c>
      <c r="E2216" s="2">
        <f t="shared" si="136"/>
        <v>50562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14.5</v>
      </c>
      <c r="C2217" s="5">
        <f>TITRES_STAT!D2220</f>
        <v>13.5517</v>
      </c>
      <c r="D2217" s="5">
        <f>TITRES_STAT!E2220</f>
        <v>1864</v>
      </c>
      <c r="E2217" s="2">
        <f t="shared" si="136"/>
        <v>52426</v>
      </c>
      <c r="F2217" s="5" t="str">
        <f t="shared" si="139"/>
        <v>BULLISH</v>
      </c>
      <c r="G2217" s="5" t="str">
        <f t="shared" si="138"/>
        <v>STRONG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14.6</v>
      </c>
      <c r="C2218" s="5">
        <f>TITRES_STAT!D2221</f>
        <v>13.645200000000001</v>
      </c>
      <c r="D2218" s="5">
        <f>TITRES_STAT!E2221</f>
        <v>2007</v>
      </c>
      <c r="E2218" s="2">
        <f t="shared" si="136"/>
        <v>54433</v>
      </c>
      <c r="F2218" s="5" t="str">
        <f t="shared" si="139"/>
        <v>BULLISH</v>
      </c>
      <c r="G2218" s="5" t="str">
        <f t="shared" si="138"/>
        <v>STRONG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14.7</v>
      </c>
      <c r="C2219" s="5">
        <f>TITRES_STAT!D2222</f>
        <v>13.7386</v>
      </c>
      <c r="D2219" s="5">
        <f>TITRES_STAT!E2222</f>
        <v>212</v>
      </c>
      <c r="E2219" s="2">
        <f t="shared" si="136"/>
        <v>54645</v>
      </c>
      <c r="F2219" s="5" t="str">
        <f t="shared" si="139"/>
        <v>BULLISH</v>
      </c>
      <c r="G2219" s="5" t="str">
        <f t="shared" si="138"/>
        <v>STRONG</v>
      </c>
      <c r="H2219" s="5" t="str">
        <f t="shared" si="137"/>
        <v>CONFIRMED BULLISH</v>
      </c>
    </row>
    <row r="2220" spans="1:8" ht="13.5" x14ac:dyDescent="0.25">
      <c r="A2220" s="3">
        <f>TITRES_STAT!B2223</f>
        <v>45538</v>
      </c>
      <c r="B2220" s="5">
        <f>TITRES_STAT!C2223</f>
        <v>14.9</v>
      </c>
      <c r="C2220" s="5">
        <f>TITRES_STAT!D2223</f>
        <v>13.9255</v>
      </c>
      <c r="D2220" s="5">
        <f>TITRES_STAT!E2223</f>
        <v>2765</v>
      </c>
      <c r="E2220" s="2">
        <f t="shared" si="136"/>
        <v>57410</v>
      </c>
      <c r="F2220" s="5" t="str">
        <f t="shared" si="139"/>
        <v>BULLISH</v>
      </c>
      <c r="G2220" s="5" t="str">
        <f t="shared" si="138"/>
        <v>STRONG</v>
      </c>
      <c r="H2220" s="5" t="str">
        <f t="shared" si="137"/>
        <v>CONFIRMED BULLISH</v>
      </c>
    </row>
    <row r="2221" spans="1:8" ht="13.5" x14ac:dyDescent="0.25">
      <c r="A2221" s="3">
        <f>TITRES_STAT!B2224</f>
        <v>45539</v>
      </c>
      <c r="B2221" s="5">
        <f>TITRES_STAT!C2224</f>
        <v>14.75</v>
      </c>
      <c r="C2221" s="5">
        <f>TITRES_STAT!D2224</f>
        <v>13.785399999999999</v>
      </c>
      <c r="D2221" s="5">
        <f>TITRES_STAT!E2224</f>
        <v>26</v>
      </c>
      <c r="E2221" s="2">
        <f t="shared" si="136"/>
        <v>57384</v>
      </c>
      <c r="F2221" s="5" t="str">
        <f t="shared" si="139"/>
        <v>BULLISH</v>
      </c>
      <c r="G2221" s="5" t="str">
        <f t="shared" si="138"/>
        <v>STRONG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14.8</v>
      </c>
      <c r="C2222" s="5">
        <f>TITRES_STAT!D2225</f>
        <v>13.832100000000001</v>
      </c>
      <c r="D2222" s="5">
        <f>TITRES_STAT!E2225</f>
        <v>823</v>
      </c>
      <c r="E2222" s="2">
        <f t="shared" si="136"/>
        <v>58207</v>
      </c>
      <c r="F2222" s="5" t="str">
        <f t="shared" si="139"/>
        <v>BULLISH</v>
      </c>
      <c r="G2222" s="5" t="str">
        <f t="shared" si="138"/>
        <v>STRONG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14.77</v>
      </c>
      <c r="C2223" s="5">
        <f>TITRES_STAT!D2226</f>
        <v>13.804</v>
      </c>
      <c r="D2223" s="5">
        <f>TITRES_STAT!E2226</f>
        <v>139</v>
      </c>
      <c r="E2223" s="2">
        <f t="shared" si="136"/>
        <v>58068</v>
      </c>
      <c r="F2223" s="5" t="str">
        <f t="shared" si="139"/>
        <v>BULLISH</v>
      </c>
      <c r="G2223" s="5" t="str">
        <f t="shared" si="138"/>
        <v>STRONG</v>
      </c>
      <c r="H2223" s="5" t="str">
        <f t="shared" si="137"/>
        <v>CONFIRMED BULLISH</v>
      </c>
    </row>
    <row r="2224" spans="1:8" ht="13.5" x14ac:dyDescent="0.25">
      <c r="A2224" s="3">
        <f>TITRES_STAT!B2227</f>
        <v>45544</v>
      </c>
      <c r="B2224" s="5">
        <f>TITRES_STAT!C2227</f>
        <v>14.75</v>
      </c>
      <c r="C2224" s="5">
        <f>TITRES_STAT!D2227</f>
        <v>13.785399999999999</v>
      </c>
      <c r="D2224" s="5">
        <f>TITRES_STAT!E2227</f>
        <v>7</v>
      </c>
      <c r="E2224" s="2">
        <f t="shared" si="136"/>
        <v>58061</v>
      </c>
      <c r="F2224" s="5" t="str">
        <f t="shared" si="139"/>
        <v>BULLISH</v>
      </c>
      <c r="G2224" s="5" t="str">
        <f t="shared" si="138"/>
        <v>STRONG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14.61</v>
      </c>
      <c r="C2225" s="5">
        <f>TITRES_STAT!D2228</f>
        <v>13.654500000000001</v>
      </c>
      <c r="D2225" s="5">
        <f>TITRES_STAT!E2228</f>
        <v>1105</v>
      </c>
      <c r="E2225" s="2">
        <f t="shared" si="136"/>
        <v>56956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CONFIRMED BEARISH</v>
      </c>
    </row>
    <row r="2226" spans="1:8" ht="13.5" x14ac:dyDescent="0.25">
      <c r="A2226" s="3">
        <f>TITRES_STAT!B2229</f>
        <v>45546</v>
      </c>
      <c r="B2226" s="5">
        <f>TITRES_STAT!C2229</f>
        <v>14.15</v>
      </c>
      <c r="C2226" s="5">
        <f>TITRES_STAT!D2229</f>
        <v>13.224600000000001</v>
      </c>
      <c r="D2226" s="5">
        <f>TITRES_STAT!E2229</f>
        <v>2973</v>
      </c>
      <c r="E2226" s="2">
        <f t="shared" si="136"/>
        <v>53983</v>
      </c>
      <c r="F2226" s="5" t="str">
        <f t="shared" si="139"/>
        <v>BEARISH</v>
      </c>
      <c r="G2226" s="5" t="str">
        <f t="shared" si="138"/>
        <v>WEAK</v>
      </c>
      <c r="H2226" s="5" t="str">
        <f t="shared" si="137"/>
        <v>CONFIRMED BEARISH</v>
      </c>
    </row>
    <row r="2227" spans="1:8" ht="13.5" x14ac:dyDescent="0.25">
      <c r="A2227" s="3">
        <f>TITRES_STAT!B2230</f>
        <v>45547</v>
      </c>
      <c r="B2227" s="5">
        <f>TITRES_STAT!C2230</f>
        <v>14.39</v>
      </c>
      <c r="C2227" s="5">
        <f>TITRES_STAT!D2230</f>
        <v>13.4489</v>
      </c>
      <c r="D2227" s="5">
        <f>TITRES_STAT!E2230</f>
        <v>574</v>
      </c>
      <c r="E2227" s="2">
        <f t="shared" si="136"/>
        <v>54557</v>
      </c>
      <c r="F2227" s="5" t="str">
        <f t="shared" si="139"/>
        <v>BEARISH</v>
      </c>
      <c r="G2227" s="5" t="str">
        <f t="shared" si="138"/>
        <v>WEAK</v>
      </c>
      <c r="H2227" s="5" t="str">
        <f t="shared" si="137"/>
        <v>CONFIRMED BEARISH</v>
      </c>
    </row>
    <row r="2228" spans="1:8" ht="13.5" x14ac:dyDescent="0.25">
      <c r="A2228" s="3">
        <f>TITRES_STAT!B2231</f>
        <v>45548</v>
      </c>
      <c r="B2228" s="5">
        <f>TITRES_STAT!C2231</f>
        <v>14.11</v>
      </c>
      <c r="C2228" s="5">
        <f>TITRES_STAT!D2231</f>
        <v>13.187200000000001</v>
      </c>
      <c r="D2228" s="5">
        <f>TITRES_STAT!E2231</f>
        <v>757</v>
      </c>
      <c r="E2228" s="2">
        <f t="shared" si="136"/>
        <v>53800</v>
      </c>
      <c r="F2228" s="5" t="str">
        <f t="shared" si="139"/>
        <v>BEARISH</v>
      </c>
      <c r="G2228" s="5" t="str">
        <f t="shared" si="138"/>
        <v>WEAK</v>
      </c>
      <c r="H2228" s="5" t="str">
        <f t="shared" si="137"/>
        <v>CONFIRMED BEARISH</v>
      </c>
    </row>
    <row r="2229" spans="1:8" ht="13.5" x14ac:dyDescent="0.25">
      <c r="A2229" s="3">
        <f>TITRES_STAT!B2232</f>
        <v>45551</v>
      </c>
      <c r="B2229" s="5">
        <f>TITRES_STAT!C2232</f>
        <v>14</v>
      </c>
      <c r="C2229" s="5">
        <f>TITRES_STAT!D2232</f>
        <v>13.0844</v>
      </c>
      <c r="D2229" s="5">
        <f>TITRES_STAT!E2232</f>
        <v>2070</v>
      </c>
      <c r="E2229" s="2">
        <f t="shared" si="136"/>
        <v>51730</v>
      </c>
      <c r="F2229" s="5" t="str">
        <f t="shared" si="139"/>
        <v>BEARISH</v>
      </c>
      <c r="G2229" s="5" t="str">
        <f t="shared" si="138"/>
        <v>WEAK</v>
      </c>
      <c r="H2229" s="5" t="str">
        <f t="shared" si="137"/>
        <v>CONFIRMED BEARISH</v>
      </c>
    </row>
    <row r="2230" spans="1:8" ht="13.5" x14ac:dyDescent="0.25">
      <c r="A2230" s="3">
        <f>TITRES_STAT!B2233</f>
        <v>45552</v>
      </c>
      <c r="B2230" s="5">
        <f>TITRES_STAT!C2233</f>
        <v>14</v>
      </c>
      <c r="C2230" s="5">
        <f>TITRES_STAT!D2233</f>
        <v>13.0844</v>
      </c>
      <c r="D2230" s="5">
        <f>TITRES_STAT!E2233</f>
        <v>2257</v>
      </c>
      <c r="E2230" s="2">
        <f t="shared" si="136"/>
        <v>51730</v>
      </c>
      <c r="F2230" s="5" t="str">
        <f t="shared" si="139"/>
        <v>BEARISH</v>
      </c>
      <c r="G2230" s="5" t="str">
        <f t="shared" si="138"/>
        <v>WEAK</v>
      </c>
      <c r="H2230" s="5" t="str">
        <f t="shared" si="137"/>
        <v>CONFIRMED BEARISH</v>
      </c>
    </row>
    <row r="2231" spans="1:8" ht="13.5" x14ac:dyDescent="0.25">
      <c r="A2231" s="3">
        <f>TITRES_STAT!B2234</f>
        <v>45553</v>
      </c>
      <c r="B2231" s="5">
        <f>TITRES_STAT!C2234</f>
        <v>13.9</v>
      </c>
      <c r="C2231" s="5">
        <f>TITRES_STAT!D2234</f>
        <v>12.9909</v>
      </c>
      <c r="D2231" s="5">
        <f>TITRES_STAT!E2234</f>
        <v>610</v>
      </c>
      <c r="E2231" s="2">
        <f t="shared" si="136"/>
        <v>51120</v>
      </c>
      <c r="F2231" s="5" t="str">
        <f t="shared" si="139"/>
        <v>BEARISH</v>
      </c>
      <c r="G2231" s="5" t="str">
        <f t="shared" si="138"/>
        <v>WEAK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13.9</v>
      </c>
      <c r="C2232" s="5">
        <f>TITRES_STAT!D2235</f>
        <v>12.9909</v>
      </c>
      <c r="D2232" s="5">
        <f>TITRES_STAT!E2235</f>
        <v>1523</v>
      </c>
      <c r="E2232" s="2">
        <f t="shared" si="136"/>
        <v>51120</v>
      </c>
      <c r="F2232" s="5" t="str">
        <f t="shared" si="139"/>
        <v>BEARISH</v>
      </c>
      <c r="G2232" s="5" t="str">
        <f t="shared" si="138"/>
        <v>WEAK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13.9</v>
      </c>
      <c r="C2233" s="5">
        <f>TITRES_STAT!D2236</f>
        <v>12.9909</v>
      </c>
      <c r="D2233" s="5">
        <f>TITRES_STAT!E2236</f>
        <v>1108</v>
      </c>
      <c r="E2233" s="2">
        <f t="shared" si="136"/>
        <v>51120</v>
      </c>
      <c r="F2233" s="5" t="str">
        <f t="shared" si="139"/>
        <v>BEARISH</v>
      </c>
      <c r="G2233" s="5" t="str">
        <f t="shared" si="138"/>
        <v>WEAK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13.89</v>
      </c>
      <c r="C2234" s="5">
        <f>TITRES_STAT!D2237</f>
        <v>12.9816</v>
      </c>
      <c r="D2234" s="5">
        <f>TITRES_STAT!E2237</f>
        <v>815</v>
      </c>
      <c r="E2234" s="2">
        <f t="shared" si="136"/>
        <v>50305</v>
      </c>
      <c r="F2234" s="5" t="str">
        <f t="shared" si="139"/>
        <v>BEARISH</v>
      </c>
      <c r="G2234" s="5" t="str">
        <f t="shared" si="138"/>
        <v>WEAK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13.73</v>
      </c>
      <c r="C2235" s="5">
        <f>TITRES_STAT!D2238</f>
        <v>12.832100000000001</v>
      </c>
      <c r="D2235" s="5">
        <f>TITRES_STAT!E2238</f>
        <v>2815</v>
      </c>
      <c r="E2235" s="2">
        <f t="shared" si="136"/>
        <v>47490</v>
      </c>
      <c r="F2235" s="5" t="str">
        <f t="shared" si="139"/>
        <v>BEARISH</v>
      </c>
      <c r="G2235" s="5" t="str">
        <f t="shared" si="138"/>
        <v>WEAK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13.85</v>
      </c>
      <c r="C2236" s="5">
        <f>TITRES_STAT!D2239</f>
        <v>12.9442</v>
      </c>
      <c r="D2236" s="5">
        <f>TITRES_STAT!E2239</f>
        <v>304</v>
      </c>
      <c r="E2236" s="2">
        <f t="shared" si="136"/>
        <v>47794</v>
      </c>
      <c r="F2236" s="5" t="str">
        <f t="shared" si="139"/>
        <v>BEARISH</v>
      </c>
      <c r="G2236" s="5" t="str">
        <f t="shared" si="138"/>
        <v>WEAK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13.8</v>
      </c>
      <c r="C2237" s="5">
        <f>TITRES_STAT!D2240</f>
        <v>12.897500000000001</v>
      </c>
      <c r="D2237" s="5">
        <f>TITRES_STAT!E2240</f>
        <v>376</v>
      </c>
      <c r="E2237" s="2">
        <f t="shared" si="136"/>
        <v>47418</v>
      </c>
      <c r="F2237" s="5" t="str">
        <f t="shared" si="139"/>
        <v>BEARISH</v>
      </c>
      <c r="G2237" s="5" t="str">
        <f t="shared" si="138"/>
        <v>WEAK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13.85</v>
      </c>
      <c r="C2238" s="5">
        <f>TITRES_STAT!D2241</f>
        <v>12.9442</v>
      </c>
      <c r="D2238" s="5">
        <f>TITRES_STAT!E2241</f>
        <v>299</v>
      </c>
      <c r="E2238" s="2">
        <f t="shared" si="136"/>
        <v>47717</v>
      </c>
      <c r="F2238" s="5" t="str">
        <f t="shared" si="139"/>
        <v>BEARISH</v>
      </c>
      <c r="G2238" s="5" t="str">
        <f t="shared" si="138"/>
        <v>WEAK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13.84</v>
      </c>
      <c r="C2239" s="5">
        <f>TITRES_STAT!D2242</f>
        <v>12.934900000000001</v>
      </c>
      <c r="D2239" s="5">
        <f>TITRES_STAT!E2242</f>
        <v>553</v>
      </c>
      <c r="E2239" s="2">
        <f t="shared" si="136"/>
        <v>47164</v>
      </c>
      <c r="F2239" s="5" t="str">
        <f t="shared" si="139"/>
        <v>BEARISH</v>
      </c>
      <c r="G2239" s="5" t="str">
        <f t="shared" si="138"/>
        <v>WEAK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13.89</v>
      </c>
      <c r="C2240" s="5">
        <f>TITRES_STAT!D2243</f>
        <v>12.9816</v>
      </c>
      <c r="D2240" s="5">
        <f>TITRES_STAT!E2243</f>
        <v>1423</v>
      </c>
      <c r="E2240" s="2">
        <f t="shared" si="136"/>
        <v>48587</v>
      </c>
      <c r="F2240" s="5" t="str">
        <f t="shared" si="139"/>
        <v>BULLISH</v>
      </c>
      <c r="G2240" s="5" t="str">
        <f t="shared" si="138"/>
        <v>STRONG</v>
      </c>
      <c r="H2240" s="5" t="str">
        <f t="shared" si="137"/>
        <v>CONFIRMED BULLISH</v>
      </c>
    </row>
    <row r="2241" spans="1:8" ht="13.5" x14ac:dyDescent="0.25">
      <c r="A2241" s="3">
        <f>TITRES_STAT!B2244</f>
        <v>45567</v>
      </c>
      <c r="B2241" s="5">
        <f>TITRES_STAT!C2244</f>
        <v>13.9</v>
      </c>
      <c r="C2241" s="5">
        <f>TITRES_STAT!D2244</f>
        <v>12.9909</v>
      </c>
      <c r="D2241" s="5">
        <f>TITRES_STAT!E2244</f>
        <v>616</v>
      </c>
      <c r="E2241" s="2">
        <f t="shared" si="136"/>
        <v>49203</v>
      </c>
      <c r="F2241" s="5" t="str">
        <f t="shared" si="139"/>
        <v>BULLISH</v>
      </c>
      <c r="G2241" s="5" t="str">
        <f t="shared" si="138"/>
        <v>STRONG</v>
      </c>
      <c r="H2241" s="5" t="str">
        <f t="shared" si="137"/>
        <v>CONFIRMED BULLISH</v>
      </c>
    </row>
    <row r="2242" spans="1:8" ht="13.5" x14ac:dyDescent="0.25">
      <c r="A2242" s="3">
        <f>TITRES_STAT!B2245</f>
        <v>45568</v>
      </c>
      <c r="B2242" s="5">
        <f>TITRES_STAT!C2245</f>
        <v>13.8</v>
      </c>
      <c r="C2242" s="5">
        <f>TITRES_STAT!D2245</f>
        <v>12.897500000000001</v>
      </c>
      <c r="D2242" s="5">
        <f>TITRES_STAT!E2245</f>
        <v>305</v>
      </c>
      <c r="E2242" s="2">
        <f t="shared" si="136"/>
        <v>48898</v>
      </c>
      <c r="F2242" s="5" t="str">
        <f t="shared" si="139"/>
        <v>BULLISH</v>
      </c>
      <c r="G2242" s="5" t="str">
        <f t="shared" si="138"/>
        <v>STRONG</v>
      </c>
      <c r="H2242" s="5" t="str">
        <f t="shared" si="137"/>
        <v>NEUTRAL</v>
      </c>
    </row>
    <row r="2243" spans="1:8" ht="13.5" x14ac:dyDescent="0.25">
      <c r="A2243" s="3">
        <f>TITRES_STAT!B2246</f>
        <v>45569</v>
      </c>
      <c r="B2243" s="5">
        <f>TITRES_STAT!C2246</f>
        <v>13.8</v>
      </c>
      <c r="C2243" s="5">
        <f>TITRES_STAT!D2246</f>
        <v>12.897500000000001</v>
      </c>
      <c r="D2243" s="5">
        <f>TITRES_STAT!E2246</f>
        <v>673</v>
      </c>
      <c r="E2243" s="2">
        <f t="shared" si="136"/>
        <v>48898</v>
      </c>
      <c r="F2243" s="5" t="str">
        <f t="shared" si="139"/>
        <v>BULLISH</v>
      </c>
      <c r="G2243" s="5" t="str">
        <f t="shared" si="138"/>
        <v>STRONG</v>
      </c>
      <c r="H2243" s="5" t="str">
        <f t="shared" si="137"/>
        <v>BULLISH DIVERGENCE</v>
      </c>
    </row>
    <row r="2244" spans="1:8" ht="13.5" x14ac:dyDescent="0.25">
      <c r="A2244" s="3">
        <f>TITRES_STAT!B2247</f>
        <v>45572</v>
      </c>
      <c r="B2244" s="5">
        <f>TITRES_STAT!C2247</f>
        <v>13.9</v>
      </c>
      <c r="C2244" s="5">
        <f>TITRES_STAT!D2247</f>
        <v>12.9909</v>
      </c>
      <c r="D2244" s="5">
        <f>TITRES_STAT!E2247</f>
        <v>988</v>
      </c>
      <c r="E2244" s="2">
        <f t="shared" ref="E2244:E2307" si="140">IF(B2244&gt;B2243, E2243+D2244, IF(B2244&lt;B2243, E2243-D2244, E2243))</f>
        <v>49886</v>
      </c>
      <c r="F2244" s="5" t="str">
        <f t="shared" si="139"/>
        <v>BULLISH</v>
      </c>
      <c r="G2244" s="5" t="str">
        <f t="shared" si="138"/>
        <v>STRONG</v>
      </c>
      <c r="H2244" s="5" t="str">
        <f t="shared" si="137"/>
        <v>CONFIRMED BULLISH</v>
      </c>
    </row>
    <row r="2245" spans="1:8" ht="13.5" x14ac:dyDescent="0.25">
      <c r="A2245" s="3">
        <f>TITRES_STAT!B2248</f>
        <v>45573</v>
      </c>
      <c r="B2245" s="5">
        <f>TITRES_STAT!C2248</f>
        <v>14.1</v>
      </c>
      <c r="C2245" s="5">
        <f>TITRES_STAT!D2248</f>
        <v>13.177899999999999</v>
      </c>
      <c r="D2245" s="5">
        <f>TITRES_STAT!E2248</f>
        <v>1654</v>
      </c>
      <c r="E2245" s="2">
        <f t="shared" si="140"/>
        <v>51540</v>
      </c>
      <c r="F2245" s="5" t="str">
        <f t="shared" si="139"/>
        <v>BULLISH</v>
      </c>
      <c r="G2245" s="5" t="str">
        <f t="shared" si="138"/>
        <v>STRONG</v>
      </c>
      <c r="H2245" s="5" t="str">
        <f t="shared" si="137"/>
        <v>CONFIRMED BULLISH</v>
      </c>
    </row>
    <row r="2246" spans="1:8" ht="13.5" x14ac:dyDescent="0.25">
      <c r="A2246" s="3">
        <f>TITRES_STAT!B2249</f>
        <v>45574</v>
      </c>
      <c r="B2246" s="5">
        <f>TITRES_STAT!C2249</f>
        <v>14.19</v>
      </c>
      <c r="C2246" s="5">
        <f>TITRES_STAT!D2249</f>
        <v>13.262</v>
      </c>
      <c r="D2246" s="5">
        <f>TITRES_STAT!E2249</f>
        <v>1</v>
      </c>
      <c r="E2246" s="2">
        <f t="shared" si="140"/>
        <v>51541</v>
      </c>
      <c r="F2246" s="5" t="str">
        <f t="shared" si="139"/>
        <v>BULLISH</v>
      </c>
      <c r="G2246" s="5" t="str">
        <f t="shared" si="138"/>
        <v>STRONG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45575</v>
      </c>
      <c r="B2247" s="5">
        <f>TITRES_STAT!C2250</f>
        <v>14.19</v>
      </c>
      <c r="C2247" s="5">
        <f>TITRES_STAT!D2250</f>
        <v>13.262</v>
      </c>
      <c r="D2247" s="5">
        <f>TITRES_STAT!E2250</f>
        <v>0</v>
      </c>
      <c r="E2247" s="2">
        <f t="shared" si="140"/>
        <v>51541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STRONG</v>
      </c>
      <c r="H2247" s="5" t="str">
        <f t="shared" si="141"/>
        <v>CONFIRMED BULLISH</v>
      </c>
    </row>
    <row r="2248" spans="1:8" ht="13.5" x14ac:dyDescent="0.25">
      <c r="A2248" s="3">
        <f>TITRES_STAT!B2251</f>
        <v>45576</v>
      </c>
      <c r="B2248" s="5">
        <f>TITRES_STAT!C2251</f>
        <v>14.19</v>
      </c>
      <c r="C2248" s="5">
        <f>TITRES_STAT!D2251</f>
        <v>13.262</v>
      </c>
      <c r="D2248" s="5">
        <f>TITRES_STAT!E2251</f>
        <v>170</v>
      </c>
      <c r="E2248" s="2">
        <f t="shared" si="140"/>
        <v>51541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STRONG</v>
      </c>
      <c r="H2248" s="5" t="str">
        <f t="shared" si="141"/>
        <v>CONFIRMED BULLISH</v>
      </c>
    </row>
    <row r="2249" spans="1:8" ht="13.5" x14ac:dyDescent="0.25">
      <c r="A2249" s="3">
        <f>TITRES_STAT!B2252</f>
        <v>45579</v>
      </c>
      <c r="B2249" s="5">
        <f>TITRES_STAT!C2252</f>
        <v>14.19</v>
      </c>
      <c r="C2249" s="5">
        <f>TITRES_STAT!D2252</f>
        <v>13.262</v>
      </c>
      <c r="D2249" s="5">
        <f>TITRES_STAT!E2252</f>
        <v>1</v>
      </c>
      <c r="E2249" s="2">
        <f t="shared" si="140"/>
        <v>51541</v>
      </c>
      <c r="F2249" s="5" t="str">
        <f t="shared" si="143"/>
        <v>BULLISH</v>
      </c>
      <c r="G2249" s="5" t="str">
        <f t="shared" si="142"/>
        <v>STRONG</v>
      </c>
      <c r="H2249" s="5" t="str">
        <f t="shared" si="141"/>
        <v>CONFIRMED BULLISH</v>
      </c>
    </row>
    <row r="2250" spans="1:8" ht="13.5" x14ac:dyDescent="0.25">
      <c r="A2250" s="3">
        <f>TITRES_STAT!B2253</f>
        <v>45581</v>
      </c>
      <c r="B2250" s="5">
        <f>TITRES_STAT!C2253</f>
        <v>13.89</v>
      </c>
      <c r="C2250" s="5">
        <f>TITRES_STAT!D2253</f>
        <v>12.9816</v>
      </c>
      <c r="D2250" s="5">
        <f>TITRES_STAT!E2253</f>
        <v>1234</v>
      </c>
      <c r="E2250" s="2">
        <f t="shared" si="140"/>
        <v>50307</v>
      </c>
      <c r="F2250" s="5" t="str">
        <f t="shared" si="143"/>
        <v>BEARISH</v>
      </c>
      <c r="G2250" s="5" t="str">
        <f t="shared" si="142"/>
        <v>WEAK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13.95</v>
      </c>
      <c r="C2251" s="5">
        <f>TITRES_STAT!D2254</f>
        <v>13.037699999999999</v>
      </c>
      <c r="D2251" s="5">
        <f>TITRES_STAT!E2254</f>
        <v>105</v>
      </c>
      <c r="E2251" s="2">
        <f t="shared" si="140"/>
        <v>50412</v>
      </c>
      <c r="F2251" s="5" t="str">
        <f t="shared" si="143"/>
        <v>BEARISH</v>
      </c>
      <c r="G2251" s="5" t="str">
        <f t="shared" si="142"/>
        <v>WEAK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14.01</v>
      </c>
      <c r="C2252" s="5">
        <f>TITRES_STAT!D2255</f>
        <v>13.0937</v>
      </c>
      <c r="D2252" s="5">
        <f>TITRES_STAT!E2255</f>
        <v>2260</v>
      </c>
      <c r="E2252" s="2">
        <f t="shared" si="140"/>
        <v>52672</v>
      </c>
      <c r="F2252" s="5" t="str">
        <f t="shared" si="143"/>
        <v>BULLISH</v>
      </c>
      <c r="G2252" s="5" t="str">
        <f t="shared" si="142"/>
        <v>STRONG</v>
      </c>
      <c r="H2252" s="5" t="str">
        <f t="shared" si="141"/>
        <v>BULLISH DIVERGENCE</v>
      </c>
    </row>
    <row r="2253" spans="1:8" ht="13.5" x14ac:dyDescent="0.25">
      <c r="A2253" s="3">
        <f>TITRES_STAT!B2256</f>
        <v>45586</v>
      </c>
      <c r="B2253" s="5">
        <f>TITRES_STAT!C2256</f>
        <v>14.02</v>
      </c>
      <c r="C2253" s="5">
        <f>TITRES_STAT!D2256</f>
        <v>13.1031</v>
      </c>
      <c r="D2253" s="5">
        <f>TITRES_STAT!E2256</f>
        <v>338</v>
      </c>
      <c r="E2253" s="2">
        <f t="shared" si="140"/>
        <v>53010</v>
      </c>
      <c r="F2253" s="5" t="str">
        <f t="shared" si="143"/>
        <v>BULLISH</v>
      </c>
      <c r="G2253" s="5" t="str">
        <f t="shared" si="142"/>
        <v>STRONG</v>
      </c>
      <c r="H2253" s="5" t="str">
        <f t="shared" si="141"/>
        <v>BULLISH DIVERGENCE</v>
      </c>
    </row>
    <row r="2254" spans="1:8" ht="13.5" x14ac:dyDescent="0.25">
      <c r="A2254" s="3">
        <f>TITRES_STAT!B2257</f>
        <v>45587</v>
      </c>
      <c r="B2254" s="5">
        <f>TITRES_STAT!C2257</f>
        <v>14.01</v>
      </c>
      <c r="C2254" s="5">
        <f>TITRES_STAT!D2257</f>
        <v>13.0937</v>
      </c>
      <c r="D2254" s="5">
        <f>TITRES_STAT!E2257</f>
        <v>250</v>
      </c>
      <c r="E2254" s="2">
        <f t="shared" si="140"/>
        <v>52760</v>
      </c>
      <c r="F2254" s="5" t="str">
        <f t="shared" si="143"/>
        <v>BULLISH</v>
      </c>
      <c r="G2254" s="5" t="str">
        <f t="shared" si="142"/>
        <v>STRONG</v>
      </c>
      <c r="H2254" s="5" t="str">
        <f t="shared" si="141"/>
        <v>BULLISH DIVERGENCE</v>
      </c>
    </row>
    <row r="2255" spans="1:8" ht="13.5" x14ac:dyDescent="0.25">
      <c r="A2255" s="3">
        <f>TITRES_STAT!B2258</f>
        <v>45588</v>
      </c>
      <c r="B2255" s="5">
        <f>TITRES_STAT!C2258</f>
        <v>14.04</v>
      </c>
      <c r="C2255" s="5">
        <f>TITRES_STAT!D2258</f>
        <v>13.1218</v>
      </c>
      <c r="D2255" s="5">
        <f>TITRES_STAT!E2258</f>
        <v>1023</v>
      </c>
      <c r="E2255" s="2">
        <f t="shared" si="140"/>
        <v>53783</v>
      </c>
      <c r="F2255" s="5" t="str">
        <f t="shared" si="143"/>
        <v>BULLISH</v>
      </c>
      <c r="G2255" s="5" t="str">
        <f t="shared" si="142"/>
        <v>STRONG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14.8</v>
      </c>
      <c r="C2256" s="5">
        <f>TITRES_STAT!D2259</f>
        <v>13.832100000000001</v>
      </c>
      <c r="D2256" s="5">
        <f>TITRES_STAT!E2259</f>
        <v>4027</v>
      </c>
      <c r="E2256" s="2">
        <f t="shared" si="140"/>
        <v>57810</v>
      </c>
      <c r="F2256" s="5" t="str">
        <f t="shared" si="143"/>
        <v>BULLISH</v>
      </c>
      <c r="G2256" s="5" t="str">
        <f t="shared" si="142"/>
        <v>STRONG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14.8</v>
      </c>
      <c r="C2257" s="5">
        <f>TITRES_STAT!D2260</f>
        <v>13.832100000000001</v>
      </c>
      <c r="D2257" s="5">
        <f>TITRES_STAT!E2260</f>
        <v>605</v>
      </c>
      <c r="E2257" s="2">
        <f t="shared" si="140"/>
        <v>57810</v>
      </c>
      <c r="F2257" s="5" t="str">
        <f t="shared" si="143"/>
        <v>BULLISH</v>
      </c>
      <c r="G2257" s="5" t="str">
        <f t="shared" si="142"/>
        <v>STRONG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14.8</v>
      </c>
      <c r="C2258" s="5">
        <f>TITRES_STAT!D2261</f>
        <v>13.832100000000001</v>
      </c>
      <c r="D2258" s="5">
        <f>TITRES_STAT!E2261</f>
        <v>148</v>
      </c>
      <c r="E2258" s="2">
        <f t="shared" si="140"/>
        <v>57810</v>
      </c>
      <c r="F2258" s="5" t="str">
        <f t="shared" si="143"/>
        <v>BULLISH</v>
      </c>
      <c r="G2258" s="5" t="str">
        <f t="shared" si="142"/>
        <v>STRONG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14.8</v>
      </c>
      <c r="C2259" s="5">
        <f>TITRES_STAT!D2262</f>
        <v>13.832100000000001</v>
      </c>
      <c r="D2259" s="5">
        <f>TITRES_STAT!E2262</f>
        <v>0</v>
      </c>
      <c r="E2259" s="2">
        <f t="shared" si="140"/>
        <v>57810</v>
      </c>
      <c r="F2259" s="5" t="str">
        <f t="shared" si="143"/>
        <v>BULLISH</v>
      </c>
      <c r="G2259" s="5" t="str">
        <f t="shared" si="142"/>
        <v>STRONG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14.8</v>
      </c>
      <c r="C2260" s="5">
        <f>TITRES_STAT!D2263</f>
        <v>13.832100000000001</v>
      </c>
      <c r="D2260" s="5">
        <f>TITRES_STAT!E2263</f>
        <v>0</v>
      </c>
      <c r="E2260" s="2">
        <f t="shared" si="140"/>
        <v>57810</v>
      </c>
      <c r="F2260" s="5" t="str">
        <f t="shared" si="143"/>
        <v>BULLISH</v>
      </c>
      <c r="G2260" s="5" t="str">
        <f t="shared" si="142"/>
        <v>STRONG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14.8</v>
      </c>
      <c r="C2261" s="5">
        <f>TITRES_STAT!D2264</f>
        <v>13.832100000000001</v>
      </c>
      <c r="D2261" s="5">
        <f>TITRES_STAT!E2264</f>
        <v>871</v>
      </c>
      <c r="E2261" s="2">
        <f t="shared" si="140"/>
        <v>57810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14.8</v>
      </c>
      <c r="C2262" s="5">
        <f>TITRES_STAT!D2265</f>
        <v>13.832100000000001</v>
      </c>
      <c r="D2262" s="5">
        <f>TITRES_STAT!E2265</f>
        <v>0</v>
      </c>
      <c r="E2262" s="2">
        <f t="shared" si="140"/>
        <v>57810</v>
      </c>
      <c r="F2262" s="5" t="str">
        <f t="shared" si="143"/>
        <v>NEUTRAL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45600</v>
      </c>
      <c r="B2263" s="5">
        <f>TITRES_STAT!C2266</f>
        <v>14.8</v>
      </c>
      <c r="C2263" s="5">
        <f>TITRES_STAT!D2266</f>
        <v>13.832100000000001</v>
      </c>
      <c r="D2263" s="5">
        <f>TITRES_STAT!E2266</f>
        <v>250</v>
      </c>
      <c r="E2263" s="2">
        <f t="shared" si="140"/>
        <v>57810</v>
      </c>
      <c r="F2263" s="5" t="str">
        <f t="shared" si="143"/>
        <v>NEUTRAL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14.79</v>
      </c>
      <c r="C2264" s="5">
        <f>TITRES_STAT!D2267</f>
        <v>13.822699999999999</v>
      </c>
      <c r="D2264" s="5">
        <f>TITRES_STAT!E2267</f>
        <v>501</v>
      </c>
      <c r="E2264" s="2">
        <f t="shared" si="140"/>
        <v>57309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45602</v>
      </c>
      <c r="B2265" s="5">
        <f>TITRES_STAT!C2268</f>
        <v>14.61</v>
      </c>
      <c r="C2265" s="5">
        <f>TITRES_STAT!D2268</f>
        <v>13.654500000000001</v>
      </c>
      <c r="D2265" s="5">
        <f>TITRES_STAT!E2268</f>
        <v>10</v>
      </c>
      <c r="E2265" s="2">
        <f t="shared" si="140"/>
        <v>57299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CONFIRMED BEARISH</v>
      </c>
    </row>
    <row r="2266" spans="1:8" ht="13.5" x14ac:dyDescent="0.25">
      <c r="A2266" s="3">
        <f>TITRES_STAT!B2269</f>
        <v>45603</v>
      </c>
      <c r="B2266" s="5">
        <f>TITRES_STAT!C2269</f>
        <v>14.78</v>
      </c>
      <c r="C2266" s="5">
        <f>TITRES_STAT!D2269</f>
        <v>13.8134</v>
      </c>
      <c r="D2266" s="5">
        <f>TITRES_STAT!E2269</f>
        <v>270</v>
      </c>
      <c r="E2266" s="2">
        <f t="shared" si="140"/>
        <v>57569</v>
      </c>
      <c r="F2266" s="5" t="str">
        <f t="shared" si="143"/>
        <v>BEARISH</v>
      </c>
      <c r="G2266" s="5" t="str">
        <f t="shared" si="142"/>
        <v>NEUTRAL</v>
      </c>
      <c r="H2266" s="5" t="str">
        <f t="shared" si="141"/>
        <v>CONFIRMED BEARISH</v>
      </c>
    </row>
    <row r="2267" spans="1:8" ht="13.5" x14ac:dyDescent="0.25">
      <c r="A2267" s="3">
        <f>TITRES_STAT!B2270</f>
        <v>45604</v>
      </c>
      <c r="B2267" s="5">
        <f>TITRES_STAT!C2270</f>
        <v>14.56</v>
      </c>
      <c r="C2267" s="5">
        <f>TITRES_STAT!D2270</f>
        <v>13.607799999999999</v>
      </c>
      <c r="D2267" s="5">
        <f>TITRES_STAT!E2270</f>
        <v>1380</v>
      </c>
      <c r="E2267" s="2">
        <f t="shared" si="140"/>
        <v>56189</v>
      </c>
      <c r="F2267" s="5" t="str">
        <f t="shared" si="143"/>
        <v>BEARISH</v>
      </c>
      <c r="G2267" s="5" t="str">
        <f t="shared" si="142"/>
        <v>WEAK</v>
      </c>
      <c r="H2267" s="5" t="str">
        <f t="shared" si="141"/>
        <v>CONFIRMED BEARISH</v>
      </c>
    </row>
    <row r="2268" spans="1:8" ht="13.5" x14ac:dyDescent="0.25">
      <c r="A2268" s="3">
        <f>TITRES_STAT!B2271</f>
        <v>45607</v>
      </c>
      <c r="B2268" s="5">
        <f>TITRES_STAT!C2271</f>
        <v>14.56</v>
      </c>
      <c r="C2268" s="5">
        <f>TITRES_STAT!D2271</f>
        <v>13.607799999999999</v>
      </c>
      <c r="D2268" s="5">
        <f>TITRES_STAT!E2271</f>
        <v>244</v>
      </c>
      <c r="E2268" s="2">
        <f t="shared" si="140"/>
        <v>56189</v>
      </c>
      <c r="F2268" s="5" t="str">
        <f t="shared" si="143"/>
        <v>BEARISH</v>
      </c>
      <c r="G2268" s="5" t="str">
        <f t="shared" si="142"/>
        <v>WEAK</v>
      </c>
      <c r="H2268" s="5" t="str">
        <f t="shared" si="141"/>
        <v>CONFIRMED BEARISH</v>
      </c>
    </row>
    <row r="2269" spans="1:8" ht="13.5" x14ac:dyDescent="0.25">
      <c r="A2269" s="3">
        <f>TITRES_STAT!B2272</f>
        <v>45608</v>
      </c>
      <c r="B2269" s="5">
        <f>TITRES_STAT!C2272</f>
        <v>14.5</v>
      </c>
      <c r="C2269" s="5">
        <f>TITRES_STAT!D2272</f>
        <v>13.5517</v>
      </c>
      <c r="D2269" s="5">
        <f>TITRES_STAT!E2272</f>
        <v>14</v>
      </c>
      <c r="E2269" s="2">
        <f t="shared" si="140"/>
        <v>56175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45609</v>
      </c>
      <c r="B2270" s="5">
        <f>TITRES_STAT!C2273</f>
        <v>14.5</v>
      </c>
      <c r="C2270" s="5">
        <f>TITRES_STAT!D2273</f>
        <v>13.5517</v>
      </c>
      <c r="D2270" s="5">
        <f>TITRES_STAT!E2273</f>
        <v>191</v>
      </c>
      <c r="E2270" s="2">
        <f t="shared" si="140"/>
        <v>56175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CONFIRMED BEARISH</v>
      </c>
    </row>
    <row r="2271" spans="1:8" ht="13.5" x14ac:dyDescent="0.25">
      <c r="A2271" s="3">
        <f>TITRES_STAT!B2274</f>
        <v>45610</v>
      </c>
      <c r="B2271" s="5">
        <f>TITRES_STAT!C2274</f>
        <v>14.4</v>
      </c>
      <c r="C2271" s="5">
        <f>TITRES_STAT!D2274</f>
        <v>13.4582</v>
      </c>
      <c r="D2271" s="5">
        <f>TITRES_STAT!E2274</f>
        <v>904</v>
      </c>
      <c r="E2271" s="2">
        <f t="shared" si="140"/>
        <v>55271</v>
      </c>
      <c r="F2271" s="5" t="str">
        <f t="shared" si="143"/>
        <v>BEARISH</v>
      </c>
      <c r="G2271" s="5" t="str">
        <f t="shared" si="142"/>
        <v>WEAK</v>
      </c>
      <c r="H2271" s="5" t="str">
        <f t="shared" si="141"/>
        <v>CONFIRMED BEARISH</v>
      </c>
    </row>
    <row r="2272" spans="1:8" ht="13.5" x14ac:dyDescent="0.25">
      <c r="A2272" s="3">
        <f>TITRES_STAT!B2275</f>
        <v>45611</v>
      </c>
      <c r="B2272" s="5">
        <f>TITRES_STAT!C2275</f>
        <v>14.45</v>
      </c>
      <c r="C2272" s="5">
        <f>TITRES_STAT!D2275</f>
        <v>13.505000000000001</v>
      </c>
      <c r="D2272" s="5">
        <f>TITRES_STAT!E2275</f>
        <v>514</v>
      </c>
      <c r="E2272" s="2">
        <f t="shared" si="140"/>
        <v>55785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CONFIRMED BEARISH</v>
      </c>
    </row>
    <row r="2273" spans="1:8" ht="13.5" x14ac:dyDescent="0.25">
      <c r="A2273" s="3">
        <f>TITRES_STAT!B2276</f>
        <v>45614</v>
      </c>
      <c r="B2273" s="5">
        <f>TITRES_STAT!C2276</f>
        <v>14.45</v>
      </c>
      <c r="C2273" s="5">
        <f>TITRES_STAT!D2276</f>
        <v>13.505000000000001</v>
      </c>
      <c r="D2273" s="5">
        <f>TITRES_STAT!E2276</f>
        <v>367</v>
      </c>
      <c r="E2273" s="2">
        <f t="shared" si="140"/>
        <v>55785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14.45</v>
      </c>
      <c r="C2274" s="5">
        <f>TITRES_STAT!D2277</f>
        <v>13.505000000000001</v>
      </c>
      <c r="D2274" s="5">
        <f>TITRES_STAT!E2277</f>
        <v>0</v>
      </c>
      <c r="E2274" s="2">
        <f t="shared" si="140"/>
        <v>55785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14.45</v>
      </c>
      <c r="C2275" s="5">
        <f>TITRES_STAT!D2278</f>
        <v>13.505000000000001</v>
      </c>
      <c r="D2275" s="5">
        <f>TITRES_STAT!E2278</f>
        <v>1126</v>
      </c>
      <c r="E2275" s="2">
        <f t="shared" si="140"/>
        <v>55785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14.35</v>
      </c>
      <c r="C2276" s="5">
        <f>TITRES_STAT!D2279</f>
        <v>13.4115</v>
      </c>
      <c r="D2276" s="5">
        <f>TITRES_STAT!E2279</f>
        <v>5</v>
      </c>
      <c r="E2276" s="2">
        <f t="shared" si="140"/>
        <v>55780</v>
      </c>
      <c r="F2276" s="5" t="str">
        <f t="shared" si="143"/>
        <v>BULLISH</v>
      </c>
      <c r="G2276" s="5" t="str">
        <f t="shared" si="142"/>
        <v>NEUTRAL</v>
      </c>
      <c r="H2276" s="5" t="str">
        <f t="shared" si="141"/>
        <v>BULLISH DIVERGENCE</v>
      </c>
    </row>
    <row r="2277" spans="1:8" ht="13.5" x14ac:dyDescent="0.25">
      <c r="A2277" s="3">
        <f>TITRES_STAT!B2280</f>
        <v>45618</v>
      </c>
      <c r="B2277" s="5">
        <f>TITRES_STAT!C2280</f>
        <v>14.5</v>
      </c>
      <c r="C2277" s="5">
        <f>TITRES_STAT!D2280</f>
        <v>13.5517</v>
      </c>
      <c r="D2277" s="5">
        <f>TITRES_STAT!E2280</f>
        <v>908</v>
      </c>
      <c r="E2277" s="2">
        <f t="shared" si="140"/>
        <v>56688</v>
      </c>
      <c r="F2277" s="5" t="str">
        <f t="shared" si="143"/>
        <v>BULLISH</v>
      </c>
      <c r="G2277" s="5" t="str">
        <f t="shared" si="142"/>
        <v>NEUTRAL</v>
      </c>
      <c r="H2277" s="5" t="str">
        <f t="shared" si="141"/>
        <v>CONFIRMED BULLISH</v>
      </c>
    </row>
    <row r="2278" spans="1:8" ht="13.5" x14ac:dyDescent="0.25">
      <c r="A2278" s="3">
        <f>TITRES_STAT!B2281</f>
        <v>45621</v>
      </c>
      <c r="B2278" s="5">
        <f>TITRES_STAT!C2281</f>
        <v>14.4</v>
      </c>
      <c r="C2278" s="5">
        <f>TITRES_STAT!D2281</f>
        <v>13.4582</v>
      </c>
      <c r="D2278" s="5">
        <f>TITRES_STAT!E2281</f>
        <v>300</v>
      </c>
      <c r="E2278" s="2">
        <f t="shared" si="140"/>
        <v>56388</v>
      </c>
      <c r="F2278" s="5" t="str">
        <f t="shared" si="143"/>
        <v>BULLISH</v>
      </c>
      <c r="G2278" s="5" t="str">
        <f t="shared" si="142"/>
        <v>NEUTRAL</v>
      </c>
      <c r="H2278" s="5" t="str">
        <f t="shared" si="141"/>
        <v>BULLISH DIVERGENCE</v>
      </c>
    </row>
    <row r="2279" spans="1:8" ht="13.5" x14ac:dyDescent="0.25">
      <c r="A2279" s="3">
        <f>TITRES_STAT!B2282</f>
        <v>45622</v>
      </c>
      <c r="B2279" s="5">
        <f>TITRES_STAT!C2282</f>
        <v>14.56</v>
      </c>
      <c r="C2279" s="5">
        <f>TITRES_STAT!D2282</f>
        <v>13.607799999999999</v>
      </c>
      <c r="D2279" s="5">
        <f>TITRES_STAT!E2282</f>
        <v>1574</v>
      </c>
      <c r="E2279" s="2">
        <f t="shared" si="140"/>
        <v>57962</v>
      </c>
      <c r="F2279" s="5" t="str">
        <f t="shared" si="143"/>
        <v>BULLISH</v>
      </c>
      <c r="G2279" s="5" t="str">
        <f t="shared" si="142"/>
        <v>STRONG</v>
      </c>
      <c r="H2279" s="5" t="str">
        <f t="shared" si="141"/>
        <v>CONFIRMED BULLISH</v>
      </c>
    </row>
    <row r="2280" spans="1:8" ht="13.5" x14ac:dyDescent="0.25">
      <c r="A2280" s="3">
        <f>TITRES_STAT!B2283</f>
        <v>45623</v>
      </c>
      <c r="B2280" s="5">
        <f>TITRES_STAT!C2283</f>
        <v>14.4</v>
      </c>
      <c r="C2280" s="5">
        <f>TITRES_STAT!D2283</f>
        <v>13.4582</v>
      </c>
      <c r="D2280" s="5">
        <f>TITRES_STAT!E2283</f>
        <v>425</v>
      </c>
      <c r="E2280" s="2">
        <f t="shared" si="140"/>
        <v>57537</v>
      </c>
      <c r="F2280" s="5" t="str">
        <f t="shared" si="143"/>
        <v>BULLISH</v>
      </c>
      <c r="G2280" s="5" t="str">
        <f t="shared" si="142"/>
        <v>STRONG</v>
      </c>
      <c r="H2280" s="5" t="str">
        <f t="shared" si="141"/>
        <v>BULLISH DIVERGENCE</v>
      </c>
    </row>
    <row r="2281" spans="1:8" ht="13.5" x14ac:dyDescent="0.25">
      <c r="A2281" s="3">
        <f>TITRES_STAT!B2284</f>
        <v>45624</v>
      </c>
      <c r="B2281" s="5">
        <f>TITRES_STAT!C2284</f>
        <v>14.4</v>
      </c>
      <c r="C2281" s="5">
        <f>TITRES_STAT!D2284</f>
        <v>13.4582</v>
      </c>
      <c r="D2281" s="5">
        <f>TITRES_STAT!E2284</f>
        <v>0</v>
      </c>
      <c r="E2281" s="2">
        <f t="shared" si="140"/>
        <v>57537</v>
      </c>
      <c r="F2281" s="5" t="str">
        <f t="shared" si="143"/>
        <v>BULLISH</v>
      </c>
      <c r="G2281" s="5" t="str">
        <f t="shared" si="142"/>
        <v>STRONG</v>
      </c>
      <c r="H2281" s="5" t="str">
        <f t="shared" si="141"/>
        <v>CONFIRMED BULLISH</v>
      </c>
    </row>
    <row r="2282" spans="1:8" ht="13.5" x14ac:dyDescent="0.25">
      <c r="A2282" s="3">
        <f>TITRES_STAT!B2285</f>
        <v>45625</v>
      </c>
      <c r="B2282" s="5">
        <f>TITRES_STAT!C2285</f>
        <v>14.55</v>
      </c>
      <c r="C2282" s="5">
        <f>TITRES_STAT!D2285</f>
        <v>13.5984</v>
      </c>
      <c r="D2282" s="5">
        <f>TITRES_STAT!E2285</f>
        <v>1380</v>
      </c>
      <c r="E2282" s="2">
        <f t="shared" si="140"/>
        <v>58917</v>
      </c>
      <c r="F2282" s="5" t="str">
        <f t="shared" si="143"/>
        <v>BULLISH</v>
      </c>
      <c r="G2282" s="5" t="str">
        <f t="shared" si="142"/>
        <v>STRONG</v>
      </c>
      <c r="H2282" s="5" t="str">
        <f t="shared" si="141"/>
        <v>CONFIRMED BULLISH</v>
      </c>
    </row>
    <row r="2283" spans="1:8" ht="13.5" x14ac:dyDescent="0.25">
      <c r="A2283" s="3">
        <f>TITRES_STAT!B2286</f>
        <v>45628</v>
      </c>
      <c r="B2283" s="5">
        <f>TITRES_STAT!C2286</f>
        <v>14.9</v>
      </c>
      <c r="C2283" s="5">
        <f>TITRES_STAT!D2286</f>
        <v>13.9255</v>
      </c>
      <c r="D2283" s="5">
        <f>TITRES_STAT!E2286</f>
        <v>470</v>
      </c>
      <c r="E2283" s="2">
        <f t="shared" si="140"/>
        <v>59387</v>
      </c>
      <c r="F2283" s="5" t="str">
        <f t="shared" si="143"/>
        <v>BULLISH</v>
      </c>
      <c r="G2283" s="5" t="str">
        <f t="shared" si="142"/>
        <v>STRONG</v>
      </c>
      <c r="H2283" s="5" t="str">
        <f t="shared" si="141"/>
        <v>CONFIRMED BULLISH</v>
      </c>
    </row>
    <row r="2284" spans="1:8" ht="13.5" x14ac:dyDescent="0.25">
      <c r="A2284" s="3">
        <f>TITRES_STAT!B2287</f>
        <v>45629</v>
      </c>
      <c r="B2284" s="5">
        <f>TITRES_STAT!C2287</f>
        <v>14.6</v>
      </c>
      <c r="C2284" s="5">
        <f>TITRES_STAT!D2287</f>
        <v>13.645200000000001</v>
      </c>
      <c r="D2284" s="5">
        <f>TITRES_STAT!E2287</f>
        <v>32</v>
      </c>
      <c r="E2284" s="2">
        <f t="shared" si="140"/>
        <v>59355</v>
      </c>
      <c r="F2284" s="5" t="str">
        <f t="shared" si="143"/>
        <v>BULLISH</v>
      </c>
      <c r="G2284" s="5" t="str">
        <f t="shared" si="142"/>
        <v>STRONG</v>
      </c>
      <c r="H2284" s="5" t="str">
        <f t="shared" si="141"/>
        <v>CONFIRMED BULLISH</v>
      </c>
    </row>
    <row r="2285" spans="1:8" ht="13.5" x14ac:dyDescent="0.25">
      <c r="A2285" s="3">
        <f>TITRES_STAT!B2288</f>
        <v>45630</v>
      </c>
      <c r="B2285" s="5">
        <f>TITRES_STAT!C2288</f>
        <v>14.89</v>
      </c>
      <c r="C2285" s="5">
        <f>TITRES_STAT!D2288</f>
        <v>13.9162</v>
      </c>
      <c r="D2285" s="5">
        <f>TITRES_STAT!E2288</f>
        <v>1</v>
      </c>
      <c r="E2285" s="2">
        <f t="shared" si="140"/>
        <v>59356</v>
      </c>
      <c r="F2285" s="5" t="str">
        <f t="shared" si="143"/>
        <v>BULLISH</v>
      </c>
      <c r="G2285" s="5" t="str">
        <f t="shared" si="142"/>
        <v>STRONG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14.89</v>
      </c>
      <c r="C2286" s="5">
        <f>TITRES_STAT!D2289</f>
        <v>13.9162</v>
      </c>
      <c r="D2286" s="5">
        <f>TITRES_STAT!E2289</f>
        <v>0</v>
      </c>
      <c r="E2286" s="2">
        <f t="shared" si="140"/>
        <v>59356</v>
      </c>
      <c r="F2286" s="5" t="str">
        <f t="shared" si="143"/>
        <v>BULLISH</v>
      </c>
      <c r="G2286" s="5" t="str">
        <f t="shared" si="142"/>
        <v>STRONG</v>
      </c>
      <c r="H2286" s="5" t="str">
        <f t="shared" si="141"/>
        <v>CONFIRMED BULLISH</v>
      </c>
    </row>
    <row r="2287" spans="1:8" ht="13.5" x14ac:dyDescent="0.25">
      <c r="A2287" s="3">
        <f>TITRES_STAT!B2290</f>
        <v>45632</v>
      </c>
      <c r="B2287" s="5">
        <f>TITRES_STAT!C2290</f>
        <v>14.7</v>
      </c>
      <c r="C2287" s="5">
        <f>TITRES_STAT!D2290</f>
        <v>13.7386</v>
      </c>
      <c r="D2287" s="5">
        <f>TITRES_STAT!E2290</f>
        <v>856</v>
      </c>
      <c r="E2287" s="2">
        <f t="shared" si="140"/>
        <v>58500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BEARISH DIVERGENCE</v>
      </c>
    </row>
    <row r="2288" spans="1:8" ht="13.5" x14ac:dyDescent="0.25">
      <c r="A2288" s="3">
        <f>TITRES_STAT!B2291</f>
        <v>45635</v>
      </c>
      <c r="B2288" s="5">
        <f>TITRES_STAT!C2291</f>
        <v>14.93</v>
      </c>
      <c r="C2288" s="5">
        <f>TITRES_STAT!D2291</f>
        <v>13.9536</v>
      </c>
      <c r="D2288" s="5">
        <f>TITRES_STAT!E2291</f>
        <v>492</v>
      </c>
      <c r="E2288" s="2">
        <f t="shared" si="140"/>
        <v>58992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BEARISH DIVERGENCE</v>
      </c>
    </row>
    <row r="2289" spans="1:8" ht="13.5" x14ac:dyDescent="0.25">
      <c r="A2289" s="3">
        <f>TITRES_STAT!B2292</f>
        <v>45636</v>
      </c>
      <c r="B2289" s="5">
        <f>TITRES_STAT!C2292</f>
        <v>15.19</v>
      </c>
      <c r="C2289" s="5">
        <f>TITRES_STAT!D2292</f>
        <v>14.1966</v>
      </c>
      <c r="D2289" s="5">
        <f>TITRES_STAT!E2292</f>
        <v>338</v>
      </c>
      <c r="E2289" s="2">
        <f t="shared" si="140"/>
        <v>59330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BEARISH DIVERGENCE</v>
      </c>
    </row>
    <row r="2290" spans="1:8" ht="13.5" x14ac:dyDescent="0.25">
      <c r="A2290" s="3">
        <f>TITRES_STAT!B2293</f>
        <v>45637</v>
      </c>
      <c r="B2290" s="5">
        <f>TITRES_STAT!C2293</f>
        <v>15.18</v>
      </c>
      <c r="C2290" s="5">
        <f>TITRES_STAT!D2293</f>
        <v>14.187200000000001</v>
      </c>
      <c r="D2290" s="5">
        <f>TITRES_STAT!E2293</f>
        <v>41</v>
      </c>
      <c r="E2290" s="2">
        <f t="shared" si="140"/>
        <v>59289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BEARISH DIVERGENCE</v>
      </c>
    </row>
    <row r="2291" spans="1:8" ht="13.5" x14ac:dyDescent="0.25">
      <c r="A2291" s="3">
        <f>TITRES_STAT!B2294</f>
        <v>45638</v>
      </c>
      <c r="B2291" s="5">
        <f>TITRES_STAT!C2294</f>
        <v>14.9</v>
      </c>
      <c r="C2291" s="5">
        <f>TITRES_STAT!D2294</f>
        <v>13.9255</v>
      </c>
      <c r="D2291" s="5">
        <f>TITRES_STAT!E2294</f>
        <v>297</v>
      </c>
      <c r="E2291" s="2">
        <f t="shared" si="140"/>
        <v>58992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BEARISH DIVERGENCE</v>
      </c>
    </row>
    <row r="2292" spans="1:8" ht="13.5" x14ac:dyDescent="0.25">
      <c r="A2292" s="3">
        <f>TITRES_STAT!B2295</f>
        <v>45639</v>
      </c>
      <c r="B2292" s="5">
        <f>TITRES_STAT!C2295</f>
        <v>15.17</v>
      </c>
      <c r="C2292" s="5">
        <f>TITRES_STAT!D2295</f>
        <v>14.177899999999999</v>
      </c>
      <c r="D2292" s="5">
        <f>TITRES_STAT!E2295</f>
        <v>3249</v>
      </c>
      <c r="E2292" s="2">
        <f t="shared" si="140"/>
        <v>62241</v>
      </c>
      <c r="F2292" s="5" t="str">
        <f t="shared" si="143"/>
        <v>BULLISH</v>
      </c>
      <c r="G2292" s="5" t="str">
        <f t="shared" si="142"/>
        <v>STRONG</v>
      </c>
      <c r="H2292" s="5" t="str">
        <f t="shared" si="141"/>
        <v>CONFIRMED BULLISH</v>
      </c>
    </row>
    <row r="2293" spans="1:8" ht="13.5" x14ac:dyDescent="0.25">
      <c r="A2293" s="3">
        <f>TITRES_STAT!B2296</f>
        <v>45642</v>
      </c>
      <c r="B2293" s="5">
        <f>TITRES_STAT!C2296</f>
        <v>15</v>
      </c>
      <c r="C2293" s="5">
        <f>TITRES_STAT!D2296</f>
        <v>14.019</v>
      </c>
      <c r="D2293" s="5">
        <f>TITRES_STAT!E2296</f>
        <v>502</v>
      </c>
      <c r="E2293" s="2">
        <f t="shared" si="140"/>
        <v>61739</v>
      </c>
      <c r="F2293" s="5" t="str">
        <f t="shared" si="143"/>
        <v>BULLISH</v>
      </c>
      <c r="G2293" s="5" t="str">
        <f t="shared" si="142"/>
        <v>STRONG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15.33</v>
      </c>
      <c r="C2294" s="5">
        <f>TITRES_STAT!D2297</f>
        <v>14.327400000000001</v>
      </c>
      <c r="D2294" s="5">
        <f>TITRES_STAT!E2297</f>
        <v>74</v>
      </c>
      <c r="E2294" s="2">
        <f t="shared" si="140"/>
        <v>61813</v>
      </c>
      <c r="F2294" s="5" t="str">
        <f t="shared" si="143"/>
        <v>BULLISH</v>
      </c>
      <c r="G2294" s="5" t="str">
        <f t="shared" si="142"/>
        <v>STRONG</v>
      </c>
      <c r="H2294" s="5" t="str">
        <f t="shared" si="141"/>
        <v>CONFIRMED BULLISH</v>
      </c>
    </row>
    <row r="2295" spans="1:8" ht="13.5" x14ac:dyDescent="0.25">
      <c r="A2295" s="3">
        <f>TITRES_STAT!B2298</f>
        <v>45645</v>
      </c>
      <c r="B2295" s="5">
        <f>TITRES_STAT!C2298</f>
        <v>15.2</v>
      </c>
      <c r="C2295" s="5">
        <f>TITRES_STAT!D2298</f>
        <v>14.2059</v>
      </c>
      <c r="D2295" s="5">
        <f>TITRES_STAT!E2298</f>
        <v>2090</v>
      </c>
      <c r="E2295" s="2">
        <f t="shared" si="140"/>
        <v>59723</v>
      </c>
      <c r="F2295" s="5" t="str">
        <f t="shared" si="143"/>
        <v>BULLISH</v>
      </c>
      <c r="G2295" s="5" t="str">
        <f t="shared" si="142"/>
        <v>NEUTRAL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15.05</v>
      </c>
      <c r="C2296" s="5">
        <f>TITRES_STAT!D2299</f>
        <v>14.0657</v>
      </c>
      <c r="D2296" s="5">
        <f>TITRES_STAT!E2299</f>
        <v>762</v>
      </c>
      <c r="E2296" s="2">
        <f t="shared" si="140"/>
        <v>58961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BEARISH DIVERGENCE</v>
      </c>
    </row>
    <row r="2297" spans="1:8" ht="13.5" x14ac:dyDescent="0.25">
      <c r="A2297" s="3">
        <f>TITRES_STAT!B2300</f>
        <v>45649</v>
      </c>
      <c r="B2297" s="5">
        <f>TITRES_STAT!C2300</f>
        <v>15.1</v>
      </c>
      <c r="C2297" s="5">
        <f>TITRES_STAT!D2300</f>
        <v>14.112500000000001</v>
      </c>
      <c r="D2297" s="5">
        <f>TITRES_STAT!E2300</f>
        <v>180</v>
      </c>
      <c r="E2297" s="2">
        <f t="shared" si="140"/>
        <v>59141</v>
      </c>
      <c r="F2297" s="5" t="str">
        <f t="shared" si="143"/>
        <v>BEARISH</v>
      </c>
      <c r="G2297" s="5" t="str">
        <f t="shared" si="142"/>
        <v>WEAK</v>
      </c>
      <c r="H2297" s="5" t="str">
        <f t="shared" si="141"/>
        <v>CONFIRMED BEARISH</v>
      </c>
    </row>
    <row r="2298" spans="1:8" ht="13.5" x14ac:dyDescent="0.25">
      <c r="A2298" s="3">
        <f>TITRES_STAT!B2301</f>
        <v>45650</v>
      </c>
      <c r="B2298" s="5">
        <f>TITRES_STAT!C2301</f>
        <v>15.15</v>
      </c>
      <c r="C2298" s="5">
        <f>TITRES_STAT!D2301</f>
        <v>14.1592</v>
      </c>
      <c r="D2298" s="5">
        <f>TITRES_STAT!E2301</f>
        <v>346</v>
      </c>
      <c r="E2298" s="2">
        <f t="shared" si="140"/>
        <v>59487</v>
      </c>
      <c r="F2298" s="5" t="str">
        <f t="shared" si="143"/>
        <v>BEARISH</v>
      </c>
      <c r="G2298" s="5" t="str">
        <f t="shared" si="142"/>
        <v>WEAK</v>
      </c>
      <c r="H2298" s="5" t="str">
        <f t="shared" si="141"/>
        <v>BEARISH DIVERGENCE</v>
      </c>
    </row>
    <row r="2299" spans="1:8" ht="13.5" x14ac:dyDescent="0.25">
      <c r="A2299" s="3">
        <f>TITRES_STAT!B2302</f>
        <v>45651</v>
      </c>
      <c r="B2299" s="5">
        <f>TITRES_STAT!C2302</f>
        <v>15</v>
      </c>
      <c r="C2299" s="5">
        <f>TITRES_STAT!D2302</f>
        <v>14.019</v>
      </c>
      <c r="D2299" s="5">
        <f>TITRES_STAT!E2302</f>
        <v>192</v>
      </c>
      <c r="E2299" s="2">
        <f t="shared" si="140"/>
        <v>59295</v>
      </c>
      <c r="F2299" s="5" t="str">
        <f t="shared" si="143"/>
        <v>BEARISH</v>
      </c>
      <c r="G2299" s="5" t="str">
        <f t="shared" si="142"/>
        <v>WEAK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14.8</v>
      </c>
      <c r="C2300" s="5">
        <f>TITRES_STAT!D2303</f>
        <v>13.832100000000001</v>
      </c>
      <c r="D2300" s="5">
        <f>TITRES_STAT!E2303</f>
        <v>700</v>
      </c>
      <c r="E2300" s="2">
        <f t="shared" si="140"/>
        <v>58595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15</v>
      </c>
      <c r="C2301" s="5">
        <f>TITRES_STAT!D2304</f>
        <v>14.019</v>
      </c>
      <c r="D2301" s="5">
        <f>TITRES_STAT!E2304</f>
        <v>739</v>
      </c>
      <c r="E2301" s="2">
        <f t="shared" si="140"/>
        <v>59334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BULLISH DIVERGENCE</v>
      </c>
    </row>
    <row r="2302" spans="1:8" ht="13.5" x14ac:dyDescent="0.25">
      <c r="A2302" s="3">
        <f>TITRES_STAT!B2305</f>
        <v>45656</v>
      </c>
      <c r="B2302" s="5">
        <f>TITRES_STAT!C2305</f>
        <v>15.09</v>
      </c>
      <c r="C2302" s="5">
        <f>TITRES_STAT!D2305</f>
        <v>14.1031</v>
      </c>
      <c r="D2302" s="5">
        <f>TITRES_STAT!E2305</f>
        <v>541</v>
      </c>
      <c r="E2302" s="2">
        <f t="shared" si="140"/>
        <v>59875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BULLISH DIVERGENCE</v>
      </c>
    </row>
    <row r="2303" spans="1:8" ht="13.5" x14ac:dyDescent="0.25">
      <c r="A2303" s="3">
        <f>TITRES_STAT!B2306</f>
        <v>45657</v>
      </c>
      <c r="B2303" s="5">
        <f>TITRES_STAT!C2306</f>
        <v>15.08</v>
      </c>
      <c r="C2303" s="5">
        <f>TITRES_STAT!D2306</f>
        <v>14.0938</v>
      </c>
      <c r="D2303" s="5">
        <f>TITRES_STAT!E2306</f>
        <v>645</v>
      </c>
      <c r="E2303" s="2">
        <f t="shared" si="140"/>
        <v>59230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CONFIRMED BEARISH</v>
      </c>
    </row>
    <row r="2304" spans="1:8" ht="13.5" x14ac:dyDescent="0.25">
      <c r="A2304" s="3">
        <f>TITRES_STAT!B2307</f>
        <v>45659</v>
      </c>
      <c r="B2304" s="5">
        <f>TITRES_STAT!C2307</f>
        <v>15.1</v>
      </c>
      <c r="C2304" s="5">
        <f>TITRES_STAT!D2307</f>
        <v>14.112500000000001</v>
      </c>
      <c r="D2304" s="5">
        <f>TITRES_STAT!E2307</f>
        <v>200</v>
      </c>
      <c r="E2304" s="2">
        <f t="shared" si="140"/>
        <v>59430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45660</v>
      </c>
      <c r="B2305" s="5">
        <f>TITRES_STAT!C2308</f>
        <v>14.95</v>
      </c>
      <c r="C2305" s="5">
        <f>TITRES_STAT!D2308</f>
        <v>13.972300000000001</v>
      </c>
      <c r="D2305" s="5">
        <f>TITRES_STAT!E2308</f>
        <v>2092</v>
      </c>
      <c r="E2305" s="2">
        <f t="shared" si="140"/>
        <v>57338</v>
      </c>
      <c r="F2305" s="5" t="str">
        <f t="shared" si="143"/>
        <v>BEARISH</v>
      </c>
      <c r="G2305" s="5" t="str">
        <f t="shared" si="142"/>
        <v>WEAK</v>
      </c>
      <c r="H2305" s="5" t="str">
        <f t="shared" si="141"/>
        <v>BEARISH DIVERGENCE</v>
      </c>
    </row>
    <row r="2306" spans="1:8" ht="13.5" x14ac:dyDescent="0.25">
      <c r="A2306" s="3">
        <f>TITRES_STAT!B2309</f>
        <v>45663</v>
      </c>
      <c r="B2306" s="5">
        <f>TITRES_STAT!C2309</f>
        <v>14.95</v>
      </c>
      <c r="C2306" s="5">
        <f>TITRES_STAT!D2309</f>
        <v>13.972300000000001</v>
      </c>
      <c r="D2306" s="5">
        <f>TITRES_STAT!E2309</f>
        <v>898</v>
      </c>
      <c r="E2306" s="2">
        <f t="shared" si="140"/>
        <v>57338</v>
      </c>
      <c r="F2306" s="5" t="str">
        <f t="shared" si="143"/>
        <v>BEARISH</v>
      </c>
      <c r="G2306" s="5" t="str">
        <f t="shared" si="142"/>
        <v>WEAK</v>
      </c>
      <c r="H2306" s="5" t="str">
        <f t="shared" si="141"/>
        <v>CONFIRMED BEARISH</v>
      </c>
    </row>
    <row r="2307" spans="1:8" ht="13.5" x14ac:dyDescent="0.25">
      <c r="A2307" s="3">
        <f>TITRES_STAT!B2310</f>
        <v>45664</v>
      </c>
      <c r="B2307" s="5">
        <f>TITRES_STAT!C2310</f>
        <v>14.99</v>
      </c>
      <c r="C2307" s="5">
        <f>TITRES_STAT!D2310</f>
        <v>14.0097</v>
      </c>
      <c r="D2307" s="5">
        <f>TITRES_STAT!E2310</f>
        <v>3451</v>
      </c>
      <c r="E2307" s="2">
        <f t="shared" si="140"/>
        <v>60789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BULLISH DIVERGENCE</v>
      </c>
    </row>
    <row r="2308" spans="1:8" ht="13.5" x14ac:dyDescent="0.25">
      <c r="A2308" s="3">
        <f>TITRES_STAT!B2311</f>
        <v>45665</v>
      </c>
      <c r="B2308" s="5">
        <f>TITRES_STAT!C2311</f>
        <v>14.9</v>
      </c>
      <c r="C2308" s="5">
        <f>TITRES_STAT!D2311</f>
        <v>13.9255</v>
      </c>
      <c r="D2308" s="5">
        <f>TITRES_STAT!E2311</f>
        <v>509</v>
      </c>
      <c r="E2308" s="2">
        <f t="shared" ref="E2308:E2371" si="144">IF(B2308&gt;B2307, E2307+D2308, IF(B2308&lt;B2307, E2307-D2308, E2307))</f>
        <v>60280</v>
      </c>
      <c r="F2308" s="5" t="str">
        <f t="shared" si="143"/>
        <v>BULLISH</v>
      </c>
      <c r="G2308" s="5" t="str">
        <f t="shared" si="142"/>
        <v>NEUTRAL</v>
      </c>
      <c r="H2308" s="5" t="str">
        <f t="shared" si="141"/>
        <v>BULLISH DIVERGENCE</v>
      </c>
    </row>
    <row r="2309" spans="1:8" ht="13.5" x14ac:dyDescent="0.25">
      <c r="A2309" s="3">
        <f>TITRES_STAT!B2312</f>
        <v>45666</v>
      </c>
      <c r="B2309" s="5">
        <f>TITRES_STAT!C2312</f>
        <v>14.9</v>
      </c>
      <c r="C2309" s="5">
        <f>TITRES_STAT!D2312</f>
        <v>13.9255</v>
      </c>
      <c r="D2309" s="5">
        <f>TITRES_STAT!E2312</f>
        <v>1770</v>
      </c>
      <c r="E2309" s="2">
        <f t="shared" si="144"/>
        <v>60280</v>
      </c>
      <c r="F2309" s="5" t="str">
        <f t="shared" si="143"/>
        <v>BULLISH</v>
      </c>
      <c r="G2309" s="5" t="str">
        <f t="shared" si="142"/>
        <v>NEUTRAL</v>
      </c>
      <c r="H2309" s="5" t="str">
        <f t="shared" si="141"/>
        <v>BULLISH DIVERGENCE</v>
      </c>
    </row>
    <row r="2310" spans="1:8" ht="13.5" x14ac:dyDescent="0.25">
      <c r="A2310" s="3">
        <f>TITRES_STAT!B2313</f>
        <v>45667</v>
      </c>
      <c r="B2310" s="5">
        <f>TITRES_STAT!C2313</f>
        <v>14.9</v>
      </c>
      <c r="C2310" s="5">
        <f>TITRES_STAT!D2313</f>
        <v>13.9255</v>
      </c>
      <c r="D2310" s="5">
        <f>TITRES_STAT!E2313</f>
        <v>1422</v>
      </c>
      <c r="E2310" s="2">
        <f t="shared" si="144"/>
        <v>60280</v>
      </c>
      <c r="F2310" s="5" t="str">
        <f t="shared" si="143"/>
        <v>BULLISH</v>
      </c>
      <c r="G2310" s="5" t="str">
        <f t="shared" si="142"/>
        <v>STRONG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BULLISH DIVERGENCE</v>
      </c>
    </row>
    <row r="2311" spans="1:8" ht="13.5" x14ac:dyDescent="0.25">
      <c r="A2311" s="3">
        <f>TITRES_STAT!B2314</f>
        <v>45670</v>
      </c>
      <c r="B2311" s="5">
        <f>TITRES_STAT!C2314</f>
        <v>15</v>
      </c>
      <c r="C2311" s="5">
        <f>TITRES_STAT!D2314</f>
        <v>14.019</v>
      </c>
      <c r="D2311" s="5">
        <f>TITRES_STAT!E2314</f>
        <v>2447</v>
      </c>
      <c r="E2311" s="2">
        <f t="shared" si="144"/>
        <v>62727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STRONG</v>
      </c>
      <c r="H2311" s="5" t="str">
        <f t="shared" si="145"/>
        <v>CONFIRMED BULLISH</v>
      </c>
    </row>
    <row r="2312" spans="1:8" ht="13.5" x14ac:dyDescent="0.25">
      <c r="A2312" s="3">
        <f>TITRES_STAT!B2315</f>
        <v>45671</v>
      </c>
      <c r="B2312" s="5">
        <f>TITRES_STAT!C2315</f>
        <v>15.14</v>
      </c>
      <c r="C2312" s="5">
        <f>TITRES_STAT!D2315</f>
        <v>14.149800000000001</v>
      </c>
      <c r="D2312" s="5">
        <f>TITRES_STAT!E2315</f>
        <v>1002</v>
      </c>
      <c r="E2312" s="2">
        <f t="shared" si="144"/>
        <v>63729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STRONG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15.3</v>
      </c>
      <c r="C2313" s="5">
        <f>TITRES_STAT!D2316</f>
        <v>14.2994</v>
      </c>
      <c r="D2313" s="5">
        <f>TITRES_STAT!E2316</f>
        <v>2173</v>
      </c>
      <c r="E2313" s="2">
        <f t="shared" si="144"/>
        <v>65902</v>
      </c>
      <c r="F2313" s="5" t="str">
        <f t="shared" si="147"/>
        <v>BULLISH</v>
      </c>
      <c r="G2313" s="5" t="str">
        <f t="shared" si="146"/>
        <v>STRONG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15.8</v>
      </c>
      <c r="C2314" s="5">
        <f>TITRES_STAT!D2317</f>
        <v>14.7667</v>
      </c>
      <c r="D2314" s="5">
        <f>TITRES_STAT!E2317</f>
        <v>1812</v>
      </c>
      <c r="E2314" s="2">
        <f t="shared" si="144"/>
        <v>67714</v>
      </c>
      <c r="F2314" s="5" t="str">
        <f t="shared" si="147"/>
        <v>BULLISH</v>
      </c>
      <c r="G2314" s="5" t="str">
        <f t="shared" si="146"/>
        <v>STRONG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15.99</v>
      </c>
      <c r="C2315" s="5">
        <f>TITRES_STAT!D2318</f>
        <v>14.9443</v>
      </c>
      <c r="D2315" s="5">
        <f>TITRES_STAT!E2318</f>
        <v>3037</v>
      </c>
      <c r="E2315" s="2">
        <f t="shared" si="144"/>
        <v>70751</v>
      </c>
      <c r="F2315" s="5" t="str">
        <f t="shared" si="147"/>
        <v>BULLISH</v>
      </c>
      <c r="G2315" s="5" t="str">
        <f t="shared" si="146"/>
        <v>STRONG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16.440000000000001</v>
      </c>
      <c r="C2316" s="5">
        <f>TITRES_STAT!D2319</f>
        <v>15.364800000000001</v>
      </c>
      <c r="D2316" s="5">
        <f>TITRES_STAT!E2319</f>
        <v>2430</v>
      </c>
      <c r="E2316" s="2">
        <f t="shared" si="144"/>
        <v>73181</v>
      </c>
      <c r="F2316" s="5" t="str">
        <f t="shared" si="147"/>
        <v>BULLISH</v>
      </c>
      <c r="G2316" s="5" t="str">
        <f t="shared" si="146"/>
        <v>STRONG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16.5</v>
      </c>
      <c r="C2317" s="5">
        <f>TITRES_STAT!D2320</f>
        <v>15.4209</v>
      </c>
      <c r="D2317" s="5">
        <f>TITRES_STAT!E2320</f>
        <v>1580</v>
      </c>
      <c r="E2317" s="2">
        <f t="shared" si="144"/>
        <v>74761</v>
      </c>
      <c r="F2317" s="5" t="str">
        <f t="shared" si="147"/>
        <v>BULLISH</v>
      </c>
      <c r="G2317" s="5" t="str">
        <f t="shared" si="146"/>
        <v>STRONG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16.79</v>
      </c>
      <c r="C2318" s="5">
        <f>TITRES_STAT!D2321</f>
        <v>15.6919</v>
      </c>
      <c r="D2318" s="5">
        <f>TITRES_STAT!E2321</f>
        <v>4072</v>
      </c>
      <c r="E2318" s="2">
        <f t="shared" si="144"/>
        <v>78833</v>
      </c>
      <c r="F2318" s="5" t="str">
        <f t="shared" si="147"/>
        <v>BULLISH</v>
      </c>
      <c r="G2318" s="5" t="str">
        <f t="shared" si="146"/>
        <v>STRONG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16.8</v>
      </c>
      <c r="C2319" s="5">
        <f>TITRES_STAT!D2322</f>
        <v>15.7013</v>
      </c>
      <c r="D2319" s="5">
        <f>TITRES_STAT!E2322</f>
        <v>1383</v>
      </c>
      <c r="E2319" s="2">
        <f t="shared" si="144"/>
        <v>80216</v>
      </c>
      <c r="F2319" s="5" t="str">
        <f t="shared" si="147"/>
        <v>BULLISH</v>
      </c>
      <c r="G2319" s="5" t="str">
        <f t="shared" si="146"/>
        <v>STRONG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16.8</v>
      </c>
      <c r="C2320" s="5">
        <f>TITRES_STAT!D2323</f>
        <v>15.7013</v>
      </c>
      <c r="D2320" s="5">
        <f>TITRES_STAT!E2323</f>
        <v>2908</v>
      </c>
      <c r="E2320" s="2">
        <f t="shared" si="144"/>
        <v>80216</v>
      </c>
      <c r="F2320" s="5" t="str">
        <f t="shared" si="147"/>
        <v>BULLISH</v>
      </c>
      <c r="G2320" s="5" t="str">
        <f t="shared" si="146"/>
        <v>STRONG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16.8</v>
      </c>
      <c r="C2321" s="5">
        <f>TITRES_STAT!D2324</f>
        <v>15.7013</v>
      </c>
      <c r="D2321" s="5">
        <f>TITRES_STAT!E2324</f>
        <v>1372</v>
      </c>
      <c r="E2321" s="2">
        <f t="shared" si="144"/>
        <v>80216</v>
      </c>
      <c r="F2321" s="5" t="str">
        <f t="shared" si="147"/>
        <v>BULLISH</v>
      </c>
      <c r="G2321" s="5" t="str">
        <f t="shared" si="146"/>
        <v>STRONG</v>
      </c>
      <c r="H2321" s="5" t="str">
        <f t="shared" si="145"/>
        <v>CONFIRMED BULLISH</v>
      </c>
    </row>
    <row r="2322" spans="1:8" ht="13.5" x14ac:dyDescent="0.25">
      <c r="A2322" s="3">
        <f>TITRES_STAT!B2325</f>
        <v>45685</v>
      </c>
      <c r="B2322" s="5">
        <f>TITRES_STAT!C2325</f>
        <v>16.8</v>
      </c>
      <c r="C2322" s="5">
        <f>TITRES_STAT!D2325</f>
        <v>15.7013</v>
      </c>
      <c r="D2322" s="5">
        <f>TITRES_STAT!E2325</f>
        <v>0</v>
      </c>
      <c r="E2322" s="2">
        <f t="shared" si="144"/>
        <v>80216</v>
      </c>
      <c r="F2322" s="5" t="str">
        <f t="shared" si="147"/>
        <v>BULLISH</v>
      </c>
      <c r="G2322" s="5" t="str">
        <f t="shared" si="146"/>
        <v>STRONG</v>
      </c>
      <c r="H2322" s="5" t="str">
        <f t="shared" si="145"/>
        <v>CONFIRMED BULLISH</v>
      </c>
    </row>
    <row r="2323" spans="1:8" ht="13.5" x14ac:dyDescent="0.25">
      <c r="A2323" s="3">
        <f>TITRES_STAT!B2326</f>
        <v>45686</v>
      </c>
      <c r="B2323" s="5">
        <f>TITRES_STAT!C2326</f>
        <v>16.649999999999999</v>
      </c>
      <c r="C2323" s="5">
        <f>TITRES_STAT!D2326</f>
        <v>15.5611</v>
      </c>
      <c r="D2323" s="5">
        <f>TITRES_STAT!E2326</f>
        <v>249</v>
      </c>
      <c r="E2323" s="2">
        <f t="shared" si="144"/>
        <v>79967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BULLISH DIVERGENCE</v>
      </c>
    </row>
    <row r="2324" spans="1:8" ht="13.5" x14ac:dyDescent="0.25">
      <c r="A2324" s="3">
        <f>TITRES_STAT!B2327</f>
        <v>45687</v>
      </c>
      <c r="B2324" s="5">
        <f>TITRES_STAT!C2327</f>
        <v>16.649999999999999</v>
      </c>
      <c r="C2324" s="5">
        <f>TITRES_STAT!D2327</f>
        <v>15.5611</v>
      </c>
      <c r="D2324" s="5">
        <f>TITRES_STAT!E2327</f>
        <v>214</v>
      </c>
      <c r="E2324" s="2">
        <f t="shared" si="144"/>
        <v>79967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16.649999999999999</v>
      </c>
      <c r="C2325" s="5">
        <f>TITRES_STAT!D2328</f>
        <v>15.5611</v>
      </c>
      <c r="D2325" s="5">
        <f>TITRES_STAT!E2328</f>
        <v>724</v>
      </c>
      <c r="E2325" s="2">
        <f t="shared" si="144"/>
        <v>79967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16.93</v>
      </c>
      <c r="C2326" s="5">
        <f>TITRES_STAT!D2329</f>
        <v>15.822800000000001</v>
      </c>
      <c r="D2326" s="5">
        <f>TITRES_STAT!E2329</f>
        <v>3756</v>
      </c>
      <c r="E2326" s="2">
        <f t="shared" si="144"/>
        <v>83723</v>
      </c>
      <c r="F2326" s="5" t="str">
        <f t="shared" si="147"/>
        <v>BULLISH</v>
      </c>
      <c r="G2326" s="5" t="str">
        <f t="shared" si="146"/>
        <v>STRONG</v>
      </c>
      <c r="H2326" s="5" t="str">
        <f t="shared" si="145"/>
        <v>CONFIRMED BULLISH</v>
      </c>
    </row>
    <row r="2327" spans="1:8" ht="13.5" x14ac:dyDescent="0.25">
      <c r="A2327" s="3">
        <f>TITRES_STAT!B2330</f>
        <v>45692</v>
      </c>
      <c r="B2327" s="5">
        <f>TITRES_STAT!C2330</f>
        <v>16.8</v>
      </c>
      <c r="C2327" s="5">
        <f>TITRES_STAT!D2330</f>
        <v>15.7013</v>
      </c>
      <c r="D2327" s="5">
        <f>TITRES_STAT!E2330</f>
        <v>702</v>
      </c>
      <c r="E2327" s="2">
        <f t="shared" si="144"/>
        <v>83021</v>
      </c>
      <c r="F2327" s="5" t="str">
        <f t="shared" si="147"/>
        <v>BULLISH</v>
      </c>
      <c r="G2327" s="5" t="str">
        <f t="shared" si="146"/>
        <v>STRONG</v>
      </c>
      <c r="H2327" s="5" t="str">
        <f t="shared" si="145"/>
        <v>NEUTRAL</v>
      </c>
    </row>
    <row r="2328" spans="1:8" ht="13.5" x14ac:dyDescent="0.25">
      <c r="A2328" s="3">
        <f>TITRES_STAT!B2331</f>
        <v>45693</v>
      </c>
      <c r="B2328" s="5">
        <f>TITRES_STAT!C2331</f>
        <v>16.899999999999999</v>
      </c>
      <c r="C2328" s="5">
        <f>TITRES_STAT!D2331</f>
        <v>15.794700000000001</v>
      </c>
      <c r="D2328" s="5">
        <f>TITRES_STAT!E2331</f>
        <v>2752</v>
      </c>
      <c r="E2328" s="2">
        <f t="shared" si="144"/>
        <v>85773</v>
      </c>
      <c r="F2328" s="5" t="str">
        <f t="shared" si="147"/>
        <v>BULLISH</v>
      </c>
      <c r="G2328" s="5" t="str">
        <f t="shared" si="146"/>
        <v>STRONG</v>
      </c>
      <c r="H2328" s="5" t="str">
        <f t="shared" si="145"/>
        <v>CONFIRMED BULLISH</v>
      </c>
    </row>
    <row r="2329" spans="1:8" ht="13.5" x14ac:dyDescent="0.25">
      <c r="A2329" s="3">
        <f>TITRES_STAT!B2332</f>
        <v>45694</v>
      </c>
      <c r="B2329" s="5">
        <f>TITRES_STAT!C2332</f>
        <v>17</v>
      </c>
      <c r="C2329" s="5">
        <f>TITRES_STAT!D2332</f>
        <v>15.888199999999999</v>
      </c>
      <c r="D2329" s="5">
        <f>TITRES_STAT!E2332</f>
        <v>3423</v>
      </c>
      <c r="E2329" s="2">
        <f t="shared" si="144"/>
        <v>89196</v>
      </c>
      <c r="F2329" s="5" t="str">
        <f t="shared" si="147"/>
        <v>BULLISH</v>
      </c>
      <c r="G2329" s="5" t="str">
        <f t="shared" si="146"/>
        <v>STRONG</v>
      </c>
      <c r="H2329" s="5" t="str">
        <f t="shared" si="145"/>
        <v>CONFIRMED BULLISH</v>
      </c>
    </row>
    <row r="2330" spans="1:8" ht="13.5" x14ac:dyDescent="0.25">
      <c r="A2330" s="3">
        <f>TITRES_STAT!B2333</f>
        <v>45695</v>
      </c>
      <c r="B2330" s="5">
        <f>TITRES_STAT!C2333</f>
        <v>16.95</v>
      </c>
      <c r="C2330" s="5">
        <f>TITRES_STAT!D2333</f>
        <v>15.8415</v>
      </c>
      <c r="D2330" s="5">
        <f>TITRES_STAT!E2333</f>
        <v>675</v>
      </c>
      <c r="E2330" s="2">
        <f t="shared" si="144"/>
        <v>88521</v>
      </c>
      <c r="F2330" s="5" t="str">
        <f t="shared" si="147"/>
        <v>BULLISH</v>
      </c>
      <c r="G2330" s="5" t="str">
        <f t="shared" si="146"/>
        <v>STRONG</v>
      </c>
      <c r="H2330" s="5" t="str">
        <f t="shared" si="145"/>
        <v>CONFIRMED BULLISH</v>
      </c>
    </row>
    <row r="2331" spans="1:8" ht="13.5" x14ac:dyDescent="0.25">
      <c r="A2331" s="3">
        <f>TITRES_STAT!B2334</f>
        <v>45698</v>
      </c>
      <c r="B2331" s="5">
        <f>TITRES_STAT!C2334</f>
        <v>17</v>
      </c>
      <c r="C2331" s="5">
        <f>TITRES_STAT!D2334</f>
        <v>15.888199999999999</v>
      </c>
      <c r="D2331" s="5">
        <f>TITRES_STAT!E2334</f>
        <v>585</v>
      </c>
      <c r="E2331" s="2">
        <f t="shared" si="144"/>
        <v>89106</v>
      </c>
      <c r="F2331" s="5" t="str">
        <f t="shared" si="147"/>
        <v>BULLISH</v>
      </c>
      <c r="G2331" s="5" t="str">
        <f t="shared" si="146"/>
        <v>STRONG</v>
      </c>
      <c r="H2331" s="5" t="str">
        <f t="shared" si="145"/>
        <v>CONFIRMED BULLISH</v>
      </c>
    </row>
    <row r="2332" spans="1:8" ht="13.5" x14ac:dyDescent="0.25">
      <c r="A2332" s="3">
        <f>TITRES_STAT!B2335</f>
        <v>45699</v>
      </c>
      <c r="B2332" s="5">
        <f>TITRES_STAT!C2335</f>
        <v>17.2</v>
      </c>
      <c r="C2332" s="5">
        <f>TITRES_STAT!D2335</f>
        <v>16.075099999999999</v>
      </c>
      <c r="D2332" s="5">
        <f>TITRES_STAT!E2335</f>
        <v>2554</v>
      </c>
      <c r="E2332" s="2">
        <f t="shared" si="144"/>
        <v>91660</v>
      </c>
      <c r="F2332" s="5" t="str">
        <f t="shared" si="147"/>
        <v>BULLISH</v>
      </c>
      <c r="G2332" s="5" t="str">
        <f t="shared" si="146"/>
        <v>STRONG</v>
      </c>
      <c r="H2332" s="5" t="str">
        <f t="shared" si="145"/>
        <v>CONFIRMED BULLISH</v>
      </c>
    </row>
    <row r="2333" spans="1:8" ht="13.5" x14ac:dyDescent="0.25">
      <c r="A2333" s="3">
        <f>TITRES_STAT!B2336</f>
        <v>45700</v>
      </c>
      <c r="B2333" s="5">
        <f>TITRES_STAT!C2336</f>
        <v>17.2</v>
      </c>
      <c r="C2333" s="5">
        <f>TITRES_STAT!D2336</f>
        <v>16.075099999999999</v>
      </c>
      <c r="D2333" s="5">
        <f>TITRES_STAT!E2336</f>
        <v>25</v>
      </c>
      <c r="E2333" s="2">
        <f t="shared" si="144"/>
        <v>91660</v>
      </c>
      <c r="F2333" s="5" t="str">
        <f t="shared" si="147"/>
        <v>BULLISH</v>
      </c>
      <c r="G2333" s="5" t="str">
        <f t="shared" si="146"/>
        <v>STRONG</v>
      </c>
      <c r="H2333" s="5" t="str">
        <f t="shared" si="145"/>
        <v>CONFIRMED BULLISH</v>
      </c>
    </row>
    <row r="2334" spans="1:8" ht="13.5" x14ac:dyDescent="0.25">
      <c r="A2334" s="3">
        <f>TITRES_STAT!B2337</f>
        <v>45701</v>
      </c>
      <c r="B2334" s="5">
        <f>TITRES_STAT!C2337</f>
        <v>17.25</v>
      </c>
      <c r="C2334" s="5">
        <f>TITRES_STAT!D2337</f>
        <v>16.1218</v>
      </c>
      <c r="D2334" s="5">
        <f>TITRES_STAT!E2337</f>
        <v>2231</v>
      </c>
      <c r="E2334" s="2">
        <f t="shared" si="144"/>
        <v>93891</v>
      </c>
      <c r="F2334" s="5" t="str">
        <f t="shared" si="147"/>
        <v>BULLISH</v>
      </c>
      <c r="G2334" s="5" t="str">
        <f t="shared" si="146"/>
        <v>STRONG</v>
      </c>
      <c r="H2334" s="5" t="str">
        <f t="shared" si="145"/>
        <v>CONFIRMED BULLISH</v>
      </c>
    </row>
    <row r="2335" spans="1:8" ht="13.5" x14ac:dyDescent="0.25">
      <c r="A2335" s="3">
        <f>TITRES_STAT!B2338</f>
        <v>45702</v>
      </c>
      <c r="B2335" s="5">
        <f>TITRES_STAT!C2338</f>
        <v>17.25</v>
      </c>
      <c r="C2335" s="5">
        <f>TITRES_STAT!D2338</f>
        <v>16.1218</v>
      </c>
      <c r="D2335" s="5">
        <f>TITRES_STAT!E2338</f>
        <v>820</v>
      </c>
      <c r="E2335" s="2">
        <f t="shared" si="144"/>
        <v>93891</v>
      </c>
      <c r="F2335" s="5" t="str">
        <f t="shared" si="147"/>
        <v>BULLISH</v>
      </c>
      <c r="G2335" s="5" t="str">
        <f t="shared" si="146"/>
        <v>STRONG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17</v>
      </c>
      <c r="C2336" s="5">
        <f>TITRES_STAT!D2339</f>
        <v>15.888199999999999</v>
      </c>
      <c r="D2336" s="5">
        <f>TITRES_STAT!E2339</f>
        <v>5181</v>
      </c>
      <c r="E2336" s="2">
        <f t="shared" si="144"/>
        <v>88710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NEUTRAL</v>
      </c>
    </row>
    <row r="2337" spans="1:8" ht="13.5" x14ac:dyDescent="0.25">
      <c r="A2337" s="3">
        <f>TITRES_STAT!B2340</f>
        <v>45706</v>
      </c>
      <c r="B2337" s="5">
        <f>TITRES_STAT!C2340</f>
        <v>17</v>
      </c>
      <c r="C2337" s="5">
        <f>TITRES_STAT!D2340</f>
        <v>15.888199999999999</v>
      </c>
      <c r="D2337" s="5">
        <f>TITRES_STAT!E2340</f>
        <v>1792</v>
      </c>
      <c r="E2337" s="2">
        <f t="shared" si="144"/>
        <v>88710</v>
      </c>
      <c r="F2337" s="5" t="str">
        <f t="shared" si="147"/>
        <v>BEARISH</v>
      </c>
      <c r="G2337" s="5" t="str">
        <f t="shared" si="146"/>
        <v>WEAK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16.95</v>
      </c>
      <c r="C2338" s="5">
        <f>TITRES_STAT!D2341</f>
        <v>15.8415</v>
      </c>
      <c r="D2338" s="5">
        <f>TITRES_STAT!E2341</f>
        <v>1532</v>
      </c>
      <c r="E2338" s="2">
        <f t="shared" si="144"/>
        <v>87178</v>
      </c>
      <c r="F2338" s="5" t="str">
        <f t="shared" si="147"/>
        <v>BEARISH</v>
      </c>
      <c r="G2338" s="5" t="str">
        <f t="shared" si="146"/>
        <v>WEAK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17</v>
      </c>
      <c r="C2339" s="5">
        <f>TITRES_STAT!D2342</f>
        <v>15.888199999999999</v>
      </c>
      <c r="D2339" s="5">
        <f>TITRES_STAT!E2342</f>
        <v>1520</v>
      </c>
      <c r="E2339" s="2">
        <f t="shared" si="144"/>
        <v>88698</v>
      </c>
      <c r="F2339" s="5" t="str">
        <f t="shared" si="147"/>
        <v>BEARISH</v>
      </c>
      <c r="G2339" s="5" t="str">
        <f t="shared" si="146"/>
        <v>WEAK</v>
      </c>
      <c r="H2339" s="5" t="str">
        <f t="shared" si="145"/>
        <v>CONFIRMED BEARISH</v>
      </c>
    </row>
    <row r="2340" spans="1:8" ht="13.5" x14ac:dyDescent="0.25">
      <c r="A2340" s="3">
        <f>TITRES_STAT!B2343</f>
        <v>45709</v>
      </c>
      <c r="B2340" s="5">
        <f>TITRES_STAT!C2343</f>
        <v>17</v>
      </c>
      <c r="C2340" s="5">
        <f>TITRES_STAT!D2343</f>
        <v>15.888199999999999</v>
      </c>
      <c r="D2340" s="5">
        <f>TITRES_STAT!E2343</f>
        <v>423</v>
      </c>
      <c r="E2340" s="2">
        <f t="shared" si="144"/>
        <v>88698</v>
      </c>
      <c r="F2340" s="5" t="str">
        <f t="shared" si="147"/>
        <v>BEARISH</v>
      </c>
      <c r="G2340" s="5" t="str">
        <f t="shared" si="146"/>
        <v>WEAK</v>
      </c>
      <c r="H2340" s="5" t="str">
        <f t="shared" si="145"/>
        <v>CONFIRMED BEARISH</v>
      </c>
    </row>
    <row r="2341" spans="1:8" ht="13.5" x14ac:dyDescent="0.25">
      <c r="A2341" s="3">
        <f>TITRES_STAT!B2344</f>
        <v>45712</v>
      </c>
      <c r="B2341" s="5">
        <f>TITRES_STAT!C2344</f>
        <v>17.100000000000001</v>
      </c>
      <c r="C2341" s="5">
        <f>TITRES_STAT!D2344</f>
        <v>15.9817</v>
      </c>
      <c r="D2341" s="5">
        <f>TITRES_STAT!E2344</f>
        <v>1001</v>
      </c>
      <c r="E2341" s="2">
        <f t="shared" si="144"/>
        <v>89699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45713</v>
      </c>
      <c r="B2342" s="5">
        <f>TITRES_STAT!C2345</f>
        <v>16.96</v>
      </c>
      <c r="C2342" s="5">
        <f>TITRES_STAT!D2345</f>
        <v>15.8508</v>
      </c>
      <c r="D2342" s="5">
        <f>TITRES_STAT!E2345</f>
        <v>481</v>
      </c>
      <c r="E2342" s="2">
        <f t="shared" si="144"/>
        <v>89218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BULLISH DIVERGENCE</v>
      </c>
    </row>
    <row r="2343" spans="1:8" ht="13.5" x14ac:dyDescent="0.25">
      <c r="A2343" s="3">
        <f>TITRES_STAT!B2346</f>
        <v>45714</v>
      </c>
      <c r="B2343" s="5">
        <f>TITRES_STAT!C2346</f>
        <v>17.3</v>
      </c>
      <c r="C2343" s="5">
        <f>TITRES_STAT!D2346</f>
        <v>16.168600000000001</v>
      </c>
      <c r="D2343" s="5">
        <f>TITRES_STAT!E2346</f>
        <v>2506</v>
      </c>
      <c r="E2343" s="2">
        <f t="shared" si="144"/>
        <v>91724</v>
      </c>
      <c r="F2343" s="5" t="str">
        <f t="shared" si="147"/>
        <v>BULLISH</v>
      </c>
      <c r="G2343" s="5" t="str">
        <f t="shared" si="146"/>
        <v>STRONG</v>
      </c>
      <c r="H2343" s="5" t="str">
        <f t="shared" si="145"/>
        <v>CONFIRMED BULLISH</v>
      </c>
    </row>
    <row r="2344" spans="1:8" ht="13.5" x14ac:dyDescent="0.25">
      <c r="A2344" s="3">
        <f>TITRES_STAT!B2347</f>
        <v>45715</v>
      </c>
      <c r="B2344" s="5">
        <f>TITRES_STAT!C2347</f>
        <v>17.29</v>
      </c>
      <c r="C2344" s="5">
        <f>TITRES_STAT!D2347</f>
        <v>16.159199999999998</v>
      </c>
      <c r="D2344" s="5">
        <f>TITRES_STAT!E2347</f>
        <v>712</v>
      </c>
      <c r="E2344" s="2">
        <f t="shared" si="144"/>
        <v>91012</v>
      </c>
      <c r="F2344" s="5" t="str">
        <f t="shared" si="147"/>
        <v>BULLISH</v>
      </c>
      <c r="G2344" s="5" t="str">
        <f t="shared" si="146"/>
        <v>STRONG</v>
      </c>
      <c r="H2344" s="5" t="str">
        <f t="shared" si="145"/>
        <v>CONFIRMED BULLISH</v>
      </c>
    </row>
    <row r="2345" spans="1:8" ht="13.5" x14ac:dyDescent="0.25">
      <c r="A2345" s="3">
        <f>TITRES_STAT!B2348</f>
        <v>45716</v>
      </c>
      <c r="B2345" s="5">
        <f>TITRES_STAT!C2348</f>
        <v>17.149999999999999</v>
      </c>
      <c r="C2345" s="5">
        <f>TITRES_STAT!D2348</f>
        <v>16.028400000000001</v>
      </c>
      <c r="D2345" s="5">
        <f>TITRES_STAT!E2348</f>
        <v>1034</v>
      </c>
      <c r="E2345" s="2">
        <f t="shared" si="144"/>
        <v>89978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45719</v>
      </c>
      <c r="B2346" s="5">
        <f>TITRES_STAT!C2349</f>
        <v>17.350000000000001</v>
      </c>
      <c r="C2346" s="5">
        <f>TITRES_STAT!D2349</f>
        <v>16.215299999999999</v>
      </c>
      <c r="D2346" s="5">
        <f>TITRES_STAT!E2349</f>
        <v>503</v>
      </c>
      <c r="E2346" s="2">
        <f t="shared" si="144"/>
        <v>90481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17.350000000000001</v>
      </c>
      <c r="C2347" s="5">
        <f>TITRES_STAT!D2350</f>
        <v>16.215299999999999</v>
      </c>
      <c r="D2347" s="5">
        <f>TITRES_STAT!E2350</f>
        <v>8</v>
      </c>
      <c r="E2347" s="2">
        <f t="shared" si="144"/>
        <v>90481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CONFIRMED BULLISH</v>
      </c>
    </row>
    <row r="2348" spans="1:8" ht="13.5" x14ac:dyDescent="0.25">
      <c r="A2348" s="3">
        <f>TITRES_STAT!B2351</f>
        <v>45721</v>
      </c>
      <c r="B2348" s="5">
        <f>TITRES_STAT!C2351</f>
        <v>17.350000000000001</v>
      </c>
      <c r="C2348" s="5">
        <f>TITRES_STAT!D2351</f>
        <v>16.215299999999999</v>
      </c>
      <c r="D2348" s="5">
        <f>TITRES_STAT!E2351</f>
        <v>0</v>
      </c>
      <c r="E2348" s="2">
        <f t="shared" si="144"/>
        <v>90481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BEARISH DIVERGENCE</v>
      </c>
    </row>
    <row r="2349" spans="1:8" ht="13.5" x14ac:dyDescent="0.25">
      <c r="A2349" s="3">
        <f>TITRES_STAT!B2352</f>
        <v>45722</v>
      </c>
      <c r="B2349" s="5">
        <f>TITRES_STAT!C2352</f>
        <v>17.350000000000001</v>
      </c>
      <c r="C2349" s="5">
        <f>TITRES_STAT!D2352</f>
        <v>16.215299999999999</v>
      </c>
      <c r="D2349" s="5">
        <f>TITRES_STAT!E2352</f>
        <v>365</v>
      </c>
      <c r="E2349" s="2">
        <f t="shared" si="144"/>
        <v>90481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BEARISH DIVERGENCE</v>
      </c>
    </row>
    <row r="2350" spans="1:8" ht="13.5" x14ac:dyDescent="0.25">
      <c r="A2350" s="3">
        <f>TITRES_STAT!B2353</f>
        <v>45723</v>
      </c>
      <c r="B2350" s="5">
        <f>TITRES_STAT!C2353</f>
        <v>17.350000000000001</v>
      </c>
      <c r="C2350" s="5">
        <f>TITRES_STAT!D2353</f>
        <v>16.215299999999999</v>
      </c>
      <c r="D2350" s="5">
        <f>TITRES_STAT!E2353</f>
        <v>1339</v>
      </c>
      <c r="E2350" s="2">
        <f t="shared" si="144"/>
        <v>90481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17.350000000000001</v>
      </c>
      <c r="C2351" s="5">
        <f>TITRES_STAT!D2354</f>
        <v>16.215299999999999</v>
      </c>
      <c r="D2351" s="5">
        <f>TITRES_STAT!E2354</f>
        <v>1178</v>
      </c>
      <c r="E2351" s="2">
        <f t="shared" si="144"/>
        <v>90481</v>
      </c>
      <c r="F2351" s="5" t="str">
        <f t="shared" si="147"/>
        <v>NEUTRAL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45727</v>
      </c>
      <c r="B2352" s="5">
        <f>TITRES_STAT!C2355</f>
        <v>17.350000000000001</v>
      </c>
      <c r="C2352" s="5">
        <f>TITRES_STAT!D2355</f>
        <v>16.215299999999999</v>
      </c>
      <c r="D2352" s="5">
        <f>TITRES_STAT!E2355</f>
        <v>406</v>
      </c>
      <c r="E2352" s="2">
        <f t="shared" si="144"/>
        <v>90481</v>
      </c>
      <c r="F2352" s="5" t="str">
        <f t="shared" si="147"/>
        <v>NEUTRAL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45728</v>
      </c>
      <c r="B2353" s="5">
        <f>TITRES_STAT!C2356</f>
        <v>17.350000000000001</v>
      </c>
      <c r="C2353" s="5">
        <f>TITRES_STAT!D2356</f>
        <v>16.215299999999999</v>
      </c>
      <c r="D2353" s="5">
        <f>TITRES_STAT!E2356</f>
        <v>234</v>
      </c>
      <c r="E2353" s="2">
        <f t="shared" si="144"/>
        <v>90481</v>
      </c>
      <c r="F2353" s="5" t="str">
        <f t="shared" si="147"/>
        <v>NEUTRAL</v>
      </c>
      <c r="G2353" s="5" t="str">
        <f t="shared" si="146"/>
        <v>NEUTRAL</v>
      </c>
      <c r="H2353" s="5" t="str">
        <f t="shared" si="145"/>
        <v>NEUTRAL</v>
      </c>
    </row>
    <row r="2354" spans="1:8" ht="13.5" x14ac:dyDescent="0.25">
      <c r="A2354" s="3">
        <f>TITRES_STAT!B2357</f>
        <v>45729</v>
      </c>
      <c r="B2354" s="5">
        <f>TITRES_STAT!C2357</f>
        <v>17.36</v>
      </c>
      <c r="C2354" s="5">
        <f>TITRES_STAT!D2357</f>
        <v>16.224699999999999</v>
      </c>
      <c r="D2354" s="5">
        <f>TITRES_STAT!E2357</f>
        <v>941</v>
      </c>
      <c r="E2354" s="2">
        <f t="shared" si="144"/>
        <v>91422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17.2</v>
      </c>
      <c r="C2355" s="5">
        <f>TITRES_STAT!D2358</f>
        <v>16.075099999999999</v>
      </c>
      <c r="D2355" s="5">
        <f>TITRES_STAT!E2358</f>
        <v>748</v>
      </c>
      <c r="E2355" s="2">
        <f t="shared" si="144"/>
        <v>90674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BULLISH DIVERGENCE</v>
      </c>
    </row>
    <row r="2356" spans="1:8" ht="13.5" x14ac:dyDescent="0.25">
      <c r="A2356" s="3">
        <f>TITRES_STAT!B2359</f>
        <v>45733</v>
      </c>
      <c r="B2356" s="5">
        <f>TITRES_STAT!C2359</f>
        <v>17.399999999999999</v>
      </c>
      <c r="C2356" s="5">
        <f>TITRES_STAT!D2359</f>
        <v>16.262</v>
      </c>
      <c r="D2356" s="5">
        <f>TITRES_STAT!E2359</f>
        <v>1470</v>
      </c>
      <c r="E2356" s="2">
        <f t="shared" si="144"/>
        <v>92144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17.3</v>
      </c>
      <c r="C2357" s="5">
        <f>TITRES_STAT!D2360</f>
        <v>16.168600000000001</v>
      </c>
      <c r="D2357" s="5">
        <f>TITRES_STAT!E2360</f>
        <v>1655</v>
      </c>
      <c r="E2357" s="2">
        <f t="shared" si="144"/>
        <v>90489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BULLISH DIVERGENCE</v>
      </c>
    </row>
    <row r="2358" spans="1:8" ht="13.5" x14ac:dyDescent="0.25">
      <c r="A2358" s="3">
        <f>TITRES_STAT!B2361</f>
        <v>45735</v>
      </c>
      <c r="B2358" s="5">
        <f>TITRES_STAT!C2361</f>
        <v>17.440000000000001</v>
      </c>
      <c r="C2358" s="5">
        <f>TITRES_STAT!D2361</f>
        <v>16.299399999999999</v>
      </c>
      <c r="D2358" s="5">
        <f>TITRES_STAT!E2361</f>
        <v>513</v>
      </c>
      <c r="E2358" s="2">
        <f t="shared" si="144"/>
        <v>91002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17.75</v>
      </c>
      <c r="C2359" s="5">
        <f>TITRES_STAT!D2362</f>
        <v>16.589200000000002</v>
      </c>
      <c r="D2359" s="5">
        <f>TITRES_STAT!E2362</f>
        <v>1374</v>
      </c>
      <c r="E2359" s="2">
        <f t="shared" si="144"/>
        <v>92376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17.72</v>
      </c>
      <c r="C2360" s="5">
        <f>TITRES_STAT!D2363</f>
        <v>16.5611</v>
      </c>
      <c r="D2360" s="5">
        <f>TITRES_STAT!E2363</f>
        <v>10</v>
      </c>
      <c r="E2360" s="2">
        <f t="shared" si="144"/>
        <v>92366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17.8</v>
      </c>
      <c r="C2361" s="5">
        <f>TITRES_STAT!D2364</f>
        <v>16.635899999999999</v>
      </c>
      <c r="D2361" s="5">
        <f>TITRES_STAT!E2364</f>
        <v>1740</v>
      </c>
      <c r="E2361" s="2">
        <f t="shared" si="144"/>
        <v>94106</v>
      </c>
      <c r="F2361" s="5" t="str">
        <f t="shared" si="147"/>
        <v>BULLISH</v>
      </c>
      <c r="G2361" s="5" t="str">
        <f t="shared" si="146"/>
        <v>STRONG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17.850000000000001</v>
      </c>
      <c r="C2362" s="5">
        <f>TITRES_STAT!D2365</f>
        <v>16.682600000000001</v>
      </c>
      <c r="D2362" s="5">
        <f>TITRES_STAT!E2365</f>
        <v>3949</v>
      </c>
      <c r="E2362" s="2">
        <f t="shared" si="144"/>
        <v>98055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17.850000000000001</v>
      </c>
      <c r="C2363" s="5">
        <f>TITRES_STAT!D2366</f>
        <v>16.682600000000001</v>
      </c>
      <c r="D2363" s="5">
        <f>TITRES_STAT!E2366</f>
        <v>201</v>
      </c>
      <c r="E2363" s="2">
        <f t="shared" si="144"/>
        <v>98055</v>
      </c>
      <c r="F2363" s="5" t="str">
        <f t="shared" si="147"/>
        <v>BULLISH</v>
      </c>
      <c r="G2363" s="5" t="str">
        <f t="shared" si="146"/>
        <v>STRONG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17.95</v>
      </c>
      <c r="C2364" s="5">
        <f>TITRES_STAT!D2367</f>
        <v>16.7761</v>
      </c>
      <c r="D2364" s="5">
        <f>TITRES_STAT!E2367</f>
        <v>1255</v>
      </c>
      <c r="E2364" s="2">
        <f t="shared" si="144"/>
        <v>99310</v>
      </c>
      <c r="F2364" s="5" t="str">
        <f t="shared" si="147"/>
        <v>BULLISH</v>
      </c>
      <c r="G2364" s="5" t="str">
        <f t="shared" si="146"/>
        <v>STRONG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17.97</v>
      </c>
      <c r="C2365" s="5">
        <f>TITRES_STAT!D2368</f>
        <v>16.794799999999999</v>
      </c>
      <c r="D2365" s="5">
        <f>TITRES_STAT!E2368</f>
        <v>201</v>
      </c>
      <c r="E2365" s="2">
        <f t="shared" si="144"/>
        <v>99511</v>
      </c>
      <c r="F2365" s="5" t="str">
        <f t="shared" si="147"/>
        <v>BULLISH</v>
      </c>
      <c r="G2365" s="5" t="str">
        <f t="shared" si="146"/>
        <v>STRONG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17.8</v>
      </c>
      <c r="C2366" s="5">
        <f>TITRES_STAT!D2369</f>
        <v>16.635899999999999</v>
      </c>
      <c r="D2366" s="5">
        <f>TITRES_STAT!E2369</f>
        <v>1348</v>
      </c>
      <c r="E2366" s="2">
        <f t="shared" si="144"/>
        <v>98163</v>
      </c>
      <c r="F2366" s="5" t="str">
        <f t="shared" si="147"/>
        <v>BULLISH</v>
      </c>
      <c r="G2366" s="5" t="str">
        <f t="shared" si="146"/>
        <v>STRONG</v>
      </c>
      <c r="H2366" s="5" t="str">
        <f t="shared" si="145"/>
        <v>NEUTRAL</v>
      </c>
    </row>
    <row r="2367" spans="1:8" ht="13.5" x14ac:dyDescent="0.25">
      <c r="A2367" s="3">
        <f>TITRES_STAT!B2370</f>
        <v>45751</v>
      </c>
      <c r="B2367" s="5">
        <f>TITRES_STAT!C2370</f>
        <v>17.5</v>
      </c>
      <c r="C2367" s="5">
        <f>TITRES_STAT!D2370</f>
        <v>16.355499999999999</v>
      </c>
      <c r="D2367" s="5">
        <f>TITRES_STAT!E2370</f>
        <v>1144</v>
      </c>
      <c r="E2367" s="2">
        <f t="shared" si="144"/>
        <v>97019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CONFIRMED BEARISH</v>
      </c>
    </row>
    <row r="2368" spans="1:8" ht="13.5" x14ac:dyDescent="0.25">
      <c r="A2368" s="3">
        <f>TITRES_STAT!B2371</f>
        <v>45754</v>
      </c>
      <c r="B2368" s="5">
        <f>TITRES_STAT!C2371</f>
        <v>18.100000000000001</v>
      </c>
      <c r="C2368" s="5">
        <f>TITRES_STAT!D2371</f>
        <v>16.9163</v>
      </c>
      <c r="D2368" s="5">
        <f>TITRES_STAT!E2371</f>
        <v>1026</v>
      </c>
      <c r="E2368" s="2">
        <f t="shared" si="144"/>
        <v>98045</v>
      </c>
      <c r="F2368" s="5" t="str">
        <f t="shared" si="147"/>
        <v>BEARISH</v>
      </c>
      <c r="G2368" s="5" t="str">
        <f t="shared" si="146"/>
        <v>NEUTRAL</v>
      </c>
      <c r="H2368" s="5" t="str">
        <f t="shared" si="145"/>
        <v>BEARISH DIVERGENCE</v>
      </c>
    </row>
    <row r="2369" spans="1:8" ht="13.5" x14ac:dyDescent="0.25">
      <c r="A2369" s="3">
        <f>TITRES_STAT!B2372</f>
        <v>45755</v>
      </c>
      <c r="B2369" s="5">
        <f>TITRES_STAT!C2372</f>
        <v>18.100000000000001</v>
      </c>
      <c r="C2369" s="5">
        <f>TITRES_STAT!D2372</f>
        <v>16.9163</v>
      </c>
      <c r="D2369" s="5">
        <f>TITRES_STAT!E2372</f>
        <v>1846</v>
      </c>
      <c r="E2369" s="2">
        <f t="shared" si="144"/>
        <v>98045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BEARISH DIVERGENCE</v>
      </c>
    </row>
    <row r="2370" spans="1:8" ht="13.5" x14ac:dyDescent="0.25">
      <c r="A2370" s="3">
        <f>TITRES_STAT!B2373</f>
        <v>45757</v>
      </c>
      <c r="B2370" s="5">
        <f>TITRES_STAT!C2373</f>
        <v>18.11</v>
      </c>
      <c r="C2370" s="5">
        <f>TITRES_STAT!D2373</f>
        <v>16.925599999999999</v>
      </c>
      <c r="D2370" s="5">
        <f>TITRES_STAT!E2373</f>
        <v>1304</v>
      </c>
      <c r="E2370" s="2">
        <f t="shared" si="144"/>
        <v>99349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BEARISH DIVERGENCE</v>
      </c>
    </row>
    <row r="2371" spans="1:8" ht="13.5" x14ac:dyDescent="0.25">
      <c r="A2371" s="3">
        <f>TITRES_STAT!B2374</f>
        <v>45758</v>
      </c>
      <c r="B2371" s="5">
        <f>TITRES_STAT!C2374</f>
        <v>18.75</v>
      </c>
      <c r="C2371" s="5">
        <f>TITRES_STAT!D2374</f>
        <v>17.523800000000001</v>
      </c>
      <c r="D2371" s="5">
        <f>TITRES_STAT!E2374</f>
        <v>32</v>
      </c>
      <c r="E2371" s="2">
        <f t="shared" si="144"/>
        <v>99381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CONFIRMED BULLISH</v>
      </c>
    </row>
    <row r="2372" spans="1:8" ht="13.5" x14ac:dyDescent="0.25">
      <c r="A2372" s="3">
        <f>TITRES_STAT!B2375</f>
        <v>45761</v>
      </c>
      <c r="B2372" s="5">
        <f>TITRES_STAT!C2375</f>
        <v>18.149999999999999</v>
      </c>
      <c r="C2372" s="5">
        <f>TITRES_STAT!D2375</f>
        <v>16.963000000000001</v>
      </c>
      <c r="D2372" s="5">
        <f>TITRES_STAT!E2375</f>
        <v>2</v>
      </c>
      <c r="E2372" s="2">
        <f t="shared" ref="E2372:E2435" si="148">IF(B2372&gt;B2371, E2371+D2372, IF(B2372&lt;B2371, E2371-D2372, E2371))</f>
        <v>99379</v>
      </c>
      <c r="F2372" s="5" t="str">
        <f t="shared" si="147"/>
        <v>BULLISH</v>
      </c>
      <c r="G2372" s="5" t="str">
        <f t="shared" si="146"/>
        <v>STRONG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18.11</v>
      </c>
      <c r="C2373" s="5">
        <f>TITRES_STAT!D2376</f>
        <v>16.925599999999999</v>
      </c>
      <c r="D2373" s="5">
        <f>TITRES_STAT!E2376</f>
        <v>4770</v>
      </c>
      <c r="E2373" s="2">
        <f t="shared" si="148"/>
        <v>94609</v>
      </c>
      <c r="F2373" s="5" t="str">
        <f t="shared" si="147"/>
        <v>BEARISH</v>
      </c>
      <c r="G2373" s="5" t="str">
        <f t="shared" si="146"/>
        <v>WEAK</v>
      </c>
      <c r="H2373" s="5" t="str">
        <f t="shared" si="145"/>
        <v>BEARISH DIVERGENCE</v>
      </c>
    </row>
    <row r="2374" spans="1:8" ht="13.5" x14ac:dyDescent="0.25">
      <c r="A2374" s="3">
        <f>TITRES_STAT!B2377</f>
        <v>45763</v>
      </c>
      <c r="B2374" s="5">
        <f>TITRES_STAT!C2377</f>
        <v>18.12</v>
      </c>
      <c r="C2374" s="5">
        <f>TITRES_STAT!D2377</f>
        <v>16.934999999999999</v>
      </c>
      <c r="D2374" s="5">
        <f>TITRES_STAT!E2377</f>
        <v>1378</v>
      </c>
      <c r="E2374" s="2">
        <f t="shared" si="148"/>
        <v>95987</v>
      </c>
      <c r="F2374" s="5" t="str">
        <f t="shared" si="147"/>
        <v>BEARISH</v>
      </c>
      <c r="G2374" s="5" t="str">
        <f t="shared" si="146"/>
        <v>WEAK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45764</v>
      </c>
      <c r="B2375" s="5">
        <f>TITRES_STAT!C2378</f>
        <v>18.48</v>
      </c>
      <c r="C2375" s="5">
        <f>TITRES_STAT!D2378</f>
        <v>17.2714</v>
      </c>
      <c r="D2375" s="5">
        <f>TITRES_STAT!E2378</f>
        <v>8206</v>
      </c>
      <c r="E2375" s="2">
        <f t="shared" si="148"/>
        <v>104193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STRONG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18.96</v>
      </c>
      <c r="C2376" s="5">
        <f>TITRES_STAT!D2379</f>
        <v>17.72</v>
      </c>
      <c r="D2376" s="5">
        <f>TITRES_STAT!E2379</f>
        <v>2808</v>
      </c>
      <c r="E2376" s="2">
        <f t="shared" si="148"/>
        <v>107001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STRONG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19.149999999999999</v>
      </c>
      <c r="C2377" s="5">
        <f>TITRES_STAT!D2380</f>
        <v>17.897600000000001</v>
      </c>
      <c r="D2377" s="5">
        <f>TITRES_STAT!E2380</f>
        <v>1087</v>
      </c>
      <c r="E2377" s="2">
        <f t="shared" si="148"/>
        <v>108088</v>
      </c>
      <c r="F2377" s="5" t="str">
        <f t="shared" si="151"/>
        <v>BULLISH</v>
      </c>
      <c r="G2377" s="5" t="str">
        <f t="shared" si="150"/>
        <v>STRONG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19.149999999999999</v>
      </c>
      <c r="C2378" s="5">
        <f>TITRES_STAT!D2381</f>
        <v>17.897600000000001</v>
      </c>
      <c r="D2378" s="5">
        <f>TITRES_STAT!E2381</f>
        <v>100</v>
      </c>
      <c r="E2378" s="2">
        <f t="shared" si="148"/>
        <v>108088</v>
      </c>
      <c r="F2378" s="5" t="str">
        <f t="shared" si="151"/>
        <v>BULLISH</v>
      </c>
      <c r="G2378" s="5" t="str">
        <f t="shared" si="150"/>
        <v>STRONG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19.7</v>
      </c>
      <c r="C2379" s="5">
        <f>TITRES_STAT!D2382</f>
        <v>18.4116</v>
      </c>
      <c r="D2379" s="5">
        <f>TITRES_STAT!E2382</f>
        <v>1375</v>
      </c>
      <c r="E2379" s="2">
        <f t="shared" si="148"/>
        <v>109463</v>
      </c>
      <c r="F2379" s="5" t="str">
        <f t="shared" si="151"/>
        <v>BULLISH</v>
      </c>
      <c r="G2379" s="5" t="str">
        <f t="shared" si="150"/>
        <v>STRONG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19.14</v>
      </c>
      <c r="C2380" s="5">
        <f>TITRES_STAT!D2383</f>
        <v>17.888200000000001</v>
      </c>
      <c r="D2380" s="5">
        <f>TITRES_STAT!E2383</f>
        <v>413</v>
      </c>
      <c r="E2380" s="2">
        <f t="shared" si="148"/>
        <v>109050</v>
      </c>
      <c r="F2380" s="5" t="str">
        <f t="shared" si="151"/>
        <v>BULLISH</v>
      </c>
      <c r="G2380" s="5" t="str">
        <f t="shared" si="150"/>
        <v>STRONG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19.45</v>
      </c>
      <c r="C2381" s="5">
        <f>TITRES_STAT!D2384</f>
        <v>18.178000000000001</v>
      </c>
      <c r="D2381" s="5">
        <f>TITRES_STAT!E2384</f>
        <v>142</v>
      </c>
      <c r="E2381" s="2">
        <f t="shared" si="148"/>
        <v>109192</v>
      </c>
      <c r="F2381" s="5" t="str">
        <f t="shared" si="151"/>
        <v>BULLISH</v>
      </c>
      <c r="G2381" s="5" t="str">
        <f t="shared" si="150"/>
        <v>STRONG</v>
      </c>
      <c r="H2381" s="5" t="str">
        <f t="shared" si="149"/>
        <v>CONFIRMED BULLISH</v>
      </c>
    </row>
    <row r="2382" spans="1:8" ht="13.5" x14ac:dyDescent="0.25">
      <c r="A2382" s="3">
        <f>TITRES_STAT!B2385</f>
        <v>45775</v>
      </c>
      <c r="B2382" s="5">
        <f>TITRES_STAT!C2385</f>
        <v>19.05</v>
      </c>
      <c r="C2382" s="5">
        <f>TITRES_STAT!D2385</f>
        <v>17.804099999999998</v>
      </c>
      <c r="D2382" s="5">
        <f>TITRES_STAT!E2385</f>
        <v>35</v>
      </c>
      <c r="E2382" s="2">
        <f t="shared" si="148"/>
        <v>109157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BULLISH DIVERGENCE</v>
      </c>
    </row>
    <row r="2383" spans="1:8" ht="13.5" x14ac:dyDescent="0.25">
      <c r="A2383" s="3">
        <f>TITRES_STAT!B2386</f>
        <v>45776</v>
      </c>
      <c r="B2383" s="5">
        <f>TITRES_STAT!C2386</f>
        <v>19.399999999999999</v>
      </c>
      <c r="C2383" s="5">
        <f>TITRES_STAT!D2386</f>
        <v>18.1312</v>
      </c>
      <c r="D2383" s="5">
        <f>TITRES_STAT!E2386</f>
        <v>608</v>
      </c>
      <c r="E2383" s="2">
        <f t="shared" si="148"/>
        <v>109765</v>
      </c>
      <c r="F2383" s="5" t="str">
        <f t="shared" si="151"/>
        <v>BULLISH</v>
      </c>
      <c r="G2383" s="5" t="str">
        <f t="shared" si="150"/>
        <v>NEUTRAL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19.07</v>
      </c>
      <c r="C2384" s="5">
        <f>TITRES_STAT!D2387</f>
        <v>17.822800000000001</v>
      </c>
      <c r="D2384" s="5">
        <f>TITRES_STAT!E2387</f>
        <v>246</v>
      </c>
      <c r="E2384" s="2">
        <f t="shared" si="148"/>
        <v>109519</v>
      </c>
      <c r="F2384" s="5" t="str">
        <f t="shared" si="151"/>
        <v>BULLISH</v>
      </c>
      <c r="G2384" s="5" t="str">
        <f t="shared" si="150"/>
        <v>NEUTRAL</v>
      </c>
      <c r="H2384" s="5" t="str">
        <f t="shared" si="149"/>
        <v>BULLISH DIVERGENCE</v>
      </c>
    </row>
    <row r="2385" spans="1:8" ht="13.5" x14ac:dyDescent="0.25">
      <c r="A2385" s="3">
        <f>TITRES_STAT!B2388</f>
        <v>45779</v>
      </c>
      <c r="B2385" s="5">
        <f>TITRES_STAT!C2388</f>
        <v>19.75</v>
      </c>
      <c r="C2385" s="5">
        <f>TITRES_STAT!D2388</f>
        <v>18.458400000000001</v>
      </c>
      <c r="D2385" s="5">
        <f>TITRES_STAT!E2388</f>
        <v>3146</v>
      </c>
      <c r="E2385" s="2">
        <f t="shared" si="148"/>
        <v>112665</v>
      </c>
      <c r="F2385" s="5" t="str">
        <f t="shared" si="151"/>
        <v>BULLISH</v>
      </c>
      <c r="G2385" s="5" t="str">
        <f t="shared" si="150"/>
        <v>STRONG</v>
      </c>
      <c r="H2385" s="5" t="str">
        <f t="shared" si="149"/>
        <v>CONFIRMED BULLISH</v>
      </c>
    </row>
    <row r="2386" spans="1:8" ht="13.5" x14ac:dyDescent="0.25">
      <c r="A2386" s="3">
        <f>TITRES_STAT!B2389</f>
        <v>45782</v>
      </c>
      <c r="B2386" s="5">
        <f>TITRES_STAT!C2389</f>
        <v>19.739999999999998</v>
      </c>
      <c r="C2386" s="5">
        <f>TITRES_STAT!D2389</f>
        <v>18.449000000000002</v>
      </c>
      <c r="D2386" s="5">
        <f>TITRES_STAT!E2389</f>
        <v>26</v>
      </c>
      <c r="E2386" s="2">
        <f t="shared" si="148"/>
        <v>112639</v>
      </c>
      <c r="F2386" s="5" t="str">
        <f t="shared" si="151"/>
        <v>BULLISH</v>
      </c>
      <c r="G2386" s="5" t="str">
        <f t="shared" si="150"/>
        <v>STRONG</v>
      </c>
      <c r="H2386" s="5" t="str">
        <f t="shared" si="149"/>
        <v>CONFIRMED BULLISH</v>
      </c>
    </row>
    <row r="2387" spans="1:8" ht="13.5" x14ac:dyDescent="0.25">
      <c r="A2387" s="3">
        <f>TITRES_STAT!B2390</f>
        <v>45783</v>
      </c>
      <c r="B2387" s="5">
        <f>TITRES_STAT!C2390</f>
        <v>19.8</v>
      </c>
      <c r="C2387" s="5">
        <f>TITRES_STAT!D2390</f>
        <v>18.505099999999999</v>
      </c>
      <c r="D2387" s="5">
        <f>TITRES_STAT!E2390</f>
        <v>2241</v>
      </c>
      <c r="E2387" s="2">
        <f t="shared" si="148"/>
        <v>114880</v>
      </c>
      <c r="F2387" s="5" t="str">
        <f t="shared" si="151"/>
        <v>BULLISH</v>
      </c>
      <c r="G2387" s="5" t="str">
        <f t="shared" si="150"/>
        <v>STRONG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19.97</v>
      </c>
      <c r="C2388" s="5">
        <f>TITRES_STAT!D2391</f>
        <v>18.664000000000001</v>
      </c>
      <c r="D2388" s="5">
        <f>TITRES_STAT!E2391</f>
        <v>6</v>
      </c>
      <c r="E2388" s="2">
        <f t="shared" si="148"/>
        <v>114886</v>
      </c>
      <c r="F2388" s="5" t="str">
        <f t="shared" si="151"/>
        <v>BULLISH</v>
      </c>
      <c r="G2388" s="5" t="str">
        <f t="shared" si="150"/>
        <v>STRONG</v>
      </c>
      <c r="H2388" s="5" t="str">
        <f t="shared" si="149"/>
        <v>CONFIRMED BULLISH</v>
      </c>
    </row>
    <row r="2389" spans="1:8" ht="13.5" x14ac:dyDescent="0.25">
      <c r="A2389" s="3">
        <f>TITRES_STAT!B2392</f>
        <v>45785</v>
      </c>
      <c r="B2389" s="5">
        <f>TITRES_STAT!C2392</f>
        <v>19.97</v>
      </c>
      <c r="C2389" s="5">
        <f>TITRES_STAT!D2392</f>
        <v>18.664000000000001</v>
      </c>
      <c r="D2389" s="5">
        <f>TITRES_STAT!E2392</f>
        <v>549</v>
      </c>
      <c r="E2389" s="2">
        <f t="shared" si="148"/>
        <v>114886</v>
      </c>
      <c r="F2389" s="5" t="str">
        <f t="shared" si="151"/>
        <v>BULLISH</v>
      </c>
      <c r="G2389" s="5" t="str">
        <f t="shared" si="150"/>
        <v>STRONG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20.18</v>
      </c>
      <c r="C2390" s="5">
        <f>TITRES_STAT!D2393</f>
        <v>18.860199999999999</v>
      </c>
      <c r="D2390" s="5">
        <f>TITRES_STAT!E2393</f>
        <v>1006</v>
      </c>
      <c r="E2390" s="2">
        <f t="shared" si="148"/>
        <v>115892</v>
      </c>
      <c r="F2390" s="5" t="str">
        <f t="shared" si="151"/>
        <v>BULLISH</v>
      </c>
      <c r="G2390" s="5" t="str">
        <f t="shared" si="150"/>
        <v>STRONG</v>
      </c>
      <c r="H2390" s="5" t="str">
        <f t="shared" si="149"/>
        <v>CONFIRMED BULLISH</v>
      </c>
    </row>
    <row r="2391" spans="1:8" ht="13.5" x14ac:dyDescent="0.25">
      <c r="A2391" s="3">
        <f>TITRES_STAT!B2394</f>
        <v>45789</v>
      </c>
      <c r="B2391" s="5">
        <f>TITRES_STAT!C2394</f>
        <v>20.65</v>
      </c>
      <c r="C2391" s="5">
        <f>TITRES_STAT!D2394</f>
        <v>19.299499999999998</v>
      </c>
      <c r="D2391" s="5">
        <f>TITRES_STAT!E2394</f>
        <v>129</v>
      </c>
      <c r="E2391" s="2">
        <f t="shared" si="148"/>
        <v>116021</v>
      </c>
      <c r="F2391" s="5" t="str">
        <f t="shared" si="151"/>
        <v>BULLISH</v>
      </c>
      <c r="G2391" s="5" t="str">
        <f t="shared" si="150"/>
        <v>STRONG</v>
      </c>
      <c r="H2391" s="5" t="str">
        <f t="shared" si="149"/>
        <v>CONFIRMED BULLISH</v>
      </c>
    </row>
    <row r="2392" spans="1:8" ht="13.5" x14ac:dyDescent="0.25">
      <c r="A2392" s="3">
        <f>TITRES_STAT!B2395</f>
        <v>45790</v>
      </c>
      <c r="B2392" s="5">
        <f>TITRES_STAT!C2395</f>
        <v>20.65</v>
      </c>
      <c r="C2392" s="5">
        <f>TITRES_STAT!D2395</f>
        <v>19.299499999999998</v>
      </c>
      <c r="D2392" s="5">
        <f>TITRES_STAT!E2395</f>
        <v>96</v>
      </c>
      <c r="E2392" s="2">
        <f t="shared" si="148"/>
        <v>116021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20.98</v>
      </c>
      <c r="C2393" s="5">
        <f>TITRES_STAT!D2396</f>
        <v>19.607900000000001</v>
      </c>
      <c r="D2393" s="5">
        <f>TITRES_STAT!E2396</f>
        <v>2383</v>
      </c>
      <c r="E2393" s="2">
        <f t="shared" si="148"/>
        <v>118404</v>
      </c>
      <c r="F2393" s="5" t="str">
        <f t="shared" si="151"/>
        <v>BULLISH</v>
      </c>
      <c r="G2393" s="5" t="str">
        <f t="shared" si="150"/>
        <v>STRONG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21.84</v>
      </c>
      <c r="C2394" s="5">
        <f>TITRES_STAT!D2397</f>
        <v>20.4117</v>
      </c>
      <c r="D2394" s="5">
        <f>TITRES_STAT!E2397</f>
        <v>844</v>
      </c>
      <c r="E2394" s="2">
        <f t="shared" si="148"/>
        <v>119248</v>
      </c>
      <c r="F2394" s="5" t="str">
        <f t="shared" si="151"/>
        <v>BULLISH</v>
      </c>
      <c r="G2394" s="5" t="str">
        <f t="shared" si="150"/>
        <v>STRONG</v>
      </c>
      <c r="H2394" s="5" t="str">
        <f t="shared" si="149"/>
        <v>CONFIRMED BULLISH</v>
      </c>
    </row>
    <row r="2395" spans="1:8" ht="13.5" x14ac:dyDescent="0.25">
      <c r="A2395" s="3">
        <f>TITRES_STAT!B2398</f>
        <v>45793</v>
      </c>
      <c r="B2395" s="5">
        <f>TITRES_STAT!C2398</f>
        <v>21.79</v>
      </c>
      <c r="C2395" s="5">
        <f>TITRES_STAT!D2398</f>
        <v>20.364899999999999</v>
      </c>
      <c r="D2395" s="5">
        <f>TITRES_STAT!E2398</f>
        <v>14</v>
      </c>
      <c r="E2395" s="2">
        <f t="shared" si="148"/>
        <v>119234</v>
      </c>
      <c r="F2395" s="5" t="str">
        <f t="shared" si="151"/>
        <v>BULLISH</v>
      </c>
      <c r="G2395" s="5" t="str">
        <f t="shared" si="150"/>
        <v>STRONG</v>
      </c>
      <c r="H2395" s="5" t="str">
        <f t="shared" si="149"/>
        <v>CONFIRMED BULLISH</v>
      </c>
    </row>
    <row r="2396" spans="1:8" ht="13.5" x14ac:dyDescent="0.25">
      <c r="A2396" s="3">
        <f>TITRES_STAT!B2399</f>
        <v>45796</v>
      </c>
      <c r="B2396" s="5">
        <f>TITRES_STAT!C2399</f>
        <v>21.79</v>
      </c>
      <c r="C2396" s="5">
        <f>TITRES_STAT!D2399</f>
        <v>20.364899999999999</v>
      </c>
      <c r="D2396" s="5">
        <f>TITRES_STAT!E2399</f>
        <v>17</v>
      </c>
      <c r="E2396" s="2">
        <f t="shared" si="148"/>
        <v>119234</v>
      </c>
      <c r="F2396" s="5" t="str">
        <f t="shared" si="151"/>
        <v>BULLISH</v>
      </c>
      <c r="G2396" s="5" t="str">
        <f t="shared" si="150"/>
        <v>STRONG</v>
      </c>
      <c r="H2396" s="5" t="str">
        <f t="shared" si="149"/>
        <v>CONFIRMED BULLISH</v>
      </c>
    </row>
    <row r="2397" spans="1:8" ht="13.5" x14ac:dyDescent="0.25">
      <c r="A2397" s="3">
        <f>TITRES_STAT!B2400</f>
        <v>45797</v>
      </c>
      <c r="B2397" s="5">
        <f>TITRES_STAT!C2400</f>
        <v>21.79</v>
      </c>
      <c r="C2397" s="5">
        <f>TITRES_STAT!D2400</f>
        <v>20.364899999999999</v>
      </c>
      <c r="D2397" s="5">
        <f>TITRES_STAT!E2400</f>
        <v>0</v>
      </c>
      <c r="E2397" s="2">
        <f t="shared" si="148"/>
        <v>119234</v>
      </c>
      <c r="F2397" s="5" t="str">
        <f t="shared" si="151"/>
        <v>BULLISH</v>
      </c>
      <c r="G2397" s="5" t="str">
        <f t="shared" si="150"/>
        <v>STRONG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21.79</v>
      </c>
      <c r="C2398" s="5">
        <f>TITRES_STAT!D2401</f>
        <v>20.364899999999999</v>
      </c>
      <c r="D2398" s="5">
        <f>TITRES_STAT!E2401</f>
        <v>144</v>
      </c>
      <c r="E2398" s="2">
        <f t="shared" si="148"/>
        <v>119234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21.79</v>
      </c>
      <c r="C2399" s="5">
        <f>TITRES_STAT!D2402</f>
        <v>20.364899999999999</v>
      </c>
      <c r="D2399" s="5">
        <f>TITRES_STAT!E2402</f>
        <v>87</v>
      </c>
      <c r="E2399" s="2">
        <f t="shared" si="148"/>
        <v>119234</v>
      </c>
      <c r="F2399" s="5" t="str">
        <f t="shared" si="151"/>
        <v>BEARISH</v>
      </c>
      <c r="G2399" s="5" t="str">
        <f t="shared" si="150"/>
        <v>NEUTRAL</v>
      </c>
      <c r="H2399" s="5" t="str">
        <f t="shared" si="149"/>
        <v>CONFIRMED BEARISH</v>
      </c>
    </row>
    <row r="2400" spans="1:8" ht="13.5" x14ac:dyDescent="0.25">
      <c r="A2400" s="3">
        <f>TITRES_STAT!B2403</f>
        <v>45800</v>
      </c>
      <c r="B2400" s="5">
        <f>TITRES_STAT!C2403</f>
        <v>21.79</v>
      </c>
      <c r="C2400" s="5">
        <f>TITRES_STAT!D2403</f>
        <v>20.364899999999999</v>
      </c>
      <c r="D2400" s="5">
        <f>TITRES_STAT!E2403</f>
        <v>0</v>
      </c>
      <c r="E2400" s="2">
        <f t="shared" si="148"/>
        <v>119234</v>
      </c>
      <c r="F2400" s="5" t="str">
        <f t="shared" si="151"/>
        <v>NEUTRAL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21.75</v>
      </c>
      <c r="C2401" s="5">
        <f>TITRES_STAT!D2404</f>
        <v>20.3276</v>
      </c>
      <c r="D2401" s="5">
        <f>TITRES_STAT!E2404</f>
        <v>468</v>
      </c>
      <c r="E2401" s="2">
        <f t="shared" si="148"/>
        <v>118766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CONFIRMED BEARISH</v>
      </c>
    </row>
    <row r="2402" spans="1:8" ht="13.5" x14ac:dyDescent="0.25">
      <c r="A2402" s="3">
        <f>TITRES_STAT!B2405</f>
        <v>45804</v>
      </c>
      <c r="B2402" s="5">
        <f>TITRES_STAT!C2405</f>
        <v>21.74</v>
      </c>
      <c r="C2402" s="5">
        <f>TITRES_STAT!D2405</f>
        <v>20.318200000000001</v>
      </c>
      <c r="D2402" s="5">
        <f>TITRES_STAT!E2405</f>
        <v>711</v>
      </c>
      <c r="E2402" s="2">
        <f t="shared" si="148"/>
        <v>118055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CONFIRMED BEARISH</v>
      </c>
    </row>
    <row r="2403" spans="1:8" ht="13.5" x14ac:dyDescent="0.25">
      <c r="A2403" s="3">
        <f>TITRES_STAT!B2406</f>
        <v>45805</v>
      </c>
      <c r="B2403" s="5">
        <f>TITRES_STAT!C2406</f>
        <v>21.65</v>
      </c>
      <c r="C2403" s="5">
        <f>TITRES_STAT!D2406</f>
        <v>20.234100000000002</v>
      </c>
      <c r="D2403" s="5">
        <f>TITRES_STAT!E2406</f>
        <v>422</v>
      </c>
      <c r="E2403" s="2">
        <f t="shared" si="148"/>
        <v>117633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21.6</v>
      </c>
      <c r="C2404" s="5">
        <f>TITRES_STAT!D2407</f>
        <v>20.1874</v>
      </c>
      <c r="D2404" s="5">
        <f>TITRES_STAT!E2407</f>
        <v>486</v>
      </c>
      <c r="E2404" s="2">
        <f t="shared" si="148"/>
        <v>117147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21.6</v>
      </c>
      <c r="C2405" s="5">
        <f>TITRES_STAT!D2408</f>
        <v>20.1874</v>
      </c>
      <c r="D2405" s="5">
        <f>TITRES_STAT!E2408</f>
        <v>3206</v>
      </c>
      <c r="E2405" s="2">
        <f t="shared" si="148"/>
        <v>117147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21.35</v>
      </c>
      <c r="C2406" s="5">
        <f>TITRES_STAT!D2409</f>
        <v>19.953700000000001</v>
      </c>
      <c r="D2406" s="5">
        <f>TITRES_STAT!E2409</f>
        <v>1407</v>
      </c>
      <c r="E2406" s="2">
        <f t="shared" si="148"/>
        <v>115740</v>
      </c>
      <c r="F2406" s="5" t="str">
        <f t="shared" si="151"/>
        <v>BEARISH</v>
      </c>
      <c r="G2406" s="5" t="str">
        <f t="shared" si="150"/>
        <v>WEAK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21.03</v>
      </c>
      <c r="C2407" s="5">
        <f>TITRES_STAT!D2410</f>
        <v>19.654599999999999</v>
      </c>
      <c r="D2407" s="5">
        <f>TITRES_STAT!E2410</f>
        <v>72</v>
      </c>
      <c r="E2407" s="2">
        <f t="shared" si="148"/>
        <v>115668</v>
      </c>
      <c r="F2407" s="5" t="str">
        <f t="shared" si="151"/>
        <v>BEARISH</v>
      </c>
      <c r="G2407" s="5" t="str">
        <f t="shared" si="150"/>
        <v>WEAK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20.85</v>
      </c>
      <c r="C2408" s="5">
        <f>TITRES_STAT!D2411</f>
        <v>19.4864</v>
      </c>
      <c r="D2408" s="5">
        <f>TITRES_STAT!E2411</f>
        <v>1042</v>
      </c>
      <c r="E2408" s="2">
        <f t="shared" si="148"/>
        <v>114626</v>
      </c>
      <c r="F2408" s="5" t="str">
        <f t="shared" si="151"/>
        <v>BEARISH</v>
      </c>
      <c r="G2408" s="5" t="str">
        <f t="shared" si="150"/>
        <v>WEAK</v>
      </c>
      <c r="H2408" s="5" t="str">
        <f t="shared" si="149"/>
        <v>CONFIRMED BEARISH</v>
      </c>
    </row>
    <row r="2409" spans="1:8" ht="13.5" x14ac:dyDescent="0.25">
      <c r="A2409" s="3">
        <f>TITRES_STAT!B2412</f>
        <v>45813</v>
      </c>
      <c r="B2409" s="5">
        <f>TITRES_STAT!C2412</f>
        <v>20.5</v>
      </c>
      <c r="C2409" s="5">
        <f>TITRES_STAT!D2412</f>
        <v>19.159300000000002</v>
      </c>
      <c r="D2409" s="5">
        <f>TITRES_STAT!E2412</f>
        <v>650</v>
      </c>
      <c r="E2409" s="2">
        <f t="shared" si="148"/>
        <v>113976</v>
      </c>
      <c r="F2409" s="5" t="str">
        <f t="shared" si="151"/>
        <v>BEARISH</v>
      </c>
      <c r="G2409" s="5" t="str">
        <f t="shared" si="150"/>
        <v>WEAK</v>
      </c>
      <c r="H2409" s="5" t="str">
        <f t="shared" si="149"/>
        <v>CONFIRMED BEARISH</v>
      </c>
    </row>
    <row r="2410" spans="1:8" ht="13.5" x14ac:dyDescent="0.25">
      <c r="A2410" s="3">
        <f>TITRES_STAT!B2413</f>
        <v>45817</v>
      </c>
      <c r="B2410" s="5">
        <f>TITRES_STAT!C2413</f>
        <v>20.55</v>
      </c>
      <c r="C2410" s="5">
        <f>TITRES_STAT!D2413</f>
        <v>19.206</v>
      </c>
      <c r="D2410" s="5">
        <f>TITRES_STAT!E2413</f>
        <v>6996</v>
      </c>
      <c r="E2410" s="2">
        <f t="shared" si="148"/>
        <v>120972</v>
      </c>
      <c r="F2410" s="5" t="str">
        <f t="shared" si="151"/>
        <v>BULLISH</v>
      </c>
      <c r="G2410" s="5" t="str">
        <f t="shared" si="150"/>
        <v>STRONG</v>
      </c>
      <c r="H2410" s="5" t="str">
        <f t="shared" si="149"/>
        <v>BULLISH DIVERGENCE</v>
      </c>
    </row>
    <row r="2411" spans="1:8" ht="13.5" x14ac:dyDescent="0.25">
      <c r="A2411" s="3">
        <f>TITRES_STAT!B2414</f>
        <v>45818</v>
      </c>
      <c r="B2411" s="5">
        <f>TITRES_STAT!C2414</f>
        <v>20.5</v>
      </c>
      <c r="C2411" s="5">
        <f>TITRES_STAT!D2414</f>
        <v>19.159300000000002</v>
      </c>
      <c r="D2411" s="5">
        <f>TITRES_STAT!E2414</f>
        <v>5097</v>
      </c>
      <c r="E2411" s="2">
        <f t="shared" si="148"/>
        <v>115875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BULLISH DIVERGENCE</v>
      </c>
    </row>
    <row r="2412" spans="1:8" ht="13.5" x14ac:dyDescent="0.25">
      <c r="A2412" s="3">
        <f>TITRES_STAT!B2415</f>
        <v>45819</v>
      </c>
      <c r="B2412" s="5">
        <f>TITRES_STAT!C2415</f>
        <v>20.51</v>
      </c>
      <c r="C2412" s="5">
        <f>TITRES_STAT!D2415</f>
        <v>19.168600000000001</v>
      </c>
      <c r="D2412" s="5">
        <f>TITRES_STAT!E2415</f>
        <v>537</v>
      </c>
      <c r="E2412" s="2">
        <f t="shared" si="148"/>
        <v>116412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BULLISH DIVERGENCE</v>
      </c>
    </row>
    <row r="2413" spans="1:8" ht="13.5" x14ac:dyDescent="0.25">
      <c r="A2413" s="3">
        <f>TITRES_STAT!B2416</f>
        <v>45820</v>
      </c>
      <c r="B2413" s="5">
        <f>TITRES_STAT!C2416</f>
        <v>21.19</v>
      </c>
      <c r="C2413" s="5">
        <f>TITRES_STAT!D2416</f>
        <v>19.804200000000002</v>
      </c>
      <c r="D2413" s="5">
        <f>TITRES_STAT!E2416</f>
        <v>17</v>
      </c>
      <c r="E2413" s="2">
        <f t="shared" si="148"/>
        <v>116429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CONFIRMED BULLISH</v>
      </c>
    </row>
    <row r="2414" spans="1:8" ht="13.5" x14ac:dyDescent="0.25">
      <c r="A2414" s="3">
        <f>TITRES_STAT!B2417</f>
        <v>45821</v>
      </c>
      <c r="B2414" s="5">
        <f>TITRES_STAT!C2417</f>
        <v>20.51</v>
      </c>
      <c r="C2414" s="5">
        <f>TITRES_STAT!D2417</f>
        <v>19.168600000000001</v>
      </c>
      <c r="D2414" s="5">
        <f>TITRES_STAT!E2417</f>
        <v>1001</v>
      </c>
      <c r="E2414" s="2">
        <f t="shared" si="148"/>
        <v>115428</v>
      </c>
      <c r="F2414" s="5" t="str">
        <f t="shared" si="151"/>
        <v>BULLISH</v>
      </c>
      <c r="G2414" s="5" t="str">
        <f t="shared" si="150"/>
        <v>NEUTRAL</v>
      </c>
      <c r="H2414" s="5" t="str">
        <f t="shared" si="149"/>
        <v>CONFIRMED BULLISH</v>
      </c>
    </row>
    <row r="2415" spans="1:8" ht="13.5" x14ac:dyDescent="0.25">
      <c r="A2415" s="3">
        <f>TITRES_STAT!B2418</f>
        <v>45824</v>
      </c>
      <c r="B2415" s="5">
        <f>TITRES_STAT!C2418</f>
        <v>21.1</v>
      </c>
      <c r="C2415" s="5">
        <f>TITRES_STAT!D2418</f>
        <v>19.720099999999999</v>
      </c>
      <c r="D2415" s="5">
        <f>TITRES_STAT!E2418</f>
        <v>3457</v>
      </c>
      <c r="E2415" s="2">
        <f t="shared" si="148"/>
        <v>118885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BEARISH DIVERGENCE</v>
      </c>
    </row>
    <row r="2416" spans="1:8" ht="13.5" x14ac:dyDescent="0.25">
      <c r="A2416" s="3">
        <f>TITRES_STAT!B2419</f>
        <v>45825</v>
      </c>
      <c r="B2416" s="5">
        <f>TITRES_STAT!C2419</f>
        <v>21.1</v>
      </c>
      <c r="C2416" s="5">
        <f>TITRES_STAT!D2419</f>
        <v>19.720099999999999</v>
      </c>
      <c r="D2416" s="5">
        <f>TITRES_STAT!E2419</f>
        <v>0</v>
      </c>
      <c r="E2416" s="2">
        <f t="shared" si="148"/>
        <v>118885</v>
      </c>
      <c r="F2416" s="5" t="str">
        <f t="shared" si="151"/>
        <v>BULLISH</v>
      </c>
      <c r="G2416" s="5" t="str">
        <f t="shared" si="150"/>
        <v>STRONG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21.1</v>
      </c>
      <c r="C2417" s="5">
        <f>TITRES_STAT!D2420</f>
        <v>19.720099999999999</v>
      </c>
      <c r="D2417" s="5">
        <f>TITRES_STAT!E2420</f>
        <v>0</v>
      </c>
      <c r="E2417" s="2">
        <f t="shared" si="148"/>
        <v>118885</v>
      </c>
      <c r="F2417" s="5" t="str">
        <f t="shared" si="151"/>
        <v>BULLISH</v>
      </c>
      <c r="G2417" s="5" t="str">
        <f t="shared" si="150"/>
        <v>STRONG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20.95</v>
      </c>
      <c r="C2418" s="5">
        <f>TITRES_STAT!D2421</f>
        <v>19.579899999999999</v>
      </c>
      <c r="D2418" s="5">
        <f>TITRES_STAT!E2421</f>
        <v>1369</v>
      </c>
      <c r="E2418" s="2">
        <f t="shared" si="148"/>
        <v>117516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BULLISH DIVERGENCE</v>
      </c>
    </row>
    <row r="2419" spans="1:8" ht="13.5" x14ac:dyDescent="0.25">
      <c r="A2419" s="3">
        <f>TITRES_STAT!B2422</f>
        <v>45828</v>
      </c>
      <c r="B2419" s="5">
        <f>TITRES_STAT!C2422</f>
        <v>21.15</v>
      </c>
      <c r="C2419" s="5">
        <f>TITRES_STAT!D2422</f>
        <v>19.7668</v>
      </c>
      <c r="D2419" s="5">
        <f>TITRES_STAT!E2422</f>
        <v>55</v>
      </c>
      <c r="E2419" s="2">
        <f t="shared" si="148"/>
        <v>117571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45831</v>
      </c>
      <c r="B2420" s="5">
        <f>TITRES_STAT!C2423</f>
        <v>20.75</v>
      </c>
      <c r="C2420" s="5">
        <f>TITRES_STAT!D2423</f>
        <v>19.393000000000001</v>
      </c>
      <c r="D2420" s="5">
        <f>TITRES_STAT!E2423</f>
        <v>394</v>
      </c>
      <c r="E2420" s="2">
        <f t="shared" si="148"/>
        <v>117177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21.1</v>
      </c>
      <c r="C2421" s="5">
        <f>TITRES_STAT!D2424</f>
        <v>19.720099999999999</v>
      </c>
      <c r="D2421" s="5">
        <f>TITRES_STAT!E2424</f>
        <v>682</v>
      </c>
      <c r="E2421" s="2">
        <f t="shared" si="148"/>
        <v>117859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45833</v>
      </c>
      <c r="B2422" s="5">
        <f>TITRES_STAT!C2425</f>
        <v>20.75</v>
      </c>
      <c r="C2422" s="5">
        <f>TITRES_STAT!D2425</f>
        <v>19.393000000000001</v>
      </c>
      <c r="D2422" s="5">
        <f>TITRES_STAT!E2425</f>
        <v>1676</v>
      </c>
      <c r="E2422" s="2">
        <f t="shared" si="148"/>
        <v>116183</v>
      </c>
      <c r="F2422" s="5" t="str">
        <f t="shared" si="151"/>
        <v>BEARISH</v>
      </c>
      <c r="G2422" s="5" t="str">
        <f t="shared" si="150"/>
        <v>WEAK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21</v>
      </c>
      <c r="C2423" s="5">
        <f>TITRES_STAT!D2426</f>
        <v>19.6266</v>
      </c>
      <c r="D2423" s="5">
        <f>TITRES_STAT!E2426</f>
        <v>296</v>
      </c>
      <c r="E2423" s="2">
        <f t="shared" si="148"/>
        <v>116479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BEARISH DIVERGENCE</v>
      </c>
    </row>
    <row r="2424" spans="1:8" ht="13.5" x14ac:dyDescent="0.25">
      <c r="A2424" s="3">
        <f>TITRES_STAT!B2427</f>
        <v>45838</v>
      </c>
      <c r="B2424" s="5">
        <f>TITRES_STAT!C2427</f>
        <v>21</v>
      </c>
      <c r="C2424" s="5">
        <f>TITRES_STAT!D2427</f>
        <v>19.6266</v>
      </c>
      <c r="D2424" s="5">
        <f>TITRES_STAT!E2427</f>
        <v>4190</v>
      </c>
      <c r="E2424" s="2">
        <f t="shared" si="148"/>
        <v>116479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21.12</v>
      </c>
      <c r="C2425" s="5">
        <f>TITRES_STAT!D2428</f>
        <v>19.738800000000001</v>
      </c>
      <c r="D2425" s="5">
        <f>TITRES_STAT!E2428</f>
        <v>39</v>
      </c>
      <c r="E2425" s="2">
        <f t="shared" si="148"/>
        <v>116518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BEARISH DIVERGENCE</v>
      </c>
    </row>
    <row r="2426" spans="1:8" ht="13.5" x14ac:dyDescent="0.25">
      <c r="A2426" s="3">
        <f>TITRES_STAT!B2429</f>
        <v>45840</v>
      </c>
      <c r="B2426" s="5">
        <f>TITRES_STAT!C2429</f>
        <v>21.22</v>
      </c>
      <c r="C2426" s="5">
        <f>TITRES_STAT!D2429</f>
        <v>19.8322</v>
      </c>
      <c r="D2426" s="5">
        <f>TITRES_STAT!E2429</f>
        <v>1599</v>
      </c>
      <c r="E2426" s="2">
        <f t="shared" si="148"/>
        <v>118117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21.39</v>
      </c>
      <c r="C2427" s="5">
        <f>TITRES_STAT!D2430</f>
        <v>19.991099999999999</v>
      </c>
      <c r="D2427" s="5">
        <f>TITRES_STAT!E2430</f>
        <v>25</v>
      </c>
      <c r="E2427" s="2">
        <f t="shared" si="148"/>
        <v>118142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CONFIRMED BULLISH</v>
      </c>
    </row>
    <row r="2428" spans="1:8" ht="13.5" x14ac:dyDescent="0.25">
      <c r="A2428" s="3">
        <f>TITRES_STAT!B2431</f>
        <v>45842</v>
      </c>
      <c r="B2428" s="5">
        <f>TITRES_STAT!C2431</f>
        <v>21</v>
      </c>
      <c r="C2428" s="5">
        <f>TITRES_STAT!D2431</f>
        <v>19.6266</v>
      </c>
      <c r="D2428" s="5">
        <f>TITRES_STAT!E2431</f>
        <v>2803</v>
      </c>
      <c r="E2428" s="2">
        <f t="shared" si="148"/>
        <v>115339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45845</v>
      </c>
      <c r="B2429" s="5">
        <f>TITRES_STAT!C2432</f>
        <v>21.9</v>
      </c>
      <c r="C2429" s="5">
        <f>TITRES_STAT!D2432</f>
        <v>20.467700000000001</v>
      </c>
      <c r="D2429" s="5">
        <f>TITRES_STAT!E2432</f>
        <v>807</v>
      </c>
      <c r="E2429" s="2">
        <f t="shared" si="148"/>
        <v>116146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BEARISH DIVERGENCE</v>
      </c>
    </row>
    <row r="2430" spans="1:8" ht="13.5" x14ac:dyDescent="0.25">
      <c r="A2430" s="3">
        <f>TITRES_STAT!B2433</f>
        <v>45846</v>
      </c>
      <c r="B2430" s="5">
        <f>TITRES_STAT!C2433</f>
        <v>22.3</v>
      </c>
      <c r="C2430" s="5">
        <f>TITRES_STAT!D2433</f>
        <v>20.8416</v>
      </c>
      <c r="D2430" s="5">
        <f>TITRES_STAT!E2433</f>
        <v>576</v>
      </c>
      <c r="E2430" s="2">
        <f t="shared" si="148"/>
        <v>116722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CONFIRMED BULLISH</v>
      </c>
    </row>
    <row r="2431" spans="1:8" ht="13.5" x14ac:dyDescent="0.25">
      <c r="A2431" s="3">
        <f>TITRES_STAT!B2434</f>
        <v>45847</v>
      </c>
      <c r="B2431" s="5">
        <f>TITRES_STAT!C2434</f>
        <v>22.88</v>
      </c>
      <c r="C2431" s="5">
        <f>TITRES_STAT!D2434</f>
        <v>21.383600000000001</v>
      </c>
      <c r="D2431" s="5">
        <f>TITRES_STAT!E2434</f>
        <v>963</v>
      </c>
      <c r="E2431" s="2">
        <f t="shared" si="148"/>
        <v>117685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BEARISH DIVERGENCE</v>
      </c>
    </row>
    <row r="2432" spans="1:8" ht="13.5" x14ac:dyDescent="0.25">
      <c r="A2432" s="3">
        <f>TITRES_STAT!B2435</f>
        <v>45848</v>
      </c>
      <c r="B2432" s="5">
        <f>TITRES_STAT!C2435</f>
        <v>22.6</v>
      </c>
      <c r="C2432" s="5">
        <f>TITRES_STAT!D2435</f>
        <v>21.122</v>
      </c>
      <c r="D2432" s="5">
        <f>TITRES_STAT!E2435</f>
        <v>468</v>
      </c>
      <c r="E2432" s="2">
        <f t="shared" si="148"/>
        <v>117217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BEARISH DIVERGENCE</v>
      </c>
    </row>
    <row r="2433" spans="1:8" ht="13.5" x14ac:dyDescent="0.25">
      <c r="A2433" s="3">
        <f>TITRES_STAT!B2436</f>
        <v>45849</v>
      </c>
      <c r="B2433" s="5">
        <f>TITRES_STAT!C2436</f>
        <v>22.4</v>
      </c>
      <c r="C2433" s="5">
        <f>TITRES_STAT!D2436</f>
        <v>20.934999999999999</v>
      </c>
      <c r="D2433" s="5">
        <f>TITRES_STAT!E2436</f>
        <v>3978</v>
      </c>
      <c r="E2433" s="2">
        <f t="shared" si="148"/>
        <v>113239</v>
      </c>
      <c r="F2433" s="5" t="str">
        <f t="shared" si="151"/>
        <v>BEARISH</v>
      </c>
      <c r="G2433" s="5" t="str">
        <f t="shared" si="150"/>
        <v>NEUTRAL</v>
      </c>
      <c r="H2433" s="5" t="str">
        <f t="shared" si="149"/>
        <v>BEARISH DIVERGENCE</v>
      </c>
    </row>
    <row r="2434" spans="1:8" ht="13.5" x14ac:dyDescent="0.25">
      <c r="A2434" s="3">
        <f>TITRES_STAT!B2437</f>
        <v>45852</v>
      </c>
      <c r="B2434" s="5">
        <f>TITRES_STAT!C2437</f>
        <v>22.4</v>
      </c>
      <c r="C2434" s="5">
        <f>TITRES_STAT!D2437</f>
        <v>20.934999999999999</v>
      </c>
      <c r="D2434" s="5">
        <f>TITRES_STAT!E2437</f>
        <v>1153</v>
      </c>
      <c r="E2434" s="2">
        <f t="shared" si="148"/>
        <v>113239</v>
      </c>
      <c r="F2434" s="5" t="str">
        <f t="shared" si="151"/>
        <v>BEARISH</v>
      </c>
      <c r="G2434" s="5" t="str">
        <f t="shared" si="150"/>
        <v>WEAK</v>
      </c>
      <c r="H2434" s="5" t="str">
        <f t="shared" si="149"/>
        <v>BEARISH DIVERGENCE</v>
      </c>
    </row>
    <row r="2435" spans="1:8" ht="13.5" x14ac:dyDescent="0.25">
      <c r="A2435" s="3">
        <f>TITRES_STAT!B2438</f>
        <v>45853</v>
      </c>
      <c r="B2435" s="5">
        <f>TITRES_STAT!C2438</f>
        <v>22.39</v>
      </c>
      <c r="C2435" s="5">
        <f>TITRES_STAT!D2438</f>
        <v>20.925699999999999</v>
      </c>
      <c r="D2435" s="5">
        <f>TITRES_STAT!E2438</f>
        <v>1292</v>
      </c>
      <c r="E2435" s="2">
        <f t="shared" si="148"/>
        <v>111947</v>
      </c>
      <c r="F2435" s="5" t="str">
        <f t="shared" si="151"/>
        <v>BEARISH</v>
      </c>
      <c r="G2435" s="5" t="str">
        <f t="shared" si="150"/>
        <v>WEAK</v>
      </c>
      <c r="H2435" s="5" t="str">
        <f t="shared" si="149"/>
        <v>BEARISH DIVERGENCE</v>
      </c>
    </row>
    <row r="2436" spans="1:8" ht="13.5" x14ac:dyDescent="0.25">
      <c r="A2436" s="3">
        <f>TITRES_STAT!B2439</f>
        <v>45854</v>
      </c>
      <c r="B2436" s="5">
        <f>TITRES_STAT!C2439</f>
        <v>22.2</v>
      </c>
      <c r="C2436" s="5">
        <f>TITRES_STAT!D2439</f>
        <v>20.748100000000001</v>
      </c>
      <c r="D2436" s="5">
        <f>TITRES_STAT!E2439</f>
        <v>154</v>
      </c>
      <c r="E2436" s="2">
        <f t="shared" ref="E2436:E2499" si="152">IF(B2436&gt;B2435, E2435+D2436, IF(B2436&lt;B2435, E2435-D2436, E2435))</f>
        <v>111793</v>
      </c>
      <c r="F2436" s="5" t="str">
        <f t="shared" si="151"/>
        <v>BEARISH</v>
      </c>
      <c r="G2436" s="5" t="str">
        <f t="shared" si="150"/>
        <v>WEAK</v>
      </c>
      <c r="H2436" s="5" t="str">
        <f t="shared" si="149"/>
        <v>CONFIRMED BEARISH</v>
      </c>
    </row>
    <row r="2437" spans="1:8" ht="13.5" x14ac:dyDescent="0.25">
      <c r="A2437" s="3">
        <f>TITRES_STAT!B2440</f>
        <v>45855</v>
      </c>
      <c r="B2437" s="5">
        <f>TITRES_STAT!C2440</f>
        <v>22.2</v>
      </c>
      <c r="C2437" s="5">
        <f>TITRES_STAT!D2440</f>
        <v>20.748100000000001</v>
      </c>
      <c r="D2437" s="5">
        <f>TITRES_STAT!E2440</f>
        <v>409</v>
      </c>
      <c r="E2437" s="2">
        <f t="shared" si="152"/>
        <v>111793</v>
      </c>
      <c r="F2437" s="5" t="str">
        <f t="shared" si="151"/>
        <v>BEARISH</v>
      </c>
      <c r="G2437" s="5" t="str">
        <f t="shared" si="150"/>
        <v>WEAK</v>
      </c>
      <c r="H2437" s="5" t="str">
        <f t="shared" si="149"/>
        <v>CONFIRMED BEARISH</v>
      </c>
    </row>
    <row r="2438" spans="1:8" ht="13.5" x14ac:dyDescent="0.25">
      <c r="A2438" s="3">
        <f>TITRES_STAT!B2441</f>
        <v>45856</v>
      </c>
      <c r="B2438" s="5">
        <f>TITRES_STAT!C2441</f>
        <v>22.3</v>
      </c>
      <c r="C2438" s="5">
        <f>TITRES_STAT!D2441</f>
        <v>20.8416</v>
      </c>
      <c r="D2438" s="5">
        <f>TITRES_STAT!E2441</f>
        <v>1794</v>
      </c>
      <c r="E2438" s="2">
        <f t="shared" si="152"/>
        <v>113587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3">
        <f>TITRES_STAT!B2442</f>
        <v>45859</v>
      </c>
      <c r="B2439" s="5">
        <f>TITRES_STAT!C2442</f>
        <v>22.65</v>
      </c>
      <c r="C2439" s="5">
        <f>TITRES_STAT!D2442</f>
        <v>21.168700000000001</v>
      </c>
      <c r="D2439" s="5">
        <f>TITRES_STAT!E2442</f>
        <v>5666</v>
      </c>
      <c r="E2439" s="2">
        <f t="shared" si="152"/>
        <v>119253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STRONG</v>
      </c>
      <c r="H2439" s="5" t="str">
        <f t="shared" si="153"/>
        <v>CONFIRMED BULLISH</v>
      </c>
    </row>
    <row r="2440" spans="1:8" ht="13.5" x14ac:dyDescent="0.25">
      <c r="A2440" s="3">
        <f>TITRES_STAT!B2443</f>
        <v>45860</v>
      </c>
      <c r="B2440" s="5">
        <f>TITRES_STAT!C2443</f>
        <v>24</v>
      </c>
      <c r="C2440" s="5">
        <f>TITRES_STAT!D2443</f>
        <v>22.430399999999999</v>
      </c>
      <c r="D2440" s="5">
        <f>TITRES_STAT!E2443</f>
        <v>4209</v>
      </c>
      <c r="E2440" s="2">
        <f t="shared" si="152"/>
        <v>123462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STRONG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25.44</v>
      </c>
      <c r="C2441" s="5">
        <f>TITRES_STAT!D2444</f>
        <v>23.776199999999999</v>
      </c>
      <c r="D2441" s="5">
        <f>TITRES_STAT!E2444</f>
        <v>337</v>
      </c>
      <c r="E2441" s="2">
        <f t="shared" si="152"/>
        <v>123799</v>
      </c>
      <c r="F2441" s="5" t="str">
        <f t="shared" si="155"/>
        <v>BULLISH</v>
      </c>
      <c r="G2441" s="5" t="str">
        <f t="shared" si="154"/>
        <v>STRONG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25</v>
      </c>
      <c r="C2442" s="5">
        <f>TITRES_STAT!D2445</f>
        <v>23.364999999999998</v>
      </c>
      <c r="D2442" s="5">
        <f>TITRES_STAT!E2445</f>
        <v>110</v>
      </c>
      <c r="E2442" s="2">
        <f t="shared" si="152"/>
        <v>123689</v>
      </c>
      <c r="F2442" s="5" t="str">
        <f t="shared" si="155"/>
        <v>BULLISH</v>
      </c>
      <c r="G2442" s="5" t="str">
        <f t="shared" si="154"/>
        <v>STRONG</v>
      </c>
      <c r="H2442" s="5" t="str">
        <f t="shared" si="153"/>
        <v>CONFIRMED BULLISH</v>
      </c>
    </row>
    <row r="2443" spans="1:8" ht="13.5" x14ac:dyDescent="0.25">
      <c r="A2443" s="3">
        <f>TITRES_STAT!B2446</f>
        <v>45866</v>
      </c>
      <c r="B2443" s="5">
        <f>TITRES_STAT!C2446</f>
        <v>24.5</v>
      </c>
      <c r="C2443" s="5">
        <f>TITRES_STAT!D2446</f>
        <v>22.8977</v>
      </c>
      <c r="D2443" s="5">
        <f>TITRES_STAT!E2446</f>
        <v>1877</v>
      </c>
      <c r="E2443" s="2">
        <f t="shared" si="152"/>
        <v>121812</v>
      </c>
      <c r="F2443" s="5" t="str">
        <f t="shared" si="155"/>
        <v>BULLISH</v>
      </c>
      <c r="G2443" s="5" t="str">
        <f t="shared" si="154"/>
        <v>STRONG</v>
      </c>
      <c r="H2443" s="5" t="str">
        <f t="shared" si="153"/>
        <v>CONFIRMED BULLISH</v>
      </c>
    </row>
    <row r="2444" spans="1:8" ht="13.5" x14ac:dyDescent="0.25">
      <c r="A2444" s="3">
        <f>TITRES_STAT!B2447</f>
        <v>45867</v>
      </c>
      <c r="B2444" s="5">
        <f>TITRES_STAT!C2447</f>
        <v>24.49</v>
      </c>
      <c r="C2444" s="5">
        <f>TITRES_STAT!D2447</f>
        <v>22.888400000000001</v>
      </c>
      <c r="D2444" s="5">
        <f>TITRES_STAT!E2447</f>
        <v>798</v>
      </c>
      <c r="E2444" s="2">
        <f t="shared" si="152"/>
        <v>121014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24</v>
      </c>
      <c r="C2445" s="5">
        <f>TITRES_STAT!D2448</f>
        <v>22.430399999999999</v>
      </c>
      <c r="D2445" s="5">
        <f>TITRES_STAT!E2448</f>
        <v>468</v>
      </c>
      <c r="E2445" s="2">
        <f t="shared" si="152"/>
        <v>120546</v>
      </c>
      <c r="F2445" s="5" t="str">
        <f t="shared" si="155"/>
        <v>BEARISH</v>
      </c>
      <c r="G2445" s="5" t="str">
        <f t="shared" si="154"/>
        <v>WEAK</v>
      </c>
      <c r="H2445" s="5" t="str">
        <f t="shared" si="153"/>
        <v>NEUTRAL</v>
      </c>
    </row>
    <row r="2446" spans="1:8" ht="13.5" x14ac:dyDescent="0.25">
      <c r="A2446" s="3">
        <f>TITRES_STAT!B2449</f>
        <v>45869</v>
      </c>
      <c r="B2446" s="5">
        <f>TITRES_STAT!C2449</f>
        <v>22.56</v>
      </c>
      <c r="C2446" s="5">
        <f>TITRES_STAT!D2449</f>
        <v>22.56</v>
      </c>
      <c r="D2446" s="5">
        <f>TITRES_STAT!E2449</f>
        <v>2130</v>
      </c>
      <c r="E2446" s="2">
        <f t="shared" si="152"/>
        <v>118416</v>
      </c>
      <c r="F2446" s="5" t="str">
        <f t="shared" si="155"/>
        <v>BEARISH</v>
      </c>
      <c r="G2446" s="5" t="str">
        <f t="shared" si="154"/>
        <v>WEAK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22.56</v>
      </c>
      <c r="C2447" s="5">
        <f>TITRES_STAT!D2450</f>
        <v>22.56</v>
      </c>
      <c r="D2447" s="5">
        <f>TITRES_STAT!E2450</f>
        <v>0</v>
      </c>
      <c r="E2447" s="2">
        <f t="shared" si="152"/>
        <v>118416</v>
      </c>
      <c r="F2447" s="5" t="str">
        <f t="shared" si="155"/>
        <v>BEARISH</v>
      </c>
      <c r="G2447" s="5" t="str">
        <f t="shared" si="154"/>
        <v>WEAK</v>
      </c>
      <c r="H2447" s="5" t="str">
        <f t="shared" si="153"/>
        <v>CONFIRMED BEARISH</v>
      </c>
    </row>
    <row r="2448" spans="1:8" ht="13.5" x14ac:dyDescent="0.25">
      <c r="A2448" s="3">
        <f>TITRES_STAT!B2451</f>
        <v>45873</v>
      </c>
      <c r="B2448" s="5">
        <f>TITRES_STAT!C2451</f>
        <v>22.1</v>
      </c>
      <c r="C2448" s="5">
        <f>TITRES_STAT!D2451</f>
        <v>22.1</v>
      </c>
      <c r="D2448" s="5">
        <f>TITRES_STAT!E2451</f>
        <v>316</v>
      </c>
      <c r="E2448" s="2">
        <f t="shared" si="152"/>
        <v>118100</v>
      </c>
      <c r="F2448" s="5" t="str">
        <f t="shared" si="155"/>
        <v>BEARISH</v>
      </c>
      <c r="G2448" s="5" t="str">
        <f t="shared" si="154"/>
        <v>WEAK</v>
      </c>
      <c r="H2448" s="5" t="str">
        <f t="shared" si="153"/>
        <v>CONFIRMED BEARISH</v>
      </c>
    </row>
    <row r="2449" spans="1:8" ht="13.5" x14ac:dyDescent="0.25">
      <c r="A2449" s="3">
        <f>TITRES_STAT!B2452</f>
        <v>45874</v>
      </c>
      <c r="B2449" s="5">
        <f>TITRES_STAT!C2452</f>
        <v>22.09</v>
      </c>
      <c r="C2449" s="5">
        <f>TITRES_STAT!D2452</f>
        <v>22.09</v>
      </c>
      <c r="D2449" s="5">
        <f>TITRES_STAT!E2452</f>
        <v>321</v>
      </c>
      <c r="E2449" s="2">
        <f t="shared" si="152"/>
        <v>117779</v>
      </c>
      <c r="F2449" s="5" t="str">
        <f t="shared" si="155"/>
        <v>BEARISH</v>
      </c>
      <c r="G2449" s="5" t="str">
        <f t="shared" si="154"/>
        <v>WEAK</v>
      </c>
      <c r="H2449" s="5" t="str">
        <f t="shared" si="153"/>
        <v>CONFIRMED BEARISH</v>
      </c>
    </row>
    <row r="2450" spans="1:8" ht="13.5" x14ac:dyDescent="0.25">
      <c r="A2450" s="3">
        <f>TITRES_STAT!B2453</f>
        <v>45875</v>
      </c>
      <c r="B2450" s="5">
        <f>TITRES_STAT!C2453</f>
        <v>22.09</v>
      </c>
      <c r="C2450" s="5">
        <f>TITRES_STAT!D2453</f>
        <v>22.09</v>
      </c>
      <c r="D2450" s="5">
        <f>TITRES_STAT!E2453</f>
        <v>1</v>
      </c>
      <c r="E2450" s="2">
        <f t="shared" si="152"/>
        <v>117779</v>
      </c>
      <c r="F2450" s="5" t="str">
        <f t="shared" si="155"/>
        <v>BEARISH</v>
      </c>
      <c r="G2450" s="5" t="str">
        <f t="shared" si="154"/>
        <v>WEAK</v>
      </c>
      <c r="H2450" s="5" t="str">
        <f t="shared" si="153"/>
        <v>CONFIRMED BEARISH</v>
      </c>
    </row>
    <row r="2451" spans="1:8" ht="13.5" x14ac:dyDescent="0.25">
      <c r="A2451" s="3">
        <f>TITRES_STAT!B2454</f>
        <v>45876</v>
      </c>
      <c r="B2451" s="5">
        <f>TITRES_STAT!C2454</f>
        <v>21.8</v>
      </c>
      <c r="C2451" s="5">
        <f>TITRES_STAT!D2454</f>
        <v>21.8</v>
      </c>
      <c r="D2451" s="5">
        <f>TITRES_STAT!E2454</f>
        <v>151</v>
      </c>
      <c r="E2451" s="2">
        <f t="shared" si="152"/>
        <v>117628</v>
      </c>
      <c r="F2451" s="5" t="str">
        <f t="shared" si="155"/>
        <v>BEARISH</v>
      </c>
      <c r="G2451" s="5" t="str">
        <f t="shared" si="154"/>
        <v>NEUTRAL</v>
      </c>
      <c r="H2451" s="5" t="str">
        <f t="shared" si="153"/>
        <v>CONFIRMED BEARISH</v>
      </c>
    </row>
    <row r="2452" spans="1:8" ht="13.5" x14ac:dyDescent="0.25">
      <c r="A2452" s="3">
        <f>TITRES_STAT!B2455</f>
        <v>45877</v>
      </c>
      <c r="B2452" s="5">
        <f>TITRES_STAT!C2455</f>
        <v>21.79</v>
      </c>
      <c r="C2452" s="5">
        <f>TITRES_STAT!D2455</f>
        <v>21.79</v>
      </c>
      <c r="D2452" s="5">
        <f>TITRES_STAT!E2455</f>
        <v>239</v>
      </c>
      <c r="E2452" s="2">
        <f t="shared" si="152"/>
        <v>117389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45880</v>
      </c>
      <c r="B2453" s="5">
        <f>TITRES_STAT!C2456</f>
        <v>21.38</v>
      </c>
      <c r="C2453" s="5">
        <f>TITRES_STAT!D2456</f>
        <v>21.38</v>
      </c>
      <c r="D2453" s="5">
        <f>TITRES_STAT!E2456</f>
        <v>157</v>
      </c>
      <c r="E2453" s="2">
        <f t="shared" si="152"/>
        <v>117232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CONFIRMED BEARISH</v>
      </c>
    </row>
    <row r="2454" spans="1:8" ht="13.5" x14ac:dyDescent="0.25">
      <c r="A2454" s="3">
        <f>TITRES_STAT!B2457</f>
        <v>45881</v>
      </c>
      <c r="B2454" s="5">
        <f>TITRES_STAT!C2457</f>
        <v>21.38</v>
      </c>
      <c r="C2454" s="5">
        <f>TITRES_STAT!D2457</f>
        <v>21.38</v>
      </c>
      <c r="D2454" s="5">
        <f>TITRES_STAT!E2457</f>
        <v>0</v>
      </c>
      <c r="E2454" s="2">
        <f t="shared" si="152"/>
        <v>117232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CONFIRMED BEARISH</v>
      </c>
    </row>
    <row r="2455" spans="1:8" ht="13.5" x14ac:dyDescent="0.25">
      <c r="A2455" s="3">
        <f>TITRES_STAT!B2458</f>
        <v>45883</v>
      </c>
      <c r="B2455" s="5">
        <f>TITRES_STAT!C2458</f>
        <v>21.24</v>
      </c>
      <c r="C2455" s="5">
        <f>TITRES_STAT!D2458</f>
        <v>21.24</v>
      </c>
      <c r="D2455" s="5">
        <f>TITRES_STAT!E2458</f>
        <v>90</v>
      </c>
      <c r="E2455" s="2">
        <f t="shared" si="152"/>
        <v>117142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CONFIRMED BEARISH</v>
      </c>
    </row>
    <row r="2456" spans="1:8" ht="13.5" x14ac:dyDescent="0.25">
      <c r="A2456" s="3">
        <f>TITRES_STAT!B2459</f>
        <v>45884</v>
      </c>
      <c r="B2456" s="5">
        <f>TITRES_STAT!C2459</f>
        <v>21.37</v>
      </c>
      <c r="C2456" s="5">
        <f>TITRES_STAT!D2459</f>
        <v>21.37</v>
      </c>
      <c r="D2456" s="5">
        <f>TITRES_STAT!E2459</f>
        <v>100</v>
      </c>
      <c r="E2456" s="2">
        <f t="shared" si="152"/>
        <v>117242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20.85</v>
      </c>
      <c r="C2457" s="5">
        <f>TITRES_STAT!D2460</f>
        <v>20.85</v>
      </c>
      <c r="D2457" s="5">
        <f>TITRES_STAT!E2460</f>
        <v>520</v>
      </c>
      <c r="E2457" s="2">
        <f t="shared" si="152"/>
        <v>116722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CONFIRMED BEARISH</v>
      </c>
    </row>
    <row r="2458" spans="1:8" ht="13.5" x14ac:dyDescent="0.25">
      <c r="A2458" s="3">
        <f>TITRES_STAT!B2461</f>
        <v>45888</v>
      </c>
      <c r="B2458" s="5">
        <f>TITRES_STAT!C2461</f>
        <v>21.1</v>
      </c>
      <c r="C2458" s="5">
        <f>TITRES_STAT!D2461</f>
        <v>21.1</v>
      </c>
      <c r="D2458" s="5">
        <f>TITRES_STAT!E2461</f>
        <v>1510</v>
      </c>
      <c r="E2458" s="2">
        <f t="shared" si="152"/>
        <v>118232</v>
      </c>
      <c r="F2458" s="5" t="str">
        <f t="shared" si="155"/>
        <v>BULLISH</v>
      </c>
      <c r="G2458" s="5" t="str">
        <f t="shared" si="154"/>
        <v>NEUTRAL</v>
      </c>
      <c r="H2458" s="5" t="str">
        <f t="shared" si="153"/>
        <v>BULLISH DIVERGENCE</v>
      </c>
    </row>
    <row r="2459" spans="1:8" ht="13.5" x14ac:dyDescent="0.25">
      <c r="A2459" s="3">
        <f>TITRES_STAT!B2462</f>
        <v>45889</v>
      </c>
      <c r="B2459" s="5">
        <f>TITRES_STAT!C2462</f>
        <v>21</v>
      </c>
      <c r="C2459" s="5">
        <f>TITRES_STAT!D2462</f>
        <v>21</v>
      </c>
      <c r="D2459" s="5">
        <f>TITRES_STAT!E2462</f>
        <v>200</v>
      </c>
      <c r="E2459" s="2">
        <f t="shared" si="152"/>
        <v>118032</v>
      </c>
      <c r="F2459" s="5" t="str">
        <f t="shared" si="155"/>
        <v>BULLISH</v>
      </c>
      <c r="G2459" s="5" t="str">
        <f t="shared" si="154"/>
        <v>NEUTRAL</v>
      </c>
      <c r="H2459" s="5" t="str">
        <f t="shared" si="153"/>
        <v>BULLISH DIVERGENCE</v>
      </c>
    </row>
    <row r="2460" spans="1:8" ht="13.5" x14ac:dyDescent="0.25">
      <c r="A2460" s="3">
        <f>TITRES_STAT!B2463</f>
        <v>45890</v>
      </c>
      <c r="B2460" s="5">
        <f>TITRES_STAT!C2463</f>
        <v>21.78</v>
      </c>
      <c r="C2460" s="5">
        <f>TITRES_STAT!D2463</f>
        <v>21.78</v>
      </c>
      <c r="D2460" s="5">
        <f>TITRES_STAT!E2463</f>
        <v>5098</v>
      </c>
      <c r="E2460" s="2">
        <f t="shared" si="152"/>
        <v>123130</v>
      </c>
      <c r="F2460" s="5" t="str">
        <f t="shared" si="155"/>
        <v>BULLISH</v>
      </c>
      <c r="G2460" s="5" t="str">
        <f t="shared" si="154"/>
        <v>STRONG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21.48</v>
      </c>
      <c r="C2461" s="5">
        <f>TITRES_STAT!D2464</f>
        <v>21.48</v>
      </c>
      <c r="D2461" s="5">
        <f>TITRES_STAT!E2464</f>
        <v>720</v>
      </c>
      <c r="E2461" s="2">
        <f t="shared" si="152"/>
        <v>122410</v>
      </c>
      <c r="F2461" s="5" t="str">
        <f t="shared" si="155"/>
        <v>BULLISH</v>
      </c>
      <c r="G2461" s="5" t="str">
        <f t="shared" si="154"/>
        <v>STRONG</v>
      </c>
      <c r="H2461" s="5" t="str">
        <f t="shared" si="153"/>
        <v>CONFIRMED BULLISH</v>
      </c>
    </row>
    <row r="2462" spans="1:8" ht="13.5" x14ac:dyDescent="0.25">
      <c r="A2462" s="3">
        <f>TITRES_STAT!B2465</f>
        <v>45894</v>
      </c>
      <c r="B2462" s="5">
        <f>TITRES_STAT!C2465</f>
        <v>21.48</v>
      </c>
      <c r="C2462" s="5">
        <f>TITRES_STAT!D2465</f>
        <v>21.48</v>
      </c>
      <c r="D2462" s="5">
        <f>TITRES_STAT!E2465</f>
        <v>0</v>
      </c>
      <c r="E2462" s="2">
        <f t="shared" si="152"/>
        <v>122410</v>
      </c>
      <c r="F2462" s="5" t="str">
        <f t="shared" si="155"/>
        <v>BULLISH</v>
      </c>
      <c r="G2462" s="5" t="str">
        <f t="shared" si="154"/>
        <v>STRONG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21.27</v>
      </c>
      <c r="C2463" s="5">
        <f>TITRES_STAT!D2466</f>
        <v>21.27</v>
      </c>
      <c r="D2463" s="5">
        <f>TITRES_STAT!E2466</f>
        <v>320</v>
      </c>
      <c r="E2463" s="2">
        <f t="shared" si="152"/>
        <v>122090</v>
      </c>
      <c r="F2463" s="5" t="str">
        <f t="shared" si="155"/>
        <v>BULLISH</v>
      </c>
      <c r="G2463" s="5" t="str">
        <f t="shared" si="154"/>
        <v>STRONG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21.89</v>
      </c>
      <c r="C2464" s="5">
        <f>TITRES_STAT!D2467</f>
        <v>21.89</v>
      </c>
      <c r="D2464" s="5">
        <f>TITRES_STAT!E2467</f>
        <v>449</v>
      </c>
      <c r="E2464" s="2">
        <f t="shared" si="152"/>
        <v>122539</v>
      </c>
      <c r="F2464" s="5" t="str">
        <f t="shared" si="155"/>
        <v>BULLISH</v>
      </c>
      <c r="G2464" s="5" t="str">
        <f t="shared" si="154"/>
        <v>STRONG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21.54</v>
      </c>
      <c r="C2465" s="5">
        <f>TITRES_STAT!D2468</f>
        <v>21.54</v>
      </c>
      <c r="D2465" s="5">
        <f>TITRES_STAT!E2468</f>
        <v>464</v>
      </c>
      <c r="E2465" s="2">
        <f t="shared" si="152"/>
        <v>122075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CONFIRMED BEARISH</v>
      </c>
    </row>
    <row r="2466" spans="1:8" ht="13.5" x14ac:dyDescent="0.25">
      <c r="A2466" s="3">
        <f>TITRES_STAT!B2469</f>
        <v>45898</v>
      </c>
      <c r="B2466" s="5">
        <f>TITRES_STAT!C2469</f>
        <v>21.61</v>
      </c>
      <c r="C2466" s="5">
        <f>TITRES_STAT!D2469</f>
        <v>21.61</v>
      </c>
      <c r="D2466" s="5">
        <f>TITRES_STAT!E2469</f>
        <v>2740</v>
      </c>
      <c r="E2466" s="2">
        <f t="shared" si="152"/>
        <v>124815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22.61</v>
      </c>
      <c r="C2467" s="5">
        <f>TITRES_STAT!D2470</f>
        <v>22.61</v>
      </c>
      <c r="D2467" s="5">
        <f>TITRES_STAT!E2470</f>
        <v>4269</v>
      </c>
      <c r="E2467" s="2">
        <f t="shared" si="152"/>
        <v>129084</v>
      </c>
      <c r="F2467" s="5" t="str">
        <f t="shared" si="155"/>
        <v>BULLISH</v>
      </c>
      <c r="G2467" s="5" t="str">
        <f t="shared" si="154"/>
        <v>STRONG</v>
      </c>
      <c r="H2467" s="5" t="str">
        <f t="shared" si="153"/>
        <v>CONFIRMED BULLISH</v>
      </c>
    </row>
    <row r="2468" spans="1:8" ht="13.5" x14ac:dyDescent="0.25">
      <c r="A2468" s="3">
        <f>TITRES_STAT!B2471</f>
        <v>45902</v>
      </c>
      <c r="B2468" s="5">
        <f>TITRES_STAT!C2471</f>
        <v>22.9</v>
      </c>
      <c r="C2468" s="5">
        <f>TITRES_STAT!D2471</f>
        <v>22.9</v>
      </c>
      <c r="D2468" s="5">
        <f>TITRES_STAT!E2471</f>
        <v>471</v>
      </c>
      <c r="E2468" s="2">
        <f t="shared" si="152"/>
        <v>129555</v>
      </c>
      <c r="F2468" s="5" t="str">
        <f t="shared" si="155"/>
        <v>BULLISH</v>
      </c>
      <c r="G2468" s="5" t="str">
        <f t="shared" si="154"/>
        <v>STRONG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22.47</v>
      </c>
      <c r="C2469" s="5">
        <f>TITRES_STAT!D2472</f>
        <v>22.47</v>
      </c>
      <c r="D2469" s="5">
        <f>TITRES_STAT!E2472</f>
        <v>248</v>
      </c>
      <c r="E2469" s="2">
        <f t="shared" si="152"/>
        <v>129307</v>
      </c>
      <c r="F2469" s="5" t="str">
        <f t="shared" si="155"/>
        <v>BULLISH</v>
      </c>
      <c r="G2469" s="5" t="str">
        <f t="shared" si="154"/>
        <v>STRONG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23.3</v>
      </c>
      <c r="C2470" s="5">
        <f>TITRES_STAT!D2473</f>
        <v>23.3</v>
      </c>
      <c r="D2470" s="5">
        <f>TITRES_STAT!E2473</f>
        <v>2717</v>
      </c>
      <c r="E2470" s="2">
        <f t="shared" si="152"/>
        <v>132024</v>
      </c>
      <c r="F2470" s="5" t="str">
        <f t="shared" si="155"/>
        <v>BULLISH</v>
      </c>
      <c r="G2470" s="5" t="str">
        <f t="shared" si="154"/>
        <v>STRONG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23.3</v>
      </c>
      <c r="C2471" s="5">
        <f>TITRES_STAT!D2474</f>
        <v>23.3</v>
      </c>
      <c r="D2471" s="5">
        <f>TITRES_STAT!E2474</f>
        <v>569</v>
      </c>
      <c r="E2471" s="2">
        <f t="shared" si="152"/>
        <v>132024</v>
      </c>
      <c r="F2471" s="5" t="str">
        <f t="shared" si="155"/>
        <v>BULLISH</v>
      </c>
      <c r="G2471" s="5" t="str">
        <f t="shared" si="154"/>
        <v>STRONG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23.3</v>
      </c>
      <c r="C2472" s="5">
        <f>TITRES_STAT!D2475</f>
        <v>23.3</v>
      </c>
      <c r="D2472" s="5">
        <f>TITRES_STAT!E2475</f>
        <v>3001</v>
      </c>
      <c r="E2472" s="2">
        <f t="shared" si="152"/>
        <v>132024</v>
      </c>
      <c r="F2472" s="5" t="str">
        <f t="shared" si="155"/>
        <v>BULLISH</v>
      </c>
      <c r="G2472" s="5" t="str">
        <f t="shared" si="154"/>
        <v>STRONG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23.3</v>
      </c>
      <c r="C2473" s="5">
        <f>TITRES_STAT!D2476</f>
        <v>23.3</v>
      </c>
      <c r="D2473" s="5">
        <f>TITRES_STAT!E2476</f>
        <v>787</v>
      </c>
      <c r="E2473" s="2">
        <f t="shared" si="152"/>
        <v>132024</v>
      </c>
      <c r="F2473" s="5" t="str">
        <f t="shared" si="155"/>
        <v>BULLISH</v>
      </c>
      <c r="G2473" s="5" t="str">
        <f t="shared" si="154"/>
        <v>NEUTRAL</v>
      </c>
      <c r="H2473" s="5" t="str">
        <f t="shared" si="153"/>
        <v>CONFIRMED BULLISH</v>
      </c>
    </row>
    <row r="2474" spans="1:8" ht="13.5" x14ac:dyDescent="0.25">
      <c r="A2474" s="3">
        <f>TITRES_STAT!B2477</f>
        <v>45911</v>
      </c>
      <c r="B2474" s="5">
        <f>TITRES_STAT!C2477</f>
        <v>23.3</v>
      </c>
      <c r="C2474" s="5">
        <f>TITRES_STAT!D2477</f>
        <v>23.3</v>
      </c>
      <c r="D2474" s="5">
        <f>TITRES_STAT!E2477</f>
        <v>2436</v>
      </c>
      <c r="E2474" s="2">
        <f t="shared" si="152"/>
        <v>132024</v>
      </c>
      <c r="F2474" s="5" t="str">
        <f t="shared" si="155"/>
        <v>BULLISH</v>
      </c>
      <c r="G2474" s="5" t="str">
        <f t="shared" si="154"/>
        <v>STRONG</v>
      </c>
      <c r="H2474" s="5" t="str">
        <f t="shared" si="153"/>
        <v>CONFIRMED BULLISH</v>
      </c>
    </row>
    <row r="2475" spans="1:8" ht="13.5" x14ac:dyDescent="0.25">
      <c r="A2475" s="3">
        <f>TITRES_STAT!B2478</f>
        <v>45912</v>
      </c>
      <c r="B2475" s="5">
        <f>TITRES_STAT!C2478</f>
        <v>23.3</v>
      </c>
      <c r="C2475" s="5">
        <f>TITRES_STAT!D2478</f>
        <v>23.3</v>
      </c>
      <c r="D2475" s="5">
        <f>TITRES_STAT!E2478</f>
        <v>210</v>
      </c>
      <c r="E2475" s="2">
        <f t="shared" si="152"/>
        <v>132024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23.3</v>
      </c>
      <c r="C2476" s="5">
        <f>TITRES_STAT!D2479</f>
        <v>23.3</v>
      </c>
      <c r="D2476" s="5">
        <f>TITRES_STAT!E2479</f>
        <v>3084</v>
      </c>
      <c r="E2476" s="2">
        <f t="shared" si="152"/>
        <v>132024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45916</v>
      </c>
      <c r="B2477" s="5">
        <f>TITRES_STAT!C2480</f>
        <v>23.19</v>
      </c>
      <c r="C2477" s="5">
        <f>TITRES_STAT!D2480</f>
        <v>23.19</v>
      </c>
      <c r="D2477" s="5">
        <f>TITRES_STAT!E2480</f>
        <v>2333</v>
      </c>
      <c r="E2477" s="2">
        <f t="shared" si="152"/>
        <v>129691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CONFIRMED BEARISH</v>
      </c>
    </row>
    <row r="2478" spans="1:8" ht="13.5" x14ac:dyDescent="0.25">
      <c r="A2478" s="3">
        <f>TITRES_STAT!B2481</f>
        <v>45917</v>
      </c>
      <c r="B2478" s="5">
        <f>TITRES_STAT!C2481</f>
        <v>23.2</v>
      </c>
      <c r="C2478" s="5">
        <f>TITRES_STAT!D2481</f>
        <v>23.2</v>
      </c>
      <c r="D2478" s="5">
        <f>TITRES_STAT!E2481</f>
        <v>362</v>
      </c>
      <c r="E2478" s="2">
        <f t="shared" si="152"/>
        <v>130053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22.81</v>
      </c>
      <c r="C2479" s="5">
        <f>TITRES_STAT!D2482</f>
        <v>22.81</v>
      </c>
      <c r="D2479" s="5">
        <f>TITRES_STAT!E2482</f>
        <v>667</v>
      </c>
      <c r="E2479" s="2">
        <f t="shared" si="152"/>
        <v>129386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22.8</v>
      </c>
      <c r="C2480" s="5">
        <f>TITRES_STAT!D2483</f>
        <v>22.8</v>
      </c>
      <c r="D2480" s="5">
        <f>TITRES_STAT!E2483</f>
        <v>1044</v>
      </c>
      <c r="E2480" s="2">
        <f t="shared" si="152"/>
        <v>128342</v>
      </c>
      <c r="F2480" s="5" t="str">
        <f t="shared" si="155"/>
        <v>BEARISH</v>
      </c>
      <c r="G2480" s="5" t="str">
        <f t="shared" si="154"/>
        <v>WEAK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22.77</v>
      </c>
      <c r="C2481" s="5">
        <f>TITRES_STAT!D2484</f>
        <v>22.77</v>
      </c>
      <c r="D2481" s="5">
        <f>TITRES_STAT!E2484</f>
        <v>15</v>
      </c>
      <c r="E2481" s="2">
        <f t="shared" si="152"/>
        <v>128327</v>
      </c>
      <c r="F2481" s="5" t="str">
        <f t="shared" si="155"/>
        <v>BEARISH</v>
      </c>
      <c r="G2481" s="5" t="str">
        <f t="shared" si="154"/>
        <v>WEAK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22.75</v>
      </c>
      <c r="C2482" s="5">
        <f>TITRES_STAT!D2485</f>
        <v>22.75</v>
      </c>
      <c r="D2482" s="5">
        <f>TITRES_STAT!E2485</f>
        <v>214</v>
      </c>
      <c r="E2482" s="2">
        <f t="shared" si="152"/>
        <v>128113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22.95</v>
      </c>
      <c r="C2483" s="5">
        <f>TITRES_STAT!D2486</f>
        <v>22.95</v>
      </c>
      <c r="D2483" s="5">
        <f>TITRES_STAT!E2486</f>
        <v>385</v>
      </c>
      <c r="E2483" s="2">
        <f t="shared" si="152"/>
        <v>128498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22.89</v>
      </c>
      <c r="C2484" s="5">
        <f>TITRES_STAT!D2487</f>
        <v>22.89</v>
      </c>
      <c r="D2484" s="5">
        <f>TITRES_STAT!E2487</f>
        <v>1045</v>
      </c>
      <c r="E2484" s="2">
        <f t="shared" si="152"/>
        <v>127453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BEARISH DIVERGENCE</v>
      </c>
    </row>
    <row r="2485" spans="1:8" ht="13.5" x14ac:dyDescent="0.25">
      <c r="A2485" s="3">
        <f>TITRES_STAT!B2488</f>
        <v>45926</v>
      </c>
      <c r="B2485" s="5">
        <f>TITRES_STAT!C2488</f>
        <v>22.4</v>
      </c>
      <c r="C2485" s="5">
        <f>TITRES_STAT!D2488</f>
        <v>22.4</v>
      </c>
      <c r="D2485" s="5">
        <f>TITRES_STAT!E2488</f>
        <v>2318</v>
      </c>
      <c r="E2485" s="2">
        <f t="shared" si="152"/>
        <v>125135</v>
      </c>
      <c r="F2485" s="5" t="str">
        <f t="shared" si="155"/>
        <v>BEARISH</v>
      </c>
      <c r="G2485" s="5" t="str">
        <f t="shared" si="154"/>
        <v>WEAK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22.4</v>
      </c>
      <c r="C2486" s="5">
        <f>TITRES_STAT!D2489</f>
        <v>22.4</v>
      </c>
      <c r="D2486" s="5">
        <f>TITRES_STAT!E2489</f>
        <v>1229</v>
      </c>
      <c r="E2486" s="2">
        <f t="shared" si="152"/>
        <v>125135</v>
      </c>
      <c r="F2486" s="5" t="str">
        <f t="shared" si="155"/>
        <v>BEARISH</v>
      </c>
      <c r="G2486" s="5" t="str">
        <f t="shared" si="154"/>
        <v>WEAK</v>
      </c>
      <c r="H2486" s="5" t="str">
        <f t="shared" si="153"/>
        <v>CONFIRMED BEARISH</v>
      </c>
    </row>
    <row r="2487" spans="1:8" ht="13.5" x14ac:dyDescent="0.25">
      <c r="A2487" s="3">
        <f>TITRES_STAT!B2490</f>
        <v>45930</v>
      </c>
      <c r="B2487" s="5">
        <f>TITRES_STAT!C2490</f>
        <v>22.6</v>
      </c>
      <c r="C2487" s="5">
        <f>TITRES_STAT!D2490</f>
        <v>22.6</v>
      </c>
      <c r="D2487" s="5">
        <f>TITRES_STAT!E2490</f>
        <v>696</v>
      </c>
      <c r="E2487" s="2">
        <f t="shared" si="152"/>
        <v>125831</v>
      </c>
      <c r="F2487" s="5" t="str">
        <f t="shared" si="155"/>
        <v>BEARISH</v>
      </c>
      <c r="G2487" s="5" t="str">
        <f t="shared" si="154"/>
        <v>NEUTRAL</v>
      </c>
      <c r="H2487" s="5" t="str">
        <f t="shared" si="153"/>
        <v>CONFIRMED BEARISH</v>
      </c>
    </row>
    <row r="2488" spans="1:8" ht="13.5" x14ac:dyDescent="0.25">
      <c r="A2488" s="3">
        <f>TITRES_STAT!B2491</f>
        <v>45931</v>
      </c>
      <c r="B2488" s="5">
        <f>TITRES_STAT!C2491</f>
        <v>22.6</v>
      </c>
      <c r="C2488" s="5">
        <f>TITRES_STAT!D2491</f>
        <v>22.6</v>
      </c>
      <c r="D2488" s="5">
        <f>TITRES_STAT!E2491</f>
        <v>0</v>
      </c>
      <c r="E2488" s="2">
        <f t="shared" si="152"/>
        <v>125831</v>
      </c>
      <c r="F2488" s="5" t="str">
        <f t="shared" si="155"/>
        <v>BEARISH</v>
      </c>
      <c r="G2488" s="5" t="str">
        <f t="shared" si="154"/>
        <v>WEAK</v>
      </c>
      <c r="H2488" s="5" t="str">
        <f t="shared" si="153"/>
        <v>CONFIRMED BEARISH</v>
      </c>
    </row>
    <row r="2489" spans="1:8" ht="13.5" x14ac:dyDescent="0.25">
      <c r="A2489" s="3">
        <f>TITRES_STAT!B2492</f>
        <v>45932</v>
      </c>
      <c r="B2489" s="5">
        <f>TITRES_STAT!C2492</f>
        <v>23</v>
      </c>
      <c r="C2489" s="5">
        <f>TITRES_STAT!D2492</f>
        <v>23</v>
      </c>
      <c r="D2489" s="5">
        <f>TITRES_STAT!E2492</f>
        <v>51</v>
      </c>
      <c r="E2489" s="2">
        <f t="shared" si="152"/>
        <v>125882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BEARISH DIVERGENCE</v>
      </c>
    </row>
    <row r="2490" spans="1:8" ht="13.5" x14ac:dyDescent="0.25">
      <c r="A2490" s="3">
        <f>TITRES_STAT!B2493</f>
        <v>45933</v>
      </c>
      <c r="B2490" s="5">
        <f>TITRES_STAT!C2493</f>
        <v>22.6</v>
      </c>
      <c r="C2490" s="5">
        <f>TITRES_STAT!D2493</f>
        <v>22.6</v>
      </c>
      <c r="D2490" s="5">
        <f>TITRES_STAT!E2493</f>
        <v>2483</v>
      </c>
      <c r="E2490" s="2">
        <f t="shared" si="152"/>
        <v>123399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BEARISH DIVERGENCE</v>
      </c>
    </row>
    <row r="2491" spans="1:8" ht="13.5" x14ac:dyDescent="0.25">
      <c r="A2491" s="3">
        <f>TITRES_STAT!B2494</f>
        <v>45936</v>
      </c>
      <c r="B2491" s="5">
        <f>TITRES_STAT!C2494</f>
        <v>22.8</v>
      </c>
      <c r="C2491" s="5">
        <f>TITRES_STAT!D2494</f>
        <v>22.8</v>
      </c>
      <c r="D2491" s="5">
        <f>TITRES_STAT!E2494</f>
        <v>175</v>
      </c>
      <c r="E2491" s="2">
        <f t="shared" si="152"/>
        <v>123574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BEARISH DIVERGENCE</v>
      </c>
    </row>
    <row r="2492" spans="1:8" ht="13.5" x14ac:dyDescent="0.25">
      <c r="A2492" s="3">
        <f>TITRES_STAT!B2495</f>
        <v>45937</v>
      </c>
      <c r="B2492" s="5">
        <f>TITRES_STAT!C2495</f>
        <v>22.8</v>
      </c>
      <c r="C2492" s="5">
        <f>TITRES_STAT!D2495</f>
        <v>22.8</v>
      </c>
      <c r="D2492" s="5">
        <f>TITRES_STAT!E2495</f>
        <v>1221</v>
      </c>
      <c r="E2492" s="2">
        <f t="shared" si="152"/>
        <v>123574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BEARISH DIVERGENCE</v>
      </c>
    </row>
    <row r="2493" spans="1:8" ht="13.5" x14ac:dyDescent="0.25">
      <c r="A2493" s="3">
        <f>TITRES_STAT!B2496</f>
        <v>45938</v>
      </c>
      <c r="B2493" s="5">
        <f>TITRES_STAT!C2496</f>
        <v>22.69</v>
      </c>
      <c r="C2493" s="5">
        <f>TITRES_STAT!D2496</f>
        <v>22.69</v>
      </c>
      <c r="D2493" s="5">
        <f>TITRES_STAT!E2496</f>
        <v>301</v>
      </c>
      <c r="E2493" s="2">
        <f t="shared" si="152"/>
        <v>123273</v>
      </c>
      <c r="F2493" s="5" t="str">
        <f t="shared" si="155"/>
        <v>BEARISH</v>
      </c>
      <c r="G2493" s="5" t="str">
        <f t="shared" si="154"/>
        <v>WEAK</v>
      </c>
      <c r="H2493" s="5" t="str">
        <f t="shared" si="153"/>
        <v>BEARISH DIVERGENCE</v>
      </c>
    </row>
    <row r="2494" spans="1:8" ht="13.5" x14ac:dyDescent="0.25">
      <c r="A2494" s="3">
        <f>TITRES_STAT!B2497</f>
        <v>45939</v>
      </c>
      <c r="B2494" s="5">
        <f>TITRES_STAT!C2497</f>
        <v>22.6</v>
      </c>
      <c r="C2494" s="5">
        <f>TITRES_STAT!D2497</f>
        <v>22.6</v>
      </c>
      <c r="D2494" s="5">
        <f>TITRES_STAT!E2497</f>
        <v>2122</v>
      </c>
      <c r="E2494" s="2">
        <f t="shared" si="152"/>
        <v>121151</v>
      </c>
      <c r="F2494" s="5" t="str">
        <f t="shared" si="155"/>
        <v>BEARISH</v>
      </c>
      <c r="G2494" s="5" t="str">
        <f t="shared" si="154"/>
        <v>WEAK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22.58</v>
      </c>
      <c r="C2495" s="5">
        <f>TITRES_STAT!D2498</f>
        <v>22.58</v>
      </c>
      <c r="D2495" s="5">
        <f>TITRES_STAT!E2498</f>
        <v>1998</v>
      </c>
      <c r="E2495" s="2">
        <f t="shared" si="152"/>
        <v>119153</v>
      </c>
      <c r="F2495" s="5" t="str">
        <f t="shared" si="155"/>
        <v>BEARISH</v>
      </c>
      <c r="G2495" s="5" t="str">
        <f t="shared" si="154"/>
        <v>WEAK</v>
      </c>
      <c r="H2495" s="5" t="str">
        <f t="shared" si="153"/>
        <v>CONFIRMED BEARISH</v>
      </c>
    </row>
    <row r="2496" spans="1:8" ht="13.5" x14ac:dyDescent="0.25">
      <c r="A2496" s="3">
        <f>TITRES_STAT!B2499</f>
        <v>45943</v>
      </c>
      <c r="B2496" s="5">
        <f>TITRES_STAT!C2499</f>
        <v>22.42</v>
      </c>
      <c r="C2496" s="5">
        <f>TITRES_STAT!D2499</f>
        <v>22.42</v>
      </c>
      <c r="D2496" s="5">
        <f>TITRES_STAT!E2499</f>
        <v>5892</v>
      </c>
      <c r="E2496" s="2">
        <f t="shared" si="152"/>
        <v>113261</v>
      </c>
      <c r="F2496" s="5" t="str">
        <f t="shared" si="155"/>
        <v>BEARISH</v>
      </c>
      <c r="G2496" s="5" t="str">
        <f t="shared" si="154"/>
        <v>WEAK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22.59</v>
      </c>
      <c r="C2497" s="5">
        <f>TITRES_STAT!D2500</f>
        <v>22.59</v>
      </c>
      <c r="D2497" s="5">
        <f>TITRES_STAT!E2500</f>
        <v>551</v>
      </c>
      <c r="E2497" s="2">
        <f t="shared" si="152"/>
        <v>113812</v>
      </c>
      <c r="F2497" s="5" t="str">
        <f t="shared" si="155"/>
        <v>BEARISH</v>
      </c>
      <c r="G2497" s="5" t="str">
        <f t="shared" si="154"/>
        <v>WEAK</v>
      </c>
      <c r="H2497" s="5" t="str">
        <f t="shared" si="153"/>
        <v>CONFIRMED BEARISH</v>
      </c>
    </row>
    <row r="2498" spans="1:8" ht="13.5" x14ac:dyDescent="0.25">
      <c r="A2498" s="3">
        <f>TITRES_STAT!B2501</f>
        <v>45946</v>
      </c>
      <c r="B2498" s="5">
        <f>TITRES_STAT!C2501</f>
        <v>22.51</v>
      </c>
      <c r="C2498" s="5">
        <f>TITRES_STAT!D2501</f>
        <v>22.51</v>
      </c>
      <c r="D2498" s="5">
        <f>TITRES_STAT!E2501</f>
        <v>1715</v>
      </c>
      <c r="E2498" s="2">
        <f t="shared" si="152"/>
        <v>112097</v>
      </c>
      <c r="F2498" s="5" t="str">
        <f t="shared" si="155"/>
        <v>BEARISH</v>
      </c>
      <c r="G2498" s="5" t="str">
        <f t="shared" si="154"/>
        <v>WEAK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22.4</v>
      </c>
      <c r="C2499" s="5">
        <f>TITRES_STAT!D2502</f>
        <v>22.4</v>
      </c>
      <c r="D2499" s="5">
        <f>TITRES_STAT!E2502</f>
        <v>2413</v>
      </c>
      <c r="E2499" s="2">
        <f t="shared" si="152"/>
        <v>109684</v>
      </c>
      <c r="F2499" s="5" t="str">
        <f t="shared" si="155"/>
        <v>BEARISH</v>
      </c>
      <c r="G2499" s="5" t="str">
        <f t="shared" si="154"/>
        <v>WEAK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22.4</v>
      </c>
      <c r="C2500" s="5">
        <f>TITRES_STAT!D2503</f>
        <v>22.4</v>
      </c>
      <c r="D2500" s="5">
        <f>TITRES_STAT!E2503</f>
        <v>30</v>
      </c>
      <c r="E2500" s="2">
        <f t="shared" ref="E2500:E2508" si="156">IF(B2500&gt;B2499, E2499+D2500, IF(B2500&lt;B2499, E2499-D2500, E2499))</f>
        <v>109684</v>
      </c>
      <c r="F2500" s="5" t="str">
        <f t="shared" si="155"/>
        <v>BEARISH</v>
      </c>
      <c r="G2500" s="5" t="str">
        <f t="shared" si="154"/>
        <v>WEAK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22.4</v>
      </c>
      <c r="C2501" s="5">
        <f>TITRES_STAT!D2504</f>
        <v>22.4</v>
      </c>
      <c r="D2501" s="5">
        <f>TITRES_STAT!E2504</f>
        <v>1334</v>
      </c>
      <c r="E2501" s="2">
        <f t="shared" si="156"/>
        <v>109684</v>
      </c>
      <c r="F2501" s="5" t="str">
        <f t="shared" si="155"/>
        <v>BEARISH</v>
      </c>
      <c r="G2501" s="5" t="str">
        <f t="shared" si="154"/>
        <v>WEAK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22.39</v>
      </c>
      <c r="C2502" s="5">
        <f>TITRES_STAT!D2505</f>
        <v>22.39</v>
      </c>
      <c r="D2502" s="5">
        <f>TITRES_STAT!E2505</f>
        <v>471</v>
      </c>
      <c r="E2502" s="2">
        <f t="shared" si="156"/>
        <v>109213</v>
      </c>
      <c r="F2502" s="5" t="str">
        <f t="shared" si="155"/>
        <v>BEARISH</v>
      </c>
      <c r="G2502" s="5" t="str">
        <f t="shared" si="154"/>
        <v>WEAK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22.22</v>
      </c>
      <c r="C2503" s="5">
        <f>TITRES_STAT!D2506</f>
        <v>22.22</v>
      </c>
      <c r="D2503" s="5">
        <f>TITRES_STAT!E2506</f>
        <v>946</v>
      </c>
      <c r="E2503" s="2">
        <f t="shared" si="156"/>
        <v>108267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WEAK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22.5</v>
      </c>
      <c r="C2504" s="5">
        <f>TITRES_STAT!D2507</f>
        <v>22.5</v>
      </c>
      <c r="D2504" s="5">
        <f>TITRES_STAT!E2507</f>
        <v>152</v>
      </c>
      <c r="E2504" s="2">
        <f t="shared" si="156"/>
        <v>108419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BEARISH DIVERGENCE</v>
      </c>
    </row>
    <row r="2505" spans="1:8" ht="13.5" x14ac:dyDescent="0.25">
      <c r="A2505" s="3">
        <f>TITRES_STAT!B2508</f>
        <v>45957</v>
      </c>
      <c r="B2505" s="5">
        <f>TITRES_STAT!C2508</f>
        <v>22.4</v>
      </c>
      <c r="C2505" s="5">
        <f>TITRES_STAT!D2508</f>
        <v>22.4</v>
      </c>
      <c r="D2505" s="5">
        <f>TITRES_STAT!E2508</f>
        <v>669</v>
      </c>
      <c r="E2505" s="2">
        <f t="shared" si="156"/>
        <v>107750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45958</v>
      </c>
      <c r="B2506" s="5">
        <f>TITRES_STAT!C2509</f>
        <v>22.4</v>
      </c>
      <c r="C2506" s="5">
        <f>TITRES_STAT!D2509</f>
        <v>22.4</v>
      </c>
      <c r="D2506" s="5">
        <f>TITRES_STAT!E2509</f>
        <v>0</v>
      </c>
      <c r="E2506" s="2">
        <f t="shared" si="156"/>
        <v>107750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45959</v>
      </c>
      <c r="B2507" s="5">
        <f>TITRES_STAT!C2510</f>
        <v>22</v>
      </c>
      <c r="C2507" s="5">
        <f>TITRES_STAT!D2510</f>
        <v>22</v>
      </c>
      <c r="D2507" s="5">
        <f>TITRES_STAT!E2510</f>
        <v>156</v>
      </c>
      <c r="E2507" s="2">
        <f t="shared" si="156"/>
        <v>107594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22.4</v>
      </c>
      <c r="C2508" s="5">
        <f>TITRES_STAT!D2511</f>
        <v>22.4</v>
      </c>
      <c r="D2508" s="5">
        <f>TITRES_STAT!E2511</f>
        <v>5</v>
      </c>
      <c r="E2508" s="2">
        <f t="shared" si="156"/>
        <v>107599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496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3.8940999999999999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3.8940999999999999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4.0109000000000004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4.1104000000000003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3.9773749999999999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4.0541999999999998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3.99274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4.0369000000000002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4.0213000000000001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</row>
    <row r="8" spans="1:12" ht="13.5" x14ac:dyDescent="0.25">
      <c r="A8" s="3">
        <f>RSI!A8</f>
        <v>42318</v>
      </c>
      <c r="B8" s="2">
        <f>RSI!B8</f>
        <v>4.0369000000000002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4.0498600000000007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</row>
    <row r="9" spans="1:12" ht="13.5" x14ac:dyDescent="0.25">
      <c r="A9" s="3">
        <f>RSI!A9</f>
        <v>42319</v>
      </c>
      <c r="B9" s="2">
        <f>RSI!B9</f>
        <v>3.9114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4.02996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BULLISH DIVERGENCE</v>
      </c>
    </row>
    <row r="10" spans="1:12" ht="13.5" x14ac:dyDescent="0.25">
      <c r="A10" s="3">
        <f>RSI!A10</f>
        <v>42320</v>
      </c>
      <c r="B10" s="2">
        <f>RSI!B10</f>
        <v>3.8508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3.97804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3.8898000000000001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3.94516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3.8854000000000002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3.91486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3.9201000000000001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3.8915000000000006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BULLISH DIVERGENCE</v>
      </c>
    </row>
    <row r="14" spans="1:12" ht="13.5" x14ac:dyDescent="0.25">
      <c r="A14" s="3">
        <f>RSI!A14</f>
        <v>42326</v>
      </c>
      <c r="B14" s="2">
        <f>RSI!B14</f>
        <v>3.9373999999999998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3.8967000000000001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3.9373999999999998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3.9140199999999998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3.8508</v>
      </c>
      <c r="C16" s="2">
        <f>RSI!I16</f>
        <v>46.709226326189395</v>
      </c>
      <c r="D16" s="2">
        <f>MACD!E16</f>
        <v>0</v>
      </c>
      <c r="E16" s="2">
        <f>MACD!F16</f>
        <v>0</v>
      </c>
      <c r="F16" s="2">
        <f>'Moving Avg'!D16</f>
        <v>3.9062200000000002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BULLISH DIVERGENCE</v>
      </c>
    </row>
    <row r="17" spans="1:12" ht="13.5" x14ac:dyDescent="0.25">
      <c r="A17" s="3">
        <f>RSI!A17</f>
        <v>42331</v>
      </c>
      <c r="B17" s="2">
        <f>RSI!B17</f>
        <v>3.8940999999999999</v>
      </c>
      <c r="C17" s="2">
        <f>RSI!I17</f>
        <v>50.23638209828691</v>
      </c>
      <c r="D17" s="2">
        <f>MACD!E17</f>
        <v>0</v>
      </c>
      <c r="E17" s="2">
        <f>MACD!F17</f>
        <v>0</v>
      </c>
      <c r="F17" s="2">
        <f>'Moving Avg'!D17</f>
        <v>3.9079600000000001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3.8854000000000002</v>
      </c>
      <c r="C18" s="2">
        <f>RSI!I18</f>
        <v>49.527079784948214</v>
      </c>
      <c r="D18" s="2">
        <f>MACD!E18</f>
        <v>0</v>
      </c>
      <c r="E18" s="2">
        <f>MACD!F18</f>
        <v>0</v>
      </c>
      <c r="F18" s="2">
        <f>'Moving Avg'!D18</f>
        <v>3.9010199999999999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3.8075999999999999</v>
      </c>
      <c r="C19" s="2">
        <f>RSI!I19</f>
        <v>43.598753219012742</v>
      </c>
      <c r="D19" s="2">
        <f>MACD!E19</f>
        <v>0</v>
      </c>
      <c r="E19" s="2">
        <f>MACD!F19</f>
        <v>0</v>
      </c>
      <c r="F19" s="2">
        <f>'Moving Avg'!D19</f>
        <v>3.8750599999999999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3.8508</v>
      </c>
      <c r="C20" s="2">
        <f>RSI!I20</f>
        <v>47.366166242872779</v>
      </c>
      <c r="D20" s="2">
        <f>MACD!E20</f>
        <v>0</v>
      </c>
      <c r="E20" s="2">
        <f>MACD!F20</f>
        <v>0</v>
      </c>
      <c r="F20" s="2">
        <f>'Moving Avg'!D20</f>
        <v>3.8577399999999997</v>
      </c>
      <c r="G20" s="2">
        <f>'Moving Avg'!F20</f>
        <v>3.9293947368421045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WEAK</v>
      </c>
      <c r="L20" s="5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3.8508</v>
      </c>
      <c r="C21" s="2">
        <f>RSI!I21</f>
        <v>47.366166242872779</v>
      </c>
      <c r="D21" s="2">
        <f>MACD!E21</f>
        <v>0</v>
      </c>
      <c r="E21" s="2">
        <f>MACD!F21</f>
        <v>0</v>
      </c>
      <c r="F21" s="2">
        <f>'Moving Avg'!D21</f>
        <v>3.8577399999999997</v>
      </c>
      <c r="G21" s="2">
        <f>'Moving Avg'!F21</f>
        <v>3.925465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3.8508</v>
      </c>
      <c r="C22" s="2">
        <f>RSI!I22</f>
        <v>47.366166242872779</v>
      </c>
      <c r="D22" s="2">
        <f>MACD!E22</f>
        <v>0</v>
      </c>
      <c r="E22" s="2">
        <f>MACD!F22</f>
        <v>0</v>
      </c>
      <c r="F22" s="2">
        <f>'Moving Avg'!D22</f>
        <v>3.8490799999999998</v>
      </c>
      <c r="G22" s="2">
        <f>'Moving Avg'!F22</f>
        <v>3.9233000000000002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</row>
    <row r="23" spans="1:12" ht="13.5" x14ac:dyDescent="0.25">
      <c r="A23" s="3">
        <f>RSI!A23</f>
        <v>42339</v>
      </c>
      <c r="B23" s="2">
        <f>RSI!B23</f>
        <v>3.8552</v>
      </c>
      <c r="C23" s="2">
        <f>RSI!I23</f>
        <v>47.809639875937521</v>
      </c>
      <c r="D23" s="2">
        <f>MACD!E23</f>
        <v>0</v>
      </c>
      <c r="E23" s="2">
        <f>MACD!F23</f>
        <v>0</v>
      </c>
      <c r="F23" s="2">
        <f>'Moving Avg'!D23</f>
        <v>3.8430399999999998</v>
      </c>
      <c r="G23" s="2">
        <f>'Moving Avg'!F23</f>
        <v>3.9213550000000006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BULLISH DIVERGENCE</v>
      </c>
    </row>
    <row r="24" spans="1:12" ht="13.5" x14ac:dyDescent="0.25">
      <c r="A24" s="3">
        <f>RSI!A24</f>
        <v>42340</v>
      </c>
      <c r="B24" s="2">
        <f>RSI!B24</f>
        <v>3.8508</v>
      </c>
      <c r="C24" s="2">
        <f>RSI!I24</f>
        <v>47.37972740787923</v>
      </c>
      <c r="D24" s="2">
        <f>MACD!E24</f>
        <v>0</v>
      </c>
      <c r="E24" s="2">
        <f>MACD!F24</f>
        <v>0</v>
      </c>
      <c r="F24" s="2">
        <f>'Moving Avg'!D24</f>
        <v>3.8516800000000004</v>
      </c>
      <c r="G24" s="2">
        <f>'Moving Avg'!F24</f>
        <v>3.9133500000000003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3.8940999999999999</v>
      </c>
      <c r="C25" s="2">
        <f>RSI!I25</f>
        <v>51.958037565166535</v>
      </c>
      <c r="D25" s="2">
        <f>MACD!E25</f>
        <v>0</v>
      </c>
      <c r="E25" s="2">
        <f>MACD!F25</f>
        <v>0</v>
      </c>
      <c r="F25" s="2">
        <f>'Moving Avg'!D25</f>
        <v>3.8603399999999994</v>
      </c>
      <c r="G25" s="2">
        <f>'Moving Avg'!F25</f>
        <v>3.9025349999999994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3.9676</v>
      </c>
      <c r="C26" s="2">
        <f>RSI!I26</f>
        <v>58.550603142830731</v>
      </c>
      <c r="D26" s="2">
        <f>MACD!E26</f>
        <v>0</v>
      </c>
      <c r="E26" s="2">
        <f>MACD!F26</f>
        <v>0</v>
      </c>
      <c r="F26" s="2">
        <f>'Moving Avg'!D26</f>
        <v>3.8836999999999997</v>
      </c>
      <c r="G26" s="2">
        <f>'Moving Avg'!F26</f>
        <v>3.8982049999999999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3.9676</v>
      </c>
      <c r="C27" s="2">
        <f>RSI!I27</f>
        <v>58.550603142830731</v>
      </c>
      <c r="D27" s="2">
        <f>MACD!E27</f>
        <v>3.6977786548137992E-3</v>
      </c>
      <c r="E27" s="2">
        <f>MACD!F27</f>
        <v>0</v>
      </c>
      <c r="F27" s="2">
        <f>'Moving Avg'!D27</f>
        <v>3.90706</v>
      </c>
      <c r="G27" s="2">
        <f>'Moving Avg'!F27</f>
        <v>3.894740000000001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3.8508</v>
      </c>
      <c r="C28" s="2">
        <f>RSI!I28</f>
        <v>46.731852128937128</v>
      </c>
      <c r="D28" s="2">
        <f>MACD!E28</f>
        <v>3.0072152939371044E-3</v>
      </c>
      <c r="E28" s="2">
        <f>MACD!F28</f>
        <v>0</v>
      </c>
      <c r="F28" s="2">
        <f>'Moving Avg'!D28</f>
        <v>3.90618</v>
      </c>
      <c r="G28" s="2">
        <f>'Moving Avg'!F28</f>
        <v>3.8854350000000011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BULLISH DIVERGENCE</v>
      </c>
    </row>
    <row r="29" spans="1:12" ht="13.5" x14ac:dyDescent="0.25">
      <c r="A29" s="3">
        <f>RSI!A29</f>
        <v>42347</v>
      </c>
      <c r="B29" s="2">
        <f>RSI!B29</f>
        <v>3.8508</v>
      </c>
      <c r="C29" s="2">
        <f>RSI!I29</f>
        <v>46.731852128937128</v>
      </c>
      <c r="D29" s="2">
        <f>MACD!E29</f>
        <v>-9.1430234109539654E-3</v>
      </c>
      <c r="E29" s="2">
        <f>MACD!F29</f>
        <v>0</v>
      </c>
      <c r="F29" s="2">
        <f>'Moving Avg'!D29</f>
        <v>3.90618</v>
      </c>
      <c r="G29" s="2">
        <f>'Moving Avg'!F29</f>
        <v>3.8824050000000008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NEUTRAL</v>
      </c>
    </row>
    <row r="30" spans="1:12" ht="13.5" x14ac:dyDescent="0.25">
      <c r="A30" s="3">
        <f>RSI!A30</f>
        <v>42348</v>
      </c>
      <c r="B30" s="2">
        <f>RSI!B30</f>
        <v>3.8508</v>
      </c>
      <c r="C30" s="2">
        <f>RSI!I30</f>
        <v>46.731852128937128</v>
      </c>
      <c r="D30" s="2">
        <f>MACD!E30</f>
        <v>-1.2404401046854918E-2</v>
      </c>
      <c r="E30" s="2">
        <f>MACD!F30</f>
        <v>0</v>
      </c>
      <c r="F30" s="2">
        <f>'Moving Avg'!D30</f>
        <v>3.8975200000000001</v>
      </c>
      <c r="G30" s="2">
        <f>'Moving Avg'!F30</f>
        <v>3.8824050000000008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</row>
    <row r="31" spans="1:12" ht="13.5" x14ac:dyDescent="0.25">
      <c r="A31" s="3">
        <f>RSI!A31</f>
        <v>42349</v>
      </c>
      <c r="B31" s="2">
        <f>RSI!B31</f>
        <v>3.9590000000000001</v>
      </c>
      <c r="C31" s="2">
        <f>RSI!I31</f>
        <v>56.817173538583823</v>
      </c>
      <c r="D31" s="2">
        <f>MACD!E31</f>
        <v>-2.2833065564477284E-2</v>
      </c>
      <c r="E31" s="2">
        <f>MACD!F31</f>
        <v>0</v>
      </c>
      <c r="F31" s="2">
        <f>'Moving Avg'!D31</f>
        <v>3.8957999999999999</v>
      </c>
      <c r="G31" s="2">
        <f>'Moving Avg'!F31</f>
        <v>3.8858650000000012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3.8940999999999999</v>
      </c>
      <c r="C32" s="2">
        <f>RSI!I32</f>
        <v>50.625683662282341</v>
      </c>
      <c r="D32" s="2">
        <f>MACD!E32</f>
        <v>-2.7169106818289546E-2</v>
      </c>
      <c r="E32" s="2">
        <f>MACD!F32</f>
        <v>0</v>
      </c>
      <c r="F32" s="2">
        <f>'Moving Avg'!D32</f>
        <v>3.8811</v>
      </c>
      <c r="G32" s="2">
        <f>'Moving Avg'!F32</f>
        <v>3.8862999999999999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3.9329999999999998</v>
      </c>
      <c r="C33" s="2">
        <f>RSI!I33</f>
        <v>53.870456421900727</v>
      </c>
      <c r="D33" s="2">
        <f>MACD!E33</f>
        <v>-3.2954676383888604E-2</v>
      </c>
      <c r="E33" s="2">
        <f>MACD!F33</f>
        <v>0</v>
      </c>
      <c r="F33" s="2">
        <f>'Moving Avg'!D33</f>
        <v>3.8975400000000002</v>
      </c>
      <c r="G33" s="2">
        <f>'Moving Avg'!F33</f>
        <v>3.8869449999999999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3.9329999999999998</v>
      </c>
      <c r="C34" s="2">
        <f>RSI!I34</f>
        <v>53.870456421900727</v>
      </c>
      <c r="D34" s="2">
        <f>MACD!E34</f>
        <v>-3.8675510928059875E-2</v>
      </c>
      <c r="E34" s="2">
        <f>MACD!F34</f>
        <v>0</v>
      </c>
      <c r="F34" s="2">
        <f>'Moving Avg'!D34</f>
        <v>3.91398</v>
      </c>
      <c r="G34" s="2">
        <f>'Moving Avg'!F34</f>
        <v>3.8867249999999984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3.9157000000000002</v>
      </c>
      <c r="C35" s="2">
        <f>RSI!I35</f>
        <v>52.104325717905702</v>
      </c>
      <c r="D35" s="2">
        <f>MACD!E35</f>
        <v>-3.5710631885139232E-2</v>
      </c>
      <c r="E35" s="2">
        <f>MACD!F35</f>
        <v>-1.9131713565434725E-2</v>
      </c>
      <c r="F35" s="2">
        <f>'Moving Avg'!D35</f>
        <v>3.9269599999999998</v>
      </c>
      <c r="G35" s="2">
        <f>'Moving Avg'!F35</f>
        <v>3.88564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3.9114</v>
      </c>
      <c r="C36" s="2">
        <f>RSI!I36</f>
        <v>51.651054219593071</v>
      </c>
      <c r="D36" s="2">
        <f>MACD!E36</f>
        <v>-2.1600705206097359E-2</v>
      </c>
      <c r="E36" s="2">
        <f>MACD!F36</f>
        <v>-1.9625511893567253E-2</v>
      </c>
      <c r="F36" s="2">
        <f>'Moving Avg'!D36</f>
        <v>3.91744</v>
      </c>
      <c r="G36" s="2">
        <f>'Moving Avg'!F36</f>
        <v>3.888669999999999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BULLISH DIVERGENCE</v>
      </c>
    </row>
    <row r="37" spans="1:12" ht="13.5" x14ac:dyDescent="0.25">
      <c r="A37" s="3">
        <f>RSI!A37</f>
        <v>42359</v>
      </c>
      <c r="B37" s="2">
        <f>RSI!B37</f>
        <v>3.8075999999999999</v>
      </c>
      <c r="C37" s="2">
        <f>RSI!I37</f>
        <v>42.124551375848036</v>
      </c>
      <c r="D37" s="2">
        <f>MACD!E37</f>
        <v>-1.9704127344142286E-3</v>
      </c>
      <c r="E37" s="2">
        <f>MACD!F37</f>
        <v>-1.6094492061736649E-2</v>
      </c>
      <c r="F37" s="2">
        <f>'Moving Avg'!D37</f>
        <v>3.9001400000000004</v>
      </c>
      <c r="G37" s="2">
        <f>'Moving Avg'!F37</f>
        <v>3.8843449999999997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BULLISH DIVERGENCE</v>
      </c>
    </row>
    <row r="38" spans="1:12" ht="13.5" x14ac:dyDescent="0.25">
      <c r="A38" s="3">
        <f>RSI!A38</f>
        <v>42360</v>
      </c>
      <c r="B38" s="2">
        <f>RSI!B38</f>
        <v>3.9157000000000002</v>
      </c>
      <c r="C38" s="2">
        <f>RSI!I38</f>
        <v>52.04443064780726</v>
      </c>
      <c r="D38" s="2">
        <f>MACD!E38</f>
        <v>-1.0721375467603433E-2</v>
      </c>
      <c r="E38" s="2">
        <f>MACD!F38</f>
        <v>-1.5019868742910007E-2</v>
      </c>
      <c r="F38" s="2">
        <f>'Moving Avg'!D38</f>
        <v>3.8966799999999999</v>
      </c>
      <c r="G38" s="2">
        <f>'Moving Avg'!F38</f>
        <v>3.8858599999999996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3.8898000000000001</v>
      </c>
      <c r="C39" s="2">
        <f>RSI!I39</f>
        <v>49.840231546504512</v>
      </c>
      <c r="D39" s="2">
        <f>MACD!E39</f>
        <v>-1.6276444555229475E-2</v>
      </c>
      <c r="E39" s="2">
        <f>MACD!F39</f>
        <v>-1.5271183905373902E-2</v>
      </c>
      <c r="F39" s="2">
        <f>'Moving Avg'!D39</f>
        <v>3.8880400000000002</v>
      </c>
      <c r="G39" s="2">
        <f>'Moving Avg'!F39</f>
        <v>3.8899699999999995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3.8898000000000001</v>
      </c>
      <c r="C40" s="2">
        <f>RSI!I40</f>
        <v>49.840231546504519</v>
      </c>
      <c r="D40" s="2">
        <f>MACD!E40</f>
        <v>-2.0887664557725394E-2</v>
      </c>
      <c r="E40" s="2">
        <f>MACD!F40</f>
        <v>-1.6394480035844202E-2</v>
      </c>
      <c r="F40" s="2">
        <f>'Moving Avg'!D40</f>
        <v>3.88286</v>
      </c>
      <c r="G40" s="2">
        <f>'Moving Avg'!F40</f>
        <v>3.8919199999999998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3.8075999999999999</v>
      </c>
      <c r="C41" s="2">
        <f>RSI!I41</f>
        <v>43.118493839813738</v>
      </c>
      <c r="D41" s="2">
        <f>MACD!E41</f>
        <v>-1.9718094080261039E-3</v>
      </c>
      <c r="E41" s="2">
        <f>MACD!F41</f>
        <v>-1.3509945910280582E-2</v>
      </c>
      <c r="F41" s="2">
        <f>'Moving Avg'!D41</f>
        <v>3.8621000000000003</v>
      </c>
      <c r="G41" s="2">
        <f>'Moving Avg'!F41</f>
        <v>3.889759999999999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3.8940999999999999</v>
      </c>
      <c r="C42" s="2">
        <f>RSI!I42</f>
        <v>50.659571305829374</v>
      </c>
      <c r="D42" s="2">
        <f>MACD!E42</f>
        <v>-1.7958908786828154E-3</v>
      </c>
      <c r="E42" s="2">
        <f>MACD!F42</f>
        <v>-1.116713490396103E-2</v>
      </c>
      <c r="F42" s="2">
        <f>'Moving Avg'!D42</f>
        <v>3.8793999999999995</v>
      </c>
      <c r="G42" s="2">
        <f>'Moving Avg'!F42</f>
        <v>3.8919249999999992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3.8940999999999999</v>
      </c>
      <c r="C43" s="2">
        <f>RSI!I43</f>
        <v>50.659571305829374</v>
      </c>
      <c r="D43" s="2">
        <f>MACD!E43</f>
        <v>4.3470184064564599E-3</v>
      </c>
      <c r="E43" s="2">
        <f>MACD!F43</f>
        <v>-8.0643042418775315E-3</v>
      </c>
      <c r="F43" s="2">
        <f>'Moving Avg'!D43</f>
        <v>3.8750799999999996</v>
      </c>
      <c r="G43" s="2">
        <f>'Moving Avg'!F43</f>
        <v>3.8938699999999988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BULLISH DIVERGENCE</v>
      </c>
    </row>
    <row r="44" spans="1:12" ht="13.5" x14ac:dyDescent="0.25">
      <c r="A44" s="3">
        <f>RSI!A44</f>
        <v>42369</v>
      </c>
      <c r="B44" s="2">
        <f>RSI!B44</f>
        <v>3.8940999999999999</v>
      </c>
      <c r="C44" s="2">
        <f>RSI!I44</f>
        <v>50.659571305829374</v>
      </c>
      <c r="D44" s="2">
        <f>MACD!E44</f>
        <v>9.5536052434583851E-3</v>
      </c>
      <c r="E44" s="2">
        <f>MACD!F44</f>
        <v>-4.5407223448103483E-3</v>
      </c>
      <c r="F44" s="2">
        <f>'Moving Avg'!D44</f>
        <v>3.8759399999999999</v>
      </c>
      <c r="G44" s="2">
        <f>'Moving Avg'!F44</f>
        <v>3.896034999999999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3.9763000000000002</v>
      </c>
      <c r="C45" s="2">
        <f>RSI!I45</f>
        <v>57.367826151350208</v>
      </c>
      <c r="D45" s="2">
        <f>MACD!E45</f>
        <v>5.2168444434630423E-3</v>
      </c>
      <c r="E45" s="2">
        <f>MACD!F45</f>
        <v>-2.5892089871556705E-3</v>
      </c>
      <c r="F45" s="2">
        <f>'Moving Avg'!D45</f>
        <v>3.89324</v>
      </c>
      <c r="G45" s="2">
        <f>'Moving Avg'!F45</f>
        <v>3.9001449999999993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3.9632999999999998</v>
      </c>
      <c r="C46" s="2">
        <f>RSI!I46</f>
        <v>56.069483254714328</v>
      </c>
      <c r="D46" s="2">
        <f>MACD!E46</f>
        <v>1.370472370036957E-3</v>
      </c>
      <c r="E46" s="2">
        <f>MACD!F46</f>
        <v>-1.7972727157171452E-3</v>
      </c>
      <c r="F46" s="2">
        <f>'Moving Avg'!D46</f>
        <v>3.9243800000000002</v>
      </c>
      <c r="G46" s="2">
        <f>'Moving Avg'!F46</f>
        <v>3.8999299999999999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3.9329999999999998</v>
      </c>
      <c r="C47" s="2">
        <f>RSI!I47</f>
        <v>53.055535795965397</v>
      </c>
      <c r="D47" s="2">
        <f>MACD!E47</f>
        <v>-1.5974924238715715E-2</v>
      </c>
      <c r="E47" s="2">
        <f>MACD!F47</f>
        <v>-4.6328030203168589E-3</v>
      </c>
      <c r="F47" s="2">
        <f>'Moving Avg'!D47</f>
        <v>3.9321600000000005</v>
      </c>
      <c r="G47" s="2">
        <f>'Moving Avg'!F47</f>
        <v>3.8982000000000001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NEUTRAL</v>
      </c>
      <c r="L47" s="5" t="str">
        <f>OBV!H47</f>
        <v>BEARISH DIVERGENCE</v>
      </c>
    </row>
    <row r="48" spans="1:12" ht="13.5" x14ac:dyDescent="0.25">
      <c r="A48" s="3">
        <f>RSI!A48</f>
        <v>42376</v>
      </c>
      <c r="B48" s="2">
        <f>RSI!B48</f>
        <v>3.9329999999999998</v>
      </c>
      <c r="C48" s="2">
        <f>RSI!I48</f>
        <v>53.055535795965397</v>
      </c>
      <c r="D48" s="2">
        <f>MACD!E48</f>
        <v>-1.4180862616072432E-2</v>
      </c>
      <c r="E48" s="2">
        <f>MACD!F48</f>
        <v>-6.5424149394679738E-3</v>
      </c>
      <c r="F48" s="2">
        <f>'Moving Avg'!D48</f>
        <v>3.93994</v>
      </c>
      <c r="G48" s="2">
        <f>'Moving Avg'!F48</f>
        <v>3.9023099999999999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BEARISH DIVERGENCE</v>
      </c>
    </row>
    <row r="49" spans="1:12" ht="13.5" x14ac:dyDescent="0.25">
      <c r="A49" s="3">
        <f>RSI!A49</f>
        <v>42377</v>
      </c>
      <c r="B49" s="2">
        <f>RSI!B49</f>
        <v>3.8940999999999999</v>
      </c>
      <c r="C49" s="2">
        <f>RSI!I49</f>
        <v>49.123857911609065</v>
      </c>
      <c r="D49" s="2">
        <f>MACD!E49</f>
        <v>-1.3913938408975035E-2</v>
      </c>
      <c r="E49" s="2">
        <f>MACD!F49</f>
        <v>-8.0167196333693867E-3</v>
      </c>
      <c r="F49" s="2">
        <f>'Moving Avg'!D49</f>
        <v>3.93994</v>
      </c>
      <c r="G49" s="2">
        <f>'Moving Avg'!F49</f>
        <v>3.9044750000000001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NEUTRAL</v>
      </c>
    </row>
    <row r="50" spans="1:12" ht="13.5" x14ac:dyDescent="0.25">
      <c r="A50" s="3">
        <f>RSI!A50</f>
        <v>42380</v>
      </c>
      <c r="B50" s="2">
        <f>RSI!B50</f>
        <v>3.9632999999999998</v>
      </c>
      <c r="C50" s="2">
        <f>RSI!I50</f>
        <v>55.448688465979323</v>
      </c>
      <c r="D50" s="2">
        <f>MACD!E50</f>
        <v>-1.8721175130947287E-2</v>
      </c>
      <c r="E50" s="2">
        <f>MACD!F50</f>
        <v>-1.0157610732884967E-2</v>
      </c>
      <c r="F50" s="2">
        <f>'Moving Avg'!D50</f>
        <v>3.9373399999999998</v>
      </c>
      <c r="G50" s="2">
        <f>'Moving Avg'!F50</f>
        <v>3.9101000000000008</v>
      </c>
      <c r="H50" s="2">
        <f>'Moving Avg'!G50</f>
        <v>3.9112204081632664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4.0109000000000004</v>
      </c>
      <c r="C51" s="2">
        <f>RSI!I51</f>
        <v>59.205519573051987</v>
      </c>
      <c r="D51" s="2">
        <f>MACD!E51</f>
        <v>-3.928386857259536E-2</v>
      </c>
      <c r="E51" s="2">
        <f>MACD!F51</f>
        <v>-1.5982862300827044E-2</v>
      </c>
      <c r="F51" s="2">
        <f>'Moving Avg'!D51</f>
        <v>3.94686</v>
      </c>
      <c r="G51" s="2">
        <f>'Moving Avg'!F51</f>
        <v>3.9126950000000007</v>
      </c>
      <c r="H51" s="2">
        <f>'Moving Avg'!G51</f>
        <v>3.9132140000000009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4.1017999999999999</v>
      </c>
      <c r="C52" s="2">
        <f>RSI!I52</f>
        <v>65.234587516021023</v>
      </c>
      <c r="D52" s="2">
        <f>MACD!E52</f>
        <v>-5.0689011655681071E-2</v>
      </c>
      <c r="E52" s="2">
        <f>MACD!F52</f>
        <v>-2.2924092171797854E-2</v>
      </c>
      <c r="F52" s="2">
        <f>'Moving Avg'!D52</f>
        <v>3.9806200000000005</v>
      </c>
      <c r="G52" s="2">
        <f>'Moving Avg'!F52</f>
        <v>3.923080000000001</v>
      </c>
      <c r="H52" s="2">
        <f>'Moving Avg'!G52</f>
        <v>3.9173680000000006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4.0974000000000004</v>
      </c>
      <c r="C53" s="2">
        <f>RSI!I53</f>
        <v>64.735855623500157</v>
      </c>
      <c r="D53" s="2">
        <f>MACD!E53</f>
        <v>-6.1088038154899937E-2</v>
      </c>
      <c r="E53" s="2">
        <f>MACD!F53</f>
        <v>-3.0556881368418273E-2</v>
      </c>
      <c r="F53" s="2">
        <f>'Moving Avg'!D53</f>
        <v>4.0135000000000005</v>
      </c>
      <c r="G53" s="2">
        <f>'Moving Avg'!F53</f>
        <v>3.9313000000000002</v>
      </c>
      <c r="H53" s="2">
        <f>'Moving Avg'!G53</f>
        <v>3.9214340000000014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42387</v>
      </c>
      <c r="B54" s="2">
        <f>RSI!B54</f>
        <v>4.1017999999999999</v>
      </c>
      <c r="C54" s="2">
        <f>RSI!I54</f>
        <v>65.023824941406531</v>
      </c>
      <c r="D54" s="2">
        <f>MACD!E54</f>
        <v>-7.1181998652522616E-2</v>
      </c>
      <c r="E54" s="2">
        <f>MACD!F54</f>
        <v>-3.8681904825239144E-2</v>
      </c>
      <c r="F54" s="2">
        <f>'Moving Avg'!D54</f>
        <v>4.05504</v>
      </c>
      <c r="G54" s="2">
        <f>'Moving Avg'!F54</f>
        <v>3.9397400000000005</v>
      </c>
      <c r="H54" s="2">
        <f>'Moving Avg'!G54</f>
        <v>3.9232520000000011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42388</v>
      </c>
      <c r="B55" s="2">
        <f>RSI!B55</f>
        <v>4.1017999999999999</v>
      </c>
      <c r="C55" s="2">
        <f>RSI!I55</f>
        <v>65.023824941406531</v>
      </c>
      <c r="D55" s="2">
        <f>MACD!E55</f>
        <v>-6.7999979114734099E-2</v>
      </c>
      <c r="E55" s="2">
        <f>MACD!F55</f>
        <v>-4.4545519683138135E-2</v>
      </c>
      <c r="F55" s="2">
        <f>'Moving Avg'!D55</f>
        <v>4.0827400000000003</v>
      </c>
      <c r="G55" s="2">
        <f>'Moving Avg'!F55</f>
        <v>3.9490449999999995</v>
      </c>
      <c r="H55" s="2">
        <f>'Moving Avg'!G55</f>
        <v>3.923080000000001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4.0800999999999998</v>
      </c>
      <c r="C56" s="2">
        <f>RSI!I56</f>
        <v>62.122232919116655</v>
      </c>
      <c r="D56" s="2">
        <f>MACD!E56</f>
        <v>-6.6554807350201806E-2</v>
      </c>
      <c r="E56" s="2">
        <f>MACD!F56</f>
        <v>-4.8947377216550875E-2</v>
      </c>
      <c r="F56" s="2">
        <f>'Moving Avg'!D56</f>
        <v>4.0965800000000003</v>
      </c>
      <c r="G56" s="2">
        <f>'Moving Avg'!F56</f>
        <v>3.9574799999999994</v>
      </c>
      <c r="H56" s="2">
        <f>'Moving Avg'!G56</f>
        <v>3.9235980000000006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4.0974000000000004</v>
      </c>
      <c r="C57" s="2">
        <f>RSI!I57</f>
        <v>63.519860240865803</v>
      </c>
      <c r="D57" s="2">
        <f>MACD!E57</f>
        <v>-7.1938165000779541E-2</v>
      </c>
      <c r="E57" s="2">
        <f>MACD!F57</f>
        <v>-5.3545534773396609E-2</v>
      </c>
      <c r="F57" s="2">
        <f>'Moving Avg'!D57</f>
        <v>4.0957000000000008</v>
      </c>
      <c r="G57" s="2">
        <f>'Moving Avg'!F57</f>
        <v>3.9719700000000002</v>
      </c>
      <c r="H57" s="2">
        <f>'Moving Avg'!G57</f>
        <v>3.9248080000000005</v>
      </c>
      <c r="I57" s="2">
        <f>'Moving Avg'!H57</f>
        <v>0</v>
      </c>
      <c r="J57" s="5" t="str">
        <f>OBV!F57</f>
        <v>BEARISH</v>
      </c>
      <c r="K57" s="5" t="str">
        <f>OBV!G57</f>
        <v>NEUTRAL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4.0974000000000004</v>
      </c>
      <c r="C58" s="2">
        <f>RSI!I58</f>
        <v>63.519860240865796</v>
      </c>
      <c r="D58" s="2">
        <f>MACD!E58</f>
        <v>-7.7209591479143747E-2</v>
      </c>
      <c r="E58" s="2">
        <f>MACD!F58</f>
        <v>-5.8278346114546041E-2</v>
      </c>
      <c r="F58" s="2">
        <f>'Moving Avg'!D58</f>
        <v>4.0956999999999999</v>
      </c>
      <c r="G58" s="2">
        <f>'Moving Avg'!F58</f>
        <v>3.9810549999999991</v>
      </c>
      <c r="H58" s="2">
        <f>'Moving Avg'!G58</f>
        <v>3.9260180000000005</v>
      </c>
      <c r="I58" s="2">
        <f>'Moving Avg'!H58</f>
        <v>0</v>
      </c>
      <c r="J58" s="5" t="str">
        <f>OBV!F58</f>
        <v>BEARISH</v>
      </c>
      <c r="K58" s="5" t="str">
        <f>OBV!G58</f>
        <v>NEUTRAL</v>
      </c>
      <c r="L58" s="5" t="str">
        <f>OBV!H58</f>
        <v>NEUTRAL</v>
      </c>
    </row>
    <row r="59" spans="1:12" ht="13.5" x14ac:dyDescent="0.25">
      <c r="A59" s="3">
        <f>RSI!A59</f>
        <v>42394</v>
      </c>
      <c r="B59" s="2">
        <f>RSI!B59</f>
        <v>4.0845000000000002</v>
      </c>
      <c r="C59" s="2">
        <f>RSI!I59</f>
        <v>61.555650274704341</v>
      </c>
      <c r="D59" s="2">
        <f>MACD!E59</f>
        <v>-8.7362309187501541E-2</v>
      </c>
      <c r="E59" s="2">
        <f>MACD!F59</f>
        <v>-6.4095138729137149E-2</v>
      </c>
      <c r="F59" s="2">
        <f>'Moving Avg'!D59</f>
        <v>4.0922399999999994</v>
      </c>
      <c r="G59" s="2">
        <f>'Moving Avg'!F59</f>
        <v>3.9907899999999992</v>
      </c>
      <c r="H59" s="2">
        <f>'Moving Avg'!G59</f>
        <v>3.9294799999999994</v>
      </c>
      <c r="I59" s="2">
        <f>'Moving Avg'!H59</f>
        <v>0</v>
      </c>
      <c r="J59" s="5" t="str">
        <f>OBV!F59</f>
        <v>BEARISH</v>
      </c>
      <c r="K59" s="5" t="str">
        <f>OBV!G59</f>
        <v>NEUTRAL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4.0239000000000003</v>
      </c>
      <c r="C60" s="2">
        <f>RSI!I60</f>
        <v>53.228602809040574</v>
      </c>
      <c r="D60" s="2">
        <f>MACD!E60</f>
        <v>-8.1355893612141017E-2</v>
      </c>
      <c r="E60" s="2">
        <f>MACD!F60</f>
        <v>-6.7547289705737923E-2</v>
      </c>
      <c r="F60" s="2">
        <f>'Moving Avg'!D60</f>
        <v>4.0766600000000004</v>
      </c>
      <c r="G60" s="2">
        <f>'Moving Avg'!F60</f>
        <v>3.9974949999999998</v>
      </c>
      <c r="H60" s="2">
        <f>'Moving Avg'!G60</f>
        <v>3.9329419999999988</v>
      </c>
      <c r="I60" s="2">
        <f>'Moving Avg'!H60</f>
        <v>0</v>
      </c>
      <c r="J60" s="5" t="str">
        <f>OBV!F60</f>
        <v>BEARISH</v>
      </c>
      <c r="K60" s="5" t="str">
        <f>OBV!G60</f>
        <v>NEUTRAL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4.0239000000000003</v>
      </c>
      <c r="C61" s="2">
        <f>RSI!I61</f>
        <v>53.228602809040574</v>
      </c>
      <c r="D61" s="2">
        <f>MACD!E61</f>
        <v>-6.9090401140138535E-2</v>
      </c>
      <c r="E61" s="2">
        <f>MACD!F61</f>
        <v>-6.7855911992618048E-2</v>
      </c>
      <c r="F61" s="2">
        <f>'Moving Avg'!D61</f>
        <v>4.0654200000000005</v>
      </c>
      <c r="G61" s="2">
        <f>'Moving Avg'!F61</f>
        <v>4.0083099999999998</v>
      </c>
      <c r="H61" s="2">
        <f>'Moving Avg'!G61</f>
        <v>3.9356239999999985</v>
      </c>
      <c r="I61" s="2">
        <f>'Moving Avg'!H61</f>
        <v>0</v>
      </c>
      <c r="J61" s="5" t="str">
        <f>OBV!F61</f>
        <v>BEARISH</v>
      </c>
      <c r="K61" s="5" t="str">
        <f>OBV!G61</f>
        <v>NEUTRAL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4.0195999999999996</v>
      </c>
      <c r="C62" s="2">
        <f>RSI!I62</f>
        <v>52.642565372565947</v>
      </c>
      <c r="D62" s="2">
        <f>MACD!E62</f>
        <v>-4.4538344062186042E-2</v>
      </c>
      <c r="E62" s="2">
        <f>MACD!F62</f>
        <v>-6.3192398406531652E-2</v>
      </c>
      <c r="F62" s="2">
        <f>'Moving Avg'!D62</f>
        <v>4.0498600000000007</v>
      </c>
      <c r="G62" s="2">
        <f>'Moving Avg'!F62</f>
        <v>4.0145850000000003</v>
      </c>
      <c r="H62" s="2">
        <f>'Moving Avg'!G62</f>
        <v>3.9383079999999979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4.1840000000000002</v>
      </c>
      <c r="C63" s="2">
        <f>RSI!I63</f>
        <v>67.414157055180553</v>
      </c>
      <c r="D63" s="2">
        <f>MACD!E63</f>
        <v>-3.6712791148552082E-2</v>
      </c>
      <c r="E63" s="2">
        <f>MACD!F63</f>
        <v>-5.7896476954935744E-2</v>
      </c>
      <c r="F63" s="2">
        <f>'Moving Avg'!D63</f>
        <v>4.0671800000000005</v>
      </c>
      <c r="G63" s="2">
        <f>'Moving Avg'!F63</f>
        <v>4.0290799999999996</v>
      </c>
      <c r="H63" s="2">
        <f>'Moving Avg'!G63</f>
        <v>3.9435859999999976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4.1147999999999998</v>
      </c>
      <c r="C64" s="2">
        <f>RSI!I64</f>
        <v>59.063051524121761</v>
      </c>
      <c r="D64" s="2">
        <f>MACD!E64</f>
        <v>-2.5347326146149207E-2</v>
      </c>
      <c r="E64" s="2">
        <f>MACD!F64</f>
        <v>-5.1386646793178434E-2</v>
      </c>
      <c r="F64" s="2">
        <f>'Moving Avg'!D64</f>
        <v>4.0732400000000002</v>
      </c>
      <c r="G64" s="2">
        <f>'Moving Avg'!F64</f>
        <v>4.0401149999999992</v>
      </c>
      <c r="H64" s="2">
        <f>'Moving Avg'!G64</f>
        <v>3.9471339999999975</v>
      </c>
      <c r="I64" s="2">
        <f>'Moving Avg'!H64</f>
        <v>0</v>
      </c>
      <c r="J64" s="5" t="str">
        <f>OBV!F64</f>
        <v>BEARISH</v>
      </c>
      <c r="K64" s="5" t="str">
        <f>OBV!G64</f>
        <v>NEUTRAL</v>
      </c>
      <c r="L64" s="5" t="str">
        <f>OBV!H64</f>
        <v>BEARISH DIVERGENCE</v>
      </c>
    </row>
    <row r="65" spans="1:12" ht="13.5" x14ac:dyDescent="0.25">
      <c r="A65" s="3">
        <f>RSI!A65</f>
        <v>42402</v>
      </c>
      <c r="B65" s="2">
        <f>RSI!B65</f>
        <v>4.1104000000000003</v>
      </c>
      <c r="C65" s="2">
        <f>RSI!I65</f>
        <v>58.566262901189454</v>
      </c>
      <c r="D65" s="2">
        <f>MACD!E65</f>
        <v>-1.5976123353427241E-2</v>
      </c>
      <c r="E65" s="2">
        <f>MACD!F65</f>
        <v>-4.4304542105228197E-2</v>
      </c>
      <c r="F65" s="2">
        <f>'Moving Avg'!D65</f>
        <v>4.0905399999999998</v>
      </c>
      <c r="G65" s="2">
        <f>'Moving Avg'!F65</f>
        <v>4.0468199999999994</v>
      </c>
      <c r="H65" s="2">
        <f>'Moving Avg'!G65</f>
        <v>3.9505939999999979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BEARISH DIVERGENCE</v>
      </c>
    </row>
    <row r="66" spans="1:12" ht="13.5" x14ac:dyDescent="0.25">
      <c r="A66" s="3">
        <f>RSI!A66</f>
        <v>42403</v>
      </c>
      <c r="B66" s="2">
        <f>RSI!B66</f>
        <v>4.1104000000000003</v>
      </c>
      <c r="C66" s="2">
        <f>RSI!I66</f>
        <v>58.566262901189454</v>
      </c>
      <c r="D66" s="2">
        <f>MACD!E66</f>
        <v>-1.1888416055956696E-2</v>
      </c>
      <c r="E66" s="2">
        <f>MACD!F66</f>
        <v>-3.7821316895373901E-2</v>
      </c>
      <c r="F66" s="2">
        <f>'Moving Avg'!D66</f>
        <v>4.1078400000000004</v>
      </c>
      <c r="G66" s="2">
        <f>'Moving Avg'!F66</f>
        <v>4.054174999999999</v>
      </c>
      <c r="H66" s="2">
        <f>'Moving Avg'!G66</f>
        <v>3.9557859999999976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BEARISH DIVERGENCE</v>
      </c>
    </row>
    <row r="67" spans="1:12" ht="13.5" x14ac:dyDescent="0.25">
      <c r="A67" s="3">
        <f>RSI!A67</f>
        <v>42404</v>
      </c>
      <c r="B67" s="2">
        <f>RSI!B67</f>
        <v>4.1104000000000003</v>
      </c>
      <c r="C67" s="2">
        <f>RSI!I67</f>
        <v>58.566262901189454</v>
      </c>
      <c r="D67" s="2">
        <f>MACD!E67</f>
        <v>-6.2340765373578577E-3</v>
      </c>
      <c r="E67" s="2">
        <f>MACD!F67</f>
        <v>-3.1503868823770695E-2</v>
      </c>
      <c r="F67" s="2">
        <f>'Moving Avg'!D67</f>
        <v>4.1260000000000003</v>
      </c>
      <c r="G67" s="2">
        <f>'Moving Avg'!F67</f>
        <v>4.0630449999999998</v>
      </c>
      <c r="H67" s="2">
        <f>'Moving Avg'!G67</f>
        <v>3.9601119999999974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4.0239000000000003</v>
      </c>
      <c r="C68" s="2">
        <f>RSI!I68</f>
        <v>48.541264218377528</v>
      </c>
      <c r="D68" s="2">
        <f>MACD!E68</f>
        <v>4.5262644135384278E-3</v>
      </c>
      <c r="E68" s="2">
        <f>MACD!F68</f>
        <v>-2.429784217630887E-2</v>
      </c>
      <c r="F68" s="2">
        <f>'Moving Avg'!D68</f>
        <v>4.0939800000000002</v>
      </c>
      <c r="G68" s="2">
        <f>'Moving Avg'!F68</f>
        <v>4.0675899999999992</v>
      </c>
      <c r="H68" s="2">
        <f>'Moving Avg'!G68</f>
        <v>3.9628819999999978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4.1321000000000003</v>
      </c>
      <c r="C69" s="2">
        <f>RSI!I69</f>
        <v>58.183546568347012</v>
      </c>
      <c r="D69" s="2">
        <f>MACD!E69</f>
        <v>3.7433262478465679E-3</v>
      </c>
      <c r="E69" s="2">
        <f>MACD!F69</f>
        <v>-1.8689608491477785E-2</v>
      </c>
      <c r="F69" s="2">
        <f>'Moving Avg'!D69</f>
        <v>4.0974400000000006</v>
      </c>
      <c r="G69" s="2">
        <f>'Moving Avg'!F69</f>
        <v>4.079489999999999</v>
      </c>
      <c r="H69" s="2">
        <f>'Moving Avg'!G69</f>
        <v>3.9693719999999981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BEARISH DIVERGENCE</v>
      </c>
    </row>
    <row r="70" spans="1:12" ht="13.5" x14ac:dyDescent="0.25">
      <c r="A70" s="3">
        <f>RSI!A70</f>
        <v>42409</v>
      </c>
      <c r="B70" s="2">
        <f>RSI!B70</f>
        <v>4.1494</v>
      </c>
      <c r="C70" s="2">
        <f>RSI!I70</f>
        <v>59.490561302472031</v>
      </c>
      <c r="D70" s="2">
        <f>MACD!E70</f>
        <v>-8.05975438052009E-3</v>
      </c>
      <c r="E70" s="2">
        <f>MACD!F70</f>
        <v>-1.6563637669286247E-2</v>
      </c>
      <c r="F70" s="2">
        <f>'Moving Avg'!D70</f>
        <v>4.1052400000000002</v>
      </c>
      <c r="G70" s="2">
        <f>'Moving Avg'!F70</f>
        <v>4.0887949999999993</v>
      </c>
      <c r="H70" s="2">
        <f>'Moving Avg'!G70</f>
        <v>3.975343999999998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</row>
    <row r="71" spans="1:12" ht="13.5" x14ac:dyDescent="0.25">
      <c r="A71" s="3">
        <f>RSI!A71</f>
        <v>42410</v>
      </c>
      <c r="B71" s="2">
        <f>RSI!B71</f>
        <v>4.1104000000000003</v>
      </c>
      <c r="C71" s="2">
        <f>RSI!I71</f>
        <v>55.29471026642662</v>
      </c>
      <c r="D71" s="2">
        <f>MACD!E71</f>
        <v>-1.5756643711799079E-2</v>
      </c>
      <c r="E71" s="2">
        <f>MACD!F71</f>
        <v>-1.6402238877788813E-2</v>
      </c>
      <c r="F71" s="2">
        <f>'Moving Avg'!D71</f>
        <v>4.1052400000000002</v>
      </c>
      <c r="G71" s="2">
        <f>'Moving Avg'!F71</f>
        <v>4.0937699999999992</v>
      </c>
      <c r="H71" s="2">
        <f>'Moving Avg'!G71</f>
        <v>3.9805359999999981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NEUTRAL</v>
      </c>
    </row>
    <row r="72" spans="1:12" ht="13.5" x14ac:dyDescent="0.25">
      <c r="A72" s="3">
        <f>RSI!A72</f>
        <v>42411</v>
      </c>
      <c r="B72" s="2">
        <f>RSI!B72</f>
        <v>4.1104000000000003</v>
      </c>
      <c r="C72" s="2">
        <f>RSI!I72</f>
        <v>55.29471026642662</v>
      </c>
      <c r="D72" s="2">
        <f>MACD!E72</f>
        <v>-2.3254700666940131E-2</v>
      </c>
      <c r="E72" s="2">
        <f>MACD!F72</f>
        <v>-1.7772731235619076E-2</v>
      </c>
      <c r="F72" s="2">
        <f>'Moving Avg'!D72</f>
        <v>4.1052400000000002</v>
      </c>
      <c r="G72" s="2">
        <f>'Moving Avg'!F72</f>
        <v>4.094199999999999</v>
      </c>
      <c r="H72" s="2">
        <f>'Moving Avg'!G72</f>
        <v>3.9857279999999982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NEUTRAL</v>
      </c>
    </row>
    <row r="73" spans="1:12" ht="13.5" x14ac:dyDescent="0.25">
      <c r="A73" s="3">
        <f>RSI!A73</f>
        <v>42412</v>
      </c>
      <c r="B73" s="2">
        <f>RSI!B73</f>
        <v>4.0023</v>
      </c>
      <c r="C73" s="2">
        <f>RSI!I73</f>
        <v>45.075007670302483</v>
      </c>
      <c r="D73" s="2">
        <f>MACD!E73</f>
        <v>3.4007213843532114E-3</v>
      </c>
      <c r="E73" s="2">
        <f>MACD!F73</f>
        <v>-1.353804071162462E-2</v>
      </c>
      <c r="F73" s="2">
        <f>'Moving Avg'!D73</f>
        <v>4.1009200000000003</v>
      </c>
      <c r="G73" s="2">
        <f>'Moving Avg'!F73</f>
        <v>4.0894449999999996</v>
      </c>
      <c r="H73" s="2">
        <f>'Moving Avg'!G73</f>
        <v>3.9886699999999986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BULLISH DIVERGENCE</v>
      </c>
    </row>
    <row r="74" spans="1:12" ht="13.5" x14ac:dyDescent="0.25">
      <c r="A74" s="3">
        <f>RSI!A74</f>
        <v>42415</v>
      </c>
      <c r="B74" s="2">
        <f>RSI!B74</f>
        <v>4.0239000000000003</v>
      </c>
      <c r="C74" s="2">
        <f>RSI!I74</f>
        <v>47.175880098290271</v>
      </c>
      <c r="D74" s="2">
        <f>MACD!E74</f>
        <v>1.4070345824719332E-2</v>
      </c>
      <c r="E74" s="2">
        <f>MACD!F74</f>
        <v>-8.0163634043558304E-3</v>
      </c>
      <c r="F74" s="2">
        <f>'Moving Avg'!D74</f>
        <v>4.0792800000000007</v>
      </c>
      <c r="G74" s="2">
        <f>'Moving Avg'!F74</f>
        <v>4.0855499999999996</v>
      </c>
      <c r="H74" s="2">
        <f>'Moving Avg'!G74</f>
        <v>3.9921319999999985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4.0239000000000003</v>
      </c>
      <c r="C75" s="2">
        <f>RSI!I75</f>
        <v>47.175880098290271</v>
      </c>
      <c r="D75" s="2">
        <f>MACD!E75</f>
        <v>2.2628366730137017E-2</v>
      </c>
      <c r="E75" s="2">
        <f>MACD!F75</f>
        <v>-1.8874173774572605E-3</v>
      </c>
      <c r="F75" s="2">
        <f>'Moving Avg'!D75</f>
        <v>4.0541800000000006</v>
      </c>
      <c r="G75" s="2">
        <f>'Moving Avg'!F75</f>
        <v>4.0816549999999996</v>
      </c>
      <c r="H75" s="2">
        <f>'Moving Avg'!G75</f>
        <v>3.9947279999999989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4.0282</v>
      </c>
      <c r="C76" s="2">
        <f>RSI!I76</f>
        <v>47.638290468079738</v>
      </c>
      <c r="D76" s="2">
        <f>MACD!E76</f>
        <v>2.9742732206118561E-2</v>
      </c>
      <c r="E76" s="2">
        <f>MACD!F76</f>
        <v>4.4386125392579046E-3</v>
      </c>
      <c r="F76" s="2">
        <f>'Moving Avg'!D76</f>
        <v>4.0377400000000012</v>
      </c>
      <c r="G76" s="2">
        <f>'Moving Avg'!F76</f>
        <v>4.0790600000000001</v>
      </c>
      <c r="H76" s="2">
        <f>'Moving Avg'!G76</f>
        <v>3.9959399999999987</v>
      </c>
      <c r="I76" s="2">
        <f>'Moving Avg'!H76</f>
        <v>0</v>
      </c>
      <c r="J76" s="5" t="str">
        <f>OBV!F76</f>
        <v>BULLISH</v>
      </c>
      <c r="K76" s="5" t="str">
        <f>OBV!G76</f>
        <v>NEUTRAL</v>
      </c>
      <c r="L76" s="5" t="str">
        <f>OBV!H76</f>
        <v>BULLISH DIVERGENCE</v>
      </c>
    </row>
    <row r="77" spans="1:12" ht="13.5" x14ac:dyDescent="0.25">
      <c r="A77" s="3">
        <f>RSI!A77</f>
        <v>42418</v>
      </c>
      <c r="B77" s="2">
        <f>RSI!B77</f>
        <v>4.0239000000000003</v>
      </c>
      <c r="C77" s="2">
        <f>RSI!I77</f>
        <v>47.193391735188968</v>
      </c>
      <c r="D77" s="2">
        <f>MACD!E77</f>
        <v>3.6232987411446871E-2</v>
      </c>
      <c r="E77" s="2">
        <f>MACD!F77</f>
        <v>1.0797487513695699E-2</v>
      </c>
      <c r="F77" s="2">
        <f>'Moving Avg'!D77</f>
        <v>4.0204399999999998</v>
      </c>
      <c r="G77" s="2">
        <f>'Moving Avg'!F77</f>
        <v>4.0753849999999989</v>
      </c>
      <c r="H77" s="2">
        <f>'Moving Avg'!G77</f>
        <v>3.9970659999999998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4.0239000000000003</v>
      </c>
      <c r="C78" s="2">
        <f>RSI!I78</f>
        <v>47.193391735188968</v>
      </c>
      <c r="D78" s="2">
        <f>MACD!E78</f>
        <v>2.8583096334010349E-2</v>
      </c>
      <c r="E78" s="2">
        <f>MACD!F78</f>
        <v>1.4354609277758629E-2</v>
      </c>
      <c r="F78" s="2">
        <f>'Moving Avg'!D78</f>
        <v>4.0247600000000006</v>
      </c>
      <c r="G78" s="2">
        <f>'Moving Avg'!F78</f>
        <v>4.0717099999999995</v>
      </c>
      <c r="H78" s="2">
        <f>'Moving Avg'!G78</f>
        <v>4.0005280000000001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3.9805999999999999</v>
      </c>
      <c r="C79" s="2">
        <f>RSI!I79</f>
        <v>42.552331848656387</v>
      </c>
      <c r="D79" s="2">
        <f>MACD!E79</f>
        <v>4.2117419890615793E-2</v>
      </c>
      <c r="E79" s="2">
        <f>MACD!F79</f>
        <v>1.9907171400330062E-2</v>
      </c>
      <c r="F79" s="2">
        <f>'Moving Avg'!D79</f>
        <v>4.0160999999999998</v>
      </c>
      <c r="G79" s="2">
        <f>'Moving Avg'!F79</f>
        <v>4.066514999999999</v>
      </c>
      <c r="H79" s="2">
        <f>'Moving Avg'!G79</f>
        <v>4.0031240000000006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4.0282</v>
      </c>
      <c r="C80" s="2">
        <f>RSI!I80</f>
        <v>48.543110229782123</v>
      </c>
      <c r="D80" s="2">
        <f>MACD!E80</f>
        <v>5.3103372308006769E-2</v>
      </c>
      <c r="E80" s="2">
        <f>MACD!F80</f>
        <v>2.6546411581865405E-2</v>
      </c>
      <c r="F80" s="2">
        <f>'Moving Avg'!D80</f>
        <v>4.0169600000000001</v>
      </c>
      <c r="G80" s="2">
        <f>'Moving Avg'!F80</f>
        <v>4.0667299999999988</v>
      </c>
      <c r="H80" s="2">
        <f>'Moving Avg'!G80</f>
        <v>4.006672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4.0888</v>
      </c>
      <c r="C81" s="2">
        <f>RSI!I81</f>
        <v>54.97987839674061</v>
      </c>
      <c r="D81" s="2">
        <f>MACD!E81</f>
        <v>5.1997741041768464E-2</v>
      </c>
      <c r="E81" s="2">
        <f>MACD!F81</f>
        <v>3.163667747384602E-2</v>
      </c>
      <c r="F81" s="2">
        <f>'Moving Avg'!D81</f>
        <v>4.0290800000000004</v>
      </c>
      <c r="G81" s="2">
        <f>'Moving Avg'!F81</f>
        <v>4.0699749999999995</v>
      </c>
      <c r="H81" s="2">
        <f>'Moving Avg'!G81</f>
        <v>4.0092679999999987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</row>
    <row r="82" spans="1:12" ht="13.5" x14ac:dyDescent="0.25">
      <c r="A82" s="3">
        <f>RSI!A82</f>
        <v>42425</v>
      </c>
      <c r="B82" s="2">
        <f>RSI!B82</f>
        <v>4.1536999999999997</v>
      </c>
      <c r="C82" s="2">
        <f>RSI!I82</f>
        <v>60.656090363337668</v>
      </c>
      <c r="D82" s="2">
        <f>MACD!E82</f>
        <v>4.5977685308485228E-2</v>
      </c>
      <c r="E82" s="2">
        <f>MACD!F82</f>
        <v>3.4504879040773866E-2</v>
      </c>
      <c r="F82" s="2">
        <f>'Moving Avg'!D82</f>
        <v>4.05504</v>
      </c>
      <c r="G82" s="2">
        <f>'Moving Avg'!F82</f>
        <v>4.0766799999999996</v>
      </c>
      <c r="H82" s="2">
        <f>'Moving Avg'!G82</f>
        <v>4.0144600000000006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</row>
    <row r="83" spans="1:12" ht="13.5" x14ac:dyDescent="0.25">
      <c r="A83" s="3">
        <f>RSI!A83</f>
        <v>42426</v>
      </c>
      <c r="B83" s="2">
        <f>RSI!B83</f>
        <v>4.1536999999999997</v>
      </c>
      <c r="C83" s="2">
        <f>RSI!I83</f>
        <v>60.656090363337668</v>
      </c>
      <c r="D83" s="2">
        <f>MACD!E83</f>
        <v>2.361293867632952E-2</v>
      </c>
      <c r="E83" s="2">
        <f>MACD!F83</f>
        <v>3.2326490967884994E-2</v>
      </c>
      <c r="F83" s="2">
        <f>'Moving Avg'!D83</f>
        <v>4.0810000000000004</v>
      </c>
      <c r="G83" s="2">
        <f>'Moving Avg'!F83</f>
        <v>4.0751650000000001</v>
      </c>
      <c r="H83" s="2">
        <f>'Moving Avg'!G83</f>
        <v>4.0188739999999994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42429</v>
      </c>
      <c r="B84" s="2">
        <f>RSI!B84</f>
        <v>4.0585000000000004</v>
      </c>
      <c r="C84" s="2">
        <f>RSI!I84</f>
        <v>49.943539903725735</v>
      </c>
      <c r="D84" s="2">
        <f>MACD!E84</f>
        <v>1.447118061778685E-2</v>
      </c>
      <c r="E84" s="2">
        <f>MACD!F84</f>
        <v>2.8755428897865368E-2</v>
      </c>
      <c r="F84" s="2">
        <f>'Moving Avg'!D84</f>
        <v>4.0965800000000003</v>
      </c>
      <c r="G84" s="2">
        <f>'Moving Avg'!F84</f>
        <v>4.0723499999999992</v>
      </c>
      <c r="H84" s="2">
        <f>'Moving Avg'!G84</f>
        <v>4.0213839999999994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42430</v>
      </c>
      <c r="B85" s="2">
        <f>RSI!B85</f>
        <v>4.1753</v>
      </c>
      <c r="C85" s="2">
        <f>RSI!I85</f>
        <v>59.414251367557782</v>
      </c>
      <c r="D85" s="2">
        <f>MACD!E85</f>
        <v>-1.9022330248636976E-3</v>
      </c>
      <c r="E85" s="2">
        <f>MACD!F85</f>
        <v>2.2623896513319558E-2</v>
      </c>
      <c r="F85" s="2">
        <f>'Moving Avg'!D85</f>
        <v>4.1260000000000003</v>
      </c>
      <c r="G85" s="2">
        <f>'Moving Avg'!F85</f>
        <v>4.0755949999999999</v>
      </c>
      <c r="H85" s="2">
        <f>'Moving Avg'!G85</f>
        <v>4.0265759999999986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42431</v>
      </c>
      <c r="B86" s="2">
        <f>RSI!B86</f>
        <v>4.1970000000000001</v>
      </c>
      <c r="C86" s="2">
        <f>RSI!I86</f>
        <v>60.894589397879002</v>
      </c>
      <c r="D86" s="2">
        <f>MACD!E86</f>
        <v>-1.7379953308707563E-2</v>
      </c>
      <c r="E86" s="2">
        <f>MACD!F86</f>
        <v>1.4623126548914135E-2</v>
      </c>
      <c r="F86" s="2">
        <f>'Moving Avg'!D86</f>
        <v>4.14764</v>
      </c>
      <c r="G86" s="2">
        <f>'Moving Avg'!F86</f>
        <v>4.0799249999999985</v>
      </c>
      <c r="H86" s="2">
        <f>'Moving Avg'!G86</f>
        <v>4.0322879999999985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4.2705000000000002</v>
      </c>
      <c r="C87" s="2">
        <f>RSI!I87</f>
        <v>65.486455231943467</v>
      </c>
      <c r="D87" s="2">
        <f>MACD!E87</f>
        <v>-3.733793981817346E-2</v>
      </c>
      <c r="E87" s="2">
        <f>MACD!F87</f>
        <v>4.2309132754966162E-3</v>
      </c>
      <c r="F87" s="2">
        <f>'Moving Avg'!D87</f>
        <v>4.1709999999999994</v>
      </c>
      <c r="G87" s="2">
        <f>'Moving Avg'!F87</f>
        <v>4.0879300000000001</v>
      </c>
      <c r="H87" s="2">
        <f>'Moving Avg'!G87</f>
        <v>4.0415459999999994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4.2359</v>
      </c>
      <c r="C88" s="2">
        <f>RSI!I88</f>
        <v>61.807160528329547</v>
      </c>
      <c r="D88" s="2">
        <f>MACD!E88</f>
        <v>-5.2796328794897818E-2</v>
      </c>
      <c r="E88" s="2">
        <f>MACD!F88</f>
        <v>-7.1745351385822716E-3</v>
      </c>
      <c r="F88" s="2">
        <f>'Moving Avg'!D88</f>
        <v>4.1874400000000005</v>
      </c>
      <c r="G88" s="2">
        <f>'Moving Avg'!F88</f>
        <v>4.0985300000000002</v>
      </c>
      <c r="H88" s="2">
        <f>'Moving Avg'!G88</f>
        <v>4.0479499999999984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42436</v>
      </c>
      <c r="B89" s="2">
        <f>RSI!B89</f>
        <v>4.2186000000000003</v>
      </c>
      <c r="C89" s="2">
        <f>RSI!I89</f>
        <v>59.992218723506014</v>
      </c>
      <c r="D89" s="2">
        <f>MACD!E89</f>
        <v>-7.2101946041107645E-2</v>
      </c>
      <c r="E89" s="2">
        <f>MACD!F89</f>
        <v>-2.0160017319087346E-2</v>
      </c>
      <c r="F89" s="2">
        <f>'Moving Avg'!D89</f>
        <v>4.2194599999999998</v>
      </c>
      <c r="G89" s="2">
        <f>'Moving Avg'!F89</f>
        <v>4.1028549999999999</v>
      </c>
      <c r="H89" s="2">
        <f>'Moving Avg'!G89</f>
        <v>4.0545259999999983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</row>
    <row r="90" spans="1:12" ht="13.5" x14ac:dyDescent="0.25">
      <c r="A90" s="3">
        <f>RSI!A90</f>
        <v>42437</v>
      </c>
      <c r="B90" s="2">
        <f>RSI!B90</f>
        <v>4.0930999999999997</v>
      </c>
      <c r="C90" s="2">
        <f>RSI!I90</f>
        <v>48.797696987471156</v>
      </c>
      <c r="D90" s="2">
        <f>MACD!E90</f>
        <v>-7.2498632532684404E-2</v>
      </c>
      <c r="E90" s="2">
        <f>MACD!F90</f>
        <v>-3.0627740361806759E-2</v>
      </c>
      <c r="F90" s="2">
        <f>'Moving Avg'!D90</f>
        <v>4.2030200000000004</v>
      </c>
      <c r="G90" s="2">
        <f>'Moving Avg'!F90</f>
        <v>4.1000399999999999</v>
      </c>
      <c r="H90" s="2">
        <f>'Moving Avg'!G90</f>
        <v>4.0585919999999991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4.0930999999999997</v>
      </c>
      <c r="C91" s="2">
        <f>RSI!I91</f>
        <v>48.797696987471156</v>
      </c>
      <c r="D91" s="2">
        <f>MACD!E91</f>
        <v>-6.3399755766453403E-2</v>
      </c>
      <c r="E91" s="2">
        <f>MACD!F91</f>
        <v>-3.7182143442736085E-2</v>
      </c>
      <c r="F91" s="2">
        <f>'Moving Avg'!D91</f>
        <v>4.1822400000000002</v>
      </c>
      <c r="G91" s="2">
        <f>'Moving Avg'!F91</f>
        <v>4.0991749999999998</v>
      </c>
      <c r="H91" s="2">
        <f>'Moving Avg'!G91</f>
        <v>4.0643019999999987</v>
      </c>
      <c r="I91" s="2">
        <f>'Moving Avg'!H91</f>
        <v>0</v>
      </c>
      <c r="J91" s="5" t="str">
        <f>OBV!F91</f>
        <v>BEARISH</v>
      </c>
      <c r="K91" s="5" t="str">
        <f>OBV!G91</f>
        <v>NEUTRAL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4.0239000000000003</v>
      </c>
      <c r="C92" s="2">
        <f>RSI!I92</f>
        <v>43.595529695868748</v>
      </c>
      <c r="D92" s="2">
        <f>MACD!E92</f>
        <v>-4.0486963362522665E-2</v>
      </c>
      <c r="E92" s="2">
        <f>MACD!F92</f>
        <v>-3.7843107426693404E-2</v>
      </c>
      <c r="F92" s="2">
        <f>'Moving Avg'!D92</f>
        <v>4.1329200000000004</v>
      </c>
      <c r="G92" s="2">
        <f>'Moving Avg'!F92</f>
        <v>4.0948499999999992</v>
      </c>
      <c r="H92" s="2">
        <f>'Moving Avg'!G92</f>
        <v>4.0668979999999983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4.0930999999999997</v>
      </c>
      <c r="C93" s="2">
        <f>RSI!I93</f>
        <v>49.404288924892576</v>
      </c>
      <c r="D93" s="2">
        <f>MACD!E93</f>
        <v>-2.5720679133089952E-2</v>
      </c>
      <c r="E93" s="2">
        <f>MACD!F93</f>
        <v>-3.5418621767972711E-2</v>
      </c>
      <c r="F93" s="2">
        <f>'Moving Avg'!D93</f>
        <v>4.1043599999999998</v>
      </c>
      <c r="G93" s="2">
        <f>'Moving Avg'!F93</f>
        <v>4.0993899999999996</v>
      </c>
      <c r="H93" s="2">
        <f>'Moving Avg'!G93</f>
        <v>4.0708779999999987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BULLISH DIVERGENCE</v>
      </c>
    </row>
    <row r="94" spans="1:12" ht="13.5" x14ac:dyDescent="0.25">
      <c r="A94" s="3">
        <f>RSI!A94</f>
        <v>42443</v>
      </c>
      <c r="B94" s="2">
        <f>RSI!B94</f>
        <v>4.2142999999999997</v>
      </c>
      <c r="C94" s="2">
        <f>RSI!I94</f>
        <v>57.633745055449566</v>
      </c>
      <c r="D94" s="2">
        <f>MACD!E94</f>
        <v>-3.6791873208228409E-2</v>
      </c>
      <c r="E94" s="2">
        <f>MACD!F94</f>
        <v>-3.569327205602385E-2</v>
      </c>
      <c r="F94" s="2">
        <f>'Moving Avg'!D94</f>
        <v>4.1034999999999995</v>
      </c>
      <c r="G94" s="2">
        <f>'Moving Avg'!F94</f>
        <v>4.1089099999999998</v>
      </c>
      <c r="H94" s="2">
        <f>'Moving Avg'!G94</f>
        <v>4.0772819999999985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</row>
    <row r="95" spans="1:12" ht="13.5" x14ac:dyDescent="0.25">
      <c r="A95" s="3">
        <f>RSI!A95</f>
        <v>42444</v>
      </c>
      <c r="B95" s="2">
        <f>RSI!B95</f>
        <v>4.3094999999999999</v>
      </c>
      <c r="C95" s="2">
        <f>RSI!I95</f>
        <v>62.757779179631754</v>
      </c>
      <c r="D95" s="2">
        <f>MACD!E95</f>
        <v>-3.5904724712017888E-2</v>
      </c>
      <c r="E95" s="2">
        <f>MACD!F95</f>
        <v>-3.5735562587222658E-2</v>
      </c>
      <c r="F95" s="2">
        <f>'Moving Avg'!D95</f>
        <v>4.1467799999999997</v>
      </c>
      <c r="G95" s="2">
        <f>'Moving Avg'!F95</f>
        <v>4.1231899999999992</v>
      </c>
      <c r="H95" s="2">
        <f>'Moving Avg'!G95</f>
        <v>4.0839459999999983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4.3268000000000004</v>
      </c>
      <c r="C96" s="2">
        <f>RSI!I96</f>
        <v>63.618895181504953</v>
      </c>
      <c r="D96" s="2">
        <f>MACD!E96</f>
        <v>-3.4272859369266051E-2</v>
      </c>
      <c r="E96" s="2">
        <f>MACD!F96</f>
        <v>-3.5443021943631338E-2</v>
      </c>
      <c r="F96" s="2">
        <f>'Moving Avg'!D96</f>
        <v>4.1935199999999995</v>
      </c>
      <c r="G96" s="2">
        <f>'Moving Avg'!F96</f>
        <v>4.1381199999999998</v>
      </c>
      <c r="H96" s="2">
        <f>'Moving Avg'!G96</f>
        <v>4.0912159999999984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4.4132999999999996</v>
      </c>
      <c r="C97" s="2">
        <f>RSI!I97</f>
        <v>67.646955222294309</v>
      </c>
      <c r="D97" s="2">
        <f>MACD!E97</f>
        <v>-2.9182675874297459E-2</v>
      </c>
      <c r="E97" s="2">
        <f>MACD!F97</f>
        <v>-3.4190952729764565E-2</v>
      </c>
      <c r="F97" s="2">
        <f>'Moving Avg'!D97</f>
        <v>4.2713999999999999</v>
      </c>
      <c r="G97" s="2">
        <f>'Moving Avg'!F97</f>
        <v>4.1575900000000008</v>
      </c>
      <c r="H97" s="2">
        <f>'Moving Avg'!G97</f>
        <v>4.1008219999999982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4.4132999999999996</v>
      </c>
      <c r="C98" s="2">
        <f>RSI!I98</f>
        <v>67.646955222294309</v>
      </c>
      <c r="D98" s="2">
        <f>MACD!E98</f>
        <v>-3.1812501616139244E-2</v>
      </c>
      <c r="E98" s="2">
        <f>MACD!F98</f>
        <v>-3.3715262507039503E-2</v>
      </c>
      <c r="F98" s="2">
        <f>'Moving Avg'!D98</f>
        <v>4.3354400000000002</v>
      </c>
      <c r="G98" s="2">
        <f>'Moving Avg'!F98</f>
        <v>4.17706</v>
      </c>
      <c r="H98" s="2">
        <f>'Moving Avg'!G98</f>
        <v>4.110427999999998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4.3268000000000004</v>
      </c>
      <c r="C99" s="2">
        <f>RSI!I99</f>
        <v>59.949063129103664</v>
      </c>
      <c r="D99" s="2">
        <f>MACD!E99</f>
        <v>-3.1786154244464626E-2</v>
      </c>
      <c r="E99" s="2">
        <f>MACD!F99</f>
        <v>-3.3329440854524529E-2</v>
      </c>
      <c r="F99" s="2">
        <f>'Moving Avg'!D99</f>
        <v>4.3579399999999993</v>
      </c>
      <c r="G99" s="2">
        <f>'Moving Avg'!F99</f>
        <v>4.1943700000000002</v>
      </c>
      <c r="H99" s="2">
        <f>'Moving Avg'!G99</f>
        <v>4.119081999999997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4.4132999999999996</v>
      </c>
      <c r="C100" s="2">
        <f>RSI!I100</f>
        <v>64.321421865207654</v>
      </c>
      <c r="D100" s="2">
        <f>MACD!E100</f>
        <v>-5.8351424488942705E-2</v>
      </c>
      <c r="E100" s="2">
        <f>MACD!F100</f>
        <v>-3.8333837581408167E-2</v>
      </c>
      <c r="F100" s="2">
        <f>'Moving Avg'!D100</f>
        <v>4.3787000000000003</v>
      </c>
      <c r="G100" s="2">
        <f>'Moving Avg'!F100</f>
        <v>4.2136250000000004</v>
      </c>
      <c r="H100" s="2">
        <f>'Moving Avg'!G100</f>
        <v>4.1280819999999983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4.4132999999999996</v>
      </c>
      <c r="C101" s="2">
        <f>RSI!I101</f>
        <v>64.321421865207654</v>
      </c>
      <c r="D101" s="2">
        <f>MACD!E101</f>
        <v>-8.2148699757533805E-2</v>
      </c>
      <c r="E101" s="2">
        <f>MACD!F101</f>
        <v>-4.7096810016633295E-2</v>
      </c>
      <c r="F101" s="2">
        <f>'Moving Avg'!D101</f>
        <v>4.395999999999999</v>
      </c>
      <c r="G101" s="2">
        <f>'Moving Avg'!F101</f>
        <v>4.2298500000000008</v>
      </c>
      <c r="H101" s="2">
        <f>'Moving Avg'!G101</f>
        <v>4.1361299999999979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4.2835000000000001</v>
      </c>
      <c r="C102" s="2">
        <f>RSI!I102</f>
        <v>54.052062943415358</v>
      </c>
      <c r="D102" s="2">
        <f>MACD!E102</f>
        <v>-0.1045374630049194</v>
      </c>
      <c r="E102" s="2">
        <f>MACD!F102</f>
        <v>-5.8584940614290516E-2</v>
      </c>
      <c r="F102" s="2">
        <f>'Moving Avg'!D102</f>
        <v>4.3700399999999995</v>
      </c>
      <c r="G102" s="2">
        <f>'Moving Avg'!F102</f>
        <v>4.2363400000000002</v>
      </c>
      <c r="H102" s="2">
        <f>'Moving Avg'!G102</f>
        <v>4.1397639999999978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4.2401999999999997</v>
      </c>
      <c r="C103" s="2">
        <f>RSI!I103</f>
        <v>51.119979950321969</v>
      </c>
      <c r="D103" s="2">
        <f>MACD!E103</f>
        <v>-0.1099920500163476</v>
      </c>
      <c r="E103" s="2">
        <f>MACD!F103</f>
        <v>-6.8866362494701933E-2</v>
      </c>
      <c r="F103" s="2">
        <f>'Moving Avg'!D103</f>
        <v>4.3354200000000009</v>
      </c>
      <c r="G103" s="2">
        <f>'Moving Avg'!F103</f>
        <v>4.2406650000000008</v>
      </c>
      <c r="H103" s="2">
        <f>'Moving Avg'!G103</f>
        <v>4.1426199999999973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4.2401999999999997</v>
      </c>
      <c r="C104" s="2">
        <f>RSI!I104</f>
        <v>51.119979950321969</v>
      </c>
      <c r="D104" s="2">
        <f>MACD!E104</f>
        <v>-9.604231562340626E-2</v>
      </c>
      <c r="E104" s="2">
        <f>MACD!F104</f>
        <v>-7.4301553120442801E-2</v>
      </c>
      <c r="F104" s="2">
        <f>'Moving Avg'!D104</f>
        <v>4.3180999999999994</v>
      </c>
      <c r="G104" s="2">
        <f>'Moving Avg'!F104</f>
        <v>4.2497500000000006</v>
      </c>
      <c r="H104" s="2">
        <f>'Moving Avg'!G104</f>
        <v>4.1453879999999979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4.3224</v>
      </c>
      <c r="C105" s="2">
        <f>RSI!I105</f>
        <v>56.334943738393754</v>
      </c>
      <c r="D105" s="2">
        <f>MACD!E105</f>
        <v>-7.5756428955164878E-2</v>
      </c>
      <c r="E105" s="2">
        <f>MACD!F105</f>
        <v>-7.4592528287387216E-2</v>
      </c>
      <c r="F105" s="2">
        <f>'Moving Avg'!D105</f>
        <v>4.2999200000000002</v>
      </c>
      <c r="G105" s="2">
        <f>'Moving Avg'!F105</f>
        <v>4.257105000000001</v>
      </c>
      <c r="H105" s="2">
        <f>'Moving Avg'!G105</f>
        <v>4.1497999999999973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4.2401999999999997</v>
      </c>
      <c r="C106" s="2">
        <f>RSI!I106</f>
        <v>50.52932991606523</v>
      </c>
      <c r="D106" s="2">
        <f>MACD!E106</f>
        <v>-5.0396188073150938E-2</v>
      </c>
      <c r="E106" s="2">
        <f>MACD!F106</f>
        <v>-6.9753260244539969E-2</v>
      </c>
      <c r="F106" s="2">
        <f>'Moving Avg'!D106</f>
        <v>4.2653000000000008</v>
      </c>
      <c r="G106" s="2">
        <f>'Moving Avg'!F106</f>
        <v>4.2592650000000001</v>
      </c>
      <c r="H106" s="2">
        <f>'Moving Avg'!G106</f>
        <v>4.1530019999999981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4.2835000000000001</v>
      </c>
      <c r="C107" s="2">
        <f>RSI!I107</f>
        <v>53.26172634098063</v>
      </c>
      <c r="D107" s="2">
        <f>MACD!E107</f>
        <v>-1.8865558458204035E-2</v>
      </c>
      <c r="E107" s="2">
        <f>MACD!F107</f>
        <v>-5.9575719887272789E-2</v>
      </c>
      <c r="F107" s="2">
        <f>'Moving Avg'!D107</f>
        <v>4.2652999999999999</v>
      </c>
      <c r="G107" s="2">
        <f>'Moving Avg'!F107</f>
        <v>4.2599150000000003</v>
      </c>
      <c r="H107" s="2">
        <f>'Moving Avg'!G107</f>
        <v>4.156723999999997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NEUTRAL</v>
      </c>
    </row>
    <row r="108" spans="1:12" ht="13.5" x14ac:dyDescent="0.25">
      <c r="A108" s="3">
        <f>RSI!A108</f>
        <v>42461</v>
      </c>
      <c r="B108" s="2">
        <f>RSI!B108</f>
        <v>4.2618999999999998</v>
      </c>
      <c r="C108" s="2">
        <f>RSI!I108</f>
        <v>51.726887432944416</v>
      </c>
      <c r="D108" s="2">
        <f>MACD!E108</f>
        <v>9.1321206812358113E-3</v>
      </c>
      <c r="E108" s="2">
        <f>MACD!F108</f>
        <v>-4.5834151773571072E-2</v>
      </c>
      <c r="F108" s="2">
        <f>'Moving Avg'!D108</f>
        <v>4.2696400000000008</v>
      </c>
      <c r="G108" s="2">
        <f>'Moving Avg'!F108</f>
        <v>4.261215</v>
      </c>
      <c r="H108" s="2">
        <f>'Moving Avg'!G108</f>
        <v>4.1600139999999968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</row>
    <row r="109" spans="1:12" ht="13.5" x14ac:dyDescent="0.25">
      <c r="A109" s="3">
        <f>RSI!A109</f>
        <v>42464</v>
      </c>
      <c r="B109" s="2">
        <f>RSI!B109</f>
        <v>4.2618999999999998</v>
      </c>
      <c r="C109" s="2">
        <f>RSI!I109</f>
        <v>51.726887432944416</v>
      </c>
      <c r="D109" s="2">
        <f>MACD!E109</f>
        <v>1.9381218346822493E-2</v>
      </c>
      <c r="E109" s="2">
        <f>MACD!F109</f>
        <v>-3.2791077749492366E-2</v>
      </c>
      <c r="F109" s="2">
        <f>'Moving Avg'!D109</f>
        <v>4.2739799999999999</v>
      </c>
      <c r="G109" s="2">
        <f>'Moving Avg'!F109</f>
        <v>4.2633799999999997</v>
      </c>
      <c r="H109" s="2">
        <f>'Moving Avg'!G109</f>
        <v>4.1635619999999971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BEARISH DIVERGENCE</v>
      </c>
    </row>
    <row r="110" spans="1:12" ht="13.5" x14ac:dyDescent="0.25">
      <c r="A110" s="3">
        <f>RSI!A110</f>
        <v>42465</v>
      </c>
      <c r="B110" s="2">
        <f>RSI!B110</f>
        <v>4.2618999999999998</v>
      </c>
      <c r="C110" s="2">
        <f>RSI!I110</f>
        <v>51.726887432944416</v>
      </c>
      <c r="D110" s="2">
        <f>MACD!E110</f>
        <v>4.1237563032431979E-2</v>
      </c>
      <c r="E110" s="2">
        <f>MACD!F110</f>
        <v>-1.7985349593107498E-2</v>
      </c>
      <c r="F110" s="2">
        <f>'Moving Avg'!D110</f>
        <v>4.2618799999999997</v>
      </c>
      <c r="G110" s="2">
        <f>'Moving Avg'!F110</f>
        <v>4.27182</v>
      </c>
      <c r="H110" s="2">
        <f>'Moving Avg'!G110</f>
        <v>4.1683219999999981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4.1536999999999997</v>
      </c>
      <c r="C111" s="2">
        <f>RSI!I111</f>
        <v>43.825520914947383</v>
      </c>
      <c r="D111" s="2">
        <f>MACD!E111</f>
        <v>6.7631707010817443E-2</v>
      </c>
      <c r="E111" s="2">
        <f>MACD!F111</f>
        <v>-8.6193827232250962E-4</v>
      </c>
      <c r="F111" s="2">
        <f>'Moving Avg'!D111</f>
        <v>4.2445800000000009</v>
      </c>
      <c r="G111" s="2">
        <f>'Moving Avg'!F111</f>
        <v>4.2748499999999998</v>
      </c>
      <c r="H111" s="2">
        <f>'Moving Avg'!G111</f>
        <v>4.1709179999999968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4.1580000000000004</v>
      </c>
      <c r="C112" s="2">
        <f>RSI!I112</f>
        <v>44.190376361148516</v>
      </c>
      <c r="D112" s="2">
        <f>MACD!E112</f>
        <v>7.0210803210282613E-2</v>
      </c>
      <c r="E112" s="2">
        <f>MACD!F112</f>
        <v>1.3352610024198516E-2</v>
      </c>
      <c r="F112" s="2">
        <f>'Moving Avg'!D112</f>
        <v>4.2194799999999999</v>
      </c>
      <c r="G112" s="2">
        <f>'Moving Avg'!F112</f>
        <v>4.281555</v>
      </c>
      <c r="H112" s="2">
        <f>'Moving Avg'!G112</f>
        <v>4.1736859999999973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BULLISH DIVERGENCE</v>
      </c>
    </row>
    <row r="113" spans="1:12" ht="13.5" x14ac:dyDescent="0.25">
      <c r="A113" s="3">
        <f>RSI!A113</f>
        <v>42468</v>
      </c>
      <c r="B113" s="2">
        <f>RSI!B113</f>
        <v>4.1580000000000004</v>
      </c>
      <c r="C113" s="2">
        <f>RSI!I113</f>
        <v>44.190376361148516</v>
      </c>
      <c r="D113" s="2">
        <f>MACD!E113</f>
        <v>6.6200000480971077E-2</v>
      </c>
      <c r="E113" s="2">
        <f>MACD!F113</f>
        <v>2.3922088115553027E-2</v>
      </c>
      <c r="F113" s="2">
        <f>'Moving Avg'!D113</f>
        <v>4.1987000000000005</v>
      </c>
      <c r="G113" s="2">
        <f>'Moving Avg'!F113</f>
        <v>4.2847999999999997</v>
      </c>
      <c r="H113" s="2">
        <f>'Moving Avg'!G113</f>
        <v>4.1731659999999966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BULLISH DIVERGENCE</v>
      </c>
    </row>
    <row r="114" spans="1:12" ht="13.5" x14ac:dyDescent="0.25">
      <c r="A114" s="3">
        <f>RSI!A114</f>
        <v>42471</v>
      </c>
      <c r="B114" s="2">
        <f>RSI!B114</f>
        <v>4.2575000000000003</v>
      </c>
      <c r="C114" s="2">
        <f>RSI!I114</f>
        <v>52.474270872326862</v>
      </c>
      <c r="D114" s="2">
        <f>MACD!E114</f>
        <v>5.5869599476742415E-2</v>
      </c>
      <c r="E114" s="2">
        <f>MACD!F114</f>
        <v>3.0311590387790906E-2</v>
      </c>
      <c r="F114" s="2">
        <f>'Moving Avg'!D114</f>
        <v>4.1978200000000001</v>
      </c>
      <c r="G114" s="2">
        <f>'Moving Avg'!F114</f>
        <v>4.2869600000000005</v>
      </c>
      <c r="H114" s="2">
        <f>'Moving Avg'!G114</f>
        <v>4.1760199999999967</v>
      </c>
      <c r="I114" s="2">
        <f>'Moving Avg'!H114</f>
        <v>0</v>
      </c>
      <c r="J114" s="5" t="str">
        <f>OBV!F114</f>
        <v>BULLISH</v>
      </c>
      <c r="K114" s="5" t="str">
        <f>OBV!G114</f>
        <v>NEUTRAL</v>
      </c>
      <c r="L114" s="5" t="str">
        <f>OBV!H114</f>
        <v>BULLISH DIVERGENCE</v>
      </c>
    </row>
    <row r="115" spans="1:12" ht="13.5" x14ac:dyDescent="0.25">
      <c r="A115" s="3">
        <f>RSI!A115</f>
        <v>42472</v>
      </c>
      <c r="B115" s="2">
        <f>RSI!B115</f>
        <v>4.2575000000000003</v>
      </c>
      <c r="C115" s="2">
        <f>RSI!I115</f>
        <v>52.474270872326862</v>
      </c>
      <c r="D115" s="2">
        <f>MACD!E115</f>
        <v>5.9588292713010915E-2</v>
      </c>
      <c r="E115" s="2">
        <f>MACD!F115</f>
        <v>3.6166930852834914E-2</v>
      </c>
      <c r="F115" s="2">
        <f>'Moving Avg'!D115</f>
        <v>4.1969399999999997</v>
      </c>
      <c r="G115" s="2">
        <f>'Moving Avg'!F115</f>
        <v>4.2843599999999995</v>
      </c>
      <c r="H115" s="2">
        <f>'Moving Avg'!G115</f>
        <v>4.1789619999999967</v>
      </c>
      <c r="I115" s="2">
        <f>'Moving Avg'!H115</f>
        <v>0</v>
      </c>
      <c r="J115" s="5" t="str">
        <f>OBV!F115</f>
        <v>BULLISH</v>
      </c>
      <c r="K115" s="5" t="str">
        <f>OBV!G115</f>
        <v>NEUTRAL</v>
      </c>
      <c r="L115" s="5" t="str">
        <f>OBV!H115</f>
        <v>BULLISH DIVERGENCE</v>
      </c>
    </row>
    <row r="116" spans="1:12" ht="13.5" x14ac:dyDescent="0.25">
      <c r="A116" s="3">
        <f>RSI!A116</f>
        <v>42473</v>
      </c>
      <c r="B116" s="2">
        <f>RSI!B116</f>
        <v>4.2575000000000003</v>
      </c>
      <c r="C116" s="2">
        <f>RSI!I116</f>
        <v>52.474270872326862</v>
      </c>
      <c r="D116" s="2">
        <f>MACD!E116</f>
        <v>4.9916177240422854E-2</v>
      </c>
      <c r="E116" s="2">
        <f>MACD!F116</f>
        <v>3.8916780130352505E-2</v>
      </c>
      <c r="F116" s="2">
        <f>'Moving Avg'!D116</f>
        <v>4.2177000000000007</v>
      </c>
      <c r="G116" s="2">
        <f>'Moving Avg'!F116</f>
        <v>4.2808949999999992</v>
      </c>
      <c r="H116" s="2">
        <f>'Moving Avg'!G116</f>
        <v>4.1819039999999958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4.2531999999999996</v>
      </c>
      <c r="C117" s="2">
        <f>RSI!I117</f>
        <v>52.057203967374306</v>
      </c>
      <c r="D117" s="2">
        <f>MACD!E117</f>
        <v>4.8552369650897376E-2</v>
      </c>
      <c r="E117" s="2">
        <f>MACD!F117</f>
        <v>4.0843898034461479E-2</v>
      </c>
      <c r="F117" s="2">
        <f>'Moving Avg'!D117</f>
        <v>4.2367400000000002</v>
      </c>
      <c r="G117" s="2">
        <f>'Moving Avg'!F117</f>
        <v>4.2728899999999985</v>
      </c>
      <c r="H117" s="2">
        <f>'Moving Avg'!G117</f>
        <v>4.1847599999999963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BEARISH DIVERGENCE</v>
      </c>
    </row>
    <row r="118" spans="1:12" ht="13.5" x14ac:dyDescent="0.25">
      <c r="A118" s="3">
        <f>RSI!A118</f>
        <v>42475</v>
      </c>
      <c r="B118" s="2">
        <f>RSI!B118</f>
        <v>4.1536999999999997</v>
      </c>
      <c r="C118" s="2">
        <f>RSI!I118</f>
        <v>43.451218891178193</v>
      </c>
      <c r="D118" s="2">
        <f>MACD!E118</f>
        <v>5.1323148665932017E-2</v>
      </c>
      <c r="E118" s="2">
        <f>MACD!F118</f>
        <v>4.2939748160755589E-2</v>
      </c>
      <c r="F118" s="2">
        <f>'Moving Avg'!D118</f>
        <v>4.2358799999999999</v>
      </c>
      <c r="G118" s="2">
        <f>'Moving Avg'!F118</f>
        <v>4.2599099999999988</v>
      </c>
      <c r="H118" s="2">
        <f>'Moving Avg'!G118</f>
        <v>4.1873559999999967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4.1364000000000001</v>
      </c>
      <c r="C119" s="2">
        <f>RSI!I119</f>
        <v>42.146581529721878</v>
      </c>
      <c r="D119" s="2">
        <f>MACD!E119</f>
        <v>5.5423637653027491E-2</v>
      </c>
      <c r="E119" s="2">
        <f>MACD!F119</f>
        <v>4.5436526059209975E-2</v>
      </c>
      <c r="F119" s="2">
        <f>'Moving Avg'!D119</f>
        <v>4.2116600000000002</v>
      </c>
      <c r="G119" s="2">
        <f>'Moving Avg'!F119</f>
        <v>4.2503899999999986</v>
      </c>
      <c r="H119" s="2">
        <f>'Moving Avg'!G119</f>
        <v>4.1874419999999972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4.1364000000000001</v>
      </c>
      <c r="C120" s="2">
        <f>RSI!I120</f>
        <v>42.146581529721871</v>
      </c>
      <c r="D120" s="2">
        <f>MACD!E120</f>
        <v>5.9434862498722651E-2</v>
      </c>
      <c r="E120" s="2">
        <f>MACD!F120</f>
        <v>4.8236193347112516E-2</v>
      </c>
      <c r="F120" s="2">
        <f>'Moving Avg'!D120</f>
        <v>4.1874400000000005</v>
      </c>
      <c r="G120" s="2">
        <f>'Moving Avg'!F120</f>
        <v>4.2365449999999987</v>
      </c>
      <c r="H120" s="2">
        <f>'Moving Avg'!G120</f>
        <v>4.1871819999999973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4.0152000000000001</v>
      </c>
      <c r="C121" s="2">
        <f>RSI!I121</f>
        <v>33.88105297992044</v>
      </c>
      <c r="D121" s="2">
        <f>MACD!E121</f>
        <v>5.5662063018870001E-2</v>
      </c>
      <c r="E121" s="2">
        <f>MACD!F121</f>
        <v>4.9721367281464021E-2</v>
      </c>
      <c r="F121" s="2">
        <f>'Moving Avg'!D121</f>
        <v>4.1389800000000001</v>
      </c>
      <c r="G121" s="2">
        <f>'Moving Avg'!F121</f>
        <v>4.2166399999999999</v>
      </c>
      <c r="H121" s="2">
        <f>'Moving Avg'!G121</f>
        <v>4.1852779999999976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4.0239000000000003</v>
      </c>
      <c r="C122" s="2">
        <f>RSI!I122</f>
        <v>34.86847058838157</v>
      </c>
      <c r="D122" s="2">
        <f>MACD!E122</f>
        <v>5.3667282081447887E-2</v>
      </c>
      <c r="E122" s="2">
        <f>MACD!F122</f>
        <v>5.0510550241460797E-2</v>
      </c>
      <c r="F122" s="2">
        <f>'Moving Avg'!D122</f>
        <v>4.0931199999999999</v>
      </c>
      <c r="G122" s="2">
        <f>'Moving Avg'!F122</f>
        <v>4.2036599999999993</v>
      </c>
      <c r="H122" s="2">
        <f>'Moving Avg'!G122</f>
        <v>4.1835479999999974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4.0845000000000002</v>
      </c>
      <c r="C123" s="2">
        <f>RSI!I123</f>
        <v>41.429770911659737</v>
      </c>
      <c r="D123" s="2">
        <f>MACD!E123</f>
        <v>4.8532142804761591E-2</v>
      </c>
      <c r="E123" s="2">
        <f>MACD!F123</f>
        <v>5.0114868754120953E-2</v>
      </c>
      <c r="F123" s="2">
        <f>'Moving Avg'!D123</f>
        <v>4.0792799999999998</v>
      </c>
      <c r="G123" s="2">
        <f>'Moving Avg'!F123</f>
        <v>4.195875</v>
      </c>
      <c r="H123" s="2">
        <f>'Moving Avg'!G123</f>
        <v>4.185191999999998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4.0454999999999997</v>
      </c>
      <c r="C124" s="2">
        <f>RSI!I124</f>
        <v>38.725953117065671</v>
      </c>
      <c r="D124" s="2">
        <f>MACD!E124</f>
        <v>6.2990000718414763E-2</v>
      </c>
      <c r="E124" s="2">
        <f>MACD!F124</f>
        <v>5.2689895146979721E-2</v>
      </c>
      <c r="F124" s="2">
        <f>'Moving Avg'!D124</f>
        <v>4.0610999999999997</v>
      </c>
      <c r="G124" s="2">
        <f>'Moving Avg'!F124</f>
        <v>4.1861400000000009</v>
      </c>
      <c r="H124" s="2">
        <f>'Moving Avg'!G124</f>
        <v>4.185623999999998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4.0411999999999999</v>
      </c>
      <c r="C125" s="2">
        <f>RSI!I125</f>
        <v>38.428167922273886</v>
      </c>
      <c r="D125" s="2">
        <f>MACD!E125</f>
        <v>7.6334020443145967E-2</v>
      </c>
      <c r="E125" s="2">
        <f>MACD!F125</f>
        <v>5.7418720206212977E-2</v>
      </c>
      <c r="F125" s="2">
        <f>'Moving Avg'!D125</f>
        <v>4.0420600000000002</v>
      </c>
      <c r="G125" s="2">
        <f>'Moving Avg'!F125</f>
        <v>4.1720800000000002</v>
      </c>
      <c r="H125" s="2">
        <f>'Moving Avg'!G125</f>
        <v>4.1859699999999984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3.9201000000000001</v>
      </c>
      <c r="C126" s="2">
        <f>RSI!I126</f>
        <v>31.160897579232028</v>
      </c>
      <c r="D126" s="2">
        <f>MACD!E126</f>
        <v>9.7354161020151153E-2</v>
      </c>
      <c r="E126" s="2">
        <f>MACD!F126</f>
        <v>6.5405808369000618E-2</v>
      </c>
      <c r="F126" s="2">
        <f>'Moving Avg'!D126</f>
        <v>4.0230399999999999</v>
      </c>
      <c r="G126" s="2">
        <f>'Moving Avg'!F126</f>
        <v>4.1560750000000013</v>
      </c>
      <c r="H126" s="2">
        <f>'Moving Avg'!G126</f>
        <v>4.1838079999999982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4.0324999999999998</v>
      </c>
      <c r="C127" s="2">
        <f>RSI!I127</f>
        <v>42.104775297351459</v>
      </c>
      <c r="D127" s="2">
        <f>MACD!E127</f>
        <v>0.10757103285660641</v>
      </c>
      <c r="E127" s="2">
        <f>MACD!F127</f>
        <v>7.3838853266521787E-2</v>
      </c>
      <c r="F127" s="2">
        <f>'Moving Avg'!D127</f>
        <v>4.0247599999999997</v>
      </c>
      <c r="G127" s="2">
        <f>'Moving Avg'!F127</f>
        <v>4.1435250000000012</v>
      </c>
      <c r="H127" s="2">
        <f>'Moving Avg'!G127</f>
        <v>4.1839799999999983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</row>
    <row r="128" spans="1:12" ht="13.5" x14ac:dyDescent="0.25">
      <c r="A128" s="3">
        <f>RSI!A128</f>
        <v>42489</v>
      </c>
      <c r="B128" s="2">
        <f>RSI!B128</f>
        <v>3.9460000000000002</v>
      </c>
      <c r="C128" s="2">
        <f>RSI!I128</f>
        <v>37.203049108122791</v>
      </c>
      <c r="D128" s="2">
        <f>MACD!E128</f>
        <v>0.10796463862184513</v>
      </c>
      <c r="E128" s="2">
        <f>MACD!F128</f>
        <v>8.0664010337586467E-2</v>
      </c>
      <c r="F128" s="2">
        <f>'Moving Avg'!D128</f>
        <v>3.9970600000000003</v>
      </c>
      <c r="G128" s="2">
        <f>'Moving Avg'!F128</f>
        <v>4.1277300000000006</v>
      </c>
      <c r="H128" s="2">
        <f>'Moving Avg'!G128</f>
        <v>4.182421999999999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4.1276999999999999</v>
      </c>
      <c r="C129" s="2">
        <f>RSI!I129</f>
        <v>50.293494641739564</v>
      </c>
      <c r="D129" s="2">
        <f>MACD!E129</f>
        <v>9.3288806801199442E-2</v>
      </c>
      <c r="E129" s="2">
        <f>MACD!F129</f>
        <v>8.318896963030907E-2</v>
      </c>
      <c r="F129" s="2">
        <f>'Moving Avg'!D129</f>
        <v>4.0134999999999996</v>
      </c>
      <c r="G129" s="2">
        <f>'Moving Avg'!F129</f>
        <v>4.1210199999999997</v>
      </c>
      <c r="H129" s="2">
        <f>'Moving Avg'!G129</f>
        <v>4.1853639999999981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BEARISH DIVERGENCE</v>
      </c>
    </row>
    <row r="130" spans="1:12" ht="13.5" x14ac:dyDescent="0.25">
      <c r="A130" s="3">
        <f>RSI!A130</f>
        <v>42493</v>
      </c>
      <c r="B130" s="2">
        <f>RSI!B130</f>
        <v>4.1104000000000003</v>
      </c>
      <c r="C130" s="2">
        <f>RSI!I130</f>
        <v>49.241003082761516</v>
      </c>
      <c r="D130" s="2">
        <f>MACD!E130</f>
        <v>8.2108154442559922E-2</v>
      </c>
      <c r="E130" s="2">
        <f>MACD!F130</f>
        <v>8.2972806592759241E-2</v>
      </c>
      <c r="F130" s="2">
        <f>'Moving Avg'!D130</f>
        <v>4.0273399999999997</v>
      </c>
      <c r="G130" s="2">
        <f>'Moving Avg'!F130</f>
        <v>4.1134450000000005</v>
      </c>
      <c r="H130" s="2">
        <f>'Moving Avg'!G130</f>
        <v>4.1870079999999987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BEARISH DIVERGENCE</v>
      </c>
    </row>
    <row r="131" spans="1:12" ht="13.5" x14ac:dyDescent="0.25">
      <c r="A131" s="3">
        <f>RSI!A131</f>
        <v>42494</v>
      </c>
      <c r="B131" s="2">
        <f>RSI!B131</f>
        <v>4.0023</v>
      </c>
      <c r="C131" s="2">
        <f>RSI!I131</f>
        <v>43.162732703896872</v>
      </c>
      <c r="D131" s="2">
        <f>MACD!E131</f>
        <v>6.2070228469920607E-2</v>
      </c>
      <c r="E131" s="2">
        <f>MACD!F131</f>
        <v>7.8792290968191514E-2</v>
      </c>
      <c r="F131" s="2">
        <f>'Moving Avg'!D131</f>
        <v>4.0437799999999999</v>
      </c>
      <c r="G131" s="2">
        <f>'Moving Avg'!F131</f>
        <v>4.1058750000000002</v>
      </c>
      <c r="H131" s="2">
        <f>'Moving Avg'!G131</f>
        <v>4.1852779999999994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3.9935999999999998</v>
      </c>
      <c r="C132" s="2">
        <f>RSI!I132</f>
        <v>42.705835408264839</v>
      </c>
      <c r="D132" s="2">
        <f>MACD!E132</f>
        <v>4.7793560218196696E-2</v>
      </c>
      <c r="E132" s="2">
        <f>MACD!F132</f>
        <v>7.259254481819255E-2</v>
      </c>
      <c r="F132" s="2">
        <f>'Moving Avg'!D132</f>
        <v>4.0359999999999996</v>
      </c>
      <c r="G132" s="2">
        <f>'Moving Avg'!F132</f>
        <v>4.0976550000000005</v>
      </c>
      <c r="H132" s="2">
        <f>'Moving Avg'!G132</f>
        <v>4.1820759999999986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4.1060999999999996</v>
      </c>
      <c r="C133" s="2">
        <f>RSI!I133</f>
        <v>50.06653822372153</v>
      </c>
      <c r="D133" s="2">
        <f>MACD!E133</f>
        <v>3.7398523152393892E-2</v>
      </c>
      <c r="E133" s="2">
        <f>MACD!F133</f>
        <v>6.5553740485032819E-2</v>
      </c>
      <c r="F133" s="2">
        <f>'Moving Avg'!D133</f>
        <v>4.0680199999999997</v>
      </c>
      <c r="G133" s="2">
        <f>'Moving Avg'!F133</f>
        <v>4.0950599999999993</v>
      </c>
      <c r="H133" s="2">
        <f>'Moving Avg'!G133</f>
        <v>4.1811239999999996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BEARISH DIVERGENCE</v>
      </c>
    </row>
    <row r="134" spans="1:12" ht="13.5" x14ac:dyDescent="0.25">
      <c r="A134" s="3">
        <f>RSI!A134</f>
        <v>42499</v>
      </c>
      <c r="B134" s="2">
        <f>RSI!B134</f>
        <v>4.1104000000000003</v>
      </c>
      <c r="C134" s="2">
        <f>RSI!I134</f>
        <v>50.329208294508838</v>
      </c>
      <c r="D134" s="2">
        <f>MACD!E134</f>
        <v>2.226339698229296E-2</v>
      </c>
      <c r="E134" s="2">
        <f>MACD!F134</f>
        <v>5.6895671784484847E-2</v>
      </c>
      <c r="F134" s="2">
        <f>'Moving Avg'!D134</f>
        <v>4.0645600000000002</v>
      </c>
      <c r="G134" s="2">
        <f>'Moving Avg'!F134</f>
        <v>4.0877049999999997</v>
      </c>
      <c r="H134" s="2">
        <f>'Moving Avg'!G134</f>
        <v>4.182161999999999</v>
      </c>
      <c r="I134" s="2">
        <f>'Moving Avg'!H134</f>
        <v>0</v>
      </c>
      <c r="J134" s="5" t="str">
        <f>OBV!F134</f>
        <v>BEARISH</v>
      </c>
      <c r="K134" s="5" t="str">
        <f>OBV!G134</f>
        <v>NEUTRAL</v>
      </c>
      <c r="L134" s="5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3.9893000000000001</v>
      </c>
      <c r="C135" s="2">
        <f>RSI!I135</f>
        <v>43.404327277434497</v>
      </c>
      <c r="D135" s="2">
        <f>MACD!E135</f>
        <v>1.7720908991674555E-2</v>
      </c>
      <c r="E135" s="2">
        <f>MACD!F135</f>
        <v>4.906071922592279E-2</v>
      </c>
      <c r="F135" s="2">
        <f>'Moving Avg'!D135</f>
        <v>4.0403400000000005</v>
      </c>
      <c r="G135" s="2">
        <f>'Moving Avg'!F135</f>
        <v>4.0742950000000002</v>
      </c>
      <c r="H135" s="2">
        <f>'Moving Avg'!G135</f>
        <v>4.1784419999999987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4.0845000000000002</v>
      </c>
      <c r="C136" s="2">
        <f>RSI!I136</f>
        <v>49.309057641110492</v>
      </c>
      <c r="D136" s="2">
        <f>MACD!E136</f>
        <v>-1.1131136117689344E-2</v>
      </c>
      <c r="E136" s="2">
        <f>MACD!F136</f>
        <v>3.7022348157200367E-2</v>
      </c>
      <c r="F136" s="2">
        <f>'Moving Avg'!D136</f>
        <v>4.0567799999999989</v>
      </c>
      <c r="G136" s="2">
        <f>'Moving Avg'!F136</f>
        <v>4.0656449999999991</v>
      </c>
      <c r="H136" s="2">
        <f>'Moving Avg'!G136</f>
        <v>4.1761919999999986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BEARISH DIVERGENCE</v>
      </c>
    </row>
    <row r="137" spans="1:12" ht="13.5" x14ac:dyDescent="0.25">
      <c r="A137" s="3">
        <f>RSI!A137</f>
        <v>42502</v>
      </c>
      <c r="B137" s="2">
        <f>RSI!B137</f>
        <v>4.0888</v>
      </c>
      <c r="C137" s="2">
        <f>RSI!I137</f>
        <v>49.565013422858435</v>
      </c>
      <c r="D137" s="2">
        <f>MACD!E137</f>
        <v>-1.8508879310293658E-2</v>
      </c>
      <c r="E137" s="2">
        <f>MACD!F137</f>
        <v>2.5916102663701566E-2</v>
      </c>
      <c r="F137" s="2">
        <f>'Moving Avg'!D137</f>
        <v>4.0758200000000002</v>
      </c>
      <c r="G137" s="2">
        <f>'Moving Avg'!F137</f>
        <v>4.0574250000000003</v>
      </c>
      <c r="H137" s="2">
        <f>'Moving Avg'!G137</f>
        <v>4.1725579999999978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4.0888</v>
      </c>
      <c r="C138" s="2">
        <f>RSI!I138</f>
        <v>49.565013422858435</v>
      </c>
      <c r="D138" s="2">
        <f>MACD!E138</f>
        <v>-3.8027522788143919E-2</v>
      </c>
      <c r="E138" s="2">
        <f>MACD!F138</f>
        <v>1.3127377573332469E-2</v>
      </c>
      <c r="F138" s="2">
        <f>'Moving Avg'!D138</f>
        <v>4.0723599999999998</v>
      </c>
      <c r="G138" s="2">
        <f>'Moving Avg'!F138</f>
        <v>4.0541800000000006</v>
      </c>
      <c r="H138" s="2">
        <f>'Moving Avg'!G138</f>
        <v>4.1696159999999987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BULLISH DIVERGENCE</v>
      </c>
    </row>
    <row r="139" spans="1:12" ht="13.5" x14ac:dyDescent="0.25">
      <c r="A139" s="3">
        <f>RSI!A139</f>
        <v>42506</v>
      </c>
      <c r="B139" s="2">
        <f>RSI!B139</f>
        <v>3.9805999999999999</v>
      </c>
      <c r="C139" s="2">
        <f>RSI!I139</f>
        <v>43.199397377737547</v>
      </c>
      <c r="D139" s="2">
        <f>MACD!E139</f>
        <v>-1.8545234654970599E-2</v>
      </c>
      <c r="E139" s="2">
        <f>MACD!F139</f>
        <v>6.7928551276718553E-3</v>
      </c>
      <c r="F139" s="2">
        <f>'Moving Avg'!D139</f>
        <v>4.0464000000000002</v>
      </c>
      <c r="G139" s="2">
        <f>'Moving Avg'!F139</f>
        <v>4.0463900000000006</v>
      </c>
      <c r="H139" s="2">
        <f>'Moving Avg'!G139</f>
        <v>4.1648559999999977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</row>
    <row r="140" spans="1:12" ht="13.5" x14ac:dyDescent="0.25">
      <c r="A140" s="3">
        <f>RSI!A140</f>
        <v>42507</v>
      </c>
      <c r="B140" s="2">
        <f>RSI!B140</f>
        <v>4.0800999999999998</v>
      </c>
      <c r="C140" s="2">
        <f>RSI!I140</f>
        <v>49.60857561610149</v>
      </c>
      <c r="D140" s="2">
        <f>MACD!E140</f>
        <v>-1.1425547546017434E-2</v>
      </c>
      <c r="E140" s="2">
        <f>MACD!F140</f>
        <v>3.1491745929339977E-3</v>
      </c>
      <c r="F140" s="2">
        <f>'Moving Avg'!D140</f>
        <v>4.0645600000000002</v>
      </c>
      <c r="G140" s="2">
        <f>'Moving Avg'!F140</f>
        <v>4.0435749999999997</v>
      </c>
      <c r="H140" s="2">
        <f>'Moving Avg'!G140</f>
        <v>4.1645959999999977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3.9590000000000001</v>
      </c>
      <c r="C141" s="2">
        <f>RSI!I141</f>
        <v>43.216976451546635</v>
      </c>
      <c r="D141" s="2">
        <f>MACD!E141</f>
        <v>-1.3032339155286898E-2</v>
      </c>
      <c r="E141" s="2">
        <f>MACD!F141</f>
        <v>-8.7128156710181408E-5</v>
      </c>
      <c r="F141" s="2">
        <f>'Moving Avg'!D141</f>
        <v>4.0394600000000001</v>
      </c>
      <c r="G141" s="2">
        <f>'Moving Avg'!F141</f>
        <v>4.0407650000000004</v>
      </c>
      <c r="H141" s="2">
        <f>'Moving Avg'!G141</f>
        <v>4.1619139999999986</v>
      </c>
      <c r="I141" s="2">
        <f>'Moving Avg'!H141</f>
        <v>0</v>
      </c>
      <c r="J141" s="5" t="str">
        <f>OBV!F141</f>
        <v>BEARISH</v>
      </c>
      <c r="K141" s="5" t="str">
        <f>OBV!G141</f>
        <v>NEUTRAL</v>
      </c>
      <c r="L141" s="5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4.0671999999999997</v>
      </c>
      <c r="C142" s="2">
        <f>RSI!I142</f>
        <v>49.479998357989366</v>
      </c>
      <c r="D142" s="2">
        <f>MACD!E142</f>
        <v>-2.3002533844540984E-2</v>
      </c>
      <c r="E142" s="2">
        <f>MACD!F142</f>
        <v>-4.6702092942763427E-3</v>
      </c>
      <c r="F142" s="2">
        <f>'Moving Avg'!D142</f>
        <v>4.0351400000000002</v>
      </c>
      <c r="G142" s="2">
        <f>'Moving Avg'!F142</f>
        <v>4.0429300000000001</v>
      </c>
      <c r="H142" s="2">
        <f>'Moving Avg'!G142</f>
        <v>4.1627799999999988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4.0628000000000002</v>
      </c>
      <c r="C143" s="2">
        <f>RSI!I143</f>
        <v>49.24214326048002</v>
      </c>
      <c r="D143" s="2">
        <f>MACD!E143</f>
        <v>-1.3756931007408824E-2</v>
      </c>
      <c r="E143" s="2">
        <f>MACD!F143</f>
        <v>-6.4875536369028396E-3</v>
      </c>
      <c r="F143" s="2">
        <f>'Moving Avg'!D143</f>
        <v>4.0299399999999999</v>
      </c>
      <c r="G143" s="2">
        <f>'Moving Avg'!F143</f>
        <v>4.0418450000000004</v>
      </c>
      <c r="H143" s="2">
        <f>'Moving Avg'!G143</f>
        <v>4.1621739999999985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4.1017999999999999</v>
      </c>
      <c r="C144" s="2">
        <f>RSI!I144</f>
        <v>51.469031192439104</v>
      </c>
      <c r="D144" s="2">
        <f>MACD!E144</f>
        <v>-8.0903540722490064E-3</v>
      </c>
      <c r="E144" s="2">
        <f>MACD!F144</f>
        <v>-6.8081137239720734E-3</v>
      </c>
      <c r="F144" s="2">
        <f>'Moving Avg'!D144</f>
        <v>4.0541800000000006</v>
      </c>
      <c r="G144" s="2">
        <f>'Moving Avg'!F144</f>
        <v>4.0446599999999995</v>
      </c>
      <c r="H144" s="2">
        <f>'Moving Avg'!G144</f>
        <v>4.1599239999999984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BEARISH DIVERGENCE</v>
      </c>
    </row>
    <row r="145" spans="1:12" ht="13.5" x14ac:dyDescent="0.25">
      <c r="A145" s="3">
        <f>RSI!A145</f>
        <v>42514</v>
      </c>
      <c r="B145" s="2">
        <f>RSI!B145</f>
        <v>4.0239000000000003</v>
      </c>
      <c r="C145" s="2">
        <f>RSI!I145</f>
        <v>47.030565933510275</v>
      </c>
      <c r="D145" s="2">
        <f>MACD!E145</f>
        <v>-1.6320923663537101E-2</v>
      </c>
      <c r="E145" s="2">
        <f>MACD!F145</f>
        <v>-8.7106757118850797E-3</v>
      </c>
      <c r="F145" s="2">
        <f>'Moving Avg'!D145</f>
        <v>4.0429399999999998</v>
      </c>
      <c r="G145" s="2">
        <f>'Moving Avg'!F145</f>
        <v>4.0437949999999994</v>
      </c>
      <c r="H145" s="2">
        <f>'Moving Avg'!G145</f>
        <v>4.1542119999999993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4.1060999999999996</v>
      </c>
      <c r="C146" s="2">
        <f>RSI!I146</f>
        <v>51.758056493779264</v>
      </c>
      <c r="D146" s="2">
        <f>MACD!E146</f>
        <v>-1.4420419227497483E-2</v>
      </c>
      <c r="E146" s="2">
        <f>MACD!F146</f>
        <v>-9.8526244150075604E-3</v>
      </c>
      <c r="F146" s="2">
        <f>'Moving Avg'!D146</f>
        <v>4.0723600000000006</v>
      </c>
      <c r="G146" s="2">
        <f>'Moving Avg'!F146</f>
        <v>4.0530949999999999</v>
      </c>
      <c r="H146" s="2">
        <f>'Moving Avg'!G146</f>
        <v>4.1497979999999997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BEARISH DIVERGENCE</v>
      </c>
    </row>
    <row r="147" spans="1:12" ht="13.5" x14ac:dyDescent="0.25">
      <c r="A147" s="3">
        <f>RSI!A147</f>
        <v>42516</v>
      </c>
      <c r="B147" s="2">
        <f>RSI!B147</f>
        <v>4.0671999999999997</v>
      </c>
      <c r="C147" s="2">
        <f>RSI!I147</f>
        <v>49.506266028674055</v>
      </c>
      <c r="D147" s="2">
        <f>MACD!E147</f>
        <v>-9.4702186667543486E-3</v>
      </c>
      <c r="E147" s="2">
        <f>MACD!F147</f>
        <v>-9.776143265356918E-3</v>
      </c>
      <c r="F147" s="2">
        <f>'Moving Avg'!D147</f>
        <v>4.0723600000000006</v>
      </c>
      <c r="G147" s="2">
        <f>'Moving Avg'!F147</f>
        <v>4.0548299999999999</v>
      </c>
      <c r="H147" s="2">
        <f>'Moving Avg'!G147</f>
        <v>4.1428759999999984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NEUTRAL</v>
      </c>
    </row>
    <row r="148" spans="1:12" ht="13.5" x14ac:dyDescent="0.25">
      <c r="A148" s="3">
        <f>RSI!A148</f>
        <v>42517</v>
      </c>
      <c r="B148" s="2">
        <f>RSI!B148</f>
        <v>4.1536999999999997</v>
      </c>
      <c r="C148" s="2">
        <f>RSI!I148</f>
        <v>54.270545467128514</v>
      </c>
      <c r="D148" s="2">
        <f>MACD!E148</f>
        <v>-1.1645187245468591E-2</v>
      </c>
      <c r="E148" s="2">
        <f>MACD!F148</f>
        <v>-1.0149952061379253E-2</v>
      </c>
      <c r="F148" s="2">
        <f>'Moving Avg'!D148</f>
        <v>4.0905399999999998</v>
      </c>
      <c r="G148" s="2">
        <f>'Moving Avg'!F148</f>
        <v>4.0652150000000002</v>
      </c>
      <c r="H148" s="2">
        <f>'Moving Avg'!G148</f>
        <v>4.1376839999999984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BEARISH DIVERGENCE</v>
      </c>
    </row>
    <row r="149" spans="1:12" ht="13.5" x14ac:dyDescent="0.25">
      <c r="A149" s="3">
        <f>RSI!A149</f>
        <v>42520</v>
      </c>
      <c r="B149" s="2">
        <f>RSI!B149</f>
        <v>4.1536999999999997</v>
      </c>
      <c r="C149" s="2">
        <f>RSI!I149</f>
        <v>54.270545467128514</v>
      </c>
      <c r="D149" s="2">
        <f>MACD!E149</f>
        <v>-3.0602268755909101E-2</v>
      </c>
      <c r="E149" s="2">
        <f>MACD!F149</f>
        <v>-1.4240415400285224E-2</v>
      </c>
      <c r="F149" s="2">
        <f>'Moving Avg'!D149</f>
        <v>4.1009200000000003</v>
      </c>
      <c r="G149" s="2">
        <f>'Moving Avg'!F149</f>
        <v>4.0665150000000008</v>
      </c>
      <c r="H149" s="2">
        <f>'Moving Avg'!G149</f>
        <v>4.1342219999999985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BEARISH DIVERGENCE</v>
      </c>
    </row>
    <row r="150" spans="1:12" ht="13.5" x14ac:dyDescent="0.25">
      <c r="A150" s="3">
        <f>RSI!A150</f>
        <v>42521</v>
      </c>
      <c r="B150" s="2">
        <f>RSI!B150</f>
        <v>4.1536999999999997</v>
      </c>
      <c r="C150" s="2">
        <f>RSI!I150</f>
        <v>54.270545467128514</v>
      </c>
      <c r="D150" s="2">
        <f>MACD!E150</f>
        <v>-3.1770896506186475E-2</v>
      </c>
      <c r="E150" s="2">
        <f>MACD!F150</f>
        <v>-1.7746511621465476E-2</v>
      </c>
      <c r="F150" s="2">
        <f>'Moving Avg'!D150</f>
        <v>4.1268799999999999</v>
      </c>
      <c r="G150" s="2">
        <f>'Moving Avg'!F150</f>
        <v>4.0686800000000005</v>
      </c>
      <c r="H150" s="2">
        <f>'Moving Avg'!G150</f>
        <v>4.1290299999999984</v>
      </c>
      <c r="I150" s="2">
        <f>'Moving Avg'!H150</f>
        <v>0</v>
      </c>
      <c r="J150" s="5" t="str">
        <f>OBV!F150</f>
        <v>BULLISH</v>
      </c>
      <c r="K150" s="5" t="str">
        <f>OBV!G150</f>
        <v>NEUTRAL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4.0541999999999998</v>
      </c>
      <c r="C151" s="2">
        <f>RSI!I151</f>
        <v>47.792020280849307</v>
      </c>
      <c r="D151" s="2">
        <f>MACD!E151</f>
        <v>-4.4423571848925647E-2</v>
      </c>
      <c r="E151" s="2">
        <f>MACD!F151</f>
        <v>-2.3081923666957511E-2</v>
      </c>
      <c r="F151" s="2">
        <f>'Moving Avg'!D151</f>
        <v>4.1165000000000003</v>
      </c>
      <c r="G151" s="2">
        <f>'Moving Avg'!F151</f>
        <v>4.071275</v>
      </c>
      <c r="H151" s="2">
        <f>'Moving Avg'!G151</f>
        <v>4.121848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4.1710000000000003</v>
      </c>
      <c r="C152" s="2">
        <f>RSI!I152</f>
        <v>54.637630154445482</v>
      </c>
      <c r="D152" s="2">
        <f>MACD!E152</f>
        <v>-4.6920983335700051E-2</v>
      </c>
      <c r="E152" s="2">
        <f>MACD!F152</f>
        <v>-2.784973560070602E-2</v>
      </c>
      <c r="F152" s="2">
        <f>'Moving Avg'!D152</f>
        <v>4.1372599999999995</v>
      </c>
      <c r="G152" s="2">
        <f>'Moving Avg'!F152</f>
        <v>4.0801449999999999</v>
      </c>
      <c r="H152" s="2">
        <f>'Moving Avg'!G152</f>
        <v>4.1195979999999999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</row>
    <row r="153" spans="1:12" ht="13.5" x14ac:dyDescent="0.25">
      <c r="A153" s="3">
        <f>RSI!A153</f>
        <v>42524</v>
      </c>
      <c r="B153" s="2">
        <f>RSI!B153</f>
        <v>4.1710000000000003</v>
      </c>
      <c r="C153" s="2">
        <f>RSI!I153</f>
        <v>54.637630154445482</v>
      </c>
      <c r="D153" s="2">
        <f>MACD!E153</f>
        <v>-5.0202761755985037E-2</v>
      </c>
      <c r="E153" s="2">
        <f>MACD!F153</f>
        <v>-3.2320340831761829E-2</v>
      </c>
      <c r="F153" s="2">
        <f>'Moving Avg'!D153</f>
        <v>4.14072</v>
      </c>
      <c r="G153" s="2">
        <f>'Moving Avg'!F153</f>
        <v>4.0833899999999996</v>
      </c>
      <c r="H153" s="2">
        <f>'Moving Avg'!G153</f>
        <v>4.1182139999999992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BEARISH DIVERGENCE</v>
      </c>
    </row>
    <row r="154" spans="1:12" ht="13.5" x14ac:dyDescent="0.25">
      <c r="A154" s="3">
        <f>RSI!A154</f>
        <v>42527</v>
      </c>
      <c r="B154" s="2">
        <f>RSI!B154</f>
        <v>4.0758000000000001</v>
      </c>
      <c r="C154" s="2">
        <f>RSI!I154</f>
        <v>48.612250000166583</v>
      </c>
      <c r="D154" s="2">
        <f>MACD!E154</f>
        <v>-4.0383041011125442E-2</v>
      </c>
      <c r="E154" s="2">
        <f>MACD!F154</f>
        <v>-3.3932880867634553E-2</v>
      </c>
      <c r="F154" s="2">
        <f>'Moving Avg'!D154</f>
        <v>4.12514</v>
      </c>
      <c r="G154" s="2">
        <f>'Moving Avg'!F154</f>
        <v>4.0816600000000003</v>
      </c>
      <c r="H154" s="2">
        <f>'Moving Avg'!G154</f>
        <v>4.1149259999999996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4.1710000000000003</v>
      </c>
      <c r="C155" s="2">
        <f>RSI!I155</f>
        <v>54.06730585095648</v>
      </c>
      <c r="D155" s="2">
        <f>MACD!E155</f>
        <v>-5.0969492951636219E-2</v>
      </c>
      <c r="E155" s="2">
        <f>MACD!F155</f>
        <v>-3.7340203284434888E-2</v>
      </c>
      <c r="F155" s="2">
        <f>'Moving Avg'!D155</f>
        <v>4.1286000000000005</v>
      </c>
      <c r="G155" s="2">
        <f>'Moving Avg'!F155</f>
        <v>4.0907450000000001</v>
      </c>
      <c r="H155" s="2">
        <f>'Moving Avg'!G155</f>
        <v>4.1118979999999992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BEARISH DIVERGENCE</v>
      </c>
    </row>
    <row r="156" spans="1:12" ht="13.5" x14ac:dyDescent="0.25">
      <c r="A156" s="3">
        <f>RSI!A156</f>
        <v>42529</v>
      </c>
      <c r="B156" s="2">
        <f>RSI!B156</f>
        <v>4.1710000000000003</v>
      </c>
      <c r="C156" s="2">
        <f>RSI!I156</f>
        <v>54.06730585095648</v>
      </c>
      <c r="D156" s="2">
        <f>MACD!E156</f>
        <v>-4.771307218762999E-2</v>
      </c>
      <c r="E156" s="2">
        <f>MACD!F156</f>
        <v>-3.941477706507391E-2</v>
      </c>
      <c r="F156" s="2">
        <f>'Moving Avg'!D156</f>
        <v>4.1519599999999999</v>
      </c>
      <c r="G156" s="2">
        <f>'Moving Avg'!F156</f>
        <v>4.0950700000000015</v>
      </c>
      <c r="H156" s="2">
        <f>'Moving Avg'!G156</f>
        <v>4.1105140000000002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</row>
    <row r="157" spans="1:12" ht="13.5" x14ac:dyDescent="0.25">
      <c r="A157" s="3">
        <f>RSI!A157</f>
        <v>42530</v>
      </c>
      <c r="B157" s="2">
        <f>RSI!B157</f>
        <v>4.0499000000000001</v>
      </c>
      <c r="C157" s="2">
        <f>RSI!I157</f>
        <v>46.746407149127286</v>
      </c>
      <c r="D157" s="2">
        <f>MACD!E157</f>
        <v>-4.2371852817681521E-2</v>
      </c>
      <c r="E157" s="2">
        <f>MACD!F157</f>
        <v>-4.0006192215595433E-2</v>
      </c>
      <c r="F157" s="2">
        <f>'Moving Avg'!D157</f>
        <v>4.1277400000000002</v>
      </c>
      <c r="G157" s="2">
        <f>'Moving Avg'!F157</f>
        <v>4.0931250000000006</v>
      </c>
      <c r="H157" s="2">
        <f>'Moving Avg'!G157</f>
        <v>4.105842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</row>
    <row r="158" spans="1:12" ht="13.5" x14ac:dyDescent="0.25">
      <c r="A158" s="3">
        <f>RSI!A158</f>
        <v>42531</v>
      </c>
      <c r="B158" s="2">
        <f>RSI!B158</f>
        <v>3.9417</v>
      </c>
      <c r="C158" s="2">
        <f>RSI!I158</f>
        <v>41.358037383309814</v>
      </c>
      <c r="D158" s="2">
        <f>MACD!E158</f>
        <v>-1.6184608549855817E-2</v>
      </c>
      <c r="E158" s="2">
        <f>MACD!F158</f>
        <v>-3.5241875482447511E-2</v>
      </c>
      <c r="F158" s="2">
        <f>'Moving Avg'!D158</f>
        <v>4.08188</v>
      </c>
      <c r="G158" s="2">
        <f>'Moving Avg'!F158</f>
        <v>4.0857700000000001</v>
      </c>
      <c r="H158" s="2">
        <f>'Moving Avg'!G158</f>
        <v>4.0994379999999992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BULLISH DIVERGENCE</v>
      </c>
    </row>
    <row r="159" spans="1:12" ht="13.5" x14ac:dyDescent="0.25">
      <c r="A159" s="3">
        <f>RSI!A159</f>
        <v>42534</v>
      </c>
      <c r="B159" s="2">
        <f>RSI!B159</f>
        <v>4.0585000000000004</v>
      </c>
      <c r="C159" s="2">
        <f>RSI!I159</f>
        <v>48.287575929390904</v>
      </c>
      <c r="D159" s="2">
        <f>MACD!E159</f>
        <v>-1.7189942824726856E-3</v>
      </c>
      <c r="E159" s="2">
        <f>MACD!F159</f>
        <v>-2.853729924245255E-2</v>
      </c>
      <c r="F159" s="2">
        <f>'Moving Avg'!D159</f>
        <v>4.0784199999999995</v>
      </c>
      <c r="G159" s="2">
        <f>'Moving Avg'!F159</f>
        <v>4.0896650000000001</v>
      </c>
      <c r="H159" s="2">
        <f>'Moving Avg'!G159</f>
        <v>4.0953699999999991</v>
      </c>
      <c r="I159" s="2">
        <f>'Moving Avg'!H159</f>
        <v>0</v>
      </c>
      <c r="J159" s="5" t="str">
        <f>OBV!F159</f>
        <v>BULLISH</v>
      </c>
      <c r="K159" s="5" t="str">
        <f>OBV!G159</f>
        <v>NEUTRAL</v>
      </c>
      <c r="L159" s="5" t="str">
        <f>OBV!H159</f>
        <v>BULLISH DIVERGENCE</v>
      </c>
    </row>
    <row r="160" spans="1:12" ht="13.5" x14ac:dyDescent="0.25">
      <c r="A160" s="3">
        <f>RSI!A160</f>
        <v>42535</v>
      </c>
      <c r="B160" s="2">
        <f>RSI!B160</f>
        <v>4.0065999999999997</v>
      </c>
      <c r="C160" s="2">
        <f>RSI!I160</f>
        <v>45.703222876411168</v>
      </c>
      <c r="D160" s="2">
        <f>MACD!E160</f>
        <v>1.4563398596901145E-2</v>
      </c>
      <c r="E160" s="2">
        <f>MACD!F160</f>
        <v>-1.9917159674581811E-2</v>
      </c>
      <c r="F160" s="2">
        <f>'Moving Avg'!D160</f>
        <v>4.0455399999999999</v>
      </c>
      <c r="G160" s="2">
        <f>'Moving Avg'!F160</f>
        <v>4.0859899999999998</v>
      </c>
      <c r="H160" s="2">
        <f>'Moving Avg'!G160</f>
        <v>4.0902639999999995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4.1234000000000002</v>
      </c>
      <c r="C161" s="2">
        <f>RSI!I161</f>
        <v>51.937460114134048</v>
      </c>
      <c r="D161" s="2">
        <f>MACD!E161</f>
        <v>4.8711035753630227E-3</v>
      </c>
      <c r="E161" s="2">
        <f>MACD!F161</f>
        <v>-1.4959507024592844E-2</v>
      </c>
      <c r="F161" s="2">
        <f>'Moving Avg'!D161</f>
        <v>4.0360199999999997</v>
      </c>
      <c r="G161" s="2">
        <f>'Moving Avg'!F161</f>
        <v>4.0942100000000003</v>
      </c>
      <c r="H161" s="2">
        <f>'Moving Avg'!G161</f>
        <v>4.0896579999999991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4.1234000000000002</v>
      </c>
      <c r="C162" s="2">
        <f>RSI!I162</f>
        <v>51.937460114134048</v>
      </c>
      <c r="D162" s="2">
        <f>MACD!E162</f>
        <v>1.4402540768456262E-2</v>
      </c>
      <c r="E162" s="2">
        <f>MACD!F162</f>
        <v>-9.0870974659830236E-3</v>
      </c>
      <c r="F162" s="2">
        <f>'Moving Avg'!D162</f>
        <v>4.0507200000000001</v>
      </c>
      <c r="G162" s="2">
        <f>'Moving Avg'!F162</f>
        <v>4.0970200000000006</v>
      </c>
      <c r="H162" s="2">
        <f>'Moving Avg'!G162</f>
        <v>4.0889659999999992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BEARISH DIVERGENCE</v>
      </c>
    </row>
    <row r="163" spans="1:12" ht="13.5" x14ac:dyDescent="0.25">
      <c r="A163" s="3">
        <f>RSI!A163</f>
        <v>42538</v>
      </c>
      <c r="B163" s="2">
        <f>RSI!B163</f>
        <v>4.1321000000000003</v>
      </c>
      <c r="C163" s="2">
        <f>RSI!I163</f>
        <v>52.40949636273875</v>
      </c>
      <c r="D163" s="2">
        <f>MACD!E163</f>
        <v>2.1604065170242492E-2</v>
      </c>
      <c r="E163" s="2">
        <f>MACD!F163</f>
        <v>-2.9488649387379206E-3</v>
      </c>
      <c r="F163" s="2">
        <f>'Moving Avg'!D163</f>
        <v>4.0888000000000009</v>
      </c>
      <c r="G163" s="2">
        <f>'Moving Avg'!F163</f>
        <v>4.1004850000000008</v>
      </c>
      <c r="H163" s="2">
        <f>'Moving Avg'!G163</f>
        <v>4.0884479999999987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4.1321000000000003</v>
      </c>
      <c r="C164" s="2">
        <f>RSI!I164</f>
        <v>52.40949636273875</v>
      </c>
      <c r="D164" s="2">
        <f>MACD!E164</f>
        <v>1.2797235967422438E-2</v>
      </c>
      <c r="E164" s="2">
        <f>MACD!F164</f>
        <v>2.0035524249415121E-4</v>
      </c>
      <c r="F164" s="2">
        <f>'Moving Avg'!D164</f>
        <v>4.1035200000000005</v>
      </c>
      <c r="G164" s="2">
        <f>'Moving Avg'!F164</f>
        <v>4.1019999999999994</v>
      </c>
      <c r="H164" s="2">
        <f>'Moving Avg'!G164</f>
        <v>4.085939999999999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4.1321000000000003</v>
      </c>
      <c r="C165" s="2">
        <f>RSI!I165</f>
        <v>52.40949636273875</v>
      </c>
      <c r="D165" s="2">
        <f>MACD!E165</f>
        <v>1.9756019515441814E-2</v>
      </c>
      <c r="E165" s="2">
        <f>MACD!F165</f>
        <v>4.1114880970836839E-3</v>
      </c>
      <c r="F165" s="2">
        <f>'Moving Avg'!D165</f>
        <v>4.1286200000000006</v>
      </c>
      <c r="G165" s="2">
        <f>'Moving Avg'!F165</f>
        <v>4.1074099999999998</v>
      </c>
      <c r="H165" s="2">
        <f>'Moving Avg'!G165</f>
        <v>4.0834319999999993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4.1104000000000003</v>
      </c>
      <c r="C166" s="2">
        <f>RSI!I166</f>
        <v>50.853585395661291</v>
      </c>
      <c r="D166" s="2">
        <f>MACD!E166</f>
        <v>2.7033630334939218E-2</v>
      </c>
      <c r="E166" s="2">
        <f>MACD!F166</f>
        <v>8.6959165446547915E-3</v>
      </c>
      <c r="F166" s="2">
        <f>'Moving Avg'!D166</f>
        <v>4.1260200000000014</v>
      </c>
      <c r="G166" s="2">
        <f>'Moving Avg'!F166</f>
        <v>4.1076249999999996</v>
      </c>
      <c r="H166" s="2">
        <f>'Moving Avg'!G166</f>
        <v>4.0804899999999993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BULLISH DIVERGENCE</v>
      </c>
    </row>
    <row r="167" spans="1:12" ht="13.5" x14ac:dyDescent="0.25">
      <c r="A167" s="3">
        <f>RSI!A167</f>
        <v>42544</v>
      </c>
      <c r="B167" s="2">
        <f>RSI!B167</f>
        <v>4.1104000000000003</v>
      </c>
      <c r="C167" s="2">
        <f>RSI!I167</f>
        <v>50.853585395661305</v>
      </c>
      <c r="D167" s="2">
        <f>MACD!E167</f>
        <v>1.4487215674033216E-2</v>
      </c>
      <c r="E167" s="2">
        <f>MACD!F167</f>
        <v>9.854176370530477E-3</v>
      </c>
      <c r="F167" s="2">
        <f>'Moving Avg'!D167</f>
        <v>4.1234200000000003</v>
      </c>
      <c r="G167" s="2">
        <f>'Moving Avg'!F167</f>
        <v>4.1097849999999987</v>
      </c>
      <c r="H167" s="2">
        <f>'Moving Avg'!G167</f>
        <v>4.0776339999999998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BULLISH DIVERGENCE</v>
      </c>
    </row>
    <row r="168" spans="1:12" ht="13.5" x14ac:dyDescent="0.25">
      <c r="A168" s="3">
        <f>RSI!A168</f>
        <v>42545</v>
      </c>
      <c r="B168" s="2">
        <f>RSI!B168</f>
        <v>4.1104000000000003</v>
      </c>
      <c r="C168" s="2">
        <f>RSI!I168</f>
        <v>50.853585395661291</v>
      </c>
      <c r="D168" s="2">
        <f>MACD!E168</f>
        <v>-1.2843305392761906E-2</v>
      </c>
      <c r="E168" s="2">
        <f>MACD!F168</f>
        <v>5.3146800178720012E-3</v>
      </c>
      <c r="F168" s="2">
        <f>'Moving Avg'!D168</f>
        <v>4.1190799999999994</v>
      </c>
      <c r="G168" s="2">
        <f>'Moving Avg'!F168</f>
        <v>4.1076199999999998</v>
      </c>
      <c r="H168" s="2">
        <f>'Moving Avg'!G168</f>
        <v>4.0767679999999995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4.1104000000000003</v>
      </c>
      <c r="C169" s="2">
        <f>RSI!I169</f>
        <v>50.853585395661291</v>
      </c>
      <c r="D169" s="2">
        <f>MACD!E169</f>
        <v>-1.8063020697028698E-2</v>
      </c>
      <c r="E169" s="2">
        <f>MACD!F169</f>
        <v>6.3913987489186159E-4</v>
      </c>
      <c r="F169" s="2">
        <f>'Moving Avg'!D169</f>
        <v>4.1147400000000003</v>
      </c>
      <c r="G169" s="2">
        <f>'Moving Avg'!F169</f>
        <v>4.1054549999999992</v>
      </c>
      <c r="H169" s="2">
        <f>'Moving Avg'!G169</f>
        <v>4.0762479999999996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4.0324999999999998</v>
      </c>
      <c r="C170" s="2">
        <f>RSI!I170</f>
        <v>44.477789470203604</v>
      </c>
      <c r="D170" s="2">
        <f>MACD!E170</f>
        <v>-2.4752392850548866E-2</v>
      </c>
      <c r="E170" s="2">
        <f>MACD!F170</f>
        <v>-4.4391666701962835E-3</v>
      </c>
      <c r="F170" s="2">
        <f>'Moving Avg'!D170</f>
        <v>4.0948200000000003</v>
      </c>
      <c r="G170" s="2">
        <f>'Moving Avg'!F170</f>
        <v>4.0993950000000003</v>
      </c>
      <c r="H170" s="2">
        <f>'Moving Avg'!G170</f>
        <v>4.0741699999999996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4.0324999999999998</v>
      </c>
      <c r="C171" s="2">
        <f>RSI!I171</f>
        <v>44.477789470203604</v>
      </c>
      <c r="D171" s="2">
        <f>MACD!E171</f>
        <v>-1.2037201314410773E-2</v>
      </c>
      <c r="E171" s="2">
        <f>MACD!F171</f>
        <v>-5.9587735990391816E-3</v>
      </c>
      <c r="F171" s="2">
        <f>'Moving Avg'!D171</f>
        <v>4.0792400000000004</v>
      </c>
      <c r="G171" s="2">
        <f>'Moving Avg'!F171</f>
        <v>4.0983099999999997</v>
      </c>
      <c r="H171" s="2">
        <f>'Moving Avg'!G171</f>
        <v>4.074516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4.0324999999999998</v>
      </c>
      <c r="C172" s="2">
        <f>RSI!I172</f>
        <v>44.477789470203604</v>
      </c>
      <c r="D172" s="2">
        <f>MACD!E172</f>
        <v>-9.0208314433848358E-4</v>
      </c>
      <c r="E172" s="2">
        <f>MACD!F172</f>
        <v>-4.947435508099042E-3</v>
      </c>
      <c r="F172" s="2">
        <f>'Moving Avg'!D172</f>
        <v>4.0636599999999996</v>
      </c>
      <c r="G172" s="2">
        <f>'Moving Avg'!F172</f>
        <v>4.0913850000000007</v>
      </c>
      <c r="H172" s="2">
        <f>'Moving Avg'!G172</f>
        <v>4.0746880000000001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3.9308999999999998</v>
      </c>
      <c r="C173" s="2">
        <f>RSI!I173</f>
        <v>36.934578166396413</v>
      </c>
      <c r="D173" s="2">
        <f>MACD!E173</f>
        <v>1.7732577338132494E-2</v>
      </c>
      <c r="E173" s="2">
        <f>MACD!F173</f>
        <v>-4.1143293885273534E-4</v>
      </c>
      <c r="F173" s="2">
        <f>'Moving Avg'!D173</f>
        <v>4.0277599999999998</v>
      </c>
      <c r="G173" s="2">
        <f>'Moving Avg'!F173</f>
        <v>4.0793799999999996</v>
      </c>
      <c r="H173" s="2">
        <f>'Moving Avg'!G173</f>
        <v>4.0716160000000006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3.9079000000000002</v>
      </c>
      <c r="C174" s="2">
        <f>RSI!I174</f>
        <v>35.468118764876081</v>
      </c>
      <c r="D174" s="2">
        <f>MACD!E174</f>
        <v>3.6126883102596707E-2</v>
      </c>
      <c r="E174" s="2">
        <f>MACD!F174</f>
        <v>6.8962302694371537E-3</v>
      </c>
      <c r="F174" s="2">
        <f>'Moving Avg'!D174</f>
        <v>3.9872600000000005</v>
      </c>
      <c r="G174" s="2">
        <f>'Moving Avg'!F174</f>
        <v>4.0709849999999994</v>
      </c>
      <c r="H174" s="2">
        <f>'Moving Avg'!G174</f>
        <v>4.0688640000000014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4.0216000000000003</v>
      </c>
      <c r="C175" s="2">
        <f>RSI!I175</f>
        <v>46.728415332224849</v>
      </c>
      <c r="D175" s="2">
        <f>MACD!E175</f>
        <v>4.4259437384127409E-2</v>
      </c>
      <c r="E175" s="2">
        <f>MACD!F175</f>
        <v>1.4368871692375206E-2</v>
      </c>
      <c r="F175" s="2">
        <f>'Moving Avg'!D175</f>
        <v>3.98508</v>
      </c>
      <c r="G175" s="2">
        <f>'Moving Avg'!F175</f>
        <v>4.0635149999999998</v>
      </c>
      <c r="H175" s="2">
        <f>'Moving Avg'!G175</f>
        <v>4.0684720000000008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4.0168999999999997</v>
      </c>
      <c r="C176" s="2">
        <f>RSI!I176</f>
        <v>46.368236522327258</v>
      </c>
      <c r="D176" s="2">
        <f>MACD!E176</f>
        <v>4.8395661537644408E-2</v>
      </c>
      <c r="E176" s="2">
        <f>MACD!F176</f>
        <v>2.1174229661429046E-2</v>
      </c>
      <c r="F176" s="2">
        <f>'Moving Avg'!D176</f>
        <v>3.9819599999999999</v>
      </c>
      <c r="G176" s="2">
        <f>'Moving Avg'!F176</f>
        <v>4.0558099999999992</v>
      </c>
      <c r="H176" s="2">
        <f>'Moving Avg'!G176</f>
        <v>4.0704080000000014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4.1116000000000001</v>
      </c>
      <c r="C177" s="2">
        <f>RSI!I177</f>
        <v>54.053008564587174</v>
      </c>
      <c r="D177" s="2">
        <f>MACD!E177</f>
        <v>4.5135487737264057E-2</v>
      </c>
      <c r="E177" s="2">
        <f>MACD!F177</f>
        <v>2.5966481276596051E-2</v>
      </c>
      <c r="F177" s="2">
        <f>'Moving Avg'!D177</f>
        <v>3.9977800000000001</v>
      </c>
      <c r="G177" s="2">
        <f>'Moving Avg'!F177</f>
        <v>4.0588949999999988</v>
      </c>
      <c r="H177" s="2">
        <f>'Moving Avg'!G177</f>
        <v>4.0719900000000013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</row>
    <row r="178" spans="1:12" ht="13.5" x14ac:dyDescent="0.25">
      <c r="A178" s="3">
        <f>RSI!A178</f>
        <v>42564</v>
      </c>
      <c r="B178" s="2">
        <f>RSI!B178</f>
        <v>4.0879000000000003</v>
      </c>
      <c r="C178" s="2">
        <f>RSI!I178</f>
        <v>52.043194376471526</v>
      </c>
      <c r="D178" s="2">
        <f>MACD!E178</f>
        <v>4.3808736324005615E-2</v>
      </c>
      <c r="E178" s="2">
        <f>MACD!F178</f>
        <v>2.9534932286077967E-2</v>
      </c>
      <c r="F178" s="2">
        <f>'Moving Avg'!D178</f>
        <v>4.0291800000000002</v>
      </c>
      <c r="G178" s="2">
        <f>'Moving Avg'!F178</f>
        <v>4.066205000000001</v>
      </c>
      <c r="H178" s="2">
        <f>'Moving Avg'!G178</f>
        <v>4.074828000000001</v>
      </c>
      <c r="I178" s="2">
        <f>'Moving Avg'!H178</f>
        <v>0</v>
      </c>
      <c r="J178" s="5" t="str">
        <f>OBV!F178</f>
        <v>BEARISH</v>
      </c>
      <c r="K178" s="5" t="str">
        <f>OBV!G178</f>
        <v>WEAK</v>
      </c>
      <c r="L178" s="5" t="str">
        <f>OBV!H178</f>
        <v>BEARISH DIVERGENCE</v>
      </c>
    </row>
    <row r="179" spans="1:12" ht="13.5" x14ac:dyDescent="0.25">
      <c r="A179" s="3">
        <f>RSI!A179</f>
        <v>42565</v>
      </c>
      <c r="B179" s="2">
        <f>RSI!B179</f>
        <v>4.0879000000000003</v>
      </c>
      <c r="C179" s="2">
        <f>RSI!I179</f>
        <v>52.043194376471526</v>
      </c>
      <c r="D179" s="2">
        <f>MACD!E179</f>
        <v>4.2526424119042616E-2</v>
      </c>
      <c r="E179" s="2">
        <f>MACD!F179</f>
        <v>3.2133230652670902E-2</v>
      </c>
      <c r="F179" s="2">
        <f>'Moving Avg'!D179</f>
        <v>4.0651799999999998</v>
      </c>
      <c r="G179" s="2">
        <f>'Moving Avg'!F179</f>
        <v>4.0676750000000004</v>
      </c>
      <c r="H179" s="2">
        <f>'Moving Avg'!G179</f>
        <v>4.0740320000000008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BEARISH DIVERGENCE</v>
      </c>
    </row>
    <row r="180" spans="1:12" ht="13.5" x14ac:dyDescent="0.25">
      <c r="A180" s="3">
        <f>RSI!A180</f>
        <v>42566</v>
      </c>
      <c r="B180" s="2">
        <f>RSI!B180</f>
        <v>3.9790000000000001</v>
      </c>
      <c r="C180" s="2">
        <f>RSI!I180</f>
        <v>43.436444112058624</v>
      </c>
      <c r="D180" s="2">
        <f>MACD!E180</f>
        <v>3.7375593484168412E-2</v>
      </c>
      <c r="E180" s="2">
        <f>MACD!F180</f>
        <v>3.3181703218970404E-2</v>
      </c>
      <c r="F180" s="2">
        <f>'Moving Avg'!D180</f>
        <v>4.0566599999999999</v>
      </c>
      <c r="G180" s="2">
        <f>'Moving Avg'!F180</f>
        <v>4.0662949999999993</v>
      </c>
      <c r="H180" s="2">
        <f>'Moving Avg'!G180</f>
        <v>4.0714040000000011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3.8984000000000001</v>
      </c>
      <c r="C181" s="2">
        <f>RSI!I181</f>
        <v>38.377665695133786</v>
      </c>
      <c r="D181" s="2">
        <f>MACD!E181</f>
        <v>3.9494166707737755E-2</v>
      </c>
      <c r="E181" s="2">
        <f>MACD!F181</f>
        <v>3.4444195916723874E-2</v>
      </c>
      <c r="F181" s="2">
        <f>'Moving Avg'!D181</f>
        <v>4.0329600000000001</v>
      </c>
      <c r="G181" s="2">
        <f>'Moving Avg'!F181</f>
        <v>4.0550449999999998</v>
      </c>
      <c r="H181" s="2">
        <f>'Moving Avg'!G181</f>
        <v>4.0693260000000011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3.8984000000000001</v>
      </c>
      <c r="C182" s="2">
        <f>RSI!I182</f>
        <v>38.377665695133786</v>
      </c>
      <c r="D182" s="2">
        <f>MACD!E182</f>
        <v>4.2232146678252036E-2</v>
      </c>
      <c r="E182" s="2">
        <f>MACD!F182</f>
        <v>3.6001786069029505E-2</v>
      </c>
      <c r="F182" s="2">
        <f>'Moving Avg'!D182</f>
        <v>3.9903199999999996</v>
      </c>
      <c r="G182" s="2">
        <f>'Moving Avg'!F182</f>
        <v>4.0437949999999994</v>
      </c>
      <c r="H182" s="2">
        <f>'Moving Avg'!G182</f>
        <v>4.0674220000000005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3.8984000000000001</v>
      </c>
      <c r="C183" s="2">
        <f>RSI!I183</f>
        <v>38.377665695133786</v>
      </c>
      <c r="D183" s="2">
        <f>MACD!E183</f>
        <v>2.9793445553403686E-2</v>
      </c>
      <c r="E183" s="2">
        <f>MACD!F183</f>
        <v>3.4760117965904343E-2</v>
      </c>
      <c r="F183" s="2">
        <f>'Moving Avg'!D183</f>
        <v>3.95242</v>
      </c>
      <c r="G183" s="2">
        <f>'Moving Avg'!F183</f>
        <v>4.0321099999999985</v>
      </c>
      <c r="H183" s="2">
        <f>'Moving Avg'!G183</f>
        <v>4.0632680000000008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3.8984000000000001</v>
      </c>
      <c r="C184" s="2">
        <f>RSI!I184</f>
        <v>38.377665695133778</v>
      </c>
      <c r="D184" s="2">
        <f>MACD!E184</f>
        <v>1.6540406831048848E-2</v>
      </c>
      <c r="E184" s="2">
        <f>MACD!F184</f>
        <v>3.1116175738933244E-2</v>
      </c>
      <c r="F184" s="2">
        <f>'Moving Avg'!D184</f>
        <v>3.9145200000000004</v>
      </c>
      <c r="G184" s="2">
        <f>'Moving Avg'!F184</f>
        <v>4.0204249999999986</v>
      </c>
      <c r="H184" s="2">
        <f>'Moving Avg'!G184</f>
        <v>4.0590280000000014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3.9790000000000001</v>
      </c>
      <c r="C185" s="2">
        <f>RSI!I185</f>
        <v>46.723434432984888</v>
      </c>
      <c r="D185" s="2">
        <f>MACD!E185</f>
        <v>1.7598676700075089E-2</v>
      </c>
      <c r="E185" s="2">
        <f>MACD!F185</f>
        <v>2.8412675931161615E-2</v>
      </c>
      <c r="F185" s="2">
        <f>'Moving Avg'!D185</f>
        <v>3.9145200000000004</v>
      </c>
      <c r="G185" s="2">
        <f>'Moving Avg'!F185</f>
        <v>4.0127699999999988</v>
      </c>
      <c r="H185" s="2">
        <f>'Moving Avg'!G185</f>
        <v>4.058822000000001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NEUTRAL</v>
      </c>
    </row>
    <row r="186" spans="1:12" ht="13.5" x14ac:dyDescent="0.25">
      <c r="A186" s="3">
        <f>RSI!A186</f>
        <v>42577</v>
      </c>
      <c r="B186" s="2">
        <f>RSI!B186</f>
        <v>3.8605</v>
      </c>
      <c r="C186" s="2">
        <f>RSI!I186</f>
        <v>38.473384373107251</v>
      </c>
      <c r="D186" s="2">
        <f>MACD!E186</f>
        <v>2.6767421734780861E-2</v>
      </c>
      <c r="E186" s="2">
        <f>MACD!F186</f>
        <v>2.8083625091885465E-2</v>
      </c>
      <c r="F186" s="2">
        <f>'Moving Avg'!D186</f>
        <v>3.9069400000000001</v>
      </c>
      <c r="G186" s="2">
        <f>'Moving Avg'!F186</f>
        <v>4.0002749999999994</v>
      </c>
      <c r="H186" s="2">
        <f>'Moving Avg'!G186</f>
        <v>4.0543420000000019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3.9079000000000002</v>
      </c>
      <c r="C187" s="2">
        <f>RSI!I187</f>
        <v>42.822413531898512</v>
      </c>
      <c r="D187" s="2">
        <f>MACD!E187</f>
        <v>4.648632543166098E-2</v>
      </c>
      <c r="E187" s="2">
        <f>MACD!F187</f>
        <v>3.1764165159840568E-2</v>
      </c>
      <c r="F187" s="2">
        <f>'Moving Avg'!D187</f>
        <v>3.9088400000000001</v>
      </c>
      <c r="G187" s="2">
        <f>'Moving Avg'!F187</f>
        <v>3.9901499999999999</v>
      </c>
      <c r="H187" s="2">
        <f>'Moving Avg'!G187</f>
        <v>4.0507240000000015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BEARISH DIVERGENCE</v>
      </c>
    </row>
    <row r="188" spans="1:12" ht="13.5" x14ac:dyDescent="0.25">
      <c r="A188" s="3">
        <f>RSI!A188</f>
        <v>42579</v>
      </c>
      <c r="B188" s="2">
        <f>RSI!B188</f>
        <v>3.8369</v>
      </c>
      <c r="C188" s="2">
        <f>RSI!I188</f>
        <v>38.439420184864922</v>
      </c>
      <c r="D188" s="2">
        <f>MACD!E188</f>
        <v>6.5340323194952976E-2</v>
      </c>
      <c r="E188" s="2">
        <f>MACD!F188</f>
        <v>3.8479396766863051E-2</v>
      </c>
      <c r="F188" s="2">
        <f>'Moving Avg'!D188</f>
        <v>3.8965400000000003</v>
      </c>
      <c r="G188" s="2">
        <f>'Moving Avg'!F188</f>
        <v>3.9764750000000006</v>
      </c>
      <c r="H188" s="2">
        <f>'Moving Avg'!G188</f>
        <v>4.0456860000000017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3.8369</v>
      </c>
      <c r="C189" s="2">
        <f>RSI!I189</f>
        <v>38.439420184864922</v>
      </c>
      <c r="D189" s="2">
        <f>MACD!E189</f>
        <v>8.2227753656849423E-2</v>
      </c>
      <c r="E189" s="2">
        <f>MACD!F189</f>
        <v>4.7229068144860331E-2</v>
      </c>
      <c r="F189" s="2">
        <f>'Moving Avg'!D189</f>
        <v>3.8842399999999997</v>
      </c>
      <c r="G189" s="2">
        <f>'Moving Avg'!F189</f>
        <v>3.9628000000000001</v>
      </c>
      <c r="H189" s="2">
        <f>'Moving Avg'!G189</f>
        <v>4.0428120000000023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3.8369</v>
      </c>
      <c r="C190" s="2">
        <f>RSI!I190</f>
        <v>38.439420184864922</v>
      </c>
      <c r="D190" s="2">
        <f>MACD!E190</f>
        <v>8.0628130757687266E-2</v>
      </c>
      <c r="E190" s="2">
        <f>MACD!F190</f>
        <v>5.3908880667425718E-2</v>
      </c>
      <c r="F190" s="2">
        <f>'Moving Avg'!D190</f>
        <v>3.85582</v>
      </c>
      <c r="G190" s="2">
        <f>'Moving Avg'!F190</f>
        <v>3.95302</v>
      </c>
      <c r="H190" s="2">
        <f>'Moving Avg'!G190</f>
        <v>4.0379480000000028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4.0073999999999996</v>
      </c>
      <c r="C191" s="2">
        <f>RSI!I191</f>
        <v>52.89885250347055</v>
      </c>
      <c r="D191" s="2">
        <f>MACD!E191</f>
        <v>5.5045769446290027E-2</v>
      </c>
      <c r="E191" s="2">
        <f>MACD!F191</f>
        <v>5.4136258423198587E-2</v>
      </c>
      <c r="F191" s="2">
        <f>'Moving Avg'!D191</f>
        <v>3.8851999999999998</v>
      </c>
      <c r="G191" s="2">
        <f>'Moving Avg'!F191</f>
        <v>3.9517650000000009</v>
      </c>
      <c r="H191" s="2">
        <f>'Moving Avg'!G191</f>
        <v>4.0389160000000022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3.8889999999999998</v>
      </c>
      <c r="C192" s="2">
        <f>RSI!I192</f>
        <v>44.995217142689761</v>
      </c>
      <c r="D192" s="2">
        <f>MACD!E192</f>
        <v>4.1903511786975045E-2</v>
      </c>
      <c r="E192" s="2">
        <f>MACD!F192</f>
        <v>5.1689709095953884E-2</v>
      </c>
      <c r="F192" s="2">
        <f>'Moving Avg'!D192</f>
        <v>3.8814199999999999</v>
      </c>
      <c r="G192" s="2">
        <f>'Moving Avg'!F192</f>
        <v>3.9445900000000003</v>
      </c>
      <c r="H192" s="2">
        <f>'Moving Avg'!G192</f>
        <v>4.0353520000000023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3.8037000000000001</v>
      </c>
      <c r="C193" s="2">
        <f>RSI!I193</f>
        <v>40.321144021801246</v>
      </c>
      <c r="D193" s="2">
        <f>MACD!E193</f>
        <v>3.7554979298486835E-2</v>
      </c>
      <c r="E193" s="2">
        <f>MACD!F193</f>
        <v>4.8862763136460478E-2</v>
      </c>
      <c r="F193" s="2">
        <f>'Moving Avg'!D193</f>
        <v>3.8747799999999999</v>
      </c>
      <c r="G193" s="2">
        <f>'Moving Avg'!F193</f>
        <v>3.9382300000000008</v>
      </c>
      <c r="H193" s="2">
        <f>'Moving Avg'!G193</f>
        <v>4.0301700000000009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3.8037000000000001</v>
      </c>
      <c r="C194" s="2">
        <f>RSI!I194</f>
        <v>40.321144021801253</v>
      </c>
      <c r="D194" s="2">
        <f>MACD!E194</f>
        <v>3.4799234707238114E-2</v>
      </c>
      <c r="E194" s="2">
        <f>MACD!F194</f>
        <v>4.6050057450616008E-2</v>
      </c>
      <c r="F194" s="2">
        <f>'Moving Avg'!D194</f>
        <v>3.8681399999999995</v>
      </c>
      <c r="G194" s="2">
        <f>'Moving Avg'!F194</f>
        <v>3.9330200000000004</v>
      </c>
      <c r="H194" s="2">
        <f>'Moving Avg'!G194</f>
        <v>4.0242080000000016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3.8037000000000001</v>
      </c>
      <c r="C195" s="2">
        <f>RSI!I195</f>
        <v>40.321144021801253</v>
      </c>
      <c r="D195" s="2">
        <f>MACD!E195</f>
        <v>4.5722805358456853E-2</v>
      </c>
      <c r="E195" s="2">
        <f>MACD!F195</f>
        <v>4.5984607032184176E-2</v>
      </c>
      <c r="F195" s="2">
        <f>'Moving Avg'!D195</f>
        <v>3.8614999999999995</v>
      </c>
      <c r="G195" s="2">
        <f>'Moving Avg'!F195</f>
        <v>3.9221250000000003</v>
      </c>
      <c r="H195" s="2">
        <f>'Moving Avg'!G195</f>
        <v>4.0198040000000006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</row>
    <row r="196" spans="1:12" ht="13.5" x14ac:dyDescent="0.25">
      <c r="A196" s="3">
        <f>RSI!A196</f>
        <v>42591</v>
      </c>
      <c r="B196" s="2">
        <f>RSI!B196</f>
        <v>3.8178999999999998</v>
      </c>
      <c r="C196" s="2">
        <f>RSI!I196</f>
        <v>41.582863416583429</v>
      </c>
      <c r="D196" s="2">
        <f>MACD!E196</f>
        <v>3.6475200536950414E-2</v>
      </c>
      <c r="E196" s="2">
        <f>MACD!F196</f>
        <v>4.4082725733137429E-2</v>
      </c>
      <c r="F196" s="2">
        <f>'Moving Avg'!D196</f>
        <v>3.8236000000000003</v>
      </c>
      <c r="G196" s="2">
        <f>'Moving Avg'!F196</f>
        <v>3.9121750000000004</v>
      </c>
      <c r="H196" s="2">
        <f>'Moving Avg'!G196</f>
        <v>4.0140400000000014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BULLISH DIVERGENCE</v>
      </c>
    </row>
    <row r="197" spans="1:12" ht="13.5" x14ac:dyDescent="0.25">
      <c r="A197" s="3">
        <f>RSI!A197</f>
        <v>42592</v>
      </c>
      <c r="B197" s="2">
        <f>RSI!B197</f>
        <v>3.8178999999999998</v>
      </c>
      <c r="C197" s="2">
        <f>RSI!I197</f>
        <v>41.582863416583443</v>
      </c>
      <c r="D197" s="2">
        <f>MACD!E197</f>
        <v>3.6592032080933201E-2</v>
      </c>
      <c r="E197" s="2">
        <f>MACD!F197</f>
        <v>4.2584587002696586E-2</v>
      </c>
      <c r="F197" s="2">
        <f>'Moving Avg'!D197</f>
        <v>3.80938</v>
      </c>
      <c r="G197" s="2">
        <f>'Moving Avg'!F197</f>
        <v>3.8974899999999999</v>
      </c>
      <c r="H197" s="2">
        <f>'Moving Avg'!G197</f>
        <v>4.0090540000000017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BULLISH DIVERGENCE</v>
      </c>
    </row>
    <row r="198" spans="1:12" ht="13.5" x14ac:dyDescent="0.25">
      <c r="A198" s="3">
        <f>RSI!A198</f>
        <v>42593</v>
      </c>
      <c r="B198" s="2">
        <f>RSI!B198</f>
        <v>3.8178999999999998</v>
      </c>
      <c r="C198" s="2">
        <f>RSI!I198</f>
        <v>41.582863416583436</v>
      </c>
      <c r="D198" s="2">
        <f>MACD!E198</f>
        <v>2.6369127654356284E-2</v>
      </c>
      <c r="E198" s="2">
        <f>MACD!F198</f>
        <v>3.934149513302853E-2</v>
      </c>
      <c r="F198" s="2">
        <f>'Moving Avg'!D198</f>
        <v>3.8122199999999999</v>
      </c>
      <c r="G198" s="2">
        <f>'Moving Avg'!F198</f>
        <v>3.8839899999999994</v>
      </c>
      <c r="H198" s="2">
        <f>'Moving Avg'!G198</f>
        <v>4.0023380000000017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3.8226</v>
      </c>
      <c r="C199" s="2">
        <f>RSI!I199</f>
        <v>42.08899906252033</v>
      </c>
      <c r="D199" s="2">
        <f>MACD!E199</f>
        <v>1.792760278846961E-2</v>
      </c>
      <c r="E199" s="2">
        <f>MACD!F199</f>
        <v>3.5058716664116744E-2</v>
      </c>
      <c r="F199" s="2">
        <f>'Moving Avg'!D199</f>
        <v>3.8159999999999998</v>
      </c>
      <c r="G199" s="2">
        <f>'Moving Avg'!F199</f>
        <v>3.8707249999999993</v>
      </c>
      <c r="H199" s="2">
        <f>'Moving Avg'!G199</f>
        <v>3.9957160000000012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3.8226</v>
      </c>
      <c r="C200" s="2">
        <f>RSI!I200</f>
        <v>42.08899906252033</v>
      </c>
      <c r="D200" s="2">
        <f>MACD!E200</f>
        <v>1.1272532277721847E-2</v>
      </c>
      <c r="E200" s="2">
        <f>MACD!F200</f>
        <v>3.0301479786837768E-2</v>
      </c>
      <c r="F200" s="2">
        <f>'Moving Avg'!D200</f>
        <v>3.8197800000000002</v>
      </c>
      <c r="G200" s="2">
        <f>'Moving Avg'!F200</f>
        <v>3.8629049999999991</v>
      </c>
      <c r="H200" s="2">
        <f>'Moving Avg'!G200</f>
        <v>3.9890940000000019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3.8226</v>
      </c>
      <c r="C201" s="2">
        <f>RSI!I201</f>
        <v>42.08899906252033</v>
      </c>
      <c r="D201" s="2">
        <f>MACD!E201</f>
        <v>3.2323715982660595E-2</v>
      </c>
      <c r="E201" s="2">
        <f>MACD!F201</f>
        <v>3.0705927026002333E-2</v>
      </c>
      <c r="F201" s="2">
        <f>'Moving Avg'!D201</f>
        <v>3.8207200000000001</v>
      </c>
      <c r="G201" s="2">
        <f>'Moving Avg'!F201</f>
        <v>3.8591149999999992</v>
      </c>
      <c r="H201" s="2">
        <f>'Moving Avg'!G201</f>
        <v>3.9844620000000011</v>
      </c>
      <c r="I201" s="2">
        <f>'Moving Avg'!H201</f>
        <v>4.038913500000004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3.9363000000000001</v>
      </c>
      <c r="C202" s="2">
        <f>RSI!I202</f>
        <v>54.103875988046127</v>
      </c>
      <c r="D202" s="2">
        <f>MACD!E202</f>
        <v>2.3916823261655562E-2</v>
      </c>
      <c r="E202" s="2">
        <f>MACD!F202</f>
        <v>2.934810627313298E-2</v>
      </c>
      <c r="F202" s="2">
        <f>'Moving Avg'!D202</f>
        <v>3.8443999999999994</v>
      </c>
      <c r="G202" s="2">
        <f>'Moving Avg'!F202</f>
        <v>3.8610099999999994</v>
      </c>
      <c r="H202" s="2">
        <f>'Moving Avg'!G202</f>
        <v>3.9797680000000009</v>
      </c>
      <c r="I202" s="2">
        <f>'Moving Avg'!H202</f>
        <v>4.0391245000000033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3.8511000000000002</v>
      </c>
      <c r="C203" s="2">
        <f>RSI!I203</f>
        <v>46.344599889985226</v>
      </c>
      <c r="D203" s="2">
        <f>MACD!E203</f>
        <v>9.7066728590258222E-3</v>
      </c>
      <c r="E203" s="2">
        <f>MACD!F203</f>
        <v>2.5419819590311549E-2</v>
      </c>
      <c r="F203" s="2">
        <f>'Moving Avg'!D203</f>
        <v>3.8510399999999998</v>
      </c>
      <c r="G203" s="2">
        <f>'Moving Avg'!F203</f>
        <v>3.8586450000000001</v>
      </c>
      <c r="H203" s="2">
        <f>'Moving Avg'!G203</f>
        <v>3.9733700000000001</v>
      </c>
      <c r="I203" s="2">
        <f>'Moving Avg'!H203</f>
        <v>4.0389095000000035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3.8557999999999999</v>
      </c>
      <c r="C204" s="2">
        <f>RSI!I204</f>
        <v>46.797877980958361</v>
      </c>
      <c r="D204" s="2">
        <f>MACD!E204</f>
        <v>-2.4255723038200117E-3</v>
      </c>
      <c r="E204" s="2">
        <f>MACD!F204</f>
        <v>1.9850741211485241E-2</v>
      </c>
      <c r="F204" s="2">
        <f>'Moving Avg'!D204</f>
        <v>3.8576799999999998</v>
      </c>
      <c r="G204" s="2">
        <f>'Moving Avg'!F204</f>
        <v>3.8565150000000004</v>
      </c>
      <c r="H204" s="2">
        <f>'Moving Avg'!G204</f>
        <v>3.9689699999999992</v>
      </c>
      <c r="I204" s="2">
        <f>'Moving Avg'!H204</f>
        <v>4.0381340000000039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3.8841999999999999</v>
      </c>
      <c r="C205" s="2">
        <f>RSI!I205</f>
        <v>49.570200165016011</v>
      </c>
      <c r="D205" s="2">
        <f>MACD!E205</f>
        <v>-1.4600686635921178E-2</v>
      </c>
      <c r="E205" s="2">
        <f>MACD!F205</f>
        <v>1.2960455642003958E-2</v>
      </c>
      <c r="F205" s="2">
        <f>'Moving Avg'!D205</f>
        <v>3.87</v>
      </c>
      <c r="G205" s="2">
        <f>'Moving Avg'!F205</f>
        <v>3.8517750000000008</v>
      </c>
      <c r="H205" s="2">
        <f>'Moving Avg'!G205</f>
        <v>3.9632339999999995</v>
      </c>
      <c r="I205" s="2">
        <f>'Moving Avg'!H205</f>
        <v>4.0370030000000039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3.8841999999999999</v>
      </c>
      <c r="C206" s="2">
        <f>RSI!I206</f>
        <v>49.570200165016011</v>
      </c>
      <c r="D206" s="2">
        <f>MACD!E206</f>
        <v>-2.2705967817642225E-2</v>
      </c>
      <c r="E206" s="2">
        <f>MACD!F206</f>
        <v>5.8271709500747216E-3</v>
      </c>
      <c r="F206" s="2">
        <f>'Moving Avg'!D206</f>
        <v>3.88232</v>
      </c>
      <c r="G206" s="2">
        <f>'Moving Avg'!F206</f>
        <v>3.8529600000000004</v>
      </c>
      <c r="H206" s="2">
        <f>'Moving Avg'!G206</f>
        <v>3.9574979999999993</v>
      </c>
      <c r="I206" s="2">
        <f>'Moving Avg'!H206</f>
        <v>4.0361530000000041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3.8369</v>
      </c>
      <c r="C207" s="2">
        <f>RSI!I207</f>
        <v>45.037080889520524</v>
      </c>
      <c r="D207" s="2">
        <f>MACD!E207</f>
        <v>-2.6049353725627E-2</v>
      </c>
      <c r="E207" s="2">
        <f>MACD!F207</f>
        <v>-5.4813398506562295E-4</v>
      </c>
      <c r="F207" s="2">
        <f>'Moving Avg'!D207</f>
        <v>3.8624400000000003</v>
      </c>
      <c r="G207" s="2">
        <f>'Moving Avg'!F207</f>
        <v>3.8494099999999998</v>
      </c>
      <c r="H207" s="2">
        <f>'Moving Avg'!G207</f>
        <v>3.9532379999999989</v>
      </c>
      <c r="I207" s="2">
        <f>'Moving Avg'!H207</f>
        <v>4.0351530000000038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3.8132000000000001</v>
      </c>
      <c r="C208" s="2">
        <f>RSI!I208</f>
        <v>42.919207207355726</v>
      </c>
      <c r="D208" s="2">
        <f>MACD!E208</f>
        <v>-2.6832925548400333E-2</v>
      </c>
      <c r="E208" s="2">
        <f>MACD!F208</f>
        <v>-5.8050922977325656E-3</v>
      </c>
      <c r="F208" s="2">
        <f>'Moving Avg'!D208</f>
        <v>3.85486</v>
      </c>
      <c r="G208" s="2">
        <f>'Moving Avg'!F208</f>
        <v>3.8482250000000002</v>
      </c>
      <c r="H208" s="2">
        <f>'Moving Avg'!G208</f>
        <v>3.9506679999999994</v>
      </c>
      <c r="I208" s="2">
        <f>'Moving Avg'!H208</f>
        <v>4.0340345000000042</v>
      </c>
      <c r="J208" s="5" t="str">
        <f>OBV!F208</f>
        <v>BEARISH</v>
      </c>
      <c r="K208" s="5" t="str">
        <f>OBV!G208</f>
        <v>WEAK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3.8132000000000001</v>
      </c>
      <c r="C209" s="2">
        <f>RSI!I209</f>
        <v>42.919207207355726</v>
      </c>
      <c r="D209" s="2">
        <f>MACD!E209</f>
        <v>-2.6364408594180766E-2</v>
      </c>
      <c r="E209" s="2">
        <f>MACD!F209</f>
        <v>-9.9169555570222077E-3</v>
      </c>
      <c r="F209" s="2">
        <f>'Moving Avg'!D209</f>
        <v>3.8463400000000001</v>
      </c>
      <c r="G209" s="2">
        <f>'Moving Avg'!F209</f>
        <v>3.8470400000000007</v>
      </c>
      <c r="H209" s="2">
        <f>'Moving Avg'!G209</f>
        <v>3.9457619999999984</v>
      </c>
      <c r="I209" s="2">
        <f>'Moving Avg'!H209</f>
        <v>4.0335435000000039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3.8132000000000001</v>
      </c>
      <c r="C210" s="2">
        <f>RSI!I210</f>
        <v>42.919207207355726</v>
      </c>
      <c r="D210" s="2">
        <f>MACD!E210</f>
        <v>-2.5589765298490885E-2</v>
      </c>
      <c r="E210" s="2">
        <f>MACD!F210</f>
        <v>-1.3051517505315944E-2</v>
      </c>
      <c r="F210" s="2">
        <f>'Moving Avg'!D210</f>
        <v>3.8321399999999999</v>
      </c>
      <c r="G210" s="2">
        <f>'Moving Avg'!F210</f>
        <v>3.8458550000000002</v>
      </c>
      <c r="H210" s="2">
        <f>'Moving Avg'!G210</f>
        <v>3.9418939999999987</v>
      </c>
      <c r="I210" s="2">
        <f>'Moving Avg'!H210</f>
        <v>4.0333555000000043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3.8226</v>
      </c>
      <c r="C211" s="2">
        <f>RSI!I211</f>
        <v>44.218636063624537</v>
      </c>
      <c r="D211" s="2">
        <f>MACD!E211</f>
        <v>-2.5280403567697451E-2</v>
      </c>
      <c r="E211" s="2">
        <f>MACD!F211</f>
        <v>-1.5497294717792246E-2</v>
      </c>
      <c r="F211" s="2">
        <f>'Moving Avg'!D211</f>
        <v>3.81982</v>
      </c>
      <c r="G211" s="2">
        <f>'Moving Avg'!F211</f>
        <v>3.8366149999999997</v>
      </c>
      <c r="H211" s="2">
        <f>'Moving Avg'!G211</f>
        <v>3.9358779999999984</v>
      </c>
      <c r="I211" s="2">
        <f>'Moving Avg'!H211</f>
        <v>4.0330195000000035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3.8369</v>
      </c>
      <c r="C212" s="2">
        <f>RSI!I212</f>
        <v>46.224225581107888</v>
      </c>
      <c r="D212" s="2">
        <f>MACD!E212</f>
        <v>-8.3168819430849972E-3</v>
      </c>
      <c r="E212" s="2">
        <f>MACD!F212</f>
        <v>-1.4061212162850797E-2</v>
      </c>
      <c r="F212" s="2">
        <f>'Moving Avg'!D212</f>
        <v>3.81982</v>
      </c>
      <c r="G212" s="2">
        <f>'Moving Avg'!F212</f>
        <v>3.8340100000000001</v>
      </c>
      <c r="H212" s="2">
        <f>'Moving Avg'!G212</f>
        <v>3.9301479999999982</v>
      </c>
      <c r="I212" s="2">
        <f>'Moving Avg'!H212</f>
        <v>4.0327770000000029</v>
      </c>
      <c r="J212" s="5" t="str">
        <f>OBV!F212</f>
        <v>BULLISH</v>
      </c>
      <c r="K212" s="5" t="str">
        <f>OBV!G212</f>
        <v>STRONG</v>
      </c>
      <c r="L212" s="5" t="str">
        <f>OBV!H212</f>
        <v>NEUTRAL</v>
      </c>
    </row>
    <row r="213" spans="1:12" ht="13.5" x14ac:dyDescent="0.25">
      <c r="A213" s="3">
        <f>RSI!A213</f>
        <v>42614</v>
      </c>
      <c r="B213" s="2">
        <f>RSI!B213</f>
        <v>3.7326000000000001</v>
      </c>
      <c r="C213" s="2">
        <f>RSI!I213</f>
        <v>36.044704508337865</v>
      </c>
      <c r="D213" s="2">
        <f>MACD!E213</f>
        <v>8.194028846668644E-4</v>
      </c>
      <c r="E213" s="2">
        <f>MACD!F213</f>
        <v>-1.1085089153347267E-2</v>
      </c>
      <c r="F213" s="2">
        <f>'Moving Avg'!D213</f>
        <v>3.8037000000000001</v>
      </c>
      <c r="G213" s="2">
        <f>'Moving Avg'!F213</f>
        <v>3.8304550000000006</v>
      </c>
      <c r="H213" s="2">
        <f>'Moving Avg'!G213</f>
        <v>3.9221579999999983</v>
      </c>
      <c r="I213" s="2">
        <f>'Moving Avg'!H213</f>
        <v>4.0318395000000038</v>
      </c>
      <c r="J213" s="5" t="str">
        <f>OBV!F213</f>
        <v>BULLISH</v>
      </c>
      <c r="K213" s="5" t="str">
        <f>OBV!G213</f>
        <v>STRONG</v>
      </c>
      <c r="L213" s="5" t="str">
        <f>OBV!H213</f>
        <v>BULLISH DIVERGENCE</v>
      </c>
    </row>
    <row r="214" spans="1:12" ht="13.5" x14ac:dyDescent="0.25">
      <c r="A214" s="3">
        <f>RSI!A214</f>
        <v>42615</v>
      </c>
      <c r="B214" s="2">
        <f>RSI!B214</f>
        <v>3.6474000000000002</v>
      </c>
      <c r="C214" s="2">
        <f>RSI!I214</f>
        <v>30.195013802308537</v>
      </c>
      <c r="D214" s="2">
        <f>MACD!E214</f>
        <v>1.6352738258151422E-2</v>
      </c>
      <c r="E214" s="2">
        <f>MACD!F214</f>
        <v>-5.5975236710475284E-3</v>
      </c>
      <c r="F214" s="2">
        <f>'Moving Avg'!D214</f>
        <v>3.7705399999999996</v>
      </c>
      <c r="G214" s="2">
        <f>'Moving Avg'!F214</f>
        <v>3.8226400000000007</v>
      </c>
      <c r="H214" s="2">
        <f>'Moving Avg'!G214</f>
        <v>3.9124639999999977</v>
      </c>
      <c r="I214" s="2">
        <f>'Moving Avg'!H214</f>
        <v>4.0303895000000027</v>
      </c>
      <c r="J214" s="5" t="str">
        <f>OBV!F214</f>
        <v>BULLISH</v>
      </c>
      <c r="K214" s="5" t="str">
        <f>OBV!G214</f>
        <v>STRONG</v>
      </c>
      <c r="L214" s="5" t="str">
        <f>OBV!H214</f>
        <v>BULLISH DIVERGENCE</v>
      </c>
    </row>
    <row r="215" spans="1:12" ht="13.5" x14ac:dyDescent="0.25">
      <c r="A215" s="3">
        <f>RSI!A215</f>
        <v>42618</v>
      </c>
      <c r="B215" s="2">
        <f>RSI!B215</f>
        <v>3.6474000000000002</v>
      </c>
      <c r="C215" s="2">
        <f>RSI!I215</f>
        <v>30.195013802308537</v>
      </c>
      <c r="D215" s="2">
        <f>MACD!E215</f>
        <v>3.5080533912497991E-2</v>
      </c>
      <c r="E215" s="2">
        <f>MACD!F215</f>
        <v>2.5380878456615751E-3</v>
      </c>
      <c r="F215" s="2">
        <f>'Moving Avg'!D215</f>
        <v>3.7373800000000004</v>
      </c>
      <c r="G215" s="2">
        <f>'Moving Avg'!F215</f>
        <v>3.8148250000000012</v>
      </c>
      <c r="H215" s="2">
        <f>'Moving Avg'!G215</f>
        <v>3.9027699999999981</v>
      </c>
      <c r="I215" s="2">
        <f>'Moving Avg'!H215</f>
        <v>4.0289395000000034</v>
      </c>
      <c r="J215" s="5" t="str">
        <f>OBV!F215</f>
        <v>BULLISH</v>
      </c>
      <c r="K215" s="5" t="str">
        <f>OBV!G215</f>
        <v>STRONG</v>
      </c>
      <c r="L215" s="5" t="str">
        <f>OBV!H215</f>
        <v>BULLISH DIVERGENCE</v>
      </c>
    </row>
    <row r="216" spans="1:12" ht="13.5" x14ac:dyDescent="0.25">
      <c r="A216" s="3">
        <f>RSI!A216</f>
        <v>42619</v>
      </c>
      <c r="B216" s="2">
        <f>RSI!B216</f>
        <v>3.6474000000000002</v>
      </c>
      <c r="C216" s="2">
        <f>RSI!I216</f>
        <v>30.195013802308537</v>
      </c>
      <c r="D216" s="2">
        <f>MACD!E216</f>
        <v>5.2052105619892153E-2</v>
      </c>
      <c r="E216" s="2">
        <f>MACD!F216</f>
        <v>1.2440891400507692E-2</v>
      </c>
      <c r="F216" s="2">
        <f>'Moving Avg'!D216</f>
        <v>3.7023400000000004</v>
      </c>
      <c r="G216" s="2">
        <f>'Moving Avg'!F216</f>
        <v>3.8063000000000011</v>
      </c>
      <c r="H216" s="2">
        <f>'Moving Avg'!G216</f>
        <v>3.8935099999999978</v>
      </c>
      <c r="I216" s="2">
        <f>'Moving Avg'!H216</f>
        <v>4.0279225000000034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</row>
    <row r="217" spans="1:12" ht="13.5" x14ac:dyDescent="0.25">
      <c r="A217" s="3">
        <f>RSI!A217</f>
        <v>42620</v>
      </c>
      <c r="B217" s="2">
        <f>RSI!B217</f>
        <v>3.6474000000000002</v>
      </c>
      <c r="C217" s="2">
        <f>RSI!I217</f>
        <v>30.195013802308537</v>
      </c>
      <c r="D217" s="2">
        <f>MACD!E217</f>
        <v>6.0177387092980261E-2</v>
      </c>
      <c r="E217" s="2">
        <f>MACD!F217</f>
        <v>2.1988190539002209E-2</v>
      </c>
      <c r="F217" s="2">
        <f>'Moving Avg'!D217</f>
        <v>3.6644400000000004</v>
      </c>
      <c r="G217" s="2">
        <f>'Moving Avg'!F217</f>
        <v>3.7977750000000006</v>
      </c>
      <c r="H217" s="2">
        <f>'Moving Avg'!G217</f>
        <v>3.8842499999999984</v>
      </c>
      <c r="I217" s="2">
        <f>'Moving Avg'!H217</f>
        <v>4.026689000000002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3.7563</v>
      </c>
      <c r="C218" s="2">
        <f>RSI!I218</f>
        <v>45.422606275634109</v>
      </c>
      <c r="D218" s="2">
        <f>MACD!E218</f>
        <v>5.6304289818699171E-2</v>
      </c>
      <c r="E218" s="2">
        <f>MACD!F218</f>
        <v>2.8851410394941601E-2</v>
      </c>
      <c r="F218" s="2">
        <f>'Moving Avg'!D218</f>
        <v>3.6691799999999999</v>
      </c>
      <c r="G218" s="2">
        <f>'Moving Avg'!F218</f>
        <v>3.7946949999999999</v>
      </c>
      <c r="H218" s="2">
        <f>'Moving Avg'!G218</f>
        <v>3.8771679999999993</v>
      </c>
      <c r="I218" s="2">
        <f>'Moving Avg'!H218</f>
        <v>4.0260435000000028</v>
      </c>
      <c r="J218" s="5" t="str">
        <f>OBV!F218</f>
        <v>BEARISH</v>
      </c>
      <c r="K218" s="5" t="str">
        <f>OBV!G218</f>
        <v>WEAK</v>
      </c>
      <c r="L218" s="5" t="str">
        <f>OBV!H218</f>
        <v>BEARISH DIVERGENCE</v>
      </c>
    </row>
    <row r="219" spans="1:12" ht="13.5" x14ac:dyDescent="0.25">
      <c r="A219" s="3">
        <f>RSI!A219</f>
        <v>42622</v>
      </c>
      <c r="B219" s="2">
        <f>RSI!B219</f>
        <v>3.8369</v>
      </c>
      <c r="C219" s="2">
        <f>RSI!I219</f>
        <v>53.506631467003508</v>
      </c>
      <c r="D219" s="2">
        <f>MACD!E219</f>
        <v>4.7306230246898284E-2</v>
      </c>
      <c r="E219" s="2">
        <f>MACD!F219</f>
        <v>3.2542374365332943E-2</v>
      </c>
      <c r="F219" s="2">
        <f>'Moving Avg'!D219</f>
        <v>3.7070799999999999</v>
      </c>
      <c r="G219" s="2">
        <f>'Moving Avg'!F219</f>
        <v>3.7954099999999995</v>
      </c>
      <c r="H219" s="2">
        <f>'Moving Avg'!G219</f>
        <v>3.871697999999999</v>
      </c>
      <c r="I219" s="2">
        <f>'Moving Avg'!H219</f>
        <v>4.0261900000000024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3.8369</v>
      </c>
      <c r="C220" s="2">
        <f>RSI!I220</f>
        <v>53.506631467003508</v>
      </c>
      <c r="D220" s="2">
        <f>MACD!E220</f>
        <v>3.9447280665038331E-2</v>
      </c>
      <c r="E220" s="2">
        <f>MACD!F220</f>
        <v>3.3923355625274022E-2</v>
      </c>
      <c r="F220" s="2">
        <f>'Moving Avg'!D220</f>
        <v>3.7449799999999995</v>
      </c>
      <c r="G220" s="2">
        <f>'Moving Avg'!F220</f>
        <v>3.796125</v>
      </c>
      <c r="H220" s="2">
        <f>'Moving Avg'!G220</f>
        <v>3.8677859999999997</v>
      </c>
      <c r="I220" s="2">
        <f>'Moving Avg'!H220</f>
        <v>4.0261205000000029</v>
      </c>
      <c r="J220" s="5" t="str">
        <f>OBV!F220</f>
        <v>BULLISH</v>
      </c>
      <c r="K220" s="5" t="str">
        <f>OBV!G220</f>
        <v>NEUTRAL</v>
      </c>
      <c r="L220" s="5" t="str">
        <f>OBV!H220</f>
        <v>CONFIRMED BULLISH</v>
      </c>
    </row>
    <row r="221" spans="1:12" ht="13.5" x14ac:dyDescent="0.25">
      <c r="A221" s="3">
        <f>RSI!A221</f>
        <v>42628</v>
      </c>
      <c r="B221" s="2">
        <f>RSI!B221</f>
        <v>3.7421000000000002</v>
      </c>
      <c r="C221" s="2">
        <f>RSI!I221</f>
        <v>44.51283968785112</v>
      </c>
      <c r="D221" s="2">
        <f>MACD!E221</f>
        <v>4.1038732922383581E-2</v>
      </c>
      <c r="E221" s="2">
        <f>MACD!F221</f>
        <v>3.5346431084695935E-2</v>
      </c>
      <c r="F221" s="2">
        <f>'Moving Avg'!D221</f>
        <v>3.7639200000000002</v>
      </c>
      <c r="G221" s="2">
        <f>'Moving Avg'!F221</f>
        <v>3.7920999999999991</v>
      </c>
      <c r="H221" s="2">
        <f>'Moving Avg'!G221</f>
        <v>3.8619780000000001</v>
      </c>
      <c r="I221" s="2">
        <f>'Moving Avg'!H221</f>
        <v>4.0255770000000037</v>
      </c>
      <c r="J221" s="5" t="str">
        <f>OBV!F221</f>
        <v>BEARISH</v>
      </c>
      <c r="K221" s="5" t="str">
        <f>OBV!G221</f>
        <v>WEAK</v>
      </c>
      <c r="L221" s="5" t="str">
        <f>OBV!H221</f>
        <v>BEARISH DIVERGENCE</v>
      </c>
    </row>
    <row r="222" spans="1:12" ht="13.5" x14ac:dyDescent="0.25">
      <c r="A222" s="3">
        <f>RSI!A222</f>
        <v>42629</v>
      </c>
      <c r="B222" s="2">
        <f>RSI!B222</f>
        <v>3.6474000000000002</v>
      </c>
      <c r="C222" s="2">
        <f>RSI!I222</f>
        <v>37.69634917349407</v>
      </c>
      <c r="D222" s="2">
        <f>MACD!E222</f>
        <v>5.1950113090704075E-2</v>
      </c>
      <c r="E222" s="2">
        <f>MACD!F222</f>
        <v>3.8667167485897561E-2</v>
      </c>
      <c r="F222" s="2">
        <f>'Moving Avg'!D222</f>
        <v>3.7639200000000002</v>
      </c>
      <c r="G222" s="2">
        <f>'Moving Avg'!F222</f>
        <v>3.7776549999999993</v>
      </c>
      <c r="H222" s="2">
        <f>'Moving Avg'!G222</f>
        <v>3.854276</v>
      </c>
      <c r="I222" s="2">
        <f>'Moving Avg'!H222</f>
        <v>4.0245600000000037</v>
      </c>
      <c r="J222" s="5" t="str">
        <f>OBV!F222</f>
        <v>BEARISH</v>
      </c>
      <c r="K222" s="5" t="str">
        <f>OBV!G222</f>
        <v>WEAK</v>
      </c>
      <c r="L222" s="5" t="str">
        <f>OBV!H222</f>
        <v>NEUTRAL</v>
      </c>
    </row>
    <row r="223" spans="1:12" ht="13.5" x14ac:dyDescent="0.25">
      <c r="A223" s="3">
        <f>RSI!A223</f>
        <v>42632</v>
      </c>
      <c r="B223" s="2">
        <f>RSI!B223</f>
        <v>3.6474000000000002</v>
      </c>
      <c r="C223" s="2">
        <f>RSI!I223</f>
        <v>37.69634917349407</v>
      </c>
      <c r="D223" s="2">
        <f>MACD!E223</f>
        <v>4.6020281449465461E-2</v>
      </c>
      <c r="E223" s="2">
        <f>MACD!F223</f>
        <v>4.0137790278611141E-2</v>
      </c>
      <c r="F223" s="2">
        <f>'Moving Avg'!D223</f>
        <v>3.7421400000000005</v>
      </c>
      <c r="G223" s="2">
        <f>'Moving Avg'!F223</f>
        <v>3.7674700000000003</v>
      </c>
      <c r="H223" s="2">
        <f>'Moving Avg'!G223</f>
        <v>3.8486059999999997</v>
      </c>
      <c r="I223" s="2">
        <f>'Moving Avg'!H223</f>
        <v>4.0235210000000032</v>
      </c>
      <c r="J223" s="5" t="str">
        <f>OBV!F223</f>
        <v>BEARISH</v>
      </c>
      <c r="K223" s="5" t="str">
        <f>OBV!G223</f>
        <v>WEAK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3.6474000000000002</v>
      </c>
      <c r="C224" s="2">
        <f>RSI!I224</f>
        <v>37.69634917349407</v>
      </c>
      <c r="D224" s="2">
        <f>MACD!E224</f>
        <v>2.8713202169869056E-2</v>
      </c>
      <c r="E224" s="2">
        <f>MACD!F224</f>
        <v>3.7852872656862727E-2</v>
      </c>
      <c r="F224" s="2">
        <f>'Moving Avg'!D224</f>
        <v>3.7042400000000009</v>
      </c>
      <c r="G224" s="2">
        <f>'Moving Avg'!F224</f>
        <v>3.7570500000000004</v>
      </c>
      <c r="H224" s="2">
        <f>'Moving Avg'!G224</f>
        <v>3.8433960000000003</v>
      </c>
      <c r="I224" s="2">
        <f>'Moving Avg'!H224</f>
        <v>4.0225040000000032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3.5384000000000002</v>
      </c>
      <c r="C225" s="2">
        <f>RSI!I225</f>
        <v>30.895009872778004</v>
      </c>
      <c r="D225" s="2">
        <f>MACD!E225</f>
        <v>2.2900382766540162E-2</v>
      </c>
      <c r="E225" s="2">
        <f>MACD!F225</f>
        <v>3.4862374678798214E-2</v>
      </c>
      <c r="F225" s="2">
        <f>'Moving Avg'!D225</f>
        <v>3.6445400000000001</v>
      </c>
      <c r="G225" s="2">
        <f>'Moving Avg'!F225</f>
        <v>3.7397599999999995</v>
      </c>
      <c r="H225" s="2">
        <f>'Moving Avg'!G225</f>
        <v>3.8337320000000004</v>
      </c>
      <c r="I225" s="2">
        <f>'Moving Avg'!H225</f>
        <v>4.0207255000000037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3.6474000000000002</v>
      </c>
      <c r="C226" s="2">
        <f>RSI!I226</f>
        <v>42.137814554347216</v>
      </c>
      <c r="D226" s="2">
        <f>MACD!E226</f>
        <v>1.1253297675424268E-2</v>
      </c>
      <c r="E226" s="2">
        <f>MACD!F226</f>
        <v>3.0140559278123424E-2</v>
      </c>
      <c r="F226" s="2">
        <f>'Moving Avg'!D226</f>
        <v>3.6255999999999999</v>
      </c>
      <c r="G226" s="2">
        <f>'Moving Avg'!F226</f>
        <v>3.7279199999999997</v>
      </c>
      <c r="H226" s="2">
        <f>'Moving Avg'!G226</f>
        <v>3.8263420000000004</v>
      </c>
      <c r="I226" s="2">
        <f>'Moving Avg'!H226</f>
        <v>4.0191245000000029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3.6474000000000002</v>
      </c>
      <c r="C227" s="2">
        <f>RSI!I227</f>
        <v>42.137814554347216</v>
      </c>
      <c r="D227" s="2">
        <f>MACD!E227</f>
        <v>1.9998458499013161E-3</v>
      </c>
      <c r="E227" s="2">
        <f>MACD!F227</f>
        <v>2.4512416592479002E-2</v>
      </c>
      <c r="F227" s="2">
        <f>'Moving Avg'!D227</f>
        <v>3.6256000000000008</v>
      </c>
      <c r="G227" s="2">
        <f>'Moving Avg'!F227</f>
        <v>3.7184450000000004</v>
      </c>
      <c r="H227" s="2">
        <f>'Moving Avg'!G227</f>
        <v>3.8170580000000003</v>
      </c>
      <c r="I227" s="2">
        <f>'Moving Avg'!H227</f>
        <v>4.0175235000000029</v>
      </c>
      <c r="J227" s="5" t="str">
        <f>OBV!F227</f>
        <v>BEARISH</v>
      </c>
      <c r="K227" s="5" t="str">
        <f>OBV!G227</f>
        <v>WEAK</v>
      </c>
      <c r="L227" s="5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3.5762999999999998</v>
      </c>
      <c r="C228" s="2">
        <f>RSI!I228</f>
        <v>37.519961489094918</v>
      </c>
      <c r="D228" s="2">
        <f>MACD!E228</f>
        <v>1.6747712985460961E-2</v>
      </c>
      <c r="E228" s="2">
        <f>MACD!F228</f>
        <v>2.2959475871075396E-2</v>
      </c>
      <c r="F228" s="2">
        <f>'Moving Avg'!D228</f>
        <v>3.6113800000000005</v>
      </c>
      <c r="G228" s="2">
        <f>'Moving Avg'!F228</f>
        <v>3.7066000000000003</v>
      </c>
      <c r="H228" s="2">
        <f>'Moving Avg'!G228</f>
        <v>3.8068260000000005</v>
      </c>
      <c r="I228" s="2">
        <f>'Moving Avg'!H228</f>
        <v>4.0161510000000025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3.5762999999999998</v>
      </c>
      <c r="C229" s="2">
        <f>RSI!I229</f>
        <v>37.519961489094918</v>
      </c>
      <c r="D229" s="2">
        <f>MACD!E229</f>
        <v>4.2562734667332958E-2</v>
      </c>
      <c r="E229" s="2">
        <f>MACD!F229</f>
        <v>2.6880127630326909E-2</v>
      </c>
      <c r="F229" s="2">
        <f>'Moving Avg'!D229</f>
        <v>3.5971600000000001</v>
      </c>
      <c r="G229" s="2">
        <f>'Moving Avg'!F229</f>
        <v>3.6947549999999998</v>
      </c>
      <c r="H229" s="2">
        <f>'Moving Avg'!G229</f>
        <v>3.7965940000000007</v>
      </c>
      <c r="I229" s="2">
        <f>'Moving Avg'!H229</f>
        <v>4.014778500000002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3.5857999999999999</v>
      </c>
      <c r="C230" s="2">
        <f>RSI!I230</f>
        <v>38.563286100236624</v>
      </c>
      <c r="D230" s="2">
        <f>MACD!E230</f>
        <v>6.4569230461764437E-2</v>
      </c>
      <c r="E230" s="2">
        <f>MACD!F230</f>
        <v>3.4417948196614416E-2</v>
      </c>
      <c r="F230" s="2">
        <f>'Moving Avg'!D230</f>
        <v>3.6066400000000001</v>
      </c>
      <c r="G230" s="2">
        <f>'Moving Avg'!F230</f>
        <v>3.6833849999999999</v>
      </c>
      <c r="H230" s="2">
        <f>'Moving Avg'!G230</f>
        <v>3.7887299999999997</v>
      </c>
      <c r="I230" s="2">
        <f>'Moving Avg'!H230</f>
        <v>4.0134535000000016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</row>
    <row r="231" spans="1:12" ht="13.5" x14ac:dyDescent="0.25">
      <c r="A231" s="3">
        <f>RSI!A231</f>
        <v>42642</v>
      </c>
      <c r="B231" s="2">
        <f>RSI!B231</f>
        <v>3.5526</v>
      </c>
      <c r="C231" s="2">
        <f>RSI!I231</f>
        <v>36.283043599777173</v>
      </c>
      <c r="D231" s="2">
        <f>MACD!E231</f>
        <v>7.1811137645871881E-2</v>
      </c>
      <c r="E231" s="2">
        <f>MACD!F231</f>
        <v>4.189658608646591E-2</v>
      </c>
      <c r="F231" s="2">
        <f>'Moving Avg'!D231</f>
        <v>3.5876800000000002</v>
      </c>
      <c r="G231" s="2">
        <f>'Moving Avg'!F231</f>
        <v>3.6698849999999998</v>
      </c>
      <c r="H231" s="2">
        <f>'Moving Avg'!G231</f>
        <v>3.7818140000000007</v>
      </c>
      <c r="I231" s="2">
        <f>'Moving Avg'!H231</f>
        <v>4.0114215000000009</v>
      </c>
      <c r="J231" s="5" t="str">
        <f>OBV!F231</f>
        <v>BEARISH</v>
      </c>
      <c r="K231" s="5" t="str">
        <f>OBV!G231</f>
        <v>WEAK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3.6</v>
      </c>
      <c r="C232" s="2">
        <f>RSI!I232</f>
        <v>41.59306598763866</v>
      </c>
      <c r="D232" s="2">
        <f>MACD!E232</f>
        <v>6.0745838287028509E-2</v>
      </c>
      <c r="E232" s="2">
        <f>MACD!F232</f>
        <v>4.5666436526578431E-2</v>
      </c>
      <c r="F232" s="2">
        <f>'Moving Avg'!D232</f>
        <v>3.5781999999999998</v>
      </c>
      <c r="G232" s="2">
        <f>'Moving Avg'!F232</f>
        <v>3.6580399999999997</v>
      </c>
      <c r="H232" s="2">
        <f>'Moving Avg'!G232</f>
        <v>3.7758460000000009</v>
      </c>
      <c r="I232" s="2">
        <f>'Moving Avg'!H232</f>
        <v>4.0099510000000018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3.6947000000000001</v>
      </c>
      <c r="C233" s="2">
        <f>RSI!I233</f>
        <v>50.473519015027861</v>
      </c>
      <c r="D233" s="2">
        <f>MACD!E233</f>
        <v>4.4909540062441522E-2</v>
      </c>
      <c r="E233" s="2">
        <f>MACD!F233</f>
        <v>4.5515057233751051E-2</v>
      </c>
      <c r="F233" s="2">
        <f>'Moving Avg'!D233</f>
        <v>3.60188</v>
      </c>
      <c r="G233" s="2">
        <f>'Moving Avg'!F233</f>
        <v>3.6561449999999995</v>
      </c>
      <c r="H233" s="2">
        <f>'Moving Avg'!G233</f>
        <v>3.7717720000000012</v>
      </c>
      <c r="I233" s="2">
        <f>'Moving Avg'!H233</f>
        <v>4.0087595000000018</v>
      </c>
      <c r="J233" s="5" t="str">
        <f>OBV!F233</f>
        <v>BEARISH</v>
      </c>
      <c r="K233" s="5" t="str">
        <f>OBV!G233</f>
        <v>WEAK</v>
      </c>
      <c r="L233" s="5" t="str">
        <f>OBV!H233</f>
        <v>BEARISH DIVERGENCE</v>
      </c>
    </row>
    <row r="234" spans="1:12" ht="13.5" x14ac:dyDescent="0.25">
      <c r="A234" s="3">
        <f>RSI!A234</f>
        <v>42648</v>
      </c>
      <c r="B234" s="2">
        <f>RSI!B234</f>
        <v>3.6947000000000001</v>
      </c>
      <c r="C234" s="2">
        <f>RSI!I234</f>
        <v>50.473519015027861</v>
      </c>
      <c r="D234" s="2">
        <f>MACD!E234</f>
        <v>3.1451362934204141E-2</v>
      </c>
      <c r="E234" s="2">
        <f>MACD!F234</f>
        <v>4.2702318373841669E-2</v>
      </c>
      <c r="F234" s="2">
        <f>'Moving Avg'!D234</f>
        <v>3.6255600000000001</v>
      </c>
      <c r="G234" s="2">
        <f>'Moving Avg'!F234</f>
        <v>3.6585099999999997</v>
      </c>
      <c r="H234" s="2">
        <f>'Moving Avg'!G234</f>
        <v>3.7676980000000011</v>
      </c>
      <c r="I234" s="2">
        <f>'Moving Avg'!H234</f>
        <v>4.0075680000000027</v>
      </c>
      <c r="J234" s="5" t="str">
        <f>OBV!F234</f>
        <v>BEARISH</v>
      </c>
      <c r="K234" s="5" t="str">
        <f>OBV!G234</f>
        <v>WEAK</v>
      </c>
      <c r="L234" s="5" t="str">
        <f>OBV!H234</f>
        <v>BEARISH DIVERGENCE</v>
      </c>
    </row>
    <row r="235" spans="1:12" ht="13.5" x14ac:dyDescent="0.25">
      <c r="A235" s="3">
        <f>RSI!A235</f>
        <v>42649</v>
      </c>
      <c r="B235" s="2">
        <f>RSI!B235</f>
        <v>3.6995</v>
      </c>
      <c r="C235" s="2">
        <f>RSI!I235</f>
        <v>50.912256164193479</v>
      </c>
      <c r="D235" s="2">
        <f>MACD!E235</f>
        <v>2.8849693102674934E-3</v>
      </c>
      <c r="E235" s="2">
        <f>MACD!F235</f>
        <v>3.4738848561126835E-2</v>
      </c>
      <c r="F235" s="2">
        <f>'Moving Avg'!D235</f>
        <v>3.6483000000000003</v>
      </c>
      <c r="G235" s="2">
        <f>'Moving Avg'!F235</f>
        <v>3.6611149999999997</v>
      </c>
      <c r="H235" s="2">
        <f>'Moving Avg'!G235</f>
        <v>3.7621080000000013</v>
      </c>
      <c r="I235" s="2">
        <f>'Moving Avg'!H235</f>
        <v>4.0064870000000017</v>
      </c>
      <c r="J235" s="5" t="str">
        <f>OBV!F235</f>
        <v>BEARISH</v>
      </c>
      <c r="K235" s="5" t="str">
        <f>OBV!G235</f>
        <v>WEAK</v>
      </c>
      <c r="L235" s="5" t="str">
        <f>OBV!H235</f>
        <v>BEARISH DIVERGENCE</v>
      </c>
    </row>
    <row r="236" spans="1:12" ht="13.5" x14ac:dyDescent="0.25">
      <c r="A236" s="3">
        <f>RSI!A236</f>
        <v>42650</v>
      </c>
      <c r="B236" s="2">
        <f>RSI!B236</f>
        <v>3.6236999999999999</v>
      </c>
      <c r="C236" s="2">
        <f>RSI!I236</f>
        <v>44.246378757972614</v>
      </c>
      <c r="D236" s="2">
        <f>MACD!E236</f>
        <v>1.0191626896869366E-3</v>
      </c>
      <c r="E236" s="2">
        <f>MACD!F236</f>
        <v>2.7994911386838857E-2</v>
      </c>
      <c r="F236" s="2">
        <f>'Moving Avg'!D236</f>
        <v>3.6625199999999998</v>
      </c>
      <c r="G236" s="2">
        <f>'Moving Avg'!F236</f>
        <v>3.6599300000000001</v>
      </c>
      <c r="H236" s="2">
        <f>'Moving Avg'!G236</f>
        <v>3.7573720000000015</v>
      </c>
      <c r="I236" s="2">
        <f>'Moving Avg'!H236</f>
        <v>4.0050485000000018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3.6236999999999999</v>
      </c>
      <c r="C237" s="2">
        <f>RSI!I237</f>
        <v>44.246378757972614</v>
      </c>
      <c r="D237" s="2">
        <f>MACD!E237</f>
        <v>-1.841805337270408E-4</v>
      </c>
      <c r="E237" s="2">
        <f>MACD!F237</f>
        <v>2.2359093002725677E-2</v>
      </c>
      <c r="F237" s="2">
        <f>'Moving Avg'!D237</f>
        <v>3.6672600000000002</v>
      </c>
      <c r="G237" s="2">
        <f>'Moving Avg'!F237</f>
        <v>3.6587449999999997</v>
      </c>
      <c r="H237" s="2">
        <f>'Moving Avg'!G237</f>
        <v>3.7516880000000015</v>
      </c>
      <c r="I237" s="2">
        <f>'Moving Avg'!H237</f>
        <v>4.0041290000000016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3.69</v>
      </c>
      <c r="C238" s="2">
        <f>RSI!I238</f>
        <v>50.783139318277975</v>
      </c>
      <c r="D238" s="2">
        <f>MACD!E238</f>
        <v>-1.6704359064507734E-2</v>
      </c>
      <c r="E238" s="2">
        <f>MACD!F238</f>
        <v>1.4546402589278997E-2</v>
      </c>
      <c r="F238" s="2">
        <f>'Moving Avg'!D238</f>
        <v>3.6663199999999998</v>
      </c>
      <c r="G238" s="2">
        <f>'Moving Avg'!F238</f>
        <v>3.65543</v>
      </c>
      <c r="H238" s="2">
        <f>'Moving Avg'!G238</f>
        <v>3.7487500000000016</v>
      </c>
      <c r="I238" s="2">
        <f>'Moving Avg'!H238</f>
        <v>4.0030005000000015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</row>
    <row r="239" spans="1:12" ht="13.5" x14ac:dyDescent="0.25">
      <c r="A239" s="3">
        <f>RSI!A239</f>
        <v>42655</v>
      </c>
      <c r="B239" s="2">
        <f>RSI!B239</f>
        <v>3.6947000000000001</v>
      </c>
      <c r="C239" s="2">
        <f>RSI!I239</f>
        <v>51.219758145628106</v>
      </c>
      <c r="D239" s="2">
        <f>MACD!E239</f>
        <v>-3.1101030459683709E-2</v>
      </c>
      <c r="E239" s="2">
        <f>MACD!F239</f>
        <v>5.4169159794864568E-3</v>
      </c>
      <c r="F239" s="2">
        <f>'Moving Avg'!D239</f>
        <v>3.6663199999999998</v>
      </c>
      <c r="G239" s="2">
        <f>'Moving Avg'!F239</f>
        <v>3.6483199999999996</v>
      </c>
      <c r="H239" s="2">
        <f>'Moving Avg'!G239</f>
        <v>3.7459060000000024</v>
      </c>
      <c r="I239" s="2">
        <f>'Moving Avg'!H239</f>
        <v>4.0020250000000015</v>
      </c>
      <c r="J239" s="5" t="str">
        <f>OBV!F239</f>
        <v>BULLISH</v>
      </c>
      <c r="K239" s="5" t="str">
        <f>OBV!G239</f>
        <v>STRONG</v>
      </c>
      <c r="L239" s="5" t="str">
        <f>OBV!H239</f>
        <v>NEUTRAL</v>
      </c>
    </row>
    <row r="240" spans="1:12" ht="13.5" x14ac:dyDescent="0.25">
      <c r="A240" s="3">
        <f>RSI!A240</f>
        <v>42656</v>
      </c>
      <c r="B240" s="2">
        <f>RSI!B240</f>
        <v>3.6947000000000001</v>
      </c>
      <c r="C240" s="2">
        <f>RSI!I240</f>
        <v>51.219758145628106</v>
      </c>
      <c r="D240" s="2">
        <f>MACD!E240</f>
        <v>-4.1913795450665869E-2</v>
      </c>
      <c r="E240" s="2">
        <f>MACD!F240</f>
        <v>-4.0492263065440076E-3</v>
      </c>
      <c r="F240" s="2">
        <f>'Moving Avg'!D240</f>
        <v>3.6653600000000006</v>
      </c>
      <c r="G240" s="2">
        <f>'Moving Avg'!F240</f>
        <v>3.6412099999999996</v>
      </c>
      <c r="H240" s="2">
        <f>'Moving Avg'!G240</f>
        <v>3.7430620000000023</v>
      </c>
      <c r="I240" s="2">
        <f>'Moving Avg'!H240</f>
        <v>4.0010495000000015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</row>
    <row r="241" spans="1:12" ht="13.5" x14ac:dyDescent="0.25">
      <c r="A241" s="3">
        <f>RSI!A241</f>
        <v>42657</v>
      </c>
      <c r="B241" s="2">
        <f>RSI!B241</f>
        <v>3.6520999999999999</v>
      </c>
      <c r="C241" s="2">
        <f>RSI!I241</f>
        <v>46.850719160739857</v>
      </c>
      <c r="D241" s="2">
        <f>MACD!E241</f>
        <v>-5.3100847276071228E-2</v>
      </c>
      <c r="E241" s="2">
        <f>MACD!F241</f>
        <v>-1.3859550500449453E-2</v>
      </c>
      <c r="F241" s="2">
        <f>'Moving Avg'!D241</f>
        <v>3.6710400000000001</v>
      </c>
      <c r="G241" s="2">
        <f>'Moving Avg'!F241</f>
        <v>3.6367099999999999</v>
      </c>
      <c r="H241" s="2">
        <f>'Moving Avg'!G241</f>
        <v>3.7359560000000021</v>
      </c>
      <c r="I241" s="2">
        <f>'Moving Avg'!H241</f>
        <v>4.0002720000000007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3.6520999999999999</v>
      </c>
      <c r="C242" s="2">
        <f>RSI!I242</f>
        <v>46.850719160739857</v>
      </c>
      <c r="D242" s="2">
        <f>MACD!E242</f>
        <v>-5.5102089050663938E-2</v>
      </c>
      <c r="E242" s="2">
        <f>MACD!F242</f>
        <v>-2.2108058210492353E-2</v>
      </c>
      <c r="F242" s="2">
        <f>'Moving Avg'!D242</f>
        <v>3.6767200000000004</v>
      </c>
      <c r="G242" s="2">
        <f>'Moving Avg'!F242</f>
        <v>3.6369449999999999</v>
      </c>
      <c r="H242" s="2">
        <f>'Moving Avg'!G242</f>
        <v>3.7312180000000019</v>
      </c>
      <c r="I242" s="2">
        <f>'Moving Avg'!H242</f>
        <v>3.9990620000000012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3.7374000000000001</v>
      </c>
      <c r="C243" s="2">
        <f>RSI!I243</f>
        <v>55.638233165012657</v>
      </c>
      <c r="D243" s="2">
        <f>MACD!E243</f>
        <v>-4.8385089426192351E-2</v>
      </c>
      <c r="E243" s="2">
        <f>MACD!F243</f>
        <v>-2.7363464453632351E-2</v>
      </c>
      <c r="F243" s="2">
        <f>'Moving Avg'!D243</f>
        <v>3.6862000000000004</v>
      </c>
      <c r="G243" s="2">
        <f>'Moving Avg'!F243</f>
        <v>3.6414449999999996</v>
      </c>
      <c r="H243" s="2">
        <f>'Moving Avg'!G243</f>
        <v>3.7298920000000022</v>
      </c>
      <c r="I243" s="2">
        <f>'Moving Avg'!H243</f>
        <v>3.9982785000000005</v>
      </c>
      <c r="J243" s="5" t="str">
        <f>OBV!F243</f>
        <v>BEARISH</v>
      </c>
      <c r="K243" s="5" t="str">
        <f>OBV!G243</f>
        <v>NEUTRAL</v>
      </c>
      <c r="L243" s="5" t="str">
        <f>OBV!H243</f>
        <v>BEARISH DIVERGENCE</v>
      </c>
    </row>
    <row r="244" spans="1:12" ht="13.5" x14ac:dyDescent="0.25">
      <c r="A244" s="3">
        <f>RSI!A244</f>
        <v>42662</v>
      </c>
      <c r="B244" s="2">
        <f>RSI!B244</f>
        <v>3.6711</v>
      </c>
      <c r="C244" s="2">
        <f>RSI!I244</f>
        <v>48.874312847770973</v>
      </c>
      <c r="D244" s="2">
        <f>MACD!E244</f>
        <v>-3.8146584427803276E-2</v>
      </c>
      <c r="E244" s="2">
        <f>MACD!F244</f>
        <v>-2.9520088448466538E-2</v>
      </c>
      <c r="F244" s="2">
        <f>'Moving Avg'!D244</f>
        <v>3.6814799999999996</v>
      </c>
      <c r="G244" s="2">
        <f>'Moving Avg'!F244</f>
        <v>3.6426299999999991</v>
      </c>
      <c r="H244" s="2">
        <f>'Moving Avg'!G244</f>
        <v>3.7272400000000023</v>
      </c>
      <c r="I244" s="2">
        <f>'Moving Avg'!H244</f>
        <v>3.997163500000001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3.6804999999999999</v>
      </c>
      <c r="C245" s="2">
        <f>RSI!I245</f>
        <v>49.80601234394473</v>
      </c>
      <c r="D245" s="2">
        <f>MACD!E245</f>
        <v>-2.9379133680600411E-2</v>
      </c>
      <c r="E245" s="2">
        <f>MACD!F245</f>
        <v>-2.9491897494893313E-2</v>
      </c>
      <c r="F245" s="2">
        <f>'Moving Avg'!D245</f>
        <v>3.6786399999999992</v>
      </c>
      <c r="G245" s="2">
        <f>'Moving Avg'!F245</f>
        <v>3.6497349999999988</v>
      </c>
      <c r="H245" s="2">
        <f>'Moving Avg'!G245</f>
        <v>3.7247760000000021</v>
      </c>
      <c r="I245" s="2">
        <f>'Moving Avg'!H245</f>
        <v>3.9956845000000012</v>
      </c>
      <c r="J245" s="5" t="str">
        <f>OBV!F245</f>
        <v>BULLISH</v>
      </c>
      <c r="K245" s="5" t="str">
        <f>OBV!G245</f>
        <v>STRONG</v>
      </c>
      <c r="L245" s="5" t="str">
        <f>OBV!H245</f>
        <v>BULLISH DIVERGENCE</v>
      </c>
    </row>
    <row r="246" spans="1:12" ht="13.5" x14ac:dyDescent="0.25">
      <c r="A246" s="3">
        <f>RSI!A246</f>
        <v>42664</v>
      </c>
      <c r="B246" s="2">
        <f>RSI!B246</f>
        <v>3.6804999999999999</v>
      </c>
      <c r="C246" s="2">
        <f>RSI!I246</f>
        <v>49.80601234394473</v>
      </c>
      <c r="D246" s="2">
        <f>MACD!E246</f>
        <v>-3.3620257640135431E-2</v>
      </c>
      <c r="E246" s="2">
        <f>MACD!F246</f>
        <v>-3.0317569523941736E-2</v>
      </c>
      <c r="F246" s="2">
        <f>'Moving Avg'!D246</f>
        <v>3.6843200000000005</v>
      </c>
      <c r="G246" s="2">
        <f>'Moving Avg'!F246</f>
        <v>3.6513899999999992</v>
      </c>
      <c r="H246" s="2">
        <f>'Moving Avg'!G246</f>
        <v>3.7220280000000021</v>
      </c>
      <c r="I246" s="2">
        <f>'Moving Avg'!H246</f>
        <v>3.9942705000000012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3.7894999999999999</v>
      </c>
      <c r="C247" s="2">
        <f>RSI!I247</f>
        <v>59.68607679650588</v>
      </c>
      <c r="D247" s="2">
        <f>MACD!E247</f>
        <v>-4.5281306239314478E-2</v>
      </c>
      <c r="E247" s="2">
        <f>MACD!F247</f>
        <v>-3.3310316867016285E-2</v>
      </c>
      <c r="F247" s="2">
        <f>'Moving Avg'!D247</f>
        <v>3.7118000000000002</v>
      </c>
      <c r="G247" s="2">
        <f>'Moving Avg'!F247</f>
        <v>3.6584949999999994</v>
      </c>
      <c r="H247" s="2">
        <f>'Moving Avg'!G247</f>
        <v>3.7214600000000018</v>
      </c>
      <c r="I247" s="2">
        <f>'Moving Avg'!H247</f>
        <v>3.9935530000000012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3.8605</v>
      </c>
      <c r="C248" s="2">
        <f>RSI!I248</f>
        <v>64.577189084111296</v>
      </c>
      <c r="D248" s="2">
        <f>MACD!E248</f>
        <v>-5.0850147093493892E-2</v>
      </c>
      <c r="E248" s="2">
        <f>MACD!F248</f>
        <v>-3.681828291231181E-2</v>
      </c>
      <c r="F248" s="2">
        <f>'Moving Avg'!D248</f>
        <v>3.7364199999999999</v>
      </c>
      <c r="G248" s="2">
        <f>'Moving Avg'!F248</f>
        <v>3.6727049999999997</v>
      </c>
      <c r="H248" s="2">
        <f>'Moving Avg'!G248</f>
        <v>3.722312000000001</v>
      </c>
      <c r="I248" s="2">
        <f>'Moving Avg'!H248</f>
        <v>3.9931905000000012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3.8605</v>
      </c>
      <c r="C249" s="2">
        <f>RSI!I249</f>
        <v>64.577189084111296</v>
      </c>
      <c r="D249" s="2">
        <f>MACD!E249</f>
        <v>-5.5853653208949972E-2</v>
      </c>
      <c r="E249" s="2">
        <f>MACD!F249</f>
        <v>-4.0625356971639444E-2</v>
      </c>
      <c r="F249" s="2">
        <f>'Moving Avg'!D249</f>
        <v>3.7742999999999993</v>
      </c>
      <c r="G249" s="2">
        <f>'Moving Avg'!F249</f>
        <v>3.6869149999999999</v>
      </c>
      <c r="H249" s="2">
        <f>'Moving Avg'!G249</f>
        <v>3.7230700000000008</v>
      </c>
      <c r="I249" s="2">
        <f>'Moving Avg'!H249</f>
        <v>3.9930225000000008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3.9316</v>
      </c>
      <c r="C250" s="2">
        <f>RSI!I250</f>
        <v>68.952066489251408</v>
      </c>
      <c r="D250" s="2">
        <f>MACD!E250</f>
        <v>-6.6293395570530489E-2</v>
      </c>
      <c r="E250" s="2">
        <f>MACD!F250</f>
        <v>-4.5758964691417658E-2</v>
      </c>
      <c r="F250" s="2">
        <f>'Moving Avg'!D250</f>
        <v>3.8245200000000006</v>
      </c>
      <c r="G250" s="2">
        <f>'Moving Avg'!F250</f>
        <v>3.7042050000000004</v>
      </c>
      <c r="H250" s="2">
        <f>'Moving Avg'!G250</f>
        <v>3.7252500000000008</v>
      </c>
      <c r="I250" s="2">
        <f>'Moving Avg'!H250</f>
        <v>3.9928640000000009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3.8369</v>
      </c>
      <c r="C251" s="2">
        <f>RSI!I251</f>
        <v>58.575291758989628</v>
      </c>
      <c r="D251" s="2">
        <f>MACD!E251</f>
        <v>-7.5955947043899297E-2</v>
      </c>
      <c r="E251" s="2">
        <f>MACD!F251</f>
        <v>-5.1798361161913983E-2</v>
      </c>
      <c r="F251" s="2">
        <f>'Moving Avg'!D251</f>
        <v>3.8557999999999999</v>
      </c>
      <c r="G251" s="2">
        <f>'Moving Avg'!F251</f>
        <v>3.7184200000000005</v>
      </c>
      <c r="H251" s="2">
        <f>'Moving Avg'!G251</f>
        <v>3.7255360000000008</v>
      </c>
      <c r="I251" s="2">
        <f>'Moving Avg'!H251</f>
        <v>3.9919940000000009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3.9316</v>
      </c>
      <c r="C252" s="2">
        <f>RSI!I252</f>
        <v>64.352624103789793</v>
      </c>
      <c r="D252" s="2">
        <f>MACD!E252</f>
        <v>-9.178152501256287E-2</v>
      </c>
      <c r="E252" s="2">
        <f>MACD!F252</f>
        <v>-5.9794993932043766E-2</v>
      </c>
      <c r="F252" s="2">
        <f>'Moving Avg'!D252</f>
        <v>3.88422</v>
      </c>
      <c r="G252" s="2">
        <f>'Moving Avg'!F252</f>
        <v>3.7350000000000008</v>
      </c>
      <c r="H252" s="2">
        <f>'Moving Avg'!G252</f>
        <v>3.7254420000000006</v>
      </c>
      <c r="I252" s="2">
        <f>'Moving Avg'!H252</f>
        <v>3.9911430000000006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4.069</v>
      </c>
      <c r="C253" s="2">
        <f>RSI!I253</f>
        <v>70.730844500882284</v>
      </c>
      <c r="D253" s="2">
        <f>MACD!E253</f>
        <v>-0.10337442484541848</v>
      </c>
      <c r="E253" s="2">
        <f>MACD!F253</f>
        <v>-6.8510880114718717E-2</v>
      </c>
      <c r="F253" s="2">
        <f>'Moving Avg'!D253</f>
        <v>3.9259200000000001</v>
      </c>
      <c r="G253" s="2">
        <f>'Moving Avg'!F253</f>
        <v>3.7537150000000006</v>
      </c>
      <c r="H253" s="2">
        <f>'Moving Avg'!G253</f>
        <v>3.7298000000000009</v>
      </c>
      <c r="I253" s="2">
        <f>'Moving Avg'!H253</f>
        <v>3.9910010000000011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4.1684000000000001</v>
      </c>
      <c r="C254" s="2">
        <f>RSI!I254</f>
        <v>74.311735168710811</v>
      </c>
      <c r="D254" s="2">
        <f>MACD!E254</f>
        <v>-0.13262100534300725</v>
      </c>
      <c r="E254" s="2">
        <f>MACD!F254</f>
        <v>-8.1332905160376431E-2</v>
      </c>
      <c r="F254" s="2">
        <f>'Moving Avg'!D254</f>
        <v>3.9874999999999998</v>
      </c>
      <c r="G254" s="2">
        <f>'Moving Avg'!F254</f>
        <v>3.777400000000001</v>
      </c>
      <c r="H254" s="2">
        <f>'Moving Avg'!G254</f>
        <v>3.7360519999999995</v>
      </c>
      <c r="I254" s="2">
        <f>'Moving Avg'!H254</f>
        <v>3.991334000000001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4.2157999999999998</v>
      </c>
      <c r="C255" s="2">
        <f>RSI!I255</f>
        <v>75.830284972058621</v>
      </c>
      <c r="D255" s="2">
        <f>MACD!E255</f>
        <v>-0.16175583615629696</v>
      </c>
      <c r="E255" s="2">
        <f>MACD!F255</f>
        <v>-9.7417491359560543E-2</v>
      </c>
      <c r="F255" s="2">
        <f>'Moving Avg'!D255</f>
        <v>4.04434</v>
      </c>
      <c r="G255" s="2">
        <f>'Moving Avg'!F255</f>
        <v>3.8032150000000007</v>
      </c>
      <c r="H255" s="2">
        <f>'Moving Avg'!G255</f>
        <v>3.7426839999999992</v>
      </c>
      <c r="I255" s="2">
        <f>'Moving Avg'!H255</f>
        <v>3.9919040000000008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4.2632000000000003</v>
      </c>
      <c r="C256" s="2">
        <f>RSI!I256</f>
        <v>77.276879834874649</v>
      </c>
      <c r="D256" s="2">
        <f>MACD!E256</f>
        <v>-0.19235029521336156</v>
      </c>
      <c r="E256" s="2">
        <f>MACD!F256</f>
        <v>-0.11640405213032075</v>
      </c>
      <c r="F256" s="2">
        <f>'Moving Avg'!D256</f>
        <v>4.1295999999999999</v>
      </c>
      <c r="G256" s="2">
        <f>'Moving Avg'!F256</f>
        <v>3.8351900000000008</v>
      </c>
      <c r="H256" s="2">
        <f>'Moving Avg'!G256</f>
        <v>3.7502639999999992</v>
      </c>
      <c r="I256" s="2">
        <f>'Moving Avg'!H256</f>
        <v>3.9928195000000004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4.3910999999999998</v>
      </c>
      <c r="C257" s="2">
        <f>RSI!I257</f>
        <v>80.643400859164601</v>
      </c>
      <c r="D257" s="2">
        <f>MACD!E257</f>
        <v>-0.21347358598213484</v>
      </c>
      <c r="E257" s="2">
        <f>MACD!F257</f>
        <v>-0.13581795890068357</v>
      </c>
      <c r="F257" s="2">
        <f>'Moving Avg'!D257</f>
        <v>4.2215000000000007</v>
      </c>
      <c r="G257" s="2">
        <f>'Moving Avg'!F257</f>
        <v>3.8735600000000003</v>
      </c>
      <c r="H257" s="2">
        <f>'Moving Avg'!G257</f>
        <v>3.7613479999999999</v>
      </c>
      <c r="I257" s="2">
        <f>'Moving Avg'!H257</f>
        <v>3.9942880000000001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4.3910999999999998</v>
      </c>
      <c r="C258" s="2">
        <f>RSI!I258</f>
        <v>80.643400859164601</v>
      </c>
      <c r="D258" s="2">
        <f>MACD!E258</f>
        <v>-0.22352318888094924</v>
      </c>
      <c r="E258" s="2">
        <f>MACD!F258</f>
        <v>-0.15335900489673671</v>
      </c>
      <c r="F258" s="2">
        <f>'Moving Avg'!D258</f>
        <v>4.28592</v>
      </c>
      <c r="G258" s="2">
        <f>'Moving Avg'!F258</f>
        <v>3.9086149999999997</v>
      </c>
      <c r="H258" s="2">
        <f>'Moving Avg'!G258</f>
        <v>3.7729059999999999</v>
      </c>
      <c r="I258" s="2">
        <f>'Moving Avg'!H258</f>
        <v>3.9957565000000002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4.41</v>
      </c>
      <c r="C259" s="2">
        <f>RSI!I259</f>
        <v>81.122707770474221</v>
      </c>
      <c r="D259" s="2">
        <f>MACD!E259</f>
        <v>-0.23629626022468209</v>
      </c>
      <c r="E259" s="2">
        <f>MACD!F259</f>
        <v>-0.16994645596232577</v>
      </c>
      <c r="F259" s="2">
        <f>'Moving Avg'!D259</f>
        <v>4.3342399999999994</v>
      </c>
      <c r="G259" s="2">
        <f>'Moving Avg'!F259</f>
        <v>3.9443799999999998</v>
      </c>
      <c r="H259" s="2">
        <f>'Moving Avg'!G259</f>
        <v>3.7848419999999998</v>
      </c>
      <c r="I259" s="2">
        <f>'Moving Avg'!H259</f>
        <v>3.9973840000000003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4.41</v>
      </c>
      <c r="C260" s="2">
        <f>RSI!I260</f>
        <v>81.122707770474221</v>
      </c>
      <c r="D260" s="2">
        <f>MACD!E260</f>
        <v>-0.2389344641523965</v>
      </c>
      <c r="E260" s="2">
        <f>MACD!F260</f>
        <v>-0.18374405760033991</v>
      </c>
      <c r="F260" s="2">
        <f>'Moving Avg'!D260</f>
        <v>4.3730799999999999</v>
      </c>
      <c r="G260" s="2">
        <f>'Moving Avg'!F260</f>
        <v>3.9801449999999994</v>
      </c>
      <c r="H260" s="2">
        <f>'Moving Avg'!G260</f>
        <v>3.7967779999999989</v>
      </c>
      <c r="I260" s="2">
        <f>'Moving Avg'!H260</f>
        <v>3.9993144999999992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4.4053000000000004</v>
      </c>
      <c r="C261" s="2">
        <f>RSI!I261</f>
        <v>80.547477147848269</v>
      </c>
      <c r="D261" s="2">
        <f>MACD!E261</f>
        <v>-0.25795146763818533</v>
      </c>
      <c r="E261" s="2">
        <f>MACD!F261</f>
        <v>-0.19858553960790898</v>
      </c>
      <c r="F261" s="2">
        <f>'Moving Avg'!D261</f>
        <v>4.4015000000000004</v>
      </c>
      <c r="G261" s="2">
        <f>'Moving Avg'!F261</f>
        <v>4.0178050000000001</v>
      </c>
      <c r="H261" s="2">
        <f>'Moving Avg'!G261</f>
        <v>3.8084319999999998</v>
      </c>
      <c r="I261" s="2">
        <f>'Moving Avg'!H261</f>
        <v>4.0012214999999989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4.4053000000000004</v>
      </c>
      <c r="C262" s="2">
        <f>RSI!I262</f>
        <v>80.547477147848269</v>
      </c>
      <c r="D262" s="2">
        <f>MACD!E262</f>
        <v>-0.26181947358701496</v>
      </c>
      <c r="E262" s="2">
        <f>MACD!F262</f>
        <v>-0.21123232640373019</v>
      </c>
      <c r="F262" s="2">
        <f>'Moving Avg'!D262</f>
        <v>4.4043399999999995</v>
      </c>
      <c r="G262" s="2">
        <f>'Moving Avg'!F262</f>
        <v>4.0554649999999999</v>
      </c>
      <c r="H262" s="2">
        <f>'Moving Avg'!G262</f>
        <v>3.8197999999999994</v>
      </c>
      <c r="I262" s="2">
        <f>'Moving Avg'!H262</f>
        <v>4.0031499999999998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4.4053000000000004</v>
      </c>
      <c r="C263" s="2">
        <f>RSI!I263</f>
        <v>80.547477147848269</v>
      </c>
      <c r="D263" s="2">
        <f>MACD!E263</f>
        <v>-0.24612609393339735</v>
      </c>
      <c r="E263" s="2">
        <f>MACD!F263</f>
        <v>-0.21821107990966365</v>
      </c>
      <c r="F263" s="2">
        <f>'Moving Avg'!D263</f>
        <v>4.4071800000000003</v>
      </c>
      <c r="G263" s="2">
        <f>'Moving Avg'!F263</f>
        <v>4.0888599999999995</v>
      </c>
      <c r="H263" s="2">
        <f>'Moving Avg'!G263</f>
        <v>3.8332540000000002</v>
      </c>
      <c r="I263" s="2">
        <f>'Moving Avg'!H263</f>
        <v>4.0042564999999994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4.4053000000000004</v>
      </c>
      <c r="C264" s="2">
        <f>RSI!I264</f>
        <v>80.547477147848269</v>
      </c>
      <c r="D264" s="2">
        <f>MACD!E264</f>
        <v>-0.21956602618274657</v>
      </c>
      <c r="E264" s="2">
        <f>MACD!F264</f>
        <v>-0.21848206916428026</v>
      </c>
      <c r="F264" s="2">
        <f>'Moving Avg'!D264</f>
        <v>4.4062400000000004</v>
      </c>
      <c r="G264" s="2">
        <f>'Moving Avg'!F264</f>
        <v>4.1255699999999988</v>
      </c>
      <c r="H264" s="2">
        <f>'Moving Avg'!G264</f>
        <v>3.8484120000000002</v>
      </c>
      <c r="I264" s="2">
        <f>'Moving Avg'!H264</f>
        <v>4.0057089999999986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4.3769</v>
      </c>
      <c r="C265" s="2">
        <f>RSI!I265</f>
        <v>76.158367780126326</v>
      </c>
      <c r="D265" s="2">
        <f>MACD!E265</f>
        <v>-0.18955838305978379</v>
      </c>
      <c r="E265" s="2">
        <f>MACD!F265</f>
        <v>-0.21269733194338097</v>
      </c>
      <c r="F265" s="2">
        <f>'Moving Avg'!D265</f>
        <v>4.3996200000000005</v>
      </c>
      <c r="G265" s="2">
        <f>'Moving Avg'!F265</f>
        <v>4.1603899999999996</v>
      </c>
      <c r="H265" s="2">
        <f>'Moving Avg'!G265</f>
        <v>3.8630020000000003</v>
      </c>
      <c r="I265" s="2">
        <f>'Moving Avg'!H265</f>
        <v>4.0070414999999988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4.4432</v>
      </c>
      <c r="C266" s="2">
        <f>RSI!I266</f>
        <v>79.031011777971884</v>
      </c>
      <c r="D266" s="2">
        <f>MACD!E266</f>
        <v>-0.16334261271490025</v>
      </c>
      <c r="E266" s="2">
        <f>MACD!F266</f>
        <v>-0.20282638809768486</v>
      </c>
      <c r="F266" s="2">
        <f>'Moving Avg'!D266</f>
        <v>4.4072000000000005</v>
      </c>
      <c r="G266" s="2">
        <f>'Moving Avg'!F266</f>
        <v>4.1985250000000001</v>
      </c>
      <c r="H266" s="2">
        <f>'Moving Avg'!G266</f>
        <v>3.8789180000000001</v>
      </c>
      <c r="I266" s="2">
        <f>'Moving Avg'!H266</f>
        <v>4.0087054999999996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4.4432</v>
      </c>
      <c r="C267" s="2">
        <f>RSI!I267</f>
        <v>79.031011777971884</v>
      </c>
      <c r="D267" s="2">
        <f>MACD!E267</f>
        <v>-0.12331609620292738</v>
      </c>
      <c r="E267" s="2">
        <f>MACD!F267</f>
        <v>-0.18692432971873338</v>
      </c>
      <c r="F267" s="2">
        <f>'Moving Avg'!D267</f>
        <v>4.4147800000000004</v>
      </c>
      <c r="G267" s="2">
        <f>'Moving Avg'!F267</f>
        <v>4.2312099999999999</v>
      </c>
      <c r="H267" s="2">
        <f>'Moving Avg'!G267</f>
        <v>3.8948339999999995</v>
      </c>
      <c r="I267" s="2">
        <f>'Moving Avg'!H267</f>
        <v>4.0103694999999995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4.3437000000000001</v>
      </c>
      <c r="C268" s="2">
        <f>RSI!I268</f>
        <v>65.330397400315718</v>
      </c>
      <c r="D268" s="2">
        <f>MACD!E268</f>
        <v>-8.3774340004625358E-2</v>
      </c>
      <c r="E268" s="2">
        <f>MACD!F268</f>
        <v>-0.16629433177591177</v>
      </c>
      <c r="F268" s="2">
        <f>'Moving Avg'!D268</f>
        <v>4.4024600000000005</v>
      </c>
      <c r="G268" s="2">
        <f>'Moving Avg'!F268</f>
        <v>4.2553700000000001</v>
      </c>
      <c r="H268" s="2">
        <f>'Moving Avg'!G268</f>
        <v>3.9065820000000002</v>
      </c>
      <c r="I268" s="2">
        <f>'Moving Avg'!H268</f>
        <v>4.0119684999999992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4.3295000000000003</v>
      </c>
      <c r="C269" s="2">
        <f>RSI!I269</f>
        <v>63.63493541990335</v>
      </c>
      <c r="D269" s="2">
        <f>MACD!E269</f>
        <v>-4.7339923154051E-2</v>
      </c>
      <c r="E269" s="2">
        <f>MACD!F269</f>
        <v>-0.14250345005153961</v>
      </c>
      <c r="F269" s="2">
        <f>'Moving Avg'!D269</f>
        <v>4.3872999999999998</v>
      </c>
      <c r="G269" s="2">
        <f>'Moving Avg'!F269</f>
        <v>4.2788199999999996</v>
      </c>
      <c r="H269" s="2">
        <f>'Moving Avg'!G269</f>
        <v>3.9164340000000006</v>
      </c>
      <c r="I269" s="2">
        <f>'Moving Avg'!H269</f>
        <v>4.0129554999999995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4.3295000000000003</v>
      </c>
      <c r="C270" s="2">
        <f>RSI!I270</f>
        <v>63.63493541990335</v>
      </c>
      <c r="D270" s="2">
        <f>MACD!E270</f>
        <v>-1.733757464543384E-2</v>
      </c>
      <c r="E270" s="2">
        <f>MACD!F270</f>
        <v>-0.11747027497031846</v>
      </c>
      <c r="F270" s="2">
        <f>'Moving Avg'!D270</f>
        <v>4.3778199999999998</v>
      </c>
      <c r="G270" s="2">
        <f>'Moving Avg'!F270</f>
        <v>4.2987149999999996</v>
      </c>
      <c r="H270" s="2">
        <f>'Moving Avg'!G270</f>
        <v>3.9262860000000006</v>
      </c>
      <c r="I270" s="2">
        <f>'Moving Avg'!H270</f>
        <v>4.0138559999999988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4.3247</v>
      </c>
      <c r="C271" s="2">
        <f>RSI!I271</f>
        <v>62.994029322329794</v>
      </c>
      <c r="D271" s="2">
        <f>MACD!E271</f>
        <v>6.9159756065637623E-3</v>
      </c>
      <c r="E271" s="2">
        <f>MACD!F271</f>
        <v>-9.2593024854942016E-2</v>
      </c>
      <c r="F271" s="2">
        <f>'Moving Avg'!D271</f>
        <v>4.35412</v>
      </c>
      <c r="G271" s="2">
        <f>'Moving Avg'!F271</f>
        <v>4.3231049999999982</v>
      </c>
      <c r="H271" s="2">
        <f>'Moving Avg'!G271</f>
        <v>3.9379380000000008</v>
      </c>
      <c r="I271" s="2">
        <f>'Moving Avg'!H271</f>
        <v>4.0149274999999989</v>
      </c>
      <c r="J271" s="5" t="str">
        <f>OBV!F271</f>
        <v>BEARISH</v>
      </c>
      <c r="K271" s="5" t="str">
        <f>OBV!G271</f>
        <v>WEAK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4.2157999999999998</v>
      </c>
      <c r="C272" s="2">
        <f>RSI!I272</f>
        <v>50.553902495535468</v>
      </c>
      <c r="D272" s="2">
        <f>MACD!E272</f>
        <v>3.4824415540675169E-2</v>
      </c>
      <c r="E272" s="2">
        <f>MACD!F272</f>
        <v>-6.7109536775818587E-2</v>
      </c>
      <c r="F272" s="2">
        <f>'Moving Avg'!D272</f>
        <v>4.3086399999999996</v>
      </c>
      <c r="G272" s="2">
        <f>'Moving Avg'!F272</f>
        <v>4.3373149999999994</v>
      </c>
      <c r="H272" s="2">
        <f>'Moving Avg'!G272</f>
        <v>3.9493060000000009</v>
      </c>
      <c r="I272" s="2">
        <f>'Moving Avg'!H272</f>
        <v>4.0154544999999988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4.3342000000000001</v>
      </c>
      <c r="C273" s="2">
        <f>RSI!I273</f>
        <v>59.839902581874448</v>
      </c>
      <c r="D273" s="2">
        <f>MACD!E273</f>
        <v>4.9682316736452847E-2</v>
      </c>
      <c r="E273" s="2">
        <f>MACD!F273</f>
        <v>-4.3751166073364302E-2</v>
      </c>
      <c r="F273" s="2">
        <f>'Moving Avg'!D273</f>
        <v>4.3067399999999996</v>
      </c>
      <c r="G273" s="2">
        <f>'Moving Avg'!F273</f>
        <v>4.3505749999999983</v>
      </c>
      <c r="H273" s="2">
        <f>'Moving Avg'!G273</f>
        <v>3.9630420000000011</v>
      </c>
      <c r="I273" s="2">
        <f>'Moving Avg'!H273</f>
        <v>4.0171139999999994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</row>
    <row r="274" spans="1:12" ht="13.5" x14ac:dyDescent="0.25">
      <c r="A274" s="3">
        <f>RSI!A274</f>
        <v>42704</v>
      </c>
      <c r="B274" s="2">
        <f>RSI!B274</f>
        <v>4.2252999999999998</v>
      </c>
      <c r="C274" s="2">
        <f>RSI!I274</f>
        <v>50.45441757229176</v>
      </c>
      <c r="D274" s="2">
        <f>MACD!E274</f>
        <v>6.9633865345835488E-2</v>
      </c>
      <c r="E274" s="2">
        <f>MACD!F274</f>
        <v>-2.1074159789524344E-2</v>
      </c>
      <c r="F274" s="2">
        <f>'Moving Avg'!D274</f>
        <v>4.2858999999999998</v>
      </c>
      <c r="G274" s="2">
        <f>'Moving Avg'!F274</f>
        <v>4.353419999999999</v>
      </c>
      <c r="H274" s="2">
        <f>'Moving Avg'!G274</f>
        <v>3.974600000000001</v>
      </c>
      <c r="I274" s="2">
        <f>'Moving Avg'!H274</f>
        <v>4.0181209999999989</v>
      </c>
      <c r="J274" s="5" t="str">
        <f>OBV!F274</f>
        <v>BULLISH</v>
      </c>
      <c r="K274" s="5" t="str">
        <f>OBV!G274</f>
        <v>STRONG</v>
      </c>
      <c r="L274" s="5" t="str">
        <f>OBV!H274</f>
        <v>BULLISH DIVERGENCE</v>
      </c>
    </row>
    <row r="275" spans="1:12" ht="13.5" x14ac:dyDescent="0.25">
      <c r="A275" s="3">
        <f>RSI!A275</f>
        <v>42705</v>
      </c>
      <c r="B275" s="2">
        <f>RSI!B275</f>
        <v>4.2632000000000003</v>
      </c>
      <c r="C275" s="2">
        <f>RSI!I275</f>
        <v>53.205219204419578</v>
      </c>
      <c r="D275" s="2">
        <f>MACD!E275</f>
        <v>7.9346516075739615E-2</v>
      </c>
      <c r="E275" s="2">
        <f>MACD!F275</f>
        <v>-9.9002461647154996E-4</v>
      </c>
      <c r="F275" s="2">
        <f>'Moving Avg'!D275</f>
        <v>4.2726400000000009</v>
      </c>
      <c r="G275" s="2">
        <f>'Moving Avg'!F275</f>
        <v>4.3557899999999989</v>
      </c>
      <c r="H275" s="2">
        <f>'Moving Avg'!G275</f>
        <v>3.9890960000000013</v>
      </c>
      <c r="I275" s="2">
        <f>'Moving Avg'!H275</f>
        <v>4.0193174999999997</v>
      </c>
      <c r="J275" s="5" t="str">
        <f>OBV!F275</f>
        <v>BULLISH</v>
      </c>
      <c r="K275" s="5" t="str">
        <f>OBV!G275</f>
        <v>STRONG</v>
      </c>
      <c r="L275" s="5" t="str">
        <f>OBV!H275</f>
        <v>BULLISH DIVERGENCE</v>
      </c>
    </row>
    <row r="276" spans="1:12" ht="13.5" x14ac:dyDescent="0.25">
      <c r="A276" s="3">
        <f>RSI!A276</f>
        <v>42706</v>
      </c>
      <c r="B276" s="2">
        <f>RSI!B276</f>
        <v>4.2632000000000003</v>
      </c>
      <c r="C276" s="2">
        <f>RSI!I276</f>
        <v>53.205219204419564</v>
      </c>
      <c r="D276" s="2">
        <f>MACD!E276</f>
        <v>9.7547635410272449E-2</v>
      </c>
      <c r="E276" s="2">
        <f>MACD!F276</f>
        <v>1.8717507388877251E-2</v>
      </c>
      <c r="F276" s="2">
        <f>'Moving Avg'!D276</f>
        <v>4.2603400000000011</v>
      </c>
      <c r="G276" s="2">
        <f>'Moving Avg'!F276</f>
        <v>4.3557899999999998</v>
      </c>
      <c r="H276" s="2">
        <f>'Moving Avg'!G276</f>
        <v>4.0014120000000011</v>
      </c>
      <c r="I276" s="2">
        <f>'Moving Avg'!H276</f>
        <v>4.0204924999999996</v>
      </c>
      <c r="J276" s="5" t="str">
        <f>OBV!F276</f>
        <v>BULLISH</v>
      </c>
      <c r="K276" s="5" t="str">
        <f>OBV!G276</f>
        <v>STRONG</v>
      </c>
      <c r="L276" s="5" t="str">
        <f>OBV!H276</f>
        <v>BULLISH DIVERGENCE</v>
      </c>
    </row>
    <row r="277" spans="1:12" ht="13.5" x14ac:dyDescent="0.25">
      <c r="A277" s="3">
        <f>RSI!A277</f>
        <v>42709</v>
      </c>
      <c r="B277" s="2">
        <f>RSI!B277</f>
        <v>4.1920999999999999</v>
      </c>
      <c r="C277" s="2">
        <f>RSI!I277</f>
        <v>47.470903607254414</v>
      </c>
      <c r="D277" s="2">
        <f>MACD!E277</f>
        <v>0.1180140663941911</v>
      </c>
      <c r="E277" s="2">
        <f>MACD!F277</f>
        <v>3.857681918994002E-2</v>
      </c>
      <c r="F277" s="2">
        <f>'Moving Avg'!D277</f>
        <v>4.2556000000000003</v>
      </c>
      <c r="G277" s="2">
        <f>'Moving Avg'!F277</f>
        <v>4.3458399999999999</v>
      </c>
      <c r="H277" s="2">
        <f>'Moving Avg'!G277</f>
        <v>4.0123060000000015</v>
      </c>
      <c r="I277" s="2">
        <f>'Moving Avg'!H277</f>
        <v>4.0213334999999999</v>
      </c>
      <c r="J277" s="5" t="str">
        <f>OBV!F277</f>
        <v>BULLISH</v>
      </c>
      <c r="K277" s="5" t="str">
        <f>OBV!G277</f>
        <v>STRONG</v>
      </c>
      <c r="L277" s="5" t="str">
        <f>OBV!H277</f>
        <v>BULLISH DIVERGENCE</v>
      </c>
    </row>
    <row r="278" spans="1:12" ht="13.5" x14ac:dyDescent="0.25">
      <c r="A278" s="3">
        <f>RSI!A278</f>
        <v>42710</v>
      </c>
      <c r="B278" s="2">
        <f>RSI!B278</f>
        <v>4.1920999999999999</v>
      </c>
      <c r="C278" s="2">
        <f>RSI!I278</f>
        <v>47.470903607254414</v>
      </c>
      <c r="D278" s="2">
        <f>MACD!E278</f>
        <v>0.12025797595259746</v>
      </c>
      <c r="E278" s="2">
        <f>MACD!F278</f>
        <v>5.4913050542471517E-2</v>
      </c>
      <c r="F278" s="2">
        <f>'Moving Avg'!D278</f>
        <v>4.2271799999999997</v>
      </c>
      <c r="G278" s="2">
        <f>'Moving Avg'!F278</f>
        <v>4.33589</v>
      </c>
      <c r="H278" s="2">
        <f>'Moving Avg'!G278</f>
        <v>4.0246220000000017</v>
      </c>
      <c r="I278" s="2">
        <f>'Moving Avg'!H278</f>
        <v>4.0221744999999993</v>
      </c>
      <c r="J278" s="5" t="str">
        <f>OBV!F278</f>
        <v>BEARISH</v>
      </c>
      <c r="K278" s="5" t="str">
        <f>OBV!G278</f>
        <v>WEAK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4.1920999999999999</v>
      </c>
      <c r="C279" s="2">
        <f>RSI!I279</f>
        <v>47.470903607254414</v>
      </c>
      <c r="D279" s="2">
        <f>MACD!E279</f>
        <v>0.12018858343052141</v>
      </c>
      <c r="E279" s="2">
        <f>MACD!F279</f>
        <v>6.7968157120081502E-2</v>
      </c>
      <c r="F279" s="2">
        <f>'Moving Avg'!D279</f>
        <v>4.2205400000000006</v>
      </c>
      <c r="G279" s="2">
        <f>'Moving Avg'!F279</f>
        <v>4.3249949999999995</v>
      </c>
      <c r="H279" s="2">
        <f>'Moving Avg'!G279</f>
        <v>4.0369380000000019</v>
      </c>
      <c r="I279" s="2">
        <f>'Moving Avg'!H279</f>
        <v>4.0232319999999993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4.1779000000000002</v>
      </c>
      <c r="C280" s="2">
        <f>RSI!I280</f>
        <v>46.22808972456702</v>
      </c>
      <c r="D280" s="2">
        <f>MACD!E280</f>
        <v>0.12138220942114053</v>
      </c>
      <c r="E280" s="2">
        <f>MACD!F280</f>
        <v>7.8650967580293316E-2</v>
      </c>
      <c r="F280" s="2">
        <f>'Moving Avg'!D280</f>
        <v>4.2034800000000008</v>
      </c>
      <c r="G280" s="2">
        <f>'Moving Avg'!F280</f>
        <v>4.3133900000000001</v>
      </c>
      <c r="H280" s="2">
        <f>'Moving Avg'!G280</f>
        <v>4.0487800000000016</v>
      </c>
      <c r="I280" s="2">
        <f>'Moving Avg'!H280</f>
        <v>4.0239804999999995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4.1825999999999999</v>
      </c>
      <c r="C281" s="2">
        <f>RSI!I281</f>
        <v>46.725247498741879</v>
      </c>
      <c r="D281" s="2">
        <f>MACD!E281</f>
        <v>0.12157513907850692</v>
      </c>
      <c r="E281" s="2">
        <f>MACD!F281</f>
        <v>8.7235801879936042E-2</v>
      </c>
      <c r="F281" s="2">
        <f>'Moving Avg'!D281</f>
        <v>4.18736</v>
      </c>
      <c r="G281" s="2">
        <f>'Moving Avg'!F281</f>
        <v>4.3022549999999997</v>
      </c>
      <c r="H281" s="2">
        <f>'Moving Avg'!G281</f>
        <v>4.0613800000000015</v>
      </c>
      <c r="I281" s="2">
        <f>'Moving Avg'!H281</f>
        <v>4.0244495000000002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4.1920999999999999</v>
      </c>
      <c r="C282" s="2">
        <f>RSI!I282</f>
        <v>47.776282037036886</v>
      </c>
      <c r="D282" s="2">
        <f>MACD!E282</f>
        <v>0.10450264648438079</v>
      </c>
      <c r="E282" s="2">
        <f>MACD!F282</f>
        <v>9.0689170800825003E-2</v>
      </c>
      <c r="F282" s="2">
        <f>'Moving Avg'!D282</f>
        <v>4.18736</v>
      </c>
      <c r="G282" s="2">
        <f>'Moving Avg'!F282</f>
        <v>4.2915949999999992</v>
      </c>
      <c r="H282" s="2">
        <f>'Moving Avg'!G282</f>
        <v>4.0732220000000012</v>
      </c>
      <c r="I282" s="2">
        <f>'Moving Avg'!H282</f>
        <v>4.0246414999999995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42718</v>
      </c>
      <c r="B283" s="2">
        <f>RSI!B283</f>
        <v>4.2584</v>
      </c>
      <c r="C283" s="2">
        <f>RSI!I283</f>
        <v>54.519881143029487</v>
      </c>
      <c r="D283" s="2">
        <f>MACD!E283</f>
        <v>0.1035102075974228</v>
      </c>
      <c r="E283" s="2">
        <f>MACD!F283</f>
        <v>9.3253378160144562E-2</v>
      </c>
      <c r="F283" s="2">
        <f>'Moving Avg'!D283</f>
        <v>4.2006200000000007</v>
      </c>
      <c r="G283" s="2">
        <f>'Moving Avg'!F283</f>
        <v>4.2842499999999983</v>
      </c>
      <c r="H283" s="2">
        <f>'Moving Avg'!G283</f>
        <v>4.0844960000000015</v>
      </c>
      <c r="I283" s="2">
        <f>'Moving Avg'!H283</f>
        <v>4.0251650000000003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</row>
    <row r="284" spans="1:12" ht="13.5" x14ac:dyDescent="0.25">
      <c r="A284" s="3">
        <f>RSI!A284</f>
        <v>42719</v>
      </c>
      <c r="B284" s="2">
        <f>RSI!B284</f>
        <v>4.1920999999999999</v>
      </c>
      <c r="C284" s="2">
        <f>RSI!I284</f>
        <v>47.863837568114782</v>
      </c>
      <c r="D284" s="2">
        <f>MACD!E284</f>
        <v>9.0574134878609769E-2</v>
      </c>
      <c r="E284" s="2">
        <f>MACD!F284</f>
        <v>9.2717529503837603E-2</v>
      </c>
      <c r="F284" s="2">
        <f>'Moving Avg'!D284</f>
        <v>4.2006199999999998</v>
      </c>
      <c r="G284" s="2">
        <f>'Moving Avg'!F284</f>
        <v>4.2735899999999978</v>
      </c>
      <c r="H284" s="2">
        <f>'Moving Avg'!G284</f>
        <v>4.0944440000000011</v>
      </c>
      <c r="I284" s="2">
        <f>'Moving Avg'!H284</f>
        <v>4.0258329999999987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4.2632000000000003</v>
      </c>
      <c r="C285" s="2">
        <f>RSI!I285</f>
        <v>54.306383768855099</v>
      </c>
      <c r="D285" s="2">
        <f>MACD!E285</f>
        <v>8.0349301439328613E-2</v>
      </c>
      <c r="E285" s="2">
        <f>MACD!F285</f>
        <v>9.0243883890935808E-2</v>
      </c>
      <c r="F285" s="2">
        <f>'Moving Avg'!D285</f>
        <v>4.2176800000000005</v>
      </c>
      <c r="G285" s="2">
        <f>'Moving Avg'!F285</f>
        <v>4.2679049999999981</v>
      </c>
      <c r="H285" s="2">
        <f>'Moving Avg'!G285</f>
        <v>4.1057180000000022</v>
      </c>
      <c r="I285" s="2">
        <f>'Moving Avg'!H285</f>
        <v>4.0262724999999993</v>
      </c>
      <c r="J285" s="5" t="str">
        <f>OBV!F285</f>
        <v>BULLISH</v>
      </c>
      <c r="K285" s="5" t="str">
        <f>OBV!G285</f>
        <v>NEUTRAL</v>
      </c>
      <c r="L285" s="5" t="str">
        <f>OBV!H285</f>
        <v>CONFIRMED BULLISH</v>
      </c>
    </row>
    <row r="286" spans="1:12" ht="13.5" x14ac:dyDescent="0.25">
      <c r="A286" s="3">
        <f>RSI!A286</f>
        <v>42723</v>
      </c>
      <c r="B286" s="2">
        <f>RSI!B286</f>
        <v>4.1779000000000002</v>
      </c>
      <c r="C286" s="2">
        <f>RSI!I286</f>
        <v>46.82977485444993</v>
      </c>
      <c r="D286" s="2">
        <f>MACD!E286</f>
        <v>7.774124901323276E-2</v>
      </c>
      <c r="E286" s="2">
        <f>MACD!F286</f>
        <v>8.7743356915395199E-2</v>
      </c>
      <c r="F286" s="2">
        <f>'Moving Avg'!D286</f>
        <v>4.2167399999999997</v>
      </c>
      <c r="G286" s="2">
        <f>'Moving Avg'!F286</f>
        <v>4.2546399999999984</v>
      </c>
      <c r="H286" s="2">
        <f>'Moving Avg'!G286</f>
        <v>4.1168020000000016</v>
      </c>
      <c r="I286" s="2">
        <f>'Moving Avg'!H286</f>
        <v>4.0261769999999988</v>
      </c>
      <c r="J286" s="5" t="str">
        <f>OBV!F286</f>
        <v>BULLISH</v>
      </c>
      <c r="K286" s="5" t="str">
        <f>OBV!G286</f>
        <v>NEUTRAL</v>
      </c>
      <c r="L286" s="5" t="str">
        <f>OBV!H286</f>
        <v>BULLISH DIVERGENCE</v>
      </c>
    </row>
    <row r="287" spans="1:12" ht="13.5" x14ac:dyDescent="0.25">
      <c r="A287" s="3">
        <f>RSI!A287</f>
        <v>42724</v>
      </c>
      <c r="B287" s="2">
        <f>RSI!B287</f>
        <v>4.1779000000000002</v>
      </c>
      <c r="C287" s="2">
        <f>RSI!I287</f>
        <v>46.82977485444993</v>
      </c>
      <c r="D287" s="2">
        <f>MACD!E287</f>
        <v>6.4845581169274524E-2</v>
      </c>
      <c r="E287" s="2">
        <f>MACD!F287</f>
        <v>8.3163801766171067E-2</v>
      </c>
      <c r="F287" s="2">
        <f>'Moving Avg'!D287</f>
        <v>4.2139000000000006</v>
      </c>
      <c r="G287" s="2">
        <f>'Moving Avg'!F287</f>
        <v>4.2413749999999979</v>
      </c>
      <c r="H287" s="2">
        <f>'Moving Avg'!G287</f>
        <v>4.1278860000000019</v>
      </c>
      <c r="I287" s="2">
        <f>'Moving Avg'!H287</f>
        <v>4.0257139999999989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4.2537000000000003</v>
      </c>
      <c r="C288" s="2">
        <f>RSI!I288</f>
        <v>53.436535952198732</v>
      </c>
      <c r="D288" s="2">
        <f>MACD!E288</f>
        <v>4.8550165266808776E-2</v>
      </c>
      <c r="E288" s="2">
        <f>MACD!F288</f>
        <v>7.6241074466298603E-2</v>
      </c>
      <c r="F288" s="2">
        <f>'Moving Avg'!D288</f>
        <v>4.2129600000000007</v>
      </c>
      <c r="G288" s="2">
        <f>'Moving Avg'!F288</f>
        <v>4.2368749999999995</v>
      </c>
      <c r="H288" s="2">
        <f>'Moving Avg'!G288</f>
        <v>4.1391600000000013</v>
      </c>
      <c r="I288" s="2">
        <f>'Moving Avg'!H288</f>
        <v>4.0258029999999989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</row>
    <row r="289" spans="1:12" ht="13.5" x14ac:dyDescent="0.25">
      <c r="A289" s="3">
        <f>RSI!A289</f>
        <v>42726</v>
      </c>
      <c r="B289" s="2">
        <f>RSI!B289</f>
        <v>4.1684000000000001</v>
      </c>
      <c r="C289" s="2">
        <f>RSI!I289</f>
        <v>46.442887109759589</v>
      </c>
      <c r="D289" s="2">
        <f>MACD!E289</f>
        <v>4.0846347505426372E-2</v>
      </c>
      <c r="E289" s="2">
        <f>MACD!F289</f>
        <v>6.9162129074124154E-2</v>
      </c>
      <c r="F289" s="2">
        <f>'Moving Avg'!D289</f>
        <v>4.2082199999999998</v>
      </c>
      <c r="G289" s="2">
        <f>'Moving Avg'!F289</f>
        <v>4.2288199999999998</v>
      </c>
      <c r="H289" s="2">
        <f>'Moving Avg'!G289</f>
        <v>4.1486340000000013</v>
      </c>
      <c r="I289" s="2">
        <f>'Moving Avg'!H289</f>
        <v>4.0255519999999994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4.1447000000000003</v>
      </c>
      <c r="C290" s="2">
        <f>RSI!I290</f>
        <v>44.692693660303057</v>
      </c>
      <c r="D290" s="2">
        <f>MACD!E290</f>
        <v>3.4186133048440759E-2</v>
      </c>
      <c r="E290" s="2">
        <f>MACD!F290</f>
        <v>6.2166929868987475E-2</v>
      </c>
      <c r="F290" s="2">
        <f>'Moving Avg'!D290</f>
        <v>4.1845200000000009</v>
      </c>
      <c r="G290" s="2">
        <f>'Moving Avg'!F290</f>
        <v>4.2195799999999997</v>
      </c>
      <c r="H290" s="2">
        <f>'Moving Avg'!G290</f>
        <v>4.1576340000000016</v>
      </c>
      <c r="I290" s="2">
        <f>'Moving Avg'!H290</f>
        <v>4.0258099999999999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4.2111000000000001</v>
      </c>
      <c r="C291" s="2">
        <f>RSI!I291</f>
        <v>50.339260150779424</v>
      </c>
      <c r="D291" s="2">
        <f>MACD!E291</f>
        <v>2.476133672973635E-2</v>
      </c>
      <c r="E291" s="2">
        <f>MACD!F291</f>
        <v>5.468581124113725E-2</v>
      </c>
      <c r="F291" s="2">
        <f>'Moving Avg'!D291</f>
        <v>4.1911600000000009</v>
      </c>
      <c r="G291" s="2">
        <f>'Moving Avg'!F291</f>
        <v>4.2139000000000006</v>
      </c>
      <c r="H291" s="2">
        <f>'Moving Avg'!G291</f>
        <v>4.1688140000000011</v>
      </c>
      <c r="I291" s="2">
        <f>'Moving Avg'!H291</f>
        <v>4.0263999999999998</v>
      </c>
      <c r="J291" s="5" t="str">
        <f>OBV!F291</f>
        <v>BEARISH</v>
      </c>
      <c r="K291" s="5" t="str">
        <f>OBV!G291</f>
        <v>WEAK</v>
      </c>
      <c r="L291" s="5" t="str">
        <f>OBV!H291</f>
        <v>BEARISH DIVERGENCE</v>
      </c>
    </row>
    <row r="292" spans="1:12" ht="13.5" x14ac:dyDescent="0.25">
      <c r="A292" s="3">
        <f>RSI!A292</f>
        <v>42731</v>
      </c>
      <c r="B292" s="2">
        <f>RSI!B292</f>
        <v>4.2584</v>
      </c>
      <c r="C292" s="2">
        <f>RSI!I292</f>
        <v>53.946248173654162</v>
      </c>
      <c r="D292" s="2">
        <f>MACD!E292</f>
        <v>1.47281050073369E-2</v>
      </c>
      <c r="E292" s="2">
        <f>MACD!F292</f>
        <v>4.6694269994377181E-2</v>
      </c>
      <c r="F292" s="2">
        <f>'Moving Avg'!D292</f>
        <v>4.2072600000000007</v>
      </c>
      <c r="G292" s="2">
        <f>'Moving Avg'!F292</f>
        <v>4.2160299999999999</v>
      </c>
      <c r="H292" s="2">
        <f>'Moving Avg'!G292</f>
        <v>4.1809400000000014</v>
      </c>
      <c r="I292" s="2">
        <f>'Moving Avg'!H292</f>
        <v>4.0275725000000007</v>
      </c>
      <c r="J292" s="5" t="str">
        <f>OBV!F292</f>
        <v>BEARISH</v>
      </c>
      <c r="K292" s="5" t="str">
        <f>OBV!G292</f>
        <v>WEAK</v>
      </c>
      <c r="L292" s="5" t="str">
        <f>OBV!H292</f>
        <v>BEARISH DIVERGENCE</v>
      </c>
    </row>
    <row r="293" spans="1:12" ht="13.5" x14ac:dyDescent="0.25">
      <c r="A293" s="3">
        <f>RSI!A293</f>
        <v>42732</v>
      </c>
      <c r="B293" s="2">
        <f>RSI!B293</f>
        <v>4.1494999999999997</v>
      </c>
      <c r="C293" s="2">
        <f>RSI!I293</f>
        <v>45.713779828513239</v>
      </c>
      <c r="D293" s="2">
        <f>MACD!E293</f>
        <v>2.4210580381441638E-2</v>
      </c>
      <c r="E293" s="2">
        <f>MACD!F293</f>
        <v>4.2197532071790077E-2</v>
      </c>
      <c r="F293" s="2">
        <f>'Moving Avg'!D293</f>
        <v>4.18642</v>
      </c>
      <c r="G293" s="2">
        <f>'Moving Avg'!F293</f>
        <v>4.2067950000000005</v>
      </c>
      <c r="H293" s="2">
        <f>'Moving Avg'!G293</f>
        <v>4.1891820000000006</v>
      </c>
      <c r="I293" s="2">
        <f>'Moving Avg'!H293</f>
        <v>4.0278545000000001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4.1494999999999997</v>
      </c>
      <c r="C294" s="2">
        <f>RSI!I294</f>
        <v>45.713779828513239</v>
      </c>
      <c r="D294" s="2">
        <f>MACD!E294</f>
        <v>2.2404991795553109E-2</v>
      </c>
      <c r="E294" s="2">
        <f>MACD!F294</f>
        <v>3.8239024016542687E-2</v>
      </c>
      <c r="F294" s="2">
        <f>'Moving Avg'!D294</f>
        <v>4.1826400000000001</v>
      </c>
      <c r="G294" s="2">
        <f>'Moving Avg'!F294</f>
        <v>4.2030050000000001</v>
      </c>
      <c r="H294" s="2">
        <f>'Moving Avg'!G294</f>
        <v>4.1987500000000004</v>
      </c>
      <c r="I294" s="2">
        <f>'Moving Avg'!H294</f>
        <v>4.0275305000000001</v>
      </c>
      <c r="J294" s="5" t="str">
        <f>OBV!F294</f>
        <v>BULLISH</v>
      </c>
      <c r="K294" s="5" t="str">
        <f>OBV!G294</f>
        <v>NEUTRAL</v>
      </c>
      <c r="L294" s="5" t="str">
        <f>OBV!H294</f>
        <v>BULLISH DIVERGENCE</v>
      </c>
    </row>
    <row r="295" spans="1:12" ht="13.5" x14ac:dyDescent="0.25">
      <c r="A295" s="3">
        <f>RSI!A295</f>
        <v>42734</v>
      </c>
      <c r="B295" s="2">
        <f>RSI!B295</f>
        <v>4.1874000000000002</v>
      </c>
      <c r="C295" s="2">
        <f>RSI!I295</f>
        <v>48.863558400832844</v>
      </c>
      <c r="D295" s="2">
        <f>MACD!E295</f>
        <v>2.9351553538283781E-2</v>
      </c>
      <c r="E295" s="2">
        <f>MACD!F295</f>
        <v>3.6461529920890912E-2</v>
      </c>
      <c r="F295" s="2">
        <f>'Moving Avg'!D295</f>
        <v>4.1911800000000001</v>
      </c>
      <c r="G295" s="2">
        <f>'Moving Avg'!F295</f>
        <v>4.1992150000000006</v>
      </c>
      <c r="H295" s="2">
        <f>'Moving Avg'!G295</f>
        <v>4.208888</v>
      </c>
      <c r="I295" s="2">
        <f>'Moving Avg'!H295</f>
        <v>4.0269200000000005</v>
      </c>
      <c r="J295" s="5" t="str">
        <f>OBV!F295</f>
        <v>BULLISH</v>
      </c>
      <c r="K295" s="5" t="str">
        <f>OBV!G295</f>
        <v>STRONG</v>
      </c>
      <c r="L295" s="5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4.1542000000000003</v>
      </c>
      <c r="C296" s="2">
        <f>RSI!I296</f>
        <v>46.327756921982761</v>
      </c>
      <c r="D296" s="2">
        <f>MACD!E296</f>
        <v>2.46595258035196E-2</v>
      </c>
      <c r="E296" s="2">
        <f>MACD!F296</f>
        <v>3.4101129097416652E-2</v>
      </c>
      <c r="F296" s="2">
        <f>'Moving Avg'!D296</f>
        <v>4.1797999999999993</v>
      </c>
      <c r="G296" s="2">
        <f>'Moving Avg'!F296</f>
        <v>4.1937650000000009</v>
      </c>
      <c r="H296" s="2">
        <f>'Moving Avg'!G296</f>
        <v>4.2183619999999999</v>
      </c>
      <c r="I296" s="2">
        <f>'Moving Avg'!H296</f>
        <v>4.0260569999999998</v>
      </c>
      <c r="J296" s="5" t="str">
        <f>OBV!F296</f>
        <v>BULLISH</v>
      </c>
      <c r="K296" s="5" t="str">
        <f>OBV!G296</f>
        <v>STRONG</v>
      </c>
      <c r="L296" s="5" t="str">
        <f>OBV!H296</f>
        <v>BULLISH DIVERGENCE</v>
      </c>
    </row>
    <row r="297" spans="1:12" ht="13.5" x14ac:dyDescent="0.25">
      <c r="A297" s="3">
        <f>RSI!A297</f>
        <v>42738</v>
      </c>
      <c r="B297" s="2">
        <f>RSI!B297</f>
        <v>4.2252999999999998</v>
      </c>
      <c r="C297" s="2">
        <f>RSI!I297</f>
        <v>52.064950939398841</v>
      </c>
      <c r="D297" s="2">
        <f>MACD!E297</f>
        <v>1.5705834264276852E-2</v>
      </c>
      <c r="E297" s="2">
        <f>MACD!F297</f>
        <v>3.0422070130788695E-2</v>
      </c>
      <c r="F297" s="2">
        <f>'Moving Avg'!D297</f>
        <v>4.1731800000000003</v>
      </c>
      <c r="G297" s="2">
        <f>'Moving Avg'!F297</f>
        <v>4.1954250000000011</v>
      </c>
      <c r="H297" s="2">
        <f>'Moving Avg'!G297</f>
        <v>4.2270779999999997</v>
      </c>
      <c r="I297" s="2">
        <f>'Moving Avg'!H297</f>
        <v>4.0251169999999998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</row>
    <row r="298" spans="1:12" ht="13.5" x14ac:dyDescent="0.25">
      <c r="A298" s="3">
        <f>RSI!A298</f>
        <v>42739</v>
      </c>
      <c r="B298" s="2">
        <f>RSI!B298</f>
        <v>4.2062999999999997</v>
      </c>
      <c r="C298" s="2">
        <f>RSI!I298</f>
        <v>50.511114070231891</v>
      </c>
      <c r="D298" s="2">
        <f>MACD!E298</f>
        <v>2.1040624833083221E-2</v>
      </c>
      <c r="E298" s="2">
        <f>MACD!F298</f>
        <v>2.8545781071247601E-2</v>
      </c>
      <c r="F298" s="2">
        <f>'Moving Avg'!D298</f>
        <v>4.1845400000000001</v>
      </c>
      <c r="G298" s="2">
        <f>'Moving Avg'!F298</f>
        <v>4.1961350000000008</v>
      </c>
      <c r="H298" s="2">
        <f>'Moving Avg'!G298</f>
        <v>4.2339939999999991</v>
      </c>
      <c r="I298" s="2">
        <f>'Moving Avg'!H298</f>
        <v>4.0240820000000008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4.1399999999999997</v>
      </c>
      <c r="C299" s="2">
        <f>RSI!I299</f>
        <v>45.417481462964936</v>
      </c>
      <c r="D299" s="2">
        <f>MACD!E299</f>
        <v>1.7308729981486692E-2</v>
      </c>
      <c r="E299" s="2">
        <f>MACD!F299</f>
        <v>2.6298370853295422E-2</v>
      </c>
      <c r="F299" s="2">
        <f>'Moving Avg'!D299</f>
        <v>4.1826400000000001</v>
      </c>
      <c r="G299" s="2">
        <f>'Moving Avg'!F299</f>
        <v>4.1935300000000009</v>
      </c>
      <c r="H299" s="2">
        <f>'Moving Avg'!G299</f>
        <v>4.2395839999999989</v>
      </c>
      <c r="I299" s="2">
        <f>'Moving Avg'!H299</f>
        <v>4.0231480000000017</v>
      </c>
      <c r="J299" s="5" t="str">
        <f>OBV!F299</f>
        <v>BULLISH</v>
      </c>
      <c r="K299" s="5" t="str">
        <f>OBV!G299</f>
        <v>NEUTRAL</v>
      </c>
      <c r="L299" s="5" t="str">
        <f>OBV!H299</f>
        <v>BULLISH DIVERGENCE</v>
      </c>
    </row>
    <row r="300" spans="1:12" ht="13.5" x14ac:dyDescent="0.25">
      <c r="A300" s="3">
        <f>RSI!A300</f>
        <v>42741</v>
      </c>
      <c r="B300" s="2">
        <f>RSI!B300</f>
        <v>4.1353</v>
      </c>
      <c r="C300" s="2">
        <f>RSI!I300</f>
        <v>45.070503342010213</v>
      </c>
      <c r="D300" s="2">
        <f>MACD!E300</f>
        <v>1.1213271280303694E-2</v>
      </c>
      <c r="E300" s="2">
        <f>MACD!F300</f>
        <v>2.3281350938697078E-2</v>
      </c>
      <c r="F300" s="2">
        <f>'Moving Avg'!D300</f>
        <v>4.1722200000000003</v>
      </c>
      <c r="G300" s="2">
        <f>'Moving Avg'!F300</f>
        <v>4.1914000000000007</v>
      </c>
      <c r="H300" s="2">
        <f>'Moving Avg'!G300</f>
        <v>4.243657999999999</v>
      </c>
      <c r="I300" s="2">
        <f>'Moving Avg'!H300</f>
        <v>4.0217580000000019</v>
      </c>
      <c r="J300" s="5" t="str">
        <f>OBV!F300</f>
        <v>BEARISH</v>
      </c>
      <c r="K300" s="5" t="str">
        <f>OBV!G300</f>
        <v>WEAK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4.1211000000000002</v>
      </c>
      <c r="C301" s="2">
        <f>RSI!I301</f>
        <v>43.977344640635344</v>
      </c>
      <c r="D301" s="2">
        <f>MACD!E301</f>
        <v>1.7684199405812784E-2</v>
      </c>
      <c r="E301" s="2">
        <f>MACD!F301</f>
        <v>2.2161920632120219E-2</v>
      </c>
      <c r="F301" s="2">
        <f>'Moving Avg'!D301</f>
        <v>4.1656000000000004</v>
      </c>
      <c r="G301" s="2">
        <f>'Moving Avg'!F301</f>
        <v>4.1883250000000007</v>
      </c>
      <c r="H301" s="2">
        <f>'Moving Avg'!G301</f>
        <v>4.2493419999999986</v>
      </c>
      <c r="I301" s="2">
        <f>'Moving Avg'!H301</f>
        <v>4.020297000000002</v>
      </c>
      <c r="J301" s="5" t="str">
        <f>OBV!F301</f>
        <v>BEARISH</v>
      </c>
      <c r="K301" s="5" t="str">
        <f>OBV!G301</f>
        <v>WEAK</v>
      </c>
      <c r="L301" s="5" t="str">
        <f>OBV!H301</f>
        <v>CONFIRMED BEARISH</v>
      </c>
    </row>
    <row r="302" spans="1:12" ht="13.5" x14ac:dyDescent="0.25">
      <c r="A302" s="3">
        <f>RSI!A302</f>
        <v>42745</v>
      </c>
      <c r="B302" s="2">
        <f>RSI!B302</f>
        <v>4.1211000000000002</v>
      </c>
      <c r="C302" s="2">
        <f>RSI!I302</f>
        <v>43.977344640635337</v>
      </c>
      <c r="D302" s="2">
        <f>MACD!E302</f>
        <v>3.0855049653367494E-2</v>
      </c>
      <c r="E302" s="2">
        <f>MACD!F302</f>
        <v>2.3900546436369675E-2</v>
      </c>
      <c r="F302" s="2">
        <f>'Moving Avg'!D302</f>
        <v>4.1447599999999998</v>
      </c>
      <c r="G302" s="2">
        <f>'Moving Avg'!F302</f>
        <v>4.1847750000000001</v>
      </c>
      <c r="H302" s="2">
        <f>'Moving Avg'!G302</f>
        <v>4.253131999999999</v>
      </c>
      <c r="I302" s="2">
        <f>'Moving Avg'!H302</f>
        <v>4.0194850000000022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</row>
    <row r="303" spans="1:12" ht="13.5" x14ac:dyDescent="0.25">
      <c r="A303" s="3">
        <f>RSI!A303</f>
        <v>42746</v>
      </c>
      <c r="B303" s="2">
        <f>RSI!B303</f>
        <v>4.1211000000000002</v>
      </c>
      <c r="C303" s="2">
        <f>RSI!I303</f>
        <v>43.977344640635337</v>
      </c>
      <c r="D303" s="2">
        <f>MACD!E303</f>
        <v>2.5633293583464223E-2</v>
      </c>
      <c r="E303" s="2">
        <f>MACD!F303</f>
        <v>2.4247095865788583E-2</v>
      </c>
      <c r="F303" s="2">
        <f>'Moving Avg'!D303</f>
        <v>4.1277199999999992</v>
      </c>
      <c r="G303" s="2">
        <f>'Moving Avg'!F303</f>
        <v>4.1779099999999998</v>
      </c>
      <c r="H303" s="2">
        <f>'Moving Avg'!G303</f>
        <v>4.254173999999999</v>
      </c>
      <c r="I303" s="2">
        <f>'Moving Avg'!H303</f>
        <v>4.018889500000002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4.0736999999999997</v>
      </c>
      <c r="C304" s="2">
        <f>RSI!I304</f>
        <v>39.938757948470581</v>
      </c>
      <c r="D304" s="2">
        <f>MACD!E304</f>
        <v>2.508481468444046E-2</v>
      </c>
      <c r="E304" s="2">
        <f>MACD!F304</f>
        <v>2.441463962951896E-2</v>
      </c>
      <c r="F304" s="2">
        <f>'Moving Avg'!D304</f>
        <v>4.1144599999999993</v>
      </c>
      <c r="G304" s="2">
        <f>'Moving Avg'!F304</f>
        <v>4.1719899999999992</v>
      </c>
      <c r="H304" s="2">
        <f>'Moving Avg'!G304</f>
        <v>4.2522799999999989</v>
      </c>
      <c r="I304" s="2">
        <f>'Moving Avg'!H304</f>
        <v>4.0180570000000024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4.1447000000000003</v>
      </c>
      <c r="C305" s="2">
        <f>RSI!I305</f>
        <v>47.688111820205421</v>
      </c>
      <c r="D305" s="2">
        <f>MACD!E305</f>
        <v>2.5804555550624997E-2</v>
      </c>
      <c r="E305" s="2">
        <f>MACD!F305</f>
        <v>2.469262281374017E-2</v>
      </c>
      <c r="F305" s="2">
        <f>'Moving Avg'!D305</f>
        <v>4.1163400000000001</v>
      </c>
      <c r="G305" s="2">
        <f>'Moving Avg'!F305</f>
        <v>4.1660650000000006</v>
      </c>
      <c r="H305" s="2">
        <f>'Moving Avg'!G305</f>
        <v>4.2508579999999982</v>
      </c>
      <c r="I305" s="2">
        <f>'Moving Avg'!H305</f>
        <v>4.0171685000000021</v>
      </c>
      <c r="J305" s="5" t="str">
        <f>OBV!F305</f>
        <v>BEARISH</v>
      </c>
      <c r="K305" s="5" t="str">
        <f>OBV!G305</f>
        <v>WEAK</v>
      </c>
      <c r="L305" s="5" t="str">
        <f>OBV!H305</f>
        <v>BEARISH DIVERGENCE</v>
      </c>
    </row>
    <row r="306" spans="1:12" ht="13.5" x14ac:dyDescent="0.25">
      <c r="A306" s="3">
        <f>RSI!A306</f>
        <v>42751</v>
      </c>
      <c r="B306" s="2">
        <f>RSI!B306</f>
        <v>4.1447000000000003</v>
      </c>
      <c r="C306" s="2">
        <f>RSI!I306</f>
        <v>47.688111820205421</v>
      </c>
      <c r="D306" s="2">
        <f>MACD!E306</f>
        <v>2.14533034594524E-2</v>
      </c>
      <c r="E306" s="2">
        <f>MACD!F306</f>
        <v>2.4044758942882619E-2</v>
      </c>
      <c r="F306" s="2">
        <f>'Moving Avg'!D306</f>
        <v>4.1210599999999999</v>
      </c>
      <c r="G306" s="2">
        <f>'Moving Avg'!F306</f>
        <v>4.1644050000000004</v>
      </c>
      <c r="H306" s="2">
        <f>'Moving Avg'!G306</f>
        <v>4.2484879999999983</v>
      </c>
      <c r="I306" s="2">
        <f>'Moving Avg'!H306</f>
        <v>4.0166910000000033</v>
      </c>
      <c r="J306" s="5" t="str">
        <f>OBV!F306</f>
        <v>BEARISH</v>
      </c>
      <c r="K306" s="5" t="str">
        <f>OBV!G306</f>
        <v>NEUTRAL</v>
      </c>
      <c r="L306" s="5" t="str">
        <f>OBV!H306</f>
        <v>BEARISH DIVERGENCE</v>
      </c>
    </row>
    <row r="307" spans="1:12" ht="13.5" x14ac:dyDescent="0.25">
      <c r="A307" s="3">
        <f>RSI!A307</f>
        <v>42752</v>
      </c>
      <c r="B307" s="2">
        <f>RSI!B307</f>
        <v>4.1447000000000003</v>
      </c>
      <c r="C307" s="2">
        <f>RSI!I307</f>
        <v>47.688111820205421</v>
      </c>
      <c r="D307" s="2">
        <f>MACD!E307</f>
        <v>2.8846444374238445E-2</v>
      </c>
      <c r="E307" s="2">
        <f>MACD!F307</f>
        <v>2.5005096029153785E-2</v>
      </c>
      <c r="F307" s="2">
        <f>'Moving Avg'!D307</f>
        <v>4.1257800000000007</v>
      </c>
      <c r="G307" s="2">
        <f>'Moving Avg'!F307</f>
        <v>4.1627450000000001</v>
      </c>
      <c r="H307" s="2">
        <f>'Moving Avg'!G307</f>
        <v>4.2435599999999987</v>
      </c>
      <c r="I307" s="2">
        <f>'Moving Avg'!H307</f>
        <v>4.0159970000000031</v>
      </c>
      <c r="J307" s="5" t="str">
        <f>OBV!F307</f>
        <v>BEARISH</v>
      </c>
      <c r="K307" s="5" t="str">
        <f>OBV!G307</f>
        <v>NEUTRAL</v>
      </c>
      <c r="L307" s="5" t="str">
        <f>OBV!H307</f>
        <v>BEARISH DIVERGENCE</v>
      </c>
    </row>
    <row r="308" spans="1:12" ht="13.5" x14ac:dyDescent="0.25">
      <c r="A308" s="3">
        <f>RSI!A308</f>
        <v>42753</v>
      </c>
      <c r="B308" s="2">
        <f>RSI!B308</f>
        <v>4.1447000000000003</v>
      </c>
      <c r="C308" s="2">
        <f>RSI!I308</f>
        <v>47.688111820205421</v>
      </c>
      <c r="D308" s="2">
        <f>MACD!E308</f>
        <v>3.230549843141528E-2</v>
      </c>
      <c r="E308" s="2">
        <f>MACD!F308</f>
        <v>2.6465176509606086E-2</v>
      </c>
      <c r="F308" s="2">
        <f>'Moving Avg'!D308</f>
        <v>4.1304999999999996</v>
      </c>
      <c r="G308" s="2">
        <f>'Moving Avg'!F308</f>
        <v>4.1572949999999995</v>
      </c>
      <c r="H308" s="2">
        <f>'Moving Avg'!G308</f>
        <v>4.2386319999999991</v>
      </c>
      <c r="I308" s="2">
        <f>'Moving Avg'!H308</f>
        <v>4.015411000000003</v>
      </c>
      <c r="J308" s="5" t="str">
        <f>OBV!F308</f>
        <v>BEARISH</v>
      </c>
      <c r="K308" s="5" t="str">
        <f>OBV!G308</f>
        <v>NEUTRAL</v>
      </c>
      <c r="L308" s="5" t="str">
        <f>OBV!H308</f>
        <v>BEARISH DIVERGENCE</v>
      </c>
    </row>
    <row r="309" spans="1:12" ht="13.5" x14ac:dyDescent="0.25">
      <c r="A309" s="3">
        <f>RSI!A309</f>
        <v>42754</v>
      </c>
      <c r="B309" s="2">
        <f>RSI!B309</f>
        <v>4.0263</v>
      </c>
      <c r="C309" s="2">
        <f>RSI!I309</f>
        <v>36.984640055588066</v>
      </c>
      <c r="D309" s="2">
        <f>MACD!E309</f>
        <v>3.3919794363033162E-2</v>
      </c>
      <c r="E309" s="2">
        <f>MACD!F309</f>
        <v>2.7956100080291504E-2</v>
      </c>
      <c r="F309" s="2">
        <f>'Moving Avg'!D309</f>
        <v>4.1210199999999997</v>
      </c>
      <c r="G309" s="2">
        <f>'Moving Avg'!F309</f>
        <v>4.1501900000000003</v>
      </c>
      <c r="H309" s="2">
        <f>'Moving Avg'!G309</f>
        <v>4.2309579999999984</v>
      </c>
      <c r="I309" s="2">
        <f>'Moving Avg'!H309</f>
        <v>4.0142330000000026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4.1399999999999997</v>
      </c>
      <c r="C310" s="2">
        <f>RSI!I310</f>
        <v>48.856048907686329</v>
      </c>
      <c r="D310" s="2">
        <f>MACD!E310</f>
        <v>2.6948433120135284E-2</v>
      </c>
      <c r="E310" s="2">
        <f>MACD!F310</f>
        <v>2.7754566688260263E-2</v>
      </c>
      <c r="F310" s="2">
        <f>'Moving Avg'!D310</f>
        <v>4.1200799999999997</v>
      </c>
      <c r="G310" s="2">
        <f>'Moving Avg'!F310</f>
        <v>4.1499550000000003</v>
      </c>
      <c r="H310" s="2">
        <f>'Moving Avg'!G310</f>
        <v>4.2255579999999986</v>
      </c>
      <c r="I310" s="2">
        <f>'Moving Avg'!H310</f>
        <v>4.0136235000000031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4.1211000000000002</v>
      </c>
      <c r="C311" s="2">
        <f>RSI!I311</f>
        <v>47.262169295543728</v>
      </c>
      <c r="D311" s="2">
        <f>MACD!E311</f>
        <v>2.0341259119344812E-2</v>
      </c>
      <c r="E311" s="2">
        <f>MACD!F311</f>
        <v>2.6271905174477174E-2</v>
      </c>
      <c r="F311" s="2">
        <f>'Moving Avg'!D311</f>
        <v>4.1153599999999999</v>
      </c>
      <c r="G311" s="2">
        <f>'Moving Avg'!F311</f>
        <v>4.1454550000000001</v>
      </c>
      <c r="H311" s="2">
        <f>'Moving Avg'!G311</f>
        <v>4.219873999999999</v>
      </c>
      <c r="I311" s="2">
        <f>'Moving Avg'!H311</f>
        <v>4.0134605000000025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4.1304999999999996</v>
      </c>
      <c r="C312" s="2">
        <f>RSI!I312</f>
        <v>48.167874626384069</v>
      </c>
      <c r="D312" s="2">
        <f>MACD!E312</f>
        <v>1.4236592775485057E-2</v>
      </c>
      <c r="E312" s="2">
        <f>MACD!F312</f>
        <v>2.3864842694678753E-2</v>
      </c>
      <c r="F312" s="2">
        <f>'Moving Avg'!D312</f>
        <v>4.1125199999999991</v>
      </c>
      <c r="G312" s="2">
        <f>'Moving Avg'!F312</f>
        <v>4.1390599999999997</v>
      </c>
      <c r="H312" s="2">
        <f>'Moving Avg'!G312</f>
        <v>4.2143779999999991</v>
      </c>
      <c r="I312" s="2">
        <f>'Moving Avg'!H312</f>
        <v>4.0133230000000024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4.1211000000000002</v>
      </c>
      <c r="C313" s="2">
        <f>RSI!I313</f>
        <v>47.293196998081676</v>
      </c>
      <c r="D313" s="2">
        <f>MACD!E313</f>
        <v>9.8806679445351264E-3</v>
      </c>
      <c r="E313" s="2">
        <f>MACD!F313</f>
        <v>2.1068007744650029E-2</v>
      </c>
      <c r="F313" s="2">
        <f>'Moving Avg'!D313</f>
        <v>4.1078000000000001</v>
      </c>
      <c r="G313" s="2">
        <f>'Moving Avg'!F313</f>
        <v>4.1376399999999993</v>
      </c>
      <c r="H313" s="2">
        <f>'Moving Avg'!G313</f>
        <v>4.2086939999999995</v>
      </c>
      <c r="I313" s="2">
        <f>'Moving Avg'!H313</f>
        <v>4.0131385000000019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4.1211000000000002</v>
      </c>
      <c r="C314" s="2">
        <f>RSI!I314</f>
        <v>47.293196998081683</v>
      </c>
      <c r="D314" s="2">
        <f>MACD!E314</f>
        <v>-9.3700157195808487E-4</v>
      </c>
      <c r="E314" s="2">
        <f>MACD!F314</f>
        <v>1.6667005881328405E-2</v>
      </c>
      <c r="F314" s="2">
        <f>'Moving Avg'!D314</f>
        <v>4.12676</v>
      </c>
      <c r="G314" s="2">
        <f>'Moving Avg'!F314</f>
        <v>4.1362199999999998</v>
      </c>
      <c r="H314" s="2">
        <f>'Moving Avg'!G314</f>
        <v>4.2030100000000008</v>
      </c>
      <c r="I314" s="2">
        <f>'Moving Avg'!H314</f>
        <v>4.0124565000000016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</row>
    <row r="315" spans="1:12" ht="13.5" x14ac:dyDescent="0.25">
      <c r="A315" s="3">
        <f>RSI!A315</f>
        <v>42762</v>
      </c>
      <c r="B315" s="2">
        <f>RSI!B315</f>
        <v>4.05</v>
      </c>
      <c r="C315" s="2">
        <f>RSI!I315</f>
        <v>40.794797193251775</v>
      </c>
      <c r="D315" s="2">
        <f>MACD!E315</f>
        <v>6.2478670583896445E-3</v>
      </c>
      <c r="E315" s="2">
        <f>MACD!F315</f>
        <v>1.4583178116740654E-2</v>
      </c>
      <c r="F315" s="2">
        <f>'Moving Avg'!D315</f>
        <v>4.1087600000000002</v>
      </c>
      <c r="G315" s="2">
        <f>'Moving Avg'!F315</f>
        <v>4.1293499999999996</v>
      </c>
      <c r="H315" s="2">
        <f>'Moving Avg'!G315</f>
        <v>4.1964720000000009</v>
      </c>
      <c r="I315" s="2">
        <f>'Moving Avg'!H315</f>
        <v>4.011419000000001</v>
      </c>
      <c r="J315" s="5" t="str">
        <f>OBV!F315</f>
        <v>BULLISH</v>
      </c>
      <c r="K315" s="5" t="str">
        <f>OBV!G315</f>
        <v>NEUTRAL</v>
      </c>
      <c r="L315" s="5" t="str">
        <f>OBV!H315</f>
        <v>BULLISH DIVERGENCE</v>
      </c>
    </row>
    <row r="316" spans="1:12" ht="13.5" x14ac:dyDescent="0.25">
      <c r="A316" s="3">
        <f>RSI!A316</f>
        <v>42765</v>
      </c>
      <c r="B316" s="2">
        <f>RSI!B316</f>
        <v>4.05</v>
      </c>
      <c r="C316" s="2">
        <f>RSI!I316</f>
        <v>40.794797193251775</v>
      </c>
      <c r="D316" s="2">
        <f>MACD!E316</f>
        <v>1.2885039152726208E-2</v>
      </c>
      <c r="E316" s="2">
        <f>MACD!F316</f>
        <v>1.4243550323937764E-2</v>
      </c>
      <c r="F316" s="2">
        <f>'Moving Avg'!D316</f>
        <v>4.0945400000000003</v>
      </c>
      <c r="G316" s="2">
        <f>'Moving Avg'!F316</f>
        <v>4.1241399999999997</v>
      </c>
      <c r="H316" s="2">
        <f>'Moving Avg'!G316</f>
        <v>4.1886080000000012</v>
      </c>
      <c r="I316" s="2">
        <f>'Moving Avg'!H316</f>
        <v>4.0103815000000012</v>
      </c>
      <c r="J316" s="5" t="str">
        <f>OBV!F316</f>
        <v>BULLISH</v>
      </c>
      <c r="K316" s="5" t="str">
        <f>OBV!G316</f>
        <v>STRONG</v>
      </c>
      <c r="L316" s="5" t="str">
        <f>OBV!H316</f>
        <v>BULLISH DIVERGENCE</v>
      </c>
    </row>
    <row r="317" spans="1:12" ht="13.5" x14ac:dyDescent="0.25">
      <c r="A317" s="3">
        <f>RSI!A317</f>
        <v>42766</v>
      </c>
      <c r="B317" s="2">
        <f>RSI!B317</f>
        <v>4.0026000000000002</v>
      </c>
      <c r="C317" s="2">
        <f>RSI!I317</f>
        <v>36.877004123896228</v>
      </c>
      <c r="D317" s="2">
        <f>MACD!E317</f>
        <v>2.2528578096690843E-2</v>
      </c>
      <c r="E317" s="2">
        <f>MACD!F317</f>
        <v>1.590055587848838E-2</v>
      </c>
      <c r="F317" s="2">
        <f>'Moving Avg'!D317</f>
        <v>4.0689600000000006</v>
      </c>
      <c r="G317" s="2">
        <f>'Moving Avg'!F317</f>
        <v>4.1130049999999994</v>
      </c>
      <c r="H317" s="2">
        <f>'Moving Avg'!G317</f>
        <v>4.1797960000000014</v>
      </c>
      <c r="I317" s="2">
        <f>'Moving Avg'!H317</f>
        <v>4.0091285000000001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3.96</v>
      </c>
      <c r="C318" s="2">
        <f>RSI!I318</f>
        <v>33.740775486925273</v>
      </c>
      <c r="D318" s="2">
        <f>MACD!E318</f>
        <v>3.4602250168496163E-2</v>
      </c>
      <c r="E318" s="2">
        <f>MACD!F318</f>
        <v>1.9640894736489937E-2</v>
      </c>
      <c r="F318" s="2">
        <f>'Moving Avg'!D318</f>
        <v>4.03674</v>
      </c>
      <c r="G318" s="2">
        <f>'Moving Avg'!F318</f>
        <v>4.1006899999999993</v>
      </c>
      <c r="H318" s="2">
        <f>'Moving Avg'!G318</f>
        <v>4.1721220000000017</v>
      </c>
      <c r="I318" s="2">
        <f>'Moving Avg'!H318</f>
        <v>4.0081600000000011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3.9647000000000001</v>
      </c>
      <c r="C319" s="2">
        <f>RSI!I319</f>
        <v>34.403609776511828</v>
      </c>
      <c r="D319" s="2">
        <f>MACD!E319</f>
        <v>2.7208662758446245E-2</v>
      </c>
      <c r="E319" s="2">
        <f>MACD!F319</f>
        <v>2.1154448340881198E-2</v>
      </c>
      <c r="F319" s="2">
        <f>'Moving Avg'!D319</f>
        <v>4.0054600000000002</v>
      </c>
      <c r="G319" s="2">
        <f>'Moving Avg'!F319</f>
        <v>4.0919249999999989</v>
      </c>
      <c r="H319" s="2">
        <f>'Moving Avg'!G319</f>
        <v>4.1648260000000015</v>
      </c>
      <c r="I319" s="2">
        <f>'Moving Avg'!H319</f>
        <v>4.0073015000000005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3.9790000000000001</v>
      </c>
      <c r="C320" s="2">
        <f>RSI!I320</f>
        <v>36.485483936479298</v>
      </c>
      <c r="D320" s="2">
        <f>MACD!E320</f>
        <v>3.8240938573838257E-2</v>
      </c>
      <c r="E320" s="2">
        <f>MACD!F320</f>
        <v>2.4571746387472612E-2</v>
      </c>
      <c r="F320" s="2">
        <f>'Moving Avg'!D320</f>
        <v>3.9912599999999996</v>
      </c>
      <c r="G320" s="2">
        <f>'Moving Avg'!F320</f>
        <v>4.084109999999999</v>
      </c>
      <c r="H320" s="2">
        <f>'Moving Avg'!G320</f>
        <v>4.1578160000000022</v>
      </c>
      <c r="I320" s="2">
        <f>'Moving Avg'!H320</f>
        <v>4.0065145000000015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</row>
    <row r="321" spans="1:12" ht="13.5" x14ac:dyDescent="0.25">
      <c r="A321" s="3">
        <f>RSI!A321</f>
        <v>42772</v>
      </c>
      <c r="B321" s="2">
        <f>RSI!B321</f>
        <v>4.0974000000000004</v>
      </c>
      <c r="C321" s="2">
        <f>RSI!I321</f>
        <v>50.495020457427849</v>
      </c>
      <c r="D321" s="2">
        <f>MACD!E321</f>
        <v>3.6605360496736239E-2</v>
      </c>
      <c r="E321" s="2">
        <f>MACD!F321</f>
        <v>2.6978469209325336E-2</v>
      </c>
      <c r="F321" s="2">
        <f>'Moving Avg'!D321</f>
        <v>4.0007400000000004</v>
      </c>
      <c r="G321" s="2">
        <f>'Moving Avg'!F321</f>
        <v>4.0829249999999986</v>
      </c>
      <c r="H321" s="2">
        <f>'Moving Avg'!G321</f>
        <v>4.1532700000000018</v>
      </c>
      <c r="I321" s="2">
        <f>'Moving Avg'!H321</f>
        <v>4.006925500000003</v>
      </c>
      <c r="J321" s="5" t="str">
        <f>OBV!F321</f>
        <v>BEARISH</v>
      </c>
      <c r="K321" s="5" t="str">
        <f>OBV!G321</f>
        <v>WEAK</v>
      </c>
      <c r="L321" s="5" t="str">
        <f>OBV!H321</f>
        <v>BEARISH DIVERGENCE</v>
      </c>
    </row>
    <row r="322" spans="1:12" ht="13.5" x14ac:dyDescent="0.25">
      <c r="A322" s="3">
        <f>RSI!A322</f>
        <v>42773</v>
      </c>
      <c r="B322" s="2">
        <f>RSI!B322</f>
        <v>3.9790000000000001</v>
      </c>
      <c r="C322" s="2">
        <f>RSI!I322</f>
        <v>40.802761402826874</v>
      </c>
      <c r="D322" s="2">
        <f>MACD!E322</f>
        <v>4.5393379262576694E-2</v>
      </c>
      <c r="E322" s="2">
        <f>MACD!F322</f>
        <v>3.0661451219975606E-2</v>
      </c>
      <c r="F322" s="2">
        <f>'Moving Avg'!D322</f>
        <v>3.9960200000000001</v>
      </c>
      <c r="G322" s="2">
        <f>'Moving Avg'!F322</f>
        <v>4.0758199999999993</v>
      </c>
      <c r="H322" s="2">
        <f>'Moving Avg'!G322</f>
        <v>4.1485340000000015</v>
      </c>
      <c r="I322" s="2">
        <f>'Moving Avg'!H322</f>
        <v>4.0067010000000023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</row>
    <row r="323" spans="1:12" ht="13.5" x14ac:dyDescent="0.25">
      <c r="A323" s="3">
        <f>RSI!A323</f>
        <v>42774</v>
      </c>
      <c r="B323" s="2">
        <f>RSI!B323</f>
        <v>4.0736999999999997</v>
      </c>
      <c r="C323" s="2">
        <f>RSI!I323</f>
        <v>49.201437684303123</v>
      </c>
      <c r="D323" s="2">
        <f>MACD!E323</f>
        <v>4.502680274849169E-2</v>
      </c>
      <c r="E323" s="2">
        <f>MACD!F323</f>
        <v>3.3534521525678825E-2</v>
      </c>
      <c r="F323" s="2">
        <f>'Moving Avg'!D323</f>
        <v>4.0187599999999994</v>
      </c>
      <c r="G323" s="2">
        <f>'Moving Avg'!F323</f>
        <v>4.0734499999999993</v>
      </c>
      <c r="H323" s="2">
        <f>'Moving Avg'!G323</f>
        <v>4.1433240000000016</v>
      </c>
      <c r="I323" s="2">
        <f>'Moving Avg'!H323</f>
        <v>4.0066470000000027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3.9790000000000001</v>
      </c>
      <c r="C324" s="2">
        <f>RSI!I324</f>
        <v>42.680323827371595</v>
      </c>
      <c r="D324" s="2">
        <f>MACD!E324</f>
        <v>5.1781458724653007E-2</v>
      </c>
      <c r="E324" s="2">
        <f>MACD!F324</f>
        <v>3.7183908965473661E-2</v>
      </c>
      <c r="F324" s="2">
        <f>'Moving Avg'!D324</f>
        <v>4.0216199999999995</v>
      </c>
      <c r="G324" s="2">
        <f>'Moving Avg'!F324</f>
        <v>4.0687150000000001</v>
      </c>
      <c r="H324" s="2">
        <f>'Moving Avg'!G324</f>
        <v>4.1383980000000022</v>
      </c>
      <c r="I324" s="2">
        <f>'Moving Avg'!H324</f>
        <v>4.0063145000000029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</row>
    <row r="325" spans="1:12" ht="13.5" x14ac:dyDescent="0.25">
      <c r="A325" s="3">
        <f>RSI!A325</f>
        <v>42776</v>
      </c>
      <c r="B325" s="2">
        <f>RSI!B325</f>
        <v>3.9695</v>
      </c>
      <c r="C325" s="2">
        <f>RSI!I325</f>
        <v>42.077825852800103</v>
      </c>
      <c r="D325" s="2">
        <f>MACD!E325</f>
        <v>4.7868081398571682E-2</v>
      </c>
      <c r="E325" s="2">
        <f>MACD!F325</f>
        <v>3.9320743452093264E-2</v>
      </c>
      <c r="F325" s="2">
        <f>'Moving Avg'!D325</f>
        <v>4.0197199999999995</v>
      </c>
      <c r="G325" s="2">
        <f>'Moving Avg'!F325</f>
        <v>4.0599549999999995</v>
      </c>
      <c r="H325" s="2">
        <f>'Moving Avg'!G325</f>
        <v>4.1325240000000019</v>
      </c>
      <c r="I325" s="2">
        <f>'Moving Avg'!H325</f>
        <v>4.0059560000000038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4.0263</v>
      </c>
      <c r="C326" s="2">
        <f>RSI!I326</f>
        <v>46.903960423901573</v>
      </c>
      <c r="D326" s="2">
        <f>MACD!E326</f>
        <v>4.0966511340831069E-2</v>
      </c>
      <c r="E326" s="2">
        <f>MACD!F326</f>
        <v>3.9649897029840828E-2</v>
      </c>
      <c r="F326" s="2">
        <f>'Moving Avg'!D326</f>
        <v>4.0054999999999996</v>
      </c>
      <c r="G326" s="2">
        <f>'Moving Avg'!F326</f>
        <v>4.0540349999999998</v>
      </c>
      <c r="H326" s="2">
        <f>'Moving Avg'!G326</f>
        <v>4.1277860000000022</v>
      </c>
      <c r="I326" s="2">
        <f>'Moving Avg'!H326</f>
        <v>4.0064870000000035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4.0263</v>
      </c>
      <c r="C327" s="2">
        <f>RSI!I327</f>
        <v>46.90396042390158</v>
      </c>
      <c r="D327" s="2">
        <f>MACD!E327</f>
        <v>2.8070221280312779E-2</v>
      </c>
      <c r="E327" s="2">
        <f>MACD!F327</f>
        <v>3.7333961879935221E-2</v>
      </c>
      <c r="F327" s="2">
        <f>'Moving Avg'!D327</f>
        <v>4.0149600000000003</v>
      </c>
      <c r="G327" s="2">
        <f>'Moving Avg'!F327</f>
        <v>4.0481150000000001</v>
      </c>
      <c r="H327" s="2">
        <f>'Moving Avg'!G327</f>
        <v>4.1244700000000023</v>
      </c>
      <c r="I327" s="2">
        <f>'Moving Avg'!H327</f>
        <v>4.0064560000000036</v>
      </c>
      <c r="J327" s="5" t="str">
        <f>OBV!F327</f>
        <v>BEARISH</v>
      </c>
      <c r="K327" s="5" t="str">
        <f>OBV!G327</f>
        <v>WEAK</v>
      </c>
      <c r="L327" s="5" t="str">
        <f>OBV!H327</f>
        <v>BEARISH DIVERGENCE</v>
      </c>
    </row>
    <row r="328" spans="1:12" ht="13.5" x14ac:dyDescent="0.25">
      <c r="A328" s="3">
        <f>RSI!A328</f>
        <v>42781</v>
      </c>
      <c r="B328" s="2">
        <f>RSI!B328</f>
        <v>3.9125999999999999</v>
      </c>
      <c r="C328" s="2">
        <f>RSI!I328</f>
        <v>39.30163162349325</v>
      </c>
      <c r="D328" s="2">
        <f>MACD!E328</f>
        <v>1.9244692357909265E-2</v>
      </c>
      <c r="E328" s="2">
        <f>MACD!F328</f>
        <v>3.3716107975530027E-2</v>
      </c>
      <c r="F328" s="2">
        <f>'Moving Avg'!D328</f>
        <v>3.9827400000000006</v>
      </c>
      <c r="G328" s="2">
        <f>'Moving Avg'!F328</f>
        <v>4.0365100000000007</v>
      </c>
      <c r="H328" s="2">
        <f>'Moving Avg'!G328</f>
        <v>4.1188800000000017</v>
      </c>
      <c r="I328" s="2">
        <f>'Moving Avg'!H328</f>
        <v>4.0062890000000024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3.9125999999999999</v>
      </c>
      <c r="C329" s="2">
        <f>RSI!I329</f>
        <v>39.30163162349325</v>
      </c>
      <c r="D329" s="2">
        <f>MACD!E329</f>
        <v>1.3374039300665608E-2</v>
      </c>
      <c r="E329" s="2">
        <f>MACD!F329</f>
        <v>2.9647694240557146E-2</v>
      </c>
      <c r="F329" s="2">
        <f>'Moving Avg'!D329</f>
        <v>3.9694600000000002</v>
      </c>
      <c r="G329" s="2">
        <f>'Moving Avg'!F329</f>
        <v>4.030825000000001</v>
      </c>
      <c r="H329" s="2">
        <f>'Moving Avg'!G329</f>
        <v>4.1132900000000028</v>
      </c>
      <c r="I329" s="2">
        <f>'Moving Avg'!H329</f>
        <v>4.0052135000000035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3.8889999999999998</v>
      </c>
      <c r="C330" s="2">
        <f>RSI!I330</f>
        <v>37.825769422219203</v>
      </c>
      <c r="D330" s="2">
        <f>MACD!E330</f>
        <v>1.3163994434726156E-2</v>
      </c>
      <c r="E330" s="2">
        <f>MACD!F330</f>
        <v>2.6350954279390951E-2</v>
      </c>
      <c r="F330" s="2">
        <f>'Moving Avg'!D330</f>
        <v>3.95336</v>
      </c>
      <c r="G330" s="2">
        <f>'Moving Avg'!F330</f>
        <v>4.0182750000000009</v>
      </c>
      <c r="H330" s="2">
        <f>'Moving Avg'!G330</f>
        <v>4.1075120000000025</v>
      </c>
      <c r="I330" s="2">
        <f>'Moving Avg'!H330</f>
        <v>4.0041065000000033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3.7894999999999999</v>
      </c>
      <c r="C331" s="2">
        <f>RSI!I331</f>
        <v>32.315835622968365</v>
      </c>
      <c r="D331" s="2">
        <f>MACD!E331</f>
        <v>3.946080834962018E-2</v>
      </c>
      <c r="E331" s="2">
        <f>MACD!F331</f>
        <v>2.8972925093436797E-2</v>
      </c>
      <c r="F331" s="2">
        <f>'Moving Avg'!D331</f>
        <v>3.9059999999999997</v>
      </c>
      <c r="G331" s="2">
        <f>'Moving Avg'!F331</f>
        <v>4.0016949999999998</v>
      </c>
      <c r="H331" s="2">
        <f>'Moving Avg'!G331</f>
        <v>4.0996500000000022</v>
      </c>
      <c r="I331" s="2">
        <f>'Moving Avg'!H331</f>
        <v>4.0030425000000029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3.8841999999999999</v>
      </c>
      <c r="C332" s="2">
        <f>RSI!I332</f>
        <v>41.108540723616414</v>
      </c>
      <c r="D332" s="2">
        <f>MACD!E332</f>
        <v>3.7892661891492985E-2</v>
      </c>
      <c r="E332" s="2">
        <f>MACD!F332</f>
        <v>3.0756872453048034E-2</v>
      </c>
      <c r="F332" s="2">
        <f>'Moving Avg'!D332</f>
        <v>3.8775800000000005</v>
      </c>
      <c r="G332" s="2">
        <f>'Moving Avg'!F332</f>
        <v>3.9893799999999997</v>
      </c>
      <c r="H332" s="2">
        <f>'Moving Avg'!G332</f>
        <v>4.0934920000000012</v>
      </c>
      <c r="I332" s="2">
        <f>'Moving Avg'!H332</f>
        <v>4.0024955000000029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3.9316</v>
      </c>
      <c r="C333" s="2">
        <f>RSI!I333</f>
        <v>44.962500491497188</v>
      </c>
      <c r="D333" s="2">
        <f>MACD!E333</f>
        <v>4.8370693448328339E-2</v>
      </c>
      <c r="E333" s="2">
        <f>MACD!F333</f>
        <v>3.4279636652104095E-2</v>
      </c>
      <c r="F333" s="2">
        <f>'Moving Avg'!D333</f>
        <v>3.8813800000000001</v>
      </c>
      <c r="G333" s="2">
        <f>'Moving Avg'!F333</f>
        <v>3.9799049999999996</v>
      </c>
      <c r="H333" s="2">
        <f>'Moving Avg'!G333</f>
        <v>4.0869560000000016</v>
      </c>
      <c r="I333" s="2">
        <f>'Moving Avg'!H333</f>
        <v>4.001623000000003</v>
      </c>
      <c r="J333" s="5" t="str">
        <f>OBV!F333</f>
        <v>BEARISH</v>
      </c>
      <c r="K333" s="5" t="str">
        <f>OBV!G333</f>
        <v>WEAK</v>
      </c>
      <c r="L333" s="5" t="str">
        <f>OBV!H333</f>
        <v>BEARISH DIVERGENCE</v>
      </c>
    </row>
    <row r="334" spans="1:12" ht="13.5" x14ac:dyDescent="0.25">
      <c r="A334" s="3">
        <f>RSI!A334</f>
        <v>42789</v>
      </c>
      <c r="B334" s="2">
        <f>RSI!B334</f>
        <v>3.8605</v>
      </c>
      <c r="C334" s="2">
        <f>RSI!I334</f>
        <v>40.663785884339127</v>
      </c>
      <c r="D334" s="2">
        <f>MACD!E334</f>
        <v>4.834555357464243E-2</v>
      </c>
      <c r="E334" s="2">
        <f>MACD!F334</f>
        <v>3.7092820036611768E-2</v>
      </c>
      <c r="F334" s="2">
        <f>'Moving Avg'!D334</f>
        <v>3.8709599999999993</v>
      </c>
      <c r="G334" s="2">
        <f>'Moving Avg'!F334</f>
        <v>3.9668750000000004</v>
      </c>
      <c r="H334" s="2">
        <f>'Moving Avg'!G334</f>
        <v>4.080324000000001</v>
      </c>
      <c r="I334" s="2">
        <f>'Moving Avg'!H334</f>
        <v>4.0003735000000029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3.8605</v>
      </c>
      <c r="C335" s="2">
        <f>RSI!I335</f>
        <v>40.663785884339127</v>
      </c>
      <c r="D335" s="2">
        <f>MACD!E335</f>
        <v>4.7663799501815873E-2</v>
      </c>
      <c r="E335" s="2">
        <f>MACD!F335</f>
        <v>3.9207015929652589E-2</v>
      </c>
      <c r="F335" s="2">
        <f>'Moving Avg'!D335</f>
        <v>3.8652600000000001</v>
      </c>
      <c r="G335" s="2">
        <f>'Moving Avg'!F335</f>
        <v>3.9573999999999998</v>
      </c>
      <c r="H335" s="2">
        <f>'Moving Avg'!G335</f>
        <v>4.0722700000000005</v>
      </c>
      <c r="I335" s="2">
        <f>'Moving Avg'!H335</f>
        <v>3.999729500000003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3.8557999999999999</v>
      </c>
      <c r="C336" s="2">
        <f>RSI!I336</f>
        <v>40.36790156110861</v>
      </c>
      <c r="D336" s="2">
        <f>MACD!E336</f>
        <v>5.6915259421945308E-2</v>
      </c>
      <c r="E336" s="2">
        <f>MACD!F336</f>
        <v>4.2748664628111131E-2</v>
      </c>
      <c r="F336" s="2">
        <f>'Moving Avg'!D336</f>
        <v>3.8785199999999995</v>
      </c>
      <c r="G336" s="2">
        <f>'Moving Avg'!F336</f>
        <v>3.9476900000000001</v>
      </c>
      <c r="H336" s="2">
        <f>'Moving Avg'!G336</f>
        <v>4.0658280000000007</v>
      </c>
      <c r="I336" s="2">
        <f>'Moving Avg'!H336</f>
        <v>3.9985860000000026</v>
      </c>
      <c r="J336" s="5" t="str">
        <f>OBV!F336</f>
        <v>BEARISH</v>
      </c>
      <c r="K336" s="5" t="str">
        <f>OBV!G336</f>
        <v>WEAK</v>
      </c>
      <c r="L336" s="5" t="str">
        <f>OBV!H336</f>
        <v>BEARISH DIVERGENCE</v>
      </c>
    </row>
    <row r="337" spans="1:12" ht="13.5" x14ac:dyDescent="0.25">
      <c r="A337" s="3">
        <f>RSI!A337</f>
        <v>42794</v>
      </c>
      <c r="B337" s="2">
        <f>RSI!B337</f>
        <v>3.8369</v>
      </c>
      <c r="C337" s="2">
        <f>RSI!I337</f>
        <v>39.13472555004445</v>
      </c>
      <c r="D337" s="2">
        <f>MACD!E337</f>
        <v>6.6857967229204007E-2</v>
      </c>
      <c r="E337" s="2">
        <f>MACD!F337</f>
        <v>4.7570525148329712E-2</v>
      </c>
      <c r="F337" s="2">
        <f>'Moving Avg'!D337</f>
        <v>3.8690600000000002</v>
      </c>
      <c r="G337" s="2">
        <f>'Moving Avg'!F337</f>
        <v>3.9394049999999998</v>
      </c>
      <c r="H337" s="2">
        <f>'Moving Avg'!G337</f>
        <v>4.0590080000000004</v>
      </c>
      <c r="I337" s="2">
        <f>'Moving Avg'!H337</f>
        <v>3.9973265000000024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3.8369</v>
      </c>
      <c r="C338" s="2">
        <f>RSI!I338</f>
        <v>39.13472555004445</v>
      </c>
      <c r="D338" s="2">
        <f>MACD!E338</f>
        <v>5.8552020728005694E-2</v>
      </c>
      <c r="E338" s="2">
        <f>MACD!F338</f>
        <v>4.9766824264264917E-2</v>
      </c>
      <c r="F338" s="2">
        <f>'Moving Avg'!D338</f>
        <v>3.8501199999999995</v>
      </c>
      <c r="G338" s="2">
        <f>'Moving Avg'!F338</f>
        <v>3.9332499999999997</v>
      </c>
      <c r="H338" s="2">
        <f>'Moving Avg'!G338</f>
        <v>4.0506720000000005</v>
      </c>
      <c r="I338" s="2">
        <f>'Moving Avg'!H338</f>
        <v>3.9960670000000027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3.8132000000000001</v>
      </c>
      <c r="C339" s="2">
        <f>RSI!I339</f>
        <v>37.470051930370438</v>
      </c>
      <c r="D339" s="2">
        <f>MACD!E339</f>
        <v>5.3995486908228862E-2</v>
      </c>
      <c r="E339" s="2">
        <f>MACD!F339</f>
        <v>5.0612556793057706E-2</v>
      </c>
      <c r="F339" s="2">
        <f>'Moving Avg'!D339</f>
        <v>3.8406599999999997</v>
      </c>
      <c r="G339" s="2">
        <f>'Moving Avg'!F339</f>
        <v>3.9256749999999996</v>
      </c>
      <c r="H339" s="2">
        <f>'Moving Avg'!G339</f>
        <v>4.0435680000000005</v>
      </c>
      <c r="I339" s="2">
        <f>'Moving Avg'!H339</f>
        <v>3.9952300000000025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3.8132000000000001</v>
      </c>
      <c r="C340" s="2">
        <f>RSI!I340</f>
        <v>37.470051930370438</v>
      </c>
      <c r="D340" s="2">
        <f>MACD!E340</f>
        <v>4.7312214121700169E-2</v>
      </c>
      <c r="E340" s="2">
        <f>MACD!F340</f>
        <v>4.9952488258786204E-2</v>
      </c>
      <c r="F340" s="2">
        <f>'Moving Avg'!D340</f>
        <v>3.8311999999999999</v>
      </c>
      <c r="G340" s="2">
        <f>'Moving Avg'!F340</f>
        <v>3.9173849999999995</v>
      </c>
      <c r="H340" s="2">
        <f>'Moving Avg'!G340</f>
        <v>4.0369380000000001</v>
      </c>
      <c r="I340" s="2">
        <f>'Moving Avg'!H340</f>
        <v>3.993895500000002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3.8841999999999999</v>
      </c>
      <c r="C341" s="2">
        <f>RSI!I341</f>
        <v>45.521456702502405</v>
      </c>
      <c r="D341" s="2">
        <f>MACD!E341</f>
        <v>2.1833727304656492E-2</v>
      </c>
      <c r="E341" s="2">
        <f>MACD!F341</f>
        <v>4.4328736067960263E-2</v>
      </c>
      <c r="F341" s="2">
        <f>'Moving Avg'!D341</f>
        <v>3.8368799999999998</v>
      </c>
      <c r="G341" s="2">
        <f>'Moving Avg'!F341</f>
        <v>3.9067250000000002</v>
      </c>
      <c r="H341" s="2">
        <f>'Moving Avg'!G341</f>
        <v>4.0303999999999993</v>
      </c>
      <c r="I341" s="2">
        <f>'Moving Avg'!H341</f>
        <v>3.9935215000000017</v>
      </c>
      <c r="J341" s="5" t="str">
        <f>OBV!F341</f>
        <v>BEARISH</v>
      </c>
      <c r="K341" s="5" t="str">
        <f>OBV!G341</f>
        <v>WEAK</v>
      </c>
      <c r="L341" s="5" t="str">
        <f>OBV!H341</f>
        <v>BEARISH DIVERGENCE</v>
      </c>
    </row>
    <row r="342" spans="1:12" ht="13.5" x14ac:dyDescent="0.25">
      <c r="A342" s="3">
        <f>RSI!A342</f>
        <v>42801</v>
      </c>
      <c r="B342" s="2">
        <f>RSI!B342</f>
        <v>3.7894999999999999</v>
      </c>
      <c r="C342" s="2">
        <f>RSI!I342</f>
        <v>38.416275425196169</v>
      </c>
      <c r="D342" s="2">
        <f>MACD!E342</f>
        <v>2.2127975783558185E-2</v>
      </c>
      <c r="E342" s="2">
        <f>MACD!F342</f>
        <v>3.9888584011079843E-2</v>
      </c>
      <c r="F342" s="2">
        <f>'Moving Avg'!D342</f>
        <v>3.8273999999999999</v>
      </c>
      <c r="G342" s="2">
        <f>'Moving Avg'!F342</f>
        <v>3.8972499999999997</v>
      </c>
      <c r="H342" s="2">
        <f>'Moving Avg'!G342</f>
        <v>4.0210219999999994</v>
      </c>
      <c r="I342" s="2">
        <f>'Moving Avg'!H342</f>
        <v>3.9921330000000017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3.8841999999999999</v>
      </c>
      <c r="C343" s="2">
        <f>RSI!I343</f>
        <v>47.278302628202425</v>
      </c>
      <c r="D343" s="2">
        <f>MACD!E343</f>
        <v>2.3463036833597517E-2</v>
      </c>
      <c r="E343" s="2">
        <f>MACD!F343</f>
        <v>3.6603474575583377E-2</v>
      </c>
      <c r="F343" s="2">
        <f>'Moving Avg'!D343</f>
        <v>3.8368600000000002</v>
      </c>
      <c r="G343" s="2">
        <f>'Moving Avg'!F343</f>
        <v>3.8877750000000004</v>
      </c>
      <c r="H343" s="2">
        <f>'Moving Avg'!G343</f>
        <v>4.0157159999999994</v>
      </c>
      <c r="I343" s="2">
        <f>'Moving Avg'!H343</f>
        <v>3.9912400000000021</v>
      </c>
      <c r="J343" s="5" t="str">
        <f>OBV!F343</f>
        <v>BEARISH</v>
      </c>
      <c r="K343" s="5" t="str">
        <f>OBV!G343</f>
        <v>WEAK</v>
      </c>
      <c r="L343" s="5" t="str">
        <f>OBV!H343</f>
        <v>BEARISH DIVERGENCE</v>
      </c>
    </row>
    <row r="344" spans="1:12" ht="13.5" x14ac:dyDescent="0.25">
      <c r="A344" s="3">
        <f>RSI!A344</f>
        <v>42803</v>
      </c>
      <c r="B344" s="2">
        <f>RSI!B344</f>
        <v>3.8841999999999999</v>
      </c>
      <c r="C344" s="2">
        <f>RSI!I344</f>
        <v>47.278302628202418</v>
      </c>
      <c r="D344" s="2">
        <f>MACD!E344</f>
        <v>1.384334920233421E-2</v>
      </c>
      <c r="E344" s="2">
        <f>MACD!F344</f>
        <v>3.2051449500933547E-2</v>
      </c>
      <c r="F344" s="2">
        <f>'Moving Avg'!D344</f>
        <v>3.8510599999999995</v>
      </c>
      <c r="G344" s="2">
        <f>'Moving Avg'!F344</f>
        <v>3.8830349999999996</v>
      </c>
      <c r="H344" s="2">
        <f>'Moving Avg'!G344</f>
        <v>4.0104099999999994</v>
      </c>
      <c r="I344" s="2">
        <f>'Moving Avg'!H344</f>
        <v>3.9901520000000024</v>
      </c>
      <c r="J344" s="5" t="str">
        <f>OBV!F344</f>
        <v>BEARISH</v>
      </c>
      <c r="K344" s="5" t="str">
        <f>OBV!G344</f>
        <v>WEAK</v>
      </c>
      <c r="L344" s="5" t="str">
        <f>OBV!H344</f>
        <v>BEARISH DIVERGENCE</v>
      </c>
    </row>
    <row r="345" spans="1:12" ht="13.5" x14ac:dyDescent="0.25">
      <c r="A345" s="3">
        <f>RSI!A345</f>
        <v>42804</v>
      </c>
      <c r="B345" s="2">
        <f>RSI!B345</f>
        <v>3.8841999999999999</v>
      </c>
      <c r="C345" s="2">
        <f>RSI!I345</f>
        <v>47.278302628202418</v>
      </c>
      <c r="D345" s="2">
        <f>MACD!E345</f>
        <v>5.8787124632830867E-3</v>
      </c>
      <c r="E345" s="2">
        <f>MACD!F345</f>
        <v>2.6816902093403455E-2</v>
      </c>
      <c r="F345" s="2">
        <f>'Moving Avg'!D345</f>
        <v>3.8652600000000001</v>
      </c>
      <c r="G345" s="2">
        <f>'Moving Avg'!F345</f>
        <v>3.8787700000000003</v>
      </c>
      <c r="H345" s="2">
        <f>'Moving Avg'!G345</f>
        <v>4.0043459999999991</v>
      </c>
      <c r="I345" s="2">
        <f>'Moving Avg'!H345</f>
        <v>3.9894535000000015</v>
      </c>
      <c r="J345" s="5" t="str">
        <f>OBV!F345</f>
        <v>BEARISH</v>
      </c>
      <c r="K345" s="5" t="str">
        <f>OBV!G345</f>
        <v>WEAK</v>
      </c>
      <c r="L345" s="5" t="str">
        <f>OBV!H345</f>
        <v>BEARISH DIVERGENCE</v>
      </c>
    </row>
    <row r="346" spans="1:12" ht="13.5" x14ac:dyDescent="0.25">
      <c r="A346" s="3">
        <f>RSI!A346</f>
        <v>42807</v>
      </c>
      <c r="B346" s="2">
        <f>RSI!B346</f>
        <v>3.8841999999999999</v>
      </c>
      <c r="C346" s="2">
        <f>RSI!I346</f>
        <v>47.278302628202418</v>
      </c>
      <c r="D346" s="2">
        <f>MACD!E346</f>
        <v>-1.4215438133327041E-3</v>
      </c>
      <c r="E346" s="2">
        <f>MACD!F346</f>
        <v>2.1169212912056225E-2</v>
      </c>
      <c r="F346" s="2">
        <f>'Moving Avg'!D346</f>
        <v>3.8652600000000001</v>
      </c>
      <c r="G346" s="2">
        <f>'Moving Avg'!F346</f>
        <v>3.8716649999999988</v>
      </c>
      <c r="H346" s="2">
        <f>'Moving Avg'!G346</f>
        <v>3.9989459999999997</v>
      </c>
      <c r="I346" s="2">
        <f>'Moving Avg'!H346</f>
        <v>3.9883440000000014</v>
      </c>
      <c r="J346" s="5" t="str">
        <f>OBV!F346</f>
        <v>BEARISH</v>
      </c>
      <c r="K346" s="5" t="str">
        <f>OBV!G346</f>
        <v>WEAK</v>
      </c>
      <c r="L346" s="5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3.8795000000000002</v>
      </c>
      <c r="C347" s="2">
        <f>RSI!I347</f>
        <v>46.828456914204843</v>
      </c>
      <c r="D347" s="2">
        <f>MACD!E347</f>
        <v>-1.0008108772922242E-2</v>
      </c>
      <c r="E347" s="2">
        <f>MACD!F347</f>
        <v>1.4933748575060531E-2</v>
      </c>
      <c r="F347" s="2">
        <f>'Moving Avg'!D347</f>
        <v>3.8832599999999999</v>
      </c>
      <c r="G347" s="2">
        <f>'Moving Avg'!F347</f>
        <v>3.8643249999999996</v>
      </c>
      <c r="H347" s="2">
        <f>'Moving Avg'!G347</f>
        <v>3.9920299999999997</v>
      </c>
      <c r="I347" s="2">
        <f>'Moving Avg'!H347</f>
        <v>3.9874055000000017</v>
      </c>
      <c r="J347" s="5" t="str">
        <f>OBV!F347</f>
        <v>BULLISH</v>
      </c>
      <c r="K347" s="5" t="str">
        <f>OBV!G347</f>
        <v>NEUTRAL</v>
      </c>
      <c r="L347" s="5" t="str">
        <f>OBV!H347</f>
        <v>CONFIRMED BULLISH</v>
      </c>
    </row>
    <row r="348" spans="1:12" ht="13.5" x14ac:dyDescent="0.25">
      <c r="A348" s="3">
        <f>RSI!A348</f>
        <v>42809</v>
      </c>
      <c r="B348" s="2">
        <f>RSI!B348</f>
        <v>3.7894999999999999</v>
      </c>
      <c r="C348" s="2">
        <f>RSI!I348</f>
        <v>39.147207997380242</v>
      </c>
      <c r="D348" s="2">
        <f>MACD!E348</f>
        <v>-1.0440225379177548E-2</v>
      </c>
      <c r="E348" s="2">
        <f>MACD!F348</f>
        <v>9.8589537842129153E-3</v>
      </c>
      <c r="F348" s="2">
        <f>'Moving Avg'!D348</f>
        <v>3.8643200000000002</v>
      </c>
      <c r="G348" s="2">
        <f>'Moving Avg'!F348</f>
        <v>3.8581699999999999</v>
      </c>
      <c r="H348" s="2">
        <f>'Moving Avg'!G348</f>
        <v>3.9836939999999985</v>
      </c>
      <c r="I348" s="2">
        <f>'Moving Avg'!H348</f>
        <v>3.9855845000000012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3.7894999999999999</v>
      </c>
      <c r="C349" s="2">
        <f>RSI!I349</f>
        <v>39.147207997380242</v>
      </c>
      <c r="D349" s="2">
        <f>MACD!E349</f>
        <v>-1.3765784254400781E-2</v>
      </c>
      <c r="E349" s="2">
        <f>MACD!F349</f>
        <v>5.1340061764901766E-3</v>
      </c>
      <c r="F349" s="2">
        <f>'Moving Avg'!D349</f>
        <v>3.84538</v>
      </c>
      <c r="G349" s="2">
        <f>'Moving Avg'!F349</f>
        <v>3.8520150000000002</v>
      </c>
      <c r="H349" s="2">
        <f>'Moving Avg'!G349</f>
        <v>3.9766839999999992</v>
      </c>
      <c r="I349" s="2">
        <f>'Moving Avg'!H349</f>
        <v>3.9837635000000007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3.7894999999999999</v>
      </c>
      <c r="C350" s="2">
        <f>RSI!I350</f>
        <v>39.147207997380242</v>
      </c>
      <c r="D350" s="2">
        <f>MACD!E350</f>
        <v>-1.5944318595337403E-2</v>
      </c>
      <c r="E350" s="2">
        <f>MACD!F350</f>
        <v>9.1834122212466028E-4</v>
      </c>
      <c r="F350" s="2">
        <f>'Moving Avg'!D350</f>
        <v>3.8264400000000003</v>
      </c>
      <c r="G350" s="2">
        <f>'Moving Avg'!F350</f>
        <v>3.8470400000000007</v>
      </c>
      <c r="H350" s="2">
        <f>'Moving Avg'!G350</f>
        <v>3.9697679999999997</v>
      </c>
      <c r="I350" s="2">
        <f>'Moving Avg'!H350</f>
        <v>3.9819425000000011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3.7894999999999999</v>
      </c>
      <c r="C351" s="2">
        <f>RSI!I351</f>
        <v>39.147207997380242</v>
      </c>
      <c r="D351" s="2">
        <f>MACD!E351</f>
        <v>-6.276283465355359E-3</v>
      </c>
      <c r="E351" s="2">
        <f>MACD!F351</f>
        <v>-5.2058371537134357E-4</v>
      </c>
      <c r="F351" s="2">
        <f>'Moving Avg'!D351</f>
        <v>3.8075000000000001</v>
      </c>
      <c r="G351" s="2">
        <f>'Moving Avg'!F351</f>
        <v>3.8470400000000007</v>
      </c>
      <c r="H351" s="2">
        <f>'Moving Avg'!G351</f>
        <v>3.9631359999999995</v>
      </c>
      <c r="I351" s="2">
        <f>'Moving Avg'!H351</f>
        <v>3.9806190000000008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3.7894999999999999</v>
      </c>
      <c r="C352" s="2">
        <f>RSI!I352</f>
        <v>39.147207997380242</v>
      </c>
      <c r="D352" s="2">
        <f>MACD!E352</f>
        <v>-1.2120115959354028E-2</v>
      </c>
      <c r="E352" s="2">
        <f>MACD!F352</f>
        <v>-2.8404901641678804E-3</v>
      </c>
      <c r="F352" s="2">
        <f>'Moving Avg'!D352</f>
        <v>3.7894999999999994</v>
      </c>
      <c r="G352" s="2">
        <f>'Moving Avg'!F352</f>
        <v>3.8423050000000005</v>
      </c>
      <c r="H352" s="2">
        <f>'Moving Avg'!G352</f>
        <v>3.9565039999999994</v>
      </c>
      <c r="I352" s="2">
        <f>'Moving Avg'!H352</f>
        <v>3.9787115000000006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3.7090000000000001</v>
      </c>
      <c r="C353" s="2">
        <f>RSI!I353</f>
        <v>32.285837951788963</v>
      </c>
      <c r="D353" s="2">
        <f>MACD!E353</f>
        <v>3.9716975106967034E-3</v>
      </c>
      <c r="E353" s="2">
        <f>MACD!F353</f>
        <v>-1.4780526291949636E-3</v>
      </c>
      <c r="F353" s="2">
        <f>'Moving Avg'!D353</f>
        <v>3.7734000000000001</v>
      </c>
      <c r="G353" s="2">
        <f>'Moving Avg'!F353</f>
        <v>3.8311750000000004</v>
      </c>
      <c r="H353" s="2">
        <f>'Moving Avg'!G353</f>
        <v>3.9482619999999993</v>
      </c>
      <c r="I353" s="2">
        <f>'Moving Avg'!H353</f>
        <v>3.9764015000000001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3.7183999999999999</v>
      </c>
      <c r="C354" s="2">
        <f>RSI!I354</f>
        <v>33.746124197721159</v>
      </c>
      <c r="D354" s="2">
        <f>MACD!E354</f>
        <v>1.783426706688207E-2</v>
      </c>
      <c r="E354" s="2">
        <f>MACD!F354</f>
        <v>2.3844113100204433E-3</v>
      </c>
      <c r="F354" s="2">
        <f>'Moving Avg'!D354</f>
        <v>3.7591799999999997</v>
      </c>
      <c r="G354" s="2">
        <f>'Moving Avg'!F354</f>
        <v>3.8240699999999999</v>
      </c>
      <c r="H354" s="2">
        <f>'Moving Avg'!G354</f>
        <v>3.9411559999999999</v>
      </c>
      <c r="I354" s="2">
        <f>'Moving Avg'!H354</f>
        <v>3.9746144999999995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3.69</v>
      </c>
      <c r="C355" s="2">
        <f>RSI!I355</f>
        <v>31.533508685842051</v>
      </c>
      <c r="D355" s="2">
        <f>MACD!E355</f>
        <v>3.2485177493331019E-2</v>
      </c>
      <c r="E355" s="2">
        <f>MACD!F355</f>
        <v>8.4045645466825584E-3</v>
      </c>
      <c r="F355" s="2">
        <f>'Moving Avg'!D355</f>
        <v>3.7392799999999999</v>
      </c>
      <c r="G355" s="2">
        <f>'Moving Avg'!F355</f>
        <v>3.8155449999999993</v>
      </c>
      <c r="H355" s="2">
        <f>'Moving Avg'!G355</f>
        <v>3.9320619999999997</v>
      </c>
      <c r="I355" s="2">
        <f>'Moving Avg'!H355</f>
        <v>3.9722094999999995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3.7989999999999999</v>
      </c>
      <c r="C356" s="2">
        <f>RSI!I356</f>
        <v>46.131941000279298</v>
      </c>
      <c r="D356" s="2">
        <f>MACD!E356</f>
        <v>3.7732640904442061E-2</v>
      </c>
      <c r="E356" s="2">
        <f>MACD!F356</f>
        <v>1.427017981823446E-2</v>
      </c>
      <c r="F356" s="2">
        <f>'Moving Avg'!D356</f>
        <v>3.7411799999999999</v>
      </c>
      <c r="G356" s="2">
        <f>'Moving Avg'!F356</f>
        <v>3.8127049999999998</v>
      </c>
      <c r="H356" s="2">
        <f>'Moving Avg'!G356</f>
        <v>3.9251480000000005</v>
      </c>
      <c r="I356" s="2">
        <f>'Moving Avg'!H356</f>
        <v>3.9703494999999993</v>
      </c>
      <c r="J356" s="5" t="str">
        <f>OBV!F356</f>
        <v>BEARISH</v>
      </c>
      <c r="K356" s="5" t="str">
        <f>OBV!G356</f>
        <v>WEAK</v>
      </c>
      <c r="L356" s="5" t="str">
        <f>OBV!H356</f>
        <v>BEARISH DIVERGENCE</v>
      </c>
    </row>
    <row r="357" spans="1:12" ht="13.5" x14ac:dyDescent="0.25">
      <c r="A357" s="3">
        <f>RSI!A357</f>
        <v>42823</v>
      </c>
      <c r="B357" s="2">
        <f>RSI!B357</f>
        <v>3.6947000000000001</v>
      </c>
      <c r="C357" s="2">
        <f>RSI!I357</f>
        <v>37.8217302931426</v>
      </c>
      <c r="D357" s="2">
        <f>MACD!E357</f>
        <v>4.9387688979763311E-2</v>
      </c>
      <c r="E357" s="2">
        <f>MACD!F357</f>
        <v>2.1293681650540235E-2</v>
      </c>
      <c r="F357" s="2">
        <f>'Moving Avg'!D357</f>
        <v>3.7222200000000001</v>
      </c>
      <c r="G357" s="2">
        <f>'Moving Avg'!F357</f>
        <v>3.8055949999999994</v>
      </c>
      <c r="H357" s="2">
        <f>'Moving Avg'!G357</f>
        <v>3.9161480000000006</v>
      </c>
      <c r="I357" s="2">
        <f>'Moving Avg'!H357</f>
        <v>3.9685734999999993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3.6095000000000002</v>
      </c>
      <c r="C358" s="2">
        <f>RSI!I358</f>
        <v>32.647968389600777</v>
      </c>
      <c r="D358" s="2">
        <f>MACD!E358</f>
        <v>5.2527254406527391E-2</v>
      </c>
      <c r="E358" s="2">
        <f>MACD!F358</f>
        <v>2.7540396201737666E-2</v>
      </c>
      <c r="F358" s="2">
        <f>'Moving Avg'!D358</f>
        <v>3.7023200000000003</v>
      </c>
      <c r="G358" s="2">
        <f>'Moving Avg'!F358</f>
        <v>3.7942249999999995</v>
      </c>
      <c r="H358" s="2">
        <f>'Moving Avg'!G358</f>
        <v>3.9054440000000006</v>
      </c>
      <c r="I358" s="2">
        <f>'Moving Avg'!H358</f>
        <v>3.9669125000000003</v>
      </c>
      <c r="J358" s="5" t="str">
        <f>OBV!F358</f>
        <v>BEARISH</v>
      </c>
      <c r="K358" s="5" t="str">
        <f>OBV!G358</f>
        <v>WEAK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3.7042000000000002</v>
      </c>
      <c r="C359" s="2">
        <f>RSI!I359</f>
        <v>42.124602251432684</v>
      </c>
      <c r="D359" s="2">
        <f>MACD!E359</f>
        <v>4.9424893935684722E-2</v>
      </c>
      <c r="E359" s="2">
        <f>MACD!F359</f>
        <v>3.1917295748527079E-2</v>
      </c>
      <c r="F359" s="2">
        <f>'Moving Avg'!D359</f>
        <v>3.6994799999999999</v>
      </c>
      <c r="G359" s="2">
        <f>'Moving Avg'!F359</f>
        <v>3.7887749999999989</v>
      </c>
      <c r="H359" s="2">
        <f>'Moving Avg'!G359</f>
        <v>3.8990020000000003</v>
      </c>
      <c r="I359" s="2">
        <f>'Moving Avg'!H359</f>
        <v>3.965141</v>
      </c>
      <c r="J359" s="5" t="str">
        <f>OBV!F359</f>
        <v>BEARISH</v>
      </c>
      <c r="K359" s="5" t="str">
        <f>OBV!G359</f>
        <v>WEAK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3.6</v>
      </c>
      <c r="C360" s="2">
        <f>RSI!I360</f>
        <v>36.104936109731959</v>
      </c>
      <c r="D360" s="2">
        <f>MACD!E360</f>
        <v>5.512162127122755E-2</v>
      </c>
      <c r="E360" s="2">
        <f>MACD!F360</f>
        <v>3.6558160853067172E-2</v>
      </c>
      <c r="F360" s="2">
        <f>'Moving Avg'!D360</f>
        <v>3.6814800000000005</v>
      </c>
      <c r="G360" s="2">
        <f>'Moving Avg'!F360</f>
        <v>3.7781149999999988</v>
      </c>
      <c r="H360" s="2">
        <f>'Moving Avg'!G360</f>
        <v>3.8882020000000006</v>
      </c>
      <c r="I360" s="2">
        <f>'Moving Avg'!H360</f>
        <v>3.9631079999999992</v>
      </c>
      <c r="J360" s="5" t="str">
        <f>OBV!F360</f>
        <v>BEARISH</v>
      </c>
      <c r="K360" s="5" t="str">
        <f>OBV!G360</f>
        <v>WEAK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3.7042000000000002</v>
      </c>
      <c r="C361" s="2">
        <f>RSI!I361</f>
        <v>44.626567100806028</v>
      </c>
      <c r="D361" s="2">
        <f>MACD!E361</f>
        <v>5.3397728200541561E-2</v>
      </c>
      <c r="E361" s="2">
        <f>MACD!F361</f>
        <v>3.9926074322562052E-2</v>
      </c>
      <c r="F361" s="2">
        <f>'Moving Avg'!D361</f>
        <v>3.6625199999999998</v>
      </c>
      <c r="G361" s="2">
        <f>'Moving Avg'!F361</f>
        <v>3.7691149999999993</v>
      </c>
      <c r="H361" s="2">
        <f>'Moving Avg'!G361</f>
        <v>3.879864</v>
      </c>
      <c r="I361" s="2">
        <f>'Moving Avg'!H361</f>
        <v>3.9610119999999993</v>
      </c>
      <c r="J361" s="5" t="str">
        <f>OBV!F361</f>
        <v>BEARISH</v>
      </c>
      <c r="K361" s="5" t="str">
        <f>OBV!G361</f>
        <v>WEAK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3.8132000000000001</v>
      </c>
      <c r="C362" s="2">
        <f>RSI!I362</f>
        <v>51.859428160351378</v>
      </c>
      <c r="D362" s="2">
        <f>MACD!E362</f>
        <v>4.4336584305268989E-2</v>
      </c>
      <c r="E362" s="2">
        <f>MACD!F362</f>
        <v>4.080817631910344E-2</v>
      </c>
      <c r="F362" s="2">
        <f>'Moving Avg'!D362</f>
        <v>3.6862200000000001</v>
      </c>
      <c r="G362" s="2">
        <f>'Moving Avg'!F362</f>
        <v>3.7702999999999998</v>
      </c>
      <c r="H362" s="2">
        <f>'Moving Avg'!G362</f>
        <v>3.8735180000000002</v>
      </c>
      <c r="I362" s="2">
        <f>'Moving Avg'!H362</f>
        <v>3.9594610000000001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</row>
    <row r="363" spans="1:12" ht="13.5" x14ac:dyDescent="0.25">
      <c r="A363" s="3">
        <f>RSI!A363</f>
        <v>42831</v>
      </c>
      <c r="B363" s="2">
        <f>RSI!B363</f>
        <v>3.8605</v>
      </c>
      <c r="C363" s="2">
        <f>RSI!I363</f>
        <v>54.628962236361083</v>
      </c>
      <c r="D363" s="2">
        <f>MACD!E363</f>
        <v>2.0573732714325832E-2</v>
      </c>
      <c r="E363" s="2">
        <f>MACD!F363</f>
        <v>3.6761287598147917E-2</v>
      </c>
      <c r="F363" s="2">
        <f>'Moving Avg'!D363</f>
        <v>3.7364199999999999</v>
      </c>
      <c r="G363" s="2">
        <f>'Moving Avg'!F363</f>
        <v>3.7691149999999993</v>
      </c>
      <c r="H363" s="2">
        <f>'Moving Avg'!G363</f>
        <v>3.868306</v>
      </c>
      <c r="I363" s="2">
        <f>'Moving Avg'!H363</f>
        <v>3.9581029999999999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</row>
    <row r="364" spans="1:12" ht="13.5" x14ac:dyDescent="0.25">
      <c r="A364" s="3">
        <f>RSI!A364</f>
        <v>42832</v>
      </c>
      <c r="B364" s="2">
        <f>RSI!B364</f>
        <v>3.8605</v>
      </c>
      <c r="C364" s="2">
        <f>RSI!I364</f>
        <v>54.628962236361083</v>
      </c>
      <c r="D364" s="2">
        <f>MACD!E364</f>
        <v>1.4413135736797145E-3</v>
      </c>
      <c r="E364" s="2">
        <f>MACD!F364</f>
        <v>2.9697292793254275E-2</v>
      </c>
      <c r="F364" s="2">
        <f>'Moving Avg'!D364</f>
        <v>3.7676799999999999</v>
      </c>
      <c r="G364" s="2">
        <f>'Moving Avg'!F364</f>
        <v>3.7679299999999998</v>
      </c>
      <c r="H364" s="2">
        <f>'Moving Avg'!G364</f>
        <v>3.8630939999999998</v>
      </c>
      <c r="I364" s="2">
        <f>'Moving Avg'!H364</f>
        <v>3.9567449999999997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3.8653</v>
      </c>
      <c r="C365" s="2">
        <f>RSI!I365</f>
        <v>54.934097921281428</v>
      </c>
      <c r="D365" s="2">
        <f>MACD!E365</f>
        <v>-1.9909058272395086E-2</v>
      </c>
      <c r="E365" s="2">
        <f>MACD!F365</f>
        <v>1.9776022580124404E-2</v>
      </c>
      <c r="F365" s="2">
        <f>'Moving Avg'!D365</f>
        <v>3.8207399999999998</v>
      </c>
      <c r="G365" s="2">
        <f>'Moving Avg'!F365</f>
        <v>3.7669850000000005</v>
      </c>
      <c r="H365" s="2">
        <f>'Moving Avg'!G365</f>
        <v>3.8593999999999995</v>
      </c>
      <c r="I365" s="2">
        <f>'Moving Avg'!H365</f>
        <v>3.9554109999999998</v>
      </c>
      <c r="J365" s="5" t="str">
        <f>OBV!F365</f>
        <v>BULLISH</v>
      </c>
      <c r="K365" s="5" t="str">
        <f>OBV!G365</f>
        <v>STRONG</v>
      </c>
      <c r="L365" s="5" t="str">
        <f>OBV!H365</f>
        <v>CONFIRMED BULLISH</v>
      </c>
    </row>
    <row r="366" spans="1:12" ht="13.5" x14ac:dyDescent="0.25">
      <c r="A366" s="3">
        <f>RSI!A366</f>
        <v>42836</v>
      </c>
      <c r="B366" s="2">
        <f>RSI!B366</f>
        <v>3.8653</v>
      </c>
      <c r="C366" s="2">
        <f>RSI!I366</f>
        <v>54.934097921281428</v>
      </c>
      <c r="D366" s="2">
        <f>MACD!E366</f>
        <v>-2.1638163755531625E-2</v>
      </c>
      <c r="E366" s="2">
        <f>MACD!F366</f>
        <v>1.14931853129932E-2</v>
      </c>
      <c r="F366" s="2">
        <f>'Moving Avg'!D366</f>
        <v>3.8529600000000004</v>
      </c>
      <c r="G366" s="2">
        <f>'Moving Avg'!F366</f>
        <v>3.7660400000000003</v>
      </c>
      <c r="H366" s="2">
        <f>'Moving Avg'!G366</f>
        <v>3.8557059999999992</v>
      </c>
      <c r="I366" s="2">
        <f>'Moving Avg'!H366</f>
        <v>3.9541854999999999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3.8653</v>
      </c>
      <c r="C367" s="2">
        <f>RSI!I367</f>
        <v>54.934097921281428</v>
      </c>
      <c r="D367" s="2">
        <f>MACD!E367</f>
        <v>-3.9547996669607066E-2</v>
      </c>
      <c r="E367" s="2">
        <f>MACD!F367</f>
        <v>1.2849489164731484E-3</v>
      </c>
      <c r="F367" s="2">
        <f>'Moving Avg'!D367</f>
        <v>3.8633800000000003</v>
      </c>
      <c r="G367" s="2">
        <f>'Moving Avg'!F367</f>
        <v>3.765330000000001</v>
      </c>
      <c r="H367" s="2">
        <f>'Moving Avg'!G367</f>
        <v>3.8529599999999995</v>
      </c>
      <c r="I367" s="2">
        <f>'Moving Avg'!H367</f>
        <v>3.9529600000000009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3.8369</v>
      </c>
      <c r="C368" s="2">
        <f>RSI!I368</f>
        <v>52.333203286968498</v>
      </c>
      <c r="D368" s="2">
        <f>MACD!E368</f>
        <v>-6.6077375771294466E-2</v>
      </c>
      <c r="E368" s="2">
        <f>MACD!F368</f>
        <v>-1.2187516021080376E-2</v>
      </c>
      <c r="F368" s="2">
        <f>'Moving Avg'!D368</f>
        <v>3.8586599999999995</v>
      </c>
      <c r="G368" s="2">
        <f>'Moving Avg'!F368</f>
        <v>3.7677000000000005</v>
      </c>
      <c r="H368" s="2">
        <f>'Moving Avg'!G368</f>
        <v>3.8504979999999991</v>
      </c>
      <c r="I368" s="2">
        <f>'Moving Avg'!H368</f>
        <v>3.9515925000000012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3.8841999999999999</v>
      </c>
      <c r="C369" s="2">
        <f>RSI!I369</f>
        <v>56.064215184821833</v>
      </c>
      <c r="D369" s="2">
        <f>MACD!E369</f>
        <v>-7.7635409246732845E-2</v>
      </c>
      <c r="E369" s="2">
        <f>MACD!F369</f>
        <v>-2.5277094666210871E-2</v>
      </c>
      <c r="F369" s="2">
        <f>'Moving Avg'!D369</f>
        <v>3.8633999999999999</v>
      </c>
      <c r="G369" s="2">
        <f>'Moving Avg'!F369</f>
        <v>3.7724350000000002</v>
      </c>
      <c r="H369" s="2">
        <f>'Moving Avg'!G369</f>
        <v>3.8488879999999988</v>
      </c>
      <c r="I369" s="2">
        <f>'Moving Avg'!H369</f>
        <v>3.9504615000000007</v>
      </c>
      <c r="J369" s="5" t="str">
        <f>OBV!F369</f>
        <v>BULLISH</v>
      </c>
      <c r="K369" s="5" t="str">
        <f>OBV!G369</f>
        <v>STRONG</v>
      </c>
      <c r="L369" s="5" t="str">
        <f>OBV!H369</f>
        <v>CONFIRMED BULLISH</v>
      </c>
    </row>
    <row r="370" spans="1:12" ht="13.5" x14ac:dyDescent="0.25">
      <c r="A370" s="3">
        <f>RSI!A370</f>
        <v>42842</v>
      </c>
      <c r="B370" s="2">
        <f>RSI!B370</f>
        <v>3.8841999999999999</v>
      </c>
      <c r="C370" s="2">
        <f>RSI!I370</f>
        <v>56.06421518482184</v>
      </c>
      <c r="D370" s="2">
        <f>MACD!E370</f>
        <v>-0.10388816585288296</v>
      </c>
      <c r="E370" s="2">
        <f>MACD!F370</f>
        <v>-4.0999308903545292E-2</v>
      </c>
      <c r="F370" s="2">
        <f>'Moving Avg'!D370</f>
        <v>3.8671799999999998</v>
      </c>
      <c r="G370" s="2">
        <f>'Moving Avg'!F370</f>
        <v>3.7771699999999995</v>
      </c>
      <c r="H370" s="2">
        <f>'Moving Avg'!G370</f>
        <v>3.8469919999999989</v>
      </c>
      <c r="I370" s="2">
        <f>'Moving Avg'!H370</f>
        <v>3.9497200000000006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</row>
    <row r="371" spans="1:12" ht="13.5" x14ac:dyDescent="0.25">
      <c r="A371" s="3">
        <f>RSI!A371</f>
        <v>42843</v>
      </c>
      <c r="B371" s="2">
        <f>RSI!B371</f>
        <v>3.8841999999999999</v>
      </c>
      <c r="C371" s="2">
        <f>RSI!I371</f>
        <v>56.06421518482184</v>
      </c>
      <c r="D371" s="2">
        <f>MACD!E371</f>
        <v>-0.11048063138929276</v>
      </c>
      <c r="E371" s="2">
        <f>MACD!F371</f>
        <v>-5.4895573400694786E-2</v>
      </c>
      <c r="F371" s="2">
        <f>'Moving Avg'!D371</f>
        <v>3.8709599999999993</v>
      </c>
      <c r="G371" s="2">
        <f>'Moving Avg'!F371</f>
        <v>3.7819049999999992</v>
      </c>
      <c r="H371" s="2">
        <f>'Moving Avg'!G371</f>
        <v>3.8427279999999993</v>
      </c>
      <c r="I371" s="2">
        <f>'Moving Avg'!H371</f>
        <v>3.9489784999999999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</row>
    <row r="372" spans="1:12" ht="13.5" x14ac:dyDescent="0.25">
      <c r="A372" s="3">
        <f>RSI!A372</f>
        <v>42844</v>
      </c>
      <c r="B372" s="2">
        <f>RSI!B372</f>
        <v>3.9504999999999999</v>
      </c>
      <c r="C372" s="2">
        <f>RSI!I372</f>
        <v>61.359183855899282</v>
      </c>
      <c r="D372" s="2">
        <f>MACD!E372</f>
        <v>-0.10457979234927972</v>
      </c>
      <c r="E372" s="2">
        <f>MACD!F372</f>
        <v>-6.4832417190411773E-2</v>
      </c>
      <c r="F372" s="2">
        <f>'Moving Avg'!D372</f>
        <v>3.8879999999999995</v>
      </c>
      <c r="G372" s="2">
        <f>'Moving Avg'!F372</f>
        <v>3.7899549999999991</v>
      </c>
      <c r="H372" s="2">
        <f>'Moving Avg'!G372</f>
        <v>3.8421579999999995</v>
      </c>
      <c r="I372" s="2">
        <f>'Moving Avg'!H372</f>
        <v>3.9485685000000013</v>
      </c>
      <c r="J372" s="5" t="str">
        <f>OBV!F372</f>
        <v>BULLISH</v>
      </c>
      <c r="K372" s="5" t="str">
        <f>OBV!G372</f>
        <v>STRONG</v>
      </c>
      <c r="L372" s="5" t="str">
        <f>OBV!H372</f>
        <v>CONFIRMED BULLISH</v>
      </c>
    </row>
    <row r="373" spans="1:12" ht="13.5" x14ac:dyDescent="0.25">
      <c r="A373" s="3">
        <f>RSI!A373</f>
        <v>42845</v>
      </c>
      <c r="B373" s="2">
        <f>RSI!B373</f>
        <v>3.9504999999999999</v>
      </c>
      <c r="C373" s="2">
        <f>RSI!I373</f>
        <v>61.359183855899282</v>
      </c>
      <c r="D373" s="2">
        <f>MACD!E373</f>
        <v>-9.3052584641585501E-2</v>
      </c>
      <c r="E373" s="2">
        <f>MACD!F373</f>
        <v>-7.0476450680646521E-2</v>
      </c>
      <c r="F373" s="2">
        <f>'Moving Avg'!D373</f>
        <v>3.91072</v>
      </c>
      <c r="G373" s="2">
        <f>'Moving Avg'!F373</f>
        <v>3.8020300000000007</v>
      </c>
      <c r="H373" s="2">
        <f>'Moving Avg'!G373</f>
        <v>3.8396940000000002</v>
      </c>
      <c r="I373" s="2">
        <f>'Moving Avg'!H373</f>
        <v>3.9486665000000012</v>
      </c>
      <c r="J373" s="5" t="str">
        <f>OBV!F373</f>
        <v>BULLISH</v>
      </c>
      <c r="K373" s="5" t="str">
        <f>OBV!G373</f>
        <v>STRONG</v>
      </c>
      <c r="L373" s="5" t="str">
        <f>OBV!H373</f>
        <v>CONFIRMED BULLISH</v>
      </c>
    </row>
    <row r="374" spans="1:12" ht="13.5" x14ac:dyDescent="0.25">
      <c r="A374" s="3">
        <f>RSI!A374</f>
        <v>42846</v>
      </c>
      <c r="B374" s="2">
        <f>RSI!B374</f>
        <v>3.9504999999999999</v>
      </c>
      <c r="C374" s="2">
        <f>RSI!I374</f>
        <v>61.359183855899282</v>
      </c>
      <c r="D374" s="2">
        <f>MACD!E374</f>
        <v>-8.398650926214879E-2</v>
      </c>
      <c r="E374" s="2">
        <f>MACD!F374</f>
        <v>-7.3178462396946975E-2</v>
      </c>
      <c r="F374" s="2">
        <f>'Moving Avg'!D374</f>
        <v>3.9239800000000002</v>
      </c>
      <c r="G374" s="2">
        <f>'Moving Avg'!F374</f>
        <v>3.8136350000000006</v>
      </c>
      <c r="H374" s="2">
        <f>'Moving Avg'!G374</f>
        <v>3.8391239999999995</v>
      </c>
      <c r="I374" s="2">
        <f>'Moving Avg'!H374</f>
        <v>3.9488795000000017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</row>
    <row r="375" spans="1:12" ht="13.5" x14ac:dyDescent="0.25">
      <c r="A375" s="3">
        <f>RSI!A375</f>
        <v>42849</v>
      </c>
      <c r="B375" s="2">
        <f>RSI!B375</f>
        <v>3.9504999999999999</v>
      </c>
      <c r="C375" s="2">
        <f>RSI!I375</f>
        <v>61.359183855899282</v>
      </c>
      <c r="D375" s="2">
        <f>MACD!E375</f>
        <v>-7.6213527021711247E-2</v>
      </c>
      <c r="E375" s="2">
        <f>MACD!F375</f>
        <v>-7.3785475321899829E-2</v>
      </c>
      <c r="F375" s="2">
        <f>'Moving Avg'!D375</f>
        <v>3.9372400000000001</v>
      </c>
      <c r="G375" s="2">
        <f>'Moving Avg'!F375</f>
        <v>3.8266600000000013</v>
      </c>
      <c r="H375" s="2">
        <f>'Moving Avg'!G375</f>
        <v>3.8387439999999997</v>
      </c>
      <c r="I375" s="2">
        <f>'Moving Avg'!H375</f>
        <v>3.9485240000000017</v>
      </c>
      <c r="J375" s="5" t="str">
        <f>OBV!F375</f>
        <v>BULLISH</v>
      </c>
      <c r="K375" s="5" t="str">
        <f>OBV!G375</f>
        <v>NEUTRAL</v>
      </c>
      <c r="L375" s="5" t="str">
        <f>OBV!H375</f>
        <v>CONFIRMED BULLISH</v>
      </c>
    </row>
    <row r="376" spans="1:12" ht="13.5" x14ac:dyDescent="0.25">
      <c r="A376" s="3">
        <f>RSI!A376</f>
        <v>42850</v>
      </c>
      <c r="B376" s="2">
        <f>RSI!B376</f>
        <v>3.8321000000000001</v>
      </c>
      <c r="C376" s="2">
        <f>RSI!I376</f>
        <v>47.584357730890574</v>
      </c>
      <c r="D376" s="2">
        <f>MACD!E376</f>
        <v>-6.1455623249041302E-2</v>
      </c>
      <c r="E376" s="2">
        <f>MACD!F376</f>
        <v>-7.1319504907328121E-2</v>
      </c>
      <c r="F376" s="2">
        <f>'Moving Avg'!D376</f>
        <v>3.9268200000000002</v>
      </c>
      <c r="G376" s="2">
        <f>'Moving Avg'!F376</f>
        <v>3.8283149999999999</v>
      </c>
      <c r="H376" s="2">
        <f>'Moving Avg'!G376</f>
        <v>3.8348599999999999</v>
      </c>
      <c r="I376" s="2">
        <f>'Moving Avg'!H376</f>
        <v>3.9476000000000009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3.9458000000000002</v>
      </c>
      <c r="C377" s="2">
        <f>RSI!I377</f>
        <v>57.460593025699644</v>
      </c>
      <c r="D377" s="2">
        <f>MACD!E377</f>
        <v>-5.7236688689267456E-2</v>
      </c>
      <c r="E377" s="2">
        <f>MACD!F377</f>
        <v>-6.8502941663715997E-2</v>
      </c>
      <c r="F377" s="2">
        <f>'Moving Avg'!D377</f>
        <v>3.9258800000000003</v>
      </c>
      <c r="G377" s="2">
        <f>'Moving Avg'!F377</f>
        <v>3.8408700000000002</v>
      </c>
      <c r="H377" s="2">
        <f>'Moving Avg'!G377</f>
        <v>3.83325</v>
      </c>
      <c r="I377" s="2">
        <f>'Moving Avg'!H377</f>
        <v>3.9467710000000009</v>
      </c>
      <c r="J377" s="5" t="str">
        <f>OBV!F377</f>
        <v>BEARISH</v>
      </c>
      <c r="K377" s="5" t="str">
        <f>OBV!G377</f>
        <v>WEAK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4.0121000000000002</v>
      </c>
      <c r="C378" s="2">
        <f>RSI!I378</f>
        <v>61.961422242626249</v>
      </c>
      <c r="D378" s="2">
        <f>MACD!E378</f>
        <v>-6.3476706470763755E-2</v>
      </c>
      <c r="E378" s="2">
        <f>MACD!F378</f>
        <v>-6.7497694625125559E-2</v>
      </c>
      <c r="F378" s="2">
        <f>'Moving Avg'!D378</f>
        <v>3.9382000000000006</v>
      </c>
      <c r="G378" s="2">
        <f>'Moving Avg'!F378</f>
        <v>3.8609999999999998</v>
      </c>
      <c r="H378" s="2">
        <f>'Moving Avg'!G378</f>
        <v>3.8352400000000002</v>
      </c>
      <c r="I378" s="2">
        <f>'Moving Avg'!H378</f>
        <v>3.9463920000000003</v>
      </c>
      <c r="J378" s="5" t="str">
        <f>OBV!F378</f>
        <v>BEARISH</v>
      </c>
      <c r="K378" s="5" t="str">
        <f>OBV!G378</f>
        <v>WEAK</v>
      </c>
      <c r="L378" s="5" t="str">
        <f>OBV!H378</f>
        <v>BEARISH DIVERGENCE</v>
      </c>
    </row>
    <row r="379" spans="1:12" ht="13.5" x14ac:dyDescent="0.25">
      <c r="A379" s="3">
        <f>RSI!A379</f>
        <v>42853</v>
      </c>
      <c r="B379" s="2">
        <f>RSI!B379</f>
        <v>4.0453000000000001</v>
      </c>
      <c r="C379" s="2">
        <f>RSI!I379</f>
        <v>64.014645284555939</v>
      </c>
      <c r="D379" s="2">
        <f>MACD!E379</f>
        <v>-6.4821145399620139E-2</v>
      </c>
      <c r="E379" s="2">
        <f>MACD!F379</f>
        <v>-6.6962384780024475E-2</v>
      </c>
      <c r="F379" s="2">
        <f>'Moving Avg'!D379</f>
        <v>3.9571600000000005</v>
      </c>
      <c r="G379" s="2">
        <f>'Moving Avg'!F379</f>
        <v>3.8780550000000007</v>
      </c>
      <c r="H379" s="2">
        <f>'Moving Avg'!G379</f>
        <v>3.837893999999999</v>
      </c>
      <c r="I379" s="2">
        <f>'Moving Avg'!H379</f>
        <v>3.9461790000000003</v>
      </c>
      <c r="J379" s="5" t="str">
        <f>OBV!F379</f>
        <v>BEARISH</v>
      </c>
      <c r="K379" s="5" t="str">
        <f>OBV!G379</f>
        <v>WEAK</v>
      </c>
      <c r="L379" s="5" t="str">
        <f>OBV!H379</f>
        <v>BEARISH DIVERGENCE</v>
      </c>
    </row>
    <row r="380" spans="1:12" ht="13.5" x14ac:dyDescent="0.25">
      <c r="A380" s="3">
        <f>RSI!A380</f>
        <v>42857</v>
      </c>
      <c r="B380" s="2">
        <f>RSI!B380</f>
        <v>4.0453000000000001</v>
      </c>
      <c r="C380" s="2">
        <f>RSI!I380</f>
        <v>64.014645284555939</v>
      </c>
      <c r="D380" s="2">
        <f>MACD!E380</f>
        <v>-6.6971675666962049E-2</v>
      </c>
      <c r="E380" s="2">
        <f>MACD!F380</f>
        <v>-6.696424295741199E-2</v>
      </c>
      <c r="F380" s="2">
        <f>'Moving Avg'!D380</f>
        <v>3.9761200000000003</v>
      </c>
      <c r="G380" s="2">
        <f>'Moving Avg'!F380</f>
        <v>3.9003199999999998</v>
      </c>
      <c r="H380" s="2">
        <f>'Moving Avg'!G380</f>
        <v>3.8410199999999999</v>
      </c>
      <c r="I380" s="2">
        <f>'Moving Avg'!H380</f>
        <v>3.9465105000000005</v>
      </c>
      <c r="J380" s="5" t="str">
        <f>OBV!F380</f>
        <v>BEARISH</v>
      </c>
      <c r="K380" s="5" t="str">
        <f>OBV!G380</f>
        <v>WEAK</v>
      </c>
      <c r="L380" s="5" t="str">
        <f>OBV!H380</f>
        <v>BEARISH DIVERGENCE</v>
      </c>
    </row>
    <row r="381" spans="1:12" ht="13.5" x14ac:dyDescent="0.25">
      <c r="A381" s="3">
        <f>RSI!A381</f>
        <v>42858</v>
      </c>
      <c r="B381" s="2">
        <f>RSI!B381</f>
        <v>3.9268999999999998</v>
      </c>
      <c r="C381" s="2">
        <f>RSI!I381</f>
        <v>52.331538480116208</v>
      </c>
      <c r="D381" s="2">
        <f>MACD!E381</f>
        <v>-6.0958881139472343E-2</v>
      </c>
      <c r="E381" s="2">
        <f>MACD!F381</f>
        <v>-6.5763170593824055E-2</v>
      </c>
      <c r="F381" s="2">
        <f>'Moving Avg'!D381</f>
        <v>3.9950800000000002</v>
      </c>
      <c r="G381" s="2">
        <f>'Moving Avg'!F381</f>
        <v>3.9114549999999992</v>
      </c>
      <c r="H381" s="2">
        <f>'Moving Avg'!G381</f>
        <v>3.843767999999999</v>
      </c>
      <c r="I381" s="2">
        <f>'Moving Avg'!H381</f>
        <v>3.9466530000000004</v>
      </c>
      <c r="J381" s="5" t="str">
        <f>OBV!F381</f>
        <v>BEARISH</v>
      </c>
      <c r="K381" s="5" t="str">
        <f>OBV!G381</f>
        <v>NEUTRAL</v>
      </c>
      <c r="L381" s="5" t="str">
        <f>OBV!H381</f>
        <v>BEARISH DIVERGENCE</v>
      </c>
    </row>
    <row r="382" spans="1:12" ht="13.5" x14ac:dyDescent="0.25">
      <c r="A382" s="3">
        <f>RSI!A382</f>
        <v>42859</v>
      </c>
      <c r="B382" s="2">
        <f>RSI!B382</f>
        <v>3.9079000000000002</v>
      </c>
      <c r="C382" s="2">
        <f>RSI!I382</f>
        <v>50.731454062878917</v>
      </c>
      <c r="D382" s="2">
        <f>MACD!E382</f>
        <v>-4.4432516411216927E-2</v>
      </c>
      <c r="E382" s="2">
        <f>MACD!F382</f>
        <v>-6.1497039757302634E-2</v>
      </c>
      <c r="F382" s="2">
        <f>'Moving Avg'!D382</f>
        <v>3.9875000000000007</v>
      </c>
      <c r="G382" s="2">
        <f>'Moving Avg'!F382</f>
        <v>3.9161899999999989</v>
      </c>
      <c r="H382" s="2">
        <f>'Moving Avg'!G382</f>
        <v>3.8442419999999999</v>
      </c>
      <c r="I382" s="2">
        <f>'Moving Avg'!H382</f>
        <v>3.9467005000000013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4.1399999999999997</v>
      </c>
      <c r="C383" s="2">
        <f>RSI!I383</f>
        <v>64.864406790751815</v>
      </c>
      <c r="D383" s="2">
        <f>MACD!E383</f>
        <v>-4.768527890148766E-2</v>
      </c>
      <c r="E383" s="2">
        <f>MACD!F383</f>
        <v>-5.8734687586139638E-2</v>
      </c>
      <c r="F383" s="2">
        <f>'Moving Avg'!D383</f>
        <v>4.0130800000000004</v>
      </c>
      <c r="G383" s="2">
        <f>'Moving Avg'!F383</f>
        <v>3.9301649999999997</v>
      </c>
      <c r="H383" s="2">
        <f>'Moving Avg'!G383</f>
        <v>3.8484099999999994</v>
      </c>
      <c r="I383" s="2">
        <f>'Moving Avg'!H383</f>
        <v>3.9479085000000014</v>
      </c>
      <c r="J383" s="5" t="str">
        <f>OBV!F383</f>
        <v>BULLISH</v>
      </c>
      <c r="K383" s="5" t="str">
        <f>OBV!G383</f>
        <v>STRONG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4.1399999999999997</v>
      </c>
      <c r="C384" s="2">
        <f>RSI!I384</f>
        <v>64.864406790751815</v>
      </c>
      <c r="D384" s="2">
        <f>MACD!E384</f>
        <v>-5.1849861719774015E-2</v>
      </c>
      <c r="E384" s="2">
        <f>MACD!F384</f>
        <v>-5.7357722412866519E-2</v>
      </c>
      <c r="F384" s="2">
        <f>'Moving Avg'!D384</f>
        <v>4.0320200000000002</v>
      </c>
      <c r="G384" s="2">
        <f>'Moving Avg'!F384</f>
        <v>3.9441399999999995</v>
      </c>
      <c r="H384" s="2">
        <f>'Moving Avg'!G384</f>
        <v>3.8539999999999992</v>
      </c>
      <c r="I384" s="2">
        <f>'Moving Avg'!H384</f>
        <v>3.949116500000001</v>
      </c>
      <c r="J384" s="5" t="str">
        <f>OBV!F384</f>
        <v>BULLISH</v>
      </c>
      <c r="K384" s="5" t="str">
        <f>OBV!G384</f>
        <v>STRONG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4.2157999999999998</v>
      </c>
      <c r="C385" s="2">
        <f>RSI!I385</f>
        <v>68.307745378990006</v>
      </c>
      <c r="D385" s="2">
        <f>MACD!E385</f>
        <v>-6.2296188865498703E-2</v>
      </c>
      <c r="E385" s="2">
        <f>MACD!F385</f>
        <v>-5.834541570339296E-2</v>
      </c>
      <c r="F385" s="2">
        <f>'Moving Avg'!D385</f>
        <v>4.0661199999999997</v>
      </c>
      <c r="G385" s="2">
        <f>'Moving Avg'!F385</f>
        <v>3.9616649999999991</v>
      </c>
      <c r="H385" s="2">
        <f>'Moving Avg'!G385</f>
        <v>3.861105999999999</v>
      </c>
      <c r="I385" s="2">
        <f>'Moving Avg'!H385</f>
        <v>3.9503005000000009</v>
      </c>
      <c r="J385" s="5" t="str">
        <f>OBV!F385</f>
        <v>BULLISH</v>
      </c>
      <c r="K385" s="5" t="str">
        <f>OBV!G385</f>
        <v>STRONG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4.3390000000000004</v>
      </c>
      <c r="C386" s="2">
        <f>RSI!I386</f>
        <v>72.948147673111791</v>
      </c>
      <c r="D386" s="2">
        <f>MACD!E386</f>
        <v>-0.10013537749687362</v>
      </c>
      <c r="E386" s="2">
        <f>MACD!F386</f>
        <v>-6.6703408062089103E-2</v>
      </c>
      <c r="F386" s="2">
        <f>'Moving Avg'!D386</f>
        <v>4.1485399999999997</v>
      </c>
      <c r="G386" s="2">
        <f>'Moving Avg'!F386</f>
        <v>3.9853499999999991</v>
      </c>
      <c r="H386" s="2">
        <f>'Moving Avg'!G386</f>
        <v>3.8707699999999994</v>
      </c>
      <c r="I386" s="2">
        <f>'Moving Avg'!H386</f>
        <v>3.9526930000000018</v>
      </c>
      <c r="J386" s="5" t="str">
        <f>OBV!F386</f>
        <v>BULLISH</v>
      </c>
      <c r="K386" s="5" t="str">
        <f>OBV!G386</f>
        <v>STRONG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4.3390000000000004</v>
      </c>
      <c r="C387" s="2">
        <f>RSI!I387</f>
        <v>72.948147673111791</v>
      </c>
      <c r="D387" s="2">
        <f>MACD!E387</f>
        <v>-0.11692465203715985</v>
      </c>
      <c r="E387" s="2">
        <f>MACD!F387</f>
        <v>-7.6747656857103261E-2</v>
      </c>
      <c r="F387" s="2">
        <f>'Moving Avg'!D387</f>
        <v>4.2347599999999996</v>
      </c>
      <c r="G387" s="2">
        <f>'Moving Avg'!F387</f>
        <v>4.009034999999999</v>
      </c>
      <c r="H387" s="2">
        <f>'Moving Avg'!G387</f>
        <v>3.8808119999999993</v>
      </c>
      <c r="I387" s="2">
        <f>'Moving Avg'!H387</f>
        <v>3.9548485000000015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4.3910999999999998</v>
      </c>
      <c r="C388" s="2">
        <f>RSI!I388</f>
        <v>74.760644049973337</v>
      </c>
      <c r="D388" s="2">
        <f>MACD!E388</f>
        <v>-0.12688633833468144</v>
      </c>
      <c r="E388" s="2">
        <f>MACD!F388</f>
        <v>-8.6775393152618896E-2</v>
      </c>
      <c r="F388" s="2">
        <f>'Moving Avg'!D388</f>
        <v>4.28498</v>
      </c>
      <c r="G388" s="2">
        <f>'Moving Avg'!F388</f>
        <v>4.0367449999999998</v>
      </c>
      <c r="H388" s="2">
        <f>'Moving Avg'!G388</f>
        <v>3.8918959999999991</v>
      </c>
      <c r="I388" s="2">
        <f>'Moving Avg'!H388</f>
        <v>3.9576195000000025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4.3910999999999998</v>
      </c>
      <c r="C389" s="2">
        <f>RSI!I389</f>
        <v>74.760644049973337</v>
      </c>
      <c r="D389" s="2">
        <f>MACD!E389</f>
        <v>-0.13245647616510769</v>
      </c>
      <c r="E389" s="2">
        <f>MACD!F389</f>
        <v>-9.5911609755116659E-2</v>
      </c>
      <c r="F389" s="2">
        <f>'Moving Avg'!D389</f>
        <v>4.3352000000000004</v>
      </c>
      <c r="G389" s="2">
        <f>'Moving Avg'!F389</f>
        <v>4.0620899999999995</v>
      </c>
      <c r="H389" s="2">
        <f>'Moving Avg'!G389</f>
        <v>3.9034539999999986</v>
      </c>
      <c r="I389" s="2">
        <f>'Moving Avg'!H389</f>
        <v>3.9603905000000026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4.3910999999999998</v>
      </c>
      <c r="C390" s="2">
        <f>RSI!I390</f>
        <v>74.760644049973337</v>
      </c>
      <c r="D390" s="2">
        <f>MACD!E390</f>
        <v>-0.13925180949475724</v>
      </c>
      <c r="E390" s="2">
        <f>MACD!F390</f>
        <v>-0.10457964970304477</v>
      </c>
      <c r="F390" s="2">
        <f>'Moving Avg'!D390</f>
        <v>4.37026</v>
      </c>
      <c r="G390" s="2">
        <f>'Moving Avg'!F390</f>
        <v>4.0874349999999993</v>
      </c>
      <c r="H390" s="2">
        <f>'Moving Avg'!G390</f>
        <v>3.9150119999999986</v>
      </c>
      <c r="I390" s="2">
        <f>'Moving Avg'!H390</f>
        <v>3.9631615000000027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4.3152999999999997</v>
      </c>
      <c r="C391" s="2">
        <f>RSI!I391</f>
        <v>66.64649491838415</v>
      </c>
      <c r="D391" s="2">
        <f>MACD!E391</f>
        <v>-0.15953018393257645</v>
      </c>
      <c r="E391" s="2">
        <f>MACD!F391</f>
        <v>-0.1155697565489511</v>
      </c>
      <c r="F391" s="2">
        <f>'Moving Avg'!D391</f>
        <v>4.3655200000000001</v>
      </c>
      <c r="G391" s="2">
        <f>'Moving Avg'!F391</f>
        <v>4.1089899999999986</v>
      </c>
      <c r="H391" s="2">
        <f>'Moving Avg'!G391</f>
        <v>3.923633999999999</v>
      </c>
      <c r="I391" s="2">
        <f>'Moving Avg'!H391</f>
        <v>3.9647010000000025</v>
      </c>
      <c r="J391" s="5" t="str">
        <f>OBV!F391</f>
        <v>BULLISH</v>
      </c>
      <c r="K391" s="5" t="str">
        <f>OBV!G391</f>
        <v>STRONG</v>
      </c>
      <c r="L391" s="5" t="str">
        <f>OBV!H391</f>
        <v>BULLISH DIVERGENCE</v>
      </c>
    </row>
    <row r="392" spans="1:12" ht="13.5" x14ac:dyDescent="0.25">
      <c r="A392" s="3">
        <f>RSI!A392</f>
        <v>42873</v>
      </c>
      <c r="B392" s="2">
        <f>RSI!B392</f>
        <v>4.32</v>
      </c>
      <c r="C392" s="2">
        <f>RSI!I392</f>
        <v>66.886482408954663</v>
      </c>
      <c r="D392" s="2">
        <f>MACD!E392</f>
        <v>-0.18129722733619458</v>
      </c>
      <c r="E392" s="2">
        <f>MACD!F392</f>
        <v>-0.1287152507063998</v>
      </c>
      <c r="F392" s="2">
        <f>'Moving Avg'!D392</f>
        <v>4.36172</v>
      </c>
      <c r="G392" s="2">
        <f>'Moving Avg'!F392</f>
        <v>4.1274649999999991</v>
      </c>
      <c r="H392" s="2">
        <f>'Moving Avg'!G392</f>
        <v>3.9342439999999992</v>
      </c>
      <c r="I392" s="2">
        <f>'Moving Avg'!H392</f>
        <v>3.9668560000000026</v>
      </c>
      <c r="J392" s="5" t="str">
        <f>OBV!F392</f>
        <v>BULLISH</v>
      </c>
      <c r="K392" s="5" t="str">
        <f>OBV!G392</f>
        <v>STRONG</v>
      </c>
      <c r="L392" s="5" t="str">
        <f>OBV!H392</f>
        <v>BULLISH DIVERGENCE</v>
      </c>
    </row>
    <row r="393" spans="1:12" ht="13.5" x14ac:dyDescent="0.25">
      <c r="A393" s="3">
        <f>RSI!A393</f>
        <v>42874</v>
      </c>
      <c r="B393" s="2">
        <f>RSI!B393</f>
        <v>4.3342000000000001</v>
      </c>
      <c r="C393" s="2">
        <f>RSI!I393</f>
        <v>67.643973410084016</v>
      </c>
      <c r="D393" s="2">
        <f>MACD!E393</f>
        <v>-0.16632556929246345</v>
      </c>
      <c r="E393" s="2">
        <f>MACD!F393</f>
        <v>-0.13623731442361253</v>
      </c>
      <c r="F393" s="2">
        <f>'Moving Avg'!D393</f>
        <v>4.3503400000000001</v>
      </c>
      <c r="G393" s="2">
        <f>'Moving Avg'!F393</f>
        <v>4.1466499999999993</v>
      </c>
      <c r="H393" s="2">
        <f>'Moving Avg'!G393</f>
        <v>3.9432439999999991</v>
      </c>
      <c r="I393" s="2">
        <f>'Moving Avg'!H393</f>
        <v>3.9695085000000017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4.3342000000000001</v>
      </c>
      <c r="C394" s="2">
        <f>RSI!I394</f>
        <v>67.643973410084016</v>
      </c>
      <c r="D394" s="2">
        <f>MACD!E394</f>
        <v>-0.15491329510672003</v>
      </c>
      <c r="E394" s="2">
        <f>MACD!F394</f>
        <v>-0.13997251056023402</v>
      </c>
      <c r="F394" s="2">
        <f>'Moving Avg'!D394</f>
        <v>4.3389599999999993</v>
      </c>
      <c r="G394" s="2">
        <f>'Moving Avg'!F394</f>
        <v>4.1658349999999995</v>
      </c>
      <c r="H394" s="2">
        <f>'Moving Avg'!G394</f>
        <v>3.9522439999999994</v>
      </c>
      <c r="I394" s="2">
        <f>'Moving Avg'!H394</f>
        <v>3.9721610000000016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</row>
    <row r="395" spans="1:12" ht="13.5" x14ac:dyDescent="0.25">
      <c r="A395" s="3">
        <f>RSI!A395</f>
        <v>42878</v>
      </c>
      <c r="B395" s="2">
        <f>RSI!B395</f>
        <v>4.3342000000000001</v>
      </c>
      <c r="C395" s="2">
        <f>RSI!I395</f>
        <v>67.643973410084016</v>
      </c>
      <c r="D395" s="2">
        <f>MACD!E395</f>
        <v>-0.13475822792294156</v>
      </c>
      <c r="E395" s="2">
        <f>MACD!F395</f>
        <v>-0.13892965403277555</v>
      </c>
      <c r="F395" s="2">
        <f>'Moving Avg'!D395</f>
        <v>4.3275799999999993</v>
      </c>
      <c r="G395" s="2">
        <f>'Moving Avg'!F395</f>
        <v>4.1850199999999997</v>
      </c>
      <c r="H395" s="2">
        <f>'Moving Avg'!G395</f>
        <v>3.9612440000000002</v>
      </c>
      <c r="I395" s="2">
        <f>'Moving Avg'!H395</f>
        <v>3.9748135000000016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</row>
    <row r="396" spans="1:12" ht="13.5" x14ac:dyDescent="0.25">
      <c r="A396" s="3">
        <f>RSI!A396</f>
        <v>42879</v>
      </c>
      <c r="B396" s="2">
        <f>RSI!B396</f>
        <v>4.3105000000000002</v>
      </c>
      <c r="C396" s="2">
        <f>RSI!I396</f>
        <v>64.565152731734585</v>
      </c>
      <c r="D396" s="2">
        <f>MACD!E396</f>
        <v>-9.8071400608892745E-2</v>
      </c>
      <c r="E396" s="2">
        <f>MACD!F396</f>
        <v>-0.130758003347999</v>
      </c>
      <c r="F396" s="2">
        <f>'Moving Avg'!D396</f>
        <v>4.3266200000000001</v>
      </c>
      <c r="G396" s="2">
        <f>'Moving Avg'!F396</f>
        <v>4.2089400000000001</v>
      </c>
      <c r="H396" s="2">
        <f>'Moving Avg'!G396</f>
        <v>3.9697700000000005</v>
      </c>
      <c r="I396" s="2">
        <f>'Moving Avg'!H396</f>
        <v>3.9772765000000017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</row>
    <row r="397" spans="1:12" ht="13.5" x14ac:dyDescent="0.25">
      <c r="A397" s="3">
        <f>RSI!A397</f>
        <v>42880</v>
      </c>
      <c r="B397" s="2">
        <f>RSI!B397</f>
        <v>4.2725999999999997</v>
      </c>
      <c r="C397" s="2">
        <f>RSI!I397</f>
        <v>59.872101111308595</v>
      </c>
      <c r="D397" s="2">
        <f>MACD!E397</f>
        <v>-6.5078343304622699E-2</v>
      </c>
      <c r="E397" s="2">
        <f>MACD!F397</f>
        <v>-0.11762207133932376</v>
      </c>
      <c r="F397" s="2">
        <f>'Moving Avg'!D397</f>
        <v>4.3171400000000002</v>
      </c>
      <c r="G397" s="2">
        <f>'Moving Avg'!F397</f>
        <v>4.2252799999999997</v>
      </c>
      <c r="H397" s="2">
        <f>'Moving Avg'!G397</f>
        <v>3.9776320000000003</v>
      </c>
      <c r="I397" s="2">
        <f>'Moving Avg'!H397</f>
        <v>3.9795500000000015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4.3720999999999997</v>
      </c>
      <c r="C398" s="2">
        <f>RSI!I398</f>
        <v>66.712832584288535</v>
      </c>
      <c r="D398" s="2">
        <f>MACD!E398</f>
        <v>-3.7085738940255908E-2</v>
      </c>
      <c r="E398" s="2">
        <f>MACD!F398</f>
        <v>-0.10151480485951019</v>
      </c>
      <c r="F398" s="2">
        <f>'Moving Avg'!D398</f>
        <v>4.3247200000000001</v>
      </c>
      <c r="G398" s="2">
        <f>'Moving Avg'!F398</f>
        <v>4.2432800000000004</v>
      </c>
      <c r="H398" s="2">
        <f>'Moving Avg'!G398</f>
        <v>3.9892840000000001</v>
      </c>
      <c r="I398" s="2">
        <f>'Moving Avg'!H398</f>
        <v>3.9823210000000016</v>
      </c>
      <c r="J398" s="5" t="str">
        <f>OBV!F398</f>
        <v>BEARISH</v>
      </c>
      <c r="K398" s="5" t="str">
        <f>OBV!G398</f>
        <v>WEAK</v>
      </c>
      <c r="L398" s="5" t="str">
        <f>OBV!H398</f>
        <v>BEARISH DIVERGENCE</v>
      </c>
    </row>
    <row r="399" spans="1:12" ht="13.5" x14ac:dyDescent="0.25">
      <c r="A399" s="3">
        <f>RSI!A399</f>
        <v>42884</v>
      </c>
      <c r="B399" s="2">
        <f>RSI!B399</f>
        <v>4.3578999999999999</v>
      </c>
      <c r="C399" s="2">
        <f>RSI!I399</f>
        <v>65.009563287014316</v>
      </c>
      <c r="D399" s="2">
        <f>MACD!E399</f>
        <v>-1.3463205732387351E-2</v>
      </c>
      <c r="E399" s="2">
        <f>MACD!F399</f>
        <v>-8.3904485034085624E-2</v>
      </c>
      <c r="F399" s="2">
        <f>'Moving Avg'!D399</f>
        <v>4.3294600000000001</v>
      </c>
      <c r="G399" s="2">
        <f>'Moving Avg'!F399</f>
        <v>4.2589100000000011</v>
      </c>
      <c r="H399" s="2">
        <f>'Moving Avg'!G399</f>
        <v>4.0006519999999997</v>
      </c>
      <c r="I399" s="2">
        <f>'Moving Avg'!H399</f>
        <v>3.9849975000000013</v>
      </c>
      <c r="J399" s="5" t="str">
        <f>OBV!F399</f>
        <v>BEARISH</v>
      </c>
      <c r="K399" s="5" t="str">
        <f>OBV!G399</f>
        <v>WEAK</v>
      </c>
      <c r="L399" s="5" t="str">
        <f>OBV!H399</f>
        <v>BEARISH DIVERGENCE</v>
      </c>
    </row>
    <row r="400" spans="1:12" ht="13.5" x14ac:dyDescent="0.25">
      <c r="A400" s="3">
        <f>RSI!A400</f>
        <v>42885</v>
      </c>
      <c r="B400" s="2">
        <f>RSI!B400</f>
        <v>4.3483999999999998</v>
      </c>
      <c r="C400" s="2">
        <f>RSI!I400</f>
        <v>63.83532840263495</v>
      </c>
      <c r="D400" s="2">
        <f>MACD!E400</f>
        <v>6.2799551083347893E-3</v>
      </c>
      <c r="E400" s="2">
        <f>MACD!F400</f>
        <v>-6.5867597005601547E-2</v>
      </c>
      <c r="F400" s="2">
        <f>'Moving Avg'!D400</f>
        <v>4.3322999999999992</v>
      </c>
      <c r="G400" s="2">
        <f>'Moving Avg'!F400</f>
        <v>4.2740650000000002</v>
      </c>
      <c r="H400" s="2">
        <f>'Moving Avg'!G400</f>
        <v>4.0118299999999998</v>
      </c>
      <c r="I400" s="2">
        <f>'Moving Avg'!H400</f>
        <v>3.9876265000000011</v>
      </c>
      <c r="J400" s="5" t="str">
        <f>OBV!F400</f>
        <v>BEARISH</v>
      </c>
      <c r="K400" s="5" t="str">
        <f>OBV!G400</f>
        <v>WEAK</v>
      </c>
      <c r="L400" s="5" t="str">
        <f>OBV!H400</f>
        <v>BEARISH DIVERGENCE</v>
      </c>
    </row>
    <row r="401" spans="1:12" ht="13.5" x14ac:dyDescent="0.25">
      <c r="A401" s="3">
        <f>RSI!A401</f>
        <v>42886</v>
      </c>
      <c r="B401" s="2">
        <f>RSI!B401</f>
        <v>4.3105000000000002</v>
      </c>
      <c r="C401" s="2">
        <f>RSI!I401</f>
        <v>59.238266430140612</v>
      </c>
      <c r="D401" s="2">
        <f>MACD!E401</f>
        <v>1.3309155708806308E-2</v>
      </c>
      <c r="E401" s="2">
        <f>MACD!F401</f>
        <v>-5.0032246462719983E-2</v>
      </c>
      <c r="F401" s="2">
        <f>'Moving Avg'!D401</f>
        <v>4.3323</v>
      </c>
      <c r="G401" s="2">
        <f>'Moving Avg'!F401</f>
        <v>4.2932450000000006</v>
      </c>
      <c r="H401" s="2">
        <f>'Moving Avg'!G401</f>
        <v>4.0222499999999997</v>
      </c>
      <c r="I401" s="2">
        <f>'Moving Avg'!H401</f>
        <v>3.9900660000000014</v>
      </c>
      <c r="J401" s="5" t="str">
        <f>OBV!F401</f>
        <v>BEARISH</v>
      </c>
      <c r="K401" s="5" t="str">
        <f>OBV!G401</f>
        <v>WEAK</v>
      </c>
      <c r="L401" s="5" t="str">
        <f>OBV!H401</f>
        <v>NEUTRAL</v>
      </c>
    </row>
    <row r="402" spans="1:12" ht="13.5" x14ac:dyDescent="0.25">
      <c r="A402" s="3">
        <f>RSI!A402</f>
        <v>42887</v>
      </c>
      <c r="B402" s="2">
        <f>RSI!B402</f>
        <v>4.3105000000000002</v>
      </c>
      <c r="C402" s="2">
        <f>RSI!I402</f>
        <v>59.238266430140612</v>
      </c>
      <c r="D402" s="2">
        <f>MACD!E402</f>
        <v>1.9442470644118082E-2</v>
      </c>
      <c r="E402" s="2">
        <f>MACD!F402</f>
        <v>-3.6137303041352369E-2</v>
      </c>
      <c r="F402" s="2">
        <f>'Moving Avg'!D402</f>
        <v>4.33988</v>
      </c>
      <c r="G402" s="2">
        <f>'Moving Avg'!F402</f>
        <v>4.3133750000000015</v>
      </c>
      <c r="H402" s="2">
        <f>'Moving Avg'!G402</f>
        <v>4.0326699999999995</v>
      </c>
      <c r="I402" s="2">
        <f>'Moving Avg'!H402</f>
        <v>3.9919370000000014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4.3057999999999996</v>
      </c>
      <c r="C403" s="2">
        <f>RSI!I403</f>
        <v>58.63100649920063</v>
      </c>
      <c r="D403" s="2">
        <f>MACD!E403</f>
        <v>2.6667233392362988E-2</v>
      </c>
      <c r="E403" s="2">
        <f>MACD!F403</f>
        <v>-2.3576395754609299E-2</v>
      </c>
      <c r="F403" s="2">
        <f>'Moving Avg'!D403</f>
        <v>4.3266200000000001</v>
      </c>
      <c r="G403" s="2">
        <f>'Moving Avg'!F403</f>
        <v>4.3216650000000012</v>
      </c>
      <c r="H403" s="2">
        <f>'Moving Avg'!G403</f>
        <v>4.0446060000000008</v>
      </c>
      <c r="I403" s="2">
        <f>'Moving Avg'!H403</f>
        <v>3.9942105000000017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4.2915999999999999</v>
      </c>
      <c r="C404" s="2">
        <f>RSI!I404</f>
        <v>56.738550917491125</v>
      </c>
      <c r="D404" s="2">
        <f>MACD!E404</f>
        <v>3.3399258526830344E-2</v>
      </c>
      <c r="E404" s="2">
        <f>MACD!F404</f>
        <v>-1.2181264898321373E-2</v>
      </c>
      <c r="F404" s="2">
        <f>'Moving Avg'!D404</f>
        <v>4.3133599999999994</v>
      </c>
      <c r="G404" s="2">
        <f>'Moving Avg'!F404</f>
        <v>4.3292450000000011</v>
      </c>
      <c r="H404" s="2">
        <f>'Moving Avg'!G404</f>
        <v>4.0560700000000001</v>
      </c>
      <c r="I404" s="2">
        <f>'Moving Avg'!H404</f>
        <v>3.9963895000000011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4.3105000000000002</v>
      </c>
      <c r="C405" s="2">
        <f>RSI!I405</f>
        <v>58.651554044823193</v>
      </c>
      <c r="D405" s="2">
        <f>MACD!E405</f>
        <v>3.7378488948116129E-2</v>
      </c>
      <c r="E405" s="2">
        <f>MACD!F405</f>
        <v>-2.2693141290338736E-3</v>
      </c>
      <c r="F405" s="2">
        <f>'Moving Avg'!D405</f>
        <v>4.3057800000000004</v>
      </c>
      <c r="G405" s="2">
        <f>'Moving Avg'!F405</f>
        <v>4.3339800000000013</v>
      </c>
      <c r="H405" s="2">
        <f>'Moving Avg'!G405</f>
        <v>4.0684800000000001</v>
      </c>
      <c r="I405" s="2">
        <f>'Moving Avg'!H405</f>
        <v>3.998521000000002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4.3105000000000002</v>
      </c>
      <c r="C406" s="2">
        <f>RSI!I406</f>
        <v>58.651554044823193</v>
      </c>
      <c r="D406" s="2">
        <f>MACD!E406</f>
        <v>3.6694085557977374E-2</v>
      </c>
      <c r="E406" s="2">
        <f>MACD!F406</f>
        <v>5.5233658083683763E-3</v>
      </c>
      <c r="F406" s="2">
        <f>'Moving Avg'!D406</f>
        <v>4.3057800000000004</v>
      </c>
      <c r="G406" s="2">
        <f>'Moving Avg'!F406</f>
        <v>4.332555000000001</v>
      </c>
      <c r="H406" s="2">
        <f>'Moving Avg'!G406</f>
        <v>4.0787099999999992</v>
      </c>
      <c r="I406" s="2">
        <f>'Moving Avg'!H406</f>
        <v>4.0006525000000019</v>
      </c>
      <c r="J406" s="5" t="str">
        <f>OBV!F406</f>
        <v>BEARISH</v>
      </c>
      <c r="K406" s="5" t="str">
        <f>OBV!G406</f>
        <v>WEAK</v>
      </c>
      <c r="L406" s="5" t="str">
        <f>OBV!H406</f>
        <v>NEUTRAL</v>
      </c>
    </row>
    <row r="407" spans="1:12" ht="13.5" x14ac:dyDescent="0.25">
      <c r="A407" s="3">
        <f>RSI!A407</f>
        <v>42894</v>
      </c>
      <c r="B407" s="2">
        <f>RSI!B407</f>
        <v>4.3105000000000002</v>
      </c>
      <c r="C407" s="2">
        <f>RSI!I407</f>
        <v>58.651554044823193</v>
      </c>
      <c r="D407" s="2">
        <f>MACD!E407</f>
        <v>2.9908936627720095E-2</v>
      </c>
      <c r="E407" s="2">
        <f>MACD!F407</f>
        <v>1.0400479972238721E-2</v>
      </c>
      <c r="F407" s="2">
        <f>'Moving Avg'!D407</f>
        <v>4.3057800000000004</v>
      </c>
      <c r="G407" s="2">
        <f>'Moving Avg'!F407</f>
        <v>4.3311299999999999</v>
      </c>
      <c r="H407" s="2">
        <f>'Moving Avg'!G407</f>
        <v>4.0910259999999994</v>
      </c>
      <c r="I407" s="2">
        <f>'Moving Avg'!H407</f>
        <v>4.0030205000000025</v>
      </c>
      <c r="J407" s="5" t="str">
        <f>OBV!F407</f>
        <v>BEARISH</v>
      </c>
      <c r="K407" s="5" t="str">
        <f>OBV!G407</f>
        <v>WEAK</v>
      </c>
      <c r="L407" s="5" t="str">
        <f>OBV!H407</f>
        <v>NEUTRAL</v>
      </c>
    </row>
    <row r="408" spans="1:12" ht="13.5" x14ac:dyDescent="0.25">
      <c r="A408" s="3">
        <f>RSI!A408</f>
        <v>42895</v>
      </c>
      <c r="B408" s="2">
        <f>RSI!B408</f>
        <v>4.3105000000000002</v>
      </c>
      <c r="C408" s="2">
        <f>RSI!I408</f>
        <v>58.651554044823193</v>
      </c>
      <c r="D408" s="2">
        <f>MACD!E408</f>
        <v>3.9127877646718545E-2</v>
      </c>
      <c r="E408" s="2">
        <f>MACD!F408</f>
        <v>1.6145959507134686E-2</v>
      </c>
      <c r="F408" s="2">
        <f>'Moving Avg'!D408</f>
        <v>4.3067200000000003</v>
      </c>
      <c r="G408" s="2">
        <f>'Moving Avg'!F408</f>
        <v>4.3271000000000006</v>
      </c>
      <c r="H408" s="2">
        <f>'Moving Avg'!G408</f>
        <v>4.1050459999999989</v>
      </c>
      <c r="I408" s="2">
        <f>'Moving Avg'!H408</f>
        <v>4.0055070000000024</v>
      </c>
      <c r="J408" s="5" t="str">
        <f>OBV!F408</f>
        <v>BEARISH</v>
      </c>
      <c r="K408" s="5" t="str">
        <f>OBV!G408</f>
        <v>WEAK</v>
      </c>
      <c r="L408" s="5" t="str">
        <f>OBV!H408</f>
        <v>BEARISH DIVERGENCE</v>
      </c>
    </row>
    <row r="409" spans="1:12" ht="13.5" x14ac:dyDescent="0.25">
      <c r="A409" s="3">
        <f>RSI!A409</f>
        <v>42898</v>
      </c>
      <c r="B409" s="2">
        <f>RSI!B409</f>
        <v>4.3105000000000002</v>
      </c>
      <c r="C409" s="2">
        <f>RSI!I409</f>
        <v>58.651554044823193</v>
      </c>
      <c r="D409" s="2">
        <f>MACD!E409</f>
        <v>4.4422171862210647E-2</v>
      </c>
      <c r="E409" s="2">
        <f>MACD!F409</f>
        <v>2.180120197814988E-2</v>
      </c>
      <c r="F409" s="2">
        <f>'Moving Avg'!D409</f>
        <v>4.3105000000000002</v>
      </c>
      <c r="G409" s="2">
        <f>'Moving Avg'!F409</f>
        <v>4.3230700000000004</v>
      </c>
      <c r="H409" s="2">
        <f>'Moving Avg'!G409</f>
        <v>4.1171719999999992</v>
      </c>
      <c r="I409" s="2">
        <f>'Moving Avg'!H409</f>
        <v>4.0079935000000022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4.3105000000000002</v>
      </c>
      <c r="C410" s="2">
        <f>RSI!I410</f>
        <v>58.651554044823193</v>
      </c>
      <c r="D410" s="2">
        <f>MACD!E410</f>
        <v>4.714252007249975E-2</v>
      </c>
      <c r="E410" s="2">
        <f>MACD!F410</f>
        <v>2.6869465597019856E-2</v>
      </c>
      <c r="F410" s="2">
        <f>'Moving Avg'!D410</f>
        <v>4.3105000000000002</v>
      </c>
      <c r="G410" s="2">
        <f>'Moving Avg'!F410</f>
        <v>4.3190400000000011</v>
      </c>
      <c r="H410" s="2">
        <f>'Moving Avg'!G410</f>
        <v>4.1313819999999986</v>
      </c>
      <c r="I410" s="2">
        <f>'Moving Avg'!H410</f>
        <v>4.0104800000000029</v>
      </c>
      <c r="J410" s="5" t="str">
        <f>OBV!F410</f>
        <v>NEUTRAL</v>
      </c>
      <c r="K410" s="5" t="str">
        <f>OBV!G410</f>
        <v>NEUTRAL</v>
      </c>
      <c r="L410" s="5" t="str">
        <f>OBV!H410</f>
        <v>NEUTRAL</v>
      </c>
    </row>
    <row r="411" spans="1:12" ht="13.5" x14ac:dyDescent="0.25">
      <c r="A411" s="3">
        <f>RSI!A411</f>
        <v>42900</v>
      </c>
      <c r="B411" s="2">
        <f>RSI!B411</f>
        <v>4.2915999999999999</v>
      </c>
      <c r="C411" s="2">
        <f>RSI!I411</f>
        <v>54.866843308821871</v>
      </c>
      <c r="D411" s="2">
        <f>MACD!E411</f>
        <v>4.4737749923039694E-2</v>
      </c>
      <c r="E411" s="2">
        <f>MACD!F411</f>
        <v>3.0443122462223825E-2</v>
      </c>
      <c r="F411" s="2">
        <f>'Moving Avg'!D411</f>
        <v>4.3067200000000003</v>
      </c>
      <c r="G411" s="2">
        <f>'Moving Avg'!F411</f>
        <v>4.3178550000000007</v>
      </c>
      <c r="H411" s="2">
        <f>'Moving Avg'!G411</f>
        <v>4.1431299999999975</v>
      </c>
      <c r="I411" s="2">
        <f>'Moving Avg'!H411</f>
        <v>4.012825000000003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4.2915999999999999</v>
      </c>
      <c r="C412" s="2">
        <f>RSI!I412</f>
        <v>54.866843308821871</v>
      </c>
      <c r="D412" s="2">
        <f>MACD!E412</f>
        <v>4.2559223453541684E-2</v>
      </c>
      <c r="E412" s="2">
        <f>MACD!F412</f>
        <v>3.2866342660487401E-2</v>
      </c>
      <c r="F412" s="2">
        <f>'Moving Avg'!D412</f>
        <v>4.3029399999999995</v>
      </c>
      <c r="G412" s="2">
        <f>'Moving Avg'!F412</f>
        <v>4.3164350000000002</v>
      </c>
      <c r="H412" s="2">
        <f>'Moving Avg'!G412</f>
        <v>4.1526979999999973</v>
      </c>
      <c r="I412" s="2">
        <f>'Moving Avg'!H412</f>
        <v>4.0150985000000032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4.3057999999999996</v>
      </c>
      <c r="C413" s="2">
        <f>RSI!I413</f>
        <v>57.269475538674186</v>
      </c>
      <c r="D413" s="2">
        <f>MACD!E413</f>
        <v>3.8807851166002827E-2</v>
      </c>
      <c r="E413" s="2">
        <f>MACD!F413</f>
        <v>3.4054644361590489E-2</v>
      </c>
      <c r="F413" s="2">
        <f>'Moving Avg'!D413</f>
        <v>4.3019999999999996</v>
      </c>
      <c r="G413" s="2">
        <f>'Moving Avg'!F413</f>
        <v>4.3150150000000007</v>
      </c>
      <c r="H413" s="2">
        <f>'Moving Avg'!G413</f>
        <v>4.161603999999997</v>
      </c>
      <c r="I413" s="2">
        <f>'Moving Avg'!H413</f>
        <v>4.0179645000000024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4.2915999999999999</v>
      </c>
      <c r="C414" s="2">
        <f>RSI!I414</f>
        <v>54.164278018533885</v>
      </c>
      <c r="D414" s="2">
        <f>MACD!E414</f>
        <v>3.4293723577007107E-2</v>
      </c>
      <c r="E414" s="2">
        <f>MACD!F414</f>
        <v>3.4102460204673814E-2</v>
      </c>
      <c r="F414" s="2">
        <f>'Moving Avg'!D414</f>
        <v>4.2982199999999997</v>
      </c>
      <c r="G414" s="2">
        <f>'Moving Avg'!F414</f>
        <v>4.3128850000000005</v>
      </c>
      <c r="H414" s="2">
        <f>'Moving Avg'!G414</f>
        <v>4.1702259999999969</v>
      </c>
      <c r="I414" s="2">
        <f>'Moving Avg'!H414</f>
        <v>4.0211855000000032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4.2679</v>
      </c>
      <c r="C415" s="2">
        <f>RSI!I415</f>
        <v>49.354374531306384</v>
      </c>
      <c r="D415" s="2">
        <f>MACD!E415</f>
        <v>3.50294501260624E-2</v>
      </c>
      <c r="E415" s="2">
        <f>MACD!F415</f>
        <v>3.4287858188951532E-2</v>
      </c>
      <c r="F415" s="2">
        <f>'Moving Avg'!D415</f>
        <v>4.2896999999999998</v>
      </c>
      <c r="G415" s="2">
        <f>'Moving Avg'!F415</f>
        <v>4.3095699999999999</v>
      </c>
      <c r="H415" s="2">
        <f>'Moving Avg'!G415</f>
        <v>4.178277999999997</v>
      </c>
      <c r="I415" s="2">
        <f>'Moving Avg'!H415</f>
        <v>4.0242880000000039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4.2774000000000001</v>
      </c>
      <c r="C416" s="2">
        <f>RSI!I416</f>
        <v>51.224144755115383</v>
      </c>
      <c r="D416" s="2">
        <f>MACD!E416</f>
        <v>3.4988444429441934E-2</v>
      </c>
      <c r="E416" s="2">
        <f>MACD!F416</f>
        <v>3.4427975437049611E-2</v>
      </c>
      <c r="F416" s="2">
        <f>'Moving Avg'!D416</f>
        <v>4.2868599999999999</v>
      </c>
      <c r="G416" s="2">
        <f>'Moving Avg'!F416</f>
        <v>4.3079149999999995</v>
      </c>
      <c r="H416" s="2">
        <f>'Moving Avg'!G416</f>
        <v>4.1865199999999962</v>
      </c>
      <c r="I416" s="2">
        <f>'Moving Avg'!H416</f>
        <v>4.0274380000000045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4.2157999999999998</v>
      </c>
      <c r="C417" s="2">
        <f>RSI!I417</f>
        <v>40.725091102189268</v>
      </c>
      <c r="D417" s="2">
        <f>MACD!E417</f>
        <v>3.949775968787872E-2</v>
      </c>
      <c r="E417" s="2">
        <f>MACD!F417</f>
        <v>3.5441932287215434E-2</v>
      </c>
      <c r="F417" s="2">
        <f>'Moving Avg'!D417</f>
        <v>4.2717000000000001</v>
      </c>
      <c r="G417" s="2">
        <f>'Moving Avg'!F417</f>
        <v>4.3050750000000004</v>
      </c>
      <c r="H417" s="2">
        <f>'Moving Avg'!G417</f>
        <v>4.1935299999999964</v>
      </c>
      <c r="I417" s="2">
        <f>'Moving Avg'!H417</f>
        <v>4.0302800000000039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4.2632000000000003</v>
      </c>
      <c r="C418" s="2">
        <f>RSI!I418</f>
        <v>49.331056587935258</v>
      </c>
      <c r="D418" s="2">
        <f>MACD!E418</f>
        <v>4.0148673241493071E-2</v>
      </c>
      <c r="E418" s="2">
        <f>MACD!F418</f>
        <v>3.6383280478070962E-2</v>
      </c>
      <c r="F418" s="2">
        <f>'Moving Avg'!D418</f>
        <v>4.2631800000000002</v>
      </c>
      <c r="G418" s="2">
        <f>'Moving Avg'!F418</f>
        <v>4.2996299999999996</v>
      </c>
      <c r="H418" s="2">
        <f>'Moving Avg'!G418</f>
        <v>4.2020559999999971</v>
      </c>
      <c r="I418" s="2">
        <f>'Moving Avg'!H418</f>
        <v>4.0328145000000042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4.2394999999999996</v>
      </c>
      <c r="C419" s="2">
        <f>RSI!I419</f>
        <v>45.754101984119139</v>
      </c>
      <c r="D419" s="2">
        <f>MACD!E419</f>
        <v>4.2495700404677983E-2</v>
      </c>
      <c r="E419" s="2">
        <f>MACD!F419</f>
        <v>3.7605764463392366E-2</v>
      </c>
      <c r="F419" s="2">
        <f>'Moving Avg'!D419</f>
        <v>4.2527600000000003</v>
      </c>
      <c r="G419" s="2">
        <f>'Moving Avg'!F419</f>
        <v>4.2937099999999999</v>
      </c>
      <c r="H419" s="2">
        <f>'Moving Avg'!G419</f>
        <v>4.2091619999999974</v>
      </c>
      <c r="I419" s="2">
        <f>'Moving Avg'!H419</f>
        <v>4.0348275000000049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4.3105000000000002</v>
      </c>
      <c r="C420" s="2">
        <f>RSI!I420</f>
        <v>56.038141584876222</v>
      </c>
      <c r="D420" s="2">
        <f>MACD!E420</f>
        <v>3.9400115413958048E-2</v>
      </c>
      <c r="E420" s="2">
        <f>MACD!F420</f>
        <v>3.7964634653505504E-2</v>
      </c>
      <c r="F420" s="2">
        <f>'Moving Avg'!D420</f>
        <v>4.2612800000000002</v>
      </c>
      <c r="G420" s="2">
        <f>'Moving Avg'!F420</f>
        <v>4.2918150000000006</v>
      </c>
      <c r="H420" s="2">
        <f>'Moving Avg'!G420</f>
        <v>4.2176879999999972</v>
      </c>
      <c r="I420" s="2">
        <f>'Moving Avg'!H420</f>
        <v>4.0371955000000046</v>
      </c>
      <c r="J420" s="5" t="str">
        <f>OBV!F420</f>
        <v>BEARISH</v>
      </c>
      <c r="K420" s="5" t="str">
        <f>OBV!G420</f>
        <v>NEUTRAL</v>
      </c>
      <c r="L420" s="5" t="str">
        <f>OBV!H420</f>
        <v>BEARISH DIVERGENCE</v>
      </c>
    </row>
    <row r="421" spans="1:12" ht="13.5" x14ac:dyDescent="0.25">
      <c r="A421" s="3">
        <f>RSI!A421</f>
        <v>42916</v>
      </c>
      <c r="B421" s="2">
        <f>RSI!B421</f>
        <v>4.1428000000000003</v>
      </c>
      <c r="C421" s="2">
        <f>RSI!I421</f>
        <v>37.80658684545903</v>
      </c>
      <c r="D421" s="2">
        <f>MACD!E421</f>
        <v>4.604032528830615E-2</v>
      </c>
      <c r="E421" s="2">
        <f>MACD!F421</f>
        <v>3.9579772780465636E-2</v>
      </c>
      <c r="F421" s="2">
        <f>'Moving Avg'!D421</f>
        <v>4.2343600000000006</v>
      </c>
      <c r="G421" s="2">
        <f>'Moving Avg'!F421</f>
        <v>4.283430000000001</v>
      </c>
      <c r="H421" s="2">
        <f>'Moving Avg'!G421</f>
        <v>4.2228599999999972</v>
      </c>
      <c r="I421" s="2">
        <f>'Moving Avg'!H421</f>
        <v>4.0391990000000053</v>
      </c>
      <c r="J421" s="5" t="str">
        <f>OBV!F421</f>
        <v>BEARISH</v>
      </c>
      <c r="K421" s="5" t="str">
        <f>OBV!G421</f>
        <v>WEAK</v>
      </c>
      <c r="L421" s="5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4.2226999999999997</v>
      </c>
      <c r="C422" s="2">
        <f>RSI!I422</f>
        <v>46.703459974294972</v>
      </c>
      <c r="D422" s="2">
        <f>MACD!E422</f>
        <v>4.6495300827600339E-2</v>
      </c>
      <c r="E422" s="2">
        <f>MACD!F422</f>
        <v>4.0962878389892578E-2</v>
      </c>
      <c r="F422" s="2">
        <f>'Moving Avg'!D422</f>
        <v>4.2357400000000007</v>
      </c>
      <c r="G422" s="2">
        <f>'Moving Avg'!F422</f>
        <v>4.2790400000000002</v>
      </c>
      <c r="H422" s="2">
        <f>'Moving Avg'!G422</f>
        <v>4.2283039999999978</v>
      </c>
      <c r="I422" s="2">
        <f>'Moving Avg'!H422</f>
        <v>4.0420755000000046</v>
      </c>
      <c r="J422" s="5" t="str">
        <f>OBV!F422</f>
        <v>BULLISH</v>
      </c>
      <c r="K422" s="5" t="str">
        <f>OBV!G422</f>
        <v>STRONG</v>
      </c>
      <c r="L422" s="5" t="str">
        <f>OBV!H422</f>
        <v>BULLISH DIVERGENCE</v>
      </c>
    </row>
    <row r="423" spans="1:12" ht="13.5" x14ac:dyDescent="0.25">
      <c r="A423" s="3">
        <f>RSI!A423</f>
        <v>42920</v>
      </c>
      <c r="B423" s="2">
        <f>RSI!B423</f>
        <v>4.2226999999999997</v>
      </c>
      <c r="C423" s="2">
        <f>RSI!I423</f>
        <v>46.703459974294979</v>
      </c>
      <c r="D423" s="2">
        <f>MACD!E423</f>
        <v>4.9291702736419474E-2</v>
      </c>
      <c r="E423" s="2">
        <f>MACD!F423</f>
        <v>4.2628643259197962E-2</v>
      </c>
      <c r="F423" s="2">
        <f>'Moving Avg'!D423</f>
        <v>4.2276400000000001</v>
      </c>
      <c r="G423" s="2">
        <f>'Moving Avg'!F423</f>
        <v>4.2748850000000012</v>
      </c>
      <c r="H423" s="2">
        <f>'Moving Avg'!G423</f>
        <v>4.2337479999999976</v>
      </c>
      <c r="I423" s="2">
        <f>'Moving Avg'!H423</f>
        <v>4.0449520000000057</v>
      </c>
      <c r="J423" s="5" t="str">
        <f>OBV!F423</f>
        <v>BULLISH</v>
      </c>
      <c r="K423" s="5" t="str">
        <f>OBV!G423</f>
        <v>STRONG</v>
      </c>
      <c r="L423" s="5" t="str">
        <f>OBV!H423</f>
        <v>BULLISH DIVERGENCE</v>
      </c>
    </row>
    <row r="424" spans="1:12" ht="13.5" x14ac:dyDescent="0.25">
      <c r="A424" s="3">
        <f>RSI!A424</f>
        <v>42921</v>
      </c>
      <c r="B424" s="2">
        <f>RSI!B424</f>
        <v>4.3472999999999997</v>
      </c>
      <c r="C424" s="2">
        <f>RSI!I424</f>
        <v>57.658217570557362</v>
      </c>
      <c r="D424" s="2">
        <f>MACD!E424</f>
        <v>4.0453650639495464E-2</v>
      </c>
      <c r="E424" s="2">
        <f>MACD!F424</f>
        <v>4.2193644735257461E-2</v>
      </c>
      <c r="F424" s="2">
        <f>'Moving Avg'!D424</f>
        <v>4.2492000000000001</v>
      </c>
      <c r="G424" s="2">
        <f>'Moving Avg'!F424</f>
        <v>4.2776700000000005</v>
      </c>
      <c r="H424" s="2">
        <f>'Moving Avg'!G424</f>
        <v>4.2416839999999985</v>
      </c>
      <c r="I424" s="2">
        <f>'Moving Avg'!H424</f>
        <v>4.0484515000000059</v>
      </c>
      <c r="J424" s="5" t="str">
        <f>OBV!F424</f>
        <v>BULLISH</v>
      </c>
      <c r="K424" s="5" t="str">
        <f>OBV!G424</f>
        <v>STRONG</v>
      </c>
      <c r="L424" s="5" t="str">
        <f>OBV!H424</f>
        <v>BULLISH DIVERGENCE</v>
      </c>
    </row>
    <row r="425" spans="1:12" ht="13.5" x14ac:dyDescent="0.25">
      <c r="A425" s="3">
        <f>RSI!A425</f>
        <v>42922</v>
      </c>
      <c r="B425" s="2">
        <f>RSI!B425</f>
        <v>4.3316999999999997</v>
      </c>
      <c r="C425" s="2">
        <f>RSI!I425</f>
        <v>56.10338349786344</v>
      </c>
      <c r="D425" s="2">
        <f>MACD!E425</f>
        <v>2.9942884459403629E-2</v>
      </c>
      <c r="E425" s="2">
        <f>MACD!F425</f>
        <v>3.9743492680086694E-2</v>
      </c>
      <c r="F425" s="2">
        <f>'Moving Avg'!D425</f>
        <v>4.2534400000000003</v>
      </c>
      <c r="G425" s="2">
        <f>'Moving Avg'!F425</f>
        <v>4.2787300000000004</v>
      </c>
      <c r="H425" s="2">
        <f>'Moving Avg'!G425</f>
        <v>4.2493079999999983</v>
      </c>
      <c r="I425" s="2">
        <f>'Moving Avg'!H425</f>
        <v>4.0524180000000047</v>
      </c>
      <c r="J425" s="5" t="str">
        <f>OBV!F425</f>
        <v>BULLISH</v>
      </c>
      <c r="K425" s="5" t="str">
        <f>OBV!G425</f>
        <v>STRONG</v>
      </c>
      <c r="L425" s="5" t="str">
        <f>OBV!H425</f>
        <v>BULLISH DIVERGENCE</v>
      </c>
    </row>
    <row r="426" spans="1:12" ht="13.5" x14ac:dyDescent="0.25">
      <c r="A426" s="3">
        <f>RSI!A426</f>
        <v>42923</v>
      </c>
      <c r="B426" s="2">
        <f>RSI!B426</f>
        <v>4.3109999999999999</v>
      </c>
      <c r="C426" s="2">
        <f>RSI!I426</f>
        <v>54.02166854835933</v>
      </c>
      <c r="D426" s="2">
        <f>MACD!E426</f>
        <v>2.3634530506803308E-2</v>
      </c>
      <c r="E426" s="2">
        <f>MACD!F426</f>
        <v>3.6521700245430014E-2</v>
      </c>
      <c r="F426" s="2">
        <f>'Moving Avg'!D426</f>
        <v>4.2870800000000004</v>
      </c>
      <c r="G426" s="2">
        <f>'Moving Avg'!F426</f>
        <v>4.2787549999999994</v>
      </c>
      <c r="H426" s="2">
        <f>'Moving Avg'!G426</f>
        <v>4.2588859999999995</v>
      </c>
      <c r="I426" s="2">
        <f>'Moving Avg'!H426</f>
        <v>4.0557360000000058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4.4356</v>
      </c>
      <c r="C427" s="2">
        <f>RSI!I427</f>
        <v>62.936464912431148</v>
      </c>
      <c r="D427" s="2">
        <f>MACD!E427</f>
        <v>-6.6671011710539574E-4</v>
      </c>
      <c r="E427" s="2">
        <f>MACD!F427</f>
        <v>2.9084018172922933E-2</v>
      </c>
      <c r="F427" s="2">
        <f>'Moving Avg'!D427</f>
        <v>4.3296599999999996</v>
      </c>
      <c r="G427" s="2">
        <f>'Moving Avg'!F427</f>
        <v>4.2850099999999998</v>
      </c>
      <c r="H427" s="2">
        <f>'Moving Avg'!G427</f>
        <v>4.2686819999999992</v>
      </c>
      <c r="I427" s="2">
        <f>'Moving Avg'!H427</f>
        <v>4.0596770000000051</v>
      </c>
      <c r="J427" s="5" t="str">
        <f>OBV!F427</f>
        <v>BULLISH</v>
      </c>
      <c r="K427" s="5" t="str">
        <f>OBV!G427</f>
        <v>STRONG</v>
      </c>
      <c r="L427" s="5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4.4927000000000001</v>
      </c>
      <c r="C428" s="2">
        <f>RSI!I428</f>
        <v>66.173300193104666</v>
      </c>
      <c r="D428" s="2">
        <f>MACD!E428</f>
        <v>-1.9140711060429361E-2</v>
      </c>
      <c r="E428" s="2">
        <f>MACD!F428</f>
        <v>1.9439072326252475E-2</v>
      </c>
      <c r="F428" s="2">
        <f>'Moving Avg'!D428</f>
        <v>4.3836599999999999</v>
      </c>
      <c r="G428" s="2">
        <f>'Moving Avg'!F428</f>
        <v>4.2941200000000004</v>
      </c>
      <c r="H428" s="2">
        <f>'Moving Avg'!G428</f>
        <v>4.2782939999999998</v>
      </c>
      <c r="I428" s="2">
        <f>'Moving Avg'!H428</f>
        <v>4.0642590000000061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4.4927000000000001</v>
      </c>
      <c r="C429" s="2">
        <f>RSI!I429</f>
        <v>66.173300193104666</v>
      </c>
      <c r="D429" s="2">
        <f>MACD!E429</f>
        <v>-3.9658054123598241E-2</v>
      </c>
      <c r="E429" s="2">
        <f>MACD!F429</f>
        <v>7.6196470362823315E-3</v>
      </c>
      <c r="F429" s="2">
        <f>'Moving Avg'!D429</f>
        <v>4.4127399999999994</v>
      </c>
      <c r="G429" s="2">
        <f>'Moving Avg'!F429</f>
        <v>4.3032299999999992</v>
      </c>
      <c r="H429" s="2">
        <f>'Moving Avg'!G429</f>
        <v>4.2872420000000009</v>
      </c>
      <c r="I429" s="2">
        <f>'Moving Avg'!H429</f>
        <v>4.0688410000000053</v>
      </c>
      <c r="J429" s="5" t="str">
        <f>OBV!F429</f>
        <v>BULLISH</v>
      </c>
      <c r="K429" s="5" t="str">
        <f>OBV!G429</f>
        <v>STRONG</v>
      </c>
      <c r="L429" s="5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4.5602999999999998</v>
      </c>
      <c r="C430" s="2">
        <f>RSI!I430</f>
        <v>69.795149706368534</v>
      </c>
      <c r="D430" s="2">
        <f>MACD!E430</f>
        <v>-5.2250752487920771E-2</v>
      </c>
      <c r="E430" s="2">
        <f>MACD!F430</f>
        <v>-4.3544328685582888E-3</v>
      </c>
      <c r="F430" s="2">
        <f>'Moving Avg'!D430</f>
        <v>4.4584599999999996</v>
      </c>
      <c r="G430" s="2">
        <f>'Moving Avg'!F430</f>
        <v>4.3157199999999998</v>
      </c>
      <c r="H430" s="2">
        <f>'Moving Avg'!G430</f>
        <v>4.2975420000000009</v>
      </c>
      <c r="I430" s="2">
        <f>'Moving Avg'!H430</f>
        <v>4.0737135000000047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4.5655000000000001</v>
      </c>
      <c r="C431" s="2">
        <f>RSI!I431</f>
        <v>70.060704217944391</v>
      </c>
      <c r="D431" s="2">
        <f>MACD!E431</f>
        <v>-9.0553285366088865E-2</v>
      </c>
      <c r="E431" s="2">
        <f>MACD!F431</f>
        <v>-2.1594203368064405E-2</v>
      </c>
      <c r="F431" s="2">
        <f>'Moving Avg'!D431</f>
        <v>4.5093599999999991</v>
      </c>
      <c r="G431" s="2">
        <f>'Moving Avg'!F431</f>
        <v>4.3294149999999991</v>
      </c>
      <c r="H431" s="2">
        <f>'Moving Avg'!G431</f>
        <v>4.3103140000000018</v>
      </c>
      <c r="I431" s="2">
        <f>'Moving Avg'!H431</f>
        <v>4.0787780000000051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4.6226000000000003</v>
      </c>
      <c r="C432" s="2">
        <f>RSI!I432</f>
        <v>72.880255736948087</v>
      </c>
      <c r="D432" s="2">
        <f>MACD!E432</f>
        <v>-0.11628486200435528</v>
      </c>
      <c r="E432" s="2">
        <f>MACD!F432</f>
        <v>-4.0532335095322586E-2</v>
      </c>
      <c r="F432" s="2">
        <f>'Moving Avg'!D432</f>
        <v>4.5467600000000008</v>
      </c>
      <c r="G432" s="2">
        <f>'Moving Avg'!F432</f>
        <v>4.3459649999999996</v>
      </c>
      <c r="H432" s="2">
        <f>'Moving Avg'!G432</f>
        <v>4.3246080000000022</v>
      </c>
      <c r="I432" s="2">
        <f>'Moving Avg'!H432</f>
        <v>4.0838910000000057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4.6226000000000003</v>
      </c>
      <c r="C433" s="2">
        <f>RSI!I433</f>
        <v>72.880255736948087</v>
      </c>
      <c r="D433" s="2">
        <f>MACD!E433</f>
        <v>-0.13967701051576853</v>
      </c>
      <c r="E433" s="2">
        <f>MACD!F433</f>
        <v>-6.0361270179411779E-2</v>
      </c>
      <c r="F433" s="2">
        <f>'Moving Avg'!D433</f>
        <v>4.5727400000000005</v>
      </c>
      <c r="G433" s="2">
        <f>'Moving Avg'!F433</f>
        <v>4.3618050000000013</v>
      </c>
      <c r="H433" s="2">
        <f>'Moving Avg'!G433</f>
        <v>4.3342600000000013</v>
      </c>
      <c r="I433" s="2">
        <f>'Moving Avg'!H433</f>
        <v>4.0885305000000054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4.6121999999999996</v>
      </c>
      <c r="C434" s="2">
        <f>RSI!I434</f>
        <v>71.458711970588553</v>
      </c>
      <c r="D434" s="2">
        <f>MACD!E434</f>
        <v>-0.1410300954119954</v>
      </c>
      <c r="E434" s="2">
        <f>MACD!F434</f>
        <v>-7.6495035225928515E-2</v>
      </c>
      <c r="F434" s="2">
        <f>'Moving Avg'!D434</f>
        <v>4.5966400000000007</v>
      </c>
      <c r="G434" s="2">
        <f>'Moving Avg'!F434</f>
        <v>4.377835000000001</v>
      </c>
      <c r="H434" s="2">
        <f>'Moving Avg'!G434</f>
        <v>4.3437040000000016</v>
      </c>
      <c r="I434" s="2">
        <f>'Moving Avg'!H434</f>
        <v>4.0931180000000058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4.6070000000000002</v>
      </c>
      <c r="C435" s="2">
        <f>RSI!I435</f>
        <v>70.715996110010607</v>
      </c>
      <c r="D435" s="2">
        <f>MACD!E435</f>
        <v>-0.14551664232029804</v>
      </c>
      <c r="E435" s="2">
        <f>MACD!F435</f>
        <v>-9.0299356644802431E-2</v>
      </c>
      <c r="F435" s="2">
        <f>'Moving Avg'!D435</f>
        <v>4.6059799999999997</v>
      </c>
      <c r="G435" s="2">
        <f>'Moving Avg'!F435</f>
        <v>4.3947900000000004</v>
      </c>
      <c r="H435" s="2">
        <f>'Moving Avg'!G435</f>
        <v>4.3515280000000018</v>
      </c>
      <c r="I435" s="2">
        <f>'Moving Avg'!H435</f>
        <v>4.0976555000000046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4.6070000000000002</v>
      </c>
      <c r="C436" s="2">
        <f>RSI!I436</f>
        <v>70.715996110010593</v>
      </c>
      <c r="D436" s="2">
        <f>MACD!E436</f>
        <v>-0.15369537118212762</v>
      </c>
      <c r="E436" s="2">
        <f>MACD!F436</f>
        <v>-0.10297855955226747</v>
      </c>
      <c r="F436" s="2">
        <f>'Moving Avg'!D436</f>
        <v>4.6142799999999999</v>
      </c>
      <c r="G436" s="2">
        <f>'Moving Avg'!F436</f>
        <v>4.41127</v>
      </c>
      <c r="H436" s="2">
        <f>'Moving Avg'!G436</f>
        <v>4.3568880000000014</v>
      </c>
      <c r="I436" s="2">
        <f>'Moving Avg'!H436</f>
        <v>4.1025720000000057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4.6070000000000002</v>
      </c>
      <c r="C437" s="2">
        <f>RSI!I437</f>
        <v>70.715996110010593</v>
      </c>
      <c r="D437" s="2">
        <f>MACD!E437</f>
        <v>-0.14255568158746801</v>
      </c>
      <c r="E437" s="2">
        <f>MACD!F437</f>
        <v>-0.11089398395930758</v>
      </c>
      <c r="F437" s="2">
        <f>'Moving Avg'!D437</f>
        <v>4.6111599999999999</v>
      </c>
      <c r="G437" s="2">
        <f>'Moving Avg'!F437</f>
        <v>4.4308300000000003</v>
      </c>
      <c r="H437" s="2">
        <f>'Moving Avg'!G437</f>
        <v>4.3622480000000019</v>
      </c>
      <c r="I437" s="2">
        <f>'Moving Avg'!H437</f>
        <v>4.107488500000005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4.6070000000000002</v>
      </c>
      <c r="C438" s="2">
        <f>RSI!I438</f>
        <v>70.715996110010607</v>
      </c>
      <c r="D438" s="2">
        <f>MACD!E438</f>
        <v>-0.12537209935134008</v>
      </c>
      <c r="E438" s="2">
        <f>MACD!F438</f>
        <v>-0.1137896070377141</v>
      </c>
      <c r="F438" s="2">
        <f>'Moving Avg'!D438</f>
        <v>4.6080399999999999</v>
      </c>
      <c r="G438" s="2">
        <f>'Moving Avg'!F438</f>
        <v>4.4480199999999996</v>
      </c>
      <c r="H438" s="2">
        <f>'Moving Avg'!G438</f>
        <v>4.3665660000000024</v>
      </c>
      <c r="I438" s="2">
        <f>'Moving Avg'!H438</f>
        <v>4.1120735000000046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4.6070000000000002</v>
      </c>
      <c r="C439" s="2">
        <f>RSI!I439</f>
        <v>70.715996110010607</v>
      </c>
      <c r="D439" s="2">
        <f>MACD!E439</f>
        <v>-0.11178300102558314</v>
      </c>
      <c r="E439" s="2">
        <f>MACD!F439</f>
        <v>-0.1133882858352879</v>
      </c>
      <c r="F439" s="2">
        <f>'Moving Avg'!D439</f>
        <v>4.6070000000000002</v>
      </c>
      <c r="G439" s="2">
        <f>'Moving Avg'!F439</f>
        <v>4.4663949999999994</v>
      </c>
      <c r="H439" s="2">
        <f>'Moving Avg'!G439</f>
        <v>4.3708840000000011</v>
      </c>
      <c r="I439" s="2">
        <f>'Moving Avg'!H439</f>
        <v>4.116635000000004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4.6070000000000002</v>
      </c>
      <c r="C440" s="2">
        <f>RSI!I440</f>
        <v>70.715996110010607</v>
      </c>
      <c r="D440" s="2">
        <f>MACD!E440</f>
        <v>-9.0764955317077067E-2</v>
      </c>
      <c r="E440" s="2">
        <f>MACD!F440</f>
        <v>-0.10886361973164574</v>
      </c>
      <c r="F440" s="2">
        <f>'Moving Avg'!D440</f>
        <v>4.6070000000000002</v>
      </c>
      <c r="G440" s="2">
        <f>'Moving Avg'!F440</f>
        <v>4.4812199999999995</v>
      </c>
      <c r="H440" s="2">
        <f>'Moving Avg'!G440</f>
        <v>4.3752020000000007</v>
      </c>
      <c r="I440" s="2">
        <f>'Moving Avg'!H440</f>
        <v>4.1211965000000035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4.6070000000000002</v>
      </c>
      <c r="C441" s="2">
        <f>RSI!I441</f>
        <v>70.715996110010607</v>
      </c>
      <c r="D441" s="2">
        <f>MACD!E441</f>
        <v>-7.2995660755518443E-2</v>
      </c>
      <c r="E441" s="2">
        <f>MACD!F441</f>
        <v>-0.10169002793642028</v>
      </c>
      <c r="F441" s="2">
        <f>'Moving Avg'!D441</f>
        <v>4.6070000000000002</v>
      </c>
      <c r="G441" s="2">
        <f>'Moving Avg'!F441</f>
        <v>4.5044300000000002</v>
      </c>
      <c r="H441" s="2">
        <f>'Moving Avg'!G441</f>
        <v>4.3810360000000017</v>
      </c>
      <c r="I441" s="2">
        <f>'Moving Avg'!H441</f>
        <v>4.1259710000000034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4.5446999999999997</v>
      </c>
      <c r="C442" s="2">
        <f>RSI!I442</f>
        <v>58.482026104937923</v>
      </c>
      <c r="D442" s="2">
        <f>MACD!E442</f>
        <v>-4.5315493668763196E-2</v>
      </c>
      <c r="E442" s="2">
        <f>MACD!F442</f>
        <v>-9.0415121082888864E-2</v>
      </c>
      <c r="F442" s="2">
        <f>'Moving Avg'!D442</f>
        <v>4.5945400000000003</v>
      </c>
      <c r="G442" s="2">
        <f>'Moving Avg'!F442</f>
        <v>4.5205299999999999</v>
      </c>
      <c r="H442" s="2">
        <f>'Moving Avg'!G442</f>
        <v>4.3855300000000019</v>
      </c>
      <c r="I442" s="2">
        <f>'Moving Avg'!H442</f>
        <v>4.1304340000000037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4.5446999999999997</v>
      </c>
      <c r="C443" s="2">
        <f>RSI!I443</f>
        <v>58.482026104937923</v>
      </c>
      <c r="D443" s="2">
        <f>MACD!E443</f>
        <v>-2.2224587903712845E-2</v>
      </c>
      <c r="E443" s="2">
        <f>MACD!F443</f>
        <v>-7.6777014447053663E-2</v>
      </c>
      <c r="F443" s="2">
        <f>'Moving Avg'!D443</f>
        <v>4.5820799999999995</v>
      </c>
      <c r="G443" s="2">
        <f>'Moving Avg'!F443</f>
        <v>4.5366300000000006</v>
      </c>
      <c r="H443" s="2">
        <f>'Moving Avg'!G443</f>
        <v>4.3897400000000015</v>
      </c>
      <c r="I443" s="2">
        <f>'Moving Avg'!H443</f>
        <v>4.1344705000000053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4.5446999999999997</v>
      </c>
      <c r="C444" s="2">
        <f>RSI!I444</f>
        <v>58.482026104937937</v>
      </c>
      <c r="D444" s="2">
        <f>MACD!E444</f>
        <v>-4.5924014735030383E-3</v>
      </c>
      <c r="E444" s="2">
        <f>MACD!F444</f>
        <v>-6.2340091852343543E-2</v>
      </c>
      <c r="F444" s="2">
        <f>'Moving Avg'!D444</f>
        <v>4.5696199999999996</v>
      </c>
      <c r="G444" s="2">
        <f>'Moving Avg'!F444</f>
        <v>4.5465</v>
      </c>
      <c r="H444" s="2">
        <f>'Moving Avg'!G444</f>
        <v>4.3939500000000011</v>
      </c>
      <c r="I444" s="2">
        <f>'Moving Avg'!H444</f>
        <v>4.1388385000000047</v>
      </c>
      <c r="J444" s="5" t="str">
        <f>OBV!F444</f>
        <v>BEARISH</v>
      </c>
      <c r="K444" s="5" t="str">
        <f>OBV!G444</f>
        <v>WEAK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4.4512</v>
      </c>
      <c r="C445" s="2">
        <f>RSI!I445</f>
        <v>44.161196083939494</v>
      </c>
      <c r="D445" s="2">
        <f>MACD!E445</f>
        <v>1.6169481358979887E-2</v>
      </c>
      <c r="E445" s="2">
        <f>MACD!F445</f>
        <v>-4.663817721007886E-2</v>
      </c>
      <c r="F445" s="2">
        <f>'Moving Avg'!D445</f>
        <v>4.5384599999999997</v>
      </c>
      <c r="G445" s="2">
        <f>'Moving Avg'!F445</f>
        <v>4.5524750000000003</v>
      </c>
      <c r="H445" s="2">
        <f>'Moving Avg'!G445</f>
        <v>4.3962900000000014</v>
      </c>
      <c r="I445" s="2">
        <f>'Moving Avg'!H445</f>
        <v>4.1426920000000056</v>
      </c>
      <c r="J445" s="5" t="str">
        <f>OBV!F445</f>
        <v>BEARISH</v>
      </c>
      <c r="K445" s="5" t="str">
        <f>OBV!G445</f>
        <v>WEAK</v>
      </c>
      <c r="L445" s="5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4.4512</v>
      </c>
      <c r="C446" s="2">
        <f>RSI!I446</f>
        <v>44.161196083939494</v>
      </c>
      <c r="D446" s="2">
        <f>MACD!E446</f>
        <v>3.4027144759256167E-2</v>
      </c>
      <c r="E446" s="2">
        <f>MACD!F446</f>
        <v>-3.0505112816211856E-2</v>
      </c>
      <c r="F446" s="2">
        <f>'Moving Avg'!D446</f>
        <v>4.5072999999999999</v>
      </c>
      <c r="G446" s="2">
        <f>'Moving Avg'!F446</f>
        <v>4.5594850000000005</v>
      </c>
      <c r="H446" s="2">
        <f>'Moving Avg'!G446</f>
        <v>4.3991040000000012</v>
      </c>
      <c r="I446" s="2">
        <f>'Moving Avg'!H446</f>
        <v>4.1465455000000047</v>
      </c>
      <c r="J446" s="5" t="str">
        <f>OBV!F446</f>
        <v>BEARISH</v>
      </c>
      <c r="K446" s="5" t="str">
        <f>OBV!G446</f>
        <v>WEAK</v>
      </c>
      <c r="L446" s="5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4.4147999999999996</v>
      </c>
      <c r="C447" s="2">
        <f>RSI!I447</f>
        <v>39.764737019181716</v>
      </c>
      <c r="D447" s="2">
        <f>MACD!E447</f>
        <v>5.2102212725179342E-2</v>
      </c>
      <c r="E447" s="2">
        <f>MACD!F447</f>
        <v>-1.3983647707933616E-2</v>
      </c>
      <c r="F447" s="2">
        <f>'Moving Avg'!D447</f>
        <v>4.4813199999999993</v>
      </c>
      <c r="G447" s="2">
        <f>'Moving Avg'!F447</f>
        <v>4.5584450000000007</v>
      </c>
      <c r="H447" s="2">
        <f>'Moving Avg'!G447</f>
        <v>4.4019480000000009</v>
      </c>
      <c r="I447" s="2">
        <f>'Moving Avg'!H447</f>
        <v>4.1496720000000042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</row>
    <row r="448" spans="1:12" ht="13.5" x14ac:dyDescent="0.25">
      <c r="A448" s="3">
        <f>RSI!A448</f>
        <v>42956</v>
      </c>
      <c r="B448" s="2">
        <f>RSI!B448</f>
        <v>4.5446999999999997</v>
      </c>
      <c r="C448" s="2">
        <f>RSI!I448</f>
        <v>56.433609854696371</v>
      </c>
      <c r="D448" s="2">
        <f>MACD!E448</f>
        <v>5.8237924519276341E-2</v>
      </c>
      <c r="E448" s="2">
        <f>MACD!F448</f>
        <v>4.6066673750837575E-4</v>
      </c>
      <c r="F448" s="2">
        <f>'Moving Avg'!D448</f>
        <v>4.4813199999999993</v>
      </c>
      <c r="G448" s="2">
        <f>'Moving Avg'!F448</f>
        <v>4.5610450000000009</v>
      </c>
      <c r="H448" s="2">
        <f>'Moving Avg'!G448</f>
        <v>4.4054000000000011</v>
      </c>
      <c r="I448" s="2">
        <f>'Moving Avg'!H448</f>
        <v>4.1530930000000037</v>
      </c>
      <c r="J448" s="5" t="str">
        <f>OBV!F448</f>
        <v>BULLISH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4.5446999999999997</v>
      </c>
      <c r="C449" s="2">
        <f>RSI!I449</f>
        <v>56.433609854696371</v>
      </c>
      <c r="D449" s="2">
        <f>MACD!E449</f>
        <v>6.3091397582808462E-2</v>
      </c>
      <c r="E449" s="2">
        <f>MACD!F449</f>
        <v>1.2986812906568394E-2</v>
      </c>
      <c r="F449" s="2">
        <f>'Moving Avg'!D449</f>
        <v>4.4813199999999993</v>
      </c>
      <c r="G449" s="2">
        <f>'Moving Avg'!F449</f>
        <v>4.5636450000000011</v>
      </c>
      <c r="H449" s="2">
        <f>'Moving Avg'!G449</f>
        <v>4.4091360000000011</v>
      </c>
      <c r="I449" s="2">
        <f>'Moving Avg'!H449</f>
        <v>4.156514000000004</v>
      </c>
      <c r="J449" s="5" t="str">
        <f>OBV!F449</f>
        <v>BULLISH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4.4147999999999996</v>
      </c>
      <c r="C450" s="2">
        <f>RSI!I450</f>
        <v>42.722288780670446</v>
      </c>
      <c r="D450" s="2">
        <f>MACD!E450</f>
        <v>7.6507179640187495E-2</v>
      </c>
      <c r="E450" s="2">
        <f>MACD!F450</f>
        <v>2.5690886253292217E-2</v>
      </c>
      <c r="F450" s="2">
        <f>'Moving Avg'!D450</f>
        <v>4.4740399999999996</v>
      </c>
      <c r="G450" s="2">
        <f>'Moving Avg'!F450</f>
        <v>4.5563700000000003</v>
      </c>
      <c r="H450" s="2">
        <f>'Moving Avg'!G450</f>
        <v>4.4104640000000011</v>
      </c>
      <c r="I450" s="2">
        <f>'Moving Avg'!H450</f>
        <v>4.1589300000000033</v>
      </c>
      <c r="J450" s="5" t="str">
        <f>OBV!F450</f>
        <v>BULLISH</v>
      </c>
      <c r="K450" s="5" t="str">
        <f>OBV!G450</f>
        <v>NEUTRAL</v>
      </c>
      <c r="L450" s="5" t="str">
        <f>OBV!H450</f>
        <v>BULLISH DIVERGENCE</v>
      </c>
    </row>
    <row r="451" spans="1:12" ht="13.5" x14ac:dyDescent="0.25">
      <c r="A451" s="3">
        <f>RSI!A451</f>
        <v>42961</v>
      </c>
      <c r="B451" s="2">
        <f>RSI!B451</f>
        <v>4.5395000000000003</v>
      </c>
      <c r="C451" s="2">
        <f>RSI!I451</f>
        <v>54.221012476565335</v>
      </c>
      <c r="D451" s="2">
        <f>MACD!E451</f>
        <v>7.9099519660752016E-2</v>
      </c>
      <c r="E451" s="2">
        <f>MACD!F451</f>
        <v>3.6372612934784179E-2</v>
      </c>
      <c r="F451" s="2">
        <f>'Moving Avg'!D451</f>
        <v>4.4916999999999998</v>
      </c>
      <c r="G451" s="2">
        <f>'Moving Avg'!F451</f>
        <v>4.5550700000000006</v>
      </c>
      <c r="H451" s="2">
        <f>'Moving Avg'!G451</f>
        <v>4.4150440000000009</v>
      </c>
      <c r="I451" s="2">
        <f>'Moving Avg'!H451</f>
        <v>4.1624430000000032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4.5395000000000003</v>
      </c>
      <c r="C452" s="2">
        <f>RSI!I452</f>
        <v>54.221012476565335</v>
      </c>
      <c r="D452" s="2">
        <f>MACD!E452</f>
        <v>7.1413751646542067E-2</v>
      </c>
      <c r="E452" s="2">
        <f>MACD!F452</f>
        <v>4.3380840677135754E-2</v>
      </c>
      <c r="F452" s="2">
        <f>'Moving Avg'!D452</f>
        <v>4.5166400000000007</v>
      </c>
      <c r="G452" s="2">
        <f>'Moving Avg'!F452</f>
        <v>4.5509150000000007</v>
      </c>
      <c r="H452" s="2">
        <f>'Moving Avg'!G452</f>
        <v>4.4196240000000016</v>
      </c>
      <c r="I452" s="2">
        <f>'Moving Avg'!H452</f>
        <v>4.165482500000004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4.4147999999999996</v>
      </c>
      <c r="C453" s="2">
        <f>RSI!I453</f>
        <v>43.98103894805034</v>
      </c>
      <c r="D453" s="2">
        <f>MACD!E453</f>
        <v>7.3874602898696295E-2</v>
      </c>
      <c r="E453" s="2">
        <f>MACD!F453</f>
        <v>4.9479593121447868E-2</v>
      </c>
      <c r="F453" s="2">
        <f>'Moving Avg'!D453</f>
        <v>4.4906600000000001</v>
      </c>
      <c r="G453" s="2">
        <f>'Moving Avg'!F453</f>
        <v>4.5405250000000006</v>
      </c>
      <c r="H453" s="2">
        <f>'Moving Avg'!G453</f>
        <v>4.4218040000000016</v>
      </c>
      <c r="I453" s="2">
        <f>'Moving Avg'!H453</f>
        <v>4.1672115000000041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4.5446999999999997</v>
      </c>
      <c r="C454" s="2">
        <f>RSI!I454</f>
        <v>53.774574597008971</v>
      </c>
      <c r="D454" s="2">
        <f>MACD!E454</f>
        <v>6.6818864103106002E-2</v>
      </c>
      <c r="E454" s="2">
        <f>MACD!F454</f>
        <v>5.2947447317779499E-2</v>
      </c>
      <c r="F454" s="2">
        <f>'Moving Avg'!D454</f>
        <v>4.4906600000000001</v>
      </c>
      <c r="G454" s="2">
        <f>'Moving Avg'!F454</f>
        <v>4.5371500000000005</v>
      </c>
      <c r="H454" s="2">
        <f>'Moving Avg'!G454</f>
        <v>4.4268660000000013</v>
      </c>
      <c r="I454" s="2">
        <f>'Moving Avg'!H454</f>
        <v>4.1690930000000046</v>
      </c>
      <c r="J454" s="5" t="str">
        <f>OBV!F454</f>
        <v>BEARISH</v>
      </c>
      <c r="K454" s="5" t="str">
        <f>OBV!G454</f>
        <v>NEUTRAL</v>
      </c>
      <c r="L454" s="5" t="str">
        <f>OBV!H454</f>
        <v>NEUTRAL</v>
      </c>
    </row>
    <row r="455" spans="1:12" ht="13.5" x14ac:dyDescent="0.25">
      <c r="A455" s="3">
        <f>RSI!A455</f>
        <v>42965</v>
      </c>
      <c r="B455" s="2">
        <f>RSI!B455</f>
        <v>4.5446999999999997</v>
      </c>
      <c r="C455" s="2">
        <f>RSI!I455</f>
        <v>53.774574597008971</v>
      </c>
      <c r="D455" s="2">
        <f>MACD!E455</f>
        <v>4.6144779700827421E-2</v>
      </c>
      <c r="E455" s="2">
        <f>MACD!F455</f>
        <v>5.1586913794389087E-2</v>
      </c>
      <c r="F455" s="2">
        <f>'Moving Avg'!D455</f>
        <v>4.5166399999999998</v>
      </c>
      <c r="G455" s="2">
        <f>'Moving Avg'!F455</f>
        <v>4.5340350000000011</v>
      </c>
      <c r="H455" s="2">
        <f>'Moving Avg'!G455</f>
        <v>4.4315500000000023</v>
      </c>
      <c r="I455" s="2">
        <f>'Moving Avg'!H455</f>
        <v>4.170737500000004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4.4147999999999996</v>
      </c>
      <c r="C456" s="2">
        <f>RSI!I456</f>
        <v>44.709460847544399</v>
      </c>
      <c r="D456" s="2">
        <f>MACD!E456</f>
        <v>3.7977963947465554E-2</v>
      </c>
      <c r="E456" s="2">
        <f>MACD!F456</f>
        <v>4.8865123825004381E-2</v>
      </c>
      <c r="F456" s="2">
        <f>'Moving Avg'!D456</f>
        <v>4.4916999999999998</v>
      </c>
      <c r="G456" s="2">
        <f>'Moving Avg'!F456</f>
        <v>4.5244250000000008</v>
      </c>
      <c r="H456" s="2">
        <f>'Moving Avg'!G456</f>
        <v>4.4336360000000017</v>
      </c>
      <c r="I456" s="2">
        <f>'Moving Avg'!H456</f>
        <v>4.1714955000000042</v>
      </c>
      <c r="J456" s="5" t="str">
        <f>OBV!F456</f>
        <v>BULLISH</v>
      </c>
      <c r="K456" s="5" t="str">
        <f>OBV!G456</f>
        <v>NEUTRAL</v>
      </c>
      <c r="L456" s="5" t="str">
        <f>OBV!H456</f>
        <v>BULLISH DIVERGENCE</v>
      </c>
    </row>
    <row r="457" spans="1:12" ht="13.5" x14ac:dyDescent="0.25">
      <c r="A457" s="3">
        <f>RSI!A457</f>
        <v>42969</v>
      </c>
      <c r="B457" s="2">
        <f>RSI!B457</f>
        <v>4.4147999999999996</v>
      </c>
      <c r="C457" s="2">
        <f>RSI!I457</f>
        <v>44.709460847544399</v>
      </c>
      <c r="D457" s="2">
        <f>MACD!E457</f>
        <v>2.5961479081470173E-2</v>
      </c>
      <c r="E457" s="2">
        <f>MACD!F457</f>
        <v>4.4284394876297539E-2</v>
      </c>
      <c r="F457" s="2">
        <f>'Moving Avg'!D457</f>
        <v>4.466759999999999</v>
      </c>
      <c r="G457" s="2">
        <f>'Moving Avg'!F457</f>
        <v>4.5148150000000005</v>
      </c>
      <c r="H457" s="2">
        <f>'Moving Avg'!G457</f>
        <v>4.4357220000000019</v>
      </c>
      <c r="I457" s="2">
        <f>'Moving Avg'!H457</f>
        <v>4.1716140000000044</v>
      </c>
      <c r="J457" s="5" t="str">
        <f>OBV!F457</f>
        <v>BULLISH</v>
      </c>
      <c r="K457" s="5" t="str">
        <f>OBV!G457</f>
        <v>NEUTRAL</v>
      </c>
      <c r="L457" s="5" t="str">
        <f>OBV!H457</f>
        <v>BULLISH DIVERGENCE</v>
      </c>
    </row>
    <row r="458" spans="1:12" ht="13.5" x14ac:dyDescent="0.25">
      <c r="A458" s="3">
        <f>RSI!A458</f>
        <v>42970</v>
      </c>
      <c r="B458" s="2">
        <f>RSI!B458</f>
        <v>4.5395000000000003</v>
      </c>
      <c r="C458" s="2">
        <f>RSI!I458</f>
        <v>53.446686322188214</v>
      </c>
      <c r="D458" s="2">
        <f>MACD!E458</f>
        <v>2.69985752225681E-2</v>
      </c>
      <c r="E458" s="2">
        <f>MACD!F458</f>
        <v>4.0827230945551657E-2</v>
      </c>
      <c r="F458" s="2">
        <f>'Moving Avg'!D458</f>
        <v>4.4916999999999998</v>
      </c>
      <c r="G458" s="2">
        <f>'Moving Avg'!F458</f>
        <v>4.5114400000000012</v>
      </c>
      <c r="H458" s="2">
        <f>'Moving Avg'!G458</f>
        <v>4.4403020000000017</v>
      </c>
      <c r="I458" s="2">
        <f>'Moving Avg'!H458</f>
        <v>4.1723560000000042</v>
      </c>
      <c r="J458" s="5" t="str">
        <f>OBV!F458</f>
        <v>BULLISH</v>
      </c>
      <c r="K458" s="5" t="str">
        <f>OBV!G458</f>
        <v>STRONG</v>
      </c>
      <c r="L458" s="5" t="str">
        <f>OBV!H458</f>
        <v>CONFIRMED BULLISH</v>
      </c>
    </row>
    <row r="459" spans="1:12" ht="13.5" x14ac:dyDescent="0.25">
      <c r="A459" s="3">
        <f>RSI!A459</f>
        <v>42971</v>
      </c>
      <c r="B459" s="2">
        <f>RSI!B459</f>
        <v>4.5446999999999997</v>
      </c>
      <c r="C459" s="2">
        <f>RSI!I459</f>
        <v>53.774724057041347</v>
      </c>
      <c r="D459" s="2">
        <f>MACD!E459</f>
        <v>2.7177512937416104E-2</v>
      </c>
      <c r="E459" s="2">
        <f>MACD!F459</f>
        <v>3.8097287343924549E-2</v>
      </c>
      <c r="F459" s="2">
        <f>'Moving Avg'!D459</f>
        <v>4.4916999999999998</v>
      </c>
      <c r="G459" s="2">
        <f>'Moving Avg'!F459</f>
        <v>4.508325000000001</v>
      </c>
      <c r="H459" s="2">
        <f>'Moving Avg'!G459</f>
        <v>4.4449860000000028</v>
      </c>
      <c r="I459" s="2">
        <f>'Moving Avg'!H459</f>
        <v>4.1730295000000046</v>
      </c>
      <c r="J459" s="5" t="str">
        <f>OBV!F459</f>
        <v>BULLISH</v>
      </c>
      <c r="K459" s="5" t="str">
        <f>OBV!G459</f>
        <v>STRONG</v>
      </c>
      <c r="L459" s="5" t="str">
        <f>OBV!H459</f>
        <v>NEUTRAL</v>
      </c>
    </row>
    <row r="460" spans="1:12" ht="13.5" x14ac:dyDescent="0.25">
      <c r="A460" s="3">
        <f>RSI!A460</f>
        <v>42972</v>
      </c>
      <c r="B460" s="2">
        <f>RSI!B460</f>
        <v>4.6121999999999996</v>
      </c>
      <c r="C460" s="2">
        <f>RSI!I460</f>
        <v>57.91983145972646</v>
      </c>
      <c r="D460" s="2">
        <f>MACD!E460</f>
        <v>2.0233756719854057E-3</v>
      </c>
      <c r="E460" s="2">
        <f>MACD!F460</f>
        <v>3.088250500953672E-2</v>
      </c>
      <c r="F460" s="2">
        <f>'Moving Avg'!D460</f>
        <v>4.5051999999999994</v>
      </c>
      <c r="G460" s="2">
        <f>'Moving Avg'!F460</f>
        <v>4.508585000000001</v>
      </c>
      <c r="H460" s="2">
        <f>'Moving Avg'!G460</f>
        <v>4.4510200000000024</v>
      </c>
      <c r="I460" s="2">
        <f>'Moving Avg'!H460</f>
        <v>4.1740405000000047</v>
      </c>
      <c r="J460" s="5" t="str">
        <f>OBV!F460</f>
        <v>BULLISH</v>
      </c>
      <c r="K460" s="5" t="str">
        <f>OBV!G460</f>
        <v>STRONG</v>
      </c>
      <c r="L460" s="5" t="str">
        <f>OBV!H460</f>
        <v>CONFIRMED BULLISH</v>
      </c>
    </row>
    <row r="461" spans="1:12" ht="13.5" x14ac:dyDescent="0.25">
      <c r="A461" s="3">
        <f>RSI!A461</f>
        <v>42975</v>
      </c>
      <c r="B461" s="2">
        <f>RSI!B461</f>
        <v>4.5965999999999996</v>
      </c>
      <c r="C461" s="2">
        <f>RSI!I461</f>
        <v>56.655377781141119</v>
      </c>
      <c r="D461" s="2">
        <f>MACD!E461</f>
        <v>3.832581486751252E-4</v>
      </c>
      <c r="E461" s="2">
        <f>MACD!F461</f>
        <v>2.4782655637364401E-2</v>
      </c>
      <c r="F461" s="2">
        <f>'Moving Avg'!D461</f>
        <v>4.5415599999999987</v>
      </c>
      <c r="G461" s="2">
        <f>'Moving Avg'!F461</f>
        <v>4.5080650000000002</v>
      </c>
      <c r="H461" s="2">
        <f>'Moving Avg'!G461</f>
        <v>4.4571200000000024</v>
      </c>
      <c r="I461" s="2">
        <f>'Moving Avg'!H461</f>
        <v>4.1749970000000038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</row>
    <row r="462" spans="1:12" ht="13.5" x14ac:dyDescent="0.25">
      <c r="A462" s="3">
        <f>RSI!A462</f>
        <v>42976</v>
      </c>
      <c r="B462" s="2">
        <f>RSI!B462</f>
        <v>4.5861999999999998</v>
      </c>
      <c r="C462" s="2">
        <f>RSI!I462</f>
        <v>55.781086736150179</v>
      </c>
      <c r="D462" s="2">
        <f>MACD!E462</f>
        <v>-7.8644370746339121E-4</v>
      </c>
      <c r="E462" s="2">
        <f>MACD!F462</f>
        <v>1.9668835768398844E-2</v>
      </c>
      <c r="F462" s="2">
        <f>'Moving Avg'!D462</f>
        <v>4.5758399999999995</v>
      </c>
      <c r="G462" s="2">
        <f>'Moving Avg'!F462</f>
        <v>4.5101400000000007</v>
      </c>
      <c r="H462" s="2">
        <f>'Moving Avg'!G462</f>
        <v>4.4630120000000018</v>
      </c>
      <c r="I462" s="2">
        <f>'Moving Avg'!H462</f>
        <v>4.1759015000000037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4.6433999999999997</v>
      </c>
      <c r="C463" s="2">
        <f>RSI!I463</f>
        <v>59.484353804430263</v>
      </c>
      <c r="D463" s="2">
        <f>MACD!E463</f>
        <v>-2.5647760618028315E-2</v>
      </c>
      <c r="E463" s="2">
        <f>MACD!F463</f>
        <v>1.0605516491113413E-2</v>
      </c>
      <c r="F463" s="2">
        <f>'Moving Avg'!D463</f>
        <v>4.5966199999999997</v>
      </c>
      <c r="G463" s="2">
        <f>'Moving Avg'!F463</f>
        <v>4.5150750000000004</v>
      </c>
      <c r="H463" s="2">
        <f>'Moving Avg'!G463</f>
        <v>4.4697640000000023</v>
      </c>
      <c r="I463" s="2">
        <f>'Moving Avg'!H463</f>
        <v>4.1770920000000036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4.7888000000000002</v>
      </c>
      <c r="C464" s="2">
        <f>RSI!I464</f>
        <v>67.040645672087066</v>
      </c>
      <c r="D464" s="2">
        <f>MACD!E464</f>
        <v>-3.8224601381371848E-2</v>
      </c>
      <c r="E464" s="2">
        <f>MACD!F464</f>
        <v>8.3949291661636078E-4</v>
      </c>
      <c r="F464" s="2">
        <f>'Moving Avg'!D464</f>
        <v>4.6454400000000007</v>
      </c>
      <c r="G464" s="2">
        <f>'Moving Avg'!F464</f>
        <v>4.5272799999999993</v>
      </c>
      <c r="H464" s="2">
        <f>'Moving Avg'!G464</f>
        <v>4.4797080000000022</v>
      </c>
      <c r="I464" s="2">
        <f>'Moving Avg'!H464</f>
        <v>4.1790095000000038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4.8044000000000002</v>
      </c>
      <c r="C465" s="2">
        <f>RSI!I465</f>
        <v>67.735910474373256</v>
      </c>
      <c r="D465" s="2">
        <f>MACD!E465</f>
        <v>-5.1579965496453717E-2</v>
      </c>
      <c r="E465" s="2">
        <f>MACD!F465</f>
        <v>-9.6443987659976561E-3</v>
      </c>
      <c r="F465" s="2">
        <f>'Moving Avg'!D465</f>
        <v>4.6838800000000003</v>
      </c>
      <c r="G465" s="2">
        <f>'Moving Avg'!F465</f>
        <v>4.5449399999999986</v>
      </c>
      <c r="H465" s="2">
        <f>'Moving Avg'!G465</f>
        <v>4.4904380000000019</v>
      </c>
      <c r="I465" s="2">
        <f>'Moving Avg'!H465</f>
        <v>4.1811470000000046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4.8251999999999997</v>
      </c>
      <c r="C466" s="2">
        <f>RSI!I466</f>
        <v>68.684449108686806</v>
      </c>
      <c r="D466" s="2">
        <f>MACD!E466</f>
        <v>-8.594066427041902E-2</v>
      </c>
      <c r="E466" s="2">
        <f>MACD!F466</f>
        <v>-2.490365186688193E-2</v>
      </c>
      <c r="F466" s="2">
        <f>'Moving Avg'!D466</f>
        <v>4.7295999999999996</v>
      </c>
      <c r="G466" s="2">
        <f>'Moving Avg'!F466</f>
        <v>4.5636399999999995</v>
      </c>
      <c r="H466" s="2">
        <f>'Moving Avg'!G466</f>
        <v>4.5013940000000021</v>
      </c>
      <c r="I466" s="2">
        <f>'Moving Avg'!H466</f>
        <v>4.1830570000000034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4.7888000000000002</v>
      </c>
      <c r="C467" s="2">
        <f>RSI!I467</f>
        <v>65.078686574117597</v>
      </c>
      <c r="D467" s="2">
        <f>MACD!E467</f>
        <v>-0.11386268565434765</v>
      </c>
      <c r="E467" s="2">
        <f>MACD!F467</f>
        <v>-4.2695458624375078E-2</v>
      </c>
      <c r="F467" s="2">
        <f>'Moving Avg'!D467</f>
        <v>4.7701200000000004</v>
      </c>
      <c r="G467" s="2">
        <f>'Moving Avg'!F467</f>
        <v>4.5823400000000003</v>
      </c>
      <c r="H467" s="2">
        <f>'Moving Avg'!G467</f>
        <v>4.5128540000000017</v>
      </c>
      <c r="I467" s="2">
        <f>'Moving Avg'!H467</f>
        <v>4.1847850000000042</v>
      </c>
      <c r="J467" s="5" t="str">
        <f>OBV!F467</f>
        <v>BULLISH</v>
      </c>
      <c r="K467" s="5" t="str">
        <f>OBV!G467</f>
        <v>STRONG</v>
      </c>
      <c r="L467" s="5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4.8044000000000002</v>
      </c>
      <c r="C468" s="2">
        <f>RSI!I468</f>
        <v>65.904800302184555</v>
      </c>
      <c r="D468" s="2">
        <f>MACD!E468</f>
        <v>-0.12067438120409957</v>
      </c>
      <c r="E468" s="2">
        <f>MACD!F468</f>
        <v>-5.8291243140319984E-2</v>
      </c>
      <c r="F468" s="2">
        <f>'Moving Avg'!D468</f>
        <v>4.8023199999999999</v>
      </c>
      <c r="G468" s="2">
        <f>'Moving Avg'!F468</f>
        <v>4.5953249999999999</v>
      </c>
      <c r="H468" s="2">
        <f>'Moving Avg'!G468</f>
        <v>4.5236780000000021</v>
      </c>
      <c r="I468" s="2">
        <f>'Moving Avg'!H468</f>
        <v>4.1870885000000033</v>
      </c>
      <c r="J468" s="5" t="str">
        <f>OBV!F468</f>
        <v>BULLISH</v>
      </c>
      <c r="K468" s="5" t="str">
        <f>OBV!G468</f>
        <v>STRONG</v>
      </c>
      <c r="L468" s="5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4.7784000000000004</v>
      </c>
      <c r="C469" s="2">
        <f>RSI!I469</f>
        <v>63.220443503743759</v>
      </c>
      <c r="D469" s="2">
        <f>MACD!E469</f>
        <v>-0.12492885058120873</v>
      </c>
      <c r="E469" s="2">
        <f>MACD!F469</f>
        <v>-7.1618764628497741E-2</v>
      </c>
      <c r="F469" s="2">
        <f>'Moving Avg'!D469</f>
        <v>4.8002400000000005</v>
      </c>
      <c r="G469" s="2">
        <f>'Moving Avg'!F469</f>
        <v>4.6070099999999998</v>
      </c>
      <c r="H469" s="2">
        <f>'Moving Avg'!G469</f>
        <v>4.5344560000000023</v>
      </c>
      <c r="I469" s="2">
        <f>'Moving Avg'!H469</f>
        <v>4.189333000000004</v>
      </c>
      <c r="J469" s="5" t="str">
        <f>OBV!F469</f>
        <v>BULLISH</v>
      </c>
      <c r="K469" s="5" t="str">
        <f>OBV!G469</f>
        <v>STRONG</v>
      </c>
      <c r="L469" s="5" t="str">
        <f>OBV!H469</f>
        <v>BULLISH DIVERGENCE</v>
      </c>
    </row>
    <row r="470" spans="1:12" ht="13.5" x14ac:dyDescent="0.25">
      <c r="A470" s="3">
        <f>RSI!A470</f>
        <v>42989</v>
      </c>
      <c r="B470" s="2">
        <f>RSI!B470</f>
        <v>4.7784000000000004</v>
      </c>
      <c r="C470" s="2">
        <f>RSI!I470</f>
        <v>63.220443503743759</v>
      </c>
      <c r="D470" s="2">
        <f>MACD!E470</f>
        <v>-0.11911706618343043</v>
      </c>
      <c r="E470" s="2">
        <f>MACD!F470</f>
        <v>-8.111842493948429E-2</v>
      </c>
      <c r="F470" s="2">
        <f>'Moving Avg'!D470</f>
        <v>4.7950400000000011</v>
      </c>
      <c r="G470" s="2">
        <f>'Moving Avg'!F470</f>
        <v>4.6251899999999999</v>
      </c>
      <c r="H470" s="2">
        <f>'Moving Avg'!G470</f>
        <v>4.543814000000002</v>
      </c>
      <c r="I470" s="2">
        <f>'Moving Avg'!H470</f>
        <v>4.1915775000000046</v>
      </c>
      <c r="J470" s="5" t="str">
        <f>OBV!F470</f>
        <v>BULLISH</v>
      </c>
      <c r="K470" s="5" t="str">
        <f>OBV!G470</f>
        <v>STRONG</v>
      </c>
      <c r="L470" s="5" t="str">
        <f>OBV!H470</f>
        <v>BULLISH DIVERGENCE</v>
      </c>
    </row>
    <row r="471" spans="1:12" ht="13.5" x14ac:dyDescent="0.25">
      <c r="A471" s="3">
        <f>RSI!A471</f>
        <v>42990</v>
      </c>
      <c r="B471" s="2">
        <f>RSI!B471</f>
        <v>4.7888000000000002</v>
      </c>
      <c r="C471" s="2">
        <f>RSI!I471</f>
        <v>63.902514374561605</v>
      </c>
      <c r="D471" s="2">
        <f>MACD!E471</f>
        <v>-0.11827060186969174</v>
      </c>
      <c r="E471" s="2">
        <f>MACD!F471</f>
        <v>-8.8548860325525794E-2</v>
      </c>
      <c r="F471" s="2">
        <f>'Moving Avg'!D471</f>
        <v>4.7877600000000005</v>
      </c>
      <c r="G471" s="2">
        <f>'Moving Avg'!F471</f>
        <v>4.6376550000000005</v>
      </c>
      <c r="H471" s="2">
        <f>'Moving Avg'!G471</f>
        <v>4.5567340000000023</v>
      </c>
      <c r="I471" s="2">
        <f>'Moving Avg'!H471</f>
        <v>4.1938980000000035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4.7888000000000002</v>
      </c>
      <c r="C472" s="2">
        <f>RSI!I472</f>
        <v>63.902514374561605</v>
      </c>
      <c r="D472" s="2">
        <f>MACD!E472</f>
        <v>-0.12004991784189478</v>
      </c>
      <c r="E472" s="2">
        <f>MACD!F472</f>
        <v>-9.4849071828799592E-2</v>
      </c>
      <c r="F472" s="2">
        <f>'Moving Avg'!D472</f>
        <v>4.7877600000000005</v>
      </c>
      <c r="G472" s="2">
        <f>'Moving Avg'!F472</f>
        <v>4.6501199999999994</v>
      </c>
      <c r="H472" s="2">
        <f>'Moving Avg'!G472</f>
        <v>4.5680560000000012</v>
      </c>
      <c r="I472" s="2">
        <f>'Moving Avg'!H472</f>
        <v>4.1967630000000042</v>
      </c>
      <c r="J472" s="5" t="str">
        <f>OBV!F472</f>
        <v>BEARISH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4.7888000000000002</v>
      </c>
      <c r="C473" s="2">
        <f>RSI!I473</f>
        <v>63.902514374561605</v>
      </c>
      <c r="D473" s="2">
        <f>MACD!E473</f>
        <v>-0.11358471049428243</v>
      </c>
      <c r="E473" s="2">
        <f>MACD!F473</f>
        <v>-9.8596199561896164E-2</v>
      </c>
      <c r="F473" s="2">
        <f>'Moving Avg'!D473</f>
        <v>4.7846400000000004</v>
      </c>
      <c r="G473" s="2">
        <f>'Moving Avg'!F473</f>
        <v>4.6688199999999993</v>
      </c>
      <c r="H473" s="2">
        <f>'Moving Avg'!G473</f>
        <v>4.5793780000000019</v>
      </c>
      <c r="I473" s="2">
        <f>'Moving Avg'!H473</f>
        <v>4.199036000000004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4.7264999999999997</v>
      </c>
      <c r="C474" s="2">
        <f>RSI!I474</f>
        <v>56.116387480815099</v>
      </c>
      <c r="D474" s="2">
        <f>MACD!E474</f>
        <v>-8.1897898920008316E-2</v>
      </c>
      <c r="E474" s="2">
        <f>MACD!F474</f>
        <v>-9.5256539433518597E-2</v>
      </c>
      <c r="F474" s="2">
        <f>'Moving Avg'!D474</f>
        <v>4.7742599999999999</v>
      </c>
      <c r="G474" s="2">
        <f>'Moving Avg'!F474</f>
        <v>4.6779099999999998</v>
      </c>
      <c r="H474" s="2">
        <f>'Moving Avg'!G474</f>
        <v>4.5869620000000015</v>
      </c>
      <c r="I474" s="2">
        <f>'Moving Avg'!H474</f>
        <v>4.2015420000000043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</row>
    <row r="475" spans="1:12" ht="13.5" x14ac:dyDescent="0.25">
      <c r="A475" s="3">
        <f>RSI!A475</f>
        <v>42996</v>
      </c>
      <c r="B475" s="2">
        <f>RSI!B475</f>
        <v>4.7784000000000004</v>
      </c>
      <c r="C475" s="2">
        <f>RSI!I475</f>
        <v>60.440691476158548</v>
      </c>
      <c r="D475" s="2">
        <f>MACD!E475</f>
        <v>-5.6873212941074058E-2</v>
      </c>
      <c r="E475" s="2">
        <f>MACD!F475</f>
        <v>-8.7579874135029698E-2</v>
      </c>
      <c r="F475" s="2">
        <f>'Moving Avg'!D475</f>
        <v>4.7742599999999999</v>
      </c>
      <c r="G475" s="2">
        <f>'Moving Avg'!F475</f>
        <v>4.6895949999999997</v>
      </c>
      <c r="H475" s="2">
        <f>'Moving Avg'!G475</f>
        <v>4.5958960000000015</v>
      </c>
      <c r="I475" s="2">
        <f>'Moving Avg'!H475</f>
        <v>4.2041180000000038</v>
      </c>
      <c r="J475" s="5" t="str">
        <f>OBV!F475</f>
        <v>BULLISH</v>
      </c>
      <c r="K475" s="5" t="str">
        <f>OBV!G475</f>
        <v>NEUTRAL</v>
      </c>
      <c r="L475" s="5" t="str">
        <f>OBV!H475</f>
        <v>NEUTRAL</v>
      </c>
    </row>
    <row r="476" spans="1:12" ht="13.5" x14ac:dyDescent="0.25">
      <c r="A476" s="3">
        <f>RSI!A476</f>
        <v>42997</v>
      </c>
      <c r="B476" s="2">
        <f>RSI!B476</f>
        <v>4.7784000000000004</v>
      </c>
      <c r="C476" s="2">
        <f>RSI!I476</f>
        <v>60.440691476158555</v>
      </c>
      <c r="D476" s="2">
        <f>MACD!E476</f>
        <v>-3.3122553408392541E-2</v>
      </c>
      <c r="E476" s="2">
        <f>MACD!F476</f>
        <v>-7.6688409989702264E-2</v>
      </c>
      <c r="F476" s="2">
        <f>'Moving Avg'!D476</f>
        <v>4.7721800000000005</v>
      </c>
      <c r="G476" s="2">
        <f>'Moving Avg'!F476</f>
        <v>4.7077749999999998</v>
      </c>
      <c r="H476" s="2">
        <f>'Moving Avg'!G476</f>
        <v>4.6052440000000017</v>
      </c>
      <c r="I476" s="2">
        <f>'Moving Avg'!H476</f>
        <v>4.2066940000000042</v>
      </c>
      <c r="J476" s="5" t="str">
        <f>OBV!F476</f>
        <v>BULLISH</v>
      </c>
      <c r="K476" s="5" t="str">
        <f>OBV!G476</f>
        <v>NEUTRAL</v>
      </c>
      <c r="L476" s="5" t="str">
        <f>OBV!H476</f>
        <v>BULLISH DIVERGENCE</v>
      </c>
    </row>
    <row r="477" spans="1:12" ht="13.5" x14ac:dyDescent="0.25">
      <c r="A477" s="3">
        <f>RSI!A477</f>
        <v>42998</v>
      </c>
      <c r="B477" s="2">
        <f>RSI!B477</f>
        <v>4.7317</v>
      </c>
      <c r="C477" s="2">
        <f>RSI!I477</f>
        <v>54.804932847419444</v>
      </c>
      <c r="D477" s="2">
        <f>MACD!E477</f>
        <v>-1.5744429234259449E-2</v>
      </c>
      <c r="E477" s="2">
        <f>MACD!F477</f>
        <v>-6.4499613838613704E-2</v>
      </c>
      <c r="F477" s="2">
        <f>'Moving Avg'!D477</f>
        <v>4.7607600000000003</v>
      </c>
      <c r="G477" s="2">
        <f>'Moving Avg'!F477</f>
        <v>4.7236200000000004</v>
      </c>
      <c r="H477" s="2">
        <f>'Moving Avg'!G477</f>
        <v>4.6111660000000008</v>
      </c>
      <c r="I477" s="2">
        <f>'Moving Avg'!H477</f>
        <v>4.2093920000000047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4.7784000000000004</v>
      </c>
      <c r="C478" s="2">
        <f>RSI!I478</f>
        <v>58.929148366216801</v>
      </c>
      <c r="D478" s="2">
        <f>MACD!E478</f>
        <v>-2.3582130951602664E-3</v>
      </c>
      <c r="E478" s="2">
        <f>MACD!F478</f>
        <v>-5.2071333689923019E-2</v>
      </c>
      <c r="F478" s="2">
        <f>'Moving Avg'!D478</f>
        <v>4.75868</v>
      </c>
      <c r="G478" s="2">
        <f>'Moving Avg'!F478</f>
        <v>4.7355650000000011</v>
      </c>
      <c r="H478" s="2">
        <f>'Moving Avg'!G478</f>
        <v>4.616880000000001</v>
      </c>
      <c r="I478" s="2">
        <f>'Moving Avg'!H478</f>
        <v>4.2123235000000037</v>
      </c>
      <c r="J478" s="5" t="str">
        <f>OBV!F478</f>
        <v>BULLISH</v>
      </c>
      <c r="K478" s="5" t="str">
        <f>OBV!G478</f>
        <v>STRONG</v>
      </c>
      <c r="L478" s="5" t="str">
        <f>OBV!H478</f>
        <v>BULLISH DIVERGENCE</v>
      </c>
    </row>
    <row r="479" spans="1:12" ht="13.5" x14ac:dyDescent="0.25">
      <c r="A479" s="3">
        <f>RSI!A479</f>
        <v>43003</v>
      </c>
      <c r="B479" s="2">
        <f>RSI!B479</f>
        <v>4.8044000000000002</v>
      </c>
      <c r="C479" s="2">
        <f>RSI!I479</f>
        <v>61.059693935347873</v>
      </c>
      <c r="D479" s="2">
        <f>MACD!E479</f>
        <v>2.5268076758733216E-3</v>
      </c>
      <c r="E479" s="2">
        <f>MACD!F479</f>
        <v>-4.1151705416763752E-2</v>
      </c>
      <c r="F479" s="2">
        <f>'Moving Avg'!D479</f>
        <v>4.7742599999999999</v>
      </c>
      <c r="G479" s="2">
        <f>'Moving Avg'!F479</f>
        <v>4.7485500000000016</v>
      </c>
      <c r="H479" s="2">
        <f>'Moving Avg'!G479</f>
        <v>4.6231140000000002</v>
      </c>
      <c r="I479" s="2">
        <f>'Moving Avg'!H479</f>
        <v>4.2153850000000039</v>
      </c>
      <c r="J479" s="5" t="str">
        <f>OBV!F479</f>
        <v>BULLISH</v>
      </c>
      <c r="K479" s="5" t="str">
        <f>OBV!G479</f>
        <v>STRONG</v>
      </c>
      <c r="L479" s="5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4.8044000000000002</v>
      </c>
      <c r="C480" s="2">
        <f>RSI!I480</f>
        <v>61.059693935347873</v>
      </c>
      <c r="D480" s="2">
        <f>MACD!E480</f>
        <v>6.0290113263885559E-3</v>
      </c>
      <c r="E480" s="2">
        <f>MACD!F480</f>
        <v>-3.1715562068133293E-2</v>
      </c>
      <c r="F480" s="2">
        <f>'Moving Avg'!D480</f>
        <v>4.7794600000000012</v>
      </c>
      <c r="G480" s="2">
        <f>'Moving Avg'!F480</f>
        <v>4.7581600000000011</v>
      </c>
      <c r="H480" s="2">
        <f>'Moving Avg'!G480</f>
        <v>4.6279960000000004</v>
      </c>
      <c r="I480" s="2">
        <f>'Moving Avg'!H480</f>
        <v>4.2185175000000035</v>
      </c>
      <c r="J480" s="5" t="str">
        <f>OBV!F480</f>
        <v>BULLISH</v>
      </c>
      <c r="K480" s="5" t="str">
        <f>OBV!G480</f>
        <v>NEUTRAL</v>
      </c>
      <c r="L480" s="5" t="str">
        <f>OBV!H480</f>
        <v>CONFIRMED BULLISH</v>
      </c>
    </row>
    <row r="481" spans="1:12" ht="13.5" x14ac:dyDescent="0.25">
      <c r="A481" s="3">
        <f>RSI!A481</f>
        <v>43005</v>
      </c>
      <c r="B481" s="2">
        <f>RSI!B481</f>
        <v>4.8095999999999997</v>
      </c>
      <c r="C481" s="2">
        <f>RSI!I481</f>
        <v>61.522673023794979</v>
      </c>
      <c r="D481" s="2">
        <f>MACD!E481</f>
        <v>9.6227149121039801E-3</v>
      </c>
      <c r="E481" s="2">
        <f>MACD!F481</f>
        <v>-2.3447906672085839E-2</v>
      </c>
      <c r="F481" s="2">
        <f>'Moving Avg'!D481</f>
        <v>4.7857000000000003</v>
      </c>
      <c r="G481" s="2">
        <f>'Moving Avg'!F481</f>
        <v>4.7688100000000011</v>
      </c>
      <c r="H481" s="2">
        <f>'Moving Avg'!G481</f>
        <v>4.6328779999999998</v>
      </c>
      <c r="I481" s="2">
        <f>'Moving Avg'!H481</f>
        <v>4.2216525000000029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4.8044000000000002</v>
      </c>
      <c r="C482" s="2">
        <f>RSI!I482</f>
        <v>60.74489355716711</v>
      </c>
      <c r="D482" s="2">
        <f>MACD!E482</f>
        <v>1.2476782223851401E-2</v>
      </c>
      <c r="E482" s="2">
        <f>MACD!F482</f>
        <v>-1.6262968892898393E-2</v>
      </c>
      <c r="F482" s="2">
        <f>'Moving Avg'!D482</f>
        <v>4.8002400000000005</v>
      </c>
      <c r="G482" s="2">
        <f>'Moving Avg'!F482</f>
        <v>4.7797200000000011</v>
      </c>
      <c r="H482" s="2">
        <f>'Moving Avg'!G482</f>
        <v>4.636514</v>
      </c>
      <c r="I482" s="2">
        <f>'Moving Avg'!H482</f>
        <v>4.2247140000000032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</row>
    <row r="483" spans="1:12" ht="13.5" x14ac:dyDescent="0.25">
      <c r="A483" s="3">
        <f>RSI!A483</f>
        <v>43007</v>
      </c>
      <c r="B483" s="2">
        <f>RSI!B483</f>
        <v>4.8044000000000002</v>
      </c>
      <c r="C483" s="2">
        <f>RSI!I483</f>
        <v>60.74489355716711</v>
      </c>
      <c r="D483" s="2">
        <f>MACD!E483</f>
        <v>1.4392911516829088E-2</v>
      </c>
      <c r="E483" s="2">
        <f>MACD!F483</f>
        <v>-1.0131792810952897E-2</v>
      </c>
      <c r="F483" s="2">
        <f>'Moving Avg'!D483</f>
        <v>4.8054399999999999</v>
      </c>
      <c r="G483" s="2">
        <f>'Moving Avg'!F483</f>
        <v>4.787770000000001</v>
      </c>
      <c r="H483" s="2">
        <f>'Moving Avg'!G483</f>
        <v>4.6401500000000002</v>
      </c>
      <c r="I483" s="2">
        <f>'Moving Avg'!H483</f>
        <v>4.227444000000002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</row>
    <row r="484" spans="1:12" ht="13.5" x14ac:dyDescent="0.25">
      <c r="A484" s="3">
        <f>RSI!A484</f>
        <v>43010</v>
      </c>
      <c r="B484" s="2">
        <f>RSI!B484</f>
        <v>4.9082999999999997</v>
      </c>
      <c r="C484" s="2">
        <f>RSI!I484</f>
        <v>69.639262889459332</v>
      </c>
      <c r="D484" s="2">
        <f>MACD!E484</f>
        <v>-1.7285588264721596E-3</v>
      </c>
      <c r="E484" s="2">
        <f>MACD!F484</f>
        <v>-8.4511460140567502E-3</v>
      </c>
      <c r="F484" s="2">
        <f>'Moving Avg'!D484</f>
        <v>4.8262200000000011</v>
      </c>
      <c r="G484" s="2">
        <f>'Moving Avg'!F484</f>
        <v>4.7937450000000004</v>
      </c>
      <c r="H484" s="2">
        <f>'Moving Avg'!G484</f>
        <v>4.6460719999999993</v>
      </c>
      <c r="I484" s="2">
        <f>'Moving Avg'!H484</f>
        <v>4.2310250000000025</v>
      </c>
      <c r="J484" s="5" t="str">
        <f>OBV!F484</f>
        <v>BULLISH</v>
      </c>
      <c r="K484" s="5" t="str">
        <f>OBV!G484</f>
        <v>STRONG</v>
      </c>
      <c r="L484" s="5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4.8044000000000002</v>
      </c>
      <c r="C485" s="2">
        <f>RSI!I485</f>
        <v>55.979764521537362</v>
      </c>
      <c r="D485" s="2">
        <f>MACD!E485</f>
        <v>-7.3052494926884037E-4</v>
      </c>
      <c r="E485" s="2">
        <f>MACD!F485</f>
        <v>-6.9070218010991681E-3</v>
      </c>
      <c r="F485" s="2">
        <f>'Moving Avg'!D485</f>
        <v>4.8262200000000011</v>
      </c>
      <c r="G485" s="2">
        <f>'Moving Avg'!F485</f>
        <v>4.7937449999999995</v>
      </c>
      <c r="H485" s="2">
        <f>'Moving Avg'!G485</f>
        <v>4.6500199999999987</v>
      </c>
      <c r="I485" s="2">
        <f>'Moving Avg'!H485</f>
        <v>4.2337310000000024</v>
      </c>
      <c r="J485" s="5" t="str">
        <f>OBV!F485</f>
        <v>BULLISH</v>
      </c>
      <c r="K485" s="5" t="str">
        <f>OBV!G485</f>
        <v>STRONG</v>
      </c>
      <c r="L485" s="5" t="str">
        <f>OBV!H485</f>
        <v>NEUTRAL</v>
      </c>
    </row>
    <row r="486" spans="1:12" ht="13.5" x14ac:dyDescent="0.25">
      <c r="A486" s="3">
        <f>RSI!A486</f>
        <v>43012</v>
      </c>
      <c r="B486" s="2">
        <f>RSI!B486</f>
        <v>4.8044000000000002</v>
      </c>
      <c r="C486" s="2">
        <f>RSI!I486</f>
        <v>55.979764521537362</v>
      </c>
      <c r="D486" s="2">
        <f>MACD!E486</f>
        <v>-2.3656080104128563E-4</v>
      </c>
      <c r="E486" s="2">
        <f>MACD!F486</f>
        <v>-5.5729296010875919E-3</v>
      </c>
      <c r="F486" s="2">
        <f>'Moving Avg'!D486</f>
        <v>4.8251800000000005</v>
      </c>
      <c r="G486" s="2">
        <f>'Moving Avg'!F486</f>
        <v>4.7927049999999998</v>
      </c>
      <c r="H486" s="2">
        <f>'Moving Avg'!G486</f>
        <v>4.653967999999999</v>
      </c>
      <c r="I486" s="2">
        <f>'Moving Avg'!H486</f>
        <v>4.2368635000000019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</row>
    <row r="487" spans="1:12" ht="13.5" x14ac:dyDescent="0.25">
      <c r="A487" s="3">
        <f>RSI!A487</f>
        <v>43013</v>
      </c>
      <c r="B487" s="2">
        <f>RSI!B487</f>
        <v>4.8044000000000002</v>
      </c>
      <c r="C487" s="2">
        <f>RSI!I487</f>
        <v>55.979764521537355</v>
      </c>
      <c r="D487" s="2">
        <f>MACD!E487</f>
        <v>-7.327767684326858E-3</v>
      </c>
      <c r="E487" s="2">
        <f>MACD!F487</f>
        <v>-5.9238972177354451E-3</v>
      </c>
      <c r="F487" s="2">
        <f>'Moving Avg'!D487</f>
        <v>4.8251800000000005</v>
      </c>
      <c r="G487" s="2">
        <f>'Moving Avg'!F487</f>
        <v>4.7934849999999996</v>
      </c>
      <c r="H487" s="2">
        <f>'Moving Avg'!G487</f>
        <v>4.6579159999999993</v>
      </c>
      <c r="I487" s="2">
        <f>'Moving Avg'!H487</f>
        <v>4.2399960000000023</v>
      </c>
      <c r="J487" s="5" t="str">
        <f>OBV!F487</f>
        <v>BULLISH</v>
      </c>
      <c r="K487" s="5" t="str">
        <f>OBV!G487</f>
        <v>STRONG</v>
      </c>
      <c r="L487" s="5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4.8044000000000002</v>
      </c>
      <c r="C488" s="2">
        <f>RSI!I488</f>
        <v>55.979764521537362</v>
      </c>
      <c r="D488" s="2">
        <f>MACD!E488</f>
        <v>-6.4439238728342119E-3</v>
      </c>
      <c r="E488" s="2">
        <f>MACD!F488</f>
        <v>-6.0279025487551992E-3</v>
      </c>
      <c r="F488" s="2">
        <f>'Moving Avg'!D488</f>
        <v>4.8251800000000005</v>
      </c>
      <c r="G488" s="2">
        <f>'Moving Avg'!F488</f>
        <v>4.7934849999999996</v>
      </c>
      <c r="H488" s="2">
        <f>'Moving Avg'!G488</f>
        <v>4.6618639999999978</v>
      </c>
      <c r="I488" s="2">
        <f>'Moving Avg'!H488</f>
        <v>4.2427495000000031</v>
      </c>
      <c r="J488" s="5" t="str">
        <f>OBV!F488</f>
        <v>BULLISH</v>
      </c>
      <c r="K488" s="5" t="str">
        <f>OBV!G488</f>
        <v>STRONG</v>
      </c>
      <c r="L488" s="5" t="str">
        <f>OBV!H488</f>
        <v>NEUTRAL</v>
      </c>
    </row>
    <row r="489" spans="1:12" ht="13.5" x14ac:dyDescent="0.25">
      <c r="A489" s="3">
        <f>RSI!A489</f>
        <v>43017</v>
      </c>
      <c r="B489" s="2">
        <f>RSI!B489</f>
        <v>4.8303000000000003</v>
      </c>
      <c r="C489" s="2">
        <f>RSI!I489</f>
        <v>58.696165668106779</v>
      </c>
      <c r="D489" s="2">
        <f>MACD!E489</f>
        <v>-3.8928334350805116E-3</v>
      </c>
      <c r="E489" s="2">
        <f>MACD!F489</f>
        <v>-5.6008887260202622E-3</v>
      </c>
      <c r="F489" s="2">
        <f>'Moving Avg'!D489</f>
        <v>4.8095800000000004</v>
      </c>
      <c r="G489" s="2">
        <f>'Moving Avg'!F489</f>
        <v>4.7960799999999999</v>
      </c>
      <c r="H489" s="2">
        <f>'Moving Avg'!G489</f>
        <v>4.6663299999999985</v>
      </c>
      <c r="I489" s="2">
        <f>'Moving Avg'!H489</f>
        <v>4.2460590000000025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</row>
    <row r="490" spans="1:12" ht="13.5" x14ac:dyDescent="0.25">
      <c r="A490" s="3">
        <f>RSI!A490</f>
        <v>43018</v>
      </c>
      <c r="B490" s="2">
        <f>RSI!B490</f>
        <v>4.8303000000000003</v>
      </c>
      <c r="C490" s="2">
        <f>RSI!I490</f>
        <v>58.696165668106779</v>
      </c>
      <c r="D490" s="2">
        <f>MACD!E490</f>
        <v>-2.1449097766108594E-3</v>
      </c>
      <c r="E490" s="2">
        <f>MACD!F490</f>
        <v>-4.9096929361383823E-3</v>
      </c>
      <c r="F490" s="2">
        <f>'Moving Avg'!D490</f>
        <v>4.8147600000000006</v>
      </c>
      <c r="G490" s="2">
        <f>'Moving Avg'!F490</f>
        <v>4.7986749999999994</v>
      </c>
      <c r="H490" s="2">
        <f>'Moving Avg'!G490</f>
        <v>4.6707959999999984</v>
      </c>
      <c r="I490" s="2">
        <f>'Moving Avg'!H490</f>
        <v>4.249487000000002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</row>
    <row r="491" spans="1:12" ht="13.5" x14ac:dyDescent="0.25">
      <c r="A491" s="3">
        <f>RSI!A491</f>
        <v>43019</v>
      </c>
      <c r="B491" s="2">
        <f>RSI!B491</f>
        <v>4.6901000000000002</v>
      </c>
      <c r="C491" s="2">
        <f>RSI!I491</f>
        <v>42.306604361754246</v>
      </c>
      <c r="D491" s="2">
        <f>MACD!E491</f>
        <v>1.0139017987450316E-2</v>
      </c>
      <c r="E491" s="2">
        <f>MACD!F491</f>
        <v>-1.8999507514206428E-3</v>
      </c>
      <c r="F491" s="2">
        <f>'Moving Avg'!D491</f>
        <v>4.7919</v>
      </c>
      <c r="G491" s="2">
        <f>'Moving Avg'!F491</f>
        <v>4.7937399999999997</v>
      </c>
      <c r="H491" s="2">
        <f>'Moving Avg'!G491</f>
        <v>4.672457999999998</v>
      </c>
      <c r="I491" s="2">
        <f>'Moving Avg'!H491</f>
        <v>4.2518820000000019</v>
      </c>
      <c r="J491" s="5" t="str">
        <f>OBV!F491</f>
        <v>BULLISH</v>
      </c>
      <c r="K491" s="5" t="str">
        <f>OBV!G491</f>
        <v>NEUTRAL</v>
      </c>
      <c r="L491" s="5" t="str">
        <f>OBV!H491</f>
        <v>BULLISH DIVERGENCE</v>
      </c>
    </row>
    <row r="492" spans="1:12" ht="13.5" x14ac:dyDescent="0.25">
      <c r="A492" s="3">
        <f>RSI!A492</f>
        <v>43020</v>
      </c>
      <c r="B492" s="2">
        <f>RSI!B492</f>
        <v>4.8044000000000002</v>
      </c>
      <c r="C492" s="2">
        <f>RSI!I492</f>
        <v>53.665686294828006</v>
      </c>
      <c r="D492" s="2">
        <f>MACD!E492</f>
        <v>1.174279024718583E-2</v>
      </c>
      <c r="E492" s="2">
        <f>MACD!F492</f>
        <v>8.2859744830065195E-4</v>
      </c>
      <c r="F492" s="2">
        <f>'Moving Avg'!D492</f>
        <v>4.7919</v>
      </c>
      <c r="G492" s="2">
        <f>'Moving Avg'!F492</f>
        <v>4.7945200000000003</v>
      </c>
      <c r="H492" s="2">
        <f>'Moving Avg'!G492</f>
        <v>4.6776519999999975</v>
      </c>
      <c r="I492" s="2">
        <f>'Moving Avg'!H492</f>
        <v>4.2546120000000016</v>
      </c>
      <c r="J492" s="5" t="str">
        <f>OBV!F492</f>
        <v>BULLISH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4.8044000000000002</v>
      </c>
      <c r="C493" s="2">
        <f>RSI!I493</f>
        <v>53.665686294827999</v>
      </c>
      <c r="D493" s="2">
        <f>MACD!E493</f>
        <v>1.2865486003420301E-2</v>
      </c>
      <c r="E493" s="2">
        <f>MACD!F493</f>
        <v>3.235975159324582E-3</v>
      </c>
      <c r="F493" s="2">
        <f>'Moving Avg'!D493</f>
        <v>4.7919</v>
      </c>
      <c r="G493" s="2">
        <f>'Moving Avg'!F493</f>
        <v>4.7952999999999992</v>
      </c>
      <c r="H493" s="2">
        <f>'Moving Avg'!G493</f>
        <v>4.682845999999997</v>
      </c>
      <c r="I493" s="2">
        <f>'Moving Avg'!H493</f>
        <v>4.2578865000000015</v>
      </c>
      <c r="J493" s="5" t="str">
        <f>OBV!F493</f>
        <v>BULLISH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4.8044000000000002</v>
      </c>
      <c r="C494" s="2">
        <f>RSI!I494</f>
        <v>53.665686294827999</v>
      </c>
      <c r="D494" s="2">
        <f>MACD!E494</f>
        <v>2.9583091100146675E-2</v>
      </c>
      <c r="E494" s="2">
        <f>MACD!F494</f>
        <v>8.5053983474890002E-3</v>
      </c>
      <c r="F494" s="2">
        <f>'Moving Avg'!D494</f>
        <v>4.7867200000000008</v>
      </c>
      <c r="G494" s="2">
        <f>'Moving Avg'!F494</f>
        <v>4.7991949999999992</v>
      </c>
      <c r="H494" s="2">
        <f>'Moving Avg'!G494</f>
        <v>4.6880399999999964</v>
      </c>
      <c r="I494" s="2">
        <f>'Moving Avg'!H494</f>
        <v>4.2611610000000022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4.6848999999999998</v>
      </c>
      <c r="C495" s="2">
        <f>RSI!I495</f>
        <v>42.690254802573847</v>
      </c>
      <c r="D495" s="2">
        <f>MACD!E495</f>
        <v>3.6395082659118394E-2</v>
      </c>
      <c r="E495" s="2">
        <f>MACD!F495</f>
        <v>1.408333520981488E-2</v>
      </c>
      <c r="F495" s="2">
        <f>'Moving Avg'!D495</f>
        <v>4.7576400000000003</v>
      </c>
      <c r="G495" s="2">
        <f>'Moving Avg'!F495</f>
        <v>4.7945200000000003</v>
      </c>
      <c r="H495" s="2">
        <f>'Moving Avg'!G495</f>
        <v>4.6927139999999961</v>
      </c>
      <c r="I495" s="2">
        <f>'Moving Avg'!H495</f>
        <v>4.2636485000000013</v>
      </c>
      <c r="J495" s="5" t="str">
        <f>OBV!F495</f>
        <v>BEARISH</v>
      </c>
      <c r="K495" s="5" t="str">
        <f>OBV!G495</f>
        <v>NEUTRAL</v>
      </c>
      <c r="L495" s="5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4.7472000000000003</v>
      </c>
      <c r="C496" s="2">
        <f>RSI!I496</f>
        <v>48.592975177574395</v>
      </c>
      <c r="D496" s="2">
        <f>MACD!E496</f>
        <v>3.8064362853080347E-2</v>
      </c>
      <c r="E496" s="2">
        <f>MACD!F496</f>
        <v>1.8879540738467974E-2</v>
      </c>
      <c r="F496" s="2">
        <f>'Moving Avg'!D496</f>
        <v>4.7690599999999996</v>
      </c>
      <c r="G496" s="2">
        <f>'Moving Avg'!F496</f>
        <v>4.7929600000000008</v>
      </c>
      <c r="H496" s="2">
        <f>'Moving Avg'!G496</f>
        <v>4.6986339999999958</v>
      </c>
      <c r="I496" s="2">
        <f>'Moving Avg'!H496</f>
        <v>4.2666135000000018</v>
      </c>
      <c r="J496" s="5" t="str">
        <f>OBV!F496</f>
        <v>BEARISH</v>
      </c>
      <c r="K496" s="5" t="str">
        <f>OBV!G496</f>
        <v>NEUTRAL</v>
      </c>
      <c r="L496" s="5" t="str">
        <f>OBV!H496</f>
        <v>BEARISH DIVERGENCE</v>
      </c>
    </row>
    <row r="497" spans="1:12" ht="13.5" x14ac:dyDescent="0.25">
      <c r="A497" s="3">
        <f>RSI!A497</f>
        <v>43027</v>
      </c>
      <c r="B497" s="2">
        <f>RSI!B497</f>
        <v>4.7369000000000003</v>
      </c>
      <c r="C497" s="2">
        <f>RSI!I497</f>
        <v>47.717912758284641</v>
      </c>
      <c r="D497" s="2">
        <f>MACD!E497</f>
        <v>4.0353236362844491E-2</v>
      </c>
      <c r="E497" s="2">
        <f>MACD!F497</f>
        <v>2.3174279863343278E-2</v>
      </c>
      <c r="F497" s="2">
        <f>'Moving Avg'!D497</f>
        <v>4.75556</v>
      </c>
      <c r="G497" s="2">
        <f>'Moving Avg'!F497</f>
        <v>4.7932200000000007</v>
      </c>
      <c r="H497" s="2">
        <f>'Moving Avg'!G497</f>
        <v>4.7050759999999965</v>
      </c>
      <c r="I497" s="2">
        <f>'Moving Avg'!H497</f>
        <v>4.2691715000000015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4.7264999999999997</v>
      </c>
      <c r="C498" s="2">
        <f>RSI!I498</f>
        <v>46.801468983729755</v>
      </c>
      <c r="D498" s="2">
        <f>MACD!E498</f>
        <v>4.3226248527328259E-2</v>
      </c>
      <c r="E498" s="2">
        <f>MACD!F498</f>
        <v>2.7184673596140276E-2</v>
      </c>
      <c r="F498" s="2">
        <f>'Moving Avg'!D498</f>
        <v>4.7399800000000001</v>
      </c>
      <c r="G498" s="2">
        <f>'Moving Avg'!F498</f>
        <v>4.7906250000000004</v>
      </c>
      <c r="H498" s="2">
        <f>'Moving Avg'!G498</f>
        <v>4.7087119999999958</v>
      </c>
      <c r="I498" s="2">
        <f>'Moving Avg'!H498</f>
        <v>4.2717725000000009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4.6745000000000001</v>
      </c>
      <c r="C499" s="2">
        <f>RSI!I499</f>
        <v>42.41515118956989</v>
      </c>
      <c r="D499" s="2">
        <f>MACD!E499</f>
        <v>5.3708793687224698E-2</v>
      </c>
      <c r="E499" s="2">
        <f>MACD!F499</f>
        <v>3.2489497614357161E-2</v>
      </c>
      <c r="F499" s="2">
        <f>'Moving Avg'!D499</f>
        <v>4.7140000000000004</v>
      </c>
      <c r="G499" s="2">
        <f>'Moving Avg'!F499</f>
        <v>4.7841300000000011</v>
      </c>
      <c r="H499" s="2">
        <f>'Moving Avg'!G499</f>
        <v>4.7113079999999954</v>
      </c>
      <c r="I499" s="2">
        <f>'Moving Avg'!H499</f>
        <v>4.2744450000000009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4.6745000000000001</v>
      </c>
      <c r="C500" s="2">
        <f>RSI!I500</f>
        <v>42.41515118956989</v>
      </c>
      <c r="D500" s="2">
        <f>MACD!E500</f>
        <v>6.3085046519768539E-2</v>
      </c>
      <c r="E500" s="2">
        <f>MACD!F500</f>
        <v>3.8608607395439434E-2</v>
      </c>
      <c r="F500" s="2">
        <f>'Moving Avg'!D500</f>
        <v>4.711920000000001</v>
      </c>
      <c r="G500" s="2">
        <f>'Moving Avg'!F500</f>
        <v>4.777635000000001</v>
      </c>
      <c r="H500" s="2">
        <f>'Moving Avg'!G500</f>
        <v>4.7165019999999958</v>
      </c>
      <c r="I500" s="2">
        <f>'Moving Avg'!H500</f>
        <v>4.2771410000000012</v>
      </c>
      <c r="J500" s="5" t="str">
        <f>OBV!F500</f>
        <v>BEARISH</v>
      </c>
      <c r="K500" s="5" t="str">
        <f>OBV!G500</f>
        <v>WEAK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4.7317</v>
      </c>
      <c r="C501" s="2">
        <f>RSI!I501</f>
        <v>48.564961624083402</v>
      </c>
      <c r="D501" s="2">
        <f>MACD!E501</f>
        <v>4.5681426413985982E-2</v>
      </c>
      <c r="E501" s="2">
        <f>MACD!F501</f>
        <v>4.0023171199148749E-2</v>
      </c>
      <c r="F501" s="2">
        <f>'Moving Avg'!D501</f>
        <v>4.7088200000000002</v>
      </c>
      <c r="G501" s="2">
        <f>'Moving Avg'!F501</f>
        <v>4.773740000000001</v>
      </c>
      <c r="H501" s="2">
        <f>'Moving Avg'!G501</f>
        <v>4.7203459999999957</v>
      </c>
      <c r="I501" s="2">
        <f>'Moving Avg'!H501</f>
        <v>4.2801940000000007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4.7369000000000003</v>
      </c>
      <c r="C502" s="2">
        <f>RSI!I502</f>
        <v>49.097176936138816</v>
      </c>
      <c r="D502" s="2">
        <f>MACD!E502</f>
        <v>4.8250881585649275E-2</v>
      </c>
      <c r="E502" s="2">
        <f>MACD!F502</f>
        <v>4.1668713276448853E-2</v>
      </c>
      <c r="F502" s="2">
        <f>'Moving Avg'!D502</f>
        <v>4.7088200000000002</v>
      </c>
      <c r="G502" s="2">
        <f>'Moving Avg'!F502</f>
        <v>4.7703650000000009</v>
      </c>
      <c r="H502" s="2">
        <f>'Moving Avg'!G502</f>
        <v>4.724293999999996</v>
      </c>
      <c r="I502" s="2">
        <f>'Moving Avg'!H502</f>
        <v>4.2832730000000012</v>
      </c>
      <c r="J502" s="5" t="str">
        <f>OBV!F502</f>
        <v>BULLISH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4.7369000000000003</v>
      </c>
      <c r="C503" s="2">
        <f>RSI!I503</f>
        <v>49.097176936138816</v>
      </c>
      <c r="D503" s="2">
        <f>MACD!E503</f>
        <v>5.0483350662187121E-2</v>
      </c>
      <c r="E503" s="2">
        <f>MACD!F503</f>
        <v>4.3431640753596505E-2</v>
      </c>
      <c r="F503" s="2">
        <f>'Moving Avg'!D503</f>
        <v>4.7108999999999996</v>
      </c>
      <c r="G503" s="2">
        <f>'Moving Avg'!F503</f>
        <v>4.7669900000000007</v>
      </c>
      <c r="H503" s="2">
        <f>'Moving Avg'!G503</f>
        <v>4.7307359999999958</v>
      </c>
      <c r="I503" s="2">
        <f>'Moving Avg'!H503</f>
        <v>4.2863520000000008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4.7369000000000003</v>
      </c>
      <c r="C504" s="2">
        <f>RSI!I504</f>
        <v>49.097176936138816</v>
      </c>
      <c r="D504" s="2">
        <f>MACD!E504</f>
        <v>5.2426358050788657E-2</v>
      </c>
      <c r="E504" s="2">
        <f>MACD!F504</f>
        <v>4.5230584213034941E-2</v>
      </c>
      <c r="F504" s="2">
        <f>'Moving Avg'!D504</f>
        <v>4.7233800000000006</v>
      </c>
      <c r="G504" s="2">
        <f>'Moving Avg'!F504</f>
        <v>4.7584200000000001</v>
      </c>
      <c r="H504" s="2">
        <f>'Moving Avg'!G504</f>
        <v>4.7345799999999967</v>
      </c>
      <c r="I504" s="2">
        <f>'Moving Avg'!H504</f>
        <v>4.2896680000000007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4.7472000000000003</v>
      </c>
      <c r="C505" s="2">
        <f>RSI!I505</f>
        <v>50.367694512435421</v>
      </c>
      <c r="D505" s="2">
        <f>MACD!E505</f>
        <v>3.4972858334726631E-2</v>
      </c>
      <c r="E505" s="2">
        <f>MACD!F505</f>
        <v>4.3179039037373287E-2</v>
      </c>
      <c r="F505" s="2">
        <f>'Moving Avg'!D505</f>
        <v>4.7379199999999999</v>
      </c>
      <c r="G505" s="2">
        <f>'Moving Avg'!F505</f>
        <v>4.7555600000000009</v>
      </c>
      <c r="H505" s="2">
        <f>'Moving Avg'!G505</f>
        <v>4.738629999999997</v>
      </c>
      <c r="I505" s="2">
        <f>'Moving Avg'!H505</f>
        <v>4.2926805000000003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4.7472000000000003</v>
      </c>
      <c r="C506" s="2">
        <f>RSI!I506</f>
        <v>50.367694512435421</v>
      </c>
      <c r="D506" s="2">
        <f>MACD!E506</f>
        <v>2.977455675280094E-2</v>
      </c>
      <c r="E506" s="2">
        <f>MACD!F506</f>
        <v>4.0498142580458821E-2</v>
      </c>
      <c r="F506" s="2">
        <f>'Moving Avg'!D506</f>
        <v>4.7410200000000007</v>
      </c>
      <c r="G506" s="2">
        <f>'Moving Avg'!F506</f>
        <v>4.7527000000000017</v>
      </c>
      <c r="H506" s="2">
        <f>'Moving Avg'!G506</f>
        <v>4.7452779999999963</v>
      </c>
      <c r="I506" s="2">
        <f>'Moving Avg'!H506</f>
        <v>4.2956930000000009</v>
      </c>
      <c r="J506" s="5" t="str">
        <f>OBV!F506</f>
        <v>BULLISH</v>
      </c>
      <c r="K506" s="5" t="str">
        <f>OBV!G506</f>
        <v>NEUTRAL</v>
      </c>
      <c r="L506" s="5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4.7784000000000004</v>
      </c>
      <c r="C507" s="2">
        <f>RSI!I507</f>
        <v>54.368862959014599</v>
      </c>
      <c r="D507" s="2">
        <f>MACD!E507</f>
        <v>2.1466775664365834E-2</v>
      </c>
      <c r="E507" s="2">
        <f>MACD!F507</f>
        <v>3.6691869197240226E-2</v>
      </c>
      <c r="F507" s="2">
        <f>'Moving Avg'!D507</f>
        <v>4.74932</v>
      </c>
      <c r="G507" s="2">
        <f>'Moving Avg'!F507</f>
        <v>4.7514000000000021</v>
      </c>
      <c r="H507" s="2">
        <f>'Moving Avg'!G507</f>
        <v>4.7525499999999967</v>
      </c>
      <c r="I507" s="2">
        <f>'Moving Avg'!H507</f>
        <v>4.2988615000000001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4.7784000000000004</v>
      </c>
      <c r="C508" s="2">
        <f>RSI!I508</f>
        <v>54.368862959014599</v>
      </c>
      <c r="D508" s="2">
        <f>MACD!E508</f>
        <v>1.2640260274117132E-2</v>
      </c>
      <c r="E508" s="2">
        <f>MACD!F508</f>
        <v>3.1881547412615605E-2</v>
      </c>
      <c r="F508" s="2">
        <f>'Moving Avg'!D508</f>
        <v>4.7576200000000011</v>
      </c>
      <c r="G508" s="2">
        <f>'Moving Avg'!F508</f>
        <v>4.7501000000000024</v>
      </c>
      <c r="H508" s="2">
        <f>'Moving Avg'!G508</f>
        <v>4.7573279999999976</v>
      </c>
      <c r="I508" s="2">
        <f>'Moving Avg'!H508</f>
        <v>4.3020300000000002</v>
      </c>
      <c r="J508" s="5" t="str">
        <f>OBV!F508</f>
        <v>BULLISH</v>
      </c>
      <c r="K508" s="5" t="str">
        <f>OBV!G508</f>
        <v>NEUTRAL</v>
      </c>
      <c r="L508" s="5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4.7784000000000004</v>
      </c>
      <c r="C509" s="2">
        <f>RSI!I509</f>
        <v>54.368862959014599</v>
      </c>
      <c r="D509" s="2">
        <f>MACD!E509</f>
        <v>-3.0106023282039374E-3</v>
      </c>
      <c r="E509" s="2">
        <f>MACD!F509</f>
        <v>2.4903117464451698E-2</v>
      </c>
      <c r="F509" s="2">
        <f>'Moving Avg'!D509</f>
        <v>4.7659200000000004</v>
      </c>
      <c r="G509" s="2">
        <f>'Moving Avg'!F509</f>
        <v>4.7475050000000021</v>
      </c>
      <c r="H509" s="2">
        <f>'Moving Avg'!G509</f>
        <v>4.7620019999999981</v>
      </c>
      <c r="I509" s="2">
        <f>'Moving Avg'!H509</f>
        <v>4.3057905000000005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4.7784000000000004</v>
      </c>
      <c r="C510" s="2">
        <f>RSI!I510</f>
        <v>54.368862959014599</v>
      </c>
      <c r="D510" s="2">
        <f>MACD!E510</f>
        <v>-1.6422410893233597E-2</v>
      </c>
      <c r="E510" s="2">
        <f>MACD!F510</f>
        <v>1.6638011792914638E-2</v>
      </c>
      <c r="F510" s="2">
        <f>'Moving Avg'!D510</f>
        <v>4.7721600000000013</v>
      </c>
      <c r="G510" s="2">
        <f>'Moving Avg'!F510</f>
        <v>4.7449100000000026</v>
      </c>
      <c r="H510" s="2">
        <f>'Moving Avg'!G510</f>
        <v>4.7653259999999982</v>
      </c>
      <c r="I510" s="2">
        <f>'Moving Avg'!H510</f>
        <v>4.3089825000000017</v>
      </c>
      <c r="J510" s="5" t="str">
        <f>OBV!F510</f>
        <v>BULLISH</v>
      </c>
      <c r="K510" s="5" t="str">
        <f>OBV!G510</f>
        <v>NEUTRAL</v>
      </c>
      <c r="L510" s="5" t="str">
        <f>OBV!H510</f>
        <v>CONFIRMED BULLISH</v>
      </c>
    </row>
    <row r="511" spans="1:12" ht="13.5" x14ac:dyDescent="0.25">
      <c r="A511" s="3">
        <f>RSI!A511</f>
        <v>43047</v>
      </c>
      <c r="B511" s="2">
        <f>RSI!B511</f>
        <v>4.7939999999999996</v>
      </c>
      <c r="C511" s="2">
        <f>RSI!I511</f>
        <v>56.715590247666789</v>
      </c>
      <c r="D511" s="2">
        <f>MACD!E511</f>
        <v>-2.0282689274459642E-2</v>
      </c>
      <c r="E511" s="2">
        <f>MACD!F511</f>
        <v>9.2538715794397829E-3</v>
      </c>
      <c r="F511" s="2">
        <f>'Moving Avg'!D511</f>
        <v>4.7815200000000004</v>
      </c>
      <c r="G511" s="2">
        <f>'Moving Avg'!F511</f>
        <v>4.7501050000000014</v>
      </c>
      <c r="H511" s="2">
        <f>'Moving Avg'!G511</f>
        <v>4.7692739999999985</v>
      </c>
      <c r="I511" s="2">
        <f>'Moving Avg'!H511</f>
        <v>4.3123470000000017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4.7939999999999996</v>
      </c>
      <c r="C512" s="2">
        <f>RSI!I512</f>
        <v>56.715590247666789</v>
      </c>
      <c r="D512" s="2">
        <f>MACD!E512</f>
        <v>-2.2985953655483726E-2</v>
      </c>
      <c r="E512" s="2">
        <f>MACD!F512</f>
        <v>2.8059065324550813E-3</v>
      </c>
      <c r="F512" s="2">
        <f>'Moving Avg'!D512</f>
        <v>4.7846400000000004</v>
      </c>
      <c r="G512" s="2">
        <f>'Moving Avg'!F512</f>
        <v>4.7495850000000015</v>
      </c>
      <c r="H512" s="2">
        <f>'Moving Avg'!G512</f>
        <v>4.7734299999999985</v>
      </c>
      <c r="I512" s="2">
        <f>'Moving Avg'!H512</f>
        <v>4.3156645000000013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4.7991999999999999</v>
      </c>
      <c r="C513" s="2">
        <f>RSI!I513</f>
        <v>57.559374128566745</v>
      </c>
      <c r="D513" s="2">
        <f>MACD!E513</f>
        <v>-2.5877845080439776E-2</v>
      </c>
      <c r="E513" s="2">
        <f>MACD!F513</f>
        <v>-2.9308437901238902E-3</v>
      </c>
      <c r="F513" s="2">
        <f>'Moving Avg'!D513</f>
        <v>4.7888000000000002</v>
      </c>
      <c r="G513" s="2">
        <f>'Moving Avg'!F513</f>
        <v>4.7493250000000007</v>
      </c>
      <c r="H513" s="2">
        <f>'Moving Avg'!G513</f>
        <v>4.7765459999999988</v>
      </c>
      <c r="I513" s="2">
        <f>'Moving Avg'!H513</f>
        <v>4.3190550000000023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</row>
    <row r="514" spans="1:12" ht="13.5" x14ac:dyDescent="0.25">
      <c r="A514" s="3">
        <f>RSI!A514</f>
        <v>43052</v>
      </c>
      <c r="B514" s="2">
        <f>RSI!B514</f>
        <v>4.7991999999999999</v>
      </c>
      <c r="C514" s="2">
        <f>RSI!I514</f>
        <v>57.559374128566745</v>
      </c>
      <c r="D514" s="2">
        <f>MACD!E514</f>
        <v>-2.8558639272865172E-2</v>
      </c>
      <c r="E514" s="2">
        <f>MACD!F514</f>
        <v>-8.0564028866721461E-3</v>
      </c>
      <c r="F514" s="2">
        <f>'Moving Avg'!D514</f>
        <v>4.792959999999999</v>
      </c>
      <c r="G514" s="2">
        <f>'Moving Avg'!F514</f>
        <v>4.7490649999999999</v>
      </c>
      <c r="H514" s="2">
        <f>'Moving Avg'!G514</f>
        <v>4.7767539999999986</v>
      </c>
      <c r="I514" s="2">
        <f>'Moving Avg'!H514</f>
        <v>4.3224455000000024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</row>
    <row r="515" spans="1:12" ht="13.5" x14ac:dyDescent="0.25">
      <c r="A515" s="3">
        <f>RSI!A515</f>
        <v>43053</v>
      </c>
      <c r="B515" s="2">
        <f>RSI!B515</f>
        <v>4.7835999999999999</v>
      </c>
      <c r="C515" s="2">
        <f>RSI!I515</f>
        <v>53.903373257552431</v>
      </c>
      <c r="D515" s="2">
        <f>MACD!E515</f>
        <v>-2.8303322594305236E-2</v>
      </c>
      <c r="E515" s="2">
        <f>MACD!F515</f>
        <v>-1.2105786828198763E-2</v>
      </c>
      <c r="F515" s="2">
        <f>'Moving Avg'!D515</f>
        <v>4.7939999999999996</v>
      </c>
      <c r="G515" s="2">
        <f>'Moving Avg'!F515</f>
        <v>4.7539999999999996</v>
      </c>
      <c r="H515" s="2">
        <f>'Moving Avg'!G515</f>
        <v>4.7763379999999991</v>
      </c>
      <c r="I515" s="2">
        <f>'Moving Avg'!H515</f>
        <v>4.3261135000000026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</row>
    <row r="516" spans="1:12" ht="13.5" x14ac:dyDescent="0.25">
      <c r="A516" s="3">
        <f>RSI!A516</f>
        <v>43054</v>
      </c>
      <c r="B516" s="2">
        <f>RSI!B516</f>
        <v>4.8303000000000003</v>
      </c>
      <c r="C516" s="2">
        <f>RSI!I516</f>
        <v>61.73824781777661</v>
      </c>
      <c r="D516" s="2">
        <f>MACD!E516</f>
        <v>-3.1654817246780098E-2</v>
      </c>
      <c r="E516" s="2">
        <f>MACD!F516</f>
        <v>-1.6015592911915032E-2</v>
      </c>
      <c r="F516" s="2">
        <f>'Moving Avg'!D516</f>
        <v>4.8012600000000001</v>
      </c>
      <c r="G516" s="2">
        <f>'Moving Avg'!F516</f>
        <v>4.7581549999999995</v>
      </c>
      <c r="H516" s="2">
        <f>'Moving Avg'!G516</f>
        <v>4.7764399999999991</v>
      </c>
      <c r="I516" s="2">
        <f>'Moving Avg'!H516</f>
        <v>4.3300150000000022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</row>
    <row r="517" spans="1:12" ht="13.5" x14ac:dyDescent="0.25">
      <c r="A517" s="3">
        <f>RSI!A517</f>
        <v>43055</v>
      </c>
      <c r="B517" s="2">
        <f>RSI!B517</f>
        <v>4.8303000000000003</v>
      </c>
      <c r="C517" s="2">
        <f>RSI!I517</f>
        <v>61.73824781777661</v>
      </c>
      <c r="D517" s="2">
        <f>MACD!E517</f>
        <v>-3.0066902034368681E-2</v>
      </c>
      <c r="E517" s="2">
        <f>MACD!F517</f>
        <v>-1.8825854736405762E-2</v>
      </c>
      <c r="F517" s="2">
        <f>'Moving Avg'!D517</f>
        <v>4.8085199999999997</v>
      </c>
      <c r="G517" s="2">
        <f>'Moving Avg'!F517</f>
        <v>4.7628249999999976</v>
      </c>
      <c r="H517" s="2">
        <f>'Moving Avg'!G517</f>
        <v>4.7772699999999988</v>
      </c>
      <c r="I517" s="2">
        <f>'Moving Avg'!H517</f>
        <v>4.3341535000000029</v>
      </c>
      <c r="J517" s="5" t="str">
        <f>OBV!F517</f>
        <v>BULLISH</v>
      </c>
      <c r="K517" s="5" t="str">
        <f>OBV!G517</f>
        <v>STRONG</v>
      </c>
      <c r="L517" s="5" t="str">
        <f>OBV!H517</f>
        <v>CONFIRMED BULLISH</v>
      </c>
    </row>
    <row r="518" spans="1:12" ht="13.5" x14ac:dyDescent="0.25">
      <c r="A518" s="3">
        <f>RSI!A518</f>
        <v>43056</v>
      </c>
      <c r="B518" s="2">
        <f>RSI!B518</f>
        <v>4.8303000000000003</v>
      </c>
      <c r="C518" s="2">
        <f>RSI!I518</f>
        <v>61.73824781777661</v>
      </c>
      <c r="D518" s="2">
        <f>MACD!E518</f>
        <v>-2.9071619152457373E-2</v>
      </c>
      <c r="E518" s="2">
        <f>MACD!F518</f>
        <v>-2.0875007619616085E-2</v>
      </c>
      <c r="F518" s="2">
        <f>'Moving Avg'!D518</f>
        <v>4.8147400000000005</v>
      </c>
      <c r="G518" s="2">
        <f>'Moving Avg'!F518</f>
        <v>4.7680149999999983</v>
      </c>
      <c r="H518" s="2">
        <f>'Moving Avg'!G518</f>
        <v>4.7777879999999993</v>
      </c>
      <c r="I518" s="2">
        <f>'Moving Avg'!H518</f>
        <v>4.3385050000000014</v>
      </c>
      <c r="J518" s="5" t="str">
        <f>OBV!F518</f>
        <v>BULLISH</v>
      </c>
      <c r="K518" s="5" t="str">
        <f>OBV!G518</f>
        <v>STRONG</v>
      </c>
      <c r="L518" s="5" t="str">
        <f>OBV!H518</f>
        <v>CONFIRMED BULLISH</v>
      </c>
    </row>
    <row r="519" spans="1:12" ht="13.5" x14ac:dyDescent="0.25">
      <c r="A519" s="3">
        <f>RSI!A519</f>
        <v>43059</v>
      </c>
      <c r="B519" s="2">
        <f>RSI!B519</f>
        <v>4.8303000000000003</v>
      </c>
      <c r="C519" s="2">
        <f>RSI!I519</f>
        <v>61.73824781777661</v>
      </c>
      <c r="D519" s="2">
        <f>MACD!E519</f>
        <v>-2.8551991605064053E-2</v>
      </c>
      <c r="E519" s="2">
        <f>MACD!F519</f>
        <v>-2.2410404416705682E-2</v>
      </c>
      <c r="F519" s="2">
        <f>'Moving Avg'!D519</f>
        <v>4.8209600000000012</v>
      </c>
      <c r="G519" s="2">
        <f>'Moving Avg'!F519</f>
        <v>4.7758049999999983</v>
      </c>
      <c r="H519" s="2">
        <f>'Moving Avg'!G519</f>
        <v>4.7788259999999987</v>
      </c>
      <c r="I519" s="2">
        <f>'Moving Avg'!H519</f>
        <v>4.3428330000000015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4.8303000000000003</v>
      </c>
      <c r="C520" s="2">
        <f>RSI!I520</f>
        <v>61.73824781777661</v>
      </c>
      <c r="D520" s="2">
        <f>MACD!E520</f>
        <v>-2.8410950174997396E-2</v>
      </c>
      <c r="E520" s="2">
        <f>MACD!F520</f>
        <v>-2.3610513568364026E-2</v>
      </c>
      <c r="F520" s="2">
        <f>'Moving Avg'!D520</f>
        <v>4.8303000000000003</v>
      </c>
      <c r="G520" s="2">
        <f>'Moving Avg'!F520</f>
        <v>4.7835949999999983</v>
      </c>
      <c r="H520" s="2">
        <f>'Moving Avg'!G520</f>
        <v>4.7798639999999999</v>
      </c>
      <c r="I520" s="2">
        <f>'Moving Avg'!H520</f>
        <v>4.3470895000000009</v>
      </c>
      <c r="J520" s="5" t="str">
        <f>OBV!F520</f>
        <v>BULLISH</v>
      </c>
      <c r="K520" s="5" t="str">
        <f>OBV!G520</f>
        <v>STRONG</v>
      </c>
      <c r="L520" s="5" t="str">
        <f>OBV!H520</f>
        <v>CONFIRMED BULLISH</v>
      </c>
    </row>
    <row r="521" spans="1:12" ht="13.5" x14ac:dyDescent="0.25">
      <c r="A521" s="3">
        <f>RSI!A521</f>
        <v>43061</v>
      </c>
      <c r="B521" s="2">
        <f>RSI!B521</f>
        <v>4.8303000000000003</v>
      </c>
      <c r="C521" s="2">
        <f>RSI!I521</f>
        <v>61.73824781777661</v>
      </c>
      <c r="D521" s="2">
        <f>MACD!E521</f>
        <v>-2.6168129109560567E-2</v>
      </c>
      <c r="E521" s="2">
        <f>MACD!F521</f>
        <v>-2.4122036676603335E-2</v>
      </c>
      <c r="F521" s="2">
        <f>'Moving Avg'!D521</f>
        <v>4.8303000000000003</v>
      </c>
      <c r="G521" s="2">
        <f>'Moving Avg'!F521</f>
        <v>4.7885249999999981</v>
      </c>
      <c r="H521" s="2">
        <f>'Moving Avg'!G521</f>
        <v>4.7806939999999996</v>
      </c>
      <c r="I521" s="2">
        <f>'Moving Avg'!H521</f>
        <v>4.3507540000000011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</row>
    <row r="522" spans="1:12" ht="13.5" x14ac:dyDescent="0.25">
      <c r="A522" s="3">
        <f>RSI!A522</f>
        <v>43062</v>
      </c>
      <c r="B522" s="2">
        <f>RSI!B522</f>
        <v>4.8303000000000003</v>
      </c>
      <c r="C522" s="2">
        <f>RSI!I522</f>
        <v>61.73824781777661</v>
      </c>
      <c r="D522" s="2">
        <f>MACD!E522</f>
        <v>-2.4526396034251441E-2</v>
      </c>
      <c r="E522" s="2">
        <f>MACD!F522</f>
        <v>-2.4202908548132958E-2</v>
      </c>
      <c r="F522" s="2">
        <f>'Moving Avg'!D522</f>
        <v>4.8303000000000003</v>
      </c>
      <c r="G522" s="2">
        <f>'Moving Avg'!F522</f>
        <v>4.7931949999999981</v>
      </c>
      <c r="H522" s="2">
        <f>'Moving Avg'!G522</f>
        <v>4.7815240000000001</v>
      </c>
      <c r="I522" s="2">
        <f>'Moving Avg'!H522</f>
        <v>4.3550105000000014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</row>
    <row r="523" spans="1:12" ht="13.5" x14ac:dyDescent="0.25">
      <c r="A523" s="3">
        <f>RSI!A523</f>
        <v>43063</v>
      </c>
      <c r="B523" s="2">
        <f>RSI!B523</f>
        <v>4.8978999999999999</v>
      </c>
      <c r="C523" s="2">
        <f>RSI!I523</f>
        <v>72.927733363291154</v>
      </c>
      <c r="D523" s="2">
        <f>MACD!E523</f>
        <v>-2.7581717459188582E-2</v>
      </c>
      <c r="E523" s="2">
        <f>MACD!F523</f>
        <v>-2.4878670330344084E-2</v>
      </c>
      <c r="F523" s="2">
        <f>'Moving Avg'!D523</f>
        <v>4.84382</v>
      </c>
      <c r="G523" s="2">
        <f>'Moving Avg'!F523</f>
        <v>4.8012449999999989</v>
      </c>
      <c r="H523" s="2">
        <f>'Moving Avg'!G523</f>
        <v>4.7837059999999996</v>
      </c>
      <c r="I523" s="2">
        <f>'Moving Avg'!H523</f>
        <v>4.359131500000001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4.8978999999999999</v>
      </c>
      <c r="C524" s="2">
        <f>RSI!I524</f>
        <v>72.927733363291154</v>
      </c>
      <c r="D524" s="2">
        <f>MACD!E524</f>
        <v>-3.0785952564661656E-2</v>
      </c>
      <c r="E524" s="2">
        <f>MACD!F524</f>
        <v>-2.60601267772076E-2</v>
      </c>
      <c r="F524" s="2">
        <f>'Moving Avg'!D524</f>
        <v>4.8573399999999998</v>
      </c>
      <c r="G524" s="2">
        <f>'Moving Avg'!F524</f>
        <v>4.8092949999999988</v>
      </c>
      <c r="H524" s="2">
        <f>'Moving Avg'!G524</f>
        <v>4.7871339999999991</v>
      </c>
      <c r="I524" s="2">
        <f>'Moving Avg'!H524</f>
        <v>4.3637260000000015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4.8978999999999999</v>
      </c>
      <c r="C525" s="2">
        <f>RSI!I525</f>
        <v>72.927733363291154</v>
      </c>
      <c r="D525" s="2">
        <f>MACD!E525</f>
        <v>-3.6470342432885161E-2</v>
      </c>
      <c r="E525" s="2">
        <f>MACD!F525</f>
        <v>-2.8142169908343114E-2</v>
      </c>
      <c r="F525" s="2">
        <f>'Moving Avg'!D525</f>
        <v>4.8708600000000004</v>
      </c>
      <c r="G525" s="2">
        <f>'Moving Avg'!F525</f>
        <v>4.8168299999999986</v>
      </c>
      <c r="H525" s="2">
        <f>'Moving Avg'!G525</f>
        <v>4.7895239999999992</v>
      </c>
      <c r="I525" s="2">
        <f>'Moving Avg'!H525</f>
        <v>4.3683680000000011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4.9082999999999997</v>
      </c>
      <c r="C526" s="2">
        <f>RSI!I526</f>
        <v>74.368080234411508</v>
      </c>
      <c r="D526" s="2">
        <f>MACD!E526</f>
        <v>-3.5396626888810623E-2</v>
      </c>
      <c r="E526" s="2">
        <f>MACD!F526</f>
        <v>-2.9593061304436619E-2</v>
      </c>
      <c r="F526" s="2">
        <f>'Moving Avg'!D526</f>
        <v>4.8864600000000005</v>
      </c>
      <c r="G526" s="2">
        <f>'Moving Avg'!F526</f>
        <v>4.8248849999999992</v>
      </c>
      <c r="H526" s="2">
        <f>'Moving Avg'!G526</f>
        <v>4.792122</v>
      </c>
      <c r="I526" s="2">
        <f>'Moving Avg'!H526</f>
        <v>4.3727780000000021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4.9082999999999997</v>
      </c>
      <c r="C527" s="2">
        <f>RSI!I527</f>
        <v>74.368080234411494</v>
      </c>
      <c r="D527" s="2">
        <f>MACD!E527</f>
        <v>-3.5040905287170077E-2</v>
      </c>
      <c r="E527" s="2">
        <f>MACD!F527</f>
        <v>-3.0682630100983311E-2</v>
      </c>
      <c r="F527" s="2">
        <f>'Moving Avg'!D527</f>
        <v>4.9020600000000005</v>
      </c>
      <c r="G527" s="2">
        <f>'Moving Avg'!F527</f>
        <v>4.8313799999999985</v>
      </c>
      <c r="H527" s="2">
        <f>'Moving Avg'!G527</f>
        <v>4.7956539999999999</v>
      </c>
      <c r="I527" s="2">
        <f>'Moving Avg'!H527</f>
        <v>4.3771880000000021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4.9341999999999997</v>
      </c>
      <c r="C528" s="2">
        <f>RSI!I528</f>
        <v>77.78220386656912</v>
      </c>
      <c r="D528" s="2">
        <f>MACD!E528</f>
        <v>-3.7170286878054348E-2</v>
      </c>
      <c r="E528" s="2">
        <f>MACD!F528</f>
        <v>-3.1980161456397524E-2</v>
      </c>
      <c r="F528" s="2">
        <f>'Moving Avg'!D528</f>
        <v>4.9093200000000001</v>
      </c>
      <c r="G528" s="2">
        <f>'Moving Avg'!F528</f>
        <v>4.8391699999999984</v>
      </c>
      <c r="H528" s="2">
        <f>'Moving Avg'!G528</f>
        <v>4.7987700000000011</v>
      </c>
      <c r="I528" s="2">
        <f>'Moving Avg'!H528</f>
        <v>4.382296000000002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4.9757999999999996</v>
      </c>
      <c r="C529" s="2">
        <f>RSI!I529</f>
        <v>81.942575810013992</v>
      </c>
      <c r="D529" s="2">
        <f>MACD!E529</f>
        <v>-4.2680539840962872E-2</v>
      </c>
      <c r="E529" s="2">
        <f>MACD!F529</f>
        <v>-3.4120237133310596E-2</v>
      </c>
      <c r="F529" s="2">
        <f>'Moving Avg'!D529</f>
        <v>4.9249000000000001</v>
      </c>
      <c r="G529" s="2">
        <f>'Moving Avg'!F529</f>
        <v>4.8490399999999996</v>
      </c>
      <c r="H529" s="2">
        <f>'Moving Avg'!G529</f>
        <v>4.8021980000000006</v>
      </c>
      <c r="I529" s="2">
        <f>'Moving Avg'!H529</f>
        <v>4.3876120000000016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4.9653999999999998</v>
      </c>
      <c r="C530" s="2">
        <f>RSI!I530</f>
        <v>78.009749583788278</v>
      </c>
      <c r="D530" s="2">
        <f>MACD!E530</f>
        <v>-4.7399050967561251E-2</v>
      </c>
      <c r="E530" s="2">
        <f>MACD!F530</f>
        <v>-3.6775999900160727E-2</v>
      </c>
      <c r="F530" s="2">
        <f>'Moving Avg'!D530</f>
        <v>4.9383999999999997</v>
      </c>
      <c r="G530" s="2">
        <f>'Moving Avg'!F530</f>
        <v>4.8583899999999991</v>
      </c>
      <c r="H530" s="2">
        <f>'Moving Avg'!G530</f>
        <v>4.8054180000000004</v>
      </c>
      <c r="I530" s="2">
        <f>'Moving Avg'!H530</f>
        <v>4.3929940000000025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4.9653999999999998</v>
      </c>
      <c r="C531" s="2">
        <f>RSI!I531</f>
        <v>78.009749583788278</v>
      </c>
      <c r="D531" s="2">
        <f>MACD!E531</f>
        <v>-5.2095331183926064E-2</v>
      </c>
      <c r="E531" s="2">
        <f>MACD!F531</f>
        <v>-3.9839866156913796E-2</v>
      </c>
      <c r="F531" s="2">
        <f>'Moving Avg'!D531</f>
        <v>4.9498199999999999</v>
      </c>
      <c r="G531" s="2">
        <f>'Moving Avg'!F531</f>
        <v>4.8669600000000006</v>
      </c>
      <c r="H531" s="2">
        <f>'Moving Avg'!G531</f>
        <v>4.8085339999999999</v>
      </c>
      <c r="I531" s="2">
        <f>'Moving Avg'!H531</f>
        <v>4.3988735000000023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4.9653999999999998</v>
      </c>
      <c r="C532" s="2">
        <f>RSI!I532</f>
        <v>78.009749583788278</v>
      </c>
      <c r="D532" s="2">
        <f>MACD!E532</f>
        <v>-5.6720675157614586E-2</v>
      </c>
      <c r="E532" s="2">
        <f>MACD!F532</f>
        <v>-4.3216027957053954E-2</v>
      </c>
      <c r="F532" s="2">
        <f>'Moving Avg'!D532</f>
        <v>4.9612399999999992</v>
      </c>
      <c r="G532" s="2">
        <f>'Moving Avg'!F532</f>
        <v>4.8755300000000013</v>
      </c>
      <c r="H532" s="2">
        <f>'Moving Avg'!G532</f>
        <v>4.8117540000000005</v>
      </c>
      <c r="I532" s="2">
        <f>'Moving Avg'!H532</f>
        <v>4.4042795000000021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4.9757999999999996</v>
      </c>
      <c r="C533" s="2">
        <f>RSI!I533</f>
        <v>79.253394083431786</v>
      </c>
      <c r="D533" s="2">
        <f>MACD!E533</f>
        <v>-5.1608102200730421E-2</v>
      </c>
      <c r="E533" s="2">
        <f>MACD!F533</f>
        <v>-4.4894442805789248E-2</v>
      </c>
      <c r="F533" s="2">
        <f>'Moving Avg'!D533</f>
        <v>4.9695599999999995</v>
      </c>
      <c r="G533" s="2">
        <f>'Moving Avg'!F533</f>
        <v>4.8843600000000009</v>
      </c>
      <c r="H533" s="2">
        <f>'Moving Avg'!G533</f>
        <v>4.8151820000000001</v>
      </c>
      <c r="I533" s="2">
        <f>'Moving Avg'!H533</f>
        <v>4.4095005000000027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5.0068999999999999</v>
      </c>
      <c r="C534" s="2">
        <f>RSI!I534</f>
        <v>82.449787271972866</v>
      </c>
      <c r="D534" s="2">
        <f>MACD!E534</f>
        <v>-5.0205851568406068E-2</v>
      </c>
      <c r="E534" s="2">
        <f>MACD!F534</f>
        <v>-4.5956724558312616E-2</v>
      </c>
      <c r="F534" s="2">
        <f>'Moving Avg'!D534</f>
        <v>4.9757800000000003</v>
      </c>
      <c r="G534" s="2">
        <f>'Moving Avg'!F534</f>
        <v>4.8947450000000003</v>
      </c>
      <c r="H534" s="2">
        <f>'Moving Avg'!G534</f>
        <v>4.8171539999999995</v>
      </c>
      <c r="I534" s="2">
        <f>'Moving Avg'!H534</f>
        <v>4.4152325000000028</v>
      </c>
      <c r="J534" s="5" t="str">
        <f>OBV!F534</f>
        <v>BULLISH</v>
      </c>
      <c r="K534" s="5" t="str">
        <f>OBV!G534</f>
        <v>NEUTRAL</v>
      </c>
      <c r="L534" s="5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4.9341999999999997</v>
      </c>
      <c r="C535" s="2">
        <f>RSI!I535</f>
        <v>59.407976556018312</v>
      </c>
      <c r="D535" s="2">
        <f>MACD!E535</f>
        <v>-4.4392055755976934E-2</v>
      </c>
      <c r="E535" s="2">
        <f>MACD!F535</f>
        <v>-4.5643790797845481E-2</v>
      </c>
      <c r="F535" s="2">
        <f>'Moving Avg'!D535</f>
        <v>4.9695400000000003</v>
      </c>
      <c r="G535" s="2">
        <f>'Moving Avg'!F535</f>
        <v>4.9022750000000004</v>
      </c>
      <c r="H535" s="2">
        <f>'Moving Avg'!G535</f>
        <v>4.81975</v>
      </c>
      <c r="I535" s="2">
        <f>'Moving Avg'!H535</f>
        <v>4.4206010000000022</v>
      </c>
      <c r="J535" s="5" t="str">
        <f>OBV!F535</f>
        <v>BULLISH</v>
      </c>
      <c r="K535" s="5" t="str">
        <f>OBV!G535</f>
        <v>NEUTRAL</v>
      </c>
      <c r="L535" s="5" t="str">
        <f>OBV!H535</f>
        <v>BULLISH DIVERGENCE</v>
      </c>
    </row>
    <row r="536" spans="1:12" ht="13.5" x14ac:dyDescent="0.25">
      <c r="A536" s="3">
        <f>RSI!A536</f>
        <v>43083</v>
      </c>
      <c r="B536" s="2">
        <f>RSI!B536</f>
        <v>5.0121000000000002</v>
      </c>
      <c r="C536" s="2">
        <f>RSI!I536</f>
        <v>69.306341334041193</v>
      </c>
      <c r="D536" s="2">
        <f>MACD!E536</f>
        <v>-4.391524073762465E-2</v>
      </c>
      <c r="E536" s="2">
        <f>MACD!F536</f>
        <v>-4.5298080785801317E-2</v>
      </c>
      <c r="F536" s="2">
        <f>'Moving Avg'!D536</f>
        <v>4.9788799999999993</v>
      </c>
      <c r="G536" s="2">
        <f>'Moving Avg'!F536</f>
        <v>4.9113650000000009</v>
      </c>
      <c r="H536" s="2">
        <f>'Moving Avg'!G536</f>
        <v>4.8239039999999997</v>
      </c>
      <c r="I536" s="2">
        <f>'Moving Avg'!H536</f>
        <v>4.4263825000000034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4.9341999999999997</v>
      </c>
      <c r="C537" s="2">
        <f>RSI!I537</f>
        <v>54.891429822901252</v>
      </c>
      <c r="D537" s="2">
        <f>MACD!E537</f>
        <v>-3.8453744746178131E-2</v>
      </c>
      <c r="E537" s="2">
        <f>MACD!F537</f>
        <v>-4.3929213577876679E-2</v>
      </c>
      <c r="F537" s="2">
        <f>'Moving Avg'!D537</f>
        <v>4.9726400000000002</v>
      </c>
      <c r="G537" s="2">
        <f>'Moving Avg'!F537</f>
        <v>4.9165599999999996</v>
      </c>
      <c r="H537" s="2">
        <f>'Moving Avg'!G537</f>
        <v>4.8264999999999993</v>
      </c>
      <c r="I537" s="2">
        <f>'Moving Avg'!H537</f>
        <v>4.4318690000000025</v>
      </c>
      <c r="J537" s="5" t="str">
        <f>OBV!F537</f>
        <v>BULLISH</v>
      </c>
      <c r="K537" s="5" t="str">
        <f>OBV!G537</f>
        <v>STRONG</v>
      </c>
      <c r="L537" s="5" t="str">
        <f>OBV!H537</f>
        <v>BULLISH DIVERGENCE</v>
      </c>
    </row>
    <row r="538" spans="1:12" ht="13.5" x14ac:dyDescent="0.25">
      <c r="A538" s="3">
        <f>RSI!A538</f>
        <v>43087</v>
      </c>
      <c r="B538" s="2">
        <f>RSI!B538</f>
        <v>5.0121000000000002</v>
      </c>
      <c r="C538" s="2">
        <f>RSI!I538</f>
        <v>63.146215205076544</v>
      </c>
      <c r="D538" s="2">
        <f>MACD!E538</f>
        <v>-3.5817487262894687E-2</v>
      </c>
      <c r="E538" s="2">
        <f>MACD!F538</f>
        <v>-4.2306868314880279E-2</v>
      </c>
      <c r="F538" s="2">
        <f>'Moving Avg'!D538</f>
        <v>4.9798999999999998</v>
      </c>
      <c r="G538" s="2">
        <f>'Moving Avg'!F538</f>
        <v>4.9256500000000001</v>
      </c>
      <c r="H538" s="2">
        <f>'Moving Avg'!G538</f>
        <v>4.8306539999999991</v>
      </c>
      <c r="I538" s="2">
        <f>'Moving Avg'!H538</f>
        <v>4.4377450000000032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5.0381</v>
      </c>
      <c r="C539" s="2">
        <f>RSI!I539</f>
        <v>65.420702252344327</v>
      </c>
      <c r="D539" s="2">
        <f>MACD!E539</f>
        <v>-2.9757542086385591E-2</v>
      </c>
      <c r="E539" s="2">
        <f>MACD!F539</f>
        <v>-3.9797003069181339E-2</v>
      </c>
      <c r="F539" s="2">
        <f>'Moving Avg'!D539</f>
        <v>4.9861400000000007</v>
      </c>
      <c r="G539" s="2">
        <f>'Moving Avg'!F539</f>
        <v>4.9360400000000002</v>
      </c>
      <c r="H539" s="2">
        <f>'Moving Avg'!G539</f>
        <v>4.8348099999999992</v>
      </c>
      <c r="I539" s="2">
        <f>'Moving Avg'!H539</f>
        <v>4.4438695000000026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5.0640999999999998</v>
      </c>
      <c r="C540" s="2">
        <f>RSI!I540</f>
        <v>67.57574580402428</v>
      </c>
      <c r="D540" s="2">
        <f>MACD!E540</f>
        <v>-2.89065019385637E-2</v>
      </c>
      <c r="E540" s="2">
        <f>MACD!F540</f>
        <v>-3.7618902843057814E-2</v>
      </c>
      <c r="F540" s="2">
        <f>'Moving Avg'!D540</f>
        <v>5.0121200000000004</v>
      </c>
      <c r="G540" s="2">
        <f>'Moving Avg'!F540</f>
        <v>4.9477300000000008</v>
      </c>
      <c r="H540" s="2">
        <f>'Moving Avg'!G540</f>
        <v>4.8394859999999982</v>
      </c>
      <c r="I540" s="2">
        <f>'Moving Avg'!H540</f>
        <v>4.4501240000000033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5.09</v>
      </c>
      <c r="C541" s="2">
        <f>RSI!I541</f>
        <v>69.607702785559269</v>
      </c>
      <c r="D541" s="2">
        <f>MACD!E541</f>
        <v>-3.0953618609774303E-2</v>
      </c>
      <c r="E541" s="2">
        <f>MACD!F541</f>
        <v>-3.6285845996401112E-2</v>
      </c>
      <c r="F541" s="2">
        <f>'Moving Avg'!D541</f>
        <v>5.0277000000000003</v>
      </c>
      <c r="G541" s="2">
        <f>'Moving Avg'!F541</f>
        <v>4.9607150000000013</v>
      </c>
      <c r="H541" s="2">
        <f>'Moving Avg'!G541</f>
        <v>4.8474839999999988</v>
      </c>
      <c r="I541" s="2">
        <f>'Moving Avg'!H541</f>
        <v>4.456153000000004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5.1003999999999996</v>
      </c>
      <c r="C542" s="2">
        <f>RSI!I542</f>
        <v>70.409590837932015</v>
      </c>
      <c r="D542" s="2">
        <f>MACD!E542</f>
        <v>-3.4395050547504802E-2</v>
      </c>
      <c r="E542" s="2">
        <f>MACD!F542</f>
        <v>-3.5907686906621848E-2</v>
      </c>
      <c r="F542" s="2">
        <f>'Moving Avg'!D542</f>
        <v>5.0609400000000004</v>
      </c>
      <c r="G542" s="2">
        <f>'Moving Avg'!F542</f>
        <v>4.9742200000000008</v>
      </c>
      <c r="H542" s="2">
        <f>'Moving Avg'!G542</f>
        <v>4.8534039999999985</v>
      </c>
      <c r="I542" s="2">
        <f>'Moving Avg'!H542</f>
        <v>4.462707500000004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5.2458999999999998</v>
      </c>
      <c r="C543" s="2">
        <f>RSI!I543</f>
        <v>78.826563315978603</v>
      </c>
      <c r="D543" s="2">
        <f>MACD!E543</f>
        <v>-4.7415602059431627E-2</v>
      </c>
      <c r="E543" s="2">
        <f>MACD!F543</f>
        <v>-3.8209269937183807E-2</v>
      </c>
      <c r="F543" s="2">
        <f>'Moving Avg'!D543</f>
        <v>5.1076999999999995</v>
      </c>
      <c r="G543" s="2">
        <f>'Moving Avg'!F543</f>
        <v>4.9916200000000002</v>
      </c>
      <c r="H543" s="2">
        <f>'Moving Avg'!G543</f>
        <v>4.8622339999999982</v>
      </c>
      <c r="I543" s="2">
        <f>'Moving Avg'!H543</f>
        <v>4.4695160000000032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5.2977999999999996</v>
      </c>
      <c r="C544" s="2">
        <f>RSI!I544</f>
        <v>80.912248503810929</v>
      </c>
      <c r="D544" s="2">
        <f>MACD!E544</f>
        <v>-5.9214431852998572E-2</v>
      </c>
      <c r="E544" s="2">
        <f>MACD!F544</f>
        <v>-4.241030232034676E-2</v>
      </c>
      <c r="F544" s="2">
        <f>'Moving Avg'!D544</f>
        <v>5.1596399999999996</v>
      </c>
      <c r="G544" s="2">
        <f>'Moving Avg'!F544</f>
        <v>5.0116150000000008</v>
      </c>
      <c r="H544" s="2">
        <f>'Moving Avg'!G544</f>
        <v>4.872101999999999</v>
      </c>
      <c r="I544" s="2">
        <f>'Moving Avg'!H544</f>
        <v>4.4765840000000034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5.2977999999999996</v>
      </c>
      <c r="C545" s="2">
        <f>RSI!I545</f>
        <v>80.912248503810929</v>
      </c>
      <c r="D545" s="2">
        <f>MACD!E545</f>
        <v>-8.2283436029120693E-2</v>
      </c>
      <c r="E545" s="2">
        <f>MACD!F545</f>
        <v>-5.0384929062101548E-2</v>
      </c>
      <c r="F545" s="2">
        <f>'Moving Avg'!D545</f>
        <v>5.2063799999999993</v>
      </c>
      <c r="G545" s="2">
        <f>'Moving Avg'!F545</f>
        <v>5.0316099999999988</v>
      </c>
      <c r="H545" s="2">
        <f>'Moving Avg'!G545</f>
        <v>4.8843599999999983</v>
      </c>
      <c r="I545" s="2">
        <f>'Moving Avg'!H545</f>
        <v>4.4836520000000037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5.4225000000000003</v>
      </c>
      <c r="C546" s="2">
        <f>RSI!I546</f>
        <v>85.023218881626818</v>
      </c>
      <c r="D546" s="2">
        <f>MACD!E546</f>
        <v>-0.10081575057133474</v>
      </c>
      <c r="E546" s="2">
        <f>MACD!F546</f>
        <v>-6.0471093363948188E-2</v>
      </c>
      <c r="F546" s="2">
        <f>'Moving Avg'!D546</f>
        <v>5.2728799999999989</v>
      </c>
      <c r="G546" s="2">
        <f>'Moving Avg'!F546</f>
        <v>5.0573199999999989</v>
      </c>
      <c r="H546" s="2">
        <f>'Moving Avg'!G546</f>
        <v>4.8978659999999978</v>
      </c>
      <c r="I546" s="2">
        <f>'Moving Avg'!H546</f>
        <v>4.4913435000000046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5.4795999999999996</v>
      </c>
      <c r="C547" s="2">
        <f>RSI!I547</f>
        <v>86.461112908766708</v>
      </c>
      <c r="D547" s="2">
        <f>MACD!E547</f>
        <v>-0.13507764087567509</v>
      </c>
      <c r="E547" s="2">
        <f>MACD!F547</f>
        <v>-7.5392402866293576E-2</v>
      </c>
      <c r="F547" s="2">
        <f>'Moving Avg'!D547</f>
        <v>5.3487200000000001</v>
      </c>
      <c r="G547" s="2">
        <f>'Moving Avg'!F547</f>
        <v>5.0858849999999993</v>
      </c>
      <c r="H547" s="2">
        <f>'Moving Avg'!G547</f>
        <v>4.9127199999999984</v>
      </c>
      <c r="I547" s="2">
        <f>'Moving Avg'!H547</f>
        <v>4.4993440000000042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5.5575000000000001</v>
      </c>
      <c r="C548" s="2">
        <f>RSI!I548</f>
        <v>88.134783877460649</v>
      </c>
      <c r="D548" s="2">
        <f>MACD!E548</f>
        <v>-0.1603827954916035</v>
      </c>
      <c r="E548" s="2">
        <f>MACD!F548</f>
        <v>-9.2390481391355569E-2</v>
      </c>
      <c r="F548" s="2">
        <f>'Moving Avg'!D548</f>
        <v>5.4110400000000007</v>
      </c>
      <c r="G548" s="2">
        <f>'Moving Avg'!F548</f>
        <v>5.117049999999999</v>
      </c>
      <c r="H548" s="2">
        <f>'Moving Avg'!G548</f>
        <v>4.9293399999999989</v>
      </c>
      <c r="I548" s="2">
        <f>'Moving Avg'!H548</f>
        <v>4.5081840000000035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5.5627000000000004</v>
      </c>
      <c r="C549" s="2">
        <f>RSI!I549</f>
        <v>88.239297034623277</v>
      </c>
      <c r="D549" s="2">
        <f>MACD!E549</f>
        <v>-0.18098161696571768</v>
      </c>
      <c r="E549" s="2">
        <f>MACD!F549</f>
        <v>-0.110108708506228</v>
      </c>
      <c r="F549" s="2">
        <f>'Moving Avg'!D549</f>
        <v>5.4640199999999997</v>
      </c>
      <c r="G549" s="2">
        <f>'Moving Avg'!F549</f>
        <v>5.1463950000000001</v>
      </c>
      <c r="H549" s="2">
        <f>'Moving Avg'!G549</f>
        <v>4.9471039999999986</v>
      </c>
      <c r="I549" s="2">
        <f>'Moving Avg'!H549</f>
        <v>4.5170500000000029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5.6614000000000004</v>
      </c>
      <c r="C550" s="2">
        <f>RSI!I550</f>
        <v>90.033727254954727</v>
      </c>
      <c r="D550" s="2">
        <f>MACD!E550</f>
        <v>-0.20434728487887632</v>
      </c>
      <c r="E550" s="2">
        <f>MACD!F550</f>
        <v>-0.12895642378075767</v>
      </c>
      <c r="F550" s="2">
        <f>'Moving Avg'!D550</f>
        <v>5.53674</v>
      </c>
      <c r="G550" s="2">
        <f>'Moving Avg'!F550</f>
        <v>5.1811950000000007</v>
      </c>
      <c r="H550" s="2">
        <f>'Moving Avg'!G550</f>
        <v>4.9668419999999989</v>
      </c>
      <c r="I550" s="2">
        <f>'Moving Avg'!H550</f>
        <v>4.5264095000000024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5.7081</v>
      </c>
      <c r="C551" s="2">
        <f>RSI!I551</f>
        <v>90.75266962396617</v>
      </c>
      <c r="D551" s="2">
        <f>MACD!E551</f>
        <v>-0.22660645734783103</v>
      </c>
      <c r="E551" s="2">
        <f>MACD!F551</f>
        <v>-0.14848643049417234</v>
      </c>
      <c r="F551" s="2">
        <f>'Moving Avg'!D551</f>
        <v>5.5938599999999994</v>
      </c>
      <c r="G551" s="2">
        <f>'Moving Avg'!F551</f>
        <v>5.2183299999999999</v>
      </c>
      <c r="H551" s="2">
        <f>'Moving Avg'!G551</f>
        <v>4.9863699999999991</v>
      </c>
      <c r="I551" s="2">
        <f>'Moving Avg'!H551</f>
        <v>4.5360025000000022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5.7081</v>
      </c>
      <c r="C552" s="2">
        <f>RSI!I552</f>
        <v>90.75266962396617</v>
      </c>
      <c r="D552" s="2">
        <f>MACD!E552</f>
        <v>-0.24690744481099713</v>
      </c>
      <c r="E552" s="2">
        <f>MACD!F552</f>
        <v>-0.16817063335753732</v>
      </c>
      <c r="F552" s="2">
        <f>'Moving Avg'!D552</f>
        <v>5.6395600000000004</v>
      </c>
      <c r="G552" s="2">
        <f>'Moving Avg'!F552</f>
        <v>5.2554650000000009</v>
      </c>
      <c r="H552" s="2">
        <f>'Moving Avg'!G552</f>
        <v>5.0057939999999999</v>
      </c>
      <c r="I552" s="2">
        <f>'Moving Avg'!H552</f>
        <v>4.5455955000000019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5.7081</v>
      </c>
      <c r="C553" s="2">
        <f>RSI!I553</f>
        <v>90.75266962396617</v>
      </c>
      <c r="D553" s="2">
        <f>MACD!E553</f>
        <v>-0.24453975755494728</v>
      </c>
      <c r="E553" s="2">
        <f>MACD!F553</f>
        <v>-0.18344445819701932</v>
      </c>
      <c r="F553" s="2">
        <f>'Moving Avg'!D553</f>
        <v>5.6696800000000014</v>
      </c>
      <c r="G553" s="2">
        <f>'Moving Avg'!F553</f>
        <v>5.2920800000000012</v>
      </c>
      <c r="H553" s="2">
        <f>'Moving Avg'!G553</f>
        <v>5.0252179999999997</v>
      </c>
      <c r="I553" s="2">
        <f>'Moving Avg'!H553</f>
        <v>4.5555910000000015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5.7081</v>
      </c>
      <c r="C554" s="2">
        <f>RSI!I554</f>
        <v>90.75266962396617</v>
      </c>
      <c r="D554" s="2">
        <f>MACD!E554</f>
        <v>-0.2371805751457341</v>
      </c>
      <c r="E554" s="2">
        <f>MACD!F554</f>
        <v>-0.19419168158676228</v>
      </c>
      <c r="F554" s="2">
        <f>'Moving Avg'!D554</f>
        <v>5.69876</v>
      </c>
      <c r="G554" s="2">
        <f>'Moving Avg'!F554</f>
        <v>5.3271400000000018</v>
      </c>
      <c r="H554" s="2">
        <f>'Moving Avg'!G554</f>
        <v>5.0446419999999996</v>
      </c>
      <c r="I554" s="2">
        <f>'Moving Avg'!H554</f>
        <v>4.5655395000000007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5.6614000000000004</v>
      </c>
      <c r="C555" s="2">
        <f>RSI!I555</f>
        <v>82.725887434734744</v>
      </c>
      <c r="D555" s="2">
        <f>MACD!E555</f>
        <v>-0.22992844562118631</v>
      </c>
      <c r="E555" s="2">
        <f>MACD!F555</f>
        <v>-0.20133903439364709</v>
      </c>
      <c r="F555" s="2">
        <f>'Moving Avg'!D555</f>
        <v>5.69876</v>
      </c>
      <c r="G555" s="2">
        <f>'Moving Avg'!F555</f>
        <v>5.3635000000000002</v>
      </c>
      <c r="H555" s="2">
        <f>'Moving Avg'!G555</f>
        <v>5.0629260000000009</v>
      </c>
      <c r="I555" s="2">
        <f>'Moving Avg'!H555</f>
        <v>4.5753965000000001</v>
      </c>
      <c r="J555" s="5" t="str">
        <f>OBV!F555</f>
        <v>BEARISH</v>
      </c>
      <c r="K555" s="5" t="str">
        <f>OBV!G555</f>
        <v>WEAK</v>
      </c>
      <c r="L555" s="5" t="str">
        <f>OBV!H555</f>
        <v>NEUTRAL</v>
      </c>
    </row>
    <row r="556" spans="1:12" ht="13.5" x14ac:dyDescent="0.25">
      <c r="A556" s="3">
        <f>RSI!A556</f>
        <v>43112</v>
      </c>
      <c r="B556" s="2">
        <f>RSI!B556</f>
        <v>5.6614000000000004</v>
      </c>
      <c r="C556" s="2">
        <f>RSI!I556</f>
        <v>82.725887434734744</v>
      </c>
      <c r="D556" s="2">
        <f>MACD!E556</f>
        <v>-0.20658528493248163</v>
      </c>
      <c r="E556" s="2">
        <f>MACD!F556</f>
        <v>-0.202388284501414</v>
      </c>
      <c r="F556" s="2">
        <f>'Moving Avg'!D556</f>
        <v>5.6894200000000001</v>
      </c>
      <c r="G556" s="2">
        <f>'Moving Avg'!F556</f>
        <v>5.3959650000000003</v>
      </c>
      <c r="H556" s="2">
        <f>'Moving Avg'!G556</f>
        <v>5.0812100000000022</v>
      </c>
      <c r="I556" s="2">
        <f>'Moving Avg'!H556</f>
        <v>4.5847085000000005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</row>
    <row r="557" spans="1:12" ht="13.5" x14ac:dyDescent="0.25">
      <c r="A557" s="3">
        <f>RSI!A557</f>
        <v>43115</v>
      </c>
      <c r="B557" s="2">
        <f>RSI!B557</f>
        <v>5.6872999999999996</v>
      </c>
      <c r="C557" s="2">
        <f>RSI!I557</f>
        <v>83.655710601979365</v>
      </c>
      <c r="D557" s="2">
        <f>MACD!E557</f>
        <v>-0.18179864581816929</v>
      </c>
      <c r="E557" s="2">
        <f>MACD!F557</f>
        <v>-0.19827035676476507</v>
      </c>
      <c r="F557" s="2">
        <f>'Moving Avg'!D557</f>
        <v>5.6852600000000004</v>
      </c>
      <c r="G557" s="2">
        <f>'Moving Avg'!F557</f>
        <v>5.4336199999999995</v>
      </c>
      <c r="H557" s="2">
        <f>'Moving Avg'!G557</f>
        <v>5.0993880000000011</v>
      </c>
      <c r="I557" s="2">
        <f>'Moving Avg'!H557</f>
        <v>4.5946715000000005</v>
      </c>
      <c r="J557" s="5" t="str">
        <f>OBV!F557</f>
        <v>BEARISH</v>
      </c>
      <c r="K557" s="5" t="str">
        <f>OBV!G557</f>
        <v>WEAK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5.6872999999999996</v>
      </c>
      <c r="C558" s="2">
        <f>RSI!I558</f>
        <v>83.655710601979365</v>
      </c>
      <c r="D558" s="2">
        <f>MACD!E558</f>
        <v>-0.15068947106116415</v>
      </c>
      <c r="E558" s="2">
        <f>MACD!F558</f>
        <v>-0.18875417962404489</v>
      </c>
      <c r="F558" s="2">
        <f>'Moving Avg'!D558</f>
        <v>5.6811000000000007</v>
      </c>
      <c r="G558" s="2">
        <f>'Moving Avg'!F558</f>
        <v>5.4673799999999995</v>
      </c>
      <c r="H558" s="2">
        <f>'Moving Avg'!G558</f>
        <v>5.1175660000000018</v>
      </c>
      <c r="I558" s="2">
        <f>'Moving Avg'!H558</f>
        <v>4.6050605000000004</v>
      </c>
      <c r="J558" s="5" t="str">
        <f>OBV!F558</f>
        <v>BEARISH</v>
      </c>
      <c r="K558" s="5" t="str">
        <f>OBV!G558</f>
        <v>WEAK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5.7652999999999999</v>
      </c>
      <c r="C559" s="2">
        <f>RSI!I559</f>
        <v>86.242235653321686</v>
      </c>
      <c r="D559" s="2">
        <f>MACD!E559</f>
        <v>-0.1310559071226427</v>
      </c>
      <c r="E559" s="2">
        <f>MACD!F559</f>
        <v>-0.17721452512376448</v>
      </c>
      <c r="F559" s="2">
        <f>'Moving Avg'!D559</f>
        <v>5.6925400000000002</v>
      </c>
      <c r="G559" s="2">
        <f>'Moving Avg'!F559</f>
        <v>5.5037399999999987</v>
      </c>
      <c r="H559" s="2">
        <f>'Moving Avg'!G559</f>
        <v>5.137304000000003</v>
      </c>
      <c r="I559" s="2">
        <f>'Moving Avg'!H559</f>
        <v>4.6153659999999999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5.8068</v>
      </c>
      <c r="C560" s="2">
        <f>RSI!I560</f>
        <v>87.38601230278006</v>
      </c>
      <c r="D560" s="2">
        <f>MACD!E560</f>
        <v>-0.10437826122069449</v>
      </c>
      <c r="E560" s="2">
        <f>MACD!F560</f>
        <v>-0.16264727234315049</v>
      </c>
      <c r="F560" s="2">
        <f>'Moving Avg'!D560</f>
        <v>5.7216199999999997</v>
      </c>
      <c r="G560" s="2">
        <f>'Moving Avg'!F560</f>
        <v>5.5408749999999989</v>
      </c>
      <c r="H560" s="2">
        <f>'Moving Avg'!G560</f>
        <v>5.1578720000000011</v>
      </c>
      <c r="I560" s="2">
        <f>'Moving Avg'!H560</f>
        <v>4.6263999999999994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6.0664999999999996</v>
      </c>
      <c r="C561" s="2">
        <f>RSI!I561</f>
        <v>91.915539953497529</v>
      </c>
      <c r="D561" s="2">
        <f>MACD!E561</f>
        <v>-9.599687755141062E-2</v>
      </c>
      <c r="E561" s="2">
        <f>MACD!F561</f>
        <v>-0.14931719338480254</v>
      </c>
      <c r="F561" s="2">
        <f>'Moving Avg'!D561</f>
        <v>5.8026399999999994</v>
      </c>
      <c r="G561" s="2">
        <f>'Moving Avg'!F561</f>
        <v>5.5896999999999988</v>
      </c>
      <c r="H561" s="2">
        <f>'Moving Avg'!G561</f>
        <v>5.1833220000000013</v>
      </c>
      <c r="I561" s="2">
        <f>'Moving Avg'!H561</f>
        <v>4.6382114999999997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6.4301000000000004</v>
      </c>
      <c r="C562" s="2">
        <f>RSI!I562</f>
        <v>94.755198732661015</v>
      </c>
      <c r="D562" s="2">
        <f>MACD!E562</f>
        <v>-0.11935394872161353</v>
      </c>
      <c r="E562" s="2">
        <f>MACD!F562</f>
        <v>-0.14332454445216475</v>
      </c>
      <c r="F562" s="2">
        <f>'Moving Avg'!D562</f>
        <v>5.9511999999999992</v>
      </c>
      <c r="G562" s="2">
        <f>'Moving Avg'!F562</f>
        <v>5.6561849999999989</v>
      </c>
      <c r="H562" s="2">
        <f>'Moving Avg'!G562</f>
        <v>5.2160440000000019</v>
      </c>
      <c r="I562" s="2">
        <f>'Moving Avg'!H562</f>
        <v>4.6512959999999994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6.8196000000000003</v>
      </c>
      <c r="C563" s="2">
        <f>RSI!I563</f>
        <v>96.267611293577346</v>
      </c>
      <c r="D563" s="2">
        <f>MACD!E563</f>
        <v>-0.17337326147637011</v>
      </c>
      <c r="E563" s="2">
        <f>MACD!F563</f>
        <v>-0.14933428785700584</v>
      </c>
      <c r="F563" s="2">
        <f>'Moving Avg'!D563</f>
        <v>6.1776599999999995</v>
      </c>
      <c r="G563" s="2">
        <f>'Moving Avg'!F563</f>
        <v>5.734869999999999</v>
      </c>
      <c r="H563" s="2">
        <f>'Moving Avg'!G563</f>
        <v>5.2564520000000012</v>
      </c>
      <c r="I563" s="2">
        <f>'Moving Avg'!H563</f>
        <v>4.6660914999999994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6.7001999999999997</v>
      </c>
      <c r="C564" s="2">
        <f>RSI!I564</f>
        <v>87.899821178185519</v>
      </c>
      <c r="D564" s="2">
        <f>MACD!E564</f>
        <v>-0.21754254341839996</v>
      </c>
      <c r="E564" s="2">
        <f>MACD!F564</f>
        <v>-0.16297593896928467</v>
      </c>
      <c r="F564" s="2">
        <f>'Moving Avg'!D564</f>
        <v>6.3646399999999996</v>
      </c>
      <c r="G564" s="2">
        <f>'Moving Avg'!F564</f>
        <v>5.8049899999999983</v>
      </c>
      <c r="H564" s="2">
        <f>'Moving Avg'!G564</f>
        <v>5.2944720000000016</v>
      </c>
      <c r="I564" s="2">
        <f>'Moving Avg'!H564</f>
        <v>4.6802899999999994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6.7001999999999997</v>
      </c>
      <c r="C565" s="2">
        <f>RSI!I565</f>
        <v>87.899821178185519</v>
      </c>
      <c r="D565" s="2">
        <f>MACD!E565</f>
        <v>-0.26815958718017896</v>
      </c>
      <c r="E565" s="2">
        <f>MACD!F565</f>
        <v>-0.18401266861146354</v>
      </c>
      <c r="F565" s="2">
        <f>'Moving Avg'!D565</f>
        <v>6.5433199999999996</v>
      </c>
      <c r="G565" s="2">
        <f>'Moving Avg'!F565</f>
        <v>5.8751099999999985</v>
      </c>
      <c r="H565" s="2">
        <f>'Moving Avg'!G565</f>
        <v>5.3328040000000012</v>
      </c>
      <c r="I565" s="2">
        <f>'Moving Avg'!H565</f>
        <v>4.6944644999999996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6.6741999999999999</v>
      </c>
      <c r="C566" s="2">
        <f>RSI!I566</f>
        <v>86.011714299823495</v>
      </c>
      <c r="D566" s="2">
        <f>MACD!E566</f>
        <v>-0.31467311619946337</v>
      </c>
      <c r="E566" s="2">
        <f>MACD!F566</f>
        <v>-0.21014475812906352</v>
      </c>
      <c r="F566" s="2">
        <f>'Moving Avg'!D566</f>
        <v>6.66486</v>
      </c>
      <c r="G566" s="2">
        <f>'Moving Avg'!F566</f>
        <v>5.9376949999999988</v>
      </c>
      <c r="H566" s="2">
        <f>'Moving Avg'!G566</f>
        <v>5.369682000000001</v>
      </c>
      <c r="I566" s="2">
        <f>'Moving Avg'!H566</f>
        <v>4.7085089999999994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6.6741999999999999</v>
      </c>
      <c r="C567" s="2">
        <f>RSI!I567</f>
        <v>86.011714299823495</v>
      </c>
      <c r="D567" s="2">
        <f>MACD!E567</f>
        <v>-0.35508658632910794</v>
      </c>
      <c r="E567" s="2">
        <f>MACD!F567</f>
        <v>-0.23913312376907242</v>
      </c>
      <c r="F567" s="2">
        <f>'Moving Avg'!D567</f>
        <v>6.7136799999999992</v>
      </c>
      <c r="G567" s="2">
        <f>'Moving Avg'!F567</f>
        <v>5.9974249999999989</v>
      </c>
      <c r="H567" s="2">
        <f>'Moving Avg'!G567</f>
        <v>5.4065600000000007</v>
      </c>
      <c r="I567" s="2">
        <f>'Moving Avg'!H567</f>
        <v>4.7225534999999992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6.6326000000000001</v>
      </c>
      <c r="C568" s="2">
        <f>RSI!I568</f>
        <v>82.714774463076822</v>
      </c>
      <c r="D568" s="2">
        <f>MACD!E568</f>
        <v>-0.39086823288277106</v>
      </c>
      <c r="E568" s="2">
        <f>MACD!F568</f>
        <v>-0.26948014559181216</v>
      </c>
      <c r="F568" s="2">
        <f>'Moving Avg'!D568</f>
        <v>6.6762800000000002</v>
      </c>
      <c r="G568" s="2">
        <f>'Moving Avg'!F568</f>
        <v>6.0511799999999996</v>
      </c>
      <c r="H568" s="2">
        <f>'Moving Avg'!G568</f>
        <v>5.4426060000000005</v>
      </c>
      <c r="I568" s="2">
        <f>'Moving Avg'!H568</f>
        <v>4.7365319999999995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6.4352999999999998</v>
      </c>
      <c r="C569" s="2">
        <f>RSI!I569</f>
        <v>69.172142297622059</v>
      </c>
      <c r="D569" s="2">
        <f>MACD!E569</f>
        <v>-0.39860578237201949</v>
      </c>
      <c r="E569" s="2">
        <f>MACD!F569</f>
        <v>-0.29530527294785364</v>
      </c>
      <c r="F569" s="2">
        <f>'Moving Avg'!D569</f>
        <v>6.6233000000000004</v>
      </c>
      <c r="G569" s="2">
        <f>'Moving Avg'!F569</f>
        <v>6.094809999999999</v>
      </c>
      <c r="H569" s="2">
        <f>'Moving Avg'!G569</f>
        <v>5.4747060000000021</v>
      </c>
      <c r="I569" s="2">
        <f>'Moving Avg'!H569</f>
        <v>4.7492874999999994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6.3833000000000002</v>
      </c>
      <c r="C570" s="2">
        <f>RSI!I570</f>
        <v>66.100398349926849</v>
      </c>
      <c r="D570" s="2">
        <f>MACD!E570</f>
        <v>-0.39752430938072436</v>
      </c>
      <c r="E570" s="2">
        <f>MACD!F570</f>
        <v>-0.31574908023442777</v>
      </c>
      <c r="F570" s="2">
        <f>'Moving Avg'!D570</f>
        <v>6.55992</v>
      </c>
      <c r="G570" s="2">
        <f>'Moving Avg'!F570</f>
        <v>6.1309049999999994</v>
      </c>
      <c r="H570" s="2">
        <f>'Moving Avg'!G570</f>
        <v>5.5057660000000022</v>
      </c>
      <c r="I570" s="2">
        <f>'Moving Avg'!H570</f>
        <v>4.7617829999999994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6.4923999999999999</v>
      </c>
      <c r="C571" s="2">
        <f>RSI!I571</f>
        <v>69.19161088750154</v>
      </c>
      <c r="D571" s="2">
        <f>MACD!E571</f>
        <v>-0.36684424581910324</v>
      </c>
      <c r="E571" s="2">
        <f>MACD!F571</f>
        <v>-0.32596811335136289</v>
      </c>
      <c r="F571" s="2">
        <f>'Moving Avg'!D571</f>
        <v>6.5235600000000007</v>
      </c>
      <c r="G571" s="2">
        <f>'Moving Avg'!F571</f>
        <v>6.1701199999999998</v>
      </c>
      <c r="H571" s="2">
        <f>'Moving Avg'!G571</f>
        <v>5.5390080000000008</v>
      </c>
      <c r="I571" s="2">
        <f>'Moving Avg'!H571</f>
        <v>4.7748239999999988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6.4923999999999999</v>
      </c>
      <c r="C572" s="2">
        <f>RSI!I572</f>
        <v>69.19161088750154</v>
      </c>
      <c r="D572" s="2">
        <f>MACD!E572</f>
        <v>-0.28754169749225955</v>
      </c>
      <c r="E572" s="2">
        <f>MACD!F572</f>
        <v>-0.31828283017954223</v>
      </c>
      <c r="F572" s="2">
        <f>'Moving Avg'!D572</f>
        <v>6.4871999999999996</v>
      </c>
      <c r="G572" s="2">
        <f>'Moving Avg'!F572</f>
        <v>6.2093350000000003</v>
      </c>
      <c r="H572" s="2">
        <f>'Moving Avg'!G572</f>
        <v>5.5722500000000013</v>
      </c>
      <c r="I572" s="2">
        <f>'Moving Avg'!H572</f>
        <v>4.7875334999999994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6.5702999999999996</v>
      </c>
      <c r="C573" s="2">
        <f>RSI!I573</f>
        <v>71.354678274604936</v>
      </c>
      <c r="D573" s="2">
        <f>MACD!E573</f>
        <v>-0.16869050780607253</v>
      </c>
      <c r="E573" s="2">
        <f>MACD!F573</f>
        <v>-0.2883643657048483</v>
      </c>
      <c r="F573" s="2">
        <f>'Moving Avg'!D573</f>
        <v>6.4747399999999997</v>
      </c>
      <c r="G573" s="2">
        <f>'Moving Avg'!F573</f>
        <v>6.2524449999999998</v>
      </c>
      <c r="H573" s="2">
        <f>'Moving Avg'!G573</f>
        <v>5.6056980000000003</v>
      </c>
      <c r="I573" s="2">
        <f>'Moving Avg'!H573</f>
        <v>4.8006324999999999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</row>
    <row r="574" spans="1:12" ht="13.5" x14ac:dyDescent="0.25">
      <c r="A574" s="3">
        <f>RSI!A574</f>
        <v>43138</v>
      </c>
      <c r="B574" s="2">
        <f>RSI!B574</f>
        <v>6.4508999999999999</v>
      </c>
      <c r="C574" s="2">
        <f>RSI!I574</f>
        <v>63.944084840830449</v>
      </c>
      <c r="D574" s="2">
        <f>MACD!E574</f>
        <v>-8.0334840584062484E-2</v>
      </c>
      <c r="E574" s="2">
        <f>MACD!F574</f>
        <v>-0.24675846068069116</v>
      </c>
      <c r="F574" s="2">
        <f>'Moving Avg'!D574</f>
        <v>6.4778599999999997</v>
      </c>
      <c r="G574" s="2">
        <f>'Moving Avg'!F574</f>
        <v>6.2895850000000006</v>
      </c>
      <c r="H574" s="2">
        <f>'Moving Avg'!G574</f>
        <v>5.6367579999999995</v>
      </c>
      <c r="I574" s="2">
        <f>'Moving Avg'!H574</f>
        <v>4.8131345000000003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</row>
    <row r="575" spans="1:12" ht="13.5" x14ac:dyDescent="0.25">
      <c r="A575" s="3">
        <f>RSI!A575</f>
        <v>43139</v>
      </c>
      <c r="B575" s="2">
        <f>RSI!B575</f>
        <v>6.6223000000000001</v>
      </c>
      <c r="C575" s="2">
        <f>RSI!I575</f>
        <v>68.932157825621374</v>
      </c>
      <c r="D575" s="2">
        <f>MACD!E575</f>
        <v>-2.0050088879250971E-2</v>
      </c>
      <c r="E575" s="2">
        <f>MACD!F575</f>
        <v>-0.20141678632040314</v>
      </c>
      <c r="F575" s="2">
        <f>'Moving Avg'!D575</f>
        <v>6.5256600000000002</v>
      </c>
      <c r="G575" s="2">
        <f>'Moving Avg'!F575</f>
        <v>6.3376300000000008</v>
      </c>
      <c r="H575" s="2">
        <f>'Moving Avg'!G575</f>
        <v>5.671246</v>
      </c>
      <c r="I575" s="2">
        <f>'Moving Avg'!H575</f>
        <v>4.8264935000000007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</row>
    <row r="576" spans="1:12" ht="13.5" x14ac:dyDescent="0.25">
      <c r="A576" s="3">
        <f>RSI!A576</f>
        <v>43140</v>
      </c>
      <c r="B576" s="2">
        <f>RSI!B576</f>
        <v>6.4405000000000001</v>
      </c>
      <c r="C576" s="2">
        <f>RSI!I576</f>
        <v>59.52565474659658</v>
      </c>
      <c r="D576" s="2">
        <f>MACD!E576</f>
        <v>3.7764461190094245E-2</v>
      </c>
      <c r="E576" s="2">
        <f>MACD!F576</f>
        <v>-0.15358053681830366</v>
      </c>
      <c r="F576" s="2">
        <f>'Moving Avg'!D576</f>
        <v>6.5152799999999997</v>
      </c>
      <c r="G576" s="2">
        <f>'Moving Avg'!F576</f>
        <v>6.3765850000000004</v>
      </c>
      <c r="H576" s="2">
        <f>'Moving Avg'!G576</f>
        <v>5.7018899999999988</v>
      </c>
      <c r="I576" s="2">
        <f>'Moving Avg'!H576</f>
        <v>4.8395355000000011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</row>
    <row r="577" spans="1:12" ht="13.5" x14ac:dyDescent="0.25">
      <c r="A577" s="3">
        <f>RSI!A577</f>
        <v>43143</v>
      </c>
      <c r="B577" s="2">
        <f>RSI!B577</f>
        <v>6.5702999999999996</v>
      </c>
      <c r="C577" s="2">
        <f>RSI!I577</f>
        <v>63.369089708707726</v>
      </c>
      <c r="D577" s="2">
        <f>MACD!E577</f>
        <v>7.5678829920320823E-2</v>
      </c>
      <c r="E577" s="2">
        <f>MACD!F577</f>
        <v>-0.10772866347057877</v>
      </c>
      <c r="F577" s="2">
        <f>'Moving Avg'!D577</f>
        <v>6.5308599999999997</v>
      </c>
      <c r="G577" s="2">
        <f>'Moving Avg'!F577</f>
        <v>6.4207350000000005</v>
      </c>
      <c r="H577" s="2">
        <f>'Moving Avg'!G577</f>
        <v>5.735129999999999</v>
      </c>
      <c r="I577" s="2">
        <f>'Moving Avg'!H577</f>
        <v>4.8526580000000008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6.5911</v>
      </c>
      <c r="C578" s="2">
        <f>RSI!I578</f>
        <v>63.959700558617008</v>
      </c>
      <c r="D578" s="2">
        <f>MACD!E578</f>
        <v>9.7764687701321407E-2</v>
      </c>
      <c r="E578" s="2">
        <f>MACD!F578</f>
        <v>-6.662999323619874E-2</v>
      </c>
      <c r="F578" s="2">
        <f>'Moving Avg'!D578</f>
        <v>6.5350200000000003</v>
      </c>
      <c r="G578" s="2">
        <f>'Moving Avg'!F578</f>
        <v>6.4659250000000013</v>
      </c>
      <c r="H578" s="2">
        <f>'Moving Avg'!G578</f>
        <v>5.7682679999999991</v>
      </c>
      <c r="I578" s="2">
        <f>'Moving Avg'!H578</f>
        <v>4.8655530000000002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6.4923999999999999</v>
      </c>
      <c r="C579" s="2">
        <f>RSI!I579</f>
        <v>59.090994969391382</v>
      </c>
      <c r="D579" s="2">
        <f>MACD!E579</f>
        <v>9.1384494365052582E-2</v>
      </c>
      <c r="E579" s="2">
        <f>MACD!F579</f>
        <v>-3.5027095715948475E-2</v>
      </c>
      <c r="F579" s="2">
        <f>'Moving Avg'!D579</f>
        <v>6.5433199999999996</v>
      </c>
      <c r="G579" s="2">
        <f>'Moving Avg'!F579</f>
        <v>6.5022800000000007</v>
      </c>
      <c r="H579" s="2">
        <f>'Moving Avg'!G579</f>
        <v>5.7985999999999986</v>
      </c>
      <c r="I579" s="2">
        <f>'Moving Avg'!H579</f>
        <v>4.8777885000000003</v>
      </c>
      <c r="J579" s="5" t="str">
        <f>OBV!F579</f>
        <v>BEARISH</v>
      </c>
      <c r="K579" s="5" t="str">
        <f>OBV!G579</f>
        <v>WEAK</v>
      </c>
      <c r="L579" s="5" t="str">
        <f>OBV!H579</f>
        <v>BEARISH DIVERGENCE</v>
      </c>
    </row>
    <row r="580" spans="1:12" ht="13.5" x14ac:dyDescent="0.25">
      <c r="A580" s="3">
        <f>RSI!A580</f>
        <v>43146</v>
      </c>
      <c r="B580" s="2">
        <f>RSI!B580</f>
        <v>6.5858999999999996</v>
      </c>
      <c r="C580" s="2">
        <f>RSI!I580</f>
        <v>62.038972646910047</v>
      </c>
      <c r="D580" s="2">
        <f>MACD!E580</f>
        <v>6.9767710476351219E-2</v>
      </c>
      <c r="E580" s="2">
        <f>MACD!F580</f>
        <v>-1.4068134477488536E-2</v>
      </c>
      <c r="F580" s="2">
        <f>'Moving Avg'!D580</f>
        <v>6.5360399999999998</v>
      </c>
      <c r="G580" s="2">
        <f>'Moving Avg'!F580</f>
        <v>6.5412350000000004</v>
      </c>
      <c r="H580" s="2">
        <f>'Moving Avg'!G580</f>
        <v>5.8310099999999991</v>
      </c>
      <c r="I580" s="2">
        <f>'Moving Avg'!H580</f>
        <v>4.8904915000000004</v>
      </c>
      <c r="J580" s="5" t="str">
        <f>OBV!F580</f>
        <v>BEARISH</v>
      </c>
      <c r="K580" s="5" t="str">
        <f>OBV!G580</f>
        <v>NEUTRAL</v>
      </c>
      <c r="L580" s="5" t="str">
        <f>OBV!H580</f>
        <v>CONFIRMED BEARISH</v>
      </c>
    </row>
    <row r="581" spans="1:12" ht="13.5" x14ac:dyDescent="0.25">
      <c r="A581" s="3">
        <f>RSI!A581</f>
        <v>43147</v>
      </c>
      <c r="B581" s="2">
        <f>RSI!B581</f>
        <v>6.5442999999999998</v>
      </c>
      <c r="C581" s="2">
        <f>RSI!I581</f>
        <v>59.968383104722555</v>
      </c>
      <c r="D581" s="2">
        <f>MACD!E581</f>
        <v>6.9593675116528253E-2</v>
      </c>
      <c r="E581" s="2">
        <f>MACD!F581</f>
        <v>2.6642274413148214E-3</v>
      </c>
      <c r="F581" s="2">
        <f>'Moving Avg'!D581</f>
        <v>6.5568</v>
      </c>
      <c r="G581" s="2">
        <f>'Moving Avg'!F581</f>
        <v>6.5651250000000001</v>
      </c>
      <c r="H581" s="2">
        <f>'Moving Avg'!G581</f>
        <v>5.8625879999999997</v>
      </c>
      <c r="I581" s="2">
        <f>'Moving Avg'!H581</f>
        <v>4.903578500000001</v>
      </c>
      <c r="J581" s="5" t="str">
        <f>OBV!F581</f>
        <v>BEARISH</v>
      </c>
      <c r="K581" s="5" t="str">
        <f>OBV!G581</f>
        <v>NEUTRAL</v>
      </c>
      <c r="L581" s="5" t="str">
        <f>OBV!H581</f>
        <v>BEARISH DIVERGENCE</v>
      </c>
    </row>
    <row r="582" spans="1:12" ht="13.5" x14ac:dyDescent="0.25">
      <c r="A582" s="3">
        <f>RSI!A582</f>
        <v>43150</v>
      </c>
      <c r="B582" s="2">
        <f>RSI!B582</f>
        <v>6.5442999999999998</v>
      </c>
      <c r="C582" s="2">
        <f>RSI!I582</f>
        <v>59.968383104722555</v>
      </c>
      <c r="D582" s="2">
        <f>MACD!E582</f>
        <v>6.8072779320467625E-2</v>
      </c>
      <c r="E582" s="2">
        <f>MACD!F582</f>
        <v>1.5745937817145384E-2</v>
      </c>
      <c r="F582" s="2">
        <f>'Moving Avg'!D582</f>
        <v>6.5515999999999988</v>
      </c>
      <c r="G582" s="2">
        <f>'Moving Avg'!F582</f>
        <v>6.5708349999999998</v>
      </c>
      <c r="H582" s="2">
        <f>'Moving Avg'!G582</f>
        <v>5.8941660000000002</v>
      </c>
      <c r="I582" s="2">
        <f>'Moving Avg'!H582</f>
        <v>4.9167605000000005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6.5702999999999996</v>
      </c>
      <c r="C583" s="2">
        <f>RSI!I583</f>
        <v>60.9139677023445</v>
      </c>
      <c r="D583" s="2">
        <f>MACD!E583</f>
        <v>7.5572672593406054E-2</v>
      </c>
      <c r="E583" s="2">
        <f>MACD!F583</f>
        <v>2.771128477239752E-2</v>
      </c>
      <c r="F583" s="2">
        <f>'Moving Avg'!D583</f>
        <v>6.5474399999999999</v>
      </c>
      <c r="G583" s="2">
        <f>'Moving Avg'!F583</f>
        <v>6.5583699999999991</v>
      </c>
      <c r="H583" s="2">
        <f>'Moving Avg'!G583</f>
        <v>5.926056</v>
      </c>
      <c r="I583" s="2">
        <f>'Moving Avg'!H583</f>
        <v>4.9289120000000004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6.5442999999999998</v>
      </c>
      <c r="C584" s="2">
        <f>RSI!I584</f>
        <v>59.402880776890633</v>
      </c>
      <c r="D584" s="2">
        <f>MACD!E584</f>
        <v>6.414412546999948E-2</v>
      </c>
      <c r="E584" s="2">
        <f>MACD!F584</f>
        <v>3.4997852911917912E-2</v>
      </c>
      <c r="F584" s="2">
        <f>'Moving Avg'!D584</f>
        <v>6.5578199999999995</v>
      </c>
      <c r="G584" s="2">
        <f>'Moving Avg'!F584</f>
        <v>6.5505749999999994</v>
      </c>
      <c r="H584" s="2">
        <f>'Moving Avg'!G584</f>
        <v>5.9568040000000009</v>
      </c>
      <c r="I584" s="2">
        <f>'Moving Avg'!H584</f>
        <v>4.9409335000000008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6.4923999999999999</v>
      </c>
      <c r="C585" s="2">
        <f>RSI!I585</f>
        <v>56.395452110120026</v>
      </c>
      <c r="D585" s="2">
        <f>MACD!E585</f>
        <v>8.3608436122942997E-2</v>
      </c>
      <c r="E585" s="2">
        <f>MACD!F585</f>
        <v>4.4719969554122926E-2</v>
      </c>
      <c r="F585" s="2">
        <f>'Moving Avg'!D585</f>
        <v>6.5391199999999996</v>
      </c>
      <c r="G585" s="2">
        <f>'Moving Avg'!F585</f>
        <v>6.5401849999999992</v>
      </c>
      <c r="H585" s="2">
        <f>'Moving Avg'!G585</f>
        <v>5.9879680000000004</v>
      </c>
      <c r="I585" s="2">
        <f>'Moving Avg'!H585</f>
        <v>4.9523165000000002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6.6638000000000002</v>
      </c>
      <c r="C586" s="2">
        <f>RSI!I586</f>
        <v>63.048855639078113</v>
      </c>
      <c r="D586" s="2">
        <f>MACD!E586</f>
        <v>5.8720264285528678E-2</v>
      </c>
      <c r="E586" s="2">
        <f>MACD!F586</f>
        <v>4.7520028500404078E-2</v>
      </c>
      <c r="F586" s="2">
        <f>'Moving Avg'!D586</f>
        <v>6.5630199999999999</v>
      </c>
      <c r="G586" s="2">
        <f>'Moving Avg'!F586</f>
        <v>6.5396650000000012</v>
      </c>
      <c r="H586" s="2">
        <f>'Moving Avg'!G586</f>
        <v>6.0210020000000011</v>
      </c>
      <c r="I586" s="2">
        <f>'Moving Avg'!H586</f>
        <v>4.9639405000000014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6.7001999999999997</v>
      </c>
      <c r="C587" s="2">
        <f>RSI!I587</f>
        <v>64.294855851828828</v>
      </c>
      <c r="D587" s="2">
        <f>MACD!E587</f>
        <v>5.3280012683161182E-2</v>
      </c>
      <c r="E587" s="2">
        <f>MACD!F587</f>
        <v>4.8672025336955499E-2</v>
      </c>
      <c r="F587" s="2">
        <f>'Moving Avg'!D587</f>
        <v>6.5942000000000007</v>
      </c>
      <c r="G587" s="2">
        <f>'Moving Avg'!F587</f>
        <v>6.5409649999999999</v>
      </c>
      <c r="H587" s="2">
        <f>'Moving Avg'!G587</f>
        <v>6.0563219999999998</v>
      </c>
      <c r="I587" s="2">
        <f>'Moving Avg'!H587</f>
        <v>4.9757465000000023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6.7001999999999997</v>
      </c>
      <c r="C588" s="2">
        <f>RSI!I588</f>
        <v>64.294855851828828</v>
      </c>
      <c r="D588" s="2">
        <f>MACD!E588</f>
        <v>5.0130185784631465E-2</v>
      </c>
      <c r="E588" s="2">
        <f>MACD!F588</f>
        <v>4.8963657426490698E-2</v>
      </c>
      <c r="F588" s="2">
        <f>'Moving Avg'!D588</f>
        <v>6.6201799999999995</v>
      </c>
      <c r="G588" s="2">
        <f>'Moving Avg'!F588</f>
        <v>6.5443449999999999</v>
      </c>
      <c r="H588" s="2">
        <f>'Moving Avg'!G588</f>
        <v>6.0900840000000009</v>
      </c>
      <c r="I588" s="2">
        <f>'Moving Avg'!H588</f>
        <v>4.9872920000000018</v>
      </c>
      <c r="J588" s="5" t="str">
        <f>OBV!F588</f>
        <v>BULLISH</v>
      </c>
      <c r="K588" s="5" t="str">
        <f>OBV!G588</f>
        <v>NEUTRAL</v>
      </c>
      <c r="L588" s="5" t="str">
        <f>OBV!H588</f>
        <v>CONFIRMED BULLISH</v>
      </c>
    </row>
    <row r="589" spans="1:12" ht="13.5" x14ac:dyDescent="0.25">
      <c r="A589" s="3">
        <f>RSI!A589</f>
        <v>43159</v>
      </c>
      <c r="B589" s="2">
        <f>RSI!B589</f>
        <v>6.7572999999999999</v>
      </c>
      <c r="C589" s="2">
        <f>RSI!I589</f>
        <v>66.3586560607623</v>
      </c>
      <c r="D589" s="2">
        <f>MACD!E589</f>
        <v>2.643353866145759E-2</v>
      </c>
      <c r="E589" s="2">
        <f>MACD!F589</f>
        <v>4.4457633673484084E-2</v>
      </c>
      <c r="F589" s="2">
        <f>'Moving Avg'!D589</f>
        <v>6.6627799999999997</v>
      </c>
      <c r="G589" s="2">
        <f>'Moving Avg'!F589</f>
        <v>6.5604449999999987</v>
      </c>
      <c r="H589" s="2">
        <f>'Moving Avg'!G589</f>
        <v>6.1244679999999994</v>
      </c>
      <c r="I589" s="2">
        <f>'Moving Avg'!H589</f>
        <v>4.9991230000000009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6.7521000000000004</v>
      </c>
      <c r="C590" s="2">
        <f>RSI!I590</f>
        <v>65.984604562650915</v>
      </c>
      <c r="D590" s="2">
        <f>MACD!E590</f>
        <v>1.9317549734053863E-2</v>
      </c>
      <c r="E590" s="2">
        <f>MACD!F590</f>
        <v>3.942961688559804E-2</v>
      </c>
      <c r="F590" s="2">
        <f>'Moving Avg'!D590</f>
        <v>6.7147199999999998</v>
      </c>
      <c r="G590" s="2">
        <f>'Moving Avg'!F590</f>
        <v>6.5788849999999996</v>
      </c>
      <c r="H590" s="2">
        <f>'Moving Avg'!G590</f>
        <v>6.1582279999999976</v>
      </c>
      <c r="I590" s="2">
        <f>'Moving Avg'!H590</f>
        <v>5.0109280000000016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6.6223000000000001</v>
      </c>
      <c r="C591" s="2">
        <f>RSI!I591</f>
        <v>57.301833203692112</v>
      </c>
      <c r="D591" s="2">
        <f>MACD!E591</f>
        <v>1.4842999437836291E-2</v>
      </c>
      <c r="E591" s="2">
        <f>MACD!F591</f>
        <v>3.4512293396045689E-2</v>
      </c>
      <c r="F591" s="2">
        <f>'Moving Avg'!D591</f>
        <v>6.7064199999999996</v>
      </c>
      <c r="G591" s="2">
        <f>'Moving Avg'!F591</f>
        <v>6.5853799999999989</v>
      </c>
      <c r="H591" s="2">
        <f>'Moving Avg'!G591</f>
        <v>6.1888739999999984</v>
      </c>
      <c r="I591" s="2">
        <f>'Moving Avg'!H591</f>
        <v>5.0224630000000019</v>
      </c>
      <c r="J591" s="5" t="str">
        <f>OBV!F591</f>
        <v>BULLISH</v>
      </c>
      <c r="K591" s="5" t="str">
        <f>OBV!G591</f>
        <v>STRONG</v>
      </c>
      <c r="L591" s="5" t="str">
        <f>OBV!H591</f>
        <v>BULLISH DIVERGENCE</v>
      </c>
    </row>
    <row r="592" spans="1:12" ht="13.5" x14ac:dyDescent="0.25">
      <c r="A592" s="3">
        <f>RSI!A592</f>
        <v>43164</v>
      </c>
      <c r="B592" s="2">
        <f>RSI!B592</f>
        <v>6.6223000000000001</v>
      </c>
      <c r="C592" s="2">
        <f>RSI!I592</f>
        <v>57.301833203692112</v>
      </c>
      <c r="D592" s="2">
        <f>MACD!E592</f>
        <v>1.0279257759171934E-2</v>
      </c>
      <c r="E592" s="2">
        <f>MACD!F592</f>
        <v>2.966568626867094E-2</v>
      </c>
      <c r="F592" s="2">
        <f>'Moving Avg'!D592</f>
        <v>6.6908399999999997</v>
      </c>
      <c r="G592" s="2">
        <f>'Moving Avg'!F592</f>
        <v>6.591874999999999</v>
      </c>
      <c r="H592" s="2">
        <f>'Moving Avg'!G592</f>
        <v>6.2193119999999986</v>
      </c>
      <c r="I592" s="2">
        <f>'Moving Avg'!H592</f>
        <v>5.033974500000002</v>
      </c>
      <c r="J592" s="5" t="str">
        <f>OBV!F592</f>
        <v>BULLISH</v>
      </c>
      <c r="K592" s="5" t="str">
        <f>OBV!G592</f>
        <v>STRONG</v>
      </c>
      <c r="L592" s="5" t="str">
        <f>OBV!H592</f>
        <v>BULLISH DIVERGENCE</v>
      </c>
    </row>
    <row r="593" spans="1:12" ht="13.5" x14ac:dyDescent="0.25">
      <c r="A593" s="3">
        <f>RSI!A593</f>
        <v>43165</v>
      </c>
      <c r="B593" s="2">
        <f>RSI!B593</f>
        <v>6.6014999999999997</v>
      </c>
      <c r="C593" s="2">
        <f>RSI!I593</f>
        <v>55.933949296298472</v>
      </c>
      <c r="D593" s="2">
        <f>MACD!E593</f>
        <v>1.1238385985185673E-2</v>
      </c>
      <c r="E593" s="2">
        <f>MACD!F593</f>
        <v>2.5980226211973885E-2</v>
      </c>
      <c r="F593" s="2">
        <f>'Moving Avg'!D593</f>
        <v>6.6711</v>
      </c>
      <c r="G593" s="2">
        <f>'Moving Avg'!F593</f>
        <v>6.5934349999999995</v>
      </c>
      <c r="H593" s="2">
        <f>'Moving Avg'!G593</f>
        <v>6.2464239999999984</v>
      </c>
      <c r="I593" s="2">
        <f>'Moving Avg'!H593</f>
        <v>5.0453110000000017</v>
      </c>
      <c r="J593" s="5" t="str">
        <f>OBV!F593</f>
        <v>BULLISH</v>
      </c>
      <c r="K593" s="5" t="str">
        <f>OBV!G593</f>
        <v>STRONG</v>
      </c>
      <c r="L593" s="5" t="str">
        <f>OBV!H593</f>
        <v>BULLISH DIVERGENCE</v>
      </c>
    </row>
    <row r="594" spans="1:12" ht="13.5" x14ac:dyDescent="0.25">
      <c r="A594" s="3">
        <f>RSI!A594</f>
        <v>43166</v>
      </c>
      <c r="B594" s="2">
        <f>RSI!B594</f>
        <v>6.6014999999999997</v>
      </c>
      <c r="C594" s="2">
        <f>RSI!I594</f>
        <v>55.933949296298458</v>
      </c>
      <c r="D594" s="2">
        <f>MACD!E594</f>
        <v>7.5062113932000685E-3</v>
      </c>
      <c r="E594" s="2">
        <f>MACD!F594</f>
        <v>2.2285423248219124E-2</v>
      </c>
      <c r="F594" s="2">
        <f>'Moving Avg'!D594</f>
        <v>6.6399400000000002</v>
      </c>
      <c r="G594" s="2">
        <f>'Moving Avg'!F594</f>
        <v>6.6009649999999978</v>
      </c>
      <c r="H594" s="2">
        <f>'Moving Avg'!G594</f>
        <v>6.2724979999999979</v>
      </c>
      <c r="I594" s="2">
        <f>'Moving Avg'!H594</f>
        <v>5.0566475000000013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6.7001999999999997</v>
      </c>
      <c r="C595" s="2">
        <f>RSI!I595</f>
        <v>61.050796926444555</v>
      </c>
      <c r="D595" s="2">
        <f>MACD!E595</f>
        <v>-1.1450976237480148E-2</v>
      </c>
      <c r="E595" s="2">
        <f>MACD!F595</f>
        <v>1.5538143351079271E-2</v>
      </c>
      <c r="F595" s="2">
        <f>'Moving Avg'!D595</f>
        <v>6.6295600000000006</v>
      </c>
      <c r="G595" s="2">
        <f>'Moving Avg'!F595</f>
        <v>6.6048599999999995</v>
      </c>
      <c r="H595" s="2">
        <f>'Moving Avg'!G595</f>
        <v>6.300545999999998</v>
      </c>
      <c r="I595" s="2">
        <f>'Moving Avg'!H595</f>
        <v>5.0684775000000011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6.7521000000000004</v>
      </c>
      <c r="C596" s="2">
        <f>RSI!I596</f>
        <v>63.453909775255795</v>
      </c>
      <c r="D596" s="2">
        <f>MACD!E596</f>
        <v>-6.0162830565326786E-3</v>
      </c>
      <c r="E596" s="2">
        <f>MACD!F596</f>
        <v>1.1227258069556881E-2</v>
      </c>
      <c r="F596" s="2">
        <f>'Moving Avg'!D596</f>
        <v>6.6555200000000001</v>
      </c>
      <c r="G596" s="2">
        <f>'Moving Avg'!F596</f>
        <v>6.6204399999999994</v>
      </c>
      <c r="H596" s="2">
        <f>'Moving Avg'!G596</f>
        <v>6.3271379999999979</v>
      </c>
      <c r="I596" s="2">
        <f>'Moving Avg'!H596</f>
        <v>5.0806855000000013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6.6482000000000001</v>
      </c>
      <c r="C597" s="2">
        <f>RSI!I597</f>
        <v>56.004355840391383</v>
      </c>
      <c r="D597" s="2">
        <f>MACD!E597</f>
        <v>1.0600257561663717E-2</v>
      </c>
      <c r="E597" s="2">
        <f>MACD!F597</f>
        <v>1.1101857967978249E-2</v>
      </c>
      <c r="F597" s="2">
        <f>'Moving Avg'!D597</f>
        <v>6.6607000000000003</v>
      </c>
      <c r="G597" s="2">
        <f>'Moving Avg'!F597</f>
        <v>6.6243349999999994</v>
      </c>
      <c r="H597" s="2">
        <f>'Moving Avg'!G597</f>
        <v>6.3505099999999972</v>
      </c>
      <c r="I597" s="2">
        <f>'Moving Avg'!H597</f>
        <v>5.0925635000000007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6.7521000000000004</v>
      </c>
      <c r="C598" s="2">
        <f>RSI!I598</f>
        <v>60.942472167143343</v>
      </c>
      <c r="D598" s="2">
        <f>MACD!E598</f>
        <v>1.6394410381485258E-2</v>
      </c>
      <c r="E598" s="2">
        <f>MACD!F598</f>
        <v>1.2160368450679653E-2</v>
      </c>
      <c r="F598" s="2">
        <f>'Moving Avg'!D598</f>
        <v>6.6908200000000004</v>
      </c>
      <c r="G598" s="2">
        <f>'Moving Avg'!F598</f>
        <v>6.6323849999999993</v>
      </c>
      <c r="H598" s="2">
        <f>'Moving Avg'!G598</f>
        <v>6.3744019999999981</v>
      </c>
      <c r="I598" s="2">
        <f>'Moving Avg'!H598</f>
        <v>5.1044635000000014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6.7521000000000004</v>
      </c>
      <c r="C599" s="2">
        <f>RSI!I599</f>
        <v>60.942472167143336</v>
      </c>
      <c r="D599" s="2">
        <f>MACD!E599</f>
        <v>2.8940320307197176E-2</v>
      </c>
      <c r="E599" s="2">
        <f>MACD!F599</f>
        <v>1.551635882198316E-2</v>
      </c>
      <c r="F599" s="2">
        <f>'Moving Avg'!D599</f>
        <v>6.7209400000000006</v>
      </c>
      <c r="G599" s="2">
        <f>'Moving Avg'!F599</f>
        <v>6.6453699999999998</v>
      </c>
      <c r="H599" s="2">
        <f>'Moving Avg'!G599</f>
        <v>6.3981899999999969</v>
      </c>
      <c r="I599" s="2">
        <f>'Moving Avg'!H599</f>
        <v>5.1164345000000013</v>
      </c>
      <c r="J599" s="5" t="str">
        <f>OBV!F599</f>
        <v>BULLISH</v>
      </c>
      <c r="K599" s="5" t="str">
        <f>OBV!G599</f>
        <v>STRONG</v>
      </c>
      <c r="L599" s="5" t="str">
        <f>OBV!H599</f>
        <v>CONFIRMED BULLISH</v>
      </c>
    </row>
    <row r="600" spans="1:12" ht="13.5" x14ac:dyDescent="0.25">
      <c r="A600" s="3">
        <f>RSI!A600</f>
        <v>43174</v>
      </c>
      <c r="B600" s="2">
        <f>RSI!B600</f>
        <v>6.7521000000000004</v>
      </c>
      <c r="C600" s="2">
        <f>RSI!I600</f>
        <v>60.942472167143336</v>
      </c>
      <c r="D600" s="2">
        <f>MACD!E600</f>
        <v>3.7699191954895461E-2</v>
      </c>
      <c r="E600" s="2">
        <f>MACD!F600</f>
        <v>1.9952925448565622E-2</v>
      </c>
      <c r="F600" s="2">
        <f>'Moving Avg'!D600</f>
        <v>6.7313199999999993</v>
      </c>
      <c r="G600" s="2">
        <f>'Moving Avg'!F600</f>
        <v>6.6536799999999996</v>
      </c>
      <c r="H600" s="2">
        <f>'Moving Avg'!G600</f>
        <v>6.4200039999999978</v>
      </c>
      <c r="I600" s="2">
        <f>'Moving Avg'!H600</f>
        <v>5.1284530000000004</v>
      </c>
      <c r="J600" s="5" t="str">
        <f>OBV!F600</f>
        <v>BULLISH</v>
      </c>
      <c r="K600" s="5" t="str">
        <f>OBV!G600</f>
        <v>STRONG</v>
      </c>
      <c r="L600" s="5" t="str">
        <f>OBV!H600</f>
        <v>CONFIRMED BULLISH</v>
      </c>
    </row>
    <row r="601" spans="1:12" ht="13.5" x14ac:dyDescent="0.25">
      <c r="A601" s="3">
        <f>RSI!A601</f>
        <v>43175</v>
      </c>
      <c r="B601" s="2">
        <f>RSI!B601</f>
        <v>6.9494999999999996</v>
      </c>
      <c r="C601" s="2">
        <f>RSI!I601</f>
        <v>69.157168707802086</v>
      </c>
      <c r="D601" s="2">
        <f>MACD!E601</f>
        <v>9.540482368848302E-3</v>
      </c>
      <c r="E601" s="2">
        <f>MACD!F601</f>
        <v>1.7870436832622159E-2</v>
      </c>
      <c r="F601" s="2">
        <f>'Moving Avg'!D601</f>
        <v>6.7707999999999995</v>
      </c>
      <c r="G601" s="2">
        <f>'Moving Avg'!F601</f>
        <v>6.6739399999999991</v>
      </c>
      <c r="H601" s="2">
        <f>'Moving Avg'!G601</f>
        <v>6.4448319999999981</v>
      </c>
      <c r="I601" s="2">
        <f>'Moving Avg'!H601</f>
        <v>5.1416480000000009</v>
      </c>
      <c r="J601" s="5" t="str">
        <f>OBV!F601</f>
        <v>BULLISH</v>
      </c>
      <c r="K601" s="5" t="str">
        <f>OBV!G601</f>
        <v>STRONG</v>
      </c>
      <c r="L601" s="5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7.2454999999999998</v>
      </c>
      <c r="C602" s="2">
        <f>RSI!I602</f>
        <v>76.976738580851844</v>
      </c>
      <c r="D602" s="2">
        <f>MACD!E602</f>
        <v>-3.8284608986246305E-2</v>
      </c>
      <c r="E602" s="2">
        <f>MACD!F602</f>
        <v>6.6394276688484669E-3</v>
      </c>
      <c r="F602" s="2">
        <f>'Moving Avg'!D602</f>
        <v>6.8902600000000005</v>
      </c>
      <c r="G602" s="2">
        <f>'Moving Avg'!F602</f>
        <v>6.7090000000000005</v>
      </c>
      <c r="H602" s="2">
        <f>'Moving Avg'!G602</f>
        <v>6.4755799999999972</v>
      </c>
      <c r="I602" s="2">
        <f>'Moving Avg'!H602</f>
        <v>5.1563230000000013</v>
      </c>
      <c r="J602" s="5" t="str">
        <f>OBV!F602</f>
        <v>BULLISH</v>
      </c>
      <c r="K602" s="5" t="str">
        <f>OBV!G602</f>
        <v>STRONG</v>
      </c>
      <c r="L602" s="5" t="str">
        <f>OBV!H602</f>
        <v>CONFIRMED BULLISH</v>
      </c>
    </row>
    <row r="603" spans="1:12" ht="13.5" x14ac:dyDescent="0.25">
      <c r="A603" s="3">
        <f>RSI!A603</f>
        <v>43180</v>
      </c>
      <c r="B603" s="2">
        <f>RSI!B603</f>
        <v>7.4428999999999998</v>
      </c>
      <c r="C603" s="2">
        <f>RSI!I603</f>
        <v>80.523138601175276</v>
      </c>
      <c r="D603" s="2">
        <f>MACD!E603</f>
        <v>-0.10024233458939769</v>
      </c>
      <c r="E603" s="2">
        <f>MACD!F603</f>
        <v>-1.4736924782800764E-2</v>
      </c>
      <c r="F603" s="2">
        <f>'Moving Avg'!D603</f>
        <v>7.0284199999999997</v>
      </c>
      <c r="G603" s="2">
        <f>'Moving Avg'!F603</f>
        <v>6.7526300000000008</v>
      </c>
      <c r="H603" s="2">
        <f>'Moving Avg'!G603</f>
        <v>6.5102759999999975</v>
      </c>
      <c r="I603" s="2">
        <f>'Moving Avg'!H603</f>
        <v>5.1720085000000013</v>
      </c>
      <c r="J603" s="5" t="str">
        <f>OBV!F603</f>
        <v>BULLISH</v>
      </c>
      <c r="K603" s="5" t="str">
        <f>OBV!G603</f>
        <v>STRONG</v>
      </c>
      <c r="L603" s="5" t="str">
        <f>OBV!H603</f>
        <v>CONFIRMED BULLISH</v>
      </c>
    </row>
    <row r="604" spans="1:12" ht="13.5" x14ac:dyDescent="0.25">
      <c r="A604" s="3">
        <f>RSI!A604</f>
        <v>43181</v>
      </c>
      <c r="B604" s="2">
        <f>RSI!B604</f>
        <v>7.4272999999999998</v>
      </c>
      <c r="C604" s="2">
        <f>RSI!I604</f>
        <v>79.481187456024031</v>
      </c>
      <c r="D604" s="2">
        <f>MACD!E604</f>
        <v>-0.15607539784441027</v>
      </c>
      <c r="E604" s="2">
        <f>MACD!F604</f>
        <v>-4.3004619395122665E-2</v>
      </c>
      <c r="F604" s="2">
        <f>'Moving Avg'!D604</f>
        <v>7.1634600000000006</v>
      </c>
      <c r="G604" s="2">
        <f>'Moving Avg'!F604</f>
        <v>6.79678</v>
      </c>
      <c r="H604" s="2">
        <f>'Moving Avg'!G604</f>
        <v>6.5446599999999986</v>
      </c>
      <c r="I604" s="2">
        <f>'Moving Avg'!H604</f>
        <v>5.1876870000000004</v>
      </c>
      <c r="J604" s="5" t="str">
        <f>OBV!F604</f>
        <v>BULLISH</v>
      </c>
      <c r="K604" s="5" t="str">
        <f>OBV!G604</f>
        <v>STRONG</v>
      </c>
      <c r="L604" s="5" t="str">
        <f>OBV!H604</f>
        <v>CONFIRMED BULLISH</v>
      </c>
    </row>
    <row r="605" spans="1:12" ht="13.5" x14ac:dyDescent="0.25">
      <c r="A605" s="3">
        <f>RSI!A605</f>
        <v>43182</v>
      </c>
      <c r="B605" s="2">
        <f>RSI!B605</f>
        <v>7.2663000000000002</v>
      </c>
      <c r="C605" s="2">
        <f>RSI!I605</f>
        <v>69.487629821383223</v>
      </c>
      <c r="D605" s="2">
        <f>MACD!E605</f>
        <v>-0.18034089870979653</v>
      </c>
      <c r="E605" s="2">
        <f>MACD!F605</f>
        <v>-7.047187525805744E-2</v>
      </c>
      <c r="F605" s="2">
        <f>'Moving Avg'!D605</f>
        <v>7.2662999999999993</v>
      </c>
      <c r="G605" s="2">
        <f>'Moving Avg'!F605</f>
        <v>6.8354749999999997</v>
      </c>
      <c r="H605" s="2">
        <f>'Moving Avg'!G605</f>
        <v>6.576757999999999</v>
      </c>
      <c r="I605" s="2">
        <f>'Moving Avg'!H605</f>
        <v>5.202466000000002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7.4272999999999998</v>
      </c>
      <c r="C606" s="2">
        <f>RSI!I606</f>
        <v>73.126486190343698</v>
      </c>
      <c r="D606" s="2">
        <f>MACD!E606</f>
        <v>-0.20768975666746581</v>
      </c>
      <c r="E606" s="2">
        <f>MACD!F606</f>
        <v>-9.7915451539939122E-2</v>
      </c>
      <c r="F606" s="2">
        <f>'Moving Avg'!D606</f>
        <v>7.3618600000000001</v>
      </c>
      <c r="G606" s="2">
        <f>'Moving Avg'!F606</f>
        <v>6.8736499999999996</v>
      </c>
      <c r="H606" s="2">
        <f>'Moving Avg'!G606</f>
        <v>6.6120759999999983</v>
      </c>
      <c r="I606" s="2">
        <f>'Moving Avg'!H606</f>
        <v>5.2180500000000016</v>
      </c>
      <c r="J606" s="5" t="str">
        <f>OBV!F606</f>
        <v>BULLISH</v>
      </c>
      <c r="K606" s="5" t="str">
        <f>OBV!G606</f>
        <v>STRONG</v>
      </c>
      <c r="L606" s="5" t="str">
        <f>OBV!H606</f>
        <v>CONFIRMED BULLISH</v>
      </c>
    </row>
    <row r="607" spans="1:12" ht="13.5" x14ac:dyDescent="0.25">
      <c r="A607" s="3">
        <f>RSI!A607</f>
        <v>43186</v>
      </c>
      <c r="B607" s="2">
        <f>RSI!B607</f>
        <v>7.4272999999999998</v>
      </c>
      <c r="C607" s="2">
        <f>RSI!I607</f>
        <v>73.126486190343698</v>
      </c>
      <c r="D607" s="2">
        <f>MACD!E607</f>
        <v>-0.25042929202840458</v>
      </c>
      <c r="E607" s="2">
        <f>MACD!F607</f>
        <v>-0.12841821963763222</v>
      </c>
      <c r="F607" s="2">
        <f>'Moving Avg'!D607</f>
        <v>7.3982200000000002</v>
      </c>
      <c r="G607" s="2">
        <f>'Moving Avg'!F607</f>
        <v>6.910005</v>
      </c>
      <c r="H607" s="2">
        <f>'Moving Avg'!G607</f>
        <v>6.6468759999999989</v>
      </c>
      <c r="I607" s="2">
        <f>'Moving Avg'!H607</f>
        <v>5.2336340000000021</v>
      </c>
      <c r="J607" s="5" t="str">
        <f>OBV!F607</f>
        <v>BULLISH</v>
      </c>
      <c r="K607" s="5" t="str">
        <f>OBV!G607</f>
        <v>STRONG</v>
      </c>
      <c r="L607" s="5" t="str">
        <f>OBV!H607</f>
        <v>CONFIRMED BULLISH</v>
      </c>
    </row>
    <row r="608" spans="1:12" ht="13.5" x14ac:dyDescent="0.25">
      <c r="A608" s="3">
        <f>RSI!A608</f>
        <v>43187</v>
      </c>
      <c r="B608" s="2">
        <f>RSI!B608</f>
        <v>7.4272999999999998</v>
      </c>
      <c r="C608" s="2">
        <f>RSI!I608</f>
        <v>73.126486190343698</v>
      </c>
      <c r="D608" s="2">
        <f>MACD!E608</f>
        <v>-0.27395480500887182</v>
      </c>
      <c r="E608" s="2">
        <f>MACD!F608</f>
        <v>-0.15752553671188016</v>
      </c>
      <c r="F608" s="2">
        <f>'Moving Avg'!D608</f>
        <v>7.3950999999999993</v>
      </c>
      <c r="G608" s="2">
        <f>'Moving Avg'!F608</f>
        <v>6.9463600000000003</v>
      </c>
      <c r="H608" s="2">
        <f>'Moving Avg'!G608</f>
        <v>6.6816759999999995</v>
      </c>
      <c r="I608" s="2">
        <f>'Moving Avg'!H608</f>
        <v>5.2492180000000017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</row>
    <row r="609" spans="1:12" ht="13.5" x14ac:dyDescent="0.25">
      <c r="A609" s="3">
        <f>RSI!A609</f>
        <v>43188</v>
      </c>
      <c r="B609" s="2">
        <f>RSI!B609</f>
        <v>7.5259999999999998</v>
      </c>
      <c r="C609" s="2">
        <f>RSI!I609</f>
        <v>75.375071049025877</v>
      </c>
      <c r="D609" s="2">
        <f>MACD!E609</f>
        <v>-0.30427018064873934</v>
      </c>
      <c r="E609" s="2">
        <f>MACD!F609</f>
        <v>-0.18687446549925202</v>
      </c>
      <c r="F609" s="2">
        <f>'Moving Avg'!D609</f>
        <v>7.4148399999999999</v>
      </c>
      <c r="G609" s="2">
        <f>'Moving Avg'!F609</f>
        <v>6.9847950000000001</v>
      </c>
      <c r="H609" s="2">
        <f>'Moving Avg'!G609</f>
        <v>6.7168899999999994</v>
      </c>
      <c r="I609" s="2">
        <f>'Moving Avg'!H609</f>
        <v>5.2652955000000032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7.3079000000000001</v>
      </c>
      <c r="C610" s="2">
        <f>RSI!I610</f>
        <v>62.8588204569539</v>
      </c>
      <c r="D610" s="2">
        <f>MACD!E610</f>
        <v>-0.31721789454722504</v>
      </c>
      <c r="E610" s="2">
        <f>MACD!F610</f>
        <v>-0.21294315130884661</v>
      </c>
      <c r="F610" s="2">
        <f>'Moving Avg'!D610</f>
        <v>7.4231600000000002</v>
      </c>
      <c r="G610" s="2">
        <f>'Moving Avg'!F610</f>
        <v>7.0125849999999996</v>
      </c>
      <c r="H610" s="2">
        <f>'Moving Avg'!G610</f>
        <v>6.746912</v>
      </c>
      <c r="I610" s="2">
        <f>'Moving Avg'!H610</f>
        <v>5.2802825000000029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7.4272999999999998</v>
      </c>
      <c r="C611" s="2">
        <f>RSI!I611</f>
        <v>66.170688460083326</v>
      </c>
      <c r="D611" s="2">
        <f>MACD!E611</f>
        <v>-0.30855621290589852</v>
      </c>
      <c r="E611" s="2">
        <f>MACD!F611</f>
        <v>-0.23206576362825701</v>
      </c>
      <c r="F611" s="2">
        <f>'Moving Avg'!D611</f>
        <v>7.4231600000000002</v>
      </c>
      <c r="G611" s="2">
        <f>'Moving Avg'!F611</f>
        <v>7.0528349999999991</v>
      </c>
      <c r="H611" s="2">
        <f>'Moving Avg'!G611</f>
        <v>6.774128000000001</v>
      </c>
      <c r="I611" s="2">
        <f>'Moving Avg'!H611</f>
        <v>5.2959610000000028</v>
      </c>
      <c r="J611" s="5" t="str">
        <f>OBV!F611</f>
        <v>BULLISH</v>
      </c>
      <c r="K611" s="5" t="str">
        <f>OBV!G611</f>
        <v>STRONG</v>
      </c>
      <c r="L611" s="5" t="str">
        <f>OBV!H611</f>
        <v>NEUTRAL</v>
      </c>
    </row>
    <row r="612" spans="1:12" ht="13.5" x14ac:dyDescent="0.25">
      <c r="A612" s="3">
        <f>RSI!A612</f>
        <v>43193</v>
      </c>
      <c r="B612" s="2">
        <f>RSI!B612</f>
        <v>7.4272999999999998</v>
      </c>
      <c r="C612" s="2">
        <f>RSI!I612</f>
        <v>66.170688460083326</v>
      </c>
      <c r="D612" s="2">
        <f>MACD!E612</f>
        <v>-0.25816023768371021</v>
      </c>
      <c r="E612" s="2">
        <f>MACD!F612</f>
        <v>-0.23728465843934768</v>
      </c>
      <c r="F612" s="2">
        <f>'Moving Avg'!D612</f>
        <v>7.4231600000000002</v>
      </c>
      <c r="G612" s="2">
        <f>'Moving Avg'!F612</f>
        <v>7.0930849999999994</v>
      </c>
      <c r="H612" s="2">
        <f>'Moving Avg'!G612</f>
        <v>6.7940720000000008</v>
      </c>
      <c r="I612" s="2">
        <f>'Moving Avg'!H612</f>
        <v>5.3116395000000036</v>
      </c>
      <c r="J612" s="5" t="str">
        <f>OBV!F612</f>
        <v>BULLISH</v>
      </c>
      <c r="K612" s="5" t="str">
        <f>OBV!G612</f>
        <v>STRONG</v>
      </c>
      <c r="L612" s="5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7.5156000000000001</v>
      </c>
      <c r="C613" s="2">
        <f>RSI!I613</f>
        <v>68.57411363818261</v>
      </c>
      <c r="D613" s="2">
        <f>MACD!E613</f>
        <v>-0.19397751934514407</v>
      </c>
      <c r="E613" s="2">
        <f>MACD!F613</f>
        <v>-0.22862323062050699</v>
      </c>
      <c r="F613" s="2">
        <f>'Moving Avg'!D613</f>
        <v>7.4408199999999995</v>
      </c>
      <c r="G613" s="2">
        <f>'Moving Avg'!F613</f>
        <v>7.1387900000000002</v>
      </c>
      <c r="H613" s="2">
        <f>'Moving Avg'!G613</f>
        <v>6.8079920000000014</v>
      </c>
      <c r="I613" s="2">
        <f>'Moving Avg'!H613</f>
        <v>5.3276885000000025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</row>
    <row r="614" spans="1:12" ht="13.5" x14ac:dyDescent="0.25">
      <c r="A614" s="3">
        <f>RSI!A614</f>
        <v>43195</v>
      </c>
      <c r="B614" s="2">
        <f>RSI!B614</f>
        <v>7.4791999999999996</v>
      </c>
      <c r="C614" s="2">
        <f>RSI!I614</f>
        <v>66.477410691093866</v>
      </c>
      <c r="D614" s="2">
        <f>MACD!E614</f>
        <v>-0.14201353752039658</v>
      </c>
      <c r="E614" s="2">
        <f>MACD!F614</f>
        <v>-0.21130129200048492</v>
      </c>
      <c r="F614" s="2">
        <f>'Moving Avg'!D614</f>
        <v>7.4314599999999995</v>
      </c>
      <c r="G614" s="2">
        <f>'Moving Avg'!F614</f>
        <v>7.1826750000000006</v>
      </c>
      <c r="H614" s="2">
        <f>'Moving Avg'!G614</f>
        <v>6.8235720000000004</v>
      </c>
      <c r="I614" s="2">
        <f>'Moving Avg'!H614</f>
        <v>5.3436265000000027</v>
      </c>
      <c r="J614" s="5" t="str">
        <f>OBV!F614</f>
        <v>BULLISH</v>
      </c>
      <c r="K614" s="5" t="str">
        <f>OBV!G614</f>
        <v>NEUTRAL</v>
      </c>
      <c r="L614" s="5" t="str">
        <f>OBV!H614</f>
        <v>BULLISH DIVERGENCE</v>
      </c>
    </row>
    <row r="615" spans="1:12" ht="13.5" x14ac:dyDescent="0.25">
      <c r="A615" s="3">
        <f>RSI!A615</f>
        <v>43196</v>
      </c>
      <c r="B615" s="2">
        <f>RSI!B615</f>
        <v>7.4741</v>
      </c>
      <c r="C615" s="2">
        <f>RSI!I615</f>
        <v>66.172125831991281</v>
      </c>
      <c r="D615" s="2">
        <f>MACD!E615</f>
        <v>-0.12466553423866689</v>
      </c>
      <c r="E615" s="2">
        <f>MACD!F615</f>
        <v>-0.19397414044812133</v>
      </c>
      <c r="F615" s="2">
        <f>'Moving Avg'!D615</f>
        <v>7.4646999999999988</v>
      </c>
      <c r="G615" s="2">
        <f>'Moving Avg'!F615</f>
        <v>7.2213700000000003</v>
      </c>
      <c r="H615" s="2">
        <f>'Moving Avg'!G615</f>
        <v>6.8390500000000012</v>
      </c>
      <c r="I615" s="2">
        <f>'Moving Avg'!H615</f>
        <v>5.3596575000000017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</row>
    <row r="616" spans="1:12" ht="13.5" x14ac:dyDescent="0.25">
      <c r="A616" s="3">
        <f>RSI!A616</f>
        <v>43200</v>
      </c>
      <c r="B616" s="2">
        <f>RSI!B616</f>
        <v>7.4741</v>
      </c>
      <c r="C616" s="2">
        <f>RSI!I616</f>
        <v>66.172125831991281</v>
      </c>
      <c r="D616" s="2">
        <f>MACD!E616</f>
        <v>-8.7251964325759879E-2</v>
      </c>
      <c r="E616" s="2">
        <f>MACD!F616</f>
        <v>-0.17262970522364907</v>
      </c>
      <c r="F616" s="2">
        <f>'Moving Avg'!D616</f>
        <v>7.4740599999999997</v>
      </c>
      <c r="G616" s="2">
        <f>'Moving Avg'!F616</f>
        <v>7.2574700000000005</v>
      </c>
      <c r="H616" s="2">
        <f>'Moving Avg'!G616</f>
        <v>6.8550480000000018</v>
      </c>
      <c r="I616" s="2">
        <f>'Moving Avg'!H616</f>
        <v>5.3756410000000008</v>
      </c>
      <c r="J616" s="5" t="str">
        <f>OBV!F616</f>
        <v>BEARISH</v>
      </c>
      <c r="K616" s="5" t="str">
        <f>OBV!G616</f>
        <v>NEUTRAL</v>
      </c>
      <c r="L616" s="5" t="str">
        <f>OBV!H616</f>
        <v>BEARISH DIVERGENCE</v>
      </c>
    </row>
    <row r="617" spans="1:12" ht="13.5" x14ac:dyDescent="0.25">
      <c r="A617" s="3">
        <f>RSI!A617</f>
        <v>43201</v>
      </c>
      <c r="B617" s="2">
        <f>RSI!B617</f>
        <v>7.4741</v>
      </c>
      <c r="C617" s="2">
        <f>RSI!I617</f>
        <v>66.172125831991281</v>
      </c>
      <c r="D617" s="2">
        <f>MACD!E617</f>
        <v>-5.7478347279172226E-2</v>
      </c>
      <c r="E617" s="2">
        <f>MACD!F617</f>
        <v>-0.1495994336347537</v>
      </c>
      <c r="F617" s="2">
        <f>'Moving Avg'!D617</f>
        <v>7.4834199999999997</v>
      </c>
      <c r="G617" s="2">
        <f>'Moving Avg'!F617</f>
        <v>7.2987650000000004</v>
      </c>
      <c r="H617" s="2">
        <f>'Moving Avg'!G617</f>
        <v>6.8710460000000024</v>
      </c>
      <c r="I617" s="2">
        <f>'Moving Avg'!H617</f>
        <v>5.3919325000000002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</row>
    <row r="618" spans="1:12" ht="13.5" x14ac:dyDescent="0.25">
      <c r="A618" s="3">
        <f>RSI!A618</f>
        <v>43202</v>
      </c>
      <c r="B618" s="2">
        <f>RSI!B618</f>
        <v>7.4741</v>
      </c>
      <c r="C618" s="2">
        <f>RSI!I618</f>
        <v>66.172125831991281</v>
      </c>
      <c r="D618" s="2">
        <f>MACD!E618</f>
        <v>-3.402974876940501E-2</v>
      </c>
      <c r="E618" s="2">
        <f>MACD!F618</f>
        <v>-0.12648549666168396</v>
      </c>
      <c r="F618" s="2">
        <f>'Moving Avg'!D618</f>
        <v>7.4751199999999995</v>
      </c>
      <c r="G618" s="2">
        <f>'Moving Avg'!F618</f>
        <v>7.3348650000000006</v>
      </c>
      <c r="H618" s="2">
        <f>'Moving Avg'!G618</f>
        <v>6.8878760000000021</v>
      </c>
      <c r="I618" s="2">
        <f>'Moving Avg'!H618</f>
        <v>5.4079869999999994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7.5312000000000001</v>
      </c>
      <c r="C619" s="2">
        <f>RSI!I619</f>
        <v>68.360235468152297</v>
      </c>
      <c r="D619" s="2">
        <f>MACD!E619</f>
        <v>-4.8488838541240753E-3</v>
      </c>
      <c r="E619" s="2">
        <f>MACD!F619</f>
        <v>-0.10215817410017199</v>
      </c>
      <c r="F619" s="2">
        <f>'Moving Avg'!D619</f>
        <v>7.4855199999999993</v>
      </c>
      <c r="G619" s="2">
        <f>'Moving Avg'!F619</f>
        <v>7.3738200000000003</v>
      </c>
      <c r="H619" s="2">
        <f>'Moving Avg'!G619</f>
        <v>6.9097940000000024</v>
      </c>
      <c r="I619" s="2">
        <f>'Moving Avg'!H619</f>
        <v>5.4244454999999983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7.3234000000000004</v>
      </c>
      <c r="C620" s="2">
        <f>RSI!I620</f>
        <v>54.535221671357064</v>
      </c>
      <c r="D620" s="2">
        <f>MACD!E620</f>
        <v>-1.5163773697679517E-4</v>
      </c>
      <c r="E620" s="2">
        <f>MACD!F620</f>
        <v>-8.1756866827532956E-2</v>
      </c>
      <c r="F620" s="2">
        <f>'Moving Avg'!D620</f>
        <v>7.4553799999999999</v>
      </c>
      <c r="G620" s="2">
        <f>'Moving Avg'!F620</f>
        <v>7.4023850000000007</v>
      </c>
      <c r="H620" s="2">
        <f>'Moving Avg'!G620</f>
        <v>6.9285960000000024</v>
      </c>
      <c r="I620" s="2">
        <f>'Moving Avg'!H620</f>
        <v>5.4395099999999976</v>
      </c>
      <c r="J620" s="5" t="str">
        <f>OBV!F620</f>
        <v>BULLISH</v>
      </c>
      <c r="K620" s="5" t="str">
        <f>OBV!G620</f>
        <v>NEUTRAL</v>
      </c>
      <c r="L620" s="5" t="str">
        <f>OBV!H620</f>
        <v>BULLISH DIVERGENCE</v>
      </c>
    </row>
    <row r="621" spans="1:12" ht="13.5" x14ac:dyDescent="0.25">
      <c r="A621" s="3">
        <f>RSI!A621</f>
        <v>43207</v>
      </c>
      <c r="B621" s="2">
        <f>RSI!B621</f>
        <v>7.3338000000000001</v>
      </c>
      <c r="C621" s="2">
        <f>RSI!I621</f>
        <v>55.025453266605794</v>
      </c>
      <c r="D621" s="2">
        <f>MACD!E621</f>
        <v>2.0952491132435469E-2</v>
      </c>
      <c r="E621" s="2">
        <f>MACD!F621</f>
        <v>-6.1214995235539277E-2</v>
      </c>
      <c r="F621" s="2">
        <f>'Moving Avg'!D621</f>
        <v>7.4273199999999999</v>
      </c>
      <c r="G621" s="2">
        <f>'Moving Avg'!F621</f>
        <v>7.4216000000000006</v>
      </c>
      <c r="H621" s="2">
        <f>'Moving Avg'!G621</f>
        <v>6.9454240000000027</v>
      </c>
      <c r="I621" s="2">
        <f>'Moving Avg'!H621</f>
        <v>5.4554649999999985</v>
      </c>
      <c r="J621" s="5" t="str">
        <f>OBV!F621</f>
        <v>BULLISH</v>
      </c>
      <c r="K621" s="5" t="str">
        <f>OBV!G621</f>
        <v>NEUTRAL</v>
      </c>
      <c r="L621" s="5" t="str">
        <f>OBV!H621</f>
        <v>BULLISH DIVERGENCE</v>
      </c>
    </row>
    <row r="622" spans="1:12" ht="13.5" x14ac:dyDescent="0.25">
      <c r="A622" s="3">
        <f>RSI!A622</f>
        <v>43208</v>
      </c>
      <c r="B622" s="2">
        <f>RSI!B622</f>
        <v>7.5156000000000001</v>
      </c>
      <c r="C622" s="2">
        <f>RSI!I622</f>
        <v>62.614317108805508</v>
      </c>
      <c r="D622" s="2">
        <f>MACD!E622</f>
        <v>2.4847150604110801E-2</v>
      </c>
      <c r="E622" s="2">
        <f>MACD!F622</f>
        <v>-4.4002566067609265E-2</v>
      </c>
      <c r="F622" s="2">
        <f>'Moving Avg'!D622</f>
        <v>7.4356200000000001</v>
      </c>
      <c r="G622" s="2">
        <f>'Moving Avg'!F622</f>
        <v>7.4351050000000001</v>
      </c>
      <c r="H622" s="2">
        <f>'Moving Avg'!G622</f>
        <v>6.9658880000000023</v>
      </c>
      <c r="I622" s="2">
        <f>'Moving Avg'!H622</f>
        <v>5.4719294999999981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7.7389000000000001</v>
      </c>
      <c r="C623" s="2">
        <f>RSI!I623</f>
        <v>69.436104750071181</v>
      </c>
      <c r="D623" s="2">
        <f>MACD!E623</f>
        <v>2.3652970411217389E-2</v>
      </c>
      <c r="E623" s="2">
        <f>MACD!F623</f>
        <v>-3.0471458771843939E-2</v>
      </c>
      <c r="F623" s="2">
        <f>'Moving Avg'!D623</f>
        <v>7.4885800000000007</v>
      </c>
      <c r="G623" s="2">
        <f>'Moving Avg'!F623</f>
        <v>7.4499049999999993</v>
      </c>
      <c r="H623" s="2">
        <f>'Moving Avg'!G623</f>
        <v>6.9892600000000025</v>
      </c>
      <c r="I623" s="2">
        <f>'Moving Avg'!H623</f>
        <v>5.489510499999998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7.9985999999999997</v>
      </c>
      <c r="C624" s="2">
        <f>RSI!I624</f>
        <v>75.121759130192828</v>
      </c>
      <c r="D624" s="2">
        <f>MACD!E624</f>
        <v>-4.9339567531427875E-3</v>
      </c>
      <c r="E624" s="2">
        <f>MACD!F624</f>
        <v>-2.536395836810371E-2</v>
      </c>
      <c r="F624" s="2">
        <f>'Moving Avg'!D624</f>
        <v>7.5820600000000002</v>
      </c>
      <c r="G624" s="2">
        <f>'Moving Avg'!F624</f>
        <v>7.4784699999999997</v>
      </c>
      <c r="H624" s="2">
        <f>'Moving Avg'!G624</f>
        <v>7.020214000000002</v>
      </c>
      <c r="I624" s="2">
        <f>'Moving Avg'!H624</f>
        <v>5.5077669999999967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7.9985999999999997</v>
      </c>
      <c r="C625" s="2">
        <f>RSI!I625</f>
        <v>75.121759130192828</v>
      </c>
      <c r="D625" s="2">
        <f>MACD!E625</f>
        <v>-3.3978598186722664E-2</v>
      </c>
      <c r="E625" s="2">
        <f>MACD!F625</f>
        <v>-2.7086886331827504E-2</v>
      </c>
      <c r="F625" s="2">
        <f>'Moving Avg'!D625</f>
        <v>7.7170999999999994</v>
      </c>
      <c r="G625" s="2">
        <f>'Moving Avg'!F625</f>
        <v>7.5150850000000009</v>
      </c>
      <c r="H625" s="2">
        <f>'Moving Avg'!G625</f>
        <v>7.0477400000000037</v>
      </c>
      <c r="I625" s="2">
        <f>'Moving Avg'!H625</f>
        <v>5.5261014999999967</v>
      </c>
      <c r="J625" s="5" t="str">
        <f>OBV!F625</f>
        <v>BULLISH</v>
      </c>
      <c r="K625" s="5" t="str">
        <f>OBV!G625</f>
        <v>STRONG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7.9675000000000002</v>
      </c>
      <c r="C626" s="2">
        <f>RSI!I626</f>
        <v>73.229775975446799</v>
      </c>
      <c r="D626" s="2">
        <f>MACD!E626</f>
        <v>-6.0020655171016735E-2</v>
      </c>
      <c r="E626" s="2">
        <f>MACD!F626</f>
        <v>-3.367364009966535E-2</v>
      </c>
      <c r="F626" s="2">
        <f>'Moving Avg'!D626</f>
        <v>7.8438400000000001</v>
      </c>
      <c r="G626" s="2">
        <f>'Moving Avg'!F626</f>
        <v>7.5420950000000007</v>
      </c>
      <c r="H626" s="2">
        <f>'Moving Avg'!G626</f>
        <v>7.078280000000003</v>
      </c>
      <c r="I626" s="2">
        <f>'Moving Avg'!H626</f>
        <v>5.5443839999999955</v>
      </c>
      <c r="J626" s="5" t="str">
        <f>OBV!F626</f>
        <v>BULLISH</v>
      </c>
      <c r="K626" s="5" t="str">
        <f>OBV!G626</f>
        <v>STRONG</v>
      </c>
      <c r="L626" s="5" t="str">
        <f>OBV!H626</f>
        <v>CONFIRMED BULLISH</v>
      </c>
    </row>
    <row r="627" spans="1:12" ht="13.5" x14ac:dyDescent="0.25">
      <c r="A627" s="3">
        <f>RSI!A627</f>
        <v>43215</v>
      </c>
      <c r="B627" s="2">
        <f>RSI!B627</f>
        <v>7.7908999999999997</v>
      </c>
      <c r="C627" s="2">
        <f>RSI!I627</f>
        <v>63.456451995001565</v>
      </c>
      <c r="D627" s="2">
        <f>MACD!E627</f>
        <v>-7.2281290641093676E-2</v>
      </c>
      <c r="E627" s="2">
        <f>MACD!F627</f>
        <v>-4.1395170207951019E-2</v>
      </c>
      <c r="F627" s="2">
        <f>'Moving Avg'!D627</f>
        <v>7.8989000000000003</v>
      </c>
      <c r="G627" s="2">
        <f>'Moving Avg'!F627</f>
        <v>7.560274999999999</v>
      </c>
      <c r="H627" s="2">
        <f>'Moving Avg'!G627</f>
        <v>7.1026920000000029</v>
      </c>
      <c r="I627" s="2">
        <f>'Moving Avg'!H627</f>
        <v>5.5611604999999962</v>
      </c>
      <c r="J627" s="5" t="str">
        <f>OBV!F627</f>
        <v>BULLISH</v>
      </c>
      <c r="K627" s="5" t="str">
        <f>OBV!G627</f>
        <v>STRONG</v>
      </c>
      <c r="L627" s="5" t="str">
        <f>OBV!H627</f>
        <v>CONFIRMED BULLISH</v>
      </c>
    </row>
    <row r="628" spans="1:12" ht="13.5" x14ac:dyDescent="0.25">
      <c r="A628" s="3">
        <f>RSI!A628</f>
        <v>43216</v>
      </c>
      <c r="B628" s="2">
        <f>RSI!B628</f>
        <v>7.7130000000000001</v>
      </c>
      <c r="C628" s="2">
        <f>RSI!I628</f>
        <v>59.67319926416873</v>
      </c>
      <c r="D628" s="2">
        <f>MACD!E628</f>
        <v>-7.89033692499439E-2</v>
      </c>
      <c r="E628" s="2">
        <f>MACD!F628</f>
        <v>-4.8896810016349601E-2</v>
      </c>
      <c r="F628" s="2">
        <f>'Moving Avg'!D628</f>
        <v>7.8937200000000001</v>
      </c>
      <c r="G628" s="2">
        <f>'Moving Avg'!F628</f>
        <v>7.57456</v>
      </c>
      <c r="H628" s="2">
        <f>'Moving Avg'!G628</f>
        <v>7.1251300000000022</v>
      </c>
      <c r="I628" s="2">
        <f>'Moving Avg'!H628</f>
        <v>5.5772619999999957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7.7857000000000003</v>
      </c>
      <c r="C629" s="2">
        <f>RSI!I629</f>
        <v>61.952973917987265</v>
      </c>
      <c r="D629" s="2">
        <f>MACD!E629</f>
        <v>-8.251550070417224E-2</v>
      </c>
      <c r="E629" s="2">
        <f>MACD!F629</f>
        <v>-5.562054815391413E-2</v>
      </c>
      <c r="F629" s="2">
        <f>'Moving Avg'!D629</f>
        <v>7.8511400000000009</v>
      </c>
      <c r="G629" s="2">
        <f>'Moving Avg'!F629</f>
        <v>7.5875449999999987</v>
      </c>
      <c r="H629" s="2">
        <f>'Moving Avg'!G629</f>
        <v>7.1509960000000028</v>
      </c>
      <c r="I629" s="2">
        <f>'Moving Avg'!H629</f>
        <v>5.5937269999999959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7.7648999999999999</v>
      </c>
      <c r="C630" s="2">
        <f>RSI!I630</f>
        <v>60.892318608804118</v>
      </c>
      <c r="D630" s="2">
        <f>MACD!E630</f>
        <v>-0.11773394556769379</v>
      </c>
      <c r="E630" s="2">
        <f>MACD!F630</f>
        <v>-6.8043227636670062E-2</v>
      </c>
      <c r="F630" s="2">
        <f>'Moving Avg'!D630</f>
        <v>7.8043999999999993</v>
      </c>
      <c r="G630" s="2">
        <f>'Moving Avg'!F630</f>
        <v>7.6103949999999996</v>
      </c>
      <c r="H630" s="2">
        <f>'Moving Avg'!G630</f>
        <v>7.1745760000000018</v>
      </c>
      <c r="I630" s="2">
        <f>'Moving Avg'!H630</f>
        <v>5.6097499999999956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7.7857000000000003</v>
      </c>
      <c r="C631" s="2">
        <f>RSI!I631</f>
        <v>61.600304455833516</v>
      </c>
      <c r="D631" s="2">
        <f>MACD!E631</f>
        <v>-0.14895712663663385</v>
      </c>
      <c r="E631" s="2">
        <f>MACD!F631</f>
        <v>-8.4226007436662823E-2</v>
      </c>
      <c r="F631" s="2">
        <f>'Moving Avg'!D631</f>
        <v>7.7680400000000009</v>
      </c>
      <c r="G631" s="2">
        <f>'Moving Avg'!F631</f>
        <v>7.6283149999999988</v>
      </c>
      <c r="H631" s="2">
        <f>'Moving Avg'!G631</f>
        <v>7.1994040000000021</v>
      </c>
      <c r="I631" s="2">
        <f>'Moving Avg'!H631</f>
        <v>5.6258509999999946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7.5571999999999999</v>
      </c>
      <c r="C632" s="2">
        <f>RSI!I632</f>
        <v>50.734261788611228</v>
      </c>
      <c r="D632" s="2">
        <f>MACD!E632</f>
        <v>-0.13197691662926037</v>
      </c>
      <c r="E632" s="2">
        <f>MACD!F632</f>
        <v>-9.3776189275182331E-2</v>
      </c>
      <c r="F632" s="2">
        <f>'Moving Avg'!D632</f>
        <v>7.7213000000000012</v>
      </c>
      <c r="G632" s="2">
        <f>'Moving Avg'!F632</f>
        <v>7.634809999999999</v>
      </c>
      <c r="H632" s="2">
        <f>'Moving Avg'!G632</f>
        <v>7.2196620000000022</v>
      </c>
      <c r="I632" s="2">
        <f>'Moving Avg'!H632</f>
        <v>5.6405239999999948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7.3338000000000001</v>
      </c>
      <c r="C633" s="2">
        <f>RSI!I633</f>
        <v>42.7875476471486</v>
      </c>
      <c r="D633" s="2">
        <f>MACD!E633</f>
        <v>-6.6741402616313117E-2</v>
      </c>
      <c r="E633" s="2">
        <f>MACD!F633</f>
        <v>-8.8369231943408483E-2</v>
      </c>
      <c r="F633" s="2">
        <f>'Moving Avg'!D633</f>
        <v>7.6454599999999999</v>
      </c>
      <c r="G633" s="2">
        <f>'Moving Avg'!F633</f>
        <v>7.6257199999999985</v>
      </c>
      <c r="H633" s="2">
        <f>'Moving Avg'!G633</f>
        <v>7.2349320000000024</v>
      </c>
      <c r="I633" s="2">
        <f>'Moving Avg'!H633</f>
        <v>5.654079999999996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7.3701999999999996</v>
      </c>
      <c r="C634" s="2">
        <f>RSI!I634</f>
        <v>44.317945661027068</v>
      </c>
      <c r="D634" s="2">
        <f>MACD!E634</f>
        <v>2.7003702694301523E-2</v>
      </c>
      <c r="E634" s="2">
        <f>MACD!F634</f>
        <v>-6.5294645015866487E-2</v>
      </c>
      <c r="F634" s="2">
        <f>'Moving Avg'!D634</f>
        <v>7.56236</v>
      </c>
      <c r="G634" s="2">
        <f>'Moving Avg'!F634</f>
        <v>7.6202699999999997</v>
      </c>
      <c r="H634" s="2">
        <f>'Moving Avg'!G634</f>
        <v>7.2514500000000019</v>
      </c>
      <c r="I634" s="2">
        <f>'Moving Avg'!H634</f>
        <v>5.6678699999999962</v>
      </c>
      <c r="J634" s="5" t="str">
        <f>OBV!F634</f>
        <v>BULLISH</v>
      </c>
      <c r="K634" s="5" t="str">
        <f>OBV!G634</f>
        <v>NEUTRAL</v>
      </c>
      <c r="L634" s="5" t="str">
        <f>OBV!H634</f>
        <v>BULLISH DIVERGENCE</v>
      </c>
    </row>
    <row r="635" spans="1:12" ht="13.5" x14ac:dyDescent="0.25">
      <c r="A635" s="3">
        <f>RSI!A635</f>
        <v>43228</v>
      </c>
      <c r="B635" s="2">
        <f>RSI!B635</f>
        <v>7.4791999999999996</v>
      </c>
      <c r="C635" s="2">
        <f>RSI!I635</f>
        <v>48.739795232094643</v>
      </c>
      <c r="D635" s="2">
        <f>MACD!E635</f>
        <v>9.9230167508097544E-2</v>
      </c>
      <c r="E635" s="2">
        <f>MACD!F635</f>
        <v>-3.2389682511073686E-2</v>
      </c>
      <c r="F635" s="2">
        <f>'Moving Avg'!D635</f>
        <v>7.5052199999999996</v>
      </c>
      <c r="G635" s="2">
        <f>'Moving Avg'!F635</f>
        <v>7.6205249999999989</v>
      </c>
      <c r="H635" s="2">
        <f>'Moving Avg'!G635</f>
        <v>7.271186000000001</v>
      </c>
      <c r="I635" s="2">
        <f>'Moving Avg'!H635</f>
        <v>5.6822309999999945</v>
      </c>
      <c r="J635" s="5" t="str">
        <f>OBV!F635</f>
        <v>BULLISH</v>
      </c>
      <c r="K635" s="5" t="str">
        <f>OBV!G635</f>
        <v>NEUTRAL</v>
      </c>
      <c r="L635" s="5" t="str">
        <f>OBV!H635</f>
        <v>BULLISH DIVERGENCE</v>
      </c>
    </row>
    <row r="636" spans="1:12" ht="13.5" x14ac:dyDescent="0.25">
      <c r="A636" s="3">
        <f>RSI!A636</f>
        <v>43229</v>
      </c>
      <c r="B636" s="2">
        <f>RSI!B636</f>
        <v>7.4791999999999996</v>
      </c>
      <c r="C636" s="2">
        <f>RSI!I636</f>
        <v>48.739795232094643</v>
      </c>
      <c r="D636" s="2">
        <f>MACD!E636</f>
        <v>0.15582149843049464</v>
      </c>
      <c r="E636" s="2">
        <f>MACD!F636</f>
        <v>5.2525536772399795E-3</v>
      </c>
      <c r="F636" s="2">
        <f>'Moving Avg'!D636</f>
        <v>7.4439200000000003</v>
      </c>
      <c r="G636" s="2">
        <f>'Moving Avg'!F636</f>
        <v>7.620779999999999</v>
      </c>
      <c r="H636" s="2">
        <f>'Moving Avg'!G636</f>
        <v>7.2874940000000015</v>
      </c>
      <c r="I636" s="2">
        <f>'Moving Avg'!H636</f>
        <v>5.6965919999999945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</row>
    <row r="637" spans="1:12" ht="13.5" x14ac:dyDescent="0.25">
      <c r="A637" s="3">
        <f>RSI!A637</f>
        <v>43230</v>
      </c>
      <c r="B637" s="2">
        <f>RSI!B637</f>
        <v>7.4791999999999996</v>
      </c>
      <c r="C637" s="2">
        <f>RSI!I637</f>
        <v>48.73979523209465</v>
      </c>
      <c r="D637" s="2">
        <f>MACD!E637</f>
        <v>0.17677913378644128</v>
      </c>
      <c r="E637" s="2">
        <f>MACD!F637</f>
        <v>3.9557869699080241E-2</v>
      </c>
      <c r="F637" s="2">
        <f>'Moving Avg'!D637</f>
        <v>7.4283199999999994</v>
      </c>
      <c r="G637" s="2">
        <f>'Moving Avg'!F637</f>
        <v>7.6210349999999973</v>
      </c>
      <c r="H637" s="2">
        <f>'Moving Avg'!G637</f>
        <v>7.3030740000000014</v>
      </c>
      <c r="I637" s="2">
        <f>'Moving Avg'!H637</f>
        <v>5.7109529999999946</v>
      </c>
      <c r="J637" s="5" t="str">
        <f>OBV!F637</f>
        <v>BULLISH</v>
      </c>
      <c r="K637" s="5" t="str">
        <f>OBV!G637</f>
        <v>NEUTRAL</v>
      </c>
      <c r="L637" s="5" t="str">
        <f>OBV!H637</f>
        <v>BULLISH DIVERGENCE</v>
      </c>
    </row>
    <row r="638" spans="1:12" ht="13.5" x14ac:dyDescent="0.25">
      <c r="A638" s="3">
        <f>RSI!A638</f>
        <v>43231</v>
      </c>
      <c r="B638" s="2">
        <f>RSI!B638</f>
        <v>7.5</v>
      </c>
      <c r="C638" s="2">
        <f>RSI!I638</f>
        <v>49.691970524725136</v>
      </c>
      <c r="D638" s="2">
        <f>MACD!E638</f>
        <v>0.18121113717031356</v>
      </c>
      <c r="E638" s="2">
        <f>MACD!F638</f>
        <v>6.7888523193326902E-2</v>
      </c>
      <c r="F638" s="2">
        <f>'Moving Avg'!D638</f>
        <v>7.4615600000000004</v>
      </c>
      <c r="G638" s="2">
        <f>'Moving Avg'!F638</f>
        <v>7.6223299999999981</v>
      </c>
      <c r="H638" s="2">
        <f>'Moving Avg'!G638</f>
        <v>7.3190700000000017</v>
      </c>
      <c r="I638" s="2">
        <f>'Moving Avg'!H638</f>
        <v>5.7254179999999941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7.6974</v>
      </c>
      <c r="C639" s="2">
        <f>RSI!I639</f>
        <v>57.718929488438143</v>
      </c>
      <c r="D639" s="2">
        <f>MACD!E639</f>
        <v>0.18160816389932766</v>
      </c>
      <c r="E639" s="2">
        <f>MACD!F639</f>
        <v>9.0632451334527048E-2</v>
      </c>
      <c r="F639" s="2">
        <f>'Moving Avg'!D639</f>
        <v>7.5269999999999992</v>
      </c>
      <c r="G639" s="2">
        <f>'Moving Avg'!F639</f>
        <v>7.6306399999999996</v>
      </c>
      <c r="H639" s="2">
        <f>'Moving Avg'!G639</f>
        <v>7.3378720000000008</v>
      </c>
      <c r="I639" s="2">
        <f>'Moving Avg'!H639</f>
        <v>5.740869999999993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7.6714000000000002</v>
      </c>
      <c r="C640" s="2">
        <f>RSI!I640</f>
        <v>56.441539609105966</v>
      </c>
      <c r="D640" s="2">
        <f>MACD!E640</f>
        <v>0.17958180975369142</v>
      </c>
      <c r="E640" s="2">
        <f>MACD!F640</f>
        <v>0.10842232301835993</v>
      </c>
      <c r="F640" s="2">
        <f>'Moving Avg'!D640</f>
        <v>7.5654399999999997</v>
      </c>
      <c r="G640" s="2">
        <f>'Moving Avg'!F640</f>
        <v>7.6480399999999999</v>
      </c>
      <c r="H640" s="2">
        <f>'Moving Avg'!G640</f>
        <v>7.3562580000000022</v>
      </c>
      <c r="I640" s="2">
        <f>'Moving Avg'!H640</f>
        <v>5.7561919999999933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7.6870000000000003</v>
      </c>
      <c r="C641" s="2">
        <f>RSI!I641</f>
        <v>57.055651010661151</v>
      </c>
      <c r="D641" s="2">
        <f>MACD!E641</f>
        <v>0.17905766551134139</v>
      </c>
      <c r="E641" s="2">
        <f>MACD!F641</f>
        <v>0.12254939151695624</v>
      </c>
      <c r="F641" s="2">
        <f>'Moving Avg'!D641</f>
        <v>7.6069999999999993</v>
      </c>
      <c r="G641" s="2">
        <f>'Moving Avg'!F641</f>
        <v>7.6657000000000011</v>
      </c>
      <c r="H641" s="2">
        <f>'Moving Avg'!G641</f>
        <v>7.3775520000000014</v>
      </c>
      <c r="I641" s="2">
        <f>'Moving Avg'!H641</f>
        <v>5.771591999999993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7.4843999999999999</v>
      </c>
      <c r="C642" s="2">
        <f>RSI!I642</f>
        <v>47.658168716739418</v>
      </c>
      <c r="D642" s="2">
        <f>MACD!E642</f>
        <v>0.15758481557204895</v>
      </c>
      <c r="E642" s="2">
        <f>MACD!F642</f>
        <v>0.12955647632797479</v>
      </c>
      <c r="F642" s="2">
        <f>'Moving Avg'!D642</f>
        <v>7.6080399999999999</v>
      </c>
      <c r="G642" s="2">
        <f>'Moving Avg'!F642</f>
        <v>7.6641400000000006</v>
      </c>
      <c r="H642" s="2">
        <f>'Moving Avg'!G642</f>
        <v>7.3947940000000019</v>
      </c>
      <c r="I642" s="2">
        <f>'Moving Avg'!H642</f>
        <v>5.7862904999999936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7.5831</v>
      </c>
      <c r="C643" s="2">
        <f>RSI!I643</f>
        <v>51.821390149917065</v>
      </c>
      <c r="D643" s="2">
        <f>MACD!E643</f>
        <v>9.8114807037593899E-2</v>
      </c>
      <c r="E643" s="2">
        <f>MACD!F643</f>
        <v>0.12326814246989862</v>
      </c>
      <c r="F643" s="2">
        <f>'Moving Avg'!D643</f>
        <v>7.6246600000000004</v>
      </c>
      <c r="G643" s="2">
        <f>'Moving Avg'!F643</f>
        <v>7.6563500000000007</v>
      </c>
      <c r="H643" s="2">
        <f>'Moving Avg'!G643</f>
        <v>7.4144260000000024</v>
      </c>
      <c r="I643" s="2">
        <f>'Moving Avg'!H643</f>
        <v>5.8014824999999952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7.7337999999999996</v>
      </c>
      <c r="C644" s="2">
        <f>RSI!I644</f>
        <v>57.393699364747071</v>
      </c>
      <c r="D644" s="2">
        <f>MACD!E644</f>
        <v>4.1999389444644208E-2</v>
      </c>
      <c r="E644" s="2">
        <f>MACD!F644</f>
        <v>0.10701439186484775</v>
      </c>
      <c r="F644" s="2">
        <f>'Moving Avg'!D644</f>
        <v>7.6319400000000002</v>
      </c>
      <c r="G644" s="2">
        <f>'Moving Avg'!F644</f>
        <v>7.6431100000000018</v>
      </c>
      <c r="H644" s="2">
        <f>'Moving Avg'!G644</f>
        <v>7.4370720000000006</v>
      </c>
      <c r="I644" s="2">
        <f>'Moving Avg'!H644</f>
        <v>5.8174279999999943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7.7337999999999996</v>
      </c>
      <c r="C645" s="2">
        <f>RSI!I645</f>
        <v>57.393699364747071</v>
      </c>
      <c r="D645" s="2">
        <f>MACD!E645</f>
        <v>1.0181334185840996E-2</v>
      </c>
      <c r="E645" s="2">
        <f>MACD!F645</f>
        <v>8.764778032904641E-2</v>
      </c>
      <c r="F645" s="2">
        <f>'Moving Avg'!D645</f>
        <v>7.6444199999999993</v>
      </c>
      <c r="G645" s="2">
        <f>'Moving Avg'!F645</f>
        <v>7.6298700000000013</v>
      </c>
      <c r="H645" s="2">
        <f>'Moving Avg'!G645</f>
        <v>7.4577439999999999</v>
      </c>
      <c r="I645" s="2">
        <f>'Moving Avg'!H645</f>
        <v>5.8338409999999943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</row>
    <row r="646" spans="1:12" ht="13.5" x14ac:dyDescent="0.25">
      <c r="A646" s="3">
        <f>RSI!A646</f>
        <v>43243</v>
      </c>
      <c r="B646" s="2">
        <f>RSI!B646</f>
        <v>7.7130000000000001</v>
      </c>
      <c r="C646" s="2">
        <f>RSI!I646</f>
        <v>56.350427234651143</v>
      </c>
      <c r="D646" s="2">
        <f>MACD!E646</f>
        <v>-1.6224051947817841E-2</v>
      </c>
      <c r="E646" s="2">
        <f>MACD!F646</f>
        <v>6.6873413873673571E-2</v>
      </c>
      <c r="F646" s="2">
        <f>'Moving Avg'!D646</f>
        <v>7.6496199999999988</v>
      </c>
      <c r="G646" s="2">
        <f>'Moving Avg'!F646</f>
        <v>7.6171450000000007</v>
      </c>
      <c r="H646" s="2">
        <f>'Moving Avg'!G646</f>
        <v>7.4769620000000012</v>
      </c>
      <c r="I646" s="2">
        <f>'Moving Avg'!H646</f>
        <v>5.850149999999994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</row>
    <row r="647" spans="1:12" ht="13.5" x14ac:dyDescent="0.25">
      <c r="A647" s="3">
        <f>RSI!A647</f>
        <v>43244</v>
      </c>
      <c r="B647" s="2">
        <f>RSI!B647</f>
        <v>7.5831</v>
      </c>
      <c r="C647" s="2">
        <f>RSI!I647</f>
        <v>50.21181995969372</v>
      </c>
      <c r="D647" s="2">
        <f>MACD!E647</f>
        <v>-2.976930829814517E-2</v>
      </c>
      <c r="E647" s="2">
        <f>MACD!F647</f>
        <v>4.7544869439309821E-2</v>
      </c>
      <c r="F647" s="2">
        <f>'Moving Avg'!D647</f>
        <v>7.6693600000000002</v>
      </c>
      <c r="G647" s="2">
        <f>'Moving Avg'!F647</f>
        <v>7.6067549999999997</v>
      </c>
      <c r="H647" s="2">
        <f>'Moving Avg'!G647</f>
        <v>7.49566</v>
      </c>
      <c r="I647" s="2">
        <f>'Moving Avg'!H647</f>
        <v>5.8659914999999954</v>
      </c>
      <c r="J647" s="5" t="str">
        <f>OBV!F647</f>
        <v>BEARISH</v>
      </c>
      <c r="K647" s="5" t="str">
        <f>OBV!G647</f>
        <v>NEUTRAL</v>
      </c>
      <c r="L647" s="5" t="str">
        <f>OBV!H647</f>
        <v>BEARISH DIVERGENCE</v>
      </c>
    </row>
    <row r="648" spans="1:12" ht="13.5" x14ac:dyDescent="0.25">
      <c r="A648" s="3">
        <f>RSI!A648</f>
        <v>43245</v>
      </c>
      <c r="B648" s="2">
        <f>RSI!B648</f>
        <v>7.5831</v>
      </c>
      <c r="C648" s="2">
        <f>RSI!I648</f>
        <v>50.21181995969372</v>
      </c>
      <c r="D648" s="2">
        <f>MACD!E648</f>
        <v>-3.8026482837026698E-2</v>
      </c>
      <c r="E648" s="2">
        <f>MACD!F648</f>
        <v>3.0430598984042521E-2</v>
      </c>
      <c r="F648" s="2">
        <f>'Moving Avg'!D648</f>
        <v>7.6693600000000002</v>
      </c>
      <c r="G648" s="2">
        <f>'Moving Avg'!F648</f>
        <v>7.6002600000000005</v>
      </c>
      <c r="H648" s="2">
        <f>'Moving Avg'!G648</f>
        <v>7.5122800000000005</v>
      </c>
      <c r="I648" s="2">
        <f>'Moving Avg'!H648</f>
        <v>5.8811834999999952</v>
      </c>
      <c r="J648" s="5" t="str">
        <f>OBV!F648</f>
        <v>BEARISH</v>
      </c>
      <c r="K648" s="5" t="str">
        <f>OBV!G648</f>
        <v>NEUTRAL</v>
      </c>
      <c r="L648" s="5" t="str">
        <f>OBV!H648</f>
        <v>NEUTRAL</v>
      </c>
    </row>
    <row r="649" spans="1:12" ht="13.5" x14ac:dyDescent="0.25">
      <c r="A649" s="3">
        <f>RSI!A649</f>
        <v>43248</v>
      </c>
      <c r="B649" s="2">
        <f>RSI!B649</f>
        <v>7.7596999999999996</v>
      </c>
      <c r="C649" s="2">
        <f>RSI!I649</f>
        <v>57.5099384724776</v>
      </c>
      <c r="D649" s="2">
        <f>MACD!E649</f>
        <v>-2.7721688155670776E-2</v>
      </c>
      <c r="E649" s="2">
        <f>MACD!F649</f>
        <v>1.8800141556099863E-2</v>
      </c>
      <c r="F649" s="2">
        <f>'Moving Avg'!D649</f>
        <v>7.6745400000000004</v>
      </c>
      <c r="G649" s="2">
        <f>'Moving Avg'!F649</f>
        <v>7.5989600000000008</v>
      </c>
      <c r="H649" s="2">
        <f>'Moving Avg'!G649</f>
        <v>7.532432</v>
      </c>
      <c r="I649" s="2">
        <f>'Moving Avg'!H649</f>
        <v>5.897258499999996</v>
      </c>
      <c r="J649" s="5" t="str">
        <f>OBV!F649</f>
        <v>BEARISH</v>
      </c>
      <c r="K649" s="5" t="str">
        <f>OBV!G649</f>
        <v>NEUTRAL</v>
      </c>
      <c r="L649" s="5" t="str">
        <f>OBV!H649</f>
        <v>BEARISH DIVERGENCE</v>
      </c>
    </row>
    <row r="650" spans="1:12" ht="13.5" x14ac:dyDescent="0.25">
      <c r="A650" s="3">
        <f>RSI!A650</f>
        <v>43249</v>
      </c>
      <c r="B650" s="2">
        <f>RSI!B650</f>
        <v>7.6090999999999998</v>
      </c>
      <c r="C650" s="2">
        <f>RSI!I650</f>
        <v>50.686601920063211</v>
      </c>
      <c r="D650" s="2">
        <f>MACD!E650</f>
        <v>-1.2886630349416173E-2</v>
      </c>
      <c r="E650" s="2">
        <f>MACD!F650</f>
        <v>1.2462787174996657E-2</v>
      </c>
      <c r="F650" s="2">
        <f>'Moving Avg'!D650</f>
        <v>7.6495999999999995</v>
      </c>
      <c r="G650" s="2">
        <f>'Moving Avg'!F650</f>
        <v>7.5911700000000009</v>
      </c>
      <c r="H650" s="2">
        <f>'Moving Avg'!G650</f>
        <v>7.5495720000000004</v>
      </c>
      <c r="I650" s="2">
        <f>'Moving Avg'!H650</f>
        <v>5.913229999999996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7.6090999999999998</v>
      </c>
      <c r="C651" s="2">
        <f>RSI!I651</f>
        <v>50.686601920063211</v>
      </c>
      <c r="D651" s="2">
        <f>MACD!E651</f>
        <v>1.9931058845372718E-3</v>
      </c>
      <c r="E651" s="2">
        <f>MACD!F651</f>
        <v>1.036885091690478E-2</v>
      </c>
      <c r="F651" s="2">
        <f>'Moving Avg'!D651</f>
        <v>7.6288199999999993</v>
      </c>
      <c r="G651" s="2">
        <f>'Moving Avg'!F651</f>
        <v>7.5823400000000003</v>
      </c>
      <c r="H651" s="2">
        <f>'Moving Avg'!G651</f>
        <v>7.5627640000000005</v>
      </c>
      <c r="I651" s="2">
        <f>'Moving Avg'!H651</f>
        <v>5.9285779999999955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7.7130000000000001</v>
      </c>
      <c r="C652" s="2">
        <f>RSI!I652</f>
        <v>54.962147193589765</v>
      </c>
      <c r="D652" s="2">
        <f>MACD!E652</f>
        <v>-2.4349472346805179E-2</v>
      </c>
      <c r="E652" s="2">
        <f>MACD!F652</f>
        <v>3.4251862641627891E-3</v>
      </c>
      <c r="F652" s="2">
        <f>'Moving Avg'!D652</f>
        <v>7.6547999999999998</v>
      </c>
      <c r="G652" s="2">
        <f>'Moving Avg'!F652</f>
        <v>7.5901300000000003</v>
      </c>
      <c r="H652" s="2">
        <f>'Moving Avg'!G652</f>
        <v>7.5721140000000018</v>
      </c>
      <c r="I652" s="2">
        <f>'Moving Avg'!H652</f>
        <v>5.9444454999999961</v>
      </c>
      <c r="J652" s="5" t="str">
        <f>OBV!F652</f>
        <v>BULLISH</v>
      </c>
      <c r="K652" s="5" t="str">
        <f>OBV!G652</f>
        <v>NEUTRAL</v>
      </c>
      <c r="L652" s="5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7.7648999999999999</v>
      </c>
      <c r="C653" s="2">
        <f>RSI!I653</f>
        <v>56.969128004823624</v>
      </c>
      <c r="D653" s="2">
        <f>MACD!E653</f>
        <v>-3.5975714865983832E-2</v>
      </c>
      <c r="E653" s="2">
        <f>MACD!F653</f>
        <v>-4.4549939618665352E-3</v>
      </c>
      <c r="F653" s="2">
        <f>'Moving Avg'!D653</f>
        <v>7.6911599999999991</v>
      </c>
      <c r="G653" s="2">
        <f>'Moving Avg'!F653</f>
        <v>7.6116850000000014</v>
      </c>
      <c r="H653" s="2">
        <f>'Moving Avg'!G653</f>
        <v>7.5785540000000013</v>
      </c>
      <c r="I653" s="2">
        <f>'Moving Avg'!H653</f>
        <v>5.9611959999999957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7.7701000000000002</v>
      </c>
      <c r="C654" s="2">
        <f>RSI!I654</f>
        <v>57.175040722631984</v>
      </c>
      <c r="D654" s="2">
        <f>MACD!E654</f>
        <v>-2.3946979348349551E-2</v>
      </c>
      <c r="E654" s="2">
        <f>MACD!F654</f>
        <v>-8.3533910391631397E-3</v>
      </c>
      <c r="F654" s="2">
        <f>'Moving Avg'!D654</f>
        <v>7.6932400000000003</v>
      </c>
      <c r="G654" s="2">
        <f>'Moving Avg'!F654</f>
        <v>7.6316800000000002</v>
      </c>
      <c r="H654" s="2">
        <f>'Moving Avg'!G654</f>
        <v>7.5854100000000004</v>
      </c>
      <c r="I654" s="2">
        <f>'Moving Avg'!H654</f>
        <v>5.9773229999999957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7.7908999999999997</v>
      </c>
      <c r="C655" s="2">
        <f>RSI!I655</f>
        <v>58.039975640736913</v>
      </c>
      <c r="D655" s="2">
        <f>MACD!E655</f>
        <v>-1.6204272269309428E-2</v>
      </c>
      <c r="E655" s="2">
        <f>MACD!F655</f>
        <v>-9.9235672851923969E-3</v>
      </c>
      <c r="F655" s="2">
        <f>'Moving Avg'!D655</f>
        <v>7.7295999999999996</v>
      </c>
      <c r="G655" s="2">
        <f>'Moving Avg'!F655</f>
        <v>7.647265</v>
      </c>
      <c r="H655" s="2">
        <f>'Moving Avg'!G655</f>
        <v>7.5959020000000006</v>
      </c>
      <c r="I655" s="2">
        <f>'Moving Avg'!H655</f>
        <v>5.9935539999999961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</row>
    <row r="656" spans="1:12" ht="13.5" x14ac:dyDescent="0.25">
      <c r="A656" s="3">
        <f>RSI!A656</f>
        <v>43257</v>
      </c>
      <c r="B656" s="2">
        <f>RSI!B656</f>
        <v>7.8428000000000004</v>
      </c>
      <c r="C656" s="2">
        <f>RSI!I656</f>
        <v>60.199998118092587</v>
      </c>
      <c r="D656" s="2">
        <f>MACD!E656</f>
        <v>-1.7648541398046724E-2</v>
      </c>
      <c r="E656" s="2">
        <f>MACD!F656</f>
        <v>-1.1468562107763263E-2</v>
      </c>
      <c r="F656" s="2">
        <f>'Moving Avg'!D656</f>
        <v>7.7763400000000003</v>
      </c>
      <c r="G656" s="2">
        <f>'Moving Avg'!F656</f>
        <v>7.6654450000000001</v>
      </c>
      <c r="H656" s="2">
        <f>'Moving Avg'!G656</f>
        <v>7.6042120000000013</v>
      </c>
      <c r="I656" s="2">
        <f>'Moving Avg'!H656</f>
        <v>6.0106939999999955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7.7908999999999997</v>
      </c>
      <c r="C657" s="2">
        <f>RSI!I657</f>
        <v>57.037931678461362</v>
      </c>
      <c r="D657" s="2">
        <f>MACD!E657</f>
        <v>-3.619834152571233E-2</v>
      </c>
      <c r="E657" s="2">
        <f>MACD!F657</f>
        <v>-1.6414517991353079E-2</v>
      </c>
      <c r="F657" s="2">
        <f>'Moving Avg'!D657</f>
        <v>7.7919200000000002</v>
      </c>
      <c r="G657" s="2">
        <f>'Moving Avg'!F657</f>
        <v>7.6810299999999998</v>
      </c>
      <c r="H657" s="2">
        <f>'Moving Avg'!G657</f>
        <v>7.6114840000000008</v>
      </c>
      <c r="I657" s="2">
        <f>'Moving Avg'!H657</f>
        <v>6.0275744999999947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</row>
    <row r="658" spans="1:12" ht="13.5" x14ac:dyDescent="0.25">
      <c r="A658" s="3">
        <f>RSI!A658</f>
        <v>43259</v>
      </c>
      <c r="B658" s="2">
        <f>RSI!B658</f>
        <v>7.7908999999999997</v>
      </c>
      <c r="C658" s="2">
        <f>RSI!I658</f>
        <v>57.037931678461355</v>
      </c>
      <c r="D658" s="2">
        <f>MACD!E658</f>
        <v>-5.268723516960172E-2</v>
      </c>
      <c r="E658" s="2">
        <f>MACD!F658</f>
        <v>-2.3669061427002806E-2</v>
      </c>
      <c r="F658" s="2">
        <f>'Moving Avg'!D658</f>
        <v>7.7971199999999996</v>
      </c>
      <c r="G658" s="2">
        <f>'Moving Avg'!F658</f>
        <v>7.6955749999999998</v>
      </c>
      <c r="H658" s="2">
        <f>'Moving Avg'!G658</f>
        <v>7.6187560000000021</v>
      </c>
      <c r="I658" s="2">
        <f>'Moving Avg'!H658</f>
        <v>6.0438314999999943</v>
      </c>
      <c r="J658" s="5" t="str">
        <f>OBV!F658</f>
        <v>BULLISH</v>
      </c>
      <c r="K658" s="5" t="str">
        <f>OBV!G658</f>
        <v>STRONG</v>
      </c>
      <c r="L658" s="5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7.7908999999999997</v>
      </c>
      <c r="C659" s="2">
        <f>RSI!I659</f>
        <v>57.037931678461355</v>
      </c>
      <c r="D659" s="2">
        <f>MACD!E659</f>
        <v>-4.020432010233943E-2</v>
      </c>
      <c r="E659" s="2">
        <f>MACD!F659</f>
        <v>-2.6976113162070131E-2</v>
      </c>
      <c r="F659" s="2">
        <f>'Moving Avg'!D659</f>
        <v>7.8012800000000002</v>
      </c>
      <c r="G659" s="2">
        <f>'Moving Avg'!F659</f>
        <v>7.7002499999999987</v>
      </c>
      <c r="H659" s="2">
        <f>'Moving Avg'!G659</f>
        <v>7.6240540000000019</v>
      </c>
      <c r="I659" s="2">
        <f>'Moving Avg'!H659</f>
        <v>6.0600624999999946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</row>
    <row r="660" spans="1:12" ht="13.5" x14ac:dyDescent="0.25">
      <c r="A660" s="3">
        <f>RSI!A660</f>
        <v>43263</v>
      </c>
      <c r="B660" s="2">
        <f>RSI!B660</f>
        <v>7.7908999999999997</v>
      </c>
      <c r="C660" s="2">
        <f>RSI!I660</f>
        <v>57.037931678461355</v>
      </c>
      <c r="D660" s="2">
        <f>MACD!E660</f>
        <v>-5.3490875874684818E-2</v>
      </c>
      <c r="E660" s="2">
        <f>MACD!F660</f>
        <v>-3.2279065704593074E-2</v>
      </c>
      <c r="F660" s="2">
        <f>'Moving Avg'!D660</f>
        <v>7.8012800000000002</v>
      </c>
      <c r="G660" s="2">
        <f>'Moving Avg'!F660</f>
        <v>7.7062249999999981</v>
      </c>
      <c r="H660" s="2">
        <f>'Moving Avg'!G660</f>
        <v>7.633714000000003</v>
      </c>
      <c r="I660" s="2">
        <f>'Moving Avg'!H660</f>
        <v>6.0759559999999944</v>
      </c>
      <c r="J660" s="5" t="str">
        <f>OBV!F660</f>
        <v>BULLISH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7.7908999999999997</v>
      </c>
      <c r="C661" s="2">
        <f>RSI!I661</f>
        <v>57.037931678461348</v>
      </c>
      <c r="D661" s="2">
        <f>MACD!E661</f>
        <v>-6.5362782808862541E-2</v>
      </c>
      <c r="E661" s="2">
        <f>MACD!F661</f>
        <v>-3.8895809125446969E-2</v>
      </c>
      <c r="F661" s="2">
        <f>'Moving Avg'!D661</f>
        <v>7.7908999999999988</v>
      </c>
      <c r="G661" s="2">
        <f>'Moving Avg'!F661</f>
        <v>7.7114199999999986</v>
      </c>
      <c r="H661" s="2">
        <f>'Moving Avg'!G661</f>
        <v>7.6409860000000034</v>
      </c>
      <c r="I661" s="2">
        <f>'Moving Avg'!H661</f>
        <v>6.0919274999999944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7.7701000000000002</v>
      </c>
      <c r="C662" s="2">
        <f>RSI!I662</f>
        <v>55.350163421237106</v>
      </c>
      <c r="D662" s="2">
        <f>MACD!E662</f>
        <v>-5.8465698124144261E-2</v>
      </c>
      <c r="E662" s="2">
        <f>MACD!F662</f>
        <v>-4.280978692518643E-2</v>
      </c>
      <c r="F662" s="2">
        <f>'Moving Avg'!D662</f>
        <v>7.78674</v>
      </c>
      <c r="G662" s="2">
        <f>'Moving Avg'!F662</f>
        <v>7.7257049999999996</v>
      </c>
      <c r="H662" s="2">
        <f>'Moving Avg'!G662</f>
        <v>7.6478420000000042</v>
      </c>
      <c r="I662" s="2">
        <f>'Moving Avg'!H662</f>
        <v>6.1078469999999951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7.7908999999999997</v>
      </c>
      <c r="C663" s="2">
        <f>RSI!I663</f>
        <v>56.729054969202366</v>
      </c>
      <c r="D663" s="2">
        <f>MACD!E663</f>
        <v>-4.6602561141823706E-2</v>
      </c>
      <c r="E663" s="2">
        <f>MACD!F663</f>
        <v>-4.3568341768513888E-2</v>
      </c>
      <c r="F663" s="2">
        <f>'Moving Avg'!D663</f>
        <v>7.7867399999999991</v>
      </c>
      <c r="G663" s="2">
        <f>'Moving Avg'!F663</f>
        <v>7.7360949999999988</v>
      </c>
      <c r="H663" s="2">
        <f>'Moving Avg'!G663</f>
        <v>7.6533480000000047</v>
      </c>
      <c r="I663" s="2">
        <f>'Moving Avg'!H663</f>
        <v>6.1235844999999935</v>
      </c>
      <c r="J663" s="5" t="str">
        <f>OBV!F663</f>
        <v>BEARISH</v>
      </c>
      <c r="K663" s="5" t="str">
        <f>OBV!G663</f>
        <v>NEUTRAL</v>
      </c>
      <c r="L663" s="5" t="str">
        <f>OBV!H663</f>
        <v>NEUTRAL</v>
      </c>
    </row>
    <row r="664" spans="1:12" ht="13.5" x14ac:dyDescent="0.25">
      <c r="A664" s="3">
        <f>RSI!A664</f>
        <v>43270</v>
      </c>
      <c r="B664" s="2">
        <f>RSI!B664</f>
        <v>7.8323999999999998</v>
      </c>
      <c r="C664" s="2">
        <f>RSI!I664</f>
        <v>59.421667586495715</v>
      </c>
      <c r="D664" s="2">
        <f>MACD!E664</f>
        <v>-3.9347367652634802E-2</v>
      </c>
      <c r="E664" s="2">
        <f>MACD!F664</f>
        <v>-4.2724146945338076E-2</v>
      </c>
      <c r="F664" s="2">
        <f>'Moving Avg'!D664</f>
        <v>7.7950400000000002</v>
      </c>
      <c r="G664" s="2">
        <f>'Moving Avg'!F664</f>
        <v>7.7410249999999987</v>
      </c>
      <c r="H664" s="2">
        <f>'Moving Avg'!G664</f>
        <v>7.6604120000000044</v>
      </c>
      <c r="I664" s="2">
        <f>'Moving Avg'!H664</f>
        <v>6.1388024999999935</v>
      </c>
      <c r="J664" s="5" t="str">
        <f>OBV!F664</f>
        <v>BEARISH</v>
      </c>
      <c r="K664" s="5" t="str">
        <f>OBV!G664</f>
        <v>NEUTRAL</v>
      </c>
      <c r="L664" s="5" t="str">
        <f>OBV!H664</f>
        <v>BEARISH DIVERGENCE</v>
      </c>
    </row>
    <row r="665" spans="1:12" ht="13.5" x14ac:dyDescent="0.25">
      <c r="A665" s="3">
        <f>RSI!A665</f>
        <v>43271</v>
      </c>
      <c r="B665" s="2">
        <f>RSI!B665</f>
        <v>7.8635999999999999</v>
      </c>
      <c r="C665" s="2">
        <f>RSI!I665</f>
        <v>61.367995110761527</v>
      </c>
      <c r="D665" s="2">
        <f>MACD!E665</f>
        <v>-3.3035778820334372E-2</v>
      </c>
      <c r="E665" s="2">
        <f>MACD!F665</f>
        <v>-4.0786473320337337E-2</v>
      </c>
      <c r="F665" s="2">
        <f>'Moving Avg'!D665</f>
        <v>7.8095799999999995</v>
      </c>
      <c r="G665" s="2">
        <f>'Moving Avg'!F665</f>
        <v>7.7475149999999973</v>
      </c>
      <c r="H665" s="2">
        <f>'Moving Avg'!G665</f>
        <v>7.6682020000000044</v>
      </c>
      <c r="I665" s="2">
        <f>'Moving Avg'!H665</f>
        <v>6.1540984999999919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7.7805</v>
      </c>
      <c r="C666" s="2">
        <f>RSI!I666</f>
        <v>53.946128804284761</v>
      </c>
      <c r="D666" s="2">
        <f>MACD!E666</f>
        <v>-1.4402644791377206E-2</v>
      </c>
      <c r="E666" s="2">
        <f>MACD!F666</f>
        <v>-3.5509707614545312E-2</v>
      </c>
      <c r="F666" s="2">
        <f>'Moving Avg'!D666</f>
        <v>7.8074999999999992</v>
      </c>
      <c r="G666" s="2">
        <f>'Moving Avg'!F666</f>
        <v>7.7508899999999965</v>
      </c>
      <c r="H666" s="2">
        <f>'Moving Avg'!G666</f>
        <v>7.6743300000000056</v>
      </c>
      <c r="I666" s="2">
        <f>'Moving Avg'!H666</f>
        <v>6.1688749999999928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7.7805</v>
      </c>
      <c r="C667" s="2">
        <f>RSI!I667</f>
        <v>53.946128804284761</v>
      </c>
      <c r="D667" s="2">
        <f>MACD!E667</f>
        <v>-6.914546679899658E-3</v>
      </c>
      <c r="E667" s="2">
        <f>MACD!F667</f>
        <v>-2.9790675427616185E-2</v>
      </c>
      <c r="F667" s="2">
        <f>'Moving Avg'!D667</f>
        <v>7.8095799999999995</v>
      </c>
      <c r="G667" s="2">
        <f>'Moving Avg'!F667</f>
        <v>7.7607599999999959</v>
      </c>
      <c r="H667" s="2">
        <f>'Moving Avg'!G667</f>
        <v>7.6804580000000051</v>
      </c>
      <c r="I667" s="2">
        <f>'Moving Avg'!H667</f>
        <v>6.1838334999999924</v>
      </c>
      <c r="J667" s="5" t="str">
        <f>OBV!F667</f>
        <v>BEARISH</v>
      </c>
      <c r="K667" s="5" t="str">
        <f>OBV!G667</f>
        <v>WEAK</v>
      </c>
      <c r="L667" s="5" t="str">
        <f>OBV!H667</f>
        <v>BEARISH DIVERGENCE</v>
      </c>
    </row>
    <row r="668" spans="1:12" ht="13.5" x14ac:dyDescent="0.25">
      <c r="A668" s="3">
        <f>RSI!A668</f>
        <v>43276</v>
      </c>
      <c r="B668" s="2">
        <f>RSI!B668</f>
        <v>7.6870000000000003</v>
      </c>
      <c r="C668" s="2">
        <f>RSI!I668</f>
        <v>46.593005169321565</v>
      </c>
      <c r="D668" s="2">
        <f>MACD!E668</f>
        <v>6.0754395519406756E-3</v>
      </c>
      <c r="E668" s="2">
        <f>MACD!F668</f>
        <v>-2.2617452431704814E-2</v>
      </c>
      <c r="F668" s="2">
        <f>'Moving Avg'!D668</f>
        <v>7.7888000000000002</v>
      </c>
      <c r="G668" s="2">
        <f>'Moving Avg'!F668</f>
        <v>7.7659549999999964</v>
      </c>
      <c r="H668" s="2">
        <f>'Moving Avg'!G668</f>
        <v>7.6847160000000052</v>
      </c>
      <c r="I668" s="2">
        <f>'Moving Avg'!H668</f>
        <v>6.1982464999999927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7.6870000000000003</v>
      </c>
      <c r="C669" s="2">
        <f>RSI!I669</f>
        <v>46.593005169321557</v>
      </c>
      <c r="D669" s="2">
        <f>MACD!E669</f>
        <v>1.7367588997946548E-2</v>
      </c>
      <c r="E669" s="2">
        <f>MACD!F669</f>
        <v>-1.4620444145774542E-2</v>
      </c>
      <c r="F669" s="2">
        <f>'Moving Avg'!D669</f>
        <v>7.7597199999999997</v>
      </c>
      <c r="G669" s="2">
        <f>'Moving Avg'!F669</f>
        <v>7.7623199999999999</v>
      </c>
      <c r="H669" s="2">
        <f>'Moving Avg'!G669</f>
        <v>7.6878320000000064</v>
      </c>
      <c r="I669" s="2">
        <f>'Moving Avg'!H669</f>
        <v>6.2127894999999924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7.7130000000000001</v>
      </c>
      <c r="C670" s="2">
        <f>RSI!I670</f>
        <v>48.841840217268654</v>
      </c>
      <c r="D670" s="2">
        <f>MACD!E670</f>
        <v>2.5274913048259684E-2</v>
      </c>
      <c r="E670" s="2">
        <f>MACD!F670</f>
        <v>-6.6413727069676966E-3</v>
      </c>
      <c r="F670" s="2">
        <f>'Moving Avg'!D670</f>
        <v>7.7296000000000005</v>
      </c>
      <c r="G670" s="2">
        <f>'Moving Avg'!F670</f>
        <v>7.7675149999999986</v>
      </c>
      <c r="H670" s="2">
        <f>'Moving Avg'!G670</f>
        <v>7.6956240000000067</v>
      </c>
      <c r="I670" s="2">
        <f>'Moving Avg'!H670</f>
        <v>6.2274624999999926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7.6351000000000004</v>
      </c>
      <c r="C671" s="2">
        <f>RSI!I671</f>
        <v>42.999679840077278</v>
      </c>
      <c r="D671" s="2">
        <f>MACD!E671</f>
        <v>3.7840196414764549E-2</v>
      </c>
      <c r="E671" s="2">
        <f>MACD!F671</f>
        <v>2.2549411173787524E-3</v>
      </c>
      <c r="F671" s="2">
        <f>'Moving Avg'!D671</f>
        <v>7.70052</v>
      </c>
      <c r="G671" s="2">
        <f>'Moving Avg'!F671</f>
        <v>7.7688149999999991</v>
      </c>
      <c r="H671" s="2">
        <f>'Moving Avg'!G671</f>
        <v>7.7016500000000079</v>
      </c>
      <c r="I671" s="2">
        <f>'Moving Avg'!H671</f>
        <v>6.2416939999999919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7.6582999999999997</v>
      </c>
      <c r="C672" s="2">
        <f>RSI!I672</f>
        <v>45.105613110608168</v>
      </c>
      <c r="D672" s="2">
        <f>MACD!E672</f>
        <v>4.4110544392341744E-2</v>
      </c>
      <c r="E672" s="2">
        <f>MACD!F672</f>
        <v>1.062606177237135E-2</v>
      </c>
      <c r="F672" s="2">
        <f>'Moving Avg'!D672</f>
        <v>7.6760800000000007</v>
      </c>
      <c r="G672" s="2">
        <f>'Moving Avg'!F672</f>
        <v>7.7660799999999997</v>
      </c>
      <c r="H672" s="2">
        <f>'Moving Avg'!G672</f>
        <v>7.7045040000000062</v>
      </c>
      <c r="I672" s="2">
        <f>'Moving Avg'!H672</f>
        <v>6.2560414999999931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7.8177000000000003</v>
      </c>
      <c r="C673" s="2">
        <f>RSI!I673</f>
        <v>56.890497731982762</v>
      </c>
      <c r="D673" s="2">
        <f>MACD!E673</f>
        <v>4.1187192586827237E-2</v>
      </c>
      <c r="E673" s="2">
        <f>MACD!F673</f>
        <v>1.6738287935262528E-2</v>
      </c>
      <c r="F673" s="2">
        <f>'Moving Avg'!D673</f>
        <v>7.7022199999999996</v>
      </c>
      <c r="G673" s="2">
        <f>'Moving Avg'!F673</f>
        <v>7.7687200000000001</v>
      </c>
      <c r="H673" s="2">
        <f>'Moving Avg'!G673</f>
        <v>7.7060800000000063</v>
      </c>
      <c r="I673" s="2">
        <f>'Moving Avg'!H673</f>
        <v>6.271185999999993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7.8177000000000003</v>
      </c>
      <c r="C674" s="2">
        <f>RSI!I674</f>
        <v>56.890497731982762</v>
      </c>
      <c r="D674" s="2">
        <f>MACD!E674</f>
        <v>4.4506649803739862E-2</v>
      </c>
      <c r="E674" s="2">
        <f>MACD!F674</f>
        <v>2.2291960308957998E-2</v>
      </c>
      <c r="F674" s="2">
        <f>'Moving Avg'!D674</f>
        <v>7.7283600000000003</v>
      </c>
      <c r="G674" s="2">
        <f>'Moving Avg'!F674</f>
        <v>7.7710999999999997</v>
      </c>
      <c r="H674" s="2">
        <f>'Moving Avg'!G674</f>
        <v>7.7024620000000059</v>
      </c>
      <c r="I674" s="2">
        <f>'Moving Avg'!H674</f>
        <v>6.2866419999999934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7.8627000000000002</v>
      </c>
      <c r="C675" s="2">
        <f>RSI!I675</f>
        <v>59.721646365611328</v>
      </c>
      <c r="D675" s="2">
        <f>MACD!E675</f>
        <v>4.8234353893301218E-2</v>
      </c>
      <c r="E675" s="2">
        <f>MACD!F675</f>
        <v>2.7480439025826642E-2</v>
      </c>
      <c r="F675" s="2">
        <f>'Moving Avg'!D675</f>
        <v>7.7583000000000002</v>
      </c>
      <c r="G675" s="2">
        <f>'Moving Avg'!F675</f>
        <v>7.7746899999999997</v>
      </c>
      <c r="H675" s="2">
        <f>'Moving Avg'!G675</f>
        <v>7.6997440000000061</v>
      </c>
      <c r="I675" s="2">
        <f>'Moving Avg'!H675</f>
        <v>6.302063499999992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7.9020999999999999</v>
      </c>
      <c r="C676" s="2">
        <f>RSI!I676</f>
        <v>62.070394146117152</v>
      </c>
      <c r="D676" s="2">
        <f>MACD!E676</f>
        <v>3.4912363035910943E-2</v>
      </c>
      <c r="E676" s="2">
        <f>MACD!F676</f>
        <v>2.8966823827843505E-2</v>
      </c>
      <c r="F676" s="2">
        <f>'Moving Avg'!D676</f>
        <v>7.8117000000000001</v>
      </c>
      <c r="G676" s="2">
        <f>'Moving Avg'!F676</f>
        <v>7.7776549999999984</v>
      </c>
      <c r="H676" s="2">
        <f>'Moving Avg'!G676</f>
        <v>7.6984360000000063</v>
      </c>
      <c r="I676" s="2">
        <f>'Moving Avg'!H676</f>
        <v>6.3176819999999934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7.9020999999999999</v>
      </c>
      <c r="C677" s="2">
        <f>RSI!I677</f>
        <v>62.070394146117152</v>
      </c>
      <c r="D677" s="2">
        <f>MACD!E677</f>
        <v>2.2691289138686344E-2</v>
      </c>
      <c r="E677" s="2">
        <f>MACD!F677</f>
        <v>2.7711716890012072E-2</v>
      </c>
      <c r="F677" s="2">
        <f>'Moving Avg'!D677</f>
        <v>7.8604600000000007</v>
      </c>
      <c r="G677" s="2">
        <f>'Moving Avg'!F677</f>
        <v>7.7832149999999967</v>
      </c>
      <c r="H677" s="2">
        <f>'Moving Avg'!G677</f>
        <v>7.7006600000000045</v>
      </c>
      <c r="I677" s="2">
        <f>'Moving Avg'!H677</f>
        <v>6.3335339999999931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8.0989000000000004</v>
      </c>
      <c r="C678" s="2">
        <f>RSI!I678</f>
        <v>71.647829397788144</v>
      </c>
      <c r="D678" s="2">
        <f>MACD!E678</f>
        <v>-1.7490364645619039E-2</v>
      </c>
      <c r="E678" s="2">
        <f>MACD!F678</f>
        <v>1.8671300582885852E-2</v>
      </c>
      <c r="F678" s="2">
        <f>'Moving Avg'!D678</f>
        <v>7.9167000000000005</v>
      </c>
      <c r="G678" s="2">
        <f>'Moving Avg'!F678</f>
        <v>7.7986149999999981</v>
      </c>
      <c r="H678" s="2">
        <f>'Moving Avg'!G678</f>
        <v>7.7083780000000051</v>
      </c>
      <c r="I678" s="2">
        <f>'Moving Avg'!H678</f>
        <v>6.3501364999999916</v>
      </c>
      <c r="J678" s="5" t="str">
        <f>OBV!F678</f>
        <v>BULLISH</v>
      </c>
      <c r="K678" s="5" t="str">
        <f>OBV!G678</f>
        <v>NEUTRAL</v>
      </c>
      <c r="L678" s="5" t="str">
        <f>OBV!H678</f>
        <v>CONFIRMED BULLISH</v>
      </c>
    </row>
    <row r="679" spans="1:12" ht="13.5" x14ac:dyDescent="0.25">
      <c r="A679" s="3">
        <f>RSI!A679</f>
        <v>43291</v>
      </c>
      <c r="B679" s="2">
        <f>RSI!B679</f>
        <v>8.3351000000000006</v>
      </c>
      <c r="C679" s="2">
        <f>RSI!I679</f>
        <v>78.624238894276345</v>
      </c>
      <c r="D679" s="2">
        <f>MACD!E679</f>
        <v>-7.0962710321122557E-2</v>
      </c>
      <c r="E679" s="2">
        <f>MACD!F679</f>
        <v>7.444984020841712E-4</v>
      </c>
      <c r="F679" s="2">
        <f>'Moving Avg'!D679</f>
        <v>8.0201799999999999</v>
      </c>
      <c r="G679" s="2">
        <f>'Moving Avg'!F679</f>
        <v>7.825825</v>
      </c>
      <c r="H679" s="2">
        <f>'Moving Avg'!G679</f>
        <v>7.7193660000000053</v>
      </c>
      <c r="I679" s="2">
        <f>'Moving Avg'!H679</f>
        <v>6.3677899999999923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8.3351000000000006</v>
      </c>
      <c r="C680" s="2">
        <f>RSI!I680</f>
        <v>78.624238894276345</v>
      </c>
      <c r="D680" s="2">
        <f>MACD!E680</f>
        <v>-0.11543406137376966</v>
      </c>
      <c r="E680" s="2">
        <f>MACD!F680</f>
        <v>-2.2491213553086597E-2</v>
      </c>
      <c r="F680" s="2">
        <f>'Moving Avg'!D680</f>
        <v>8.1146600000000007</v>
      </c>
      <c r="G680" s="2">
        <f>'Moving Avg'!F680</f>
        <v>7.8530350000000002</v>
      </c>
      <c r="H680" s="2">
        <f>'Moving Avg'!G680</f>
        <v>7.7307700000000041</v>
      </c>
      <c r="I680" s="2">
        <f>'Moving Avg'!H680</f>
        <v>6.3854434999999921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</row>
    <row r="681" spans="1:12" ht="13.5" x14ac:dyDescent="0.25">
      <c r="A681" s="3">
        <f>RSI!A681</f>
        <v>43293</v>
      </c>
      <c r="B681" s="2">
        <f>RSI!B681</f>
        <v>8.3239000000000001</v>
      </c>
      <c r="C681" s="2">
        <f>RSI!I681</f>
        <v>77.574521836345127</v>
      </c>
      <c r="D681" s="2">
        <f>MACD!E681</f>
        <v>-0.16720524454751029</v>
      </c>
      <c r="E681" s="2">
        <f>MACD!F681</f>
        <v>-5.1434019751971337E-2</v>
      </c>
      <c r="F681" s="2">
        <f>'Moving Avg'!D681</f>
        <v>8.1990200000000009</v>
      </c>
      <c r="G681" s="2">
        <f>'Moving Avg'!F681</f>
        <v>7.879685000000002</v>
      </c>
      <c r="H681" s="2">
        <f>'Moving Avg'!G681</f>
        <v>7.7415340000000041</v>
      </c>
      <c r="I681" s="2">
        <f>'Moving Avg'!H681</f>
        <v>6.403014999999991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8.5488999999999997</v>
      </c>
      <c r="C682" s="2">
        <f>RSI!I682</f>
        <v>82.60033074645284</v>
      </c>
      <c r="D682" s="2">
        <f>MACD!E682</f>
        <v>-0.22680824852069659</v>
      </c>
      <c r="E682" s="2">
        <f>MACD!F682</f>
        <v>-8.650886550571639E-2</v>
      </c>
      <c r="F682" s="2">
        <f>'Moving Avg'!D682</f>
        <v>8.328380000000001</v>
      </c>
      <c r="G682" s="2">
        <f>'Moving Avg'!F682</f>
        <v>7.9186250000000014</v>
      </c>
      <c r="H682" s="2">
        <f>'Moving Avg'!G682</f>
        <v>7.7613680000000036</v>
      </c>
      <c r="I682" s="2">
        <f>'Moving Avg'!H682</f>
        <v>6.4217374999999928</v>
      </c>
      <c r="J682" s="5" t="str">
        <f>OBV!F682</f>
        <v>BULLISH</v>
      </c>
      <c r="K682" s="5" t="str">
        <f>OBV!G682</f>
        <v>NEUTRAL</v>
      </c>
      <c r="L682" s="5" t="str">
        <f>OBV!H682</f>
        <v>CONFIRMED BULLISH</v>
      </c>
    </row>
    <row r="683" spans="1:12" ht="13.5" x14ac:dyDescent="0.25">
      <c r="A683" s="3">
        <f>RSI!A683</f>
        <v>43297</v>
      </c>
      <c r="B683" s="2">
        <f>RSI!B683</f>
        <v>8.4925999999999995</v>
      </c>
      <c r="C683" s="2">
        <f>RSI!I683</f>
        <v>77.89608040248001</v>
      </c>
      <c r="D683" s="2">
        <f>MACD!E683</f>
        <v>-0.2523768898270875</v>
      </c>
      <c r="E683" s="2">
        <f>MACD!F683</f>
        <v>-0.11968247036999061</v>
      </c>
      <c r="F683" s="2">
        <f>'Moving Avg'!D683</f>
        <v>8.4071200000000008</v>
      </c>
      <c r="G683" s="2">
        <f>'Moving Avg'!F683</f>
        <v>7.9537100000000027</v>
      </c>
      <c r="H683" s="2">
        <f>'Moving Avg'!G683</f>
        <v>7.784544000000003</v>
      </c>
      <c r="I683" s="2">
        <f>'Moving Avg'!H683</f>
        <v>6.4401784999999911</v>
      </c>
      <c r="J683" s="5" t="str">
        <f>OBV!F683</f>
        <v>BULLISH</v>
      </c>
      <c r="K683" s="5" t="str">
        <f>OBV!G683</f>
        <v>NEUTRAL</v>
      </c>
      <c r="L683" s="5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8.4925999999999995</v>
      </c>
      <c r="C684" s="2">
        <f>RSI!I684</f>
        <v>77.896080402479996</v>
      </c>
      <c r="D684" s="2">
        <f>MACD!E684</f>
        <v>-0.27722437928563259</v>
      </c>
      <c r="E684" s="2">
        <f>MACD!F684</f>
        <v>-0.151190852153119</v>
      </c>
      <c r="F684" s="2">
        <f>'Moving Avg'!D684</f>
        <v>8.4386200000000002</v>
      </c>
      <c r="G684" s="2">
        <f>'Moving Avg'!F684</f>
        <v>7.9867200000000009</v>
      </c>
      <c r="H684" s="2">
        <f>'Moving Avg'!G684</f>
        <v>7.806992000000001</v>
      </c>
      <c r="I684" s="2">
        <f>'Moving Avg'!H684</f>
        <v>6.4580999999999928</v>
      </c>
      <c r="J684" s="5" t="str">
        <f>OBV!F684</f>
        <v>BEARISH</v>
      </c>
      <c r="K684" s="5" t="str">
        <f>OBV!G684</f>
        <v>NEUTRAL</v>
      </c>
      <c r="L684" s="5" t="str">
        <f>OBV!H684</f>
        <v>BEARISH DIVERGENCE</v>
      </c>
    </row>
    <row r="685" spans="1:12" ht="13.5" x14ac:dyDescent="0.25">
      <c r="A685" s="3">
        <f>RSI!A685</f>
        <v>43299</v>
      </c>
      <c r="B685" s="2">
        <f>RSI!B685</f>
        <v>8.3801000000000005</v>
      </c>
      <c r="C685" s="2">
        <f>RSI!I685</f>
        <v>68.813748857967369</v>
      </c>
      <c r="D685" s="2">
        <f>MACD!E685</f>
        <v>-0.28596729120573983</v>
      </c>
      <c r="E685" s="2">
        <f>MACD!F685</f>
        <v>-0.17814613996364317</v>
      </c>
      <c r="F685" s="2">
        <f>'Moving Avg'!D685</f>
        <v>8.4476199999999988</v>
      </c>
      <c r="G685" s="2">
        <f>'Moving Avg'!F685</f>
        <v>8.0125450000000011</v>
      </c>
      <c r="H685" s="2">
        <f>'Moving Avg'!G685</f>
        <v>7.8250100000000025</v>
      </c>
      <c r="I685" s="2">
        <f>'Moving Avg'!H685</f>
        <v>6.475978499999993</v>
      </c>
      <c r="J685" s="5" t="str">
        <f>OBV!F685</f>
        <v>BEARISH</v>
      </c>
      <c r="K685" s="5" t="str">
        <f>OBV!G685</f>
        <v>NEUTRAL</v>
      </c>
      <c r="L685" s="5" t="str">
        <f>OBV!H685</f>
        <v>BEARISH DIVERGENCE</v>
      </c>
    </row>
    <row r="686" spans="1:12" ht="13.5" x14ac:dyDescent="0.25">
      <c r="A686" s="3">
        <f>RSI!A686</f>
        <v>43300</v>
      </c>
      <c r="B686" s="2">
        <f>RSI!B686</f>
        <v>8.5488999999999997</v>
      </c>
      <c r="C686" s="2">
        <f>RSI!I686</f>
        <v>73.75783483042575</v>
      </c>
      <c r="D686" s="2">
        <f>MACD!E686</f>
        <v>-0.30189672600120065</v>
      </c>
      <c r="E686" s="2">
        <f>MACD!F686</f>
        <v>-0.20289625717115467</v>
      </c>
      <c r="F686" s="2">
        <f>'Moving Avg'!D686</f>
        <v>8.4926199999999987</v>
      </c>
      <c r="G686" s="2">
        <f>'Moving Avg'!F686</f>
        <v>8.0509650000000015</v>
      </c>
      <c r="H686" s="2">
        <f>'Moving Avg'!G686</f>
        <v>7.8464040000000015</v>
      </c>
      <c r="I686" s="2">
        <f>'Moving Avg'!H686</f>
        <v>6.494700999999993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8.7456999999999994</v>
      </c>
      <c r="C687" s="2">
        <f>RSI!I687</f>
        <v>78.114185999315339</v>
      </c>
      <c r="D687" s="2">
        <f>MACD!E687</f>
        <v>-0.33288535182668966</v>
      </c>
      <c r="E687" s="2">
        <f>MACD!F687</f>
        <v>-0.2288940761022617</v>
      </c>
      <c r="F687" s="2">
        <f>'Moving Avg'!D687</f>
        <v>8.531979999999999</v>
      </c>
      <c r="G687" s="2">
        <f>'Moving Avg'!F687</f>
        <v>8.0992250000000006</v>
      </c>
      <c r="H687" s="2">
        <f>'Moving Avg'!G687</f>
        <v>7.8717340000000009</v>
      </c>
      <c r="I687" s="2">
        <f>'Moving Avg'!H687</f>
        <v>6.5144074999999928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8.9987999999999992</v>
      </c>
      <c r="C688" s="2">
        <f>RSI!I688</f>
        <v>82.205484133356663</v>
      </c>
      <c r="D688" s="2">
        <f>MACD!E688</f>
        <v>-0.35145552474607111</v>
      </c>
      <c r="E688" s="2">
        <f>MACD!F688</f>
        <v>-0.25340636583102361</v>
      </c>
      <c r="F688" s="2">
        <f>'Moving Avg'!D688</f>
        <v>8.6332199999999997</v>
      </c>
      <c r="G688" s="2">
        <f>'Moving Avg'!F688</f>
        <v>8.164814999999999</v>
      </c>
      <c r="H688" s="2">
        <f>'Moving Avg'!G688</f>
        <v>7.9017100000000013</v>
      </c>
      <c r="I688" s="2">
        <f>'Moving Avg'!H688</f>
        <v>6.5353794999999932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9.2688000000000006</v>
      </c>
      <c r="C689" s="2">
        <f>RSI!I689</f>
        <v>85.351422317231894</v>
      </c>
      <c r="D689" s="2">
        <f>MACD!E689</f>
        <v>-0.35591642347497654</v>
      </c>
      <c r="E689" s="2">
        <f>MACD!F689</f>
        <v>-0.27390837735981421</v>
      </c>
      <c r="F689" s="2">
        <f>'Moving Avg'!D689</f>
        <v>8.7884600000000006</v>
      </c>
      <c r="G689" s="2">
        <f>'Moving Avg'!F689</f>
        <v>8.2439049999999998</v>
      </c>
      <c r="H689" s="2">
        <f>'Moving Avg'!G689</f>
        <v>7.9331380000000005</v>
      </c>
      <c r="I689" s="2">
        <f>'Moving Avg'!H689</f>
        <v>6.5575719999999942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9.2238000000000007</v>
      </c>
      <c r="C690" s="2">
        <f>RSI!I690</f>
        <v>82.726349812934018</v>
      </c>
      <c r="D690" s="2">
        <f>MACD!E690</f>
        <v>-0.36266252449078529</v>
      </c>
      <c r="E690" s="2">
        <f>MACD!F690</f>
        <v>-0.29165920678600843</v>
      </c>
      <c r="F690" s="2">
        <f>'Moving Avg'!D690</f>
        <v>8.9572000000000003</v>
      </c>
      <c r="G690" s="2">
        <f>'Moving Avg'!F690</f>
        <v>8.3194449999999982</v>
      </c>
      <c r="H690" s="2">
        <f>'Moving Avg'!G690</f>
        <v>7.9641859999999998</v>
      </c>
      <c r="I690" s="2">
        <f>'Moving Avg'!H690</f>
        <v>6.5795394999999948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8.9707000000000008</v>
      </c>
      <c r="C691" s="2">
        <f>RSI!I691</f>
        <v>69.735217275723812</v>
      </c>
      <c r="D691" s="2">
        <f>MACD!E691</f>
        <v>-0.35691758911011284</v>
      </c>
      <c r="E691" s="2">
        <f>MACD!F691</f>
        <v>-0.30471088325082929</v>
      </c>
      <c r="F691" s="2">
        <f>'Moving Avg'!D691</f>
        <v>9.0415600000000005</v>
      </c>
      <c r="G691" s="2">
        <f>'Moving Avg'!F691</f>
        <v>8.3862249999999996</v>
      </c>
      <c r="H691" s="2">
        <f>'Moving Avg'!G691</f>
        <v>7.9898600000000011</v>
      </c>
      <c r="I691" s="2">
        <f>'Moving Avg'!H691</f>
        <v>6.6009424999999951</v>
      </c>
      <c r="J691" s="5" t="str">
        <f>OBV!F691</f>
        <v>BULLISH</v>
      </c>
      <c r="K691" s="5" t="str">
        <f>OBV!G691</f>
        <v>STRONG</v>
      </c>
      <c r="L691" s="5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8.7063000000000006</v>
      </c>
      <c r="C692" s="2">
        <f>RSI!I692</f>
        <v>59.265005428980949</v>
      </c>
      <c r="D692" s="2">
        <f>MACD!E692</f>
        <v>-0.3015195048191579</v>
      </c>
      <c r="E692" s="2">
        <f>MACD!F692</f>
        <v>-0.304072607564495</v>
      </c>
      <c r="F692" s="2">
        <f>'Moving Avg'!D692</f>
        <v>9.0336800000000004</v>
      </c>
      <c r="G692" s="2">
        <f>'Moving Avg'!F692</f>
        <v>8.4386249999999983</v>
      </c>
      <c r="H692" s="2">
        <f>'Moving Avg'!G692</f>
        <v>8.0142980000000001</v>
      </c>
      <c r="I692" s="2">
        <f>'Moving Avg'!H692</f>
        <v>6.6204519999999949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</row>
    <row r="693" spans="1:12" ht="13.5" x14ac:dyDescent="0.25">
      <c r="A693" s="3">
        <f>RSI!A693</f>
        <v>43312</v>
      </c>
      <c r="B693" s="2">
        <f>RSI!B693</f>
        <v>8.6782000000000004</v>
      </c>
      <c r="C693" s="2">
        <f>RSI!I693</f>
        <v>58.263780795735407</v>
      </c>
      <c r="D693" s="2">
        <f>MACD!E693</f>
        <v>-0.26305411678699464</v>
      </c>
      <c r="E693" s="2">
        <f>MACD!F693</f>
        <v>-0.29586890940899496</v>
      </c>
      <c r="F693" s="2">
        <f>'Moving Avg'!D693</f>
        <v>8.9695600000000013</v>
      </c>
      <c r="G693" s="2">
        <f>'Moving Avg'!F693</f>
        <v>8.4816500000000001</v>
      </c>
      <c r="H693" s="2">
        <f>'Moving Avg'!G693</f>
        <v>8.0362000000000009</v>
      </c>
      <c r="I693" s="2">
        <f>'Moving Avg'!H693</f>
        <v>6.6398209999999951</v>
      </c>
      <c r="J693" s="5" t="str">
        <f>OBV!F693</f>
        <v>BULLISH</v>
      </c>
      <c r="K693" s="5" t="str">
        <f>OBV!G693</f>
        <v>NEUTRAL</v>
      </c>
      <c r="L693" s="5" t="str">
        <f>OBV!H693</f>
        <v>BULLISH DIVERGENCE</v>
      </c>
    </row>
    <row r="694" spans="1:12" ht="13.5" x14ac:dyDescent="0.25">
      <c r="A694" s="3">
        <f>RSI!A694</f>
        <v>43313</v>
      </c>
      <c r="B694" s="2">
        <f>RSI!B694</f>
        <v>8.7456999999999994</v>
      </c>
      <c r="C694" s="2">
        <f>RSI!I694</f>
        <v>60.011418218132832</v>
      </c>
      <c r="D694" s="2">
        <f>MACD!E694</f>
        <v>-0.23703474876422348</v>
      </c>
      <c r="E694" s="2">
        <f>MACD!F694</f>
        <v>-0.28410207728004067</v>
      </c>
      <c r="F694" s="2">
        <f>'Moving Avg'!D694</f>
        <v>8.8649400000000007</v>
      </c>
      <c r="G694" s="2">
        <f>'Moving Avg'!F694</f>
        <v>8.5280500000000004</v>
      </c>
      <c r="H694" s="2">
        <f>'Moving Avg'!G694</f>
        <v>8.056438</v>
      </c>
      <c r="I694" s="2">
        <f>'Moving Avg'!H694</f>
        <v>6.6595274999999958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8.5038999999999998</v>
      </c>
      <c r="C695" s="2">
        <f>RSI!I695</f>
        <v>51.665467736767013</v>
      </c>
      <c r="D695" s="2">
        <f>MACD!E695</f>
        <v>-0.216228864999783</v>
      </c>
      <c r="E695" s="2">
        <f>MACD!F695</f>
        <v>-0.27052743482398911</v>
      </c>
      <c r="F695" s="2">
        <f>'Moving Avg'!D695</f>
        <v>8.7209599999999998</v>
      </c>
      <c r="G695" s="2">
        <f>'Moving Avg'!F695</f>
        <v>8.5601099999999981</v>
      </c>
      <c r="H695" s="2">
        <f>'Moving Avg'!G695</f>
        <v>8.0718399999999981</v>
      </c>
      <c r="I695" s="2">
        <f>'Moving Avg'!H695</f>
        <v>6.6786224999999959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</row>
    <row r="696" spans="1:12" ht="13.5" x14ac:dyDescent="0.25">
      <c r="A696" s="3">
        <f>RSI!A696</f>
        <v>43315</v>
      </c>
      <c r="B696" s="2">
        <f>RSI!B696</f>
        <v>9.0044000000000004</v>
      </c>
      <c r="C696" s="2">
        <f>RSI!I696</f>
        <v>63.103665575237883</v>
      </c>
      <c r="D696" s="2">
        <f>MACD!E696</f>
        <v>-0.20997948182251491</v>
      </c>
      <c r="E696" s="2">
        <f>MACD!F696</f>
        <v>-0.25841784422369429</v>
      </c>
      <c r="F696" s="2">
        <f>'Moving Avg'!D696</f>
        <v>8.7277000000000022</v>
      </c>
      <c r="G696" s="2">
        <f>'Moving Avg'!F696</f>
        <v>8.6152249999999988</v>
      </c>
      <c r="H696" s="2">
        <f>'Moving Avg'!G696</f>
        <v>8.097667999999997</v>
      </c>
      <c r="I696" s="2">
        <f>'Moving Avg'!H696</f>
        <v>6.6999084999999958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9.0044000000000004</v>
      </c>
      <c r="C697" s="2">
        <f>RSI!I697</f>
        <v>63.103665575237883</v>
      </c>
      <c r="D697" s="2">
        <f>MACD!E697</f>
        <v>-0.17760427298764725</v>
      </c>
      <c r="E697" s="2">
        <f>MACD!F697</f>
        <v>-0.24225512997648491</v>
      </c>
      <c r="F697" s="2">
        <f>'Moving Avg'!D697</f>
        <v>8.7873199999999994</v>
      </c>
      <c r="G697" s="2">
        <f>'Moving Avg'!F697</f>
        <v>8.6703399999999995</v>
      </c>
      <c r="H697" s="2">
        <f>'Moving Avg'!G697</f>
        <v>8.1260939999999966</v>
      </c>
      <c r="I697" s="2">
        <f>'Moving Avg'!H697</f>
        <v>6.7212459999999954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9.4656000000000002</v>
      </c>
      <c r="C698" s="2">
        <f>RSI!I698</f>
        <v>70.551333457074207</v>
      </c>
      <c r="D698" s="2">
        <f>MACD!E698</f>
        <v>-0.14838775013426009</v>
      </c>
      <c r="E698" s="2">
        <f>MACD!F698</f>
        <v>-0.22348165400803996</v>
      </c>
      <c r="F698" s="2">
        <f>'Moving Avg'!D698</f>
        <v>8.9448000000000008</v>
      </c>
      <c r="G698" s="2">
        <f>'Moving Avg'!F698</f>
        <v>8.7386749999999989</v>
      </c>
      <c r="H698" s="2">
        <f>'Moving Avg'!G698</f>
        <v>8.1637439999999977</v>
      </c>
      <c r="I698" s="2">
        <f>'Moving Avg'!H698</f>
        <v>6.744941499999995</v>
      </c>
      <c r="J698" s="5" t="str">
        <f>OBV!F698</f>
        <v>BULLISH</v>
      </c>
      <c r="K698" s="5" t="str">
        <f>OBV!G698</f>
        <v>STRONG</v>
      </c>
      <c r="L698" s="5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9.8368000000000002</v>
      </c>
      <c r="C699" s="2">
        <f>RSI!I699</f>
        <v>74.936466124283612</v>
      </c>
      <c r="D699" s="2">
        <f>MACD!E699</f>
        <v>-0.11508377638719836</v>
      </c>
      <c r="E699" s="2">
        <f>MACD!F699</f>
        <v>-0.20180207848387166</v>
      </c>
      <c r="F699" s="2">
        <f>'Moving Avg'!D699</f>
        <v>9.1630199999999995</v>
      </c>
      <c r="G699" s="2">
        <f>'Moving Avg'!F699</f>
        <v>8.8137600000000003</v>
      </c>
      <c r="H699" s="2">
        <f>'Moving Avg'!G699</f>
        <v>8.2052859999999974</v>
      </c>
      <c r="I699" s="2">
        <f>'Moving Avg'!H699</f>
        <v>6.7707529999999956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10.1236</v>
      </c>
      <c r="C700" s="2">
        <f>RSI!I700</f>
        <v>77.699507677965229</v>
      </c>
      <c r="D700" s="2">
        <f>MACD!E700</f>
        <v>-0.12231987927611421</v>
      </c>
      <c r="E700" s="2">
        <f>MACD!F700</f>
        <v>-0.18590563864232018</v>
      </c>
      <c r="F700" s="2">
        <f>'Moving Avg'!D700</f>
        <v>9.4869599999999998</v>
      </c>
      <c r="G700" s="2">
        <f>'Moving Avg'!F700</f>
        <v>8.9031850000000006</v>
      </c>
      <c r="H700" s="2">
        <f>'Moving Avg'!G700</f>
        <v>8.2555759999999978</v>
      </c>
      <c r="I700" s="2">
        <f>'Moving Avg'!H700</f>
        <v>6.7979984999999949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10.1236</v>
      </c>
      <c r="C701" s="2">
        <f>RSI!I701</f>
        <v>77.699507677965229</v>
      </c>
      <c r="D701" s="2">
        <f>MACD!E701</f>
        <v>-0.1757878245107225</v>
      </c>
      <c r="E701" s="2">
        <f>MACD!F701</f>
        <v>-0.18388207581600066</v>
      </c>
      <c r="F701" s="2">
        <f>'Moving Avg'!D701</f>
        <v>9.7108000000000008</v>
      </c>
      <c r="G701" s="2">
        <f>'Moving Avg'!F701</f>
        <v>8.993170000000001</v>
      </c>
      <c r="H701" s="2">
        <f>'Moving Avg'!G701</f>
        <v>8.305866</v>
      </c>
      <c r="I701" s="2">
        <f>'Moving Avg'!H701</f>
        <v>6.8249579999999943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9.8199000000000005</v>
      </c>
      <c r="C702" s="2">
        <f>RSI!I702</f>
        <v>68.434322663004508</v>
      </c>
      <c r="D702" s="2">
        <f>MACD!E702</f>
        <v>-0.24699447306193001</v>
      </c>
      <c r="E702" s="2">
        <f>MACD!F702</f>
        <v>-0.19650455526518654</v>
      </c>
      <c r="F702" s="2">
        <f>'Moving Avg'!D702</f>
        <v>9.8739000000000008</v>
      </c>
      <c r="G702" s="2">
        <f>'Moving Avg'!F702</f>
        <v>9.0567200000000003</v>
      </c>
      <c r="H702" s="2">
        <f>'Moving Avg'!G702</f>
        <v>8.3480039999999995</v>
      </c>
      <c r="I702" s="2">
        <f>'Moving Avg'!H702</f>
        <v>6.8503729999999941</v>
      </c>
      <c r="J702" s="5" t="str">
        <f>OBV!F702</f>
        <v>BULLISH</v>
      </c>
      <c r="K702" s="5" t="str">
        <f>OBV!G702</f>
        <v>STRONG</v>
      </c>
      <c r="L702" s="5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9.8762000000000008</v>
      </c>
      <c r="C703" s="2">
        <f>RSI!I703</f>
        <v>69.168298244434396</v>
      </c>
      <c r="D703" s="2">
        <f>MACD!E703</f>
        <v>-0.32115245157855377</v>
      </c>
      <c r="E703" s="2">
        <f>MACD!F703</f>
        <v>-0.22143413452785998</v>
      </c>
      <c r="F703" s="2">
        <f>'Moving Avg'!D703</f>
        <v>9.9560200000000005</v>
      </c>
      <c r="G703" s="2">
        <f>'Moving Avg'!F703</f>
        <v>9.1259000000000032</v>
      </c>
      <c r="H703" s="2">
        <f>'Moving Avg'!G703</f>
        <v>8.3902300000000007</v>
      </c>
      <c r="I703" s="2">
        <f>'Moving Avg'!H703</f>
        <v>6.8760694999999945</v>
      </c>
      <c r="J703" s="5" t="str">
        <f>OBV!F703</f>
        <v>BULLISH</v>
      </c>
      <c r="K703" s="5" t="str">
        <f>OBV!G703</f>
        <v>STRONG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9.6006</v>
      </c>
      <c r="C704" s="2">
        <f>RSI!I704</f>
        <v>61.615436576799468</v>
      </c>
      <c r="D704" s="2">
        <f>MACD!E704</f>
        <v>-0.35844656635278938</v>
      </c>
      <c r="E704" s="2">
        <f>MACD!F704</f>
        <v>-0.24883662089284586</v>
      </c>
      <c r="F704" s="2">
        <f>'Moving Avg'!D704</f>
        <v>9.9087800000000001</v>
      </c>
      <c r="G704" s="2">
        <f>'Moving Avg'!F704</f>
        <v>9.181300000000002</v>
      </c>
      <c r="H704" s="2">
        <f>'Moving Avg'!G704</f>
        <v>8.4268400000000003</v>
      </c>
      <c r="I704" s="2">
        <f>'Moving Avg'!H704</f>
        <v>6.9003879999999933</v>
      </c>
      <c r="J704" s="5" t="str">
        <f>OBV!F704</f>
        <v>BULLISH</v>
      </c>
      <c r="K704" s="5" t="str">
        <f>OBV!G704</f>
        <v>STRONG</v>
      </c>
      <c r="L704" s="5" t="str">
        <f>OBV!H704</f>
        <v>BULLISH DIVERGENCE</v>
      </c>
    </row>
    <row r="705" spans="1:12" ht="13.5" x14ac:dyDescent="0.25">
      <c r="A705" s="3">
        <f>RSI!A705</f>
        <v>43329</v>
      </c>
      <c r="B705" s="2">
        <f>RSI!B705</f>
        <v>10.1236</v>
      </c>
      <c r="C705" s="2">
        <f>RSI!I705</f>
        <v>68.618463584602807</v>
      </c>
      <c r="D705" s="2">
        <f>MACD!E705</f>
        <v>-0.46926393187274229</v>
      </c>
      <c r="E705" s="2">
        <f>MACD!F705</f>
        <v>-0.29292208308882517</v>
      </c>
      <c r="F705" s="2">
        <f>'Moving Avg'!D705</f>
        <v>9.9087799999999984</v>
      </c>
      <c r="G705" s="2">
        <f>'Moving Avg'!F705</f>
        <v>9.2684750000000005</v>
      </c>
      <c r="H705" s="2">
        <f>'Moving Avg'!G705</f>
        <v>8.4734939999999987</v>
      </c>
      <c r="I705" s="2">
        <f>'Moving Avg'!H705</f>
        <v>6.9272699999999929</v>
      </c>
      <c r="J705" s="5" t="str">
        <f>OBV!F705</f>
        <v>BULLISH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43332</v>
      </c>
      <c r="B706" s="2">
        <f>RSI!B706</f>
        <v>10.6861</v>
      </c>
      <c r="C706" s="2">
        <f>RSI!I706</f>
        <v>74.093046759713204</v>
      </c>
      <c r="D706" s="2">
        <f>MACD!E706</f>
        <v>-0.53386370335563704</v>
      </c>
      <c r="E706" s="2">
        <f>MACD!F706</f>
        <v>-0.34111040714218754</v>
      </c>
      <c r="F706" s="2">
        <f>'Moving Avg'!D706</f>
        <v>10.021279999999999</v>
      </c>
      <c r="G706" s="2">
        <f>'Moving Avg'!F706</f>
        <v>9.3753350000000015</v>
      </c>
      <c r="H706" s="2">
        <f>'Moving Avg'!G706</f>
        <v>8.5303599999999999</v>
      </c>
      <c r="I706" s="2">
        <f>'Moving Avg'!H706</f>
        <v>6.9569644999999927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10.4049</v>
      </c>
      <c r="C707" s="2">
        <f>RSI!I707</f>
        <v>67.731737021337295</v>
      </c>
      <c r="D707" s="2">
        <f>MACD!E707</f>
        <v>-0.57672718581824078</v>
      </c>
      <c r="E707" s="2">
        <f>MACD!F707</f>
        <v>-0.38823376287739819</v>
      </c>
      <c r="F707" s="2">
        <f>'Moving Avg'!D707</f>
        <v>10.13828</v>
      </c>
      <c r="G707" s="2">
        <f>'Moving Avg'!F707</f>
        <v>9.4582950000000015</v>
      </c>
      <c r="H707" s="2">
        <f>'Moving Avg'!G707</f>
        <v>8.5826399999999996</v>
      </c>
      <c r="I707" s="2">
        <f>'Moving Avg'!H707</f>
        <v>6.9850969999999926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10.4611</v>
      </c>
      <c r="C708" s="2">
        <f>RSI!I708</f>
        <v>68.31719852961325</v>
      </c>
      <c r="D708" s="2">
        <f>MACD!E708</f>
        <v>-0.55290652751038571</v>
      </c>
      <c r="E708" s="2">
        <f>MACD!F708</f>
        <v>-0.42116831580399572</v>
      </c>
      <c r="F708" s="2">
        <f>'Moving Avg'!D708</f>
        <v>10.25526</v>
      </c>
      <c r="G708" s="2">
        <f>'Moving Avg'!F708</f>
        <v>9.5314099999999993</v>
      </c>
      <c r="H708" s="2">
        <f>'Moving Avg'!G708</f>
        <v>8.6360440000000001</v>
      </c>
      <c r="I708" s="2">
        <f>'Moving Avg'!H708</f>
        <v>7.0135104999999927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10.6861</v>
      </c>
      <c r="C709" s="2">
        <f>RSI!I709</f>
        <v>70.615818833001541</v>
      </c>
      <c r="D709" s="2">
        <f>MACD!E709</f>
        <v>-0.49884639319499691</v>
      </c>
      <c r="E709" s="2">
        <f>MACD!F709</f>
        <v>-0.43670393128219598</v>
      </c>
      <c r="F709" s="2">
        <f>'Moving Avg'!D709</f>
        <v>10.47236</v>
      </c>
      <c r="G709" s="2">
        <f>'Moving Avg'!F709</f>
        <v>9.6022750000000006</v>
      </c>
      <c r="H709" s="2">
        <f>'Moving Avg'!G709</f>
        <v>8.6939480000000007</v>
      </c>
      <c r="I709" s="2">
        <f>'Moving Avg'!H709</f>
        <v>7.0430489999999919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10.6861</v>
      </c>
      <c r="C710" s="2">
        <f>RSI!I710</f>
        <v>70.615818833001541</v>
      </c>
      <c r="D710" s="2">
        <f>MACD!E710</f>
        <v>-0.41636228348128945</v>
      </c>
      <c r="E710" s="2">
        <f>MACD!F710</f>
        <v>-0.43263560172201471</v>
      </c>
      <c r="F710" s="2">
        <f>'Moving Avg'!D710</f>
        <v>10.584860000000001</v>
      </c>
      <c r="G710" s="2">
        <f>'Moving Avg'!F710</f>
        <v>9.6753900000000019</v>
      </c>
      <c r="H710" s="2">
        <f>'Moving Avg'!G710</f>
        <v>8.7518519999999995</v>
      </c>
      <c r="I710" s="2">
        <f>'Moving Avg'!H710</f>
        <v>7.0725874999999903</v>
      </c>
      <c r="J710" s="5" t="str">
        <f>OBV!F710</f>
        <v>BULLISH</v>
      </c>
      <c r="K710" s="5" t="str">
        <f>OBV!G710</f>
        <v>STRONG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10.4049</v>
      </c>
      <c r="C711" s="2">
        <f>RSI!I711</f>
        <v>63.896532922024079</v>
      </c>
      <c r="D711" s="2">
        <f>MACD!E711</f>
        <v>-0.33257373845224336</v>
      </c>
      <c r="E711" s="2">
        <f>MACD!F711</f>
        <v>-0.41262322906806048</v>
      </c>
      <c r="F711" s="2">
        <f>'Moving Avg'!D711</f>
        <v>10.52862</v>
      </c>
      <c r="G711" s="2">
        <f>'Moving Avg'!F711</f>
        <v>9.7471000000000014</v>
      </c>
      <c r="H711" s="2">
        <f>'Moving Avg'!G711</f>
        <v>8.8041319999999992</v>
      </c>
      <c r="I711" s="2">
        <f>'Moving Avg'!H711</f>
        <v>7.1006419999999899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10.663600000000001</v>
      </c>
      <c r="C712" s="2">
        <f>RSI!I712</f>
        <v>67.006889491148627</v>
      </c>
      <c r="D712" s="2">
        <f>MACD!E712</f>
        <v>-0.33222916626763777</v>
      </c>
      <c r="E712" s="2">
        <f>MACD!F712</f>
        <v>-0.39654441650797595</v>
      </c>
      <c r="F712" s="2">
        <f>'Moving Avg'!D712</f>
        <v>10.580360000000001</v>
      </c>
      <c r="G712" s="2">
        <f>'Moving Avg'!F712</f>
        <v>9.8449650000000002</v>
      </c>
      <c r="H712" s="2">
        <f>'Moving Avg'!G712</f>
        <v>8.8620020000000004</v>
      </c>
      <c r="I712" s="2">
        <f>'Moving Avg'!H712</f>
        <v>7.1299899999999914</v>
      </c>
      <c r="J712" s="5" t="str">
        <f>OBV!F712</f>
        <v>BULLISH</v>
      </c>
      <c r="K712" s="5" t="str">
        <f>OBV!G712</f>
        <v>STRONG</v>
      </c>
      <c r="L712" s="5" t="str">
        <f>OBV!H712</f>
        <v>CONFIRMED BULLISH</v>
      </c>
    </row>
    <row r="713" spans="1:12" ht="13.5" x14ac:dyDescent="0.25">
      <c r="A713" s="3">
        <f>RSI!A713</f>
        <v>43343</v>
      </c>
      <c r="B713" s="2">
        <f>RSI!B713</f>
        <v>10.6692</v>
      </c>
      <c r="C713" s="2">
        <f>RSI!I713</f>
        <v>67.073018113555236</v>
      </c>
      <c r="D713" s="2">
        <f>MACD!E713</f>
        <v>-0.32954120610855675</v>
      </c>
      <c r="E713" s="2">
        <f>MACD!F713</f>
        <v>-0.38314377442809211</v>
      </c>
      <c r="F713" s="2">
        <f>'Moving Avg'!D713</f>
        <v>10.621979999999999</v>
      </c>
      <c r="G713" s="2">
        <f>'Moving Avg'!F713</f>
        <v>9.9445149999999991</v>
      </c>
      <c r="H713" s="2">
        <f>'Moving Avg'!G713</f>
        <v>8.9195679999999999</v>
      </c>
      <c r="I713" s="2">
        <f>'Moving Avg'!H713</f>
        <v>7.1593399999999905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</row>
    <row r="714" spans="1:12" ht="13.5" x14ac:dyDescent="0.25">
      <c r="A714" s="3">
        <f>RSI!A714</f>
        <v>43346</v>
      </c>
      <c r="B714" s="2">
        <f>RSI!B714</f>
        <v>10.4049</v>
      </c>
      <c r="C714" s="2">
        <f>RSI!I714</f>
        <v>60.871810747519874</v>
      </c>
      <c r="D714" s="2">
        <f>MACD!E714</f>
        <v>-0.35553905833595856</v>
      </c>
      <c r="E714" s="2">
        <f>MACD!F714</f>
        <v>-0.37762283120966544</v>
      </c>
      <c r="F714" s="2">
        <f>'Moving Avg'!D714</f>
        <v>10.56574</v>
      </c>
      <c r="G714" s="2">
        <f>'Moving Avg'!F714</f>
        <v>10.027474999999999</v>
      </c>
      <c r="H714" s="2">
        <f>'Moving Avg'!G714</f>
        <v>8.971017999999999</v>
      </c>
      <c r="I714" s="2">
        <f>'Moving Avg'!H714</f>
        <v>7.1873684999999918</v>
      </c>
      <c r="J714" s="5" t="str">
        <f>OBV!F714</f>
        <v>BULLISH</v>
      </c>
      <c r="K714" s="5" t="str">
        <f>OBV!G714</f>
        <v>STRONG</v>
      </c>
      <c r="L714" s="5" t="str">
        <f>OBV!H714</f>
        <v>BULLISH DIVERGENCE</v>
      </c>
    </row>
    <row r="715" spans="1:12" ht="13.5" x14ac:dyDescent="0.25">
      <c r="A715" s="3">
        <f>RSI!A715</f>
        <v>43347</v>
      </c>
      <c r="B715" s="2">
        <f>RSI!B715</f>
        <v>10.348599999999999</v>
      </c>
      <c r="C715" s="2">
        <f>RSI!I715</f>
        <v>59.607581533361369</v>
      </c>
      <c r="D715" s="2">
        <f>MACD!E715</f>
        <v>-0.2963899219518904</v>
      </c>
      <c r="E715" s="2">
        <f>MACD!F715</f>
        <v>-0.36137624935811047</v>
      </c>
      <c r="F715" s="2">
        <f>'Moving Avg'!D715</f>
        <v>10.498239999999999</v>
      </c>
      <c r="G715" s="2">
        <f>'Moving Avg'!F715</f>
        <v>10.11971</v>
      </c>
      <c r="H715" s="2">
        <f>'Moving Avg'!G715</f>
        <v>9.0207179999999987</v>
      </c>
      <c r="I715" s="2">
        <f>'Moving Avg'!H715</f>
        <v>7.2151934999999927</v>
      </c>
      <c r="J715" s="5" t="str">
        <f>OBV!F715</f>
        <v>BULLISH</v>
      </c>
      <c r="K715" s="5" t="str">
        <f>OBV!G715</f>
        <v>STRONG</v>
      </c>
      <c r="L715" s="5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10.1236</v>
      </c>
      <c r="C716" s="2">
        <f>RSI!I716</f>
        <v>54.71668799694686</v>
      </c>
      <c r="D716" s="2">
        <f>MACD!E716</f>
        <v>-0.14602931741221603</v>
      </c>
      <c r="E716" s="2">
        <f>MACD!F716</f>
        <v>-0.31830686296893157</v>
      </c>
      <c r="F716" s="2">
        <f>'Moving Avg'!D716</f>
        <v>10.441979999999997</v>
      </c>
      <c r="G716" s="2">
        <f>'Moving Avg'!F716</f>
        <v>10.17567</v>
      </c>
      <c r="H716" s="2">
        <f>'Moving Avg'!G716</f>
        <v>9.0675799999999995</v>
      </c>
      <c r="I716" s="2">
        <f>'Moving Avg'!H716</f>
        <v>7.2416599999999915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10.1236</v>
      </c>
      <c r="C717" s="2">
        <f>RSI!I717</f>
        <v>54.716687996946874</v>
      </c>
      <c r="D717" s="2">
        <f>MACD!E717</f>
        <v>-6.3412555252501335E-2</v>
      </c>
      <c r="E717" s="2">
        <f>MACD!F717</f>
        <v>-0.26732800142564556</v>
      </c>
      <c r="F717" s="2">
        <f>'Moving Avg'!D717</f>
        <v>10.33398</v>
      </c>
      <c r="G717" s="2">
        <f>'Moving Avg'!F717</f>
        <v>10.231629999999999</v>
      </c>
      <c r="H717" s="2">
        <f>'Moving Avg'!G717</f>
        <v>9.1144419999999986</v>
      </c>
      <c r="I717" s="2">
        <f>'Moving Avg'!H717</f>
        <v>7.2681264999999913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10.1236</v>
      </c>
      <c r="C718" s="2">
        <f>RSI!I718</f>
        <v>54.716687996946874</v>
      </c>
      <c r="D718" s="2">
        <f>MACD!E718</f>
        <v>1.38901792629742E-2</v>
      </c>
      <c r="E718" s="2">
        <f>MACD!F718</f>
        <v>-0.21108436528792163</v>
      </c>
      <c r="F718" s="2">
        <f>'Moving Avg'!D718</f>
        <v>10.224859999999998</v>
      </c>
      <c r="G718" s="2">
        <f>'Moving Avg'!F718</f>
        <v>10.264530000000001</v>
      </c>
      <c r="H718" s="2">
        <f>'Moving Avg'!G718</f>
        <v>9.1631739999999997</v>
      </c>
      <c r="I718" s="2">
        <f>'Moving Avg'!H718</f>
        <v>7.294592999999991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9.8423999999999996</v>
      </c>
      <c r="C719" s="2">
        <f>RSI!I719</f>
        <v>48.504360541158654</v>
      </c>
      <c r="D719" s="2">
        <f>MACD!E719</f>
        <v>0.13358787520230031</v>
      </c>
      <c r="E719" s="2">
        <f>MACD!F719</f>
        <v>-0.14214991718987724</v>
      </c>
      <c r="F719" s="2">
        <f>'Moving Avg'!D719</f>
        <v>10.112359999999999</v>
      </c>
      <c r="G719" s="2">
        <f>'Moving Avg'!F719</f>
        <v>10.264810000000001</v>
      </c>
      <c r="H719" s="2">
        <f>'Moving Avg'!G719</f>
        <v>9.2062819999999999</v>
      </c>
      <c r="I719" s="2">
        <f>'Moving Avg'!H719</f>
        <v>7.3196534999999905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9.5611999999999995</v>
      </c>
      <c r="C720" s="2">
        <f>RSI!I720</f>
        <v>43.219874849884199</v>
      </c>
      <c r="D720" s="2">
        <f>MACD!E720</f>
        <v>0.25629019680487986</v>
      </c>
      <c r="E720" s="2">
        <f>MACD!F720</f>
        <v>-6.2461894390925823E-2</v>
      </c>
      <c r="F720" s="2">
        <f>'Moving Avg'!D720</f>
        <v>9.9548799999999993</v>
      </c>
      <c r="G720" s="2">
        <f>'Moving Avg'!F720</f>
        <v>10.236690000000001</v>
      </c>
      <c r="H720" s="2">
        <f>'Moving Avg'!G720</f>
        <v>9.2432459999999992</v>
      </c>
      <c r="I720" s="2">
        <f>'Moving Avg'!H720</f>
        <v>7.3433079999999915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9.5330999999999992</v>
      </c>
      <c r="C721" s="2">
        <f>RSI!I721</f>
        <v>42.719011989346612</v>
      </c>
      <c r="D721" s="2">
        <f>MACD!E721</f>
        <v>0.32114312459260042</v>
      </c>
      <c r="E721" s="2">
        <f>MACD!F721</f>
        <v>1.425910940577943E-2</v>
      </c>
      <c r="F721" s="2">
        <f>'Moving Avg'!D721</f>
        <v>9.8367799999999992</v>
      </c>
      <c r="G721" s="2">
        <f>'Moving Avg'!F721</f>
        <v>10.207165</v>
      </c>
      <c r="H721" s="2">
        <f>'Moving Avg'!G721</f>
        <v>9.2812059999999992</v>
      </c>
      <c r="I721" s="2">
        <f>'Moving Avg'!H721</f>
        <v>7.366821999999992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9.2518999999999991</v>
      </c>
      <c r="C722" s="2">
        <f>RSI!I722</f>
        <v>37.976155329866245</v>
      </c>
      <c r="D722" s="2">
        <f>MACD!E722</f>
        <v>0.43885874465884989</v>
      </c>
      <c r="E722" s="2">
        <f>MACD!F722</f>
        <v>9.9179036456393518E-2</v>
      </c>
      <c r="F722" s="2">
        <f>'Moving Avg'!D722</f>
        <v>9.6624400000000001</v>
      </c>
      <c r="G722" s="2">
        <f>'Moving Avg'!F722</f>
        <v>10.178765</v>
      </c>
      <c r="H722" s="2">
        <f>'Moving Avg'!G722</f>
        <v>9.3130779999999973</v>
      </c>
      <c r="I722" s="2">
        <f>'Moving Avg'!H722</f>
        <v>7.3889299999999913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9.2462999999999997</v>
      </c>
      <c r="C723" s="2">
        <f>RSI!I723</f>
        <v>37.8859454046422</v>
      </c>
      <c r="D723" s="2">
        <f>MACD!E723</f>
        <v>0.54344894562632184</v>
      </c>
      <c r="E723" s="2">
        <f>MACD!F723</f>
        <v>0.18803301829037922</v>
      </c>
      <c r="F723" s="2">
        <f>'Moving Avg'!D723</f>
        <v>9.4869799999999991</v>
      </c>
      <c r="G723" s="2">
        <f>'Moving Avg'!F723</f>
        <v>10.147270000000001</v>
      </c>
      <c r="H723" s="2">
        <f>'Moving Avg'!G723</f>
        <v>9.3416499999999996</v>
      </c>
      <c r="I723" s="2">
        <f>'Moving Avg'!H723</f>
        <v>7.4106719999999919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9.2180999999999997</v>
      </c>
      <c r="C724" s="2">
        <f>RSI!I724</f>
        <v>37.404099364252581</v>
      </c>
      <c r="D724" s="2">
        <f>MACD!E724</f>
        <v>0.59684241993842768</v>
      </c>
      <c r="E724" s="2">
        <f>MACD!F724</f>
        <v>0.26979489861998895</v>
      </c>
      <c r="F724" s="2">
        <f>'Moving Avg'!D724</f>
        <v>9.3621199999999991</v>
      </c>
      <c r="G724" s="2">
        <f>'Moving Avg'!F724</f>
        <v>10.128145</v>
      </c>
      <c r="H724" s="2">
        <f>'Moving Avg'!G724</f>
        <v>9.3696579999999994</v>
      </c>
      <c r="I724" s="2">
        <f>'Moving Avg'!H724</f>
        <v>7.4322729999999924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9.0663</v>
      </c>
      <c r="C725" s="2">
        <f>RSI!I725</f>
        <v>34.835702753531308</v>
      </c>
      <c r="D725" s="2">
        <f>MACD!E725</f>
        <v>0.64798098334605037</v>
      </c>
      <c r="E725" s="2">
        <f>MACD!F725</f>
        <v>0.34543211556520126</v>
      </c>
      <c r="F725" s="2">
        <f>'Moving Avg'!D725</f>
        <v>9.2631399999999982</v>
      </c>
      <c r="G725" s="2">
        <f>'Moving Avg'!F725</f>
        <v>10.075280000000001</v>
      </c>
      <c r="H725" s="2">
        <f>'Moving Avg'!G725</f>
        <v>9.3937299999999997</v>
      </c>
      <c r="I725" s="2">
        <f>'Moving Avg'!H725</f>
        <v>7.4531149999999924</v>
      </c>
      <c r="J725" s="5" t="str">
        <f>OBV!F725</f>
        <v>BEARISH</v>
      </c>
      <c r="K725" s="5" t="str">
        <f>OBV!G725</f>
        <v>WEAK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8.9987999999999992</v>
      </c>
      <c r="C726" s="2">
        <f>RSI!I726</f>
        <v>33.72669803235253</v>
      </c>
      <c r="D726" s="2">
        <f>MACD!E726</f>
        <v>0.66566013150477232</v>
      </c>
      <c r="E726" s="2">
        <f>MACD!F726</f>
        <v>0.40947771875311545</v>
      </c>
      <c r="F726" s="2">
        <f>'Moving Avg'!D726</f>
        <v>9.1562799999999989</v>
      </c>
      <c r="G726" s="2">
        <f>'Moving Avg'!F726</f>
        <v>9.9909149999999993</v>
      </c>
      <c r="H726" s="2">
        <f>'Moving Avg'!G726</f>
        <v>9.4156639999999996</v>
      </c>
      <c r="I726" s="2">
        <f>'Moving Avg'!H726</f>
        <v>7.4735674999999926</v>
      </c>
      <c r="J726" s="5" t="str">
        <f>OBV!F726</f>
        <v>BEARISH</v>
      </c>
      <c r="K726" s="5" t="str">
        <f>OBV!G726</f>
        <v>WEAK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8.7737999999999996</v>
      </c>
      <c r="C727" s="2">
        <f>RSI!I727</f>
        <v>30.267690326691408</v>
      </c>
      <c r="D727" s="2">
        <f>MACD!E727</f>
        <v>0.7014103458000136</v>
      </c>
      <c r="E727" s="2">
        <f>MACD!F727</f>
        <v>0.46786424416249506</v>
      </c>
      <c r="F727" s="2">
        <f>'Moving Avg'!D727</f>
        <v>9.0606600000000004</v>
      </c>
      <c r="G727" s="2">
        <f>'Moving Avg'!F727</f>
        <v>9.9093599999999977</v>
      </c>
      <c r="H727" s="2">
        <f>'Moving Avg'!G727</f>
        <v>9.4330979999999993</v>
      </c>
      <c r="I727" s="2">
        <f>'Moving Avg'!H727</f>
        <v>7.4928949999999919</v>
      </c>
      <c r="J727" s="5" t="str">
        <f>OBV!F727</f>
        <v>BEARISH</v>
      </c>
      <c r="K727" s="5" t="str">
        <f>OBV!G727</f>
        <v>WEAK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8.5488999999999997</v>
      </c>
      <c r="C728" s="2">
        <f>RSI!I728</f>
        <v>27.258365072663182</v>
      </c>
      <c r="D728" s="2">
        <f>MACD!E728</f>
        <v>0.7534680881019824</v>
      </c>
      <c r="E728" s="2">
        <f>MACD!F728</f>
        <v>0.52498501295039257</v>
      </c>
      <c r="F728" s="2">
        <f>'Moving Avg'!D728</f>
        <v>8.9211799999999979</v>
      </c>
      <c r="G728" s="2">
        <f>'Moving Avg'!F728</f>
        <v>9.8137499999999989</v>
      </c>
      <c r="H728" s="2">
        <f>'Moving Avg'!G728</f>
        <v>9.4420979999999997</v>
      </c>
      <c r="I728" s="2">
        <f>'Moving Avg'!H728</f>
        <v>7.5109684999999935</v>
      </c>
      <c r="J728" s="5" t="str">
        <f>OBV!F728</f>
        <v>BEARISH</v>
      </c>
      <c r="K728" s="5" t="str">
        <f>OBV!G728</f>
        <v>WEAK</v>
      </c>
      <c r="L728" s="5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8.9313000000000002</v>
      </c>
      <c r="C729" s="2">
        <f>RSI!I729</f>
        <v>38.461724756362443</v>
      </c>
      <c r="D729" s="2">
        <f>MACD!E729</f>
        <v>0.73202537237729359</v>
      </c>
      <c r="E729" s="2">
        <f>MACD!F729</f>
        <v>0.56639308483577278</v>
      </c>
      <c r="F729" s="2">
        <f>'Moving Avg'!D729</f>
        <v>8.8638200000000005</v>
      </c>
      <c r="G729" s="2">
        <f>'Moving Avg'!F729</f>
        <v>9.7260099999999987</v>
      </c>
      <c r="H729" s="2">
        <f>'Moving Avg'!G729</f>
        <v>9.4540220000000019</v>
      </c>
      <c r="I729" s="2">
        <f>'Moving Avg'!H729</f>
        <v>7.5307459999999935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</row>
    <row r="730" spans="1:12" ht="13.5" x14ac:dyDescent="0.25">
      <c r="A730" s="3">
        <f>RSI!A730</f>
        <v>43369</v>
      </c>
      <c r="B730" s="2">
        <f>RSI!B730</f>
        <v>8.9425000000000008</v>
      </c>
      <c r="C730" s="2">
        <f>RSI!I730</f>
        <v>38.759227315099899</v>
      </c>
      <c r="D730" s="2">
        <f>MACD!E730</f>
        <v>0.67317509228099937</v>
      </c>
      <c r="E730" s="2">
        <f>MACD!F730</f>
        <v>0.58774948632481816</v>
      </c>
      <c r="F730" s="2">
        <f>'Moving Avg'!D730</f>
        <v>8.8390599999999999</v>
      </c>
      <c r="G730" s="2">
        <f>'Moving Avg'!F730</f>
        <v>9.6388299999999987</v>
      </c>
      <c r="H730" s="2">
        <f>'Moving Avg'!G730</f>
        <v>9.46617</v>
      </c>
      <c r="I730" s="2">
        <f>'Moving Avg'!H730</f>
        <v>7.5506314999999935</v>
      </c>
      <c r="J730" s="5" t="str">
        <f>OBV!F730</f>
        <v>BULLISH</v>
      </c>
      <c r="K730" s="5" t="str">
        <f>OBV!G730</f>
        <v>STRONG</v>
      </c>
      <c r="L730" s="5" t="str">
        <f>OBV!H730</f>
        <v>BULLISH DIVERGENCE</v>
      </c>
    </row>
    <row r="731" spans="1:12" ht="13.5" x14ac:dyDescent="0.25">
      <c r="A731" s="3">
        <f>RSI!A731</f>
        <v>43370</v>
      </c>
      <c r="B731" s="2">
        <f>RSI!B731</f>
        <v>8.9368999999999996</v>
      </c>
      <c r="C731" s="2">
        <f>RSI!I731</f>
        <v>38.658592995034908</v>
      </c>
      <c r="D731" s="2">
        <f>MACD!E731</f>
        <v>0.62253826209409091</v>
      </c>
      <c r="E731" s="2">
        <f>MACD!F731</f>
        <v>0.59470724147867271</v>
      </c>
      <c r="F731" s="2">
        <f>'Moving Avg'!D731</f>
        <v>8.8266799999999996</v>
      </c>
      <c r="G731" s="2">
        <f>'Moving Avg'!F731</f>
        <v>9.5654299999999992</v>
      </c>
      <c r="H731" s="2">
        <f>'Moving Avg'!G731</f>
        <v>9.4784299999999995</v>
      </c>
      <c r="I731" s="2">
        <f>'Moving Avg'!H731</f>
        <v>7.5704889999999931</v>
      </c>
      <c r="J731" s="5" t="str">
        <f>OBV!F731</f>
        <v>BULLISH</v>
      </c>
      <c r="K731" s="5" t="str">
        <f>OBV!G731</f>
        <v>STRONG</v>
      </c>
      <c r="L731" s="5" t="str">
        <f>OBV!H731</f>
        <v>BULLISH DIVERGENCE</v>
      </c>
    </row>
    <row r="732" spans="1:12" ht="13.5" x14ac:dyDescent="0.25">
      <c r="A732" s="3">
        <f>RSI!A732</f>
        <v>43371</v>
      </c>
      <c r="B732" s="2">
        <f>RSI!B732</f>
        <v>8.8750999999999998</v>
      </c>
      <c r="C732" s="2">
        <f>RSI!I732</f>
        <v>37.501405628157698</v>
      </c>
      <c r="D732" s="2">
        <f>MACD!E732</f>
        <v>0.54388162007193763</v>
      </c>
      <c r="E732" s="2">
        <f>MACD!F732</f>
        <v>0.58454211719732574</v>
      </c>
      <c r="F732" s="2">
        <f>'Moving Avg'!D732</f>
        <v>8.84694</v>
      </c>
      <c r="G732" s="2">
        <f>'Moving Avg'!F732</f>
        <v>9.4760050000000007</v>
      </c>
      <c r="H732" s="2">
        <f>'Moving Avg'!G732</f>
        <v>9.4849539999999983</v>
      </c>
      <c r="I732" s="2">
        <f>'Moving Avg'!H732</f>
        <v>7.590037499999994</v>
      </c>
      <c r="J732" s="5" t="str">
        <f>OBV!F732</f>
        <v>BULLISH</v>
      </c>
      <c r="K732" s="5" t="str">
        <f>OBV!G732</f>
        <v>STRONG</v>
      </c>
      <c r="L732" s="5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8.6106999999999996</v>
      </c>
      <c r="C733" s="2">
        <f>RSI!I733</f>
        <v>32.956210178412533</v>
      </c>
      <c r="D733" s="2">
        <f>MACD!E733</f>
        <v>0.49907562851529796</v>
      </c>
      <c r="E733" s="2">
        <f>MACD!F733</f>
        <v>0.56744881946092018</v>
      </c>
      <c r="F733" s="2">
        <f>'Moving Avg'!D733</f>
        <v>8.8593000000000011</v>
      </c>
      <c r="G733" s="2">
        <f>'Moving Avg'!F733</f>
        <v>9.3730799999999999</v>
      </c>
      <c r="H733" s="2">
        <f>'Moving Avg'!G733</f>
        <v>9.4873159999999999</v>
      </c>
      <c r="I733" s="2">
        <f>'Moving Avg'!H733</f>
        <v>7.6082119999999929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8.4364000000000008</v>
      </c>
      <c r="C734" s="2">
        <f>RSI!I734</f>
        <v>30.345160828681657</v>
      </c>
      <c r="D734" s="2">
        <f>MACD!E734</f>
        <v>0.47409970204197371</v>
      </c>
      <c r="E734" s="2">
        <f>MACD!F734</f>
        <v>0.54877899597713098</v>
      </c>
      <c r="F734" s="2">
        <f>'Moving Avg'!D734</f>
        <v>8.7603200000000001</v>
      </c>
      <c r="G734" s="2">
        <f>'Moving Avg'!F734</f>
        <v>9.2746549999999992</v>
      </c>
      <c r="H734" s="2">
        <f>'Moving Avg'!G734</f>
        <v>9.4861919999999991</v>
      </c>
      <c r="I734" s="2">
        <f>'Moving Avg'!H734</f>
        <v>7.6253594999999939</v>
      </c>
      <c r="J734" s="5" t="str">
        <f>OBV!F734</f>
        <v>BULLISH</v>
      </c>
      <c r="K734" s="5" t="str">
        <f>OBV!G734</f>
        <v>STRONG</v>
      </c>
      <c r="L734" s="5" t="str">
        <f>OBV!H734</f>
        <v>BULLISH DIVERGENCE</v>
      </c>
    </row>
    <row r="735" spans="1:12" ht="13.5" x14ac:dyDescent="0.25">
      <c r="A735" s="3">
        <f>RSI!A735</f>
        <v>43376</v>
      </c>
      <c r="B735" s="2">
        <f>RSI!B735</f>
        <v>8.4364000000000008</v>
      </c>
      <c r="C735" s="2">
        <f>RSI!I735</f>
        <v>30.345160828681657</v>
      </c>
      <c r="D735" s="2">
        <f>MACD!E735</f>
        <v>0.43468323882735227</v>
      </c>
      <c r="E735" s="2">
        <f>MACD!F735</f>
        <v>0.52595984454717526</v>
      </c>
      <c r="F735" s="2">
        <f>'Moving Avg'!D735</f>
        <v>8.6590999999999987</v>
      </c>
      <c r="G735" s="2">
        <f>'Moving Avg'!F735</f>
        <v>9.1790449999999986</v>
      </c>
      <c r="H735" s="2">
        <f>'Moving Avg'!G735</f>
        <v>9.4873179999999984</v>
      </c>
      <c r="I735" s="2">
        <f>'Moving Avg'!H735</f>
        <v>7.6428704999999937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8.2113999999999994</v>
      </c>
      <c r="C736" s="2">
        <f>RSI!I736</f>
        <v>27.127487927658251</v>
      </c>
      <c r="D736" s="2">
        <f>MACD!E736</f>
        <v>0.41230813814549983</v>
      </c>
      <c r="E736" s="2">
        <f>MACD!F736</f>
        <v>0.50322950326684013</v>
      </c>
      <c r="F736" s="2">
        <f>'Moving Avg'!D736</f>
        <v>8.5139999999999993</v>
      </c>
      <c r="G736" s="2">
        <f>'Moving Avg'!F736</f>
        <v>9.0834349999999979</v>
      </c>
      <c r="H736" s="2">
        <f>'Moving Avg'!G736</f>
        <v>9.4805679999999999</v>
      </c>
      <c r="I736" s="2">
        <f>'Moving Avg'!H736</f>
        <v>7.6588669999999937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8.5488999999999997</v>
      </c>
      <c r="C737" s="2">
        <f>RSI!I737</f>
        <v>37.78432254854588</v>
      </c>
      <c r="D737" s="2">
        <f>MACD!E737</f>
        <v>0.33943695512529537</v>
      </c>
      <c r="E737" s="2">
        <f>MACD!F737</f>
        <v>0.47047099363853123</v>
      </c>
      <c r="F737" s="2">
        <f>'Moving Avg'!D737</f>
        <v>8.4487599999999983</v>
      </c>
      <c r="G737" s="2">
        <f>'Moving Avg'!F737</f>
        <v>9.0046999999999997</v>
      </c>
      <c r="H737" s="2">
        <f>'Moving Avg'!G737</f>
        <v>9.4766320000000004</v>
      </c>
      <c r="I737" s="2">
        <f>'Moving Avg'!H737</f>
        <v>7.6769404999999926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8.7737999999999996</v>
      </c>
      <c r="C738" s="2">
        <f>RSI!I738</f>
        <v>43.69345502369783</v>
      </c>
      <c r="D738" s="2">
        <f>MACD!E738</f>
        <v>0.22977962421060205</v>
      </c>
      <c r="E738" s="2">
        <f>MACD!F738</f>
        <v>0.4223327197529454</v>
      </c>
      <c r="F738" s="2">
        <f>'Moving Avg'!D738</f>
        <v>8.4813799999999997</v>
      </c>
      <c r="G738" s="2">
        <f>'Moving Avg'!F738</f>
        <v>8.9372099999999968</v>
      </c>
      <c r="H738" s="2">
        <f>'Moving Avg'!G738</f>
        <v>9.4721320000000002</v>
      </c>
      <c r="I738" s="2">
        <f>'Moving Avg'!H738</f>
        <v>7.6957489999999931</v>
      </c>
      <c r="J738" s="5" t="str">
        <f>OBV!F738</f>
        <v>BEARISH</v>
      </c>
      <c r="K738" s="5" t="str">
        <f>OBV!G738</f>
        <v>NEUTRAL</v>
      </c>
      <c r="L738" s="5" t="str">
        <f>OBV!H738</f>
        <v>BEARISH DIVERGENCE</v>
      </c>
    </row>
    <row r="739" spans="1:12" ht="13.5" x14ac:dyDescent="0.25">
      <c r="A739" s="3">
        <f>RSI!A739</f>
        <v>43382</v>
      </c>
      <c r="B739" s="2">
        <f>RSI!B739</f>
        <v>8.8018999999999998</v>
      </c>
      <c r="C739" s="2">
        <f>RSI!I739</f>
        <v>44.403963512642157</v>
      </c>
      <c r="D739" s="2">
        <f>MACD!E739</f>
        <v>0.19543351452860058</v>
      </c>
      <c r="E739" s="2">
        <f>MACD!F739</f>
        <v>0.37695287870807648</v>
      </c>
      <c r="F739" s="2">
        <f>'Moving Avg'!D739</f>
        <v>8.5544800000000016</v>
      </c>
      <c r="G739" s="2">
        <f>'Moving Avg'!F739</f>
        <v>8.8851849999999963</v>
      </c>
      <c r="H739" s="2">
        <f>'Moving Avg'!G739</f>
        <v>9.4627940000000006</v>
      </c>
      <c r="I739" s="2">
        <f>'Moving Avg'!H739</f>
        <v>7.7145679999999928</v>
      </c>
      <c r="J739" s="5" t="str">
        <f>OBV!F739</f>
        <v>BEARISH</v>
      </c>
      <c r="K739" s="5" t="str">
        <f>OBV!G739</f>
        <v>NEUTRAL</v>
      </c>
      <c r="L739" s="5" t="str">
        <f>OBV!H739</f>
        <v>BEARISH DIVERGENCE</v>
      </c>
    </row>
    <row r="740" spans="1:12" ht="13.5" x14ac:dyDescent="0.25">
      <c r="A740" s="3">
        <f>RSI!A740</f>
        <v>43383</v>
      </c>
      <c r="B740" s="2">
        <f>RSI!B740</f>
        <v>8.7737999999999996</v>
      </c>
      <c r="C740" s="2">
        <f>RSI!I740</f>
        <v>43.808637551384059</v>
      </c>
      <c r="D740" s="2">
        <f>MACD!E740</f>
        <v>0.17157620905662085</v>
      </c>
      <c r="E740" s="2">
        <f>MACD!F740</f>
        <v>0.33587754477778536</v>
      </c>
      <c r="F740" s="2">
        <f>'Moving Avg'!D740</f>
        <v>8.6219599999999996</v>
      </c>
      <c r="G740" s="2">
        <f>'Moving Avg'!F740</f>
        <v>8.8458149999999982</v>
      </c>
      <c r="H740" s="2">
        <f>'Moving Avg'!G740</f>
        <v>9.4537940000000003</v>
      </c>
      <c r="I740" s="2">
        <f>'Moving Avg'!H740</f>
        <v>7.7331164999999915</v>
      </c>
      <c r="J740" s="5" t="str">
        <f>OBV!F740</f>
        <v>BEARISH</v>
      </c>
      <c r="K740" s="5" t="str">
        <f>OBV!G740</f>
        <v>NEUTRAL</v>
      </c>
      <c r="L740" s="5" t="str">
        <f>OBV!H740</f>
        <v>BEARISH DIVERGENCE</v>
      </c>
    </row>
    <row r="741" spans="1:12" ht="13.5" x14ac:dyDescent="0.25">
      <c r="A741" s="3">
        <f>RSI!A741</f>
        <v>43384</v>
      </c>
      <c r="B741" s="2">
        <f>RSI!B741</f>
        <v>8.7737999999999996</v>
      </c>
      <c r="C741" s="2">
        <f>RSI!I741</f>
        <v>43.808637551384059</v>
      </c>
      <c r="D741" s="2">
        <f>MACD!E741</f>
        <v>0.15199027218761429</v>
      </c>
      <c r="E741" s="2">
        <f>MACD!F741</f>
        <v>0.29910009025975115</v>
      </c>
      <c r="F741" s="2">
        <f>'Moving Avg'!D741</f>
        <v>8.7344399999999993</v>
      </c>
      <c r="G741" s="2">
        <f>'Moving Avg'!F741</f>
        <v>8.8078499999999984</v>
      </c>
      <c r="H741" s="2">
        <f>'Moving Avg'!G741</f>
        <v>9.4498560000000005</v>
      </c>
      <c r="I741" s="2">
        <f>'Moving Avg'!H741</f>
        <v>7.7515354999999921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</row>
    <row r="742" spans="1:12" ht="13.5" x14ac:dyDescent="0.25">
      <c r="A742" s="3">
        <f>RSI!A742</f>
        <v>43385</v>
      </c>
      <c r="B742" s="2">
        <f>RSI!B742</f>
        <v>8.5488999999999997</v>
      </c>
      <c r="C742" s="2">
        <f>RSI!I742</f>
        <v>38.96015077005903</v>
      </c>
      <c r="D742" s="2">
        <f>MACD!E742</f>
        <v>0.14392333849038508</v>
      </c>
      <c r="E742" s="2">
        <f>MACD!F742</f>
        <v>0.26806473990587792</v>
      </c>
      <c r="F742" s="2">
        <f>'Moving Avg'!D742</f>
        <v>8.7344400000000011</v>
      </c>
      <c r="G742" s="2">
        <f>'Moving Avg'!F742</f>
        <v>8.7726999999999986</v>
      </c>
      <c r="H742" s="2">
        <f>'Moving Avg'!G742</f>
        <v>9.4467079999999992</v>
      </c>
      <c r="I742" s="2">
        <f>'Moving Avg'!H742</f>
        <v>7.7687779999999904</v>
      </c>
      <c r="J742" s="5" t="str">
        <f>OBV!F742</f>
        <v>BULLISH</v>
      </c>
      <c r="K742" s="5" t="str">
        <f>OBV!G742</f>
        <v>NEUTRAL</v>
      </c>
      <c r="L742" s="5" t="str">
        <f>OBV!H742</f>
        <v>NEUTRAL</v>
      </c>
    </row>
    <row r="743" spans="1:12" ht="13.5" x14ac:dyDescent="0.25">
      <c r="A743" s="3">
        <f>RSI!A743</f>
        <v>43389</v>
      </c>
      <c r="B743" s="2">
        <f>RSI!B743</f>
        <v>8.7175999999999991</v>
      </c>
      <c r="C743" s="2">
        <f>RSI!I743</f>
        <v>43.969499658525066</v>
      </c>
      <c r="D743" s="2">
        <f>MACD!E743</f>
        <v>8.6507098830272966E-2</v>
      </c>
      <c r="E743" s="2">
        <f>MACD!F743</f>
        <v>0.23175321169075694</v>
      </c>
      <c r="F743" s="2">
        <f>'Moving Avg'!D743</f>
        <v>8.7231999999999985</v>
      </c>
      <c r="G743" s="2">
        <f>'Moving Avg'!F743</f>
        <v>8.7462649999999993</v>
      </c>
      <c r="H743" s="2">
        <f>'Moving Avg'!G743</f>
        <v>9.4474959999999992</v>
      </c>
      <c r="I743" s="2">
        <f>'Moving Avg'!H743</f>
        <v>7.7861364999999907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</row>
    <row r="744" spans="1:12" ht="13.5" x14ac:dyDescent="0.25">
      <c r="A744" s="3">
        <f>RSI!A744</f>
        <v>43390</v>
      </c>
      <c r="B744" s="2">
        <f>RSI!B744</f>
        <v>8.4588999999999999</v>
      </c>
      <c r="C744" s="2">
        <f>RSI!I744</f>
        <v>38.721582662404231</v>
      </c>
      <c r="D744" s="2">
        <f>MACD!E744</f>
        <v>3.1666374323572555E-2</v>
      </c>
      <c r="E744" s="2">
        <f>MACD!F744</f>
        <v>0.19173584421732009</v>
      </c>
      <c r="F744" s="2">
        <f>'Moving Avg'!D744</f>
        <v>8.6545999999999985</v>
      </c>
      <c r="G744" s="2">
        <f>'Moving Avg'!F744</f>
        <v>8.7083049999999993</v>
      </c>
      <c r="H744" s="2">
        <f>'Moving Avg'!G744</f>
        <v>9.4417599999999986</v>
      </c>
      <c r="I744" s="2">
        <f>'Moving Avg'!H744</f>
        <v>7.8019419999999924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8.6613000000000007</v>
      </c>
      <c r="C745" s="2">
        <f>RSI!I745</f>
        <v>44.320798335889577</v>
      </c>
      <c r="D745" s="2">
        <f>MACD!E745</f>
        <v>-2.6909878487359151E-2</v>
      </c>
      <c r="E745" s="2">
        <f>MACD!F745</f>
        <v>0.14800669967638425</v>
      </c>
      <c r="F745" s="2">
        <f>'Moving Avg'!D745</f>
        <v>8.6320999999999994</v>
      </c>
      <c r="G745" s="2">
        <f>'Moving Avg'!F745</f>
        <v>8.6880550000000021</v>
      </c>
      <c r="H745" s="2">
        <f>'Moving Avg'!G745</f>
        <v>9.4449079999999999</v>
      </c>
      <c r="I745" s="2">
        <f>'Moving Avg'!H745</f>
        <v>7.8187594999999916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8.6613000000000007</v>
      </c>
      <c r="C746" s="2">
        <f>RSI!I746</f>
        <v>44.320798335889577</v>
      </c>
      <c r="D746" s="2">
        <f>MACD!E746</f>
        <v>-0.10967463634791841</v>
      </c>
      <c r="E746" s="2">
        <f>MACD!F746</f>
        <v>9.6470432471523718E-2</v>
      </c>
      <c r="F746" s="2">
        <f>'Moving Avg'!D746</f>
        <v>8.6096000000000004</v>
      </c>
      <c r="G746" s="2">
        <f>'Moving Avg'!F746</f>
        <v>8.6711800000000014</v>
      </c>
      <c r="H746" s="2">
        <f>'Moving Avg'!G746</f>
        <v>9.4380459999999999</v>
      </c>
      <c r="I746" s="2">
        <f>'Moving Avg'!H746</f>
        <v>7.8349534999999912</v>
      </c>
      <c r="J746" s="5" t="str">
        <f>OBV!F746</f>
        <v>BEARISH</v>
      </c>
      <c r="K746" s="5" t="str">
        <f>OBV!G746</f>
        <v>NEUTRAL</v>
      </c>
      <c r="L746" s="5" t="str">
        <f>OBV!H746</f>
        <v>CONFIRMED BEARISH</v>
      </c>
    </row>
    <row r="747" spans="1:12" ht="13.5" x14ac:dyDescent="0.25">
      <c r="A747" s="3">
        <f>RSI!A747</f>
        <v>43395</v>
      </c>
      <c r="B747" s="2">
        <f>RSI!B747</f>
        <v>8.6613000000000007</v>
      </c>
      <c r="C747" s="2">
        <f>RSI!I747</f>
        <v>44.320798335889577</v>
      </c>
      <c r="D747" s="2">
        <f>MACD!E747</f>
        <v>-0.12647295505521861</v>
      </c>
      <c r="E747" s="2">
        <f>MACD!F747</f>
        <v>5.1881754966175253E-2</v>
      </c>
      <c r="F747" s="2">
        <f>'Moving Avg'!D747</f>
        <v>8.6320799999999984</v>
      </c>
      <c r="G747" s="2">
        <f>'Moving Avg'!F747</f>
        <v>8.6655550000000012</v>
      </c>
      <c r="H747" s="2">
        <f>'Moving Avg'!G747</f>
        <v>9.4311839999999982</v>
      </c>
      <c r="I747" s="2">
        <f>'Moving Avg'!H747</f>
        <v>7.8508619999999905</v>
      </c>
      <c r="J747" s="5" t="str">
        <f>OBV!F747</f>
        <v>BEARISH</v>
      </c>
      <c r="K747" s="5" t="str">
        <f>OBV!G747</f>
        <v>NEUTRAL</v>
      </c>
      <c r="L747" s="5" t="str">
        <f>OBV!H747</f>
        <v>BEARISH DIVERGENCE</v>
      </c>
    </row>
    <row r="748" spans="1:12" ht="13.5" x14ac:dyDescent="0.25">
      <c r="A748" s="3">
        <f>RSI!A748</f>
        <v>43396</v>
      </c>
      <c r="B748" s="2">
        <f>RSI!B748</f>
        <v>8.4025999999999996</v>
      </c>
      <c r="C748" s="2">
        <f>RSI!I748</f>
        <v>38.678803800205181</v>
      </c>
      <c r="D748" s="2">
        <f>MACD!E748</f>
        <v>-8.5710692446347991E-2</v>
      </c>
      <c r="E748" s="2">
        <f>MACD!F748</f>
        <v>2.4363265483670606E-2</v>
      </c>
      <c r="F748" s="2">
        <f>'Moving Avg'!D748</f>
        <v>8.5690800000000014</v>
      </c>
      <c r="G748" s="2">
        <f>'Moving Avg'!F748</f>
        <v>8.6582400000000028</v>
      </c>
      <c r="H748" s="2">
        <f>'Moving Avg'!G748</f>
        <v>9.4099239999999984</v>
      </c>
      <c r="I748" s="2">
        <f>'Moving Avg'!H748</f>
        <v>7.8650874999999916</v>
      </c>
      <c r="J748" s="5" t="str">
        <f>OBV!F748</f>
        <v>BEARISH</v>
      </c>
      <c r="K748" s="5" t="str">
        <f>OBV!G748</f>
        <v>WEAK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8.5432000000000006</v>
      </c>
      <c r="C749" s="2">
        <f>RSI!I749</f>
        <v>42.930869056921111</v>
      </c>
      <c r="D749" s="2">
        <f>MACD!E749</f>
        <v>-5.4659225246277643E-2</v>
      </c>
      <c r="E749" s="2">
        <f>MACD!F749</f>
        <v>8.558767337680958E-3</v>
      </c>
      <c r="F749" s="2">
        <f>'Moving Avg'!D749</f>
        <v>8.585939999999999</v>
      </c>
      <c r="G749" s="2">
        <f>'Moving Avg'!F749</f>
        <v>8.638835000000002</v>
      </c>
      <c r="H749" s="2">
        <f>'Moving Avg'!G749</f>
        <v>9.3840519999999987</v>
      </c>
      <c r="I749" s="2">
        <f>'Moving Avg'!H749</f>
        <v>7.8799899999999923</v>
      </c>
      <c r="J749" s="5" t="str">
        <f>OBV!F749</f>
        <v>BEARISH</v>
      </c>
      <c r="K749" s="5" t="str">
        <f>OBV!G749</f>
        <v>NEUTRAL</v>
      </c>
      <c r="L749" s="5" t="str">
        <f>OBV!H749</f>
        <v>BEARISH DIVERGENCE</v>
      </c>
    </row>
    <row r="750" spans="1:12" ht="13.5" x14ac:dyDescent="0.25">
      <c r="A750" s="3">
        <f>RSI!A750</f>
        <v>43398</v>
      </c>
      <c r="B750" s="2">
        <f>RSI!B750</f>
        <v>8.4364000000000008</v>
      </c>
      <c r="C750" s="2">
        <f>RSI!I750</f>
        <v>40.626413168750581</v>
      </c>
      <c r="D750" s="2">
        <f>MACD!E750</f>
        <v>-2.3172073163642892E-2</v>
      </c>
      <c r="E750" s="2">
        <f>MACD!F750</f>
        <v>2.2125992374161883E-3</v>
      </c>
      <c r="F750" s="2">
        <f>'Moving Avg'!D750</f>
        <v>8.5409600000000001</v>
      </c>
      <c r="G750" s="2">
        <f>'Moving Avg'!F750</f>
        <v>8.6135300000000008</v>
      </c>
      <c r="H750" s="2">
        <f>'Moving Avg'!G750</f>
        <v>9.3503080000000001</v>
      </c>
      <c r="I750" s="2">
        <f>'Moving Avg'!H750</f>
        <v>7.8938649999999919</v>
      </c>
      <c r="J750" s="5" t="str">
        <f>OBV!F750</f>
        <v>BEARISH</v>
      </c>
      <c r="K750" s="5" t="str">
        <f>OBV!G750</f>
        <v>WEAK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8.2957999999999998</v>
      </c>
      <c r="C751" s="2">
        <f>RSI!I751</f>
        <v>37.753302108686277</v>
      </c>
      <c r="D751" s="2">
        <f>MACD!E751</f>
        <v>1.6021246253391297E-2</v>
      </c>
      <c r="E751" s="2">
        <f>MACD!F751</f>
        <v>4.97432864061121E-3</v>
      </c>
      <c r="F751" s="2">
        <f>'Moving Avg'!D751</f>
        <v>8.4678599999999999</v>
      </c>
      <c r="G751" s="2">
        <f>'Moving Avg'!F751</f>
        <v>8.5814750000000011</v>
      </c>
      <c r="H751" s="2">
        <f>'Moving Avg'!G751</f>
        <v>9.3137519999999991</v>
      </c>
      <c r="I751" s="2">
        <f>'Moving Avg'!H751</f>
        <v>7.9068034999999917</v>
      </c>
      <c r="J751" s="5" t="str">
        <f>OBV!F751</f>
        <v>BEARISH</v>
      </c>
      <c r="K751" s="5" t="str">
        <f>OBV!G751</f>
        <v>WEAK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8.4364000000000008</v>
      </c>
      <c r="C752" s="2">
        <f>RSI!I752</f>
        <v>42.158525832319228</v>
      </c>
      <c r="D752" s="2">
        <f>MACD!E752</f>
        <v>6.9781632182639441E-3</v>
      </c>
      <c r="E752" s="2">
        <f>MACD!F752</f>
        <v>5.3750955561417575E-3</v>
      </c>
      <c r="F752" s="2">
        <f>'Moving Avg'!D752</f>
        <v>8.4228799999999993</v>
      </c>
      <c r="G752" s="2">
        <f>'Moving Avg'!F752</f>
        <v>8.5595399999999984</v>
      </c>
      <c r="H752" s="2">
        <f>'Moving Avg'!G752</f>
        <v>9.2860819999999986</v>
      </c>
      <c r="I752" s="2">
        <f>'Moving Avg'!H752</f>
        <v>7.9204449999999929</v>
      </c>
      <c r="J752" s="5" t="str">
        <f>OBV!F752</f>
        <v>BEARISH</v>
      </c>
      <c r="K752" s="5" t="str">
        <f>OBV!G752</f>
        <v>WEAK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8.6895000000000007</v>
      </c>
      <c r="C753" s="2">
        <f>RSI!I753</f>
        <v>49.136783201781732</v>
      </c>
      <c r="D753" s="2">
        <f>MACD!E753</f>
        <v>8.3013527124720099E-3</v>
      </c>
      <c r="E753" s="2">
        <f>MACD!F753</f>
        <v>5.9603469874078083E-3</v>
      </c>
      <c r="F753" s="2">
        <f>'Moving Avg'!D753</f>
        <v>8.4802600000000012</v>
      </c>
      <c r="G753" s="2">
        <f>'Moving Avg'!F753</f>
        <v>8.563480000000002</v>
      </c>
      <c r="H753" s="2">
        <f>'Moving Avg'!G753</f>
        <v>9.2623479999999976</v>
      </c>
      <c r="I753" s="2">
        <f>'Moving Avg'!H753</f>
        <v>7.935351999999992</v>
      </c>
      <c r="J753" s="5" t="str">
        <f>OBV!F753</f>
        <v>BULLISH</v>
      </c>
      <c r="K753" s="5" t="str">
        <f>OBV!G753</f>
        <v>STRONG</v>
      </c>
      <c r="L753" s="5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9.1675000000000004</v>
      </c>
      <c r="C754" s="2">
        <f>RSI!I754</f>
        <v>59.158270666041446</v>
      </c>
      <c r="D754" s="2">
        <f>MACD!E754</f>
        <v>-6.5643742159160468E-2</v>
      </c>
      <c r="E754" s="2">
        <f>MACD!F754</f>
        <v>-8.3604708419058454E-3</v>
      </c>
      <c r="F754" s="2">
        <f>'Moving Avg'!D754</f>
        <v>8.6051199999999994</v>
      </c>
      <c r="G754" s="2">
        <f>'Moving Avg'!F754</f>
        <v>8.6000350000000019</v>
      </c>
      <c r="H754" s="2">
        <f>'Moving Avg'!G754</f>
        <v>9.2536859999999983</v>
      </c>
      <c r="I754" s="2">
        <f>'Moving Avg'!H754</f>
        <v>7.9526489999999921</v>
      </c>
      <c r="J754" s="5" t="str">
        <f>OBV!F754</f>
        <v>BULLISH</v>
      </c>
      <c r="K754" s="5" t="str">
        <f>OBV!G754</f>
        <v>STRONG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9.6737000000000002</v>
      </c>
      <c r="C755" s="2">
        <f>RSI!I755</f>
        <v>66.651705290434634</v>
      </c>
      <c r="D755" s="2">
        <f>MACD!E755</f>
        <v>-0.13726290489722892</v>
      </c>
      <c r="E755" s="2">
        <f>MACD!F755</f>
        <v>-3.4140957652970462E-2</v>
      </c>
      <c r="F755" s="2">
        <f>'Moving Avg'!D755</f>
        <v>8.8525799999999997</v>
      </c>
      <c r="G755" s="2">
        <f>'Moving Avg'!F755</f>
        <v>8.6618999999999993</v>
      </c>
      <c r="H755" s="2">
        <f>'Moving Avg'!G755</f>
        <v>9.244688</v>
      </c>
      <c r="I755" s="2">
        <f>'Moving Avg'!H755</f>
        <v>7.9727104999999927</v>
      </c>
      <c r="J755" s="5" t="str">
        <f>OBV!F755</f>
        <v>BULLISH</v>
      </c>
      <c r="K755" s="5" t="str">
        <f>OBV!G755</f>
        <v>STRONG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9.8087</v>
      </c>
      <c r="C756" s="2">
        <f>RSI!I756</f>
        <v>68.321042201512611</v>
      </c>
      <c r="D756" s="2">
        <f>MACD!E756</f>
        <v>-0.21334785684417845</v>
      </c>
      <c r="E756" s="2">
        <f>MACD!F756</f>
        <v>-6.9982337491212063E-2</v>
      </c>
      <c r="F756" s="2">
        <f>'Moving Avg'!D756</f>
        <v>9.1551600000000004</v>
      </c>
      <c r="G756" s="2">
        <f>'Moving Avg'!F756</f>
        <v>8.7417649999999973</v>
      </c>
      <c r="H756" s="2">
        <f>'Moving Avg'!G756</f>
        <v>9.2271399999999986</v>
      </c>
      <c r="I756" s="2">
        <f>'Moving Avg'!H756</f>
        <v>7.9934469999999926</v>
      </c>
      <c r="J756" s="5" t="str">
        <f>OBV!F756</f>
        <v>BULLISH</v>
      </c>
      <c r="K756" s="5" t="str">
        <f>OBV!G756</f>
        <v>STRONG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9.8087</v>
      </c>
      <c r="C757" s="2">
        <f>RSI!I757</f>
        <v>68.321042201512611</v>
      </c>
      <c r="D757" s="2">
        <f>MACD!E757</f>
        <v>-0.2836030430494052</v>
      </c>
      <c r="E757" s="2">
        <f>MACD!F757</f>
        <v>-0.11270647860285068</v>
      </c>
      <c r="F757" s="2">
        <f>'Moving Avg'!D757</f>
        <v>9.4296199999999999</v>
      </c>
      <c r="G757" s="2">
        <f>'Moving Avg'!F757</f>
        <v>8.8047549999999983</v>
      </c>
      <c r="H757" s="2">
        <f>'Moving Avg'!G757</f>
        <v>9.2152159999999999</v>
      </c>
      <c r="I757" s="2">
        <f>'Moving Avg'!H757</f>
        <v>8.0140539999999927</v>
      </c>
      <c r="J757" s="5" t="str">
        <f>OBV!F757</f>
        <v>BULLISH</v>
      </c>
      <c r="K757" s="5" t="str">
        <f>OBV!G757</f>
        <v>STRONG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9.7299000000000007</v>
      </c>
      <c r="C758" s="2">
        <f>RSI!I758</f>
        <v>66.081735292177271</v>
      </c>
      <c r="D758" s="2">
        <f>MACD!E758</f>
        <v>-0.38245308303299552</v>
      </c>
      <c r="E758" s="2">
        <f>MACD!F758</f>
        <v>-0.16665579948887965</v>
      </c>
      <c r="F758" s="2">
        <f>'Moving Avg'!D758</f>
        <v>9.6377000000000006</v>
      </c>
      <c r="G758" s="2">
        <f>'Moving Avg'!F758</f>
        <v>8.8525600000000004</v>
      </c>
      <c r="H758" s="2">
        <f>'Moving Avg'!G758</f>
        <v>9.2005919999999985</v>
      </c>
      <c r="I758" s="2">
        <f>'Moving Avg'!H758</f>
        <v>8.0342669999999945</v>
      </c>
      <c r="J758" s="5" t="str">
        <f>OBV!F758</f>
        <v>BULLISH</v>
      </c>
      <c r="K758" s="5" t="str">
        <f>OBV!G758</f>
        <v>STRONG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9.4656000000000002</v>
      </c>
      <c r="C759" s="2">
        <f>RSI!I759</f>
        <v>59.086489851559264</v>
      </c>
      <c r="D759" s="2">
        <f>MACD!E759</f>
        <v>-0.42945863478044544</v>
      </c>
      <c r="E759" s="2">
        <f>MACD!F759</f>
        <v>-0.21921636654719281</v>
      </c>
      <c r="F759" s="2">
        <f>'Moving Avg'!D759</f>
        <v>9.6973200000000013</v>
      </c>
      <c r="G759" s="2">
        <f>'Moving Avg'!F759</f>
        <v>8.8857449999999965</v>
      </c>
      <c r="H759" s="2">
        <f>'Moving Avg'!G759</f>
        <v>9.1761819999999972</v>
      </c>
      <c r="I759" s="2">
        <f>'Moving Avg'!H759</f>
        <v>8.0527684999999938</v>
      </c>
      <c r="J759" s="5" t="str">
        <f>OBV!F759</f>
        <v>BEARISH</v>
      </c>
      <c r="K759" s="5" t="str">
        <f>OBV!G759</f>
        <v>WEAK</v>
      </c>
      <c r="L759" s="5" t="str">
        <f>OBV!H759</f>
        <v>BEARISH DIVERGENCE</v>
      </c>
    </row>
    <row r="760" spans="1:12" ht="13.5" x14ac:dyDescent="0.25">
      <c r="A760" s="3">
        <f>RSI!A760</f>
        <v>43412</v>
      </c>
      <c r="B760" s="2">
        <f>RSI!B760</f>
        <v>9.4656000000000002</v>
      </c>
      <c r="C760" s="2">
        <f>RSI!I760</f>
        <v>59.086489851559264</v>
      </c>
      <c r="D760" s="2">
        <f>MACD!E760</f>
        <v>-0.48833468090986543</v>
      </c>
      <c r="E760" s="2">
        <f>MACD!F760</f>
        <v>-0.27304002941972738</v>
      </c>
      <c r="F760" s="2">
        <f>'Moving Avg'!D760</f>
        <v>9.6556999999999995</v>
      </c>
      <c r="G760" s="2">
        <f>'Moving Avg'!F760</f>
        <v>8.9203349999999979</v>
      </c>
      <c r="H760" s="2">
        <f>'Moving Avg'!G760</f>
        <v>9.1517719999999994</v>
      </c>
      <c r="I760" s="2">
        <f>'Moving Avg'!H760</f>
        <v>8.0710624999999929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9.1844000000000001</v>
      </c>
      <c r="C761" s="2">
        <f>RSI!I761</f>
        <v>52.260264219449887</v>
      </c>
      <c r="D761" s="2">
        <f>MACD!E761</f>
        <v>-0.54142748422026976</v>
      </c>
      <c r="E761" s="2">
        <f>MACD!F761</f>
        <v>-0.32671752037983587</v>
      </c>
      <c r="F761" s="2">
        <f>'Moving Avg'!D761</f>
        <v>9.5308400000000013</v>
      </c>
      <c r="G761" s="2">
        <f>'Moving Avg'!F761</f>
        <v>8.9408650000000005</v>
      </c>
      <c r="H761" s="2">
        <f>'Moving Avg'!G761</f>
        <v>9.127361999999998</v>
      </c>
      <c r="I761" s="2">
        <f>'Moving Avg'!H761</f>
        <v>8.0866519999999955</v>
      </c>
      <c r="J761" s="5" t="str">
        <f>OBV!F761</f>
        <v>BEARISH</v>
      </c>
      <c r="K761" s="5" t="str">
        <f>OBV!G761</f>
        <v>WEAK</v>
      </c>
      <c r="L761" s="5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9.3193999999999999</v>
      </c>
      <c r="C762" s="2">
        <f>RSI!I762</f>
        <v>54.951056624310318</v>
      </c>
      <c r="D762" s="2">
        <f>MACD!E762</f>
        <v>-0.57535002260625312</v>
      </c>
      <c r="E762" s="2">
        <f>MACD!F762</f>
        <v>-0.3764440208251193</v>
      </c>
      <c r="F762" s="2">
        <f>'Moving Avg'!D762</f>
        <v>9.4329800000000006</v>
      </c>
      <c r="G762" s="2">
        <f>'Moving Avg'!F762</f>
        <v>8.9793900000000004</v>
      </c>
      <c r="H762" s="2">
        <f>'Moving Avg'!G762</f>
        <v>9.100477999999999</v>
      </c>
      <c r="I762" s="2">
        <f>'Moving Avg'!H762</f>
        <v>8.1010984999999955</v>
      </c>
      <c r="J762" s="5" t="str">
        <f>OBV!F762</f>
        <v>BEARISH</v>
      </c>
      <c r="K762" s="5" t="str">
        <f>OBV!G762</f>
        <v>WEAK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9.0437999999999992</v>
      </c>
      <c r="C763" s="2">
        <f>RSI!I763</f>
        <v>48.892458003909297</v>
      </c>
      <c r="D763" s="2">
        <f>MACD!E763</f>
        <v>-0.5460802162407834</v>
      </c>
      <c r="E763" s="2">
        <f>MACD!F763</f>
        <v>-0.41037125990825218</v>
      </c>
      <c r="F763" s="2">
        <f>'Moving Avg'!D763</f>
        <v>9.2957599999999996</v>
      </c>
      <c r="G763" s="2">
        <f>'Moving Avg'!F763</f>
        <v>8.9957000000000011</v>
      </c>
      <c r="H763" s="2">
        <f>'Moving Avg'!G763</f>
        <v>9.0679699999999972</v>
      </c>
      <c r="I763" s="2">
        <f>'Moving Avg'!H763</f>
        <v>8.1122194999999948</v>
      </c>
      <c r="J763" s="5" t="str">
        <f>OBV!F763</f>
        <v>BEARISH</v>
      </c>
      <c r="K763" s="5" t="str">
        <f>OBV!G763</f>
        <v>WEAK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8.7737999999999996</v>
      </c>
      <c r="C764" s="2">
        <f>RSI!I764</f>
        <v>43.797772378295917</v>
      </c>
      <c r="D764" s="2">
        <f>MACD!E764</f>
        <v>-0.42742404069814022</v>
      </c>
      <c r="E764" s="2">
        <f>MACD!F764</f>
        <v>-0.41378181606622982</v>
      </c>
      <c r="F764" s="2">
        <f>'Moving Avg'!D764</f>
        <v>9.1573999999999991</v>
      </c>
      <c r="G764" s="2">
        <f>'Moving Avg'!F764</f>
        <v>9.0114450000000001</v>
      </c>
      <c r="H764" s="2">
        <f>'Moving Avg'!G764</f>
        <v>9.0353479999999973</v>
      </c>
      <c r="I764" s="2">
        <f>'Moving Avg'!H764</f>
        <v>8.1225874999999963</v>
      </c>
      <c r="J764" s="5" t="str">
        <f>OBV!F764</f>
        <v>BEARISH</v>
      </c>
      <c r="K764" s="5" t="str">
        <f>OBV!G764</f>
        <v>WEAK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8.7737999999999996</v>
      </c>
      <c r="C765" s="2">
        <f>RSI!I765</f>
        <v>43.797772378295917</v>
      </c>
      <c r="D765" s="2">
        <f>MACD!E765</f>
        <v>-0.24722533859837093</v>
      </c>
      <c r="E765" s="2">
        <f>MACD!F765</f>
        <v>-0.38047052057265807</v>
      </c>
      <c r="F765" s="2">
        <f>'Moving Avg'!D765</f>
        <v>9.0190400000000004</v>
      </c>
      <c r="G765" s="2">
        <f>'Moving Avg'!F765</f>
        <v>9.0170700000000004</v>
      </c>
      <c r="H765" s="2">
        <f>'Moving Avg'!G765</f>
        <v>9.0038519999999966</v>
      </c>
      <c r="I765" s="2">
        <f>'Moving Avg'!H765</f>
        <v>8.132955499999996</v>
      </c>
      <c r="J765" s="5" t="str">
        <f>OBV!F765</f>
        <v>BEARISH</v>
      </c>
      <c r="K765" s="5" t="str">
        <f>OBV!G765</f>
        <v>WEAK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8.8750999999999998</v>
      </c>
      <c r="C766" s="2">
        <f>RSI!I766</f>
        <v>46.23550536952343</v>
      </c>
      <c r="D766" s="2">
        <f>MACD!E766</f>
        <v>-7.9705838792586192E-2</v>
      </c>
      <c r="E766" s="2">
        <f>MACD!F766</f>
        <v>-0.32031758421664369</v>
      </c>
      <c r="F766" s="2">
        <f>'Moving Avg'!D766</f>
        <v>8.9571799999999993</v>
      </c>
      <c r="G766" s="2">
        <f>'Moving Avg'!F766</f>
        <v>9.0277599999999989</v>
      </c>
      <c r="H766" s="2">
        <f>'Moving Avg'!G766</f>
        <v>8.9788819999999951</v>
      </c>
      <c r="I766" s="2">
        <f>'Moving Avg'!H766</f>
        <v>8.1439599999999945</v>
      </c>
      <c r="J766" s="5" t="str">
        <f>OBV!F766</f>
        <v>BULLISH</v>
      </c>
      <c r="K766" s="5" t="str">
        <f>OBV!G766</f>
        <v>STRONG</v>
      </c>
      <c r="L766" s="5" t="str">
        <f>OBV!H766</f>
        <v>BULLISH DIVERGENCE</v>
      </c>
    </row>
    <row r="767" spans="1:12" ht="13.5" x14ac:dyDescent="0.25">
      <c r="A767" s="3">
        <f>RSI!A767</f>
        <v>43423</v>
      </c>
      <c r="B767" s="2">
        <f>RSI!B767</f>
        <v>9.1394000000000002</v>
      </c>
      <c r="C767" s="2">
        <f>RSI!I767</f>
        <v>52.076101138364685</v>
      </c>
      <c r="D767" s="2">
        <f>MACD!E767</f>
        <v>4.3511499673968501E-2</v>
      </c>
      <c r="E767" s="2">
        <f>MACD!F767</f>
        <v>-0.24755176743852125</v>
      </c>
      <c r="F767" s="2">
        <f>'Moving Avg'!D767</f>
        <v>8.9211799999999997</v>
      </c>
      <c r="G767" s="2">
        <f>'Moving Avg'!F767</f>
        <v>9.0516649999999981</v>
      </c>
      <c r="H767" s="2">
        <f>'Moving Avg'!G767</f>
        <v>8.9591979999999971</v>
      </c>
      <c r="I767" s="2">
        <f>'Moving Avg'!H767</f>
        <v>8.1562859999999962</v>
      </c>
      <c r="J767" s="5" t="str">
        <f>OBV!F767</f>
        <v>BULLISH</v>
      </c>
      <c r="K767" s="5" t="str">
        <f>OBV!G767</f>
        <v>STRONG</v>
      </c>
      <c r="L767" s="5" t="str">
        <f>OBV!H767</f>
        <v>BULLISH DIVERGENCE</v>
      </c>
    </row>
    <row r="768" spans="1:12" ht="13.5" x14ac:dyDescent="0.25">
      <c r="A768" s="3">
        <f>RSI!A768</f>
        <v>43425</v>
      </c>
      <c r="B768" s="2">
        <f>RSI!B768</f>
        <v>9.4037000000000006</v>
      </c>
      <c r="C768" s="2">
        <f>RSI!I768</f>
        <v>57.095473121047178</v>
      </c>
      <c r="D768" s="2">
        <f>MACD!E768</f>
        <v>0.11547993864720674</v>
      </c>
      <c r="E768" s="2">
        <f>MACD!F768</f>
        <v>-0.17494542622137566</v>
      </c>
      <c r="F768" s="2">
        <f>'Moving Avg'!D768</f>
        <v>8.9931599999999996</v>
      </c>
      <c r="G768" s="2">
        <f>'Moving Avg'!F768</f>
        <v>9.1017200000000003</v>
      </c>
      <c r="H768" s="2">
        <f>'Moving Avg'!G768</f>
        <v>8.9447999999999972</v>
      </c>
      <c r="I768" s="2">
        <f>'Moving Avg'!H768</f>
        <v>8.1701414999999979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9.3925000000000001</v>
      </c>
      <c r="C769" s="2">
        <f>RSI!I769</f>
        <v>56.823870725719537</v>
      </c>
      <c r="D769" s="2">
        <f>MACD!E769</f>
        <v>0.13443492714593042</v>
      </c>
      <c r="E769" s="2">
        <f>MACD!F769</f>
        <v>-0.11306935554791445</v>
      </c>
      <c r="F769" s="2">
        <f>'Moving Avg'!D769</f>
        <v>9.1168999999999993</v>
      </c>
      <c r="G769" s="2">
        <f>'Moving Avg'!F769</f>
        <v>9.1441850000000002</v>
      </c>
      <c r="H769" s="2">
        <f>'Moving Avg'!G769</f>
        <v>8.9358019999999971</v>
      </c>
      <c r="I769" s="2">
        <f>'Moving Avg'!H769</f>
        <v>8.184927499999997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9.3306000000000004</v>
      </c>
      <c r="C770" s="2">
        <f>RSI!I770</f>
        <v>55.259302072006882</v>
      </c>
      <c r="D770" s="2">
        <f>MACD!E770</f>
        <v>0.15317191326719914</v>
      </c>
      <c r="E770" s="2">
        <f>MACD!F770</f>
        <v>-5.9821101784891736E-2</v>
      </c>
      <c r="F770" s="2">
        <f>'Moving Avg'!D770</f>
        <v>9.2282600000000006</v>
      </c>
      <c r="G770" s="2">
        <f>'Moving Avg'!F770</f>
        <v>9.1888950000000005</v>
      </c>
      <c r="H770" s="2">
        <f>'Moving Avg'!G770</f>
        <v>8.9311899999999973</v>
      </c>
      <c r="I770" s="2">
        <f>'Moving Avg'!H770</f>
        <v>8.1996639999999967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9.2799999999999994</v>
      </c>
      <c r="C771" s="2">
        <f>RSI!I771</f>
        <v>53.951588595476217</v>
      </c>
      <c r="D771" s="2">
        <f>MACD!E771</f>
        <v>0.12813141050446397</v>
      </c>
      <c r="E771" s="2">
        <f>MACD!F771</f>
        <v>-2.2230599327020595E-2</v>
      </c>
      <c r="F771" s="2">
        <f>'Moving Avg'!D771</f>
        <v>9.3092399999999991</v>
      </c>
      <c r="G771" s="2">
        <f>'Moving Avg'!F771</f>
        <v>9.2381050000000009</v>
      </c>
      <c r="H771" s="2">
        <f>'Moving Avg'!G771</f>
        <v>8.9261279999999985</v>
      </c>
      <c r="I771" s="2">
        <f>'Moving Avg'!H771</f>
        <v>8.2136019999999963</v>
      </c>
      <c r="J771" s="5" t="str">
        <f>OBV!F771</f>
        <v>BEARISH</v>
      </c>
      <c r="K771" s="5" t="str">
        <f>OBV!G771</f>
        <v>WEAK</v>
      </c>
      <c r="L771" s="5" t="str">
        <f>OBV!H771</f>
        <v>BEARISH DIVERGENCE</v>
      </c>
    </row>
    <row r="772" spans="1:12" ht="13.5" x14ac:dyDescent="0.25">
      <c r="A772" s="3">
        <f>RSI!A772</f>
        <v>43431</v>
      </c>
      <c r="B772" s="2">
        <f>RSI!B772</f>
        <v>9.2744</v>
      </c>
      <c r="C772" s="2">
        <f>RSI!I772</f>
        <v>53.799844981997019</v>
      </c>
      <c r="D772" s="2">
        <f>MACD!E772</f>
        <v>0.12714718286409443</v>
      </c>
      <c r="E772" s="2">
        <f>MACD!F772</f>
        <v>7.6449571112024127E-3</v>
      </c>
      <c r="F772" s="2">
        <f>'Moving Avg'!D772</f>
        <v>9.3362400000000001</v>
      </c>
      <c r="G772" s="2">
        <f>'Moving Avg'!F772</f>
        <v>9.2800049999999992</v>
      </c>
      <c r="H772" s="2">
        <f>'Moving Avg'!G772</f>
        <v>8.9265779999999992</v>
      </c>
      <c r="I772" s="2">
        <f>'Moving Avg'!H772</f>
        <v>8.2275119999999973</v>
      </c>
      <c r="J772" s="5" t="str">
        <f>OBV!F772</f>
        <v>BEARISH</v>
      </c>
      <c r="K772" s="5" t="str">
        <f>OBV!G772</f>
        <v>WEAK</v>
      </c>
      <c r="L772" s="5" t="str">
        <f>OBV!H772</f>
        <v>BEARISH DIVERGENCE</v>
      </c>
    </row>
    <row r="773" spans="1:12" ht="13.5" x14ac:dyDescent="0.25">
      <c r="A773" s="3">
        <f>RSI!A773</f>
        <v>43432</v>
      </c>
      <c r="B773" s="2">
        <f>RSI!B773</f>
        <v>9.4711999999999996</v>
      </c>
      <c r="C773" s="2">
        <f>RSI!I773</f>
        <v>58.244532983264151</v>
      </c>
      <c r="D773" s="2">
        <f>MACD!E773</f>
        <v>6.846213633258813E-2</v>
      </c>
      <c r="E773" s="2">
        <f>MACD!F773</f>
        <v>1.9808392955479558E-2</v>
      </c>
      <c r="F773" s="2">
        <f>'Moving Avg'!D773</f>
        <v>9.3497400000000006</v>
      </c>
      <c r="G773" s="2">
        <f>'Moving Avg'!F773</f>
        <v>9.3190900000000028</v>
      </c>
      <c r="H773" s="2">
        <f>'Moving Avg'!G773</f>
        <v>8.9310759999999974</v>
      </c>
      <c r="I773" s="2">
        <f>'Moving Avg'!H773</f>
        <v>8.2420164999999983</v>
      </c>
      <c r="J773" s="5" t="str">
        <f>OBV!F773</f>
        <v>BEARISH</v>
      </c>
      <c r="K773" s="5" t="str">
        <f>OBV!G773</f>
        <v>WEAK</v>
      </c>
      <c r="L773" s="5" t="str">
        <f>OBV!H773</f>
        <v>BEARISH DIVERGENCE</v>
      </c>
    </row>
    <row r="774" spans="1:12" ht="13.5" x14ac:dyDescent="0.25">
      <c r="A774" s="3">
        <f>RSI!A774</f>
        <v>43433</v>
      </c>
      <c r="B774" s="2">
        <f>RSI!B774</f>
        <v>9.4656000000000002</v>
      </c>
      <c r="C774" s="2">
        <f>RSI!I774</f>
        <v>58.073325729119361</v>
      </c>
      <c r="D774" s="2">
        <f>MACD!E774</f>
        <v>-2.4290673757137782E-2</v>
      </c>
      <c r="E774" s="2">
        <f>MACD!F774</f>
        <v>1.098857961295609E-2</v>
      </c>
      <c r="F774" s="2">
        <f>'Moving Avg'!D774</f>
        <v>9.3643600000000013</v>
      </c>
      <c r="G774" s="2">
        <f>'Moving Avg'!F774</f>
        <v>9.3339950000000016</v>
      </c>
      <c r="H774" s="2">
        <f>'Moving Avg'!G774</f>
        <v>8.9360259999999982</v>
      </c>
      <c r="I774" s="2">
        <f>'Moving Avg'!H774</f>
        <v>8.257089999999998</v>
      </c>
      <c r="J774" s="5" t="str">
        <f>OBV!F774</f>
        <v>BEARISH</v>
      </c>
      <c r="K774" s="5" t="str">
        <f>OBV!G774</f>
        <v>WEAK</v>
      </c>
      <c r="L774" s="5" t="str">
        <f>OBV!H774</f>
        <v>BEARISH DIVERGENCE</v>
      </c>
    </row>
    <row r="775" spans="1:12" ht="13.5" x14ac:dyDescent="0.25">
      <c r="A775" s="3">
        <f>RSI!A775</f>
        <v>43434</v>
      </c>
      <c r="B775" s="2">
        <f>RSI!B775</f>
        <v>9.4430999999999994</v>
      </c>
      <c r="C775" s="2">
        <f>RSI!I775</f>
        <v>57.343979076074497</v>
      </c>
      <c r="D775" s="2">
        <f>MACD!E775</f>
        <v>-0.10290053153390666</v>
      </c>
      <c r="E775" s="2">
        <f>MACD!F775</f>
        <v>-1.1789242616416461E-2</v>
      </c>
      <c r="F775" s="2">
        <f>'Moving Avg'!D775</f>
        <v>9.3868600000000004</v>
      </c>
      <c r="G775" s="2">
        <f>'Moving Avg'!F775</f>
        <v>9.3224650000000011</v>
      </c>
      <c r="H775" s="2">
        <f>'Moving Avg'!G775</f>
        <v>8.943562</v>
      </c>
      <c r="I775" s="2">
        <f>'Moving Avg'!H775</f>
        <v>8.2711939999999977</v>
      </c>
      <c r="J775" s="5" t="str">
        <f>OBV!F775</f>
        <v>BEARISH</v>
      </c>
      <c r="K775" s="5" t="str">
        <f>OBV!G775</f>
        <v>WEAK</v>
      </c>
      <c r="L775" s="5" t="str">
        <f>OBV!H775</f>
        <v>BEARISH DIVERGENCE</v>
      </c>
    </row>
    <row r="776" spans="1:12" ht="13.5" x14ac:dyDescent="0.25">
      <c r="A776" s="3">
        <f>RSI!A776</f>
        <v>43437</v>
      </c>
      <c r="B776" s="2">
        <f>RSI!B776</f>
        <v>9.4430999999999994</v>
      </c>
      <c r="C776" s="2">
        <f>RSI!I776</f>
        <v>57.343979076074497</v>
      </c>
      <c r="D776" s="2">
        <f>MACD!E776</f>
        <v>-0.15535953085720067</v>
      </c>
      <c r="E776" s="2">
        <f>MACD!F776</f>
        <v>-4.0503300264573307E-2</v>
      </c>
      <c r="F776" s="2">
        <f>'Moving Avg'!D776</f>
        <v>9.4194800000000001</v>
      </c>
      <c r="G776" s="2">
        <f>'Moving Avg'!F776</f>
        <v>9.3041849999999986</v>
      </c>
      <c r="H776" s="2">
        <f>'Moving Avg'!G776</f>
        <v>8.9524479999999986</v>
      </c>
      <c r="I776" s="2">
        <f>'Moving Avg'!H776</f>
        <v>8.2862069999999974</v>
      </c>
      <c r="J776" s="5" t="str">
        <f>OBV!F776</f>
        <v>BEARISH</v>
      </c>
      <c r="K776" s="5" t="str">
        <f>OBV!G776</f>
        <v>WEAK</v>
      </c>
      <c r="L776" s="5" t="str">
        <f>OBV!H776</f>
        <v>BEARISH DIVERGENCE</v>
      </c>
    </row>
    <row r="777" spans="1:12" ht="13.5" x14ac:dyDescent="0.25">
      <c r="A777" s="3">
        <f>RSI!A777</f>
        <v>43438</v>
      </c>
      <c r="B777" s="2">
        <f>RSI!B777</f>
        <v>9.3811999999999998</v>
      </c>
      <c r="C777" s="2">
        <f>RSI!I777</f>
        <v>55.134654852167685</v>
      </c>
      <c r="D777" s="2">
        <f>MACD!E777</f>
        <v>-0.15591561829445766</v>
      </c>
      <c r="E777" s="2">
        <f>MACD!F777</f>
        <v>-6.3585763870550177E-2</v>
      </c>
      <c r="F777" s="2">
        <f>'Moving Avg'!D777</f>
        <v>9.4408399999999997</v>
      </c>
      <c r="G777" s="2">
        <f>'Moving Avg'!F777</f>
        <v>9.2828099999999996</v>
      </c>
      <c r="H777" s="2">
        <f>'Moving Avg'!G777</f>
        <v>8.9645959999999985</v>
      </c>
      <c r="I777" s="2">
        <f>'Moving Avg'!H777</f>
        <v>8.3002614999999977</v>
      </c>
      <c r="J777" s="5" t="str">
        <f>OBV!F777</f>
        <v>BEARISH</v>
      </c>
      <c r="K777" s="5" t="str">
        <f>OBV!G777</f>
        <v>WEAK</v>
      </c>
      <c r="L777" s="5" t="str">
        <f>OBV!H777</f>
        <v>BEARISH DIVERGENCE</v>
      </c>
    </row>
    <row r="778" spans="1:12" ht="13.5" x14ac:dyDescent="0.25">
      <c r="A778" s="3">
        <f>RSI!A778</f>
        <v>43439</v>
      </c>
      <c r="B778" s="2">
        <f>RSI!B778</f>
        <v>9.2799999999999994</v>
      </c>
      <c r="C778" s="2">
        <f>RSI!I778</f>
        <v>51.632243346136114</v>
      </c>
      <c r="D778" s="2">
        <f>MACD!E778</f>
        <v>-0.10917220396986593</v>
      </c>
      <c r="E778" s="2">
        <f>MACD!F778</f>
        <v>-7.2703051890413331E-2</v>
      </c>
      <c r="F778" s="2">
        <f>'Moving Avg'!D778</f>
        <v>9.4025999999999996</v>
      </c>
      <c r="G778" s="2">
        <f>'Moving Avg'!F778</f>
        <v>9.2603150000000003</v>
      </c>
      <c r="H778" s="2">
        <f>'Moving Avg'!G778</f>
        <v>8.9792179999999977</v>
      </c>
      <c r="I778" s="2">
        <f>'Moving Avg'!H778</f>
        <v>8.313705999999998</v>
      </c>
      <c r="J778" s="5" t="str">
        <f>OBV!F778</f>
        <v>BEARISH</v>
      </c>
      <c r="K778" s="5" t="str">
        <f>OBV!G778</f>
        <v>WEAK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9.2799999999999994</v>
      </c>
      <c r="C779" s="2">
        <f>RSI!I779</f>
        <v>51.632243346136114</v>
      </c>
      <c r="D779" s="2">
        <f>MACD!E779</f>
        <v>-7.1619133442395011E-2</v>
      </c>
      <c r="E779" s="2">
        <f>MACD!F779</f>
        <v>-7.2486268200809667E-2</v>
      </c>
      <c r="F779" s="2">
        <f>'Moving Avg'!D779</f>
        <v>9.3654799999999998</v>
      </c>
      <c r="G779" s="2">
        <f>'Moving Avg'!F779</f>
        <v>9.2510349999999981</v>
      </c>
      <c r="H779" s="2">
        <f>'Moving Avg'!G779</f>
        <v>8.9861919999999973</v>
      </c>
      <c r="I779" s="2">
        <f>'Moving Avg'!H779</f>
        <v>8.3276439999999994</v>
      </c>
      <c r="J779" s="5" t="str">
        <f>OBV!F779</f>
        <v>BEARISH</v>
      </c>
      <c r="K779" s="5" t="str">
        <f>OBV!G779</f>
        <v>WEAK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9.2462999999999997</v>
      </c>
      <c r="C780" s="2">
        <f>RSI!I780</f>
        <v>50.395851719143245</v>
      </c>
      <c r="D780" s="2">
        <f>MACD!E780</f>
        <v>-4.7125768972810178E-2</v>
      </c>
      <c r="E780" s="2">
        <f>MACD!F780</f>
        <v>-6.7414168355209775E-2</v>
      </c>
      <c r="F780" s="2">
        <f>'Moving Avg'!D780</f>
        <v>9.3261199999999995</v>
      </c>
      <c r="G780" s="2">
        <f>'Moving Avg'!F780</f>
        <v>9.2400699999999993</v>
      </c>
      <c r="H780" s="2">
        <f>'Moving Avg'!G780</f>
        <v>8.9922679999999975</v>
      </c>
      <c r="I780" s="2">
        <f>'Moving Avg'!H780</f>
        <v>8.3409459999999989</v>
      </c>
      <c r="J780" s="5" t="str">
        <f>OBV!F780</f>
        <v>BEARISH</v>
      </c>
      <c r="K780" s="5" t="str">
        <f>OBV!G780</f>
        <v>WEAK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9.2238000000000007</v>
      </c>
      <c r="C781" s="2">
        <f>RSI!I781</f>
        <v>49.542843356413918</v>
      </c>
      <c r="D781" s="2">
        <f>MACD!E781</f>
        <v>-3.2556030212049336E-2</v>
      </c>
      <c r="E781" s="2">
        <f>MACD!F781</f>
        <v>-6.044254072657769E-2</v>
      </c>
      <c r="F781" s="2">
        <f>'Moving Avg'!D781</f>
        <v>9.2822599999999991</v>
      </c>
      <c r="G781" s="2">
        <f>'Moving Avg'!F781</f>
        <v>9.2420399999999994</v>
      </c>
      <c r="H781" s="2">
        <f>'Moving Avg'!G781</f>
        <v>8.9980059999999966</v>
      </c>
      <c r="I781" s="2">
        <f>'Moving Avg'!H781</f>
        <v>8.3543434999999988</v>
      </c>
      <c r="J781" s="5" t="str">
        <f>OBV!F781</f>
        <v>BEARISH</v>
      </c>
      <c r="K781" s="5" t="str">
        <f>OBV!G781</f>
        <v>WEAK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9.1675000000000004</v>
      </c>
      <c r="C782" s="2">
        <f>RSI!I782</f>
        <v>47.381718455413079</v>
      </c>
      <c r="D782" s="2">
        <f>MACD!E782</f>
        <v>-1.6820696080833031E-2</v>
      </c>
      <c r="E782" s="2">
        <f>MACD!F782</f>
        <v>-5.1718171797428762E-2</v>
      </c>
      <c r="F782" s="2">
        <f>'Moving Avg'!D782</f>
        <v>9.2395200000000024</v>
      </c>
      <c r="G782" s="2">
        <f>'Moving Avg'!F782</f>
        <v>9.2344449999999991</v>
      </c>
      <c r="H782" s="2">
        <f>'Moving Avg'!G782</f>
        <v>9.0038539999999969</v>
      </c>
      <c r="I782" s="2">
        <f>'Moving Avg'!H782</f>
        <v>8.3674594999999989</v>
      </c>
      <c r="J782" s="5" t="str">
        <f>OBV!F782</f>
        <v>BEARISH</v>
      </c>
      <c r="K782" s="5" t="str">
        <f>OBV!G782</f>
        <v>WEAK</v>
      </c>
      <c r="L782" s="5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8.9425000000000008</v>
      </c>
      <c r="C783" s="2">
        <f>RSI!I783</f>
        <v>39.892318498266199</v>
      </c>
      <c r="D783" s="2">
        <f>MACD!E783</f>
        <v>4.3861069361925686E-2</v>
      </c>
      <c r="E783" s="2">
        <f>MACD!F783</f>
        <v>-3.2602323565557874E-2</v>
      </c>
      <c r="F783" s="2">
        <f>'Moving Avg'!D783</f>
        <v>9.1720199999999998</v>
      </c>
      <c r="G783" s="2">
        <f>'Moving Avg'!F783</f>
        <v>9.229379999999999</v>
      </c>
      <c r="H783" s="2">
        <f>'Moving Avg'!G783</f>
        <v>9.010489999999999</v>
      </c>
      <c r="I783" s="2">
        <f>'Moving Avg'!H783</f>
        <v>8.3793205000000004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8.9987999999999992</v>
      </c>
      <c r="C784" s="2">
        <f>RSI!I784</f>
        <v>42.34794096893566</v>
      </c>
      <c r="D784" s="2">
        <f>MACD!E784</f>
        <v>9.189708423175702E-2</v>
      </c>
      <c r="E784" s="2">
        <f>MACD!F784</f>
        <v>-7.7024420060948957E-3</v>
      </c>
      <c r="F784" s="2">
        <f>'Moving Avg'!D784</f>
        <v>9.1157800000000009</v>
      </c>
      <c r="G784" s="2">
        <f>'Moving Avg'!F784</f>
        <v>9.2406299999999995</v>
      </c>
      <c r="H784" s="2">
        <f>'Moving Avg'!G784</f>
        <v>9.0217379999999991</v>
      </c>
      <c r="I784" s="2">
        <f>'Moving Avg'!H784</f>
        <v>8.3915929999999985</v>
      </c>
      <c r="J784" s="5" t="str">
        <f>OBV!F784</f>
        <v>BEARISH</v>
      </c>
      <c r="K784" s="5" t="str">
        <f>OBV!G784</f>
        <v>WEAK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9.1618999999999993</v>
      </c>
      <c r="C785" s="2">
        <f>RSI!I785</f>
        <v>48.865379036696012</v>
      </c>
      <c r="D785" s="2">
        <f>MACD!E785</f>
        <v>0.11826151657442452</v>
      </c>
      <c r="E785" s="2">
        <f>MACD!F785</f>
        <v>1.7490349710008988E-2</v>
      </c>
      <c r="F785" s="2">
        <f>'Moving Avg'!D785</f>
        <v>9.0989000000000004</v>
      </c>
      <c r="G785" s="2">
        <f>'Moving Avg'!F785</f>
        <v>9.2600349999999985</v>
      </c>
      <c r="H785" s="2">
        <f>'Moving Avg'!G785</f>
        <v>9.0362479999999987</v>
      </c>
      <c r="I785" s="2">
        <f>'Moving Avg'!H785</f>
        <v>8.4049404999999986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9.1113</v>
      </c>
      <c r="C786" s="2">
        <f>RSI!I786</f>
        <v>47.086920999422375</v>
      </c>
      <c r="D786" s="2">
        <f>MACD!E786</f>
        <v>0.14452240782210524</v>
      </c>
      <c r="E786" s="2">
        <f>MACD!F786</f>
        <v>4.2896761332428236E-2</v>
      </c>
      <c r="F786" s="2">
        <f>'Moving Avg'!D786</f>
        <v>9.0763999999999996</v>
      </c>
      <c r="G786" s="2">
        <f>'Moving Avg'!F786</f>
        <v>9.271844999999999</v>
      </c>
      <c r="H786" s="2">
        <f>'Moving Avg'!G786</f>
        <v>9.0542459999999991</v>
      </c>
      <c r="I786" s="2">
        <f>'Moving Avg'!H786</f>
        <v>8.4171780000000016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8.9987999999999992</v>
      </c>
      <c r="C787" s="2">
        <f>RSI!I787</f>
        <v>43.312564339270736</v>
      </c>
      <c r="D787" s="2">
        <f>MACD!E787</f>
        <v>0.16604165415208705</v>
      </c>
      <c r="E787" s="2">
        <f>MACD!F787</f>
        <v>6.7525739896360001E-2</v>
      </c>
      <c r="F787" s="2">
        <f>'Moving Avg'!D787</f>
        <v>9.0426600000000015</v>
      </c>
      <c r="G787" s="2">
        <f>'Moving Avg'!F787</f>
        <v>9.2648149999999987</v>
      </c>
      <c r="H787" s="2">
        <f>'Moving Avg'!G787</f>
        <v>9.063244000000001</v>
      </c>
      <c r="I787" s="2">
        <f>'Moving Avg'!H787</f>
        <v>8.4286710000000014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8.9707000000000008</v>
      </c>
      <c r="C788" s="2">
        <f>RSI!I788</f>
        <v>42.398386984651921</v>
      </c>
      <c r="D788" s="2">
        <f>MACD!E788</f>
        <v>0.17187933541743483</v>
      </c>
      <c r="E788" s="2">
        <f>MACD!F788</f>
        <v>8.8396459000574967E-2</v>
      </c>
      <c r="F788" s="2">
        <f>'Moving Avg'!D788</f>
        <v>9.0482999999999993</v>
      </c>
      <c r="G788" s="2">
        <f>'Moving Avg'!F788</f>
        <v>9.2431649999999976</v>
      </c>
      <c r="H788" s="2">
        <f>'Moving Avg'!G788</f>
        <v>9.0671820000000007</v>
      </c>
      <c r="I788" s="2">
        <f>'Moving Avg'!H788</f>
        <v>8.4400235000000006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</row>
    <row r="789" spans="1:12" ht="13.5" x14ac:dyDescent="0.25">
      <c r="A789" s="3">
        <f>RSI!A789</f>
        <v>43454</v>
      </c>
      <c r="B789" s="2">
        <f>RSI!B789</f>
        <v>8.9987999999999992</v>
      </c>
      <c r="C789" s="2">
        <f>RSI!I789</f>
        <v>43.678578235591168</v>
      </c>
      <c r="D789" s="2">
        <f>MACD!E789</f>
        <v>0.17593758329863363</v>
      </c>
      <c r="E789" s="2">
        <f>MACD!F789</f>
        <v>0.1059046838601867</v>
      </c>
      <c r="F789" s="2">
        <f>'Moving Avg'!D789</f>
        <v>9.0483000000000011</v>
      </c>
      <c r="G789" s="2">
        <f>'Moving Avg'!F789</f>
        <v>9.2234799999999986</v>
      </c>
      <c r="H789" s="2">
        <f>'Moving Avg'!G789</f>
        <v>9.0711200000000005</v>
      </c>
      <c r="I789" s="2">
        <f>'Moving Avg'!H789</f>
        <v>8.4512310000000017</v>
      </c>
      <c r="J789" s="5" t="str">
        <f>OBV!F789</f>
        <v>BEARISH</v>
      </c>
      <c r="K789" s="5" t="str">
        <f>OBV!G789</f>
        <v>NEUTRAL</v>
      </c>
      <c r="L789" s="5" t="str">
        <f>OBV!H789</f>
        <v>NEUTRAL</v>
      </c>
    </row>
    <row r="790" spans="1:12" ht="13.5" x14ac:dyDescent="0.25">
      <c r="A790" s="3">
        <f>RSI!A790</f>
        <v>43455</v>
      </c>
      <c r="B790" s="2">
        <f>RSI!B790</f>
        <v>9.1618999999999993</v>
      </c>
      <c r="C790" s="2">
        <f>RSI!I790</f>
        <v>50.548502950065753</v>
      </c>
      <c r="D790" s="2">
        <f>MACD!E790</f>
        <v>0.16305059707109848</v>
      </c>
      <c r="E790" s="2">
        <f>MACD!F790</f>
        <v>0.11733386650236907</v>
      </c>
      <c r="F790" s="2">
        <f>'Moving Avg'!D790</f>
        <v>9.0483000000000011</v>
      </c>
      <c r="G790" s="2">
        <f>'Moving Avg'!F790</f>
        <v>9.2150449999999999</v>
      </c>
      <c r="H790" s="2">
        <f>'Moving Avg'!G790</f>
        <v>9.0788819999999983</v>
      </c>
      <c r="I790" s="2">
        <f>'Moving Avg'!H790</f>
        <v>8.4632800000000028</v>
      </c>
      <c r="J790" s="5" t="str">
        <f>OBV!F790</f>
        <v>BEARISH</v>
      </c>
      <c r="K790" s="5" t="str">
        <f>OBV!G790</f>
        <v>NEUTRAL</v>
      </c>
      <c r="L790" s="5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9.1618999999999993</v>
      </c>
      <c r="C791" s="2">
        <f>RSI!I791</f>
        <v>50.548502950065753</v>
      </c>
      <c r="D791" s="2">
        <f>MACD!E791</f>
        <v>0.14859611387777427</v>
      </c>
      <c r="E791" s="2">
        <f>MACD!F791</f>
        <v>0.12358631597745012</v>
      </c>
      <c r="F791" s="2">
        <f>'Moving Avg'!D791</f>
        <v>9.0584200000000017</v>
      </c>
      <c r="G791" s="2">
        <f>'Moving Avg'!F791</f>
        <v>9.2091399999999997</v>
      </c>
      <c r="H791" s="2">
        <f>'Moving Avg'!G791</f>
        <v>9.0866439999999997</v>
      </c>
      <c r="I791" s="2">
        <f>'Moving Avg'!H791</f>
        <v>8.4759780000000031</v>
      </c>
      <c r="J791" s="5" t="str">
        <f>OBV!F791</f>
        <v>BEARISH</v>
      </c>
      <c r="K791" s="5" t="str">
        <f>OBV!G791</f>
        <v>NEUTRAL</v>
      </c>
      <c r="L791" s="5" t="str">
        <f>OBV!H791</f>
        <v>BEARISH DIVERGENCE</v>
      </c>
    </row>
    <row r="792" spans="1:12" ht="13.5" x14ac:dyDescent="0.25">
      <c r="A792" s="3">
        <f>RSI!A792</f>
        <v>43459</v>
      </c>
      <c r="B792" s="2">
        <f>RSI!B792</f>
        <v>9.1675000000000004</v>
      </c>
      <c r="C792" s="2">
        <f>RSI!I792</f>
        <v>50.787535429377904</v>
      </c>
      <c r="D792" s="2">
        <f>MACD!E792</f>
        <v>0.12720703315505233</v>
      </c>
      <c r="E792" s="2">
        <f>MACD!F792</f>
        <v>0.12431045941297057</v>
      </c>
      <c r="F792" s="2">
        <f>'Moving Avg'!D792</f>
        <v>9.0921600000000016</v>
      </c>
      <c r="G792" s="2">
        <f>'Moving Avg'!F792</f>
        <v>9.2037949999999995</v>
      </c>
      <c r="H792" s="2">
        <f>'Moving Avg'!G792</f>
        <v>9.0990160000000024</v>
      </c>
      <c r="I792" s="2">
        <f>'Moving Avg'!H792</f>
        <v>8.4887040000000056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</row>
    <row r="793" spans="1:12" ht="13.5" x14ac:dyDescent="0.25">
      <c r="A793" s="3">
        <f>RSI!A793</f>
        <v>43460</v>
      </c>
      <c r="B793" s="2">
        <f>RSI!B793</f>
        <v>9.4375</v>
      </c>
      <c r="C793" s="2">
        <f>RSI!I793</f>
        <v>60.660848015832151</v>
      </c>
      <c r="D793" s="2">
        <f>MACD!E793</f>
        <v>5.4384168963119706E-2</v>
      </c>
      <c r="E793" s="2">
        <f>MACD!F793</f>
        <v>0.1103252013230004</v>
      </c>
      <c r="F793" s="2">
        <f>'Moving Avg'!D793</f>
        <v>9.1855200000000004</v>
      </c>
      <c r="G793" s="2">
        <f>'Moving Avg'!F793</f>
        <v>9.2021099999999993</v>
      </c>
      <c r="H793" s="2">
        <f>'Moving Avg'!G793</f>
        <v>9.1134140000000006</v>
      </c>
      <c r="I793" s="2">
        <f>'Moving Avg'!H793</f>
        <v>8.5028840000000052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9.4319000000000006</v>
      </c>
      <c r="C794" s="2">
        <f>RSI!I794</f>
        <v>60.390225846081542</v>
      </c>
      <c r="D794" s="2">
        <f>MACD!E794</f>
        <v>1.4478341145540696E-4</v>
      </c>
      <c r="E794" s="2">
        <f>MACD!F794</f>
        <v>8.8289117740691411E-2</v>
      </c>
      <c r="F794" s="2">
        <f>'Moving Avg'!D794</f>
        <v>9.2721399999999985</v>
      </c>
      <c r="G794" s="2">
        <f>'Moving Avg'!F794</f>
        <v>9.2004249999999992</v>
      </c>
      <c r="H794" s="2">
        <f>'Moving Avg'!G794</f>
        <v>9.132874000000001</v>
      </c>
      <c r="I794" s="2">
        <f>'Moving Avg'!H794</f>
        <v>8.5170360000000063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9.2799999999999994</v>
      </c>
      <c r="C795" s="2">
        <f>RSI!I795</f>
        <v>53.427572588494471</v>
      </c>
      <c r="D795" s="2">
        <f>MACD!E795</f>
        <v>-1.0943564623739022E-2</v>
      </c>
      <c r="E795" s="2">
        <f>MACD!F795</f>
        <v>6.8442581267805336E-2</v>
      </c>
      <c r="F795" s="2">
        <f>'Moving Avg'!D795</f>
        <v>9.2957599999999996</v>
      </c>
      <c r="G795" s="2">
        <f>'Moving Avg'!F795</f>
        <v>9.1922700000000006</v>
      </c>
      <c r="H795" s="2">
        <f>'Moving Avg'!G795</f>
        <v>9.1452480000000023</v>
      </c>
      <c r="I795" s="2">
        <f>'Moving Avg'!H795</f>
        <v>8.5299350000000054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9.2799999999999994</v>
      </c>
      <c r="C796" s="2">
        <f>RSI!I796</f>
        <v>53.427572588494471</v>
      </c>
      <c r="D796" s="2">
        <f>MACD!E796</f>
        <v>-2.8636788131384705E-2</v>
      </c>
      <c r="E796" s="2">
        <f>MACD!F796</f>
        <v>4.9026707387967328E-2</v>
      </c>
      <c r="F796" s="2">
        <f>'Moving Avg'!D796</f>
        <v>9.3193800000000007</v>
      </c>
      <c r="G796" s="2">
        <f>'Moving Avg'!F796</f>
        <v>9.1841150000000003</v>
      </c>
      <c r="H796" s="2">
        <f>'Moving Avg'!G796</f>
        <v>9.1576220000000017</v>
      </c>
      <c r="I796" s="2">
        <f>'Moving Avg'!H796</f>
        <v>8.5425745000000042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9.4487000000000005</v>
      </c>
      <c r="C797" s="2">
        <f>RSI!I797</f>
        <v>59.449445511358313</v>
      </c>
      <c r="D797" s="2">
        <f>MACD!E797</f>
        <v>-7.3899150843855566E-2</v>
      </c>
      <c r="E797" s="2">
        <f>MACD!F797</f>
        <v>2.4441535741602752E-2</v>
      </c>
      <c r="F797" s="2">
        <f>'Moving Avg'!D797</f>
        <v>9.3756200000000014</v>
      </c>
      <c r="G797" s="2">
        <f>'Moving Avg'!F797</f>
        <v>9.1874900000000022</v>
      </c>
      <c r="H797" s="2">
        <f>'Moving Avg'!G797</f>
        <v>9.1733699999999985</v>
      </c>
      <c r="I797" s="2">
        <f>'Moving Avg'!H797</f>
        <v>8.5565770000000043</v>
      </c>
      <c r="J797" s="5" t="str">
        <f>OBV!F797</f>
        <v>BEARISH</v>
      </c>
      <c r="K797" s="5" t="str">
        <f>OBV!G797</f>
        <v>NEUTRAL</v>
      </c>
      <c r="L797" s="5" t="str">
        <f>OBV!H797</f>
        <v>BEARISH DIVERGENCE</v>
      </c>
    </row>
    <row r="798" spans="1:12" ht="13.5" x14ac:dyDescent="0.25">
      <c r="A798" s="3">
        <f>RSI!A798</f>
        <v>43468</v>
      </c>
      <c r="B798" s="2">
        <f>RSI!B798</f>
        <v>9.3925000000000001</v>
      </c>
      <c r="C798" s="2">
        <f>RSI!I798</f>
        <v>56.813942273695936</v>
      </c>
      <c r="D798" s="2">
        <f>MACD!E798</f>
        <v>-0.11380613985398114</v>
      </c>
      <c r="E798" s="2">
        <f>MACD!F798</f>
        <v>-3.2079993775140266E-3</v>
      </c>
      <c r="F798" s="2">
        <f>'Moving Avg'!D798</f>
        <v>9.3666200000000011</v>
      </c>
      <c r="G798" s="2">
        <f>'Moving Avg'!F798</f>
        <v>9.1931150000000024</v>
      </c>
      <c r="H798" s="2">
        <f>'Moving Avg'!G798</f>
        <v>9.1931679999999982</v>
      </c>
      <c r="I798" s="2">
        <f>'Moving Avg'!H798</f>
        <v>8.569779000000004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9.3475000000000001</v>
      </c>
      <c r="C799" s="2">
        <f>RSI!I799</f>
        <v>54.72205153070604</v>
      </c>
      <c r="D799" s="2">
        <f>MACD!E799</f>
        <v>-0.1409257906185637</v>
      </c>
      <c r="E799" s="2">
        <f>MACD!F799</f>
        <v>-3.0751557625723961E-2</v>
      </c>
      <c r="F799" s="2">
        <f>'Moving Avg'!D799</f>
        <v>9.3497400000000006</v>
      </c>
      <c r="G799" s="2">
        <f>'Moving Avg'!F799</f>
        <v>9.1964900000000025</v>
      </c>
      <c r="H799" s="2">
        <f>'Moving Avg'!G799</f>
        <v>9.2092539999999996</v>
      </c>
      <c r="I799" s="2">
        <f>'Moving Avg'!H799</f>
        <v>8.5827560000000034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9.5050000000000008</v>
      </c>
      <c r="C800" s="2">
        <f>RSI!I800</f>
        <v>60.240061760396145</v>
      </c>
      <c r="D800" s="2">
        <f>MACD!E800</f>
        <v>-0.15111553648120157</v>
      </c>
      <c r="E800" s="2">
        <f>MACD!F800</f>
        <v>-5.4824353396819486E-2</v>
      </c>
      <c r="F800" s="2">
        <f>'Moving Avg'!D800</f>
        <v>9.3947400000000005</v>
      </c>
      <c r="G800" s="2">
        <f>'Moving Avg'!F800</f>
        <v>9.2094249999999995</v>
      </c>
      <c r="H800" s="2">
        <f>'Moving Avg'!G800</f>
        <v>9.2306260000000009</v>
      </c>
      <c r="I800" s="2">
        <f>'Moving Avg'!H800</f>
        <v>8.596520500000004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</row>
    <row r="801" spans="1:12" ht="13.5" x14ac:dyDescent="0.25">
      <c r="A801" s="3">
        <f>RSI!A801</f>
        <v>43473</v>
      </c>
      <c r="B801" s="2">
        <f>RSI!B801</f>
        <v>9.5556000000000001</v>
      </c>
      <c r="C801" s="2">
        <f>RSI!I801</f>
        <v>61.848704816857669</v>
      </c>
      <c r="D801" s="2">
        <f>MACD!E801</f>
        <v>-0.16503496088661684</v>
      </c>
      <c r="E801" s="2">
        <f>MACD!F801</f>
        <v>-7.6866474894778963E-2</v>
      </c>
      <c r="F801" s="2">
        <f>'Moving Avg'!D801</f>
        <v>9.4498599999999993</v>
      </c>
      <c r="G801" s="2">
        <f>'Moving Avg'!F801</f>
        <v>9.2260150000000003</v>
      </c>
      <c r="H801" s="2">
        <f>'Moving Avg'!G801</f>
        <v>9.255822000000002</v>
      </c>
      <c r="I801" s="2">
        <f>'Moving Avg'!H801</f>
        <v>8.6095510000000051</v>
      </c>
      <c r="J801" s="5" t="str">
        <f>OBV!F801</f>
        <v>BEARISH</v>
      </c>
      <c r="K801" s="5" t="str">
        <f>OBV!G801</f>
        <v>NEUTRAL</v>
      </c>
      <c r="L801" s="5" t="str">
        <f>OBV!H801</f>
        <v>BEARISH DIVERGENCE</v>
      </c>
    </row>
    <row r="802" spans="1:12" ht="13.5" x14ac:dyDescent="0.25">
      <c r="A802" s="3">
        <f>RSI!A802</f>
        <v>43474</v>
      </c>
      <c r="B802" s="2">
        <f>RSI!B802</f>
        <v>9.3361999999999998</v>
      </c>
      <c r="C802" s="2">
        <f>RSI!I802</f>
        <v>52.020783585923688</v>
      </c>
      <c r="D802" s="2">
        <f>MACD!E802</f>
        <v>-0.16143297190639672</v>
      </c>
      <c r="E802" s="2">
        <f>MACD!F802</f>
        <v>-9.3779774297102519E-2</v>
      </c>
      <c r="F802" s="2">
        <f>'Moving Avg'!D802</f>
        <v>9.4273600000000002</v>
      </c>
      <c r="G802" s="2">
        <f>'Moving Avg'!F802</f>
        <v>9.2344499999999989</v>
      </c>
      <c r="H802" s="2">
        <f>'Moving Avg'!G802</f>
        <v>9.2738180000000003</v>
      </c>
      <c r="I802" s="2">
        <f>'Moving Avg'!H802</f>
        <v>8.6200045000000038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9.5611999999999995</v>
      </c>
      <c r="C803" s="2">
        <f>RSI!I803</f>
        <v>59.183775569286873</v>
      </c>
      <c r="D803" s="2">
        <f>MACD!E803</f>
        <v>-0.13382192103122215</v>
      </c>
      <c r="E803" s="2">
        <f>MACD!F803</f>
        <v>-0.10178820364392645</v>
      </c>
      <c r="F803" s="2">
        <f>'Moving Avg'!D803</f>
        <v>9.4610999999999983</v>
      </c>
      <c r="G803" s="2">
        <f>'Moving Avg'!F803</f>
        <v>9.2653850000000002</v>
      </c>
      <c r="H803" s="2">
        <f>'Moving Avg'!G803</f>
        <v>9.2912520000000018</v>
      </c>
      <c r="I803" s="2">
        <f>'Moving Avg'!H803</f>
        <v>8.6305960000000042</v>
      </c>
      <c r="J803" s="5" t="str">
        <f>OBV!F803</f>
        <v>BEARISH</v>
      </c>
      <c r="K803" s="5" t="str">
        <f>OBV!G803</f>
        <v>NEUTRAL</v>
      </c>
      <c r="L803" s="5" t="str">
        <f>OBV!H803</f>
        <v>BEARISH DIVERGENCE</v>
      </c>
    </row>
    <row r="804" spans="1:12" ht="13.5" x14ac:dyDescent="0.25">
      <c r="A804" s="3">
        <f>RSI!A804</f>
        <v>43476</v>
      </c>
      <c r="B804" s="2">
        <f>RSI!B804</f>
        <v>9.3587000000000007</v>
      </c>
      <c r="C804" s="2">
        <f>RSI!I804</f>
        <v>51.702433811704267</v>
      </c>
      <c r="D804" s="2">
        <f>MACD!E804</f>
        <v>-9.7935520248322305E-2</v>
      </c>
      <c r="E804" s="2">
        <f>MACD!F804</f>
        <v>-0.10101766696480563</v>
      </c>
      <c r="F804" s="2">
        <f>'Moving Avg'!D804</f>
        <v>9.4633399999999988</v>
      </c>
      <c r="G804" s="2">
        <f>'Moving Avg'!F804</f>
        <v>9.2833799999999993</v>
      </c>
      <c r="H804" s="2">
        <f>'Moving Avg'!G804</f>
        <v>9.2950760000000017</v>
      </c>
      <c r="I804" s="2">
        <f>'Moving Avg'!H804</f>
        <v>8.6402530000000048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</row>
    <row r="805" spans="1:12" ht="13.5" x14ac:dyDescent="0.25">
      <c r="A805" s="3">
        <f>RSI!A805</f>
        <v>43480</v>
      </c>
      <c r="B805" s="2">
        <f>RSI!B805</f>
        <v>9.3925000000000001</v>
      </c>
      <c r="C805" s="2">
        <f>RSI!I805</f>
        <v>52.775485603735959</v>
      </c>
      <c r="D805" s="2">
        <f>MACD!E805</f>
        <v>-9.3742066412737302E-2</v>
      </c>
      <c r="E805" s="2">
        <f>MACD!F805</f>
        <v>-9.9562546854391976E-2</v>
      </c>
      <c r="F805" s="2">
        <f>'Moving Avg'!D805</f>
        <v>9.4408399999999997</v>
      </c>
      <c r="G805" s="2">
        <f>'Moving Avg'!F805</f>
        <v>9.2949099999999998</v>
      </c>
      <c r="H805" s="2">
        <f>'Moving Avg'!G805</f>
        <v>9.2894520000000007</v>
      </c>
      <c r="I805" s="2">
        <f>'Moving Avg'!H805</f>
        <v>8.6508840000000049</v>
      </c>
      <c r="J805" s="5" t="str">
        <f>OBV!F805</f>
        <v>BEARISH</v>
      </c>
      <c r="K805" s="5" t="str">
        <f>OBV!G805</f>
        <v>NEUTRAL</v>
      </c>
      <c r="L805" s="5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9.5050000000000008</v>
      </c>
      <c r="C806" s="2">
        <f>RSI!I806</f>
        <v>56.258903725692214</v>
      </c>
      <c r="D806" s="2">
        <f>MACD!E806</f>
        <v>-9.9003695841689776E-2</v>
      </c>
      <c r="E806" s="2">
        <f>MACD!F806</f>
        <v>-9.9450776651851536E-2</v>
      </c>
      <c r="F806" s="2">
        <f>'Moving Avg'!D806</f>
        <v>9.4307199999999991</v>
      </c>
      <c r="G806" s="2">
        <f>'Moving Avg'!F806</f>
        <v>9.3145950000000006</v>
      </c>
      <c r="H806" s="2">
        <f>'Moving Avg'!G806</f>
        <v>9.283377999999999</v>
      </c>
      <c r="I806" s="2">
        <f>'Moving Avg'!H806</f>
        <v>8.6612725000000061</v>
      </c>
      <c r="J806" s="5" t="str">
        <f>OBV!F806</f>
        <v>BULLISH</v>
      </c>
      <c r="K806" s="5" t="str">
        <f>OBV!G806</f>
        <v>NEUTRAL</v>
      </c>
      <c r="L806" s="5" t="str">
        <f>OBV!H806</f>
        <v>BULLISH DIVERGENCE</v>
      </c>
    </row>
    <row r="807" spans="1:12" ht="13.5" x14ac:dyDescent="0.25">
      <c r="A807" s="3">
        <f>RSI!A807</f>
        <v>43482</v>
      </c>
      <c r="B807" s="2">
        <f>RSI!B807</f>
        <v>9.2799999999999994</v>
      </c>
      <c r="C807" s="2">
        <f>RSI!I807</f>
        <v>48.546178897264049</v>
      </c>
      <c r="D807" s="2">
        <f>MACD!E807</f>
        <v>-6.1941397578429758E-2</v>
      </c>
      <c r="E807" s="2">
        <f>MACD!F807</f>
        <v>-9.1948900837167183E-2</v>
      </c>
      <c r="F807" s="2">
        <f>'Moving Avg'!D807</f>
        <v>9.4194800000000001</v>
      </c>
      <c r="G807" s="2">
        <f>'Moving Avg'!F807</f>
        <v>9.3286550000000013</v>
      </c>
      <c r="H807" s="2">
        <f>'Moving Avg'!G807</f>
        <v>9.2728039999999972</v>
      </c>
      <c r="I807" s="2">
        <f>'Moving Avg'!H807</f>
        <v>8.6705360000000056</v>
      </c>
      <c r="J807" s="5" t="str">
        <f>OBV!F807</f>
        <v>BULLISH</v>
      </c>
      <c r="K807" s="5" t="str">
        <f>OBV!G807</f>
        <v>NEUTRAL</v>
      </c>
      <c r="L807" s="5" t="str">
        <f>OBV!H807</f>
        <v>BULLISH DIVERGENCE</v>
      </c>
    </row>
    <row r="808" spans="1:12" ht="13.5" x14ac:dyDescent="0.25">
      <c r="A808" s="3">
        <f>RSI!A808</f>
        <v>43483</v>
      </c>
      <c r="B808" s="2">
        <f>RSI!B808</f>
        <v>9.4487000000000005</v>
      </c>
      <c r="C808" s="2">
        <f>RSI!I808</f>
        <v>53.674273820753911</v>
      </c>
      <c r="D808" s="2">
        <f>MACD!E808</f>
        <v>-5.1418042556464982E-2</v>
      </c>
      <c r="E808" s="2">
        <f>MACD!F808</f>
        <v>-8.384272918102674E-2</v>
      </c>
      <c r="F808" s="2">
        <f>'Moving Avg'!D808</f>
        <v>9.396980000000001</v>
      </c>
      <c r="G808" s="2">
        <f>'Moving Avg'!F808</f>
        <v>9.3525549999999988</v>
      </c>
      <c r="H808" s="2">
        <f>'Moving Avg'!G808</f>
        <v>9.267179999999998</v>
      </c>
      <c r="I808" s="2">
        <f>'Moving Avg'!H808</f>
        <v>8.6806430000000052</v>
      </c>
      <c r="J808" s="5" t="str">
        <f>OBV!F808</f>
        <v>BULLISH</v>
      </c>
      <c r="K808" s="5" t="str">
        <f>OBV!G808</f>
        <v>STRONG</v>
      </c>
      <c r="L808" s="5" t="str">
        <f>OBV!H808</f>
        <v>BULLISH DIVERGENCE</v>
      </c>
    </row>
    <row r="809" spans="1:12" ht="13.5" x14ac:dyDescent="0.25">
      <c r="A809" s="3">
        <f>RSI!A809</f>
        <v>43486</v>
      </c>
      <c r="B809" s="2">
        <f>RSI!B809</f>
        <v>9.4487000000000005</v>
      </c>
      <c r="C809" s="2">
        <f>RSI!I809</f>
        <v>53.674273820753911</v>
      </c>
      <c r="D809" s="2">
        <f>MACD!E809</f>
        <v>-5.0150820900434212E-2</v>
      </c>
      <c r="E809" s="2">
        <f>MACD!F809</f>
        <v>-7.7104347524908232E-2</v>
      </c>
      <c r="F809" s="2">
        <f>'Moving Avg'!D809</f>
        <v>9.4149800000000017</v>
      </c>
      <c r="G809" s="2">
        <f>'Moving Avg'!F809</f>
        <v>9.3750499999999999</v>
      </c>
      <c r="H809" s="2">
        <f>'Moving Avg'!G809</f>
        <v>9.2668419999999969</v>
      </c>
      <c r="I809" s="2">
        <f>'Moving Avg'!H809</f>
        <v>8.6902565000000056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</row>
    <row r="810" spans="1:12" ht="13.5" x14ac:dyDescent="0.25">
      <c r="A810" s="3">
        <f>RSI!A810</f>
        <v>43487</v>
      </c>
      <c r="B810" s="2">
        <f>RSI!B810</f>
        <v>9.4487000000000005</v>
      </c>
      <c r="C810" s="2">
        <f>RSI!I810</f>
        <v>53.674273820753896</v>
      </c>
      <c r="D810" s="2">
        <f>MACD!E810</f>
        <v>-2.5508971216645193E-2</v>
      </c>
      <c r="E810" s="2">
        <f>MACD!F810</f>
        <v>-6.6785272263255632E-2</v>
      </c>
      <c r="F810" s="2">
        <f>'Moving Avg'!D810</f>
        <v>9.4262200000000007</v>
      </c>
      <c r="G810" s="2">
        <f>'Moving Avg'!F810</f>
        <v>9.3893900000000006</v>
      </c>
      <c r="H810" s="2">
        <f>'Moving Avg'!G810</f>
        <v>9.2665039999999959</v>
      </c>
      <c r="I810" s="2">
        <f>'Moving Avg'!H810</f>
        <v>8.7009605000000043</v>
      </c>
      <c r="J810" s="5" t="str">
        <f>OBV!F810</f>
        <v>BULLISH</v>
      </c>
      <c r="K810" s="5" t="str">
        <f>OBV!G810</f>
        <v>STRONG</v>
      </c>
      <c r="L810" s="5" t="str">
        <f>OBV!H810</f>
        <v>CONFIRMED BULLISH</v>
      </c>
    </row>
    <row r="811" spans="1:12" ht="13.5" x14ac:dyDescent="0.25">
      <c r="A811" s="3">
        <f>RSI!A811</f>
        <v>43488</v>
      </c>
      <c r="B811" s="2">
        <f>RSI!B811</f>
        <v>9.5611999999999995</v>
      </c>
      <c r="C811" s="2">
        <f>RSI!I811</f>
        <v>57.225020755724458</v>
      </c>
      <c r="D811" s="2">
        <f>MACD!E811</f>
        <v>-5.819100709782532E-3</v>
      </c>
      <c r="E811" s="2">
        <f>MACD!F811</f>
        <v>-5.4592037952561012E-2</v>
      </c>
      <c r="F811" s="2">
        <f>'Moving Avg'!D811</f>
        <v>9.4374599999999997</v>
      </c>
      <c r="G811" s="2">
        <f>'Moving Avg'!F811</f>
        <v>9.4093549999999997</v>
      </c>
      <c r="H811" s="2">
        <f>'Moving Avg'!G811</f>
        <v>9.2740399999999958</v>
      </c>
      <c r="I811" s="2">
        <f>'Moving Avg'!H811</f>
        <v>8.7116300000000049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</row>
    <row r="812" spans="1:12" ht="13.5" x14ac:dyDescent="0.25">
      <c r="A812" s="3">
        <f>RSI!A812</f>
        <v>43489</v>
      </c>
      <c r="B812" s="2">
        <f>RSI!B812</f>
        <v>9.3361999999999998</v>
      </c>
      <c r="C812" s="2">
        <f>RSI!I812</f>
        <v>49.116532961977491</v>
      </c>
      <c r="D812" s="2">
        <f>MACD!E812</f>
        <v>-7.4772466008745653E-3</v>
      </c>
      <c r="E812" s="2">
        <f>MACD!F812</f>
        <v>-4.5169079682223723E-2</v>
      </c>
      <c r="F812" s="2">
        <f>'Moving Avg'!D812</f>
        <v>9.4486999999999988</v>
      </c>
      <c r="G812" s="2">
        <f>'Moving Avg'!F812</f>
        <v>9.4177900000000001</v>
      </c>
      <c r="H812" s="2">
        <f>'Moving Avg'!G812</f>
        <v>9.2743759999999948</v>
      </c>
      <c r="I812" s="2">
        <f>'Moving Avg'!H812</f>
        <v>8.7211745000000054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</row>
    <row r="813" spans="1:12" ht="13.5" x14ac:dyDescent="0.25">
      <c r="A813" s="3">
        <f>RSI!A813</f>
        <v>43490</v>
      </c>
      <c r="B813" s="2">
        <f>RSI!B813</f>
        <v>9.5330999999999992</v>
      </c>
      <c r="C813" s="2">
        <f>RSI!I813</f>
        <v>55.110892163900317</v>
      </c>
      <c r="D813" s="2">
        <f>MACD!E813</f>
        <v>1.1339046465657532E-2</v>
      </c>
      <c r="E813" s="2">
        <f>MACD!F813</f>
        <v>-3.3867454452647473E-2</v>
      </c>
      <c r="F813" s="2">
        <f>'Moving Avg'!D813</f>
        <v>9.4655799999999992</v>
      </c>
      <c r="G813" s="2">
        <f>'Moving Avg'!F813</f>
        <v>9.4225699999999968</v>
      </c>
      <c r="H813" s="2">
        <f>'Moving Avg'!G813</f>
        <v>9.2841619999999949</v>
      </c>
      <c r="I813" s="2">
        <f>'Moving Avg'!H813</f>
        <v>8.7312620000000045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</row>
    <row r="814" spans="1:12" ht="13.5" x14ac:dyDescent="0.25">
      <c r="A814" s="3">
        <f>RSI!A814</f>
        <v>43493</v>
      </c>
      <c r="B814" s="2">
        <f>RSI!B814</f>
        <v>9.5330999999999992</v>
      </c>
      <c r="C814" s="2">
        <f>RSI!I814</f>
        <v>55.110892163900317</v>
      </c>
      <c r="D814" s="2">
        <f>MACD!E814</f>
        <v>-4.8816817182917305E-3</v>
      </c>
      <c r="E814" s="2">
        <f>MACD!F814</f>
        <v>-2.8070299905776325E-2</v>
      </c>
      <c r="F814" s="2">
        <f>'Moving Avg'!D814</f>
        <v>9.4824599999999997</v>
      </c>
      <c r="G814" s="2">
        <f>'Moving Avg'!F814</f>
        <v>9.4276299999999971</v>
      </c>
      <c r="H814" s="2">
        <f>'Moving Avg'!G814</f>
        <v>9.2993479999999948</v>
      </c>
      <c r="I814" s="2">
        <f>'Moving Avg'!H814</f>
        <v>8.741531500000006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</row>
    <row r="815" spans="1:12" ht="13.5" x14ac:dyDescent="0.25">
      <c r="A815" s="3">
        <f>RSI!A815</f>
        <v>43494</v>
      </c>
      <c r="B815" s="2">
        <f>RSI!B815</f>
        <v>9.5330999999999992</v>
      </c>
      <c r="C815" s="2">
        <f>RSI!I815</f>
        <v>55.110892163900324</v>
      </c>
      <c r="D815" s="2">
        <f>MACD!E815</f>
        <v>-1.4322062127730462E-2</v>
      </c>
      <c r="E815" s="2">
        <f>MACD!F815</f>
        <v>-2.5320652350167155E-2</v>
      </c>
      <c r="F815" s="2">
        <f>'Moving Avg'!D815</f>
        <v>9.4993399999999983</v>
      </c>
      <c r="G815" s="2">
        <f>'Moving Avg'!F815</f>
        <v>9.4402849999999994</v>
      </c>
      <c r="H815" s="2">
        <f>'Moving Avg'!G815</f>
        <v>9.3145339999999948</v>
      </c>
      <c r="I815" s="2">
        <f>'Moving Avg'!H815</f>
        <v>8.7518265000000071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</row>
    <row r="816" spans="1:12" ht="13.5" x14ac:dyDescent="0.25">
      <c r="A816" s="3">
        <f>RSI!A816</f>
        <v>43495</v>
      </c>
      <c r="B816" s="2">
        <f>RSI!B816</f>
        <v>9.5050000000000008</v>
      </c>
      <c r="C816" s="2">
        <f>RSI!I816</f>
        <v>53.977466047468532</v>
      </c>
      <c r="D816" s="2">
        <f>MACD!E816</f>
        <v>-3.7682625952086823E-3</v>
      </c>
      <c r="E816" s="2">
        <f>MACD!F816</f>
        <v>-2.1010174399175463E-2</v>
      </c>
      <c r="F816" s="2">
        <f>'Moving Avg'!D816</f>
        <v>9.4880999999999993</v>
      </c>
      <c r="G816" s="2">
        <f>'Moving Avg'!F816</f>
        <v>9.4515349999999962</v>
      </c>
      <c r="H816" s="2">
        <f>'Moving Avg'!G816</f>
        <v>9.3271319999999953</v>
      </c>
      <c r="I816" s="2">
        <f>'Moving Avg'!H816</f>
        <v>8.7619810000000076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9.5050000000000008</v>
      </c>
      <c r="C817" s="2">
        <f>RSI!I817</f>
        <v>53.977466047468532</v>
      </c>
      <c r="D817" s="2">
        <f>MACD!E817</f>
        <v>-3.007205768972554E-2</v>
      </c>
      <c r="E817" s="2">
        <f>MACD!F817</f>
        <v>-2.2822551057285482E-2</v>
      </c>
      <c r="F817" s="2">
        <f>'Moving Avg'!D817</f>
        <v>9.5218600000000002</v>
      </c>
      <c r="G817" s="2">
        <f>'Moving Avg'!F817</f>
        <v>9.454349999999998</v>
      </c>
      <c r="H817" s="2">
        <f>'Moving Avg'!G817</f>
        <v>9.334443999999996</v>
      </c>
      <c r="I817" s="2">
        <f>'Moving Avg'!H817</f>
        <v>8.7721355000000081</v>
      </c>
      <c r="J817" s="5" t="str">
        <f>OBV!F817</f>
        <v>BEARISH</v>
      </c>
      <c r="K817" s="5" t="str">
        <f>OBV!G817</f>
        <v>NEUTRAL</v>
      </c>
      <c r="L817" s="5" t="str">
        <f>OBV!H817</f>
        <v>BEARISH DIVERGENCE</v>
      </c>
    </row>
    <row r="818" spans="1:12" ht="13.5" x14ac:dyDescent="0.25">
      <c r="A818" s="3">
        <f>RSI!A818</f>
        <v>43497</v>
      </c>
      <c r="B818" s="2">
        <f>RSI!B818</f>
        <v>9.4992999999999999</v>
      </c>
      <c r="C818" s="2">
        <f>RSI!I818</f>
        <v>53.71756383002851</v>
      </c>
      <c r="D818" s="2">
        <f>MACD!E818</f>
        <v>-2.6525776835688575E-2</v>
      </c>
      <c r="E818" s="2">
        <f>MACD!F818</f>
        <v>-2.3563196212966101E-2</v>
      </c>
      <c r="F818" s="2">
        <f>'Moving Avg'!D818</f>
        <v>9.5151000000000003</v>
      </c>
      <c r="G818" s="2">
        <f>'Moving Avg'!F818</f>
        <v>9.4596899999999984</v>
      </c>
      <c r="H818" s="2">
        <f>'Moving Avg'!G818</f>
        <v>9.3363559999999968</v>
      </c>
      <c r="I818" s="2">
        <f>'Moving Avg'!H818</f>
        <v>8.7822615000000077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9.2238000000000007</v>
      </c>
      <c r="C819" s="2">
        <f>RSI!I819</f>
        <v>42.952484935353681</v>
      </c>
      <c r="D819" s="2">
        <f>MACD!E819</f>
        <v>-3.614294379271854E-3</v>
      </c>
      <c r="E819" s="2">
        <f>MACD!F819</f>
        <v>-1.9573415846227255E-2</v>
      </c>
      <c r="F819" s="2">
        <f>'Moving Avg'!D819</f>
        <v>9.4532399999999992</v>
      </c>
      <c r="G819" s="2">
        <f>'Moving Avg'!F819</f>
        <v>9.4535049999999998</v>
      </c>
      <c r="H819" s="2">
        <f>'Moving Avg'!G819</f>
        <v>9.3329819999999977</v>
      </c>
      <c r="I819" s="2">
        <f>'Moving Avg'!H819</f>
        <v>8.7907245000000085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9.4711999999999996</v>
      </c>
      <c r="C820" s="2">
        <f>RSI!I820</f>
        <v>52.21368427433633</v>
      </c>
      <c r="D820" s="2">
        <f>MACD!E820</f>
        <v>-1.3854771341677008E-3</v>
      </c>
      <c r="E820" s="2">
        <f>MACD!F820</f>
        <v>-1.5935828103815344E-2</v>
      </c>
      <c r="F820" s="2">
        <f>'Moving Avg'!D820</f>
        <v>9.4408600000000007</v>
      </c>
      <c r="G820" s="2">
        <f>'Moving Avg'!F820</f>
        <v>9.4518149999999999</v>
      </c>
      <c r="H820" s="2">
        <f>'Moving Avg'!G820</f>
        <v>9.3357939999999981</v>
      </c>
      <c r="I820" s="2">
        <f>'Moving Avg'!H820</f>
        <v>8.8014635000000094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9.2238000000000007</v>
      </c>
      <c r="C821" s="2">
        <f>RSI!I821</f>
        <v>44.443620029085196</v>
      </c>
      <c r="D821" s="2">
        <f>MACD!E821</f>
        <v>3.5753744093584672E-2</v>
      </c>
      <c r="E821" s="2">
        <f>MACD!F821</f>
        <v>-5.5979136643353414E-3</v>
      </c>
      <c r="F821" s="2">
        <f>'Moving Avg'!D821</f>
        <v>9.3846200000000017</v>
      </c>
      <c r="G821" s="2">
        <f>'Moving Avg'!F821</f>
        <v>9.4352250000000026</v>
      </c>
      <c r="H821" s="2">
        <f>'Moving Avg'!G821</f>
        <v>9.3346699999999974</v>
      </c>
      <c r="I821" s="2">
        <f>'Moving Avg'!H821</f>
        <v>8.8109135000000087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9.3925000000000001</v>
      </c>
      <c r="C822" s="2">
        <f>RSI!I822</f>
        <v>49.916716865686617</v>
      </c>
      <c r="D822" s="2">
        <f>MACD!E822</f>
        <v>2.1177307800869016E-2</v>
      </c>
      <c r="E822" s="2">
        <f>MACD!F822</f>
        <v>-2.4286937129446972E-4</v>
      </c>
      <c r="F822" s="2">
        <f>'Moving Avg'!D822</f>
        <v>9.3621200000000009</v>
      </c>
      <c r="G822" s="2">
        <f>'Moving Avg'!F822</f>
        <v>9.4380400000000044</v>
      </c>
      <c r="H822" s="2">
        <f>'Moving Avg'!G822</f>
        <v>9.3370319999999971</v>
      </c>
      <c r="I822" s="2">
        <f>'Moving Avg'!H822</f>
        <v>8.8202980000000082</v>
      </c>
      <c r="J822" s="5" t="str">
        <f>OBV!F822</f>
        <v>BEARISH</v>
      </c>
      <c r="K822" s="5" t="str">
        <f>OBV!G822</f>
        <v>NEUTRAL</v>
      </c>
      <c r="L822" s="5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9.3643999999999998</v>
      </c>
      <c r="C823" s="2">
        <f>RSI!I823</f>
        <v>49.04992767903159</v>
      </c>
      <c r="D823" s="2">
        <f>MACD!E823</f>
        <v>4.1247879847308155E-2</v>
      </c>
      <c r="E823" s="2">
        <f>MACD!F823</f>
        <v>8.0552804724260546E-3</v>
      </c>
      <c r="F823" s="2">
        <f>'Moving Avg'!D823</f>
        <v>9.3351400000000009</v>
      </c>
      <c r="G823" s="2">
        <f>'Moving Avg'!F823</f>
        <v>9.4282000000000021</v>
      </c>
      <c r="H823" s="2">
        <f>'Moving Avg'!G823</f>
        <v>9.334895999999997</v>
      </c>
      <c r="I823" s="2">
        <f>'Moving Avg'!H823</f>
        <v>8.8284255000000087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9.2294</v>
      </c>
      <c r="C824" s="2">
        <f>RSI!I824</f>
        <v>45.006455879256265</v>
      </c>
      <c r="D824" s="2">
        <f>MACD!E824</f>
        <v>6.8425132819903922E-2</v>
      </c>
      <c r="E824" s="2">
        <f>MACD!F824</f>
        <v>2.0129250941921629E-2</v>
      </c>
      <c r="F824" s="2">
        <f>'Moving Avg'!D824</f>
        <v>9.3362599999999993</v>
      </c>
      <c r="G824" s="2">
        <f>'Moving Avg'!F824</f>
        <v>9.4217350000000017</v>
      </c>
      <c r="H824" s="2">
        <f>'Moving Avg'!G824</f>
        <v>9.3301719999999957</v>
      </c>
      <c r="I824" s="2">
        <f>'Moving Avg'!H824</f>
        <v>8.8345795000000074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</row>
    <row r="825" spans="1:12" ht="13.5" x14ac:dyDescent="0.25">
      <c r="A825" s="3">
        <f>RSI!A825</f>
        <v>43508</v>
      </c>
      <c r="B825" s="2">
        <f>RSI!B825</f>
        <v>9.1675000000000004</v>
      </c>
      <c r="C825" s="2">
        <f>RSI!I825</f>
        <v>43.246084092508092</v>
      </c>
      <c r="D825" s="2">
        <f>MACD!E825</f>
        <v>9.6984232638092749E-2</v>
      </c>
      <c r="E825" s="2">
        <f>MACD!F825</f>
        <v>3.5500247281155854E-2</v>
      </c>
      <c r="F825" s="2">
        <f>'Moving Avg'!D825</f>
        <v>9.2755200000000002</v>
      </c>
      <c r="G825" s="2">
        <f>'Moving Avg'!F825</f>
        <v>9.4104850000000013</v>
      </c>
      <c r="H825" s="2">
        <f>'Moving Avg'!G825</f>
        <v>9.3246599999999962</v>
      </c>
      <c r="I825" s="2">
        <f>'Moving Avg'!H825</f>
        <v>8.8404240000000076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9.3361999999999998</v>
      </c>
      <c r="C826" s="2">
        <f>RSI!I826</f>
        <v>49.090456773744414</v>
      </c>
      <c r="D826" s="2">
        <f>MACD!E826</f>
        <v>0.10560137087014532</v>
      </c>
      <c r="E826" s="2">
        <f>MACD!F826</f>
        <v>4.952047199895375E-2</v>
      </c>
      <c r="F826" s="2">
        <f>'Moving Avg'!D826</f>
        <v>9.298</v>
      </c>
      <c r="G826" s="2">
        <f>'Moving Avg'!F826</f>
        <v>9.4020449999999993</v>
      </c>
      <c r="H826" s="2">
        <f>'Moving Avg'!G826</f>
        <v>9.3225219999999975</v>
      </c>
      <c r="I826" s="2">
        <f>'Moving Avg'!H826</f>
        <v>8.8472675000000081</v>
      </c>
      <c r="J826" s="5" t="str">
        <f>OBV!F826</f>
        <v>BEARISH</v>
      </c>
      <c r="K826" s="5" t="str">
        <f>OBV!G826</f>
        <v>NEUTRAL</v>
      </c>
      <c r="L826" s="5" t="str">
        <f>OBV!H826</f>
        <v>BEARISH DIVERGENCE</v>
      </c>
    </row>
    <row r="827" spans="1:12" ht="13.5" x14ac:dyDescent="0.25">
      <c r="A827" s="3">
        <f>RSI!A827</f>
        <v>43510</v>
      </c>
      <c r="B827" s="2">
        <f>RSI!B827</f>
        <v>9.1675000000000004</v>
      </c>
      <c r="C827" s="2">
        <f>RSI!I827</f>
        <v>44.189855846273446</v>
      </c>
      <c r="D827" s="2">
        <f>MACD!E827</f>
        <v>0.12556919859189186</v>
      </c>
      <c r="E827" s="2">
        <f>MACD!F827</f>
        <v>6.4730217317541375E-2</v>
      </c>
      <c r="F827" s="2">
        <f>'Moving Avg'!D827</f>
        <v>9.2530000000000001</v>
      </c>
      <c r="G827" s="2">
        <f>'Moving Avg'!F827</f>
        <v>9.3964199999999973</v>
      </c>
      <c r="H827" s="2">
        <f>'Moving Avg'!G827</f>
        <v>9.318247999999997</v>
      </c>
      <c r="I827" s="2">
        <f>'Moving Avg'!H827</f>
        <v>8.8541505000000083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9.3306000000000004</v>
      </c>
      <c r="C828" s="2">
        <f>RSI!I828</f>
        <v>49.444510146534874</v>
      </c>
      <c r="D828" s="2">
        <f>MACD!E828</f>
        <v>0.13067026933010517</v>
      </c>
      <c r="E828" s="2">
        <f>MACD!F828</f>
        <v>7.7918227720054134E-2</v>
      </c>
      <c r="F828" s="2">
        <f>'Moving Avg'!D828</f>
        <v>9.2462400000000002</v>
      </c>
      <c r="G828" s="2">
        <f>'Moving Avg'!F828</f>
        <v>9.3905149999999971</v>
      </c>
      <c r="H828" s="2">
        <f>'Moving Avg'!G828</f>
        <v>9.3192599999999999</v>
      </c>
      <c r="I828" s="2">
        <f>'Moving Avg'!H828</f>
        <v>8.8622385000000072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9.2799999999999994</v>
      </c>
      <c r="C829" s="2">
        <f>RSI!I829</f>
        <v>47.936586507039621</v>
      </c>
      <c r="D829" s="2">
        <f>MACD!E829</f>
        <v>9.6463754730924833E-2</v>
      </c>
      <c r="E829" s="2">
        <f>MACD!F829</f>
        <v>8.1627333122228279E-2</v>
      </c>
      <c r="F829" s="2">
        <f>'Moving Avg'!D829</f>
        <v>9.2563600000000008</v>
      </c>
      <c r="G829" s="2">
        <f>'Moving Avg'!F829</f>
        <v>9.3820799999999984</v>
      </c>
      <c r="H829" s="2">
        <f>'Moving Avg'!G829</f>
        <v>9.3192599999999981</v>
      </c>
      <c r="I829" s="2">
        <f>'Moving Avg'!H829</f>
        <v>8.8697100000000066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</row>
    <row r="830" spans="1:12" ht="13.5" x14ac:dyDescent="0.25">
      <c r="A830" s="3">
        <f>RSI!A830</f>
        <v>43515</v>
      </c>
      <c r="B830" s="2">
        <f>RSI!B830</f>
        <v>9.0549999999999997</v>
      </c>
      <c r="C830" s="2">
        <f>RSI!I830</f>
        <v>41.827946900585488</v>
      </c>
      <c r="D830" s="2">
        <f>MACD!E830</f>
        <v>0.12265222614489169</v>
      </c>
      <c r="E830" s="2">
        <f>MACD!F830</f>
        <v>8.9832311726760955E-2</v>
      </c>
      <c r="F830" s="2">
        <f>'Moving Avg'!D830</f>
        <v>9.23386</v>
      </c>
      <c r="G830" s="2">
        <f>'Moving Avg'!F830</f>
        <v>9.3623949999999994</v>
      </c>
      <c r="H830" s="2">
        <f>'Moving Avg'!G830</f>
        <v>9.315433999999998</v>
      </c>
      <c r="I830" s="2">
        <f>'Moving Avg'!H830</f>
        <v>8.8761605000000063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9.2125000000000004</v>
      </c>
      <c r="C831" s="2">
        <f>RSI!I831</f>
        <v>46.926402571575167</v>
      </c>
      <c r="D831" s="2">
        <f>MACD!E831</f>
        <v>9.67873279519047E-2</v>
      </c>
      <c r="E831" s="2">
        <f>MACD!F831</f>
        <v>9.1223314971789704E-2</v>
      </c>
      <c r="F831" s="2">
        <f>'Moving Avg'!D831</f>
        <v>9.2091200000000004</v>
      </c>
      <c r="G831" s="2">
        <f>'Moving Avg'!F831</f>
        <v>9.3449599999999986</v>
      </c>
      <c r="H831" s="2">
        <f>'Moving Avg'!G831</f>
        <v>9.3152079999999984</v>
      </c>
      <c r="I831" s="2">
        <f>'Moving Avg'!H831</f>
        <v>8.883294500000007</v>
      </c>
      <c r="J831" s="5" t="str">
        <f>OBV!F831</f>
        <v>BULLISH</v>
      </c>
      <c r="K831" s="5" t="str">
        <f>OBV!G831</f>
        <v>STRONG</v>
      </c>
      <c r="L831" s="5" t="str">
        <f>OBV!H831</f>
        <v>BULLISH DIVERGENCE</v>
      </c>
    </row>
    <row r="832" spans="1:12" ht="13.5" x14ac:dyDescent="0.25">
      <c r="A832" s="3">
        <f>RSI!A832</f>
        <v>43517</v>
      </c>
      <c r="B832" s="2">
        <f>RSI!B832</f>
        <v>9.0549999999999997</v>
      </c>
      <c r="C832" s="2">
        <f>RSI!I832</f>
        <v>42.879194287157958</v>
      </c>
      <c r="D832" s="2">
        <f>MACD!E832</f>
        <v>0.1131691048325898</v>
      </c>
      <c r="E832" s="2">
        <f>MACD!F832</f>
        <v>9.5612472943949728E-2</v>
      </c>
      <c r="F832" s="2">
        <f>'Moving Avg'!D832</f>
        <v>9.1866199999999996</v>
      </c>
      <c r="G832" s="2">
        <f>'Moving Avg'!F832</f>
        <v>9.3309000000000015</v>
      </c>
      <c r="H832" s="2">
        <f>'Moving Avg'!G832</f>
        <v>9.3129579999999983</v>
      </c>
      <c r="I832" s="2">
        <f>'Moving Avg'!H832</f>
        <v>8.8907835000000066</v>
      </c>
      <c r="J832" s="5" t="str">
        <f>OBV!F832</f>
        <v>BEARISH</v>
      </c>
      <c r="K832" s="5" t="str">
        <f>OBV!G832</f>
        <v>WEAK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9.0549999999999997</v>
      </c>
      <c r="C833" s="2">
        <f>RSI!I833</f>
        <v>42.879194287157958</v>
      </c>
      <c r="D833" s="2">
        <f>MACD!E833</f>
        <v>0.12423723082364013</v>
      </c>
      <c r="E833" s="2">
        <f>MACD!F833</f>
        <v>0.10133742451988782</v>
      </c>
      <c r="F833" s="2">
        <f>'Moving Avg'!D833</f>
        <v>9.1314999999999991</v>
      </c>
      <c r="G833" s="2">
        <f>'Moving Avg'!F833</f>
        <v>9.3069950000000023</v>
      </c>
      <c r="H833" s="2">
        <f>'Moving Avg'!G833</f>
        <v>9.3152080000000002</v>
      </c>
      <c r="I833" s="2">
        <f>'Moving Avg'!H833</f>
        <v>8.8993895000000069</v>
      </c>
      <c r="J833" s="5" t="str">
        <f>OBV!F833</f>
        <v>BEARISH</v>
      </c>
      <c r="K833" s="5" t="str">
        <f>OBV!G833</f>
        <v>WEAK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8.9987999999999992</v>
      </c>
      <c r="C834" s="2">
        <f>RSI!I834</f>
        <v>41.401516756768778</v>
      </c>
      <c r="D834" s="2">
        <f>MACD!E834</f>
        <v>0.11841268872746902</v>
      </c>
      <c r="E834" s="2">
        <f>MACD!F834</f>
        <v>0.10475247736140407</v>
      </c>
      <c r="F834" s="2">
        <f>'Moving Avg'!D834</f>
        <v>9.0752600000000001</v>
      </c>
      <c r="G834" s="2">
        <f>'Moving Avg'!F834</f>
        <v>9.2802800000000012</v>
      </c>
      <c r="H834" s="2">
        <f>'Moving Avg'!G834</f>
        <v>9.3152080000000002</v>
      </c>
      <c r="I834" s="2">
        <f>'Moving Avg'!H834</f>
        <v>8.9075325000000074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9.2688000000000006</v>
      </c>
      <c r="C835" s="2">
        <f>RSI!I835</f>
        <v>50.268514833550739</v>
      </c>
      <c r="D835" s="2">
        <f>MACD!E835</f>
        <v>8.5604711999955896E-2</v>
      </c>
      <c r="E835" s="2">
        <f>MACD!F835</f>
        <v>0.10092292428911444</v>
      </c>
      <c r="F835" s="2">
        <f>'Moving Avg'!D835</f>
        <v>9.1180199999999978</v>
      </c>
      <c r="G835" s="2">
        <f>'Moving Avg'!F835</f>
        <v>9.2670650000000006</v>
      </c>
      <c r="H835" s="2">
        <f>'Moving Avg'!G835</f>
        <v>9.3173460000000006</v>
      </c>
      <c r="I835" s="2">
        <f>'Moving Avg'!H835</f>
        <v>8.9164805000000076</v>
      </c>
      <c r="J835" s="5" t="str">
        <f>OBV!F835</f>
        <v>BEARISH</v>
      </c>
      <c r="K835" s="5" t="str">
        <f>OBV!G835</f>
        <v>WEAK</v>
      </c>
      <c r="L835" s="5" t="str">
        <f>OBV!H835</f>
        <v>BEARISH DIVERGENCE</v>
      </c>
    </row>
    <row r="836" spans="1:12" ht="13.5" x14ac:dyDescent="0.25">
      <c r="A836" s="3">
        <f>RSI!A836</f>
        <v>43523</v>
      </c>
      <c r="B836" s="2">
        <f>RSI!B836</f>
        <v>8.9987999999999992</v>
      </c>
      <c r="C836" s="2">
        <f>RSI!I836</f>
        <v>43.224714230011003</v>
      </c>
      <c r="D836" s="2">
        <f>MACD!E836</f>
        <v>0.10372433465503761</v>
      </c>
      <c r="E836" s="2">
        <f>MACD!F836</f>
        <v>0.10148320636229907</v>
      </c>
      <c r="F836" s="2">
        <f>'Moving Avg'!D836</f>
        <v>9.0752800000000011</v>
      </c>
      <c r="G836" s="2">
        <f>'Moving Avg'!F836</f>
        <v>9.2417550000000013</v>
      </c>
      <c r="H836" s="2">
        <f>'Moving Avg'!G836</f>
        <v>9.3150960000000005</v>
      </c>
      <c r="I836" s="2">
        <f>'Moving Avg'!H836</f>
        <v>8.9240785000000056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8.8582000000000001</v>
      </c>
      <c r="C837" s="2">
        <f>RSI!I837</f>
        <v>40.07554044997655</v>
      </c>
      <c r="D837" s="2">
        <f>MACD!E837</f>
        <v>0.1050445594172249</v>
      </c>
      <c r="E837" s="2">
        <f>MACD!F837</f>
        <v>0.10219547697328424</v>
      </c>
      <c r="F837" s="2">
        <f>'Moving Avg'!D837</f>
        <v>9.0359199999999991</v>
      </c>
      <c r="G837" s="2">
        <f>'Moving Avg'!F837</f>
        <v>9.2094150000000017</v>
      </c>
      <c r="H837" s="2">
        <f>'Moving Avg'!G837</f>
        <v>9.312284</v>
      </c>
      <c r="I837" s="2">
        <f>'Moving Avg'!H837</f>
        <v>8.9309735000000057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9.1225000000000005</v>
      </c>
      <c r="C838" s="2">
        <f>RSI!I838</f>
        <v>47.777769649928331</v>
      </c>
      <c r="D838" s="2">
        <f>MACD!E838</f>
        <v>0.11392115079025267</v>
      </c>
      <c r="E838" s="2">
        <f>MACD!F838</f>
        <v>0.10454061173667793</v>
      </c>
      <c r="F838" s="2">
        <f>'Moving Avg'!D838</f>
        <v>9.0494200000000014</v>
      </c>
      <c r="G838" s="2">
        <f>'Moving Avg'!F838</f>
        <v>9.1905750000000008</v>
      </c>
      <c r="H838" s="2">
        <f>'Moving Avg'!G838</f>
        <v>9.3153199999999998</v>
      </c>
      <c r="I838" s="2">
        <f>'Moving Avg'!H838</f>
        <v>8.939086000000005</v>
      </c>
      <c r="J838" s="5" t="str">
        <f>OBV!F838</f>
        <v>BEARISH</v>
      </c>
      <c r="K838" s="5" t="str">
        <f>OBV!G838</f>
        <v>NEUTRAL</v>
      </c>
      <c r="L838" s="5" t="str">
        <f>OBV!H838</f>
        <v>BEARISH DIVERGENCE</v>
      </c>
    </row>
    <row r="839" spans="1:12" ht="13.5" x14ac:dyDescent="0.25">
      <c r="A839" s="3">
        <f>RSI!A839</f>
        <v>43528</v>
      </c>
      <c r="B839" s="2">
        <f>RSI!B839</f>
        <v>9.1338000000000008</v>
      </c>
      <c r="C839" s="2">
        <f>RSI!I839</f>
        <v>48.08500493589932</v>
      </c>
      <c r="D839" s="2">
        <f>MACD!E839</f>
        <v>0.11332735598803367</v>
      </c>
      <c r="E839" s="2">
        <f>MACD!F839</f>
        <v>0.1062979605869491</v>
      </c>
      <c r="F839" s="2">
        <f>'Moving Avg'!D839</f>
        <v>9.0764200000000006</v>
      </c>
      <c r="G839" s="2">
        <f>'Moving Avg'!F839</f>
        <v>9.1860750000000007</v>
      </c>
      <c r="H839" s="2">
        <f>'Moving Avg'!G839</f>
        <v>9.3180200000000006</v>
      </c>
      <c r="I839" s="2">
        <f>'Moving Avg'!H839</f>
        <v>8.9462680000000052</v>
      </c>
      <c r="J839" s="5" t="str">
        <f>OBV!F839</f>
        <v>BEARISH</v>
      </c>
      <c r="K839" s="5" t="str">
        <f>OBV!G839</f>
        <v>NEUTRAL</v>
      </c>
      <c r="L839" s="5" t="str">
        <f>OBV!H839</f>
        <v>BEARISH DIVERGENCE</v>
      </c>
    </row>
    <row r="840" spans="1:12" ht="13.5" x14ac:dyDescent="0.25">
      <c r="A840" s="3">
        <f>RSI!A840</f>
        <v>43529</v>
      </c>
      <c r="B840" s="2">
        <f>RSI!B840</f>
        <v>9.1113</v>
      </c>
      <c r="C840" s="2">
        <f>RSI!I840</f>
        <v>47.485946029389865</v>
      </c>
      <c r="D840" s="2">
        <f>MACD!E840</f>
        <v>8.0288031217200739E-2</v>
      </c>
      <c r="E840" s="2">
        <f>MACD!F840</f>
        <v>0.10109597471299943</v>
      </c>
      <c r="F840" s="2">
        <f>'Moving Avg'!D840</f>
        <v>9.0449200000000012</v>
      </c>
      <c r="G840" s="2">
        <f>'Moving Avg'!F840</f>
        <v>9.1680799999999998</v>
      </c>
      <c r="H840" s="2">
        <f>'Moving Avg'!G840</f>
        <v>9.3170079999999977</v>
      </c>
      <c r="I840" s="2">
        <f>'Moving Avg'!H840</f>
        <v>8.9534675000000057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9.1113</v>
      </c>
      <c r="C841" s="2">
        <f>RSI!I841</f>
        <v>47.485946029389865</v>
      </c>
      <c r="D841" s="2">
        <f>MACD!E841</f>
        <v>7.7076730827322137E-2</v>
      </c>
      <c r="E841" s="2">
        <f>MACD!F841</f>
        <v>9.6292125935863976E-2</v>
      </c>
      <c r="F841" s="2">
        <f>'Moving Avg'!D841</f>
        <v>9.0674200000000003</v>
      </c>
      <c r="G841" s="2">
        <f>'Moving Avg'!F841</f>
        <v>9.1624550000000031</v>
      </c>
      <c r="H841" s="2">
        <f>'Moving Avg'!G841</f>
        <v>9.3159960000000002</v>
      </c>
      <c r="I841" s="2">
        <f>'Moving Avg'!H841</f>
        <v>8.9605890000000059</v>
      </c>
      <c r="J841" s="5" t="str">
        <f>OBV!F841</f>
        <v>BEARISH</v>
      </c>
      <c r="K841" s="5" t="str">
        <f>OBV!G841</f>
        <v>NEUTRAL</v>
      </c>
      <c r="L841" s="5" t="str">
        <f>OBV!H841</f>
        <v>BEARISH DIVERGENCE</v>
      </c>
    </row>
    <row r="842" spans="1:12" ht="13.5" x14ac:dyDescent="0.25">
      <c r="A842" s="3">
        <f>RSI!A842</f>
        <v>43531</v>
      </c>
      <c r="B842" s="2">
        <f>RSI!B842</f>
        <v>8.9987999999999992</v>
      </c>
      <c r="C842" s="2">
        <f>RSI!I842</f>
        <v>44.286528815660027</v>
      </c>
      <c r="D842" s="2">
        <f>MACD!E842</f>
        <v>5.893822789134795E-2</v>
      </c>
      <c r="E842" s="2">
        <f>MACD!F842</f>
        <v>8.8821346326960787E-2</v>
      </c>
      <c r="F842" s="2">
        <f>'Moving Avg'!D842</f>
        <v>9.0955399999999997</v>
      </c>
      <c r="G842" s="2">
        <f>'Moving Avg'!F842</f>
        <v>9.1427700000000023</v>
      </c>
      <c r="H842" s="2">
        <f>'Moving Avg'!G842</f>
        <v>9.3126220000000028</v>
      </c>
      <c r="I842" s="2">
        <f>'Moving Avg'!H842</f>
        <v>8.9681610000000074</v>
      </c>
      <c r="J842" s="5" t="str">
        <f>OBV!F842</f>
        <v>BEARISH</v>
      </c>
      <c r="K842" s="5" t="str">
        <f>OBV!G842</f>
        <v>NEUTRAL</v>
      </c>
      <c r="L842" s="5" t="str">
        <f>OBV!H842</f>
        <v>BEARISH DIVERGENCE</v>
      </c>
    </row>
    <row r="843" spans="1:12" ht="13.5" x14ac:dyDescent="0.25">
      <c r="A843" s="3">
        <f>RSI!A843</f>
        <v>43532</v>
      </c>
      <c r="B843" s="2">
        <f>RSI!B843</f>
        <v>8.8582000000000001</v>
      </c>
      <c r="C843" s="2">
        <f>RSI!I843</f>
        <v>40.604420337286832</v>
      </c>
      <c r="D843" s="2">
        <f>MACD!E843</f>
        <v>5.5110760031070072E-2</v>
      </c>
      <c r="E843" s="2">
        <f>MACD!F843</f>
        <v>8.2079229067782644E-2</v>
      </c>
      <c r="F843" s="2">
        <f>'Moving Avg'!D843</f>
        <v>9.0426799999999989</v>
      </c>
      <c r="G843" s="2">
        <f>'Moving Avg'!F843</f>
        <v>9.117460000000003</v>
      </c>
      <c r="H843" s="2">
        <f>'Moving Avg'!G843</f>
        <v>9.3010359999999999</v>
      </c>
      <c r="I843" s="2">
        <f>'Moving Avg'!H843</f>
        <v>8.9745365000000064</v>
      </c>
      <c r="J843" s="5" t="str">
        <f>OBV!F843</f>
        <v>BEARISH</v>
      </c>
      <c r="K843" s="5" t="str">
        <f>OBV!G843</f>
        <v>NEUTRAL</v>
      </c>
      <c r="L843" s="5" t="str">
        <f>OBV!H843</f>
        <v>CONFIRMED BEARISH</v>
      </c>
    </row>
    <row r="844" spans="1:12" ht="13.5" x14ac:dyDescent="0.25">
      <c r="A844" s="3">
        <f>RSI!A844</f>
        <v>43535</v>
      </c>
      <c r="B844" s="2">
        <f>RSI!B844</f>
        <v>8.8582000000000001</v>
      </c>
      <c r="C844" s="2">
        <f>RSI!I844</f>
        <v>40.604420337286832</v>
      </c>
      <c r="D844" s="2">
        <f>MACD!E844</f>
        <v>4.5080569997734798E-2</v>
      </c>
      <c r="E844" s="2">
        <f>MACD!F844</f>
        <v>7.4679497253773083E-2</v>
      </c>
      <c r="F844" s="2">
        <f>'Moving Avg'!D844</f>
        <v>8.9875599999999984</v>
      </c>
      <c r="G844" s="2">
        <f>'Moving Avg'!F844</f>
        <v>9.0989000000000004</v>
      </c>
      <c r="H844" s="2">
        <f>'Moving Avg'!G844</f>
        <v>9.2895620000000019</v>
      </c>
      <c r="I844" s="2">
        <f>'Moving Avg'!H844</f>
        <v>8.9801585000000053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</row>
    <row r="845" spans="1:12" ht="13.5" x14ac:dyDescent="0.25">
      <c r="A845" s="3">
        <f>RSI!A845</f>
        <v>43536</v>
      </c>
      <c r="B845" s="2">
        <f>RSI!B845</f>
        <v>8.8582000000000001</v>
      </c>
      <c r="C845" s="2">
        <f>RSI!I845</f>
        <v>40.604420337286832</v>
      </c>
      <c r="D845" s="2">
        <f>MACD!E845</f>
        <v>7.9849161054264428E-2</v>
      </c>
      <c r="E845" s="2">
        <f>MACD!F845</f>
        <v>7.5713430013871347E-2</v>
      </c>
      <c r="F845" s="2">
        <f>'Moving Avg'!D845</f>
        <v>8.9369399999999981</v>
      </c>
      <c r="G845" s="2">
        <f>'Moving Avg'!F845</f>
        <v>9.0834350000000015</v>
      </c>
      <c r="H845" s="2">
        <f>'Moving Avg'!G845</f>
        <v>9.2811260000000022</v>
      </c>
      <c r="I845" s="2">
        <f>'Moving Avg'!H845</f>
        <v>8.9857805000000042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8.9931999999999999</v>
      </c>
      <c r="C846" s="2">
        <f>RSI!I846</f>
        <v>45.989652230109975</v>
      </c>
      <c r="D846" s="2">
        <f>MACD!E846</f>
        <v>5.9320288964032741E-2</v>
      </c>
      <c r="E846" s="2">
        <f>MACD!F846</f>
        <v>7.2434801803903631E-2</v>
      </c>
      <c r="F846" s="2">
        <f>'Moving Avg'!D846</f>
        <v>8.9133200000000006</v>
      </c>
      <c r="G846" s="2">
        <f>'Moving Avg'!F846</f>
        <v>9.0662850000000006</v>
      </c>
      <c r="H846" s="2">
        <f>'Moving Avg'!G846</f>
        <v>9.2753900000000034</v>
      </c>
      <c r="I846" s="2">
        <f>'Moving Avg'!H846</f>
        <v>8.9921815000000045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8.9931999999999999</v>
      </c>
      <c r="C847" s="2">
        <f>RSI!I847</f>
        <v>45.989652230109975</v>
      </c>
      <c r="D847" s="2">
        <f>MACD!E847</f>
        <v>2.0993448563263684E-2</v>
      </c>
      <c r="E847" s="2">
        <f>MACD!F847</f>
        <v>6.214653115577564E-2</v>
      </c>
      <c r="F847" s="2">
        <f>'Moving Avg'!D847</f>
        <v>8.9122000000000003</v>
      </c>
      <c r="G847" s="2">
        <f>'Moving Avg'!F847</f>
        <v>9.0575700000000019</v>
      </c>
      <c r="H847" s="2">
        <f>'Moving Avg'!G847</f>
        <v>9.2662800000000018</v>
      </c>
      <c r="I847" s="2">
        <f>'Moving Avg'!H847</f>
        <v>8.9992320000000028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</row>
    <row r="848" spans="1:12" ht="13.5" x14ac:dyDescent="0.25">
      <c r="A848" s="3">
        <f>RSI!A848</f>
        <v>43539</v>
      </c>
      <c r="B848" s="2">
        <f>RSI!B848</f>
        <v>8.9987999999999992</v>
      </c>
      <c r="C848" s="2">
        <f>RSI!I848</f>
        <v>46.224215853199816</v>
      </c>
      <c r="D848" s="2">
        <f>MACD!E848</f>
        <v>2.9434317781312558E-2</v>
      </c>
      <c r="E848" s="2">
        <f>MACD!F848</f>
        <v>5.5604088480883031E-2</v>
      </c>
      <c r="F848" s="2">
        <f>'Moving Avg'!D848</f>
        <v>8.9403199999999998</v>
      </c>
      <c r="G848" s="2">
        <f>'Moving Avg'!F848</f>
        <v>9.0409800000000011</v>
      </c>
      <c r="H848" s="2">
        <f>'Moving Avg'!G848</f>
        <v>9.2584060000000026</v>
      </c>
      <c r="I848" s="2">
        <f>'Moving Avg'!H848</f>
        <v>9.0063105000000032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</row>
    <row r="849" spans="1:12" ht="13.5" x14ac:dyDescent="0.25">
      <c r="A849" s="3">
        <f>RSI!A849</f>
        <v>43542</v>
      </c>
      <c r="B849" s="2">
        <f>RSI!B849</f>
        <v>9.1113</v>
      </c>
      <c r="C849" s="2">
        <f>RSI!I849</f>
        <v>50.842908327876081</v>
      </c>
      <c r="D849" s="2">
        <f>MACD!E849</f>
        <v>3.0526915399086363E-2</v>
      </c>
      <c r="E849" s="2">
        <f>MACD!F849</f>
        <v>5.05886538645237E-2</v>
      </c>
      <c r="F849" s="2">
        <f>'Moving Avg'!D849</f>
        <v>8.9909400000000002</v>
      </c>
      <c r="G849" s="2">
        <f>'Moving Avg'!F849</f>
        <v>9.0325450000000007</v>
      </c>
      <c r="H849" s="2">
        <f>'Moving Avg'!G849</f>
        <v>9.2536820000000031</v>
      </c>
      <c r="I849" s="2">
        <f>'Moving Avg'!H849</f>
        <v>9.0130685000000046</v>
      </c>
      <c r="J849" s="5" t="str">
        <f>OBV!F849</f>
        <v>BULLISH</v>
      </c>
      <c r="K849" s="5" t="str">
        <f>OBV!G849</f>
        <v>NEUTRAL</v>
      </c>
      <c r="L849" s="5" t="str">
        <f>OBV!H849</f>
        <v>CONFIRMED BULLISH</v>
      </c>
    </row>
    <row r="850" spans="1:12" ht="13.5" x14ac:dyDescent="0.25">
      <c r="A850" s="3">
        <f>RSI!A850</f>
        <v>43543</v>
      </c>
      <c r="B850" s="2">
        <f>RSI!B850</f>
        <v>9.1113</v>
      </c>
      <c r="C850" s="2">
        <f>RSI!I850</f>
        <v>50.842908327876081</v>
      </c>
      <c r="D850" s="2">
        <f>MACD!E850</f>
        <v>2.7829925892794094E-2</v>
      </c>
      <c r="E850" s="2">
        <f>MACD!F850</f>
        <v>4.6036908270177784E-2</v>
      </c>
      <c r="F850" s="2">
        <f>'Moving Avg'!D850</f>
        <v>9.0415600000000005</v>
      </c>
      <c r="G850" s="2">
        <f>'Moving Avg'!F850</f>
        <v>9.0353599999999989</v>
      </c>
      <c r="H850" s="2">
        <f>'Moving Avg'!G850</f>
        <v>9.2458080000000038</v>
      </c>
      <c r="I850" s="2">
        <f>'Moving Avg'!H850</f>
        <v>9.0205795000000055</v>
      </c>
      <c r="J850" s="5" t="str">
        <f>OBV!F850</f>
        <v>BULLISH</v>
      </c>
      <c r="K850" s="5" t="str">
        <f>OBV!G850</f>
        <v>NEUTRAL</v>
      </c>
      <c r="L850" s="5" t="str">
        <f>OBV!H850</f>
        <v>CONFIRMED BULLISH</v>
      </c>
    </row>
    <row r="851" spans="1:12" ht="13.5" x14ac:dyDescent="0.25">
      <c r="A851" s="3">
        <f>RSI!A851</f>
        <v>43545</v>
      </c>
      <c r="B851" s="2">
        <f>RSI!B851</f>
        <v>9.1113</v>
      </c>
      <c r="C851" s="2">
        <f>RSI!I851</f>
        <v>50.842908327876081</v>
      </c>
      <c r="D851" s="2">
        <f>MACD!E851</f>
        <v>2.5399749773701075E-2</v>
      </c>
      <c r="E851" s="2">
        <f>MACD!F851</f>
        <v>4.1909476570882447E-2</v>
      </c>
      <c r="F851" s="2">
        <f>'Moving Avg'!D851</f>
        <v>9.0651799999999998</v>
      </c>
      <c r="G851" s="2">
        <f>'Moving Avg'!F851</f>
        <v>9.0303000000000004</v>
      </c>
      <c r="H851" s="2">
        <f>'Moving Avg'!G851</f>
        <v>9.2369220000000034</v>
      </c>
      <c r="I851" s="2">
        <f>'Moving Avg'!H851</f>
        <v>9.0280905000000047</v>
      </c>
      <c r="J851" s="5" t="str">
        <f>OBV!F851</f>
        <v>BULLISH</v>
      </c>
      <c r="K851" s="5" t="str">
        <f>OBV!G851</f>
        <v>NEUTRAL</v>
      </c>
      <c r="L851" s="5" t="str">
        <f>OBV!H851</f>
        <v>CONFIRMED BULLISH</v>
      </c>
    </row>
    <row r="852" spans="1:12" ht="13.5" x14ac:dyDescent="0.25">
      <c r="A852" s="3">
        <f>RSI!A852</f>
        <v>43546</v>
      </c>
      <c r="B852" s="2">
        <f>RSI!B852</f>
        <v>9.1113</v>
      </c>
      <c r="C852" s="2">
        <f>RSI!I852</f>
        <v>50.842908327876081</v>
      </c>
      <c r="D852" s="2">
        <f>MACD!E852</f>
        <v>5.8986174892403653E-3</v>
      </c>
      <c r="E852" s="2">
        <f>MACD!F852</f>
        <v>3.4707304754554032E-2</v>
      </c>
      <c r="F852" s="2">
        <f>'Moving Avg'!D852</f>
        <v>9.0888000000000009</v>
      </c>
      <c r="G852" s="2">
        <f>'Moving Avg'!F852</f>
        <v>9.0331149999999987</v>
      </c>
      <c r="H852" s="2">
        <f>'Moving Avg'!G852</f>
        <v>9.2324240000000053</v>
      </c>
      <c r="I852" s="2">
        <f>'Moving Avg'!H852</f>
        <v>9.0350820000000063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9.1280999999999999</v>
      </c>
      <c r="C853" s="2">
        <f>RSI!I853</f>
        <v>51.676561896006142</v>
      </c>
      <c r="D853" s="2">
        <f>MACD!E853</f>
        <v>-3.3604533075383358E-2</v>
      </c>
      <c r="E853" s="2">
        <f>MACD!F853</f>
        <v>2.1044937188566554E-2</v>
      </c>
      <c r="F853" s="2">
        <f>'Moving Avg'!D853</f>
        <v>9.1146600000000007</v>
      </c>
      <c r="G853" s="2">
        <f>'Moving Avg'!F853</f>
        <v>9.0367699999999989</v>
      </c>
      <c r="H853" s="2">
        <f>'Moving Avg'!G853</f>
        <v>9.223762000000006</v>
      </c>
      <c r="I853" s="2">
        <f>'Moving Avg'!H853</f>
        <v>9.0418980000000051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9.1338000000000008</v>
      </c>
      <c r="C854" s="2">
        <f>RSI!I854</f>
        <v>51.974156254350092</v>
      </c>
      <c r="D854" s="2">
        <f>MACD!E854</f>
        <v>-6.766934296988758E-2</v>
      </c>
      <c r="E854" s="2">
        <f>MACD!F854</f>
        <v>3.3020811568757261E-3</v>
      </c>
      <c r="F854" s="2">
        <f>'Moving Avg'!D854</f>
        <v>9.1191600000000008</v>
      </c>
      <c r="G854" s="2">
        <f>'Moving Avg'!F854</f>
        <v>9.0435199999999991</v>
      </c>
      <c r="H854" s="2">
        <f>'Moving Avg'!G854</f>
        <v>9.2192640000000061</v>
      </c>
      <c r="I854" s="2">
        <f>'Moving Avg'!H854</f>
        <v>9.0487165000000047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9.1338000000000008</v>
      </c>
      <c r="C855" s="2">
        <f>RSI!I855</f>
        <v>51.974156254350099</v>
      </c>
      <c r="D855" s="2">
        <f>MACD!E855</f>
        <v>-9.6727876728031958E-2</v>
      </c>
      <c r="E855" s="2">
        <f>MACD!F855</f>
        <v>-1.6703910420105814E-2</v>
      </c>
      <c r="F855" s="2">
        <f>'Moving Avg'!D855</f>
        <v>9.1236599999999992</v>
      </c>
      <c r="G855" s="2">
        <f>'Moving Avg'!F855</f>
        <v>9.0367700000000006</v>
      </c>
      <c r="H855" s="2">
        <f>'Moving Avg'!G855</f>
        <v>9.2140900000000059</v>
      </c>
      <c r="I855" s="2">
        <f>'Moving Avg'!H855</f>
        <v>9.0554310000000058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9.2518999999999991</v>
      </c>
      <c r="C856" s="2">
        <f>RSI!I856</f>
        <v>58.165014991257692</v>
      </c>
      <c r="D856" s="2">
        <f>MACD!E856</f>
        <v>-0.10951188036500348</v>
      </c>
      <c r="E856" s="2">
        <f>MACD!F856</f>
        <v>-3.5265504409085352E-2</v>
      </c>
      <c r="F856" s="2">
        <f>'Moving Avg'!D856</f>
        <v>9.1517800000000005</v>
      </c>
      <c r="G856" s="2">
        <f>'Moving Avg'!F856</f>
        <v>9.0494250000000012</v>
      </c>
      <c r="H856" s="2">
        <f>'Moving Avg'!G856</f>
        <v>9.2090280000000053</v>
      </c>
      <c r="I856" s="2">
        <f>'Moving Avg'!H856</f>
        <v>9.062476500000006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9.2799999999999994</v>
      </c>
      <c r="C857" s="2">
        <f>RSI!I857</f>
        <v>59.502667815848973</v>
      </c>
      <c r="D857" s="2">
        <f>MACD!E857</f>
        <v>-0.12330946862342884</v>
      </c>
      <c r="E857" s="2">
        <f>MACD!F857</f>
        <v>-5.2874297251954055E-2</v>
      </c>
      <c r="F857" s="2">
        <f>'Moving Avg'!D857</f>
        <v>9.1855200000000004</v>
      </c>
      <c r="G857" s="2">
        <f>'Moving Avg'!F857</f>
        <v>9.0705150000000003</v>
      </c>
      <c r="H857" s="2">
        <f>'Moving Avg'!G857</f>
        <v>9.2090280000000053</v>
      </c>
      <c r="I857" s="2">
        <f>'Moving Avg'!H857</f>
        <v>9.0699220000000054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9.5050000000000008</v>
      </c>
      <c r="C858" s="2">
        <f>RSI!I858</f>
        <v>68.255256140460943</v>
      </c>
      <c r="D858" s="2">
        <f>MACD!E858</f>
        <v>-0.15178781305811029</v>
      </c>
      <c r="E858" s="2">
        <f>MACD!F858</f>
        <v>-7.2657000413185305E-2</v>
      </c>
      <c r="F858" s="2">
        <f>'Moving Avg'!D858</f>
        <v>9.2609000000000012</v>
      </c>
      <c r="G858" s="2">
        <f>'Moving Avg'!F858</f>
        <v>9.0896399999999993</v>
      </c>
      <c r="H858" s="2">
        <f>'Moving Avg'!G858</f>
        <v>9.2101540000000046</v>
      </c>
      <c r="I858" s="2">
        <f>'Moving Avg'!H858</f>
        <v>9.0784925000000047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9.5050000000000008</v>
      </c>
      <c r="C859" s="2">
        <f>RSI!I859</f>
        <v>68.255256140460943</v>
      </c>
      <c r="D859" s="2">
        <f>MACD!E859</f>
        <v>-0.1608310992897497</v>
      </c>
      <c r="E859" s="2">
        <f>MACD!F859</f>
        <v>-9.0291820188498184E-2</v>
      </c>
      <c r="F859" s="2">
        <f>'Moving Avg'!D859</f>
        <v>9.3351400000000009</v>
      </c>
      <c r="G859" s="2">
        <f>'Moving Avg'!F859</f>
        <v>9.1082000000000001</v>
      </c>
      <c r="H859" s="2">
        <f>'Moving Avg'!G859</f>
        <v>9.2112800000000039</v>
      </c>
      <c r="I859" s="2">
        <f>'Moving Avg'!H859</f>
        <v>9.0870630000000059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9.5050000000000008</v>
      </c>
      <c r="C860" s="2">
        <f>RSI!I860</f>
        <v>68.255256140460943</v>
      </c>
      <c r="D860" s="2">
        <f>MACD!E860</f>
        <v>-0.17057007170154925</v>
      </c>
      <c r="E860" s="2">
        <f>MACD!F860</f>
        <v>-0.1063474704911084</v>
      </c>
      <c r="F860" s="2">
        <f>'Moving Avg'!D860</f>
        <v>9.4093800000000023</v>
      </c>
      <c r="G860" s="2">
        <f>'Moving Avg'!F860</f>
        <v>9.1278850000000009</v>
      </c>
      <c r="H860" s="2">
        <f>'Moving Avg'!G860</f>
        <v>9.2124060000000032</v>
      </c>
      <c r="I860" s="2">
        <f>'Moving Avg'!H860</f>
        <v>9.095633500000007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9.4487000000000005</v>
      </c>
      <c r="C861" s="2">
        <f>RSI!I861</f>
        <v>63.936684521050964</v>
      </c>
      <c r="D861" s="2">
        <f>MACD!E861</f>
        <v>-0.17657274157744318</v>
      </c>
      <c r="E861" s="2">
        <f>MACD!F861</f>
        <v>-0.12039252470837536</v>
      </c>
      <c r="F861" s="2">
        <f>'Moving Avg'!D861</f>
        <v>9.4487400000000008</v>
      </c>
      <c r="G861" s="2">
        <f>'Moving Avg'!F861</f>
        <v>9.144755</v>
      </c>
      <c r="H861" s="2">
        <f>'Moving Avg'!G861</f>
        <v>9.2101560000000031</v>
      </c>
      <c r="I861" s="2">
        <f>'Moving Avg'!H861</f>
        <v>9.1039225000000066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9.4992999999999999</v>
      </c>
      <c r="C862" s="2">
        <f>RSI!I862</f>
        <v>66.017737431162445</v>
      </c>
      <c r="D862" s="2">
        <f>MACD!E862</f>
        <v>-0.18685662547932758</v>
      </c>
      <c r="E862" s="2">
        <f>MACD!F862</f>
        <v>-0.13368534486256581</v>
      </c>
      <c r="F862" s="2">
        <f>'Moving Avg'!D862</f>
        <v>9.4925999999999995</v>
      </c>
      <c r="G862" s="2">
        <f>'Moving Avg'!F862</f>
        <v>9.1697799999999994</v>
      </c>
      <c r="H862" s="2">
        <f>'Moving Avg'!G862</f>
        <v>9.2134180000000043</v>
      </c>
      <c r="I862" s="2">
        <f>'Moving Avg'!H862</f>
        <v>9.1125685000000072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9.2799999999999994</v>
      </c>
      <c r="C863" s="2">
        <f>RSI!I863</f>
        <v>52.009767987752163</v>
      </c>
      <c r="D863" s="2">
        <f>MACD!E863</f>
        <v>-0.17837697183573908</v>
      </c>
      <c r="E863" s="2">
        <f>MACD!F863</f>
        <v>-0.14262367025720046</v>
      </c>
      <c r="F863" s="2">
        <f>'Moving Avg'!D863</f>
        <v>9.4475999999999996</v>
      </c>
      <c r="G863" s="2">
        <f>'Moving Avg'!F863</f>
        <v>9.1908700000000003</v>
      </c>
      <c r="H863" s="2">
        <f>'Moving Avg'!G863</f>
        <v>9.2083560000000038</v>
      </c>
      <c r="I863" s="2">
        <f>'Moving Avg'!H863</f>
        <v>9.1200140000000047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9.2799999999999994</v>
      </c>
      <c r="C864" s="2">
        <f>RSI!I864</f>
        <v>52.009767987752177</v>
      </c>
      <c r="D864" s="2">
        <f>MACD!E864</f>
        <v>-0.17055471360403196</v>
      </c>
      <c r="E864" s="2">
        <f>MACD!F864</f>
        <v>-0.14820987892656678</v>
      </c>
      <c r="F864" s="2">
        <f>'Moving Avg'!D864</f>
        <v>9.4026000000000014</v>
      </c>
      <c r="G864" s="2">
        <f>'Moving Avg'!F864</f>
        <v>9.2119600000000013</v>
      </c>
      <c r="H864" s="2">
        <f>'Moving Avg'!G864</f>
        <v>9.2032940000000014</v>
      </c>
      <c r="I864" s="2">
        <f>'Moving Avg'!H864</f>
        <v>9.1272520000000057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9.5050000000000008</v>
      </c>
      <c r="C865" s="2">
        <f>RSI!I865</f>
        <v>61.683848271326113</v>
      </c>
      <c r="D865" s="2">
        <f>MACD!E865</f>
        <v>-0.18081528378028189</v>
      </c>
      <c r="E865" s="2">
        <f>MACD!F865</f>
        <v>-0.15473095989730981</v>
      </c>
      <c r="F865" s="2">
        <f>'Moving Avg'!D865</f>
        <v>9.4026000000000014</v>
      </c>
      <c r="G865" s="2">
        <f>'Moving Avg'!F865</f>
        <v>9.2442999999999991</v>
      </c>
      <c r="H865" s="2">
        <f>'Moving Avg'!G865</f>
        <v>9.202732000000001</v>
      </c>
      <c r="I865" s="2">
        <f>'Moving Avg'!H865</f>
        <v>9.1354590000000062</v>
      </c>
      <c r="J865" s="5" t="str">
        <f>OBV!F865</f>
        <v>BEARISH</v>
      </c>
      <c r="K865" s="5" t="str">
        <f>OBV!G865</f>
        <v>NEUTRAL</v>
      </c>
      <c r="L865" s="5" t="str">
        <f>OBV!H865</f>
        <v>NEUTRAL</v>
      </c>
    </row>
    <row r="866" spans="1:12" ht="13.5" x14ac:dyDescent="0.25">
      <c r="A866" s="3">
        <f>RSI!A866</f>
        <v>43567</v>
      </c>
      <c r="B866" s="2">
        <f>RSI!B866</f>
        <v>9.4769000000000005</v>
      </c>
      <c r="C866" s="2">
        <f>RSI!I866</f>
        <v>60.055606543762089</v>
      </c>
      <c r="D866" s="2">
        <f>MACD!E866</f>
        <v>-0.17077310618298114</v>
      </c>
      <c r="E866" s="2">
        <f>MACD!F866</f>
        <v>-0.15793938915444408</v>
      </c>
      <c r="F866" s="2">
        <f>'Moving Avg'!D866</f>
        <v>9.408240000000001</v>
      </c>
      <c r="G866" s="2">
        <f>'Moving Avg'!F866</f>
        <v>9.2684850000000001</v>
      </c>
      <c r="H866" s="2">
        <f>'Moving Avg'!G866</f>
        <v>9.2021700000000006</v>
      </c>
      <c r="I866" s="2">
        <f>'Moving Avg'!H866</f>
        <v>9.143941000000007</v>
      </c>
      <c r="J866" s="5" t="str">
        <f>OBV!F866</f>
        <v>BEARISH</v>
      </c>
      <c r="K866" s="5" t="str">
        <f>OBV!G866</f>
        <v>NEUTRAL</v>
      </c>
      <c r="L866" s="5" t="str">
        <f>OBV!H866</f>
        <v>BEARISH DIVERGENCE</v>
      </c>
    </row>
    <row r="867" spans="1:12" ht="13.5" x14ac:dyDescent="0.25">
      <c r="A867" s="3">
        <f>RSI!A867</f>
        <v>43570</v>
      </c>
      <c r="B867" s="2">
        <f>RSI!B867</f>
        <v>9.4487000000000005</v>
      </c>
      <c r="C867" s="2">
        <f>RSI!I867</f>
        <v>58.389847301998913</v>
      </c>
      <c r="D867" s="2">
        <f>MACD!E867</f>
        <v>-0.15711130771007831</v>
      </c>
      <c r="E867" s="2">
        <f>MACD!F867</f>
        <v>-0.15777377286557093</v>
      </c>
      <c r="F867" s="2">
        <f>'Moving Avg'!D867</f>
        <v>9.3981200000000005</v>
      </c>
      <c r="G867" s="2">
        <f>'Moving Avg'!F867</f>
        <v>9.2912599999999994</v>
      </c>
      <c r="H867" s="2">
        <f>'Moving Avg'!G867</f>
        <v>9.2010440000000013</v>
      </c>
      <c r="I867" s="2">
        <f>'Moving Avg'!H867</f>
        <v>9.1522820000000049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9.4375</v>
      </c>
      <c r="C868" s="2">
        <f>RSI!I868</f>
        <v>57.705261815914312</v>
      </c>
      <c r="D868" s="2">
        <f>MACD!E868</f>
        <v>-0.11109467007221774</v>
      </c>
      <c r="E868" s="2">
        <f>MACD!F868</f>
        <v>-0.14843795230690029</v>
      </c>
      <c r="F868" s="2">
        <f>'Moving Avg'!D868</f>
        <v>9.4296199999999999</v>
      </c>
      <c r="G868" s="2">
        <f>'Moving Avg'!F868</f>
        <v>9.3131950000000003</v>
      </c>
      <c r="H868" s="2">
        <f>'Moving Avg'!G868</f>
        <v>9.1998079999999991</v>
      </c>
      <c r="I868" s="2">
        <f>'Moving Avg'!H868</f>
        <v>9.1610345000000049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</row>
    <row r="869" spans="1:12" ht="13.5" x14ac:dyDescent="0.25">
      <c r="A869" s="3">
        <f>RSI!A869</f>
        <v>43572</v>
      </c>
      <c r="B869" s="2">
        <f>RSI!B869</f>
        <v>9.4261999999999997</v>
      </c>
      <c r="C869" s="2">
        <f>RSI!I869</f>
        <v>56.979401034806173</v>
      </c>
      <c r="D869" s="2">
        <f>MACD!E869</f>
        <v>-7.2169444913527059E-2</v>
      </c>
      <c r="E869" s="2">
        <f>MACD!F869</f>
        <v>-0.13318425082822566</v>
      </c>
      <c r="F869" s="2">
        <f>'Moving Avg'!D869</f>
        <v>9.4588600000000014</v>
      </c>
      <c r="G869" s="2">
        <f>'Moving Avg'!F869</f>
        <v>9.3289399999999993</v>
      </c>
      <c r="H869" s="2">
        <f>'Moving Avg'!G869</f>
        <v>9.203856</v>
      </c>
      <c r="I869" s="2">
        <f>'Moving Avg'!H869</f>
        <v>9.1697305000000071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</row>
    <row r="870" spans="1:12" ht="13.5" x14ac:dyDescent="0.25">
      <c r="A870" s="3">
        <f>RSI!A870</f>
        <v>43573</v>
      </c>
      <c r="B870" s="2">
        <f>RSI!B870</f>
        <v>9.3643999999999998</v>
      </c>
      <c r="C870" s="2">
        <f>RSI!I870</f>
        <v>53.049227768350704</v>
      </c>
      <c r="D870" s="2">
        <f>MACD!E870</f>
        <v>-3.5374246342888327E-2</v>
      </c>
      <c r="E870" s="2">
        <f>MACD!F870</f>
        <v>-0.1136222499311582</v>
      </c>
      <c r="F870" s="2">
        <f>'Moving Avg'!D870</f>
        <v>9.4307400000000001</v>
      </c>
      <c r="G870" s="2">
        <f>'Moving Avg'!F870</f>
        <v>9.3415949999999981</v>
      </c>
      <c r="H870" s="2">
        <f>'Moving Avg'!G870</f>
        <v>9.2017199999999981</v>
      </c>
      <c r="I870" s="2">
        <f>'Moving Avg'!H870</f>
        <v>9.1779875000000057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8.9425000000000008</v>
      </c>
      <c r="C871" s="2">
        <f>RSI!I871</f>
        <v>35.19937867671247</v>
      </c>
      <c r="D871" s="2">
        <f>MACD!E871</f>
        <v>1.804961859243015E-2</v>
      </c>
      <c r="E871" s="2">
        <f>MACD!F871</f>
        <v>-8.7287876226440533E-2</v>
      </c>
      <c r="F871" s="2">
        <f>'Moving Avg'!D871</f>
        <v>9.3238599999999998</v>
      </c>
      <c r="G871" s="2">
        <f>'Moving Avg'!F871</f>
        <v>9.3331549999999996</v>
      </c>
      <c r="H871" s="2">
        <f>'Moving Avg'!G871</f>
        <v>9.1960939999999987</v>
      </c>
      <c r="I871" s="2">
        <f>'Moving Avg'!H871</f>
        <v>9.1845245000000055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9.1675000000000004</v>
      </c>
      <c r="C872" s="2">
        <f>RSI!I872</f>
        <v>45.693882569554631</v>
      </c>
      <c r="D872" s="2">
        <f>MACD!E872</f>
        <v>5.6586839056370408E-2</v>
      </c>
      <c r="E872" s="2">
        <f>MACD!F872</f>
        <v>-5.8512933169878351E-2</v>
      </c>
      <c r="F872" s="2">
        <f>'Moving Avg'!D872</f>
        <v>9.2676199999999991</v>
      </c>
      <c r="G872" s="2">
        <f>'Moving Avg'!F872</f>
        <v>9.3359649999999981</v>
      </c>
      <c r="H872" s="2">
        <f>'Moving Avg'!G872</f>
        <v>9.1915939999999985</v>
      </c>
      <c r="I872" s="2">
        <f>'Moving Avg'!H872</f>
        <v>9.1920705000000051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8.8976000000000006</v>
      </c>
      <c r="C873" s="2">
        <f>RSI!I873</f>
        <v>37.788130366221594</v>
      </c>
      <c r="D873" s="2">
        <f>MACD!E873</f>
        <v>7.6170281424913E-2</v>
      </c>
      <c r="E873" s="2">
        <f>MACD!F873</f>
        <v>-3.1576290250920083E-2</v>
      </c>
      <c r="F873" s="2">
        <f>'Moving Avg'!D873</f>
        <v>9.1596399999999996</v>
      </c>
      <c r="G873" s="2">
        <f>'Moving Avg'!F873</f>
        <v>9.3244399999999992</v>
      </c>
      <c r="H873" s="2">
        <f>'Moving Avg'!G873</f>
        <v>9.1822579999999991</v>
      </c>
      <c r="I873" s="2">
        <f>'Moving Avg'!H873</f>
        <v>9.1974700000000045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8.9144000000000005</v>
      </c>
      <c r="C874" s="2">
        <f>RSI!I874</f>
        <v>38.50138004908883</v>
      </c>
      <c r="D874" s="2">
        <f>MACD!E874</f>
        <v>9.3758787195991289E-2</v>
      </c>
      <c r="E874" s="2">
        <f>MACD!F874</f>
        <v>-6.5092747615378109E-3</v>
      </c>
      <c r="F874" s="2">
        <f>'Moving Avg'!D874</f>
        <v>9.0572800000000004</v>
      </c>
      <c r="G874" s="2">
        <f>'Moving Avg'!F874</f>
        <v>9.3134699999999988</v>
      </c>
      <c r="H874" s="2">
        <f>'Moving Avg'!G874</f>
        <v>9.1759579999999978</v>
      </c>
      <c r="I874" s="2">
        <f>'Moving Avg'!H874</f>
        <v>9.2029535000000049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8.9144000000000005</v>
      </c>
      <c r="C875" s="2">
        <f>RSI!I875</f>
        <v>38.50138004908883</v>
      </c>
      <c r="D875" s="2">
        <f>MACD!E875</f>
        <v>0.14525224570956041</v>
      </c>
      <c r="E875" s="2">
        <f>MACD!F875</f>
        <v>2.3843029332681835E-2</v>
      </c>
      <c r="F875" s="2">
        <f>'Moving Avg'!D875</f>
        <v>8.9672799999999988</v>
      </c>
      <c r="G875" s="2">
        <f>'Moving Avg'!F875</f>
        <v>9.3025000000000002</v>
      </c>
      <c r="H875" s="2">
        <f>'Moving Avg'!G875</f>
        <v>9.1708959999999973</v>
      </c>
      <c r="I875" s="2">
        <f>'Moving Avg'!H875</f>
        <v>9.2082120000000049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8.9087999999999994</v>
      </c>
      <c r="C876" s="2">
        <f>RSI!I876</f>
        <v>38.331488362157998</v>
      </c>
      <c r="D876" s="2">
        <f>MACD!E876</f>
        <v>0.18676304943717881</v>
      </c>
      <c r="E876" s="2">
        <f>MACD!F876</f>
        <v>5.6427033353581235E-2</v>
      </c>
      <c r="F876" s="2">
        <f>'Moving Avg'!D876</f>
        <v>8.9605399999999999</v>
      </c>
      <c r="G876" s="2">
        <f>'Moving Avg'!F876</f>
        <v>9.2853449999999977</v>
      </c>
      <c r="H876" s="2">
        <f>'Moving Avg'!G876</f>
        <v>9.1623479999999962</v>
      </c>
      <c r="I876" s="2">
        <f>'Moving Avg'!H876</f>
        <v>9.2132455000000064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8.6501000000000001</v>
      </c>
      <c r="C877" s="2">
        <f>RSI!I877</f>
        <v>31.431426182633444</v>
      </c>
      <c r="D877" s="2">
        <f>MACD!E877</f>
        <v>0.2384559805692188</v>
      </c>
      <c r="E877" s="2">
        <f>MACD!F877</f>
        <v>9.283282279670875E-2</v>
      </c>
      <c r="F877" s="2">
        <f>'Moving Avg'!D877</f>
        <v>8.8570600000000006</v>
      </c>
      <c r="G877" s="2">
        <f>'Moving Avg'!F877</f>
        <v>9.2538499999999999</v>
      </c>
      <c r="H877" s="2">
        <f>'Moving Avg'!G877</f>
        <v>9.1519999999999975</v>
      </c>
      <c r="I877" s="2">
        <f>'Moving Avg'!H877</f>
        <v>9.2169855000000052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8.7682000000000002</v>
      </c>
      <c r="C878" s="2">
        <f>RSI!I878</f>
        <v>37.006271105733724</v>
      </c>
      <c r="D878" s="2">
        <f>MACD!E878</f>
        <v>0.27486832284566987</v>
      </c>
      <c r="E878" s="2">
        <f>MACD!F878</f>
        <v>0.12923992280650098</v>
      </c>
      <c r="F878" s="2">
        <f>'Moving Avg'!D878</f>
        <v>8.8311799999999998</v>
      </c>
      <c r="G878" s="2">
        <f>'Moving Avg'!F878</f>
        <v>9.2170100000000001</v>
      </c>
      <c r="H878" s="2">
        <f>'Moving Avg'!G878</f>
        <v>9.1407519999999973</v>
      </c>
      <c r="I878" s="2">
        <f>'Moving Avg'!H878</f>
        <v>9.2203320000000062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8.7175999999999991</v>
      </c>
      <c r="C879" s="2">
        <f>RSI!I879</f>
        <v>35.668214914530424</v>
      </c>
      <c r="D879" s="2">
        <f>MACD!E879</f>
        <v>0.30990114573638472</v>
      </c>
      <c r="E879" s="2">
        <f>MACD!F879</f>
        <v>0.16537216739247773</v>
      </c>
      <c r="F879" s="2">
        <f>'Moving Avg'!D879</f>
        <v>8.7918199999999995</v>
      </c>
      <c r="G879" s="2">
        <f>'Moving Avg'!F879</f>
        <v>9.1776400000000002</v>
      </c>
      <c r="H879" s="2">
        <f>'Moving Avg'!G879</f>
        <v>9.129503999999999</v>
      </c>
      <c r="I879" s="2">
        <f>'Moving Avg'!H879</f>
        <v>9.222244500000004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8.4925999999999995</v>
      </c>
      <c r="C880" s="2">
        <f>RSI!I880</f>
        <v>30.403867507421936</v>
      </c>
      <c r="D880" s="2">
        <f>MACD!E880</f>
        <v>0.34905106514379725</v>
      </c>
      <c r="E880" s="2">
        <f>MACD!F880</f>
        <v>0.20210794694274165</v>
      </c>
      <c r="F880" s="2">
        <f>'Moving Avg'!D880</f>
        <v>8.7074600000000011</v>
      </c>
      <c r="G880" s="2">
        <f>'Moving Avg'!F880</f>
        <v>9.1270200000000017</v>
      </c>
      <c r="H880" s="2">
        <f>'Moving Avg'!G880</f>
        <v>9.118255999999997</v>
      </c>
      <c r="I880" s="2">
        <f>'Moving Avg'!H880</f>
        <v>9.2230320000000034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8.7006999999999994</v>
      </c>
      <c r="C881" s="2">
        <f>RSI!I881</f>
        <v>39.323696483180733</v>
      </c>
      <c r="D881" s="2">
        <f>MACD!E881</f>
        <v>0.30535882462089958</v>
      </c>
      <c r="E881" s="2">
        <f>MACD!F881</f>
        <v>0.22275812247837326</v>
      </c>
      <c r="F881" s="2">
        <f>'Moving Avg'!D881</f>
        <v>8.6658399999999993</v>
      </c>
      <c r="G881" s="2">
        <f>'Moving Avg'!F881</f>
        <v>9.08962</v>
      </c>
      <c r="H881" s="2">
        <f>'Moving Avg'!G881</f>
        <v>9.1080199999999962</v>
      </c>
      <c r="I881" s="2">
        <f>'Moving Avg'!H881</f>
        <v>9.2249160000000039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8.6895000000000007</v>
      </c>
      <c r="C882" s="2">
        <f>RSI!I882</f>
        <v>39.033733777941237</v>
      </c>
      <c r="D882" s="2">
        <f>MACD!E882</f>
        <v>0.30584770940072659</v>
      </c>
      <c r="E882" s="2">
        <f>MACD!F882</f>
        <v>0.23937603986284392</v>
      </c>
      <c r="F882" s="2">
        <f>'Moving Avg'!D882</f>
        <v>8.6737199999999994</v>
      </c>
      <c r="G882" s="2">
        <f>'Moving Avg'!F882</f>
        <v>9.0491300000000017</v>
      </c>
      <c r="H882" s="2">
        <f>'Moving Avg'!G882</f>
        <v>9.1007099999999976</v>
      </c>
      <c r="I882" s="2">
        <f>'Moving Avg'!H882</f>
        <v>9.2256190000000018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</row>
    <row r="883" spans="1:12" ht="13.5" x14ac:dyDescent="0.25">
      <c r="A883" s="3">
        <f>RSI!A883</f>
        <v>43593</v>
      </c>
      <c r="B883" s="2">
        <f>RSI!B883</f>
        <v>8.4306999999999999</v>
      </c>
      <c r="C883" s="2">
        <f>RSI!I883</f>
        <v>32.981812635962328</v>
      </c>
      <c r="D883" s="2">
        <f>MACD!E883</f>
        <v>0.28583988169944341</v>
      </c>
      <c r="E883" s="2">
        <f>MACD!F883</f>
        <v>0.24866880823016382</v>
      </c>
      <c r="F883" s="2">
        <f>'Moving Avg'!D883</f>
        <v>8.6062200000000004</v>
      </c>
      <c r="G883" s="2">
        <f>'Moving Avg'!F883</f>
        <v>9.0066650000000017</v>
      </c>
      <c r="H883" s="2">
        <f>'Moving Avg'!G883</f>
        <v>9.0882239999999967</v>
      </c>
      <c r="I883" s="2">
        <f>'Moving Avg'!H883</f>
        <v>9.2253095000000016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8.2507999999999999</v>
      </c>
      <c r="C884" s="2">
        <f>RSI!I884</f>
        <v>29.551849830491662</v>
      </c>
      <c r="D884" s="2">
        <f>MACD!E884</f>
        <v>0.28813813769758845</v>
      </c>
      <c r="E884" s="2">
        <f>MACD!F884</f>
        <v>0.25656267412364875</v>
      </c>
      <c r="F884" s="2">
        <f>'Moving Avg'!D884</f>
        <v>8.5128599999999999</v>
      </c>
      <c r="G884" s="2">
        <f>'Moving Avg'!F884</f>
        <v>8.955205000000003</v>
      </c>
      <c r="H884" s="2">
        <f>'Moving Avg'!G884</f>
        <v>9.0732639999999982</v>
      </c>
      <c r="I884" s="2">
        <f>'Moving Avg'!H884</f>
        <v>9.2241005000000023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8.2394999999999996</v>
      </c>
      <c r="C885" s="2">
        <f>RSI!I885</f>
        <v>29.345413048439639</v>
      </c>
      <c r="D885" s="2">
        <f>MACD!E885</f>
        <v>0.29505457031496718</v>
      </c>
      <c r="E885" s="2">
        <f>MACD!F885</f>
        <v>0.26426105336191241</v>
      </c>
      <c r="F885" s="2">
        <f>'Moving Avg'!D885</f>
        <v>8.4622399999999995</v>
      </c>
      <c r="G885" s="2">
        <f>'Moving Avg'!F885</f>
        <v>8.8919300000000003</v>
      </c>
      <c r="H885" s="2">
        <f>'Moving Avg'!G885</f>
        <v>9.0526779999999984</v>
      </c>
      <c r="I885" s="2">
        <f>'Moving Avg'!H885</f>
        <v>9.2233975000000026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8.2339000000000002</v>
      </c>
      <c r="C886" s="2">
        <f>RSI!I886</f>
        <v>29.236414481888261</v>
      </c>
      <c r="D886" s="2">
        <f>MACD!E886</f>
        <v>0.30435542697741447</v>
      </c>
      <c r="E886" s="2">
        <f>MACD!F886</f>
        <v>0.27227992808501283</v>
      </c>
      <c r="F886" s="2">
        <f>'Moving Avg'!D886</f>
        <v>8.3688800000000008</v>
      </c>
      <c r="G886" s="2">
        <f>'Moving Avg'!F886</f>
        <v>8.8297799999999995</v>
      </c>
      <c r="H886" s="2">
        <f>'Moving Avg'!G886</f>
        <v>9.0373799999999989</v>
      </c>
      <c r="I886" s="2">
        <f>'Moving Avg'!H886</f>
        <v>9.2218225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7.9920999999999998</v>
      </c>
      <c r="C887" s="2">
        <f>RSI!I887</f>
        <v>24.930507599375076</v>
      </c>
      <c r="D887" s="2">
        <f>MACD!E887</f>
        <v>0.29397626422602841</v>
      </c>
      <c r="E887" s="2">
        <f>MACD!F887</f>
        <v>0.27661919531321599</v>
      </c>
      <c r="F887" s="2">
        <f>'Moving Avg'!D887</f>
        <v>8.2294</v>
      </c>
      <c r="G887" s="2">
        <f>'Moving Avg'!F887</f>
        <v>8.7569499999999998</v>
      </c>
      <c r="H887" s="2">
        <f>'Moving Avg'!G887</f>
        <v>9.0200580000000006</v>
      </c>
      <c r="I887" s="2">
        <f>'Moving Avg'!H887</f>
        <v>9.2180545000000009</v>
      </c>
      <c r="J887" s="5" t="str">
        <f>OBV!F887</f>
        <v>BEARISH</v>
      </c>
      <c r="K887" s="5" t="str">
        <f>OBV!G887</f>
        <v>WEAK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8.1552000000000007</v>
      </c>
      <c r="C888" s="2">
        <f>RSI!I888</f>
        <v>32.185627874012312</v>
      </c>
      <c r="D888" s="2">
        <f>MACD!E888</f>
        <v>0.29608060948661219</v>
      </c>
      <c r="E888" s="2">
        <f>MACD!F888</f>
        <v>0.28051147814789523</v>
      </c>
      <c r="F888" s="2">
        <f>'Moving Avg'!D888</f>
        <v>8.1742999999999988</v>
      </c>
      <c r="G888" s="2">
        <f>'Moving Avg'!F888</f>
        <v>8.6928349999999988</v>
      </c>
      <c r="H888" s="2">
        <f>'Moving Avg'!G888</f>
        <v>9.0007119999999983</v>
      </c>
      <c r="I888" s="2">
        <f>'Moving Avg'!H888</f>
        <v>9.2138365000000011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8.1382999999999992</v>
      </c>
      <c r="C889" s="2">
        <f>RSI!I889</f>
        <v>31.842226529024956</v>
      </c>
      <c r="D889" s="2">
        <f>MACD!E889</f>
        <v>0.29480816649149411</v>
      </c>
      <c r="E889" s="2">
        <f>MACD!F889</f>
        <v>0.28337081581661505</v>
      </c>
      <c r="F889" s="2">
        <f>'Moving Avg'!D889</f>
        <v>8.1517999999999997</v>
      </c>
      <c r="G889" s="2">
        <f>'Moving Avg'!F889</f>
        <v>8.6284399999999994</v>
      </c>
      <c r="H889" s="2">
        <f>'Moving Avg'!G889</f>
        <v>8.9808020000000006</v>
      </c>
      <c r="I889" s="2">
        <f>'Moving Avg'!H889</f>
        <v>9.2081840000000028</v>
      </c>
      <c r="J889" s="5" t="str">
        <f>OBV!F889</f>
        <v>BEARISH</v>
      </c>
      <c r="K889" s="5" t="str">
        <f>OBV!G889</f>
        <v>WEAK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8.2113999999999994</v>
      </c>
      <c r="C890" s="2">
        <f>RSI!I890</f>
        <v>35.069275886814808</v>
      </c>
      <c r="D890" s="2">
        <f>MACD!E890</f>
        <v>0.2570231109655019</v>
      </c>
      <c r="E890" s="2">
        <f>MACD!F890</f>
        <v>0.27810127484639247</v>
      </c>
      <c r="F890" s="2">
        <f>'Moving Avg'!D890</f>
        <v>8.1461799999999993</v>
      </c>
      <c r="G890" s="2">
        <f>'Moving Avg'!F890</f>
        <v>8.5707899999999988</v>
      </c>
      <c r="H890" s="2">
        <f>'Moving Avg'!G890</f>
        <v>8.9628040000000002</v>
      </c>
      <c r="I890" s="2">
        <f>'Moving Avg'!H890</f>
        <v>9.2031220000000005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8.2394999999999996</v>
      </c>
      <c r="C891" s="2">
        <f>RSI!I891</f>
        <v>36.317475689545738</v>
      </c>
      <c r="D891" s="2">
        <f>MACD!E891</f>
        <v>0.25762885822045867</v>
      </c>
      <c r="E891" s="2">
        <f>MACD!F891</f>
        <v>0.27400679152120572</v>
      </c>
      <c r="F891" s="2">
        <f>'Moving Avg'!D891</f>
        <v>8.1472999999999995</v>
      </c>
      <c r="G891" s="2">
        <f>'Moving Avg'!F891</f>
        <v>8.535639999999999</v>
      </c>
      <c r="H891" s="2">
        <f>'Moving Avg'!G891</f>
        <v>8.945368000000002</v>
      </c>
      <c r="I891" s="2">
        <f>'Moving Avg'!H891</f>
        <v>9.199466000000001</v>
      </c>
      <c r="J891" s="5" t="str">
        <f>OBV!F891</f>
        <v>BULLISH</v>
      </c>
      <c r="K891" s="5" t="str">
        <f>OBV!G891</f>
        <v>NEUTRAL</v>
      </c>
      <c r="L891" s="5" t="str">
        <f>OBV!H891</f>
        <v>CONFIRMED BULLISH</v>
      </c>
    </row>
    <row r="892" spans="1:12" ht="13.5" x14ac:dyDescent="0.25">
      <c r="A892" s="3">
        <f>RSI!A892</f>
        <v>43606</v>
      </c>
      <c r="B892" s="2">
        <f>RSI!B892</f>
        <v>8.3520000000000003</v>
      </c>
      <c r="C892" s="2">
        <f>RSI!I892</f>
        <v>41.191677852939826</v>
      </c>
      <c r="D892" s="2">
        <f>MACD!E892</f>
        <v>0.25036693532083376</v>
      </c>
      <c r="E892" s="2">
        <f>MACD!F892</f>
        <v>0.26927882028113137</v>
      </c>
      <c r="F892" s="2">
        <f>'Moving Avg'!D892</f>
        <v>8.2192800000000013</v>
      </c>
      <c r="G892" s="2">
        <f>'Moving Avg'!F892</f>
        <v>8.494864999999999</v>
      </c>
      <c r="H892" s="2">
        <f>'Moving Avg'!G892</f>
        <v>8.9324320000000004</v>
      </c>
      <c r="I892" s="2">
        <f>'Moving Avg'!H892</f>
        <v>9.1976945000000008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</row>
    <row r="893" spans="1:12" ht="13.5" x14ac:dyDescent="0.25">
      <c r="A893" s="3">
        <f>RSI!A893</f>
        <v>43607</v>
      </c>
      <c r="B893" s="2">
        <f>RSI!B893</f>
        <v>8.0989000000000004</v>
      </c>
      <c r="C893" s="2">
        <f>RSI!I893</f>
        <v>34.747955355852397</v>
      </c>
      <c r="D893" s="2">
        <f>MACD!E893</f>
        <v>0.2246031275183249</v>
      </c>
      <c r="E893" s="2">
        <f>MACD!F893</f>
        <v>0.26034368172857009</v>
      </c>
      <c r="F893" s="2">
        <f>'Moving Avg'!D893</f>
        <v>8.2080199999999994</v>
      </c>
      <c r="G893" s="2">
        <f>'Moving Avg'!F893</f>
        <v>8.4549299999999992</v>
      </c>
      <c r="H893" s="2">
        <f>'Moving Avg'!G893</f>
        <v>8.9172460000000004</v>
      </c>
      <c r="I893" s="2">
        <f>'Moving Avg'!H893</f>
        <v>9.1947980000000005</v>
      </c>
      <c r="J893" s="5" t="str">
        <f>OBV!F893</f>
        <v>BULLISH</v>
      </c>
      <c r="K893" s="5" t="str">
        <f>OBV!G893</f>
        <v>NEUTRAL</v>
      </c>
      <c r="L893" s="5" t="str">
        <f>OBV!H893</f>
        <v>BULLISH DIVERGENCE</v>
      </c>
    </row>
    <row r="894" spans="1:12" ht="13.5" x14ac:dyDescent="0.25">
      <c r="A894" s="3">
        <f>RSI!A894</f>
        <v>43608</v>
      </c>
      <c r="B894" s="2">
        <f>RSI!B894</f>
        <v>8.0989000000000004</v>
      </c>
      <c r="C894" s="2">
        <f>RSI!I894</f>
        <v>34.747955355852397</v>
      </c>
      <c r="D894" s="2">
        <f>MACD!E894</f>
        <v>0.1779625017184312</v>
      </c>
      <c r="E894" s="2">
        <f>MACD!F894</f>
        <v>0.24386744572654231</v>
      </c>
      <c r="F894" s="2">
        <f>'Moving Avg'!D894</f>
        <v>8.2001399999999993</v>
      </c>
      <c r="G894" s="2">
        <f>'Moving Avg'!F894</f>
        <v>8.4141550000000027</v>
      </c>
      <c r="H894" s="2">
        <f>'Moving Avg'!G894</f>
        <v>8.9020600000000005</v>
      </c>
      <c r="I894" s="2">
        <f>'Moving Avg'!H894</f>
        <v>9.1915640000000014</v>
      </c>
      <c r="J894" s="5" t="str">
        <f>OBV!F894</f>
        <v>BULLISH</v>
      </c>
      <c r="K894" s="5" t="str">
        <f>OBV!G894</f>
        <v>NEUTRAL</v>
      </c>
      <c r="L894" s="5" t="str">
        <f>OBV!H894</f>
        <v>BULLISH DIVERGENCE</v>
      </c>
    </row>
    <row r="895" spans="1:12" ht="13.5" x14ac:dyDescent="0.25">
      <c r="A895" s="3">
        <f>RSI!A895</f>
        <v>43609</v>
      </c>
      <c r="B895" s="2">
        <f>RSI!B895</f>
        <v>8.0989000000000004</v>
      </c>
      <c r="C895" s="2">
        <f>RSI!I895</f>
        <v>34.747955355852383</v>
      </c>
      <c r="D895" s="2">
        <f>MACD!E895</f>
        <v>0.1393852307730068</v>
      </c>
      <c r="E895" s="2">
        <f>MACD!F895</f>
        <v>0.2229710027358352</v>
      </c>
      <c r="F895" s="2">
        <f>'Moving Avg'!D895</f>
        <v>8.1776400000000002</v>
      </c>
      <c r="G895" s="2">
        <f>'Moving Avg'!F895</f>
        <v>8.3733800000000027</v>
      </c>
      <c r="H895" s="2">
        <f>'Moving Avg'!G895</f>
        <v>8.8868740000000006</v>
      </c>
      <c r="I895" s="2">
        <f>'Moving Avg'!H895</f>
        <v>9.1895389999999999</v>
      </c>
      <c r="J895" s="5" t="str">
        <f>OBV!F895</f>
        <v>BULLISH</v>
      </c>
      <c r="K895" s="5" t="str">
        <f>OBV!G895</f>
        <v>NEUTRAL</v>
      </c>
      <c r="L895" s="5" t="str">
        <f>OBV!H895</f>
        <v>BULLISH DIVERGENCE</v>
      </c>
    </row>
    <row r="896" spans="1:12" ht="13.5" x14ac:dyDescent="0.25">
      <c r="A896" s="3">
        <f>RSI!A896</f>
        <v>43612</v>
      </c>
      <c r="B896" s="2">
        <f>RSI!B896</f>
        <v>8.4532000000000007</v>
      </c>
      <c r="C896" s="2">
        <f>RSI!I896</f>
        <v>48.761723221801461</v>
      </c>
      <c r="D896" s="2">
        <f>MACD!E896</f>
        <v>8.2068733812652894E-2</v>
      </c>
      <c r="E896" s="2">
        <f>MACD!F896</f>
        <v>0.19479054895119874</v>
      </c>
      <c r="F896" s="2">
        <f>'Moving Avg'!D896</f>
        <v>8.2203800000000022</v>
      </c>
      <c r="G896" s="2">
        <f>'Moving Avg'!F896</f>
        <v>8.3506000000000036</v>
      </c>
      <c r="H896" s="2">
        <f>'Moving Avg'!G896</f>
        <v>8.8760739999999991</v>
      </c>
      <c r="I896" s="2">
        <f>'Moving Avg'!H896</f>
        <v>9.1867830000000001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8.7063000000000006</v>
      </c>
      <c r="C897" s="2">
        <f>RSI!I897</f>
        <v>56.027005782290317</v>
      </c>
      <c r="D897" s="2">
        <f>MACD!E897</f>
        <v>-2.2219903222525872E-2</v>
      </c>
      <c r="E897" s="2">
        <f>MACD!F897</f>
        <v>0.15138845851645383</v>
      </c>
      <c r="F897" s="2">
        <f>'Moving Avg'!D897</f>
        <v>8.2912400000000002</v>
      </c>
      <c r="G897" s="2">
        <f>'Moving Avg'!F897</f>
        <v>8.3534100000000038</v>
      </c>
      <c r="H897" s="2">
        <f>'Moving Avg'!G897</f>
        <v>8.870336</v>
      </c>
      <c r="I897" s="2">
        <f>'Moving Avg'!H897</f>
        <v>9.1852924999999992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8.7682000000000002</v>
      </c>
      <c r="C898" s="2">
        <f>RSI!I898</f>
        <v>57.610088793309764</v>
      </c>
      <c r="D898" s="2">
        <f>MACD!E898</f>
        <v>-9.1306215392851442E-2</v>
      </c>
      <c r="E898" s="2">
        <f>MACD!F898</f>
        <v>0.10284952373459279</v>
      </c>
      <c r="F898" s="2">
        <f>'Moving Avg'!D898</f>
        <v>8.4251000000000005</v>
      </c>
      <c r="G898" s="2">
        <f>'Moving Avg'!F898</f>
        <v>8.353410000000002</v>
      </c>
      <c r="H898" s="2">
        <f>'Moving Avg'!G898</f>
        <v>8.8657240000000002</v>
      </c>
      <c r="I898" s="2">
        <f>'Moving Avg'!H898</f>
        <v>9.1818054999999994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8.6895000000000007</v>
      </c>
      <c r="C899" s="2">
        <f>RSI!I899</f>
        <v>54.903712812132603</v>
      </c>
      <c r="D899" s="2">
        <f>MACD!E899</f>
        <v>-0.14814926663293093</v>
      </c>
      <c r="E899" s="2">
        <f>MACD!F899</f>
        <v>5.2649765661088047E-2</v>
      </c>
      <c r="F899" s="2">
        <f>'Moving Avg'!D899</f>
        <v>8.5432200000000016</v>
      </c>
      <c r="G899" s="2">
        <f>'Moving Avg'!F899</f>
        <v>8.3520050000000019</v>
      </c>
      <c r="H899" s="2">
        <f>'Moving Avg'!G899</f>
        <v>8.8572880000000005</v>
      </c>
      <c r="I899" s="2">
        <f>'Moving Avg'!H899</f>
        <v>9.1760690000000018</v>
      </c>
      <c r="J899" s="5" t="str">
        <f>OBV!F899</f>
        <v>BEARISH</v>
      </c>
      <c r="K899" s="5" t="str">
        <f>OBV!G899</f>
        <v>NEUTRAL</v>
      </c>
      <c r="L899" s="5" t="str">
        <f>OBV!H899</f>
        <v>BEARISH DIVERGENCE</v>
      </c>
    </row>
    <row r="900" spans="1:12" ht="13.5" x14ac:dyDescent="0.25">
      <c r="A900" s="3">
        <f>RSI!A900</f>
        <v>43616</v>
      </c>
      <c r="B900" s="2">
        <f>RSI!B900</f>
        <v>8.7119999999999997</v>
      </c>
      <c r="C900" s="2">
        <f>RSI!I900</f>
        <v>55.546676273375823</v>
      </c>
      <c r="D900" s="2">
        <f>MACD!E900</f>
        <v>-0.18769810430954159</v>
      </c>
      <c r="E900" s="2">
        <f>MACD!F900</f>
        <v>4.5801916669621218E-3</v>
      </c>
      <c r="F900" s="2">
        <f>'Moving Avg'!D900</f>
        <v>8.6658399999999993</v>
      </c>
      <c r="G900" s="2">
        <f>'Moving Avg'!F900</f>
        <v>8.3629750000000005</v>
      </c>
      <c r="H900" s="2">
        <f>'Moving Avg'!G900</f>
        <v>8.8493019999999998</v>
      </c>
      <c r="I900" s="2">
        <f>'Moving Avg'!H900</f>
        <v>9.1690110000000011</v>
      </c>
      <c r="J900" s="5" t="str">
        <f>OBV!F900</f>
        <v>BEARISH</v>
      </c>
      <c r="K900" s="5" t="str">
        <f>OBV!G900</f>
        <v>NEUTRAL</v>
      </c>
      <c r="L900" s="5" t="str">
        <f>OBV!H900</f>
        <v>BEARISH DIVERGENCE</v>
      </c>
    </row>
    <row r="901" spans="1:12" ht="13.5" x14ac:dyDescent="0.25">
      <c r="A901" s="3">
        <f>RSI!A901</f>
        <v>43619</v>
      </c>
      <c r="B901" s="2">
        <f>RSI!B901</f>
        <v>8.8300999999999998</v>
      </c>
      <c r="C901" s="2">
        <f>RSI!I901</f>
        <v>58.862104560694391</v>
      </c>
      <c r="D901" s="2">
        <f>MACD!E901</f>
        <v>-0.22667456568797384</v>
      </c>
      <c r="E901" s="2">
        <f>MACD!F901</f>
        <v>-4.1670759804025077E-2</v>
      </c>
      <c r="F901" s="2">
        <f>'Moving Avg'!D901</f>
        <v>8.741220000000002</v>
      </c>
      <c r="G901" s="2">
        <f>'Moving Avg'!F901</f>
        <v>8.3694449999999989</v>
      </c>
      <c r="H901" s="2">
        <f>'Moving Avg'!G901</f>
        <v>8.8436780000000006</v>
      </c>
      <c r="I901" s="2">
        <f>'Moving Avg'!H901</f>
        <v>9.1625435</v>
      </c>
      <c r="J901" s="5" t="str">
        <f>OBV!F901</f>
        <v>BEARISH</v>
      </c>
      <c r="K901" s="5" t="str">
        <f>OBV!G901</f>
        <v>NEUTRAL</v>
      </c>
      <c r="L901" s="5" t="str">
        <f>OBV!H901</f>
        <v>BEARISH DIVERGENCE</v>
      </c>
    </row>
    <row r="902" spans="1:12" ht="13.5" x14ac:dyDescent="0.25">
      <c r="A902" s="3">
        <f>RSI!A902</f>
        <v>43623</v>
      </c>
      <c r="B902" s="2">
        <f>RSI!B902</f>
        <v>8.8300999999999998</v>
      </c>
      <c r="C902" s="2">
        <f>RSI!I902</f>
        <v>58.862104560694398</v>
      </c>
      <c r="D902" s="2">
        <f>MACD!E902</f>
        <v>-0.24405128539258136</v>
      </c>
      <c r="E902" s="2">
        <f>MACD!F902</f>
        <v>-8.214686492173634E-2</v>
      </c>
      <c r="F902" s="2">
        <f>'Moving Avg'!D902</f>
        <v>8.7659800000000008</v>
      </c>
      <c r="G902" s="2">
        <f>'Moving Avg'!F902</f>
        <v>8.3764749999999992</v>
      </c>
      <c r="H902" s="2">
        <f>'Moving Avg'!G902</f>
        <v>8.8380540000000014</v>
      </c>
      <c r="I902" s="2">
        <f>'Moving Avg'!H902</f>
        <v>9.1575944999999983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</row>
    <row r="903" spans="1:12" ht="13.5" x14ac:dyDescent="0.25">
      <c r="A903" s="3">
        <f>RSI!A903</f>
        <v>43626</v>
      </c>
      <c r="B903" s="2">
        <f>RSI!B903</f>
        <v>8.8300999999999998</v>
      </c>
      <c r="C903" s="2">
        <f>RSI!I903</f>
        <v>58.862104560694398</v>
      </c>
      <c r="D903" s="2">
        <f>MACD!E903</f>
        <v>-0.29927120783473704</v>
      </c>
      <c r="E903" s="2">
        <f>MACD!F903</f>
        <v>-0.12557173350433648</v>
      </c>
      <c r="F903" s="2">
        <f>'Moving Avg'!D903</f>
        <v>8.7783600000000011</v>
      </c>
      <c r="G903" s="2">
        <f>'Moving Avg'!F903</f>
        <v>8.3964449999999982</v>
      </c>
      <c r="H903" s="2">
        <f>'Moving Avg'!G903</f>
        <v>8.8320940000000032</v>
      </c>
      <c r="I903" s="2">
        <f>'Moving Avg'!H903</f>
        <v>9.1523639999999986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</row>
    <row r="904" spans="1:12" ht="13.5" x14ac:dyDescent="0.25">
      <c r="A904" s="3">
        <f>RSI!A904</f>
        <v>43627</v>
      </c>
      <c r="B904" s="2">
        <f>RSI!B904</f>
        <v>8.7175999999999991</v>
      </c>
      <c r="C904" s="2">
        <f>RSI!I904</f>
        <v>54.064704778038596</v>
      </c>
      <c r="D904" s="2">
        <f>MACD!E904</f>
        <v>-0.33912361193802454</v>
      </c>
      <c r="E904" s="2">
        <f>MACD!F904</f>
        <v>-0.16828210919107411</v>
      </c>
      <c r="F904" s="2">
        <f>'Moving Avg'!D904</f>
        <v>8.7839799999999997</v>
      </c>
      <c r="G904" s="2">
        <f>'Moving Avg'!F904</f>
        <v>8.4197849999999974</v>
      </c>
      <c r="H904" s="2">
        <f>'Moving Avg'!G904</f>
        <v>8.8237700000000032</v>
      </c>
      <c r="I904" s="2">
        <f>'Moving Avg'!H904</f>
        <v>9.147948999999997</v>
      </c>
      <c r="J904" s="5" t="str">
        <f>OBV!F904</f>
        <v>BEARISH</v>
      </c>
      <c r="K904" s="5" t="str">
        <f>OBV!G904</f>
        <v>NEUTRAL</v>
      </c>
      <c r="L904" s="5" t="str">
        <f>OBV!H904</f>
        <v>BEARISH DIVERGENCE</v>
      </c>
    </row>
    <row r="905" spans="1:12" ht="13.5" x14ac:dyDescent="0.25">
      <c r="A905" s="3">
        <f>RSI!A905</f>
        <v>43628</v>
      </c>
      <c r="B905" s="2">
        <f>RSI!B905</f>
        <v>8.7737999999999996</v>
      </c>
      <c r="C905" s="2">
        <f>RSI!I905</f>
        <v>55.994220493466187</v>
      </c>
      <c r="D905" s="2">
        <f>MACD!E905</f>
        <v>-0.37769602413361447</v>
      </c>
      <c r="E905" s="2">
        <f>MACD!F905</f>
        <v>-0.21016489217958217</v>
      </c>
      <c r="F905" s="2">
        <f>'Moving Avg'!D905</f>
        <v>8.7963399999999989</v>
      </c>
      <c r="G905" s="2">
        <f>'Moving Avg'!F905</f>
        <v>8.4464999999999968</v>
      </c>
      <c r="H905" s="2">
        <f>'Moving Avg'!G905</f>
        <v>8.8165700000000022</v>
      </c>
      <c r="I905" s="2">
        <f>'Moving Avg'!H905</f>
        <v>9.141199999999996</v>
      </c>
      <c r="J905" s="5" t="str">
        <f>OBV!F905</f>
        <v>BEARISH</v>
      </c>
      <c r="K905" s="5" t="str">
        <f>OBV!G905</f>
        <v>NEUTRAL</v>
      </c>
      <c r="L905" s="5" t="str">
        <f>OBV!H905</f>
        <v>BEARISH DIVERGENCE</v>
      </c>
    </row>
    <row r="906" spans="1:12" ht="13.5" x14ac:dyDescent="0.25">
      <c r="A906" s="3">
        <f>RSI!A906</f>
        <v>43629</v>
      </c>
      <c r="B906" s="2">
        <f>RSI!B906</f>
        <v>8.7737999999999996</v>
      </c>
      <c r="C906" s="2">
        <f>RSI!I906</f>
        <v>55.994220493466187</v>
      </c>
      <c r="D906" s="2">
        <f>MACD!E906</f>
        <v>-0.35679582258732445</v>
      </c>
      <c r="E906" s="2">
        <f>MACD!F906</f>
        <v>-0.23949107826113064</v>
      </c>
      <c r="F906" s="2">
        <f>'Moving Avg'!D906</f>
        <v>8.7850800000000007</v>
      </c>
      <c r="G906" s="2">
        <f>'Moving Avg'!F906</f>
        <v>8.473494999999998</v>
      </c>
      <c r="H906" s="2">
        <f>'Moving Avg'!G906</f>
        <v>8.8070080000000015</v>
      </c>
      <c r="I906" s="2">
        <f>'Moving Avg'!H906</f>
        <v>9.131638499999994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8.8018999999999998</v>
      </c>
      <c r="C907" s="2">
        <f>RSI!I907</f>
        <v>57.040623899962831</v>
      </c>
      <c r="D907" s="2">
        <f>MACD!E907</f>
        <v>-0.30315155274237071</v>
      </c>
      <c r="E907" s="2">
        <f>MACD!F907</f>
        <v>-0.25222317315737863</v>
      </c>
      <c r="F907" s="2">
        <f>'Moving Avg'!D907</f>
        <v>8.7794399999999992</v>
      </c>
      <c r="G907" s="2">
        <f>'Moving Avg'!F907</f>
        <v>8.5139849999999981</v>
      </c>
      <c r="H907" s="2">
        <f>'Moving Avg'!G907</f>
        <v>8.7974460000000008</v>
      </c>
      <c r="I907" s="2">
        <f>'Moving Avg'!H907</f>
        <v>9.1236234999999937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</row>
    <row r="908" spans="1:12" ht="13.5" x14ac:dyDescent="0.25">
      <c r="A908" s="3">
        <f>RSI!A908</f>
        <v>43633</v>
      </c>
      <c r="B908" s="2">
        <f>RSI!B908</f>
        <v>8.8018999999999998</v>
      </c>
      <c r="C908" s="2">
        <f>RSI!I908</f>
        <v>57.040623899962831</v>
      </c>
      <c r="D908" s="2">
        <f>MACD!E908</f>
        <v>-0.24923422961321862</v>
      </c>
      <c r="E908" s="2">
        <f>MACD!F908</f>
        <v>-0.25162538444854665</v>
      </c>
      <c r="F908" s="2">
        <f>'Moving Avg'!D908</f>
        <v>8.7737999999999996</v>
      </c>
      <c r="G908" s="2">
        <f>'Moving Avg'!F908</f>
        <v>8.5463199999999979</v>
      </c>
      <c r="H908" s="2">
        <f>'Moving Avg'!G908</f>
        <v>8.7833840000000016</v>
      </c>
      <c r="I908" s="2">
        <f>'Moving Avg'!H908</f>
        <v>9.115327499999994</v>
      </c>
      <c r="J908" s="5" t="str">
        <f>OBV!F908</f>
        <v>BULLISH</v>
      </c>
      <c r="K908" s="5" t="str">
        <f>OBV!G908</f>
        <v>NEUTRAL</v>
      </c>
      <c r="L908" s="5" t="str">
        <f>OBV!H908</f>
        <v>BULLISH DIVERGENCE</v>
      </c>
    </row>
    <row r="909" spans="1:12" ht="13.5" x14ac:dyDescent="0.25">
      <c r="A909" s="3">
        <f>RSI!A909</f>
        <v>43634</v>
      </c>
      <c r="B909" s="2">
        <f>RSI!B909</f>
        <v>8.8018999999999998</v>
      </c>
      <c r="C909" s="2">
        <f>RSI!I909</f>
        <v>57.040623899962824</v>
      </c>
      <c r="D909" s="2">
        <f>MACD!E909</f>
        <v>-0.21664277440248014</v>
      </c>
      <c r="E909" s="2">
        <f>MACD!F909</f>
        <v>-0.24462886243933335</v>
      </c>
      <c r="F909" s="2">
        <f>'Moving Avg'!D909</f>
        <v>8.790659999999999</v>
      </c>
      <c r="G909" s="2">
        <f>'Moving Avg'!F909</f>
        <v>8.5794999999999995</v>
      </c>
      <c r="H909" s="2">
        <f>'Moving Avg'!G909</f>
        <v>8.7693220000000025</v>
      </c>
      <c r="I909" s="2">
        <f>'Moving Avg'!H909</f>
        <v>9.1059064999999926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</row>
    <row r="910" spans="1:12" ht="13.5" x14ac:dyDescent="0.25">
      <c r="A910" s="3">
        <f>RSI!A910</f>
        <v>43635</v>
      </c>
      <c r="B910" s="2">
        <f>RSI!B910</f>
        <v>8.8018999999999998</v>
      </c>
      <c r="C910" s="2">
        <f>RSI!I910</f>
        <v>57.040623899962824</v>
      </c>
      <c r="D910" s="2">
        <f>MACD!E910</f>
        <v>-0.18645866819004908</v>
      </c>
      <c r="E910" s="2">
        <f>MACD!F910</f>
        <v>-0.23299482358947649</v>
      </c>
      <c r="F910" s="2">
        <f>'Moving Avg'!D910</f>
        <v>8.7962799999999994</v>
      </c>
      <c r="G910" s="2">
        <f>'Moving Avg'!F910</f>
        <v>8.609024999999999</v>
      </c>
      <c r="H910" s="2">
        <f>'Moving Avg'!G910</f>
        <v>8.7552600000000016</v>
      </c>
      <c r="I910" s="2">
        <f>'Moving Avg'!H910</f>
        <v>9.0964854999999929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8.8018999999999998</v>
      </c>
      <c r="C911" s="2">
        <f>RSI!I911</f>
        <v>57.040623899962824</v>
      </c>
      <c r="D911" s="2">
        <f>MACD!E911</f>
        <v>-0.14354053747443984</v>
      </c>
      <c r="E911" s="2">
        <f>MACD!F911</f>
        <v>-0.21510396636646917</v>
      </c>
      <c r="F911" s="2">
        <f>'Moving Avg'!D911</f>
        <v>8.8018999999999998</v>
      </c>
      <c r="G911" s="2">
        <f>'Moving Avg'!F911</f>
        <v>8.6371449999999985</v>
      </c>
      <c r="H911" s="2">
        <f>'Moving Avg'!G911</f>
        <v>8.742324</v>
      </c>
      <c r="I911" s="2">
        <f>'Moving Avg'!H911</f>
        <v>9.0884704999999943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</row>
    <row r="912" spans="1:12" ht="13.5" x14ac:dyDescent="0.25">
      <c r="A912" s="3">
        <f>RSI!A912</f>
        <v>43637</v>
      </c>
      <c r="B912" s="2">
        <f>RSI!B912</f>
        <v>8.8018999999999998</v>
      </c>
      <c r="C912" s="2">
        <f>RSI!I912</f>
        <v>57.040623899962824</v>
      </c>
      <c r="D912" s="2">
        <f>MACD!E912</f>
        <v>-0.10795806426449595</v>
      </c>
      <c r="E912" s="2">
        <f>MACD!F912</f>
        <v>-0.19367478594607451</v>
      </c>
      <c r="F912" s="2">
        <f>'Moving Avg'!D912</f>
        <v>8.8018999999999998</v>
      </c>
      <c r="G912" s="2">
        <f>'Moving Avg'!F912</f>
        <v>8.6596399999999978</v>
      </c>
      <c r="H912" s="2">
        <f>'Moving Avg'!G912</f>
        <v>8.728375999999999</v>
      </c>
      <c r="I912" s="2">
        <f>'Moving Avg'!H912</f>
        <v>9.0791619999999948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8.8018999999999998</v>
      </c>
      <c r="C913" s="2">
        <f>RSI!I913</f>
        <v>57.040623899962824</v>
      </c>
      <c r="D913" s="2">
        <f>MACD!E913</f>
        <v>-7.8528399336311949E-2</v>
      </c>
      <c r="E913" s="2">
        <f>MACD!F913</f>
        <v>-0.17064550862412203</v>
      </c>
      <c r="F913" s="2">
        <f>'Moving Avg'!D913</f>
        <v>8.8018999999999998</v>
      </c>
      <c r="G913" s="2">
        <f>'Moving Avg'!F913</f>
        <v>8.6947899999999976</v>
      </c>
      <c r="H913" s="2">
        <f>'Moving Avg'!G913</f>
        <v>8.7188140000000001</v>
      </c>
      <c r="I913" s="2">
        <f>'Moving Avg'!H913</f>
        <v>9.0698254999999932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8.8018999999999998</v>
      </c>
      <c r="C914" s="2">
        <f>RSI!I914</f>
        <v>57.040623899962824</v>
      </c>
      <c r="D914" s="2">
        <f>MACD!E914</f>
        <v>-7.1562383801850871E-2</v>
      </c>
      <c r="E914" s="2">
        <f>MACD!F914</f>
        <v>-0.15082888365966782</v>
      </c>
      <c r="F914" s="2">
        <f>'Moving Avg'!D914</f>
        <v>8.8018999999999998</v>
      </c>
      <c r="G914" s="2">
        <f>'Moving Avg'!F914</f>
        <v>8.7299399999999974</v>
      </c>
      <c r="H914" s="2">
        <f>'Moving Avg'!G914</f>
        <v>8.7092519999999993</v>
      </c>
      <c r="I914" s="2">
        <f>'Moving Avg'!H914</f>
        <v>9.0618104999999929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8.8018999999999998</v>
      </c>
      <c r="C915" s="2">
        <f>RSI!I915</f>
        <v>57.040623899962824</v>
      </c>
      <c r="D915" s="2">
        <f>MACD!E915</f>
        <v>-5.7603683496482816E-2</v>
      </c>
      <c r="E915" s="2">
        <f>MACD!F915</f>
        <v>-0.13218384362703081</v>
      </c>
      <c r="F915" s="2">
        <f>'Moving Avg'!D915</f>
        <v>8.8018999999999998</v>
      </c>
      <c r="G915" s="2">
        <f>'Moving Avg'!F915</f>
        <v>8.7650899999999972</v>
      </c>
      <c r="H915" s="2">
        <f>'Moving Avg'!G915</f>
        <v>8.6951899999999984</v>
      </c>
      <c r="I915" s="2">
        <f>'Moving Avg'!H915</f>
        <v>9.0540769999999906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8.8018999999999998</v>
      </c>
      <c r="C916" s="2">
        <f>RSI!I916</f>
        <v>57.040623899962824</v>
      </c>
      <c r="D916" s="2">
        <f>MACD!E916</f>
        <v>-4.6331155525081158E-2</v>
      </c>
      <c r="E916" s="2">
        <f>MACD!F916</f>
        <v>-0.11501330600664089</v>
      </c>
      <c r="F916" s="2">
        <f>'Moving Avg'!D916</f>
        <v>8.8018999999999998</v>
      </c>
      <c r="G916" s="2">
        <f>'Moving Avg'!F916</f>
        <v>8.7825249999999979</v>
      </c>
      <c r="H916" s="2">
        <f>'Moving Avg'!G916</f>
        <v>8.6816899999999979</v>
      </c>
      <c r="I916" s="2">
        <f>'Moving Avg'!H916</f>
        <v>9.0474684999999901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8.8018999999999998</v>
      </c>
      <c r="C917" s="2">
        <f>RSI!I917</f>
        <v>57.040623899962831</v>
      </c>
      <c r="D917" s="2">
        <f>MACD!E917</f>
        <v>-3.2968563461730938E-2</v>
      </c>
      <c r="E917" s="2">
        <f>MACD!F917</f>
        <v>-9.8604357497658904E-2</v>
      </c>
      <c r="F917" s="2">
        <f>'Moving Avg'!D917</f>
        <v>8.8018999999999998</v>
      </c>
      <c r="G917" s="2">
        <f>'Moving Avg'!F917</f>
        <v>8.7873049999999981</v>
      </c>
      <c r="H917" s="2">
        <f>'Moving Avg'!G917</f>
        <v>8.6687539999999998</v>
      </c>
      <c r="I917" s="2">
        <f>'Moving Avg'!H917</f>
        <v>9.0408599999999932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8.7737999999999996</v>
      </c>
      <c r="C918" s="2">
        <f>RSI!I918</f>
        <v>54.13207977563107</v>
      </c>
      <c r="D918" s="2">
        <f>MACD!E918</f>
        <v>-2.0042104569229835E-2</v>
      </c>
      <c r="E918" s="2">
        <f>MACD!F918</f>
        <v>-8.2891906911973096E-2</v>
      </c>
      <c r="F918" s="2">
        <f>'Moving Avg'!D918</f>
        <v>8.7962799999999994</v>
      </c>
      <c r="G918" s="2">
        <f>'Moving Avg'!F918</f>
        <v>8.7875849999999982</v>
      </c>
      <c r="H918" s="2">
        <f>'Moving Avg'!G918</f>
        <v>8.6554799999999972</v>
      </c>
      <c r="I918" s="2">
        <f>'Moving Avg'!H918</f>
        <v>9.0341109999999905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8.7737999999999996</v>
      </c>
      <c r="C919" s="2">
        <f>RSI!I919</f>
        <v>54.13207977563107</v>
      </c>
      <c r="D919" s="2">
        <f>MACD!E919</f>
        <v>-9.3659090885598317E-3</v>
      </c>
      <c r="E919" s="2">
        <f>MACD!F919</f>
        <v>-6.8186707347290446E-2</v>
      </c>
      <c r="F919" s="2">
        <f>'Moving Avg'!D919</f>
        <v>8.790659999999999</v>
      </c>
      <c r="G919" s="2">
        <f>'Moving Avg'!F919</f>
        <v>8.7917999999999985</v>
      </c>
      <c r="H919" s="2">
        <f>'Moving Avg'!G919</f>
        <v>8.6424319999999994</v>
      </c>
      <c r="I919" s="2">
        <f>'Moving Avg'!H919</f>
        <v>9.0287679999999906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8.7737999999999996</v>
      </c>
      <c r="C920" s="2">
        <f>RSI!I920</f>
        <v>54.13207977563107</v>
      </c>
      <c r="D920" s="2">
        <f>MACD!E920</f>
        <v>-5.7440654286722292E-4</v>
      </c>
      <c r="E920" s="2">
        <f>MACD!F920</f>
        <v>-5.46642471864058E-2</v>
      </c>
      <c r="F920" s="2">
        <f>'Moving Avg'!D920</f>
        <v>8.7850400000000004</v>
      </c>
      <c r="G920" s="2">
        <f>'Moving Avg'!F920</f>
        <v>8.7948899999999988</v>
      </c>
      <c r="H920" s="2">
        <f>'Moving Avg'!G920</f>
        <v>8.6306199999999986</v>
      </c>
      <c r="I920" s="2">
        <f>'Moving Avg'!H920</f>
        <v>9.0248309999999901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8.7737999999999996</v>
      </c>
      <c r="C921" s="2">
        <f>RSI!I921</f>
        <v>54.13207977563107</v>
      </c>
      <c r="D921" s="2">
        <f>MACD!E921</f>
        <v>6.6402966657843621E-3</v>
      </c>
      <c r="E921" s="2">
        <f>MACD!F921</f>
        <v>-4.2403338415967773E-2</v>
      </c>
      <c r="F921" s="2">
        <f>'Moving Avg'!D921</f>
        <v>8.77942</v>
      </c>
      <c r="G921" s="2">
        <f>'Moving Avg'!F921</f>
        <v>8.7920750000000005</v>
      </c>
      <c r="H921" s="2">
        <f>'Moving Avg'!G921</f>
        <v>8.6272459999999977</v>
      </c>
      <c r="I921" s="2">
        <f>'Moving Avg'!H921</f>
        <v>9.0210344999999901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8.7737999999999996</v>
      </c>
      <c r="C922" s="2">
        <f>RSI!I922</f>
        <v>54.13207977563107</v>
      </c>
      <c r="D922" s="2">
        <f>MACD!E922</f>
        <v>1.2537396938480327E-2</v>
      </c>
      <c r="E922" s="2">
        <f>MACD!F922</f>
        <v>-3.1415191345078156E-2</v>
      </c>
      <c r="F922" s="2">
        <f>'Moving Avg'!D922</f>
        <v>8.7737999999999996</v>
      </c>
      <c r="G922" s="2">
        <f>'Moving Avg'!F922</f>
        <v>8.7892600000000005</v>
      </c>
      <c r="H922" s="2">
        <f>'Moving Avg'!G922</f>
        <v>8.6193719999999967</v>
      </c>
      <c r="I922" s="2">
        <f>'Moving Avg'!H922</f>
        <v>9.0186439999999877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</row>
    <row r="923" spans="1:12" ht="13.5" x14ac:dyDescent="0.25">
      <c r="A923" s="3">
        <f>RSI!A923</f>
        <v>43654</v>
      </c>
      <c r="B923" s="2">
        <f>RSI!B923</f>
        <v>8.6051000000000002</v>
      </c>
      <c r="C923" s="2">
        <f>RSI!I923</f>
        <v>37.502433309288499</v>
      </c>
      <c r="D923" s="2">
        <f>MACD!E923</f>
        <v>2.9831280093002732E-2</v>
      </c>
      <c r="E923" s="2">
        <f>MACD!F923</f>
        <v>-1.9165897057461977E-2</v>
      </c>
      <c r="F923" s="2">
        <f>'Moving Avg'!D923</f>
        <v>8.7400599999999997</v>
      </c>
      <c r="G923" s="2">
        <f>'Moving Avg'!F923</f>
        <v>8.7780100000000001</v>
      </c>
      <c r="H923" s="2">
        <f>'Moving Avg'!G923</f>
        <v>8.6135219999999961</v>
      </c>
      <c r="I923" s="2">
        <f>'Moving Avg'!H923</f>
        <v>9.0154379999999872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8.577</v>
      </c>
      <c r="C924" s="2">
        <f>RSI!I924</f>
        <v>35.543736120235152</v>
      </c>
      <c r="D924" s="2">
        <f>MACD!E924</f>
        <v>4.736487766314923E-2</v>
      </c>
      <c r="E924" s="2">
        <f>MACD!F924</f>
        <v>-5.8597421133397363E-3</v>
      </c>
      <c r="F924" s="2">
        <f>'Moving Avg'!D924</f>
        <v>8.7006999999999994</v>
      </c>
      <c r="G924" s="2">
        <f>'Moving Avg'!F924</f>
        <v>8.7709799999999998</v>
      </c>
      <c r="H924" s="2">
        <f>'Moving Avg'!G924</f>
        <v>8.6067739999999979</v>
      </c>
      <c r="I924" s="2">
        <f>'Moving Avg'!H924</f>
        <v>9.012232499999989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8.577</v>
      </c>
      <c r="C925" s="2">
        <f>RSI!I925</f>
        <v>35.543736120235152</v>
      </c>
      <c r="D925" s="2">
        <f>MACD!E925</f>
        <v>6.3125219033912217E-2</v>
      </c>
      <c r="E925" s="2">
        <f>MACD!F925</f>
        <v>7.9372501161106539E-3</v>
      </c>
      <c r="F925" s="2">
        <f>'Moving Avg'!D925</f>
        <v>8.6613399999999992</v>
      </c>
      <c r="G925" s="2">
        <f>'Moving Avg'!F925</f>
        <v>8.7611399999999993</v>
      </c>
      <c r="H925" s="2">
        <f>'Moving Avg'!G925</f>
        <v>8.6000259999999979</v>
      </c>
      <c r="I925" s="2">
        <f>'Moving Avg'!H925</f>
        <v>9.0097859999999894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8.577</v>
      </c>
      <c r="C926" s="2">
        <f>RSI!I926</f>
        <v>35.543736120235152</v>
      </c>
      <c r="D926" s="2">
        <f>MACD!E926</f>
        <v>7.7316652084691739E-2</v>
      </c>
      <c r="E926" s="2">
        <f>MACD!F926</f>
        <v>2.1813130509826872E-2</v>
      </c>
      <c r="F926" s="2">
        <f>'Moving Avg'!D926</f>
        <v>8.6219799999999989</v>
      </c>
      <c r="G926" s="2">
        <f>'Moving Avg'!F926</f>
        <v>8.7512999999999987</v>
      </c>
      <c r="H926" s="2">
        <f>'Moving Avg'!G926</f>
        <v>8.5933899999999976</v>
      </c>
      <c r="I926" s="2">
        <f>'Moving Avg'!H926</f>
        <v>9.0076769999999868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8.577</v>
      </c>
      <c r="C927" s="2">
        <f>RSI!I927</f>
        <v>35.543736120235152</v>
      </c>
      <c r="D927" s="2">
        <f>MACD!E927</f>
        <v>9.0117157727501507E-2</v>
      </c>
      <c r="E927" s="2">
        <f>MACD!F927</f>
        <v>3.5473935953361797E-2</v>
      </c>
      <c r="F927" s="2">
        <f>'Moving Avg'!D927</f>
        <v>8.5826199999999986</v>
      </c>
      <c r="G927" s="2">
        <f>'Moving Avg'!F927</f>
        <v>8.7400549999999999</v>
      </c>
      <c r="H927" s="2">
        <f>'Moving Avg'!G927</f>
        <v>8.5919279999999976</v>
      </c>
      <c r="I927" s="2">
        <f>'Moving Avg'!H927</f>
        <v>9.0066929999999878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8.577</v>
      </c>
      <c r="C928" s="2">
        <f>RSI!I928</f>
        <v>35.543736120235152</v>
      </c>
      <c r="D928" s="2">
        <f>MACD!E928</f>
        <v>9.7358953798336145E-2</v>
      </c>
      <c r="E928" s="2">
        <f>MACD!F928</f>
        <v>4.7850939522356667E-2</v>
      </c>
      <c r="F928" s="2">
        <f>'Moving Avg'!D928</f>
        <v>8.577</v>
      </c>
      <c r="G928" s="2">
        <f>'Moving Avg'!F928</f>
        <v>8.7288099999999993</v>
      </c>
      <c r="H928" s="2">
        <f>'Moving Avg'!G928</f>
        <v>8.5881039999999977</v>
      </c>
      <c r="I928" s="2">
        <f>'Moving Avg'!H928</f>
        <v>9.0068334999999884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8.7569999999999997</v>
      </c>
      <c r="C929" s="2">
        <f>RSI!I929</f>
        <v>56.583872112464775</v>
      </c>
      <c r="D929" s="2">
        <f>MACD!E929</f>
        <v>9.0832623611115437E-2</v>
      </c>
      <c r="E929" s="2">
        <f>MACD!F929</f>
        <v>5.6447276340108418E-2</v>
      </c>
      <c r="F929" s="2">
        <f>'Moving Avg'!D929</f>
        <v>8.6129999999999995</v>
      </c>
      <c r="G929" s="2">
        <f>'Moving Avg'!F929</f>
        <v>8.726564999999999</v>
      </c>
      <c r="H929" s="2">
        <f>'Moving Avg'!G929</f>
        <v>8.5888919999999978</v>
      </c>
      <c r="I929" s="2">
        <f>'Moving Avg'!H929</f>
        <v>9.0059619999999878</v>
      </c>
      <c r="J929" s="5" t="str">
        <f>OBV!F929</f>
        <v>BULLISH</v>
      </c>
      <c r="K929" s="5" t="str">
        <f>OBV!G929</f>
        <v>NEUTRAL</v>
      </c>
      <c r="L929" s="5" t="str">
        <f>OBV!H929</f>
        <v>BULLISH DIVERGENCE</v>
      </c>
    </row>
    <row r="930" spans="1:12" ht="13.5" x14ac:dyDescent="0.25">
      <c r="A930" s="3">
        <f>RSI!A930</f>
        <v>43663</v>
      </c>
      <c r="B930" s="2">
        <f>RSI!B930</f>
        <v>8.6969999999999992</v>
      </c>
      <c r="C930" s="2">
        <f>RSI!I930</f>
        <v>50.648922291120748</v>
      </c>
      <c r="D930" s="2">
        <f>MACD!E930</f>
        <v>8.9320169776557989E-2</v>
      </c>
      <c r="E930" s="2">
        <f>MACD!F930</f>
        <v>6.3021855027398335E-2</v>
      </c>
      <c r="F930" s="2">
        <f>'Moving Avg'!D930</f>
        <v>8.6370000000000005</v>
      </c>
      <c r="G930" s="2">
        <f>'Moving Avg'!F930</f>
        <v>8.7213199999999986</v>
      </c>
      <c r="H930" s="2">
        <f>'Moving Avg'!G930</f>
        <v>8.5929799999999972</v>
      </c>
      <c r="I930" s="2">
        <f>'Moving Avg'!H930</f>
        <v>9.0047344999999872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8.4571000000000005</v>
      </c>
      <c r="C931" s="2">
        <f>RSI!I931</f>
        <v>34.890936731040924</v>
      </c>
      <c r="D931" s="2">
        <f>MACD!E931</f>
        <v>0.10576288919647325</v>
      </c>
      <c r="E931" s="2">
        <f>MACD!F931</f>
        <v>7.1570061861213327E-2</v>
      </c>
      <c r="F931" s="2">
        <f>'Moving Avg'!D931</f>
        <v>8.6130200000000006</v>
      </c>
      <c r="G931" s="2">
        <f>'Moving Avg'!F931</f>
        <v>8.7040799999999994</v>
      </c>
      <c r="H931" s="2">
        <f>'Moving Avg'!G931</f>
        <v>8.5881079999999965</v>
      </c>
      <c r="I931" s="2">
        <f>'Moving Avg'!H931</f>
        <v>9.0023354999999885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8.2050999999999998</v>
      </c>
      <c r="C932" s="2">
        <f>RSI!I932</f>
        <v>25.807790746643761</v>
      </c>
      <c r="D932" s="2">
        <f>MACD!E932</f>
        <v>0.13971587006169095</v>
      </c>
      <c r="E932" s="2">
        <f>MACD!F932</f>
        <v>8.519922350130886E-2</v>
      </c>
      <c r="F932" s="2">
        <f>'Moving Avg'!D932</f>
        <v>8.5386400000000009</v>
      </c>
      <c r="G932" s="2">
        <f>'Moving Avg'!F932</f>
        <v>8.6742399999999993</v>
      </c>
      <c r="H932" s="2">
        <f>'Moving Avg'!G932</f>
        <v>8.5784199999999977</v>
      </c>
      <c r="I932" s="2">
        <f>'Moving Avg'!H932</f>
        <v>8.9989854999999874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8.4511000000000003</v>
      </c>
      <c r="C933" s="2">
        <f>RSI!I933</f>
        <v>41.749721568652461</v>
      </c>
      <c r="D933" s="2">
        <f>MACD!E933</f>
        <v>0.12702984800382033</v>
      </c>
      <c r="E933" s="2">
        <f>MACD!F933</f>
        <v>9.356534840181116E-2</v>
      </c>
      <c r="F933" s="2">
        <f>'Moving Avg'!D933</f>
        <v>8.5134600000000002</v>
      </c>
      <c r="G933" s="2">
        <f>'Moving Avg'!F933</f>
        <v>8.656699999999999</v>
      </c>
      <c r="H933" s="2">
        <f>'Moving Avg'!G933</f>
        <v>8.5788279999999979</v>
      </c>
      <c r="I933" s="2">
        <f>'Moving Avg'!H933</f>
        <v>8.9981874999999896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8.2291000000000007</v>
      </c>
      <c r="C934" s="2">
        <f>RSI!I934</f>
        <v>34.537403763860681</v>
      </c>
      <c r="D934" s="2">
        <f>MACD!E934</f>
        <v>0.12951937661370749</v>
      </c>
      <c r="E934" s="2">
        <f>MACD!F934</f>
        <v>0.10075615404419044</v>
      </c>
      <c r="F934" s="2">
        <f>'Moving Avg'!D934</f>
        <v>8.4078800000000005</v>
      </c>
      <c r="G934" s="2">
        <f>'Moving Avg'!F934</f>
        <v>8.6280599999999978</v>
      </c>
      <c r="H934" s="2">
        <f>'Moving Avg'!G934</f>
        <v>8.5783939999999976</v>
      </c>
      <c r="I934" s="2">
        <f>'Moving Avg'!H934</f>
        <v>8.9971509999999917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8.3971</v>
      </c>
      <c r="C935" s="2">
        <f>RSI!I935</f>
        <v>42.616280100094833</v>
      </c>
      <c r="D935" s="2">
        <f>MACD!E935</f>
        <v>0.12151408562015753</v>
      </c>
      <c r="E935" s="2">
        <f>MACD!F935</f>
        <v>0.10490774035938387</v>
      </c>
      <c r="F935" s="2">
        <f>'Moving Avg'!D935</f>
        <v>8.3478999999999992</v>
      </c>
      <c r="G935" s="2">
        <f>'Moving Avg'!F935</f>
        <v>8.6078199999999985</v>
      </c>
      <c r="H935" s="2">
        <f>'Moving Avg'!G935</f>
        <v>8.5815459999999977</v>
      </c>
      <c r="I935" s="2">
        <f>'Moving Avg'!H935</f>
        <v>8.9969544999999904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8.5709999999999997</v>
      </c>
      <c r="C936" s="2">
        <f>RSI!I936</f>
        <v>49.556004127626466</v>
      </c>
      <c r="D936" s="2">
        <f>MACD!E936</f>
        <v>0.10302601905119246</v>
      </c>
      <c r="E936" s="2">
        <f>MACD!F936</f>
        <v>0.10453139609774559</v>
      </c>
      <c r="F936" s="2">
        <f>'Moving Avg'!D936</f>
        <v>8.3706800000000001</v>
      </c>
      <c r="G936" s="2">
        <f>'Moving Avg'!F936</f>
        <v>8.5962749999999986</v>
      </c>
      <c r="H936" s="2">
        <f>'Moving Avg'!G936</f>
        <v>8.5882879999999986</v>
      </c>
      <c r="I936" s="2">
        <f>'Moving Avg'!H936</f>
        <v>8.9987524999999913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8.6489999999999991</v>
      </c>
      <c r="C937" s="2">
        <f>RSI!I937</f>
        <v>52.340113001604564</v>
      </c>
      <c r="D937" s="2">
        <f>MACD!E937</f>
        <v>8.16575792145251E-2</v>
      </c>
      <c r="E937" s="2">
        <f>MACD!F937</f>
        <v>9.9956632721101502E-2</v>
      </c>
      <c r="F937" s="2">
        <f>'Moving Avg'!D937</f>
        <v>8.45946</v>
      </c>
      <c r="G937" s="2">
        <f>'Moving Avg'!F937</f>
        <v>8.5886299999999984</v>
      </c>
      <c r="H937" s="2">
        <f>'Moving Avg'!G937</f>
        <v>8.6014259999999982</v>
      </c>
      <c r="I937" s="2">
        <f>'Moving Avg'!H937</f>
        <v>8.9992529999999888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8.6549999999999994</v>
      </c>
      <c r="C938" s="2">
        <f>RSI!I938</f>
        <v>52.557028183558295</v>
      </c>
      <c r="D938" s="2">
        <f>MACD!E938</f>
        <v>6.2720396103580711E-2</v>
      </c>
      <c r="E938" s="2">
        <f>MACD!F938</f>
        <v>9.2509385397597343E-2</v>
      </c>
      <c r="F938" s="2">
        <f>'Moving Avg'!D938</f>
        <v>8.5002400000000016</v>
      </c>
      <c r="G938" s="2">
        <f>'Moving Avg'!F938</f>
        <v>8.5826899999999995</v>
      </c>
      <c r="H938" s="2">
        <f>'Moving Avg'!G938</f>
        <v>8.6114219999999975</v>
      </c>
      <c r="I938" s="2">
        <f>'Moving Avg'!H938</f>
        <v>8.9986589999999893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8.577</v>
      </c>
      <c r="C939" s="2">
        <f>RSI!I939</f>
        <v>49.408779006206267</v>
      </c>
      <c r="D939" s="2">
        <f>MACD!E939</f>
        <v>7.9750005961345849E-2</v>
      </c>
      <c r="E939" s="2">
        <f>MACD!F939</f>
        <v>8.9957509510347061E-2</v>
      </c>
      <c r="F939" s="2">
        <f>'Moving Avg'!D939</f>
        <v>8.56982</v>
      </c>
      <c r="G939" s="2">
        <f>'Moving Avg'!F939</f>
        <v>8.572849999999999</v>
      </c>
      <c r="H939" s="2">
        <f>'Moving Avg'!G939</f>
        <v>8.6201959999999982</v>
      </c>
      <c r="I939" s="2">
        <f>'Moving Avg'!H939</f>
        <v>8.997534499999988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8.5589999999999993</v>
      </c>
      <c r="C940" s="2">
        <f>RSI!I940</f>
        <v>48.684030366751763</v>
      </c>
      <c r="D940" s="2">
        <f>MACD!E940</f>
        <v>8.6337307064024316E-2</v>
      </c>
      <c r="E940" s="2">
        <f>MACD!F940</f>
        <v>8.9233469021082507E-2</v>
      </c>
      <c r="F940" s="2">
        <f>'Moving Avg'!D940</f>
        <v>8.6021999999999998</v>
      </c>
      <c r="G940" s="2">
        <f>'Moving Avg'!F940</f>
        <v>8.5621100000000006</v>
      </c>
      <c r="H940" s="2">
        <f>'Moving Avg'!G940</f>
        <v>8.627148</v>
      </c>
      <c r="I940" s="2">
        <f>'Moving Avg'!H940</f>
        <v>8.9964604999999889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8.5589999999999993</v>
      </c>
      <c r="C941" s="2">
        <f>RSI!I941</f>
        <v>48.68403036675177</v>
      </c>
      <c r="D941" s="2">
        <f>MACD!E941</f>
        <v>5.5179354286190474E-2</v>
      </c>
      <c r="E941" s="2">
        <f>MACD!F941</f>
        <v>8.24226460741041E-2</v>
      </c>
      <c r="F941" s="2">
        <f>'Moving Avg'!D941</f>
        <v>8.5997999999999983</v>
      </c>
      <c r="G941" s="2">
        <f>'Moving Avg'!F941</f>
        <v>8.5513700000000004</v>
      </c>
      <c r="H941" s="2">
        <f>'Moving Avg'!G941</f>
        <v>8.6335379999999997</v>
      </c>
      <c r="I941" s="2">
        <f>'Moving Avg'!H941</f>
        <v>8.995386499999988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8.5649999999999995</v>
      </c>
      <c r="C942" s="2">
        <f>RSI!I942</f>
        <v>48.973383487715111</v>
      </c>
      <c r="D942" s="2">
        <f>MACD!E942</f>
        <v>-1.0235900503122508E-2</v>
      </c>
      <c r="E942" s="2">
        <f>MACD!F942</f>
        <v>6.3890936758658784E-2</v>
      </c>
      <c r="F942" s="2">
        <f>'Moving Avg'!D942</f>
        <v>8.5829999999999984</v>
      </c>
      <c r="G942" s="2">
        <f>'Moving Avg'!F942</f>
        <v>8.5409299999999995</v>
      </c>
      <c r="H942" s="2">
        <f>'Moving Avg'!G942</f>
        <v>8.6377980000000001</v>
      </c>
      <c r="I942" s="2">
        <f>'Moving Avg'!H942</f>
        <v>8.995466999999989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</row>
    <row r="943" spans="1:12" ht="13.5" x14ac:dyDescent="0.25">
      <c r="A943" s="3">
        <f>RSI!A943</f>
        <v>43683</v>
      </c>
      <c r="B943" s="2">
        <f>RSI!B943</f>
        <v>8.5649999999999995</v>
      </c>
      <c r="C943" s="2">
        <f>RSI!I943</f>
        <v>48.973383487715111</v>
      </c>
      <c r="D943" s="2">
        <f>MACD!E943</f>
        <v>-2.7625790716935938E-2</v>
      </c>
      <c r="E943" s="2">
        <f>MACD!F943</f>
        <v>4.5587591263539846E-2</v>
      </c>
      <c r="F943" s="2">
        <f>'Moving Avg'!D943</f>
        <v>8.5649999999999995</v>
      </c>
      <c r="G943" s="2">
        <f>'Moving Avg'!F943</f>
        <v>8.538924999999999</v>
      </c>
      <c r="H943" s="2">
        <f>'Moving Avg'!G943</f>
        <v>8.6471199999999993</v>
      </c>
      <c r="I943" s="2">
        <f>'Moving Avg'!H943</f>
        <v>8.9947039999999898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</row>
    <row r="944" spans="1:12" ht="13.5" x14ac:dyDescent="0.25">
      <c r="A944" s="3">
        <f>RSI!A944</f>
        <v>43684</v>
      </c>
      <c r="B944" s="2">
        <f>RSI!B944</f>
        <v>8.5109999999999992</v>
      </c>
      <c r="C944" s="2">
        <f>RSI!I944</f>
        <v>46.251240741407422</v>
      </c>
      <c r="D944" s="2">
        <f>MACD!E944</f>
        <v>-7.2387376602778275E-2</v>
      </c>
      <c r="E944" s="2">
        <f>MACD!F944</f>
        <v>2.1992597690276221E-2</v>
      </c>
      <c r="F944" s="2">
        <f>'Moving Avg'!D944</f>
        <v>8.5518000000000001</v>
      </c>
      <c r="G944" s="2">
        <f>'Moving Avg'!F944</f>
        <v>8.5356249999999996</v>
      </c>
      <c r="H944" s="2">
        <f>'Moving Avg'!G944</f>
        <v>8.655362000000002</v>
      </c>
      <c r="I944" s="2">
        <f>'Moving Avg'!H944</f>
        <v>8.9949644999999894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8.5169999999999995</v>
      </c>
      <c r="C945" s="2">
        <f>RSI!I945</f>
        <v>46.606366712255685</v>
      </c>
      <c r="D945" s="2">
        <f>MACD!E945</f>
        <v>-8.4442894016442338E-2</v>
      </c>
      <c r="E945" s="2">
        <f>MACD!F945</f>
        <v>7.0549934893250968E-4</v>
      </c>
      <c r="F945" s="2">
        <f>'Moving Avg'!D945</f>
        <v>8.5434000000000001</v>
      </c>
      <c r="G945" s="2">
        <f>'Moving Avg'!F945</f>
        <v>8.5326249999999995</v>
      </c>
      <c r="H945" s="2">
        <f>'Moving Avg'!G945</f>
        <v>8.6637240000000002</v>
      </c>
      <c r="I945" s="2">
        <f>'Moving Avg'!H945</f>
        <v>8.9942429999999884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8.5169999999999995</v>
      </c>
      <c r="C946" s="2">
        <f>RSI!I946</f>
        <v>46.606366712255685</v>
      </c>
      <c r="D946" s="2">
        <f>MACD!E946</f>
        <v>-6.7538323397331013E-2</v>
      </c>
      <c r="E946" s="2">
        <f>MACD!F946</f>
        <v>-1.2943265200320195E-2</v>
      </c>
      <c r="F946" s="2">
        <f>'Moving Avg'!D946</f>
        <v>8.5350000000000001</v>
      </c>
      <c r="G946" s="2">
        <f>'Moving Avg'!F946</f>
        <v>8.5296249999999993</v>
      </c>
      <c r="H946" s="2">
        <f>'Moving Avg'!G946</f>
        <v>8.6650000000000009</v>
      </c>
      <c r="I946" s="2">
        <f>'Moving Avg'!H946</f>
        <v>8.9935214999999911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8.5169999999999995</v>
      </c>
      <c r="C947" s="2">
        <f>RSI!I947</f>
        <v>46.606366712255685</v>
      </c>
      <c r="D947" s="2">
        <f>MACD!E947</f>
        <v>-4.0908949568711606E-2</v>
      </c>
      <c r="E947" s="2">
        <f>MACD!F947</f>
        <v>-1.8536402073998478E-2</v>
      </c>
      <c r="F947" s="2">
        <f>'Moving Avg'!D947</f>
        <v>8.5253999999999994</v>
      </c>
      <c r="G947" s="2">
        <f>'Moving Avg'!F947</f>
        <v>8.5266249999999992</v>
      </c>
      <c r="H947" s="2">
        <f>'Moving Avg'!G947</f>
        <v>8.6612140000000011</v>
      </c>
      <c r="I947" s="2">
        <f>'Moving Avg'!H947</f>
        <v>8.9927999999999901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8.5169999999999995</v>
      </c>
      <c r="C948" s="2">
        <f>RSI!I948</f>
        <v>46.606366712255685</v>
      </c>
      <c r="D948" s="2">
        <f>MACD!E948</f>
        <v>-1.7151930762031142E-2</v>
      </c>
      <c r="E948" s="2">
        <f>MACD!F948</f>
        <v>-1.8259507811605014E-2</v>
      </c>
      <c r="F948" s="2">
        <f>'Moving Avg'!D948</f>
        <v>8.5157999999999987</v>
      </c>
      <c r="G948" s="2">
        <f>'Moving Avg'!F948</f>
        <v>8.5236249999999991</v>
      </c>
      <c r="H948" s="2">
        <f>'Moving Avg'!G948</f>
        <v>8.6561900000000023</v>
      </c>
      <c r="I948" s="2">
        <f>'Moving Avg'!H948</f>
        <v>8.9933719999999884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8.2651000000000003</v>
      </c>
      <c r="C949" s="2">
        <f>RSI!I949</f>
        <v>33.942348436027729</v>
      </c>
      <c r="D949" s="2">
        <f>MACD!E949</f>
        <v>9.8884905909173426E-3</v>
      </c>
      <c r="E949" s="2">
        <f>MACD!F949</f>
        <v>-1.2629908131100544E-2</v>
      </c>
      <c r="F949" s="2">
        <f>'Moving Avg'!D949</f>
        <v>8.4666200000000007</v>
      </c>
      <c r="G949" s="2">
        <f>'Moving Avg'!F949</f>
        <v>8.4990299999999976</v>
      </c>
      <c r="H949" s="2">
        <f>'Moving Avg'!G949</f>
        <v>8.6477020000000024</v>
      </c>
      <c r="I949" s="2">
        <f>'Moving Avg'!H949</f>
        <v>8.9919814999999872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</row>
    <row r="950" spans="1:12" ht="13.5" x14ac:dyDescent="0.25">
      <c r="A950" s="3">
        <f>RSI!A950</f>
        <v>43696</v>
      </c>
      <c r="B950" s="2">
        <f>RSI!B950</f>
        <v>8.0972000000000008</v>
      </c>
      <c r="C950" s="2">
        <f>RSI!I950</f>
        <v>28.402583491215523</v>
      </c>
      <c r="D950" s="2">
        <f>MACD!E950</f>
        <v>4.4183538766693786E-2</v>
      </c>
      <c r="E950" s="2">
        <f>MACD!F950</f>
        <v>-1.2672187515416784E-3</v>
      </c>
      <c r="F950" s="2">
        <f>'Moving Avg'!D950</f>
        <v>8.3826599999999996</v>
      </c>
      <c r="G950" s="2">
        <f>'Moving Avg'!F950</f>
        <v>8.4690399999999979</v>
      </c>
      <c r="H950" s="2">
        <f>'Moving Avg'!G950</f>
        <v>8.6354060000000015</v>
      </c>
      <c r="I950" s="2">
        <f>'Moving Avg'!H950</f>
        <v>8.9902854999999899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8.0972000000000008</v>
      </c>
      <c r="C951" s="2">
        <f>RSI!I951</f>
        <v>28.402583491215523</v>
      </c>
      <c r="D951" s="2">
        <f>MACD!E951</f>
        <v>7.5812040456927576E-2</v>
      </c>
      <c r="E951" s="2">
        <f>MACD!F951</f>
        <v>1.4148633090152173E-2</v>
      </c>
      <c r="F951" s="2">
        <f>'Moving Avg'!D951</f>
        <v>8.2987000000000002</v>
      </c>
      <c r="G951" s="2">
        <f>'Moving Avg'!F951</f>
        <v>8.4510449999999988</v>
      </c>
      <c r="H951" s="2">
        <f>'Moving Avg'!G951</f>
        <v>8.6207480000000025</v>
      </c>
      <c r="I951" s="2">
        <f>'Moving Avg'!H951</f>
        <v>8.9892924999999906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7.8573000000000004</v>
      </c>
      <c r="C952" s="2">
        <f>RSI!I952</f>
        <v>22.356192698023364</v>
      </c>
      <c r="D952" s="2">
        <f>MACD!E952</f>
        <v>0.12368437607797311</v>
      </c>
      <c r="E952" s="2">
        <f>MACD!F952</f>
        <v>3.6055781687716365E-2</v>
      </c>
      <c r="F952" s="2">
        <f>'Moving Avg'!D952</f>
        <v>8.16676</v>
      </c>
      <c r="G952" s="2">
        <f>'Moving Avg'!F952</f>
        <v>8.4336549999999981</v>
      </c>
      <c r="H952" s="2">
        <f>'Moving Avg'!G952</f>
        <v>8.6012920000000026</v>
      </c>
      <c r="I952" s="2">
        <f>'Moving Avg'!H952</f>
        <v>8.9863969999999878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7.8573000000000004</v>
      </c>
      <c r="C953" s="2">
        <f>RSI!I953</f>
        <v>22.356192698023364</v>
      </c>
      <c r="D953" s="2">
        <f>MACD!E953</f>
        <v>0.16784664044114983</v>
      </c>
      <c r="E953" s="2">
        <f>MACD!F953</f>
        <v>6.2413953438403058E-2</v>
      </c>
      <c r="F953" s="2">
        <f>'Moving Avg'!D953</f>
        <v>8.0348199999999999</v>
      </c>
      <c r="G953" s="2">
        <f>'Moving Avg'!F953</f>
        <v>8.4039649999999995</v>
      </c>
      <c r="H953" s="2">
        <f>'Moving Avg'!G953</f>
        <v>8.5818360000000027</v>
      </c>
      <c r="I953" s="2">
        <f>'Moving Avg'!H953</f>
        <v>8.9822359999999861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7.8573000000000004</v>
      </c>
      <c r="C954" s="2">
        <f>RSI!I954</f>
        <v>22.356192698023364</v>
      </c>
      <c r="D954" s="2">
        <f>MACD!E954</f>
        <v>0.20029118784317035</v>
      </c>
      <c r="E954" s="2">
        <f>MACD!F954</f>
        <v>8.9989400319356525E-2</v>
      </c>
      <c r="F954" s="2">
        <f>'Moving Avg'!D954</f>
        <v>7.953260000000002</v>
      </c>
      <c r="G954" s="2">
        <f>'Moving Avg'!F954</f>
        <v>8.3853749999999998</v>
      </c>
      <c r="H954" s="2">
        <f>'Moving Avg'!G954</f>
        <v>8.5646300000000011</v>
      </c>
      <c r="I954" s="2">
        <f>'Moving Avg'!H954</f>
        <v>8.9756849999999861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7.8573000000000004</v>
      </c>
      <c r="C955" s="2">
        <f>RSI!I955</f>
        <v>22.356192698023364</v>
      </c>
      <c r="D955" s="2">
        <f>MACD!E955</f>
        <v>0.23180083395195439</v>
      </c>
      <c r="E955" s="2">
        <f>MACD!F955</f>
        <v>0.11835168704587609</v>
      </c>
      <c r="F955" s="2">
        <f>'Moving Avg'!D955</f>
        <v>7.9052800000000003</v>
      </c>
      <c r="G955" s="2">
        <f>'Moving Avg'!F955</f>
        <v>8.358385000000002</v>
      </c>
      <c r="H955" s="2">
        <f>'Moving Avg'!G955</f>
        <v>8.5463000000000005</v>
      </c>
      <c r="I955" s="2">
        <f>'Moving Avg'!H955</f>
        <v>8.966602999999985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7.8573000000000004</v>
      </c>
      <c r="C956" s="2">
        <f>RSI!I956</f>
        <v>22.356192698023364</v>
      </c>
      <c r="D956" s="2">
        <f>MACD!E956</f>
        <v>0.26136422239670587</v>
      </c>
      <c r="E956" s="2">
        <f>MACD!F956</f>
        <v>0.14695419411604205</v>
      </c>
      <c r="F956" s="2">
        <f>'Moving Avg'!D956</f>
        <v>7.8573000000000004</v>
      </c>
      <c r="G956" s="2">
        <f>'Moving Avg'!F956</f>
        <v>8.3227000000000011</v>
      </c>
      <c r="H956" s="2">
        <f>'Moving Avg'!G956</f>
        <v>8.5279699999999998</v>
      </c>
      <c r="I956" s="2">
        <f>'Moving Avg'!H956</f>
        <v>8.9568459999999828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8.0731999999999999</v>
      </c>
      <c r="C957" s="2">
        <f>RSI!I957</f>
        <v>39.222712875795324</v>
      </c>
      <c r="D957" s="2">
        <f>MACD!E957</f>
        <v>0.27307326778906926</v>
      </c>
      <c r="E957" s="2">
        <f>MACD!F957</f>
        <v>0.17217800885064749</v>
      </c>
      <c r="F957" s="2">
        <f>'Moving Avg'!D957</f>
        <v>7.9004799999999999</v>
      </c>
      <c r="G957" s="2">
        <f>'Moving Avg'!F957</f>
        <v>8.2939100000000003</v>
      </c>
      <c r="H957" s="2">
        <f>'Moving Avg'!G957</f>
        <v>8.5133960000000002</v>
      </c>
      <c r="I957" s="2">
        <f>'Moving Avg'!H957</f>
        <v>8.9481684999999853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8.0731999999999999</v>
      </c>
      <c r="C958" s="2">
        <f>RSI!I958</f>
        <v>39.222712875795324</v>
      </c>
      <c r="D958" s="2">
        <f>MACD!E958</f>
        <v>0.28419262508748488</v>
      </c>
      <c r="E958" s="2">
        <f>MACD!F958</f>
        <v>0.19458093209801497</v>
      </c>
      <c r="F958" s="2">
        <f>'Moving Avg'!D958</f>
        <v>7.9436599999999995</v>
      </c>
      <c r="G958" s="2">
        <f>'Moving Avg'!F958</f>
        <v>8.2648200000000003</v>
      </c>
      <c r="H958" s="2">
        <f>'Moving Avg'!G958</f>
        <v>8.4988220000000005</v>
      </c>
      <c r="I958" s="2">
        <f>'Moving Avg'!H958</f>
        <v>8.9398849999999843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</row>
    <row r="959" spans="1:12" ht="13.5" x14ac:dyDescent="0.25">
      <c r="A959" s="3">
        <f>RSI!A959</f>
        <v>43707</v>
      </c>
      <c r="B959" s="2">
        <f>RSI!B959</f>
        <v>8.0731999999999999</v>
      </c>
      <c r="C959" s="2">
        <f>RSI!I959</f>
        <v>39.222712875795317</v>
      </c>
      <c r="D959" s="2">
        <f>MACD!E959</f>
        <v>0.25596941356815073</v>
      </c>
      <c r="E959" s="2">
        <f>MACD!F959</f>
        <v>0.20685862839204214</v>
      </c>
      <c r="F959" s="2">
        <f>'Moving Avg'!D959</f>
        <v>7.9868400000000008</v>
      </c>
      <c r="G959" s="2">
        <f>'Moving Avg'!F959</f>
        <v>8.2396299999999965</v>
      </c>
      <c r="H959" s="2">
        <f>'Moving Avg'!G959</f>
        <v>8.4842480000000009</v>
      </c>
      <c r="I959" s="2">
        <f>'Moving Avg'!H959</f>
        <v>8.9329229999999846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8.2171000000000003</v>
      </c>
      <c r="C960" s="2">
        <f>RSI!I960</f>
        <v>48.530216432922373</v>
      </c>
      <c r="D960" s="2">
        <f>MACD!E960</f>
        <v>0.19663704655365244</v>
      </c>
      <c r="E960" s="2">
        <f>MACD!F960</f>
        <v>0.20481431202436423</v>
      </c>
      <c r="F960" s="2">
        <f>'Moving Avg'!D960</f>
        <v>8.0588000000000015</v>
      </c>
      <c r="G960" s="2">
        <f>'Moving Avg'!F960</f>
        <v>8.222534999999997</v>
      </c>
      <c r="H960" s="2">
        <f>'Moving Avg'!G960</f>
        <v>8.4725520000000003</v>
      </c>
      <c r="I960" s="2">
        <f>'Moving Avg'!H960</f>
        <v>8.9266804999999856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8.2171000000000003</v>
      </c>
      <c r="C961" s="2">
        <f>RSI!I961</f>
        <v>48.530216432922373</v>
      </c>
      <c r="D961" s="2">
        <f>MACD!E961</f>
        <v>0.14654431403170953</v>
      </c>
      <c r="E961" s="2">
        <f>MACD!F961</f>
        <v>0.19316031242583329</v>
      </c>
      <c r="F961" s="2">
        <f>'Moving Avg'!D961</f>
        <v>8.1307600000000004</v>
      </c>
      <c r="G961" s="2">
        <f>'Moving Avg'!F961</f>
        <v>8.2054399999999958</v>
      </c>
      <c r="H961" s="2">
        <f>'Moving Avg'!G961</f>
        <v>8.4608559999999997</v>
      </c>
      <c r="I961" s="2">
        <f>'Moving Avg'!H961</f>
        <v>8.9218439999999859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8.2171000000000003</v>
      </c>
      <c r="C962" s="2">
        <f>RSI!I962</f>
        <v>48.530216432922373</v>
      </c>
      <c r="D962" s="2">
        <f>MACD!E962</f>
        <v>6.7353776425838063E-2</v>
      </c>
      <c r="E962" s="2">
        <f>MACD!F962</f>
        <v>0.16799900522583425</v>
      </c>
      <c r="F962" s="2">
        <f>'Moving Avg'!D962</f>
        <v>8.1595400000000016</v>
      </c>
      <c r="G962" s="2">
        <f>'Moving Avg'!F962</f>
        <v>8.1880449999999954</v>
      </c>
      <c r="H962" s="2">
        <f>'Moving Avg'!G962</f>
        <v>8.4491600000000009</v>
      </c>
      <c r="I962" s="2">
        <f>'Moving Avg'!H962</f>
        <v>8.9163324999999833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8.2171000000000003</v>
      </c>
      <c r="C963" s="2">
        <f>RSI!I963</f>
        <v>48.530216432922373</v>
      </c>
      <c r="D963" s="2">
        <f>MACD!E963</f>
        <v>4.4205862721113931E-4</v>
      </c>
      <c r="E963" s="2">
        <f>MACD!F963</f>
        <v>0.13448761590610961</v>
      </c>
      <c r="F963" s="2">
        <f>'Moving Avg'!D963</f>
        <v>8.1883200000000009</v>
      </c>
      <c r="G963" s="2">
        <f>'Moving Avg'!F963</f>
        <v>8.1706499999999966</v>
      </c>
      <c r="H963" s="2">
        <f>'Moving Avg'!G963</f>
        <v>8.4374640000000003</v>
      </c>
      <c r="I963" s="2">
        <f>'Moving Avg'!H963</f>
        <v>8.9121989999999851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</row>
    <row r="964" spans="1:12" ht="13.5" x14ac:dyDescent="0.25">
      <c r="A964" s="3">
        <f>RSI!A964</f>
        <v>43714</v>
      </c>
      <c r="B964" s="2">
        <f>RSI!B964</f>
        <v>8.3910999999999998</v>
      </c>
      <c r="C964" s="2">
        <f>RSI!I964</f>
        <v>58.793471383735188</v>
      </c>
      <c r="D964" s="2">
        <f>MACD!E964</f>
        <v>-6.8975863393104575E-2</v>
      </c>
      <c r="E964" s="2">
        <f>MACD!F964</f>
        <v>9.3794920046266772E-2</v>
      </c>
      <c r="F964" s="2">
        <f>'Moving Avg'!D964</f>
        <v>8.2519000000000009</v>
      </c>
      <c r="G964" s="2">
        <f>'Moving Avg'!F964</f>
        <v>8.1646549999999962</v>
      </c>
      <c r="H964" s="2">
        <f>'Moving Avg'!G964</f>
        <v>8.4292479999999994</v>
      </c>
      <c r="I964" s="2">
        <f>'Moving Avg'!H964</f>
        <v>8.9102854999999845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8.3910999999999998</v>
      </c>
      <c r="C965" s="2">
        <f>RSI!I965</f>
        <v>58.793471383735188</v>
      </c>
      <c r="D965" s="2">
        <f>MACD!E965</f>
        <v>-0.12866026539314745</v>
      </c>
      <c r="E965" s="2">
        <f>MACD!F965</f>
        <v>4.9303882958383921E-2</v>
      </c>
      <c r="F965" s="2">
        <f>'Moving Avg'!D965</f>
        <v>8.2866999999999997</v>
      </c>
      <c r="G965" s="2">
        <f>'Moving Avg'!F965</f>
        <v>8.1583599999999983</v>
      </c>
      <c r="H965" s="2">
        <f>'Moving Avg'!G965</f>
        <v>8.4210320000000003</v>
      </c>
      <c r="I965" s="2">
        <f>'Moving Avg'!H965</f>
        <v>8.9083719999999857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8.3910999999999998</v>
      </c>
      <c r="C966" s="2">
        <f>RSI!I966</f>
        <v>58.793471383735188</v>
      </c>
      <c r="D966" s="2">
        <f>MACD!E966</f>
        <v>-0.18003852604397075</v>
      </c>
      <c r="E966" s="2">
        <f>MACD!F966</f>
        <v>3.4354011579129928E-3</v>
      </c>
      <c r="F966" s="2">
        <f>'Moving Avg'!D966</f>
        <v>8.3215000000000003</v>
      </c>
      <c r="G966" s="2">
        <f>'Moving Avg'!F966</f>
        <v>8.1520649999999968</v>
      </c>
      <c r="H966" s="2">
        <f>'Moving Avg'!G966</f>
        <v>8.4128159999999994</v>
      </c>
      <c r="I966" s="2">
        <f>'Moving Avg'!H966</f>
        <v>8.9059519999999868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</row>
    <row r="967" spans="1:12" ht="13.5" x14ac:dyDescent="0.25">
      <c r="A967" s="3">
        <f>RSI!A967</f>
        <v>43719</v>
      </c>
      <c r="B967" s="2">
        <f>RSI!B967</f>
        <v>8.3971</v>
      </c>
      <c r="C967" s="2">
        <f>RSI!I967</f>
        <v>59.144337223771565</v>
      </c>
      <c r="D967" s="2">
        <f>MACD!E967</f>
        <v>-0.19155267867873071</v>
      </c>
      <c r="E967" s="2">
        <f>MACD!F967</f>
        <v>-3.5562214809415751E-2</v>
      </c>
      <c r="F967" s="2">
        <f>'Moving Avg'!D967</f>
        <v>8.3574999999999999</v>
      </c>
      <c r="G967" s="2">
        <f>'Moving Avg'!F967</f>
        <v>8.1460699999999981</v>
      </c>
      <c r="H967" s="2">
        <f>'Moving Avg'!G967</f>
        <v>8.4047200000000011</v>
      </c>
      <c r="I967" s="2">
        <f>'Moving Avg'!H967</f>
        <v>8.9022404999999853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8.4571000000000005</v>
      </c>
      <c r="C968" s="2">
        <f>RSI!I968</f>
        <v>62.57603866680418</v>
      </c>
      <c r="D968" s="2">
        <f>MACD!E968</f>
        <v>-0.2065264144617629</v>
      </c>
      <c r="E968" s="2">
        <f>MACD!F968</f>
        <v>-6.9755054739885178E-2</v>
      </c>
      <c r="F968" s="2">
        <f>'Moving Avg'!D968</f>
        <v>8.4055</v>
      </c>
      <c r="G968" s="2">
        <f>'Moving Avg'!F968</f>
        <v>8.1430749999999996</v>
      </c>
      <c r="H968" s="2">
        <f>'Moving Avg'!G968</f>
        <v>8.3983860000000021</v>
      </c>
      <c r="I968" s="2">
        <f>'Moving Avg'!H968</f>
        <v>8.8975074999999872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</row>
    <row r="969" spans="1:12" ht="13.5" x14ac:dyDescent="0.25">
      <c r="A969" s="3">
        <f>RSI!A969</f>
        <v>43721</v>
      </c>
      <c r="B969" s="2">
        <f>RSI!B969</f>
        <v>8.4571000000000005</v>
      </c>
      <c r="C969" s="2">
        <f>RSI!I969</f>
        <v>62.57603866680418</v>
      </c>
      <c r="D969" s="2">
        <f>MACD!E969</f>
        <v>-0.22027932523807792</v>
      </c>
      <c r="E969" s="2">
        <f>MACD!F969</f>
        <v>-9.9859908839523726E-2</v>
      </c>
      <c r="F969" s="2">
        <f>'Moving Avg'!D969</f>
        <v>8.4186999999999976</v>
      </c>
      <c r="G969" s="2">
        <f>'Moving Avg'!F969</f>
        <v>8.1526750000000003</v>
      </c>
      <c r="H969" s="2">
        <f>'Moving Avg'!G969</f>
        <v>8.3920520000000014</v>
      </c>
      <c r="I969" s="2">
        <f>'Moving Avg'!H969</f>
        <v>8.8928304999999863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</row>
    <row r="970" spans="1:12" ht="13.5" x14ac:dyDescent="0.25">
      <c r="A970" s="3">
        <f>RSI!A970</f>
        <v>43724</v>
      </c>
      <c r="B970" s="2">
        <f>RSI!B970</f>
        <v>8.4571000000000005</v>
      </c>
      <c r="C970" s="2">
        <f>RSI!I970</f>
        <v>62.57603866680418</v>
      </c>
      <c r="D970" s="2">
        <f>MACD!E970</f>
        <v>-0.21078055931937101</v>
      </c>
      <c r="E970" s="2">
        <f>MACD!F970</f>
        <v>-0.12204403893549319</v>
      </c>
      <c r="F970" s="2">
        <f>'Moving Avg'!D970</f>
        <v>8.4318999999999988</v>
      </c>
      <c r="G970" s="2">
        <f>'Moving Avg'!F970</f>
        <v>8.1706699999999994</v>
      </c>
      <c r="H970" s="2">
        <f>'Moving Avg'!G970</f>
        <v>8.3857180000000024</v>
      </c>
      <c r="I970" s="2">
        <f>'Moving Avg'!H970</f>
        <v>8.8884629999999873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</row>
    <row r="971" spans="1:12" ht="13.5" x14ac:dyDescent="0.25">
      <c r="A971" s="3">
        <f>RSI!A971</f>
        <v>43725</v>
      </c>
      <c r="B971" s="2">
        <f>RSI!B971</f>
        <v>8.4571000000000005</v>
      </c>
      <c r="C971" s="2">
        <f>RSI!I971</f>
        <v>62.57603866680418</v>
      </c>
      <c r="D971" s="2">
        <f>MACD!E971</f>
        <v>-0.20367149132814077</v>
      </c>
      <c r="E971" s="2">
        <f>MACD!F971</f>
        <v>-0.13836952941402272</v>
      </c>
      <c r="F971" s="2">
        <f>'Moving Avg'!D971</f>
        <v>8.4451000000000001</v>
      </c>
      <c r="G971" s="2">
        <f>'Moving Avg'!F971</f>
        <v>8.1886649999999985</v>
      </c>
      <c r="H971" s="2">
        <f>'Moving Avg'!G971</f>
        <v>8.3793840000000017</v>
      </c>
      <c r="I971" s="2">
        <f>'Moving Avg'!H971</f>
        <v>8.8843484999999873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</row>
    <row r="972" spans="1:12" ht="13.5" x14ac:dyDescent="0.25">
      <c r="A972" s="3">
        <f>RSI!A972</f>
        <v>43726</v>
      </c>
      <c r="B972" s="2">
        <f>RSI!B972</f>
        <v>8.4571000000000005</v>
      </c>
      <c r="C972" s="2">
        <f>RSI!I972</f>
        <v>62.57603866680418</v>
      </c>
      <c r="D972" s="2">
        <f>MACD!E972</f>
        <v>-0.19851570881275471</v>
      </c>
      <c r="E972" s="2">
        <f>MACD!F972</f>
        <v>-0.15039876529376914</v>
      </c>
      <c r="F972" s="2">
        <f>'Moving Avg'!D972</f>
        <v>8.4571000000000005</v>
      </c>
      <c r="G972" s="2">
        <f>'Moving Avg'!F972</f>
        <v>8.2186549999999983</v>
      </c>
      <c r="H972" s="2">
        <f>'Moving Avg'!G972</f>
        <v>8.3730500000000028</v>
      </c>
      <c r="I972" s="2">
        <f>'Moving Avg'!H972</f>
        <v>8.8802619999999877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</row>
    <row r="973" spans="1:12" ht="13.5" x14ac:dyDescent="0.25">
      <c r="A973" s="3">
        <f>RSI!A973</f>
        <v>43727</v>
      </c>
      <c r="B973" s="2">
        <f>RSI!B973</f>
        <v>8.2050999999999998</v>
      </c>
      <c r="C973" s="2">
        <f>RSI!I973</f>
        <v>41.413367276284845</v>
      </c>
      <c r="D973" s="2">
        <f>MACD!E973</f>
        <v>-0.17628236685554022</v>
      </c>
      <c r="E973" s="2">
        <f>MACD!F973</f>
        <v>-0.15557548560612336</v>
      </c>
      <c r="F973" s="2">
        <f>'Moving Avg'!D973</f>
        <v>8.4067000000000007</v>
      </c>
      <c r="G973" s="2">
        <f>'Moving Avg'!F973</f>
        <v>8.236044999999999</v>
      </c>
      <c r="H973" s="2">
        <f>'Moving Avg'!G973</f>
        <v>8.3650500000000036</v>
      </c>
      <c r="I973" s="2">
        <f>'Moving Avg'!H973</f>
        <v>8.873931499999987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8.2050999999999998</v>
      </c>
      <c r="C974" s="2">
        <f>RSI!I974</f>
        <v>41.413367276284838</v>
      </c>
      <c r="D974" s="2">
        <f>MACD!E974</f>
        <v>-0.12994818307874212</v>
      </c>
      <c r="E974" s="2">
        <f>MACD!F974</f>
        <v>-0.15045002510064712</v>
      </c>
      <c r="F974" s="2">
        <f>'Moving Avg'!D974</f>
        <v>8.3563000000000009</v>
      </c>
      <c r="G974" s="2">
        <f>'Moving Avg'!F974</f>
        <v>8.2534349999999979</v>
      </c>
      <c r="H974" s="2">
        <f>'Moving Avg'!G974</f>
        <v>8.3576120000000031</v>
      </c>
      <c r="I974" s="2">
        <f>'Moving Avg'!H974</f>
        <v>8.8676289999999884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8.2171000000000003</v>
      </c>
      <c r="C975" s="2">
        <f>RSI!I975</f>
        <v>42.487540770678677</v>
      </c>
      <c r="D975" s="2">
        <f>MACD!E975</f>
        <v>-9.0934811936479676E-2</v>
      </c>
      <c r="E975" s="2">
        <f>MACD!F975</f>
        <v>-0.13854698246781363</v>
      </c>
      <c r="F975" s="2">
        <f>'Moving Avg'!D975</f>
        <v>8.3083000000000009</v>
      </c>
      <c r="G975" s="2">
        <f>'Moving Avg'!F975</f>
        <v>8.2714249999999971</v>
      </c>
      <c r="H975" s="2">
        <f>'Moving Avg'!G975</f>
        <v>8.3504140000000042</v>
      </c>
      <c r="I975" s="2">
        <f>'Moving Avg'!H975</f>
        <v>8.8614989999999878</v>
      </c>
      <c r="J975" s="5" t="str">
        <f>OBV!F975</f>
        <v>BULLISH</v>
      </c>
      <c r="K975" s="5" t="str">
        <f>OBV!G975</f>
        <v>NEUTRAL</v>
      </c>
      <c r="L975" s="5" t="str">
        <f>OBV!H975</f>
        <v>BULLISH DIVERGENCE</v>
      </c>
    </row>
    <row r="976" spans="1:12" ht="13.5" x14ac:dyDescent="0.25">
      <c r="A976" s="3">
        <f>RSI!A976</f>
        <v>43732</v>
      </c>
      <c r="B976" s="2">
        <f>RSI!B976</f>
        <v>7.9771999999999998</v>
      </c>
      <c r="C976" s="2">
        <f>RSI!I976</f>
        <v>30.462727023336882</v>
      </c>
      <c r="D976" s="2">
        <f>MACD!E976</f>
        <v>-3.9579209908364277E-2</v>
      </c>
      <c r="E976" s="2">
        <f>MACD!F976</f>
        <v>-0.11875342795592378</v>
      </c>
      <c r="F976" s="2">
        <f>'Moving Avg'!D976</f>
        <v>8.2123200000000001</v>
      </c>
      <c r="G976" s="2">
        <f>'Moving Avg'!F976</f>
        <v>8.2774199999999976</v>
      </c>
      <c r="H976" s="2">
        <f>'Moving Avg'!G976</f>
        <v>8.3384180000000043</v>
      </c>
      <c r="I976" s="2">
        <f>'Moving Avg'!H976</f>
        <v>8.8541694999999887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8.1872000000000007</v>
      </c>
      <c r="C977" s="2">
        <f>RSI!I977</f>
        <v>45.108055309580209</v>
      </c>
      <c r="D977" s="2">
        <f>MACD!E977</f>
        <v>-8.8079637620239737E-3</v>
      </c>
      <c r="E977" s="2">
        <f>MACD!F977</f>
        <v>-9.6764335117143829E-2</v>
      </c>
      <c r="F977" s="2">
        <f>'Moving Avg'!D977</f>
        <v>8.1583400000000008</v>
      </c>
      <c r="G977" s="2">
        <f>'Moving Avg'!F977</f>
        <v>8.2831199999999985</v>
      </c>
      <c r="H977" s="2">
        <f>'Moving Avg'!G977</f>
        <v>8.3306220000000035</v>
      </c>
      <c r="I977" s="2">
        <f>'Moving Avg'!H977</f>
        <v>8.8481994999999909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8.0972000000000008</v>
      </c>
      <c r="C978" s="2">
        <f>RSI!I978</f>
        <v>41.111778028956302</v>
      </c>
      <c r="D978" s="2">
        <f>MACD!E978</f>
        <v>3.3690396765869934E-2</v>
      </c>
      <c r="E978" s="2">
        <f>MACD!F978</f>
        <v>-7.067338874054109E-2</v>
      </c>
      <c r="F978" s="2">
        <f>'Moving Avg'!D978</f>
        <v>8.1367600000000007</v>
      </c>
      <c r="G978" s="2">
        <f>'Moving Avg'!F978</f>
        <v>8.2843199999999992</v>
      </c>
      <c r="H978" s="2">
        <f>'Moving Avg'!G978</f>
        <v>8.3210260000000034</v>
      </c>
      <c r="I978" s="2">
        <f>'Moving Avg'!H978</f>
        <v>8.842285499999992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8.1812000000000005</v>
      </c>
      <c r="C979" s="2">
        <f>RSI!I979</f>
        <v>45.926868902141763</v>
      </c>
      <c r="D979" s="2">
        <f>MACD!E979</f>
        <v>6.4482099210621868E-2</v>
      </c>
      <c r="E979" s="2">
        <f>MACD!F979</f>
        <v>-4.3642291150308501E-2</v>
      </c>
      <c r="F979" s="2">
        <f>'Moving Avg'!D979</f>
        <v>8.1319800000000022</v>
      </c>
      <c r="G979" s="2">
        <f>'Moving Avg'!F979</f>
        <v>8.2897199999999991</v>
      </c>
      <c r="H979" s="2">
        <f>'Moving Avg'!G979</f>
        <v>8.3095100000000031</v>
      </c>
      <c r="I979" s="2">
        <f>'Moving Avg'!H979</f>
        <v>8.8367914999999897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8.0972000000000008</v>
      </c>
      <c r="C980" s="2">
        <f>RSI!I980</f>
        <v>42.210009138160693</v>
      </c>
      <c r="D980" s="2">
        <f>MACD!E980</f>
        <v>9.7238195437014951E-2</v>
      </c>
      <c r="E980" s="2">
        <f>MACD!F980</f>
        <v>-1.5466193832843811E-2</v>
      </c>
      <c r="F980" s="2">
        <f>'Moving Avg'!D980</f>
        <v>8.1080000000000005</v>
      </c>
      <c r="G980" s="2">
        <f>'Moving Avg'!F980</f>
        <v>8.2837249999999987</v>
      </c>
      <c r="H980" s="2">
        <f>'Moving Avg'!G980</f>
        <v>8.2975140000000014</v>
      </c>
      <c r="I980" s="2">
        <f>'Moving Avg'!H980</f>
        <v>8.83104599999999</v>
      </c>
      <c r="J980" s="5" t="str">
        <f>OBV!F980</f>
        <v>BEARISH</v>
      </c>
      <c r="K980" s="5" t="str">
        <f>OBV!G980</f>
        <v>WEAK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8.0972000000000008</v>
      </c>
      <c r="C981" s="2">
        <f>RSI!I981</f>
        <v>42.210009138160693</v>
      </c>
      <c r="D981" s="2">
        <f>MACD!E981</f>
        <v>0.12589510050969288</v>
      </c>
      <c r="E981" s="2">
        <f>MACD!F981</f>
        <v>1.280606503566353E-2</v>
      </c>
      <c r="F981" s="2">
        <f>'Moving Avg'!D981</f>
        <v>8.1320000000000014</v>
      </c>
      <c r="G981" s="2">
        <f>'Moving Avg'!F981</f>
        <v>8.2777299999999965</v>
      </c>
      <c r="H981" s="2">
        <f>'Moving Avg'!G981</f>
        <v>8.2903160000000025</v>
      </c>
      <c r="I981" s="2">
        <f>'Moving Avg'!H981</f>
        <v>8.8254129999999904</v>
      </c>
      <c r="J981" s="5" t="str">
        <f>OBV!F981</f>
        <v>BEARISH</v>
      </c>
      <c r="K981" s="5" t="str">
        <f>OBV!G981</f>
        <v>WEAK</v>
      </c>
      <c r="L981" s="5" t="str">
        <f>OBV!H981</f>
        <v>BEARISH DIVERGENCE</v>
      </c>
    </row>
    <row r="982" spans="1:12" ht="13.5" x14ac:dyDescent="0.25">
      <c r="A982" s="3">
        <f>RSI!A982</f>
        <v>43740</v>
      </c>
      <c r="B982" s="2">
        <f>RSI!B982</f>
        <v>8.0372000000000003</v>
      </c>
      <c r="C982" s="2">
        <f>RSI!I982</f>
        <v>39.557942894301441</v>
      </c>
      <c r="D982" s="2">
        <f>MACD!E982</f>
        <v>0.15545825860925966</v>
      </c>
      <c r="E982" s="2">
        <f>MACD!F982</f>
        <v>4.133650375038276E-2</v>
      </c>
      <c r="F982" s="2">
        <f>'Moving Avg'!D982</f>
        <v>8.1020000000000003</v>
      </c>
      <c r="G982" s="2">
        <f>'Moving Avg'!F982</f>
        <v>8.2687349999999995</v>
      </c>
      <c r="H982" s="2">
        <f>'Moving Avg'!G982</f>
        <v>8.2869580000000003</v>
      </c>
      <c r="I982" s="2">
        <f>'Moving Avg'!H982</f>
        <v>8.8197614999999914</v>
      </c>
      <c r="J982" s="5" t="str">
        <f>OBV!F982</f>
        <v>BEARISH</v>
      </c>
      <c r="K982" s="5" t="str">
        <f>OBV!G982</f>
        <v>WEAK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8.0551999999999992</v>
      </c>
      <c r="C983" s="2">
        <f>RSI!I983</f>
        <v>40.760447175469977</v>
      </c>
      <c r="D983" s="2">
        <f>MACD!E983</f>
        <v>0.14153129405924325</v>
      </c>
      <c r="E983" s="2">
        <f>MACD!F983</f>
        <v>6.1375461812154863E-2</v>
      </c>
      <c r="F983" s="2">
        <f>'Moving Avg'!D983</f>
        <v>8.0936000000000003</v>
      </c>
      <c r="G983" s="2">
        <f>'Moving Avg'!F983</f>
        <v>8.2606399999999987</v>
      </c>
      <c r="H983" s="2">
        <f>'Moving Avg'!G983</f>
        <v>8.279040000000002</v>
      </c>
      <c r="I983" s="2">
        <f>'Moving Avg'!H983</f>
        <v>8.8153249999999908</v>
      </c>
      <c r="J983" s="5" t="str">
        <f>OBV!F983</f>
        <v>BEARISH</v>
      </c>
      <c r="K983" s="5" t="str">
        <f>OBV!G983</f>
        <v>WEAK</v>
      </c>
      <c r="L983" s="5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8.0372000000000003</v>
      </c>
      <c r="C984" s="2">
        <f>RSI!I984</f>
        <v>39.905450751109946</v>
      </c>
      <c r="D984" s="2">
        <f>MACD!E984</f>
        <v>0.13204855779858171</v>
      </c>
      <c r="E984" s="2">
        <f>MACD!F984</f>
        <v>7.5510081009440233E-2</v>
      </c>
      <c r="F984" s="2">
        <f>'Moving Avg'!D984</f>
        <v>8.0648</v>
      </c>
      <c r="G984" s="2">
        <f>'Moving Avg'!F984</f>
        <v>8.2429449999999989</v>
      </c>
      <c r="H984" s="2">
        <f>'Moving Avg'!G984</f>
        <v>8.2752020000000002</v>
      </c>
      <c r="I984" s="2">
        <f>'Moving Avg'!H984</f>
        <v>8.8105169999999902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8.0372000000000003</v>
      </c>
      <c r="C985" s="2">
        <f>RSI!I985</f>
        <v>39.905450751109946</v>
      </c>
      <c r="D985" s="2">
        <f>MACD!E985</f>
        <v>0.12687378086731194</v>
      </c>
      <c r="E985" s="2">
        <f>MACD!F985</f>
        <v>8.5782820981014585E-2</v>
      </c>
      <c r="F985" s="2">
        <f>'Moving Avg'!D985</f>
        <v>8.0527999999999995</v>
      </c>
      <c r="G985" s="2">
        <f>'Moving Avg'!F985</f>
        <v>8.2252500000000026</v>
      </c>
      <c r="H985" s="2">
        <f>'Moving Avg'!G985</f>
        <v>8.2680040000000012</v>
      </c>
      <c r="I985" s="2">
        <f>'Moving Avg'!H985</f>
        <v>8.8048934999999915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8.0372000000000003</v>
      </c>
      <c r="C986" s="2">
        <f>RSI!I986</f>
        <v>39.905450751109953</v>
      </c>
      <c r="D986" s="2">
        <f>MACD!E986</f>
        <v>8.6516063546604016E-2</v>
      </c>
      <c r="E986" s="2">
        <f>MACD!F986</f>
        <v>8.5929469494132479E-2</v>
      </c>
      <c r="F986" s="2">
        <f>'Moving Avg'!D986</f>
        <v>8.0407999999999991</v>
      </c>
      <c r="G986" s="2">
        <f>'Moving Avg'!F986</f>
        <v>8.2075550000000028</v>
      </c>
      <c r="H986" s="2">
        <f>'Moving Avg'!G986</f>
        <v>8.2573279999999993</v>
      </c>
      <c r="I986" s="2">
        <f>'Moving Avg'!H986</f>
        <v>8.7995229999999918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7.8033000000000001</v>
      </c>
      <c r="C987" s="2">
        <f>RSI!I987</f>
        <v>29.770471944762903</v>
      </c>
      <c r="D987" s="2">
        <f>MACD!E987</f>
        <v>0.10286068885321065</v>
      </c>
      <c r="E987" s="2">
        <f>MACD!F987</f>
        <v>8.9315713365948124E-2</v>
      </c>
      <c r="F987" s="2">
        <f>'Moving Avg'!D987</f>
        <v>7.994019999999999</v>
      </c>
      <c r="G987" s="2">
        <f>'Moving Avg'!F987</f>
        <v>8.1778650000000024</v>
      </c>
      <c r="H987" s="2">
        <f>'Moving Avg'!G987</f>
        <v>8.2404139999999977</v>
      </c>
      <c r="I987" s="2">
        <f>'Moving Avg'!H987</f>
        <v>8.7935454999999916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7.7912999999999997</v>
      </c>
      <c r="C988" s="2">
        <f>RSI!I988</f>
        <v>29.358506966692985</v>
      </c>
      <c r="D988" s="2">
        <f>MACD!E988</f>
        <v>0.10591176920621415</v>
      </c>
      <c r="E988" s="2">
        <f>MACD!F988</f>
        <v>9.2634924534001323E-2</v>
      </c>
      <c r="F988" s="2">
        <f>'Moving Avg'!D988</f>
        <v>7.9412400000000005</v>
      </c>
      <c r="G988" s="2">
        <f>'Moving Avg'!F988</f>
        <v>8.1445750000000032</v>
      </c>
      <c r="H988" s="2">
        <f>'Moving Avg'!G988</f>
        <v>8.223139999999999</v>
      </c>
      <c r="I988" s="2">
        <f>'Moving Avg'!H988</f>
        <v>8.7876484999999924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7.6772999999999998</v>
      </c>
      <c r="C989" s="2">
        <f>RSI!I989</f>
        <v>25.717572666848071</v>
      </c>
      <c r="D989" s="2">
        <f>MACD!E989</f>
        <v>0.13194880630094552</v>
      </c>
      <c r="E989" s="2">
        <f>MACD!F989</f>
        <v>0.10049770088739017</v>
      </c>
      <c r="F989" s="2">
        <f>'Moving Avg'!D989</f>
        <v>7.8692599999999997</v>
      </c>
      <c r="G989" s="2">
        <f>'Moving Avg'!F989</f>
        <v>8.1055850000000014</v>
      </c>
      <c r="H989" s="2">
        <f>'Moving Avg'!G989</f>
        <v>8.2051459999999956</v>
      </c>
      <c r="I989" s="2">
        <f>'Moving Avg'!H989</f>
        <v>8.781040999999993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7.5754000000000001</v>
      </c>
      <c r="C990" s="2">
        <f>RSI!I990</f>
        <v>22.974829229482197</v>
      </c>
      <c r="D990" s="2">
        <f>MACD!E990</f>
        <v>0.15121202560535352</v>
      </c>
      <c r="E990" s="2">
        <f>MACD!F990</f>
        <v>0.11064056583098285</v>
      </c>
      <c r="F990" s="2">
        <f>'Moving Avg'!D990</f>
        <v>7.7768999999999995</v>
      </c>
      <c r="G990" s="2">
        <f>'Moving Avg'!F990</f>
        <v>8.0615000000000023</v>
      </c>
      <c r="H990" s="2">
        <f>'Moving Avg'!G990</f>
        <v>8.1854739999999975</v>
      </c>
      <c r="I990" s="2">
        <f>'Moving Avg'!H990</f>
        <v>8.7731084999999922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7.6473000000000004</v>
      </c>
      <c r="C991" s="2">
        <f>RSI!I991</f>
        <v>28.748950051489615</v>
      </c>
      <c r="D991" s="2">
        <f>MACD!E991</f>
        <v>0.16520159029564141</v>
      </c>
      <c r="E991" s="2">
        <f>MACD!F991</f>
        <v>0.12155277072391457</v>
      </c>
      <c r="F991" s="2">
        <f>'Moving Avg'!D991</f>
        <v>7.6989199999999993</v>
      </c>
      <c r="G991" s="2">
        <f>'Moving Avg'!F991</f>
        <v>8.0210100000000004</v>
      </c>
      <c r="H991" s="2">
        <f>'Moving Avg'!G991</f>
        <v>8.1672399999999943</v>
      </c>
      <c r="I991" s="2">
        <f>'Moving Avg'!H991</f>
        <v>8.7655354999999933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7.6173999999999999</v>
      </c>
      <c r="C992" s="2">
        <f>RSI!I992</f>
        <v>27.815133999374567</v>
      </c>
      <c r="D992" s="2">
        <f>MACD!E992</f>
        <v>0.17239054735731152</v>
      </c>
      <c r="E992" s="2">
        <f>MACD!F992</f>
        <v>0.13172032605059397</v>
      </c>
      <c r="F992" s="2">
        <f>'Moving Avg'!D992</f>
        <v>7.66174</v>
      </c>
      <c r="G992" s="2">
        <f>'Moving Avg'!F992</f>
        <v>7.9790250000000018</v>
      </c>
      <c r="H992" s="2">
        <f>'Moving Avg'!G992</f>
        <v>8.1482879999999938</v>
      </c>
      <c r="I992" s="2">
        <f>'Moving Avg'!H992</f>
        <v>8.7577849999999948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7.7912999999999997</v>
      </c>
      <c r="C993" s="2">
        <f>RSI!I993</f>
        <v>40.018269066182206</v>
      </c>
      <c r="D993" s="2">
        <f>MACD!E993</f>
        <v>0.17073015135312364</v>
      </c>
      <c r="E993" s="2">
        <f>MACD!F993</f>
        <v>0.13952229111109993</v>
      </c>
      <c r="F993" s="2">
        <f>'Moving Avg'!D993</f>
        <v>7.66174</v>
      </c>
      <c r="G993" s="2">
        <f>'Moving Avg'!F993</f>
        <v>7.9583350000000008</v>
      </c>
      <c r="H993" s="2">
        <f>'Moving Avg'!G993</f>
        <v>8.1328139999999927</v>
      </c>
      <c r="I993" s="2">
        <f>'Moving Avg'!H993</f>
        <v>8.7495539999999963</v>
      </c>
      <c r="J993" s="5" t="str">
        <f>OBV!F993</f>
        <v>BEARISH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7.7373000000000003</v>
      </c>
      <c r="C994" s="2">
        <f>RSI!I994</f>
        <v>37.876960540104278</v>
      </c>
      <c r="D994" s="2">
        <f>MACD!E994</f>
        <v>0.171721805180578</v>
      </c>
      <c r="E994" s="2">
        <f>MACD!F994</f>
        <v>0.14596219392499554</v>
      </c>
      <c r="F994" s="2">
        <f>'Moving Avg'!D994</f>
        <v>7.6737399999999996</v>
      </c>
      <c r="G994" s="2">
        <f>'Moving Avg'!F994</f>
        <v>7.9349450000000017</v>
      </c>
      <c r="H994" s="2">
        <f>'Moving Avg'!G994</f>
        <v>8.1173399999999933</v>
      </c>
      <c r="I994" s="2">
        <f>'Moving Avg'!H994</f>
        <v>8.7410809999999977</v>
      </c>
      <c r="J994" s="5" t="str">
        <f>OBV!F994</f>
        <v>BEARISH</v>
      </c>
      <c r="K994" s="5" t="str">
        <f>OBV!G994</f>
        <v>WEAK</v>
      </c>
      <c r="L994" s="5" t="str">
        <f>OBV!H994</f>
        <v>BEARISH DIVERGENCE</v>
      </c>
    </row>
    <row r="995" spans="1:12" ht="13.5" x14ac:dyDescent="0.25">
      <c r="A995" s="3">
        <f>RSI!A995</f>
        <v>43760</v>
      </c>
      <c r="B995" s="2">
        <f>RSI!B995</f>
        <v>7.7313000000000001</v>
      </c>
      <c r="C995" s="2">
        <f>RSI!I995</f>
        <v>37.635988614154563</v>
      </c>
      <c r="D995" s="2">
        <f>MACD!E995</f>
        <v>0.17440390655330518</v>
      </c>
      <c r="E995" s="2">
        <f>MACD!F995</f>
        <v>0.15165053645065746</v>
      </c>
      <c r="F995" s="2">
        <f>'Moving Avg'!D995</f>
        <v>7.7049199999999995</v>
      </c>
      <c r="G995" s="2">
        <f>'Moving Avg'!F995</f>
        <v>7.9106550000000011</v>
      </c>
      <c r="H995" s="2">
        <f>'Moving Avg'!G995</f>
        <v>8.1016259999999924</v>
      </c>
      <c r="I995" s="2">
        <f>'Moving Avg'!H995</f>
        <v>8.7333374999999975</v>
      </c>
      <c r="J995" s="5" t="str">
        <f>OBV!F995</f>
        <v>BEARISH</v>
      </c>
      <c r="K995" s="5" t="str">
        <f>OBV!G995</f>
        <v>WEAK</v>
      </c>
      <c r="L995" s="5" t="str">
        <f>OBV!H995</f>
        <v>BEARISH DIVERGENCE</v>
      </c>
    </row>
    <row r="996" spans="1:12" ht="13.5" x14ac:dyDescent="0.25">
      <c r="A996" s="3">
        <f>RSI!A996</f>
        <v>43761</v>
      </c>
      <c r="B996" s="2">
        <f>RSI!B996</f>
        <v>7.5213999999999999</v>
      </c>
      <c r="C996" s="2">
        <f>RSI!I996</f>
        <v>30.35936539336268</v>
      </c>
      <c r="D996" s="2">
        <f>MACD!E996</f>
        <v>0.19355194715526203</v>
      </c>
      <c r="E996" s="2">
        <f>MACD!F996</f>
        <v>0.16003081859157839</v>
      </c>
      <c r="F996" s="2">
        <f>'Moving Avg'!D996</f>
        <v>7.6797400000000007</v>
      </c>
      <c r="G996" s="2">
        <f>'Moving Avg'!F996</f>
        <v>7.8878650000000023</v>
      </c>
      <c r="H996" s="2">
        <f>'Moving Avg'!G996</f>
        <v>8.0817139999999927</v>
      </c>
      <c r="I996" s="2">
        <f>'Moving Avg'!H996</f>
        <v>8.7245444999999986</v>
      </c>
      <c r="J996" s="5" t="str">
        <f>OBV!F996</f>
        <v>BEARISH</v>
      </c>
      <c r="K996" s="5" t="str">
        <f>OBV!G996</f>
        <v>WEAK</v>
      </c>
      <c r="L996" s="5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7.6173999999999999</v>
      </c>
      <c r="C997" s="2">
        <f>RSI!I997</f>
        <v>36.414555071081296</v>
      </c>
      <c r="D997" s="2">
        <f>MACD!E997</f>
        <v>0.16913058925474012</v>
      </c>
      <c r="E997" s="2">
        <f>MACD!F997</f>
        <v>0.16185077272421075</v>
      </c>
      <c r="F997" s="2">
        <f>'Moving Avg'!D997</f>
        <v>7.6797400000000007</v>
      </c>
      <c r="G997" s="2">
        <f>'Moving Avg'!F997</f>
        <v>7.8593750000000018</v>
      </c>
      <c r="H997" s="2">
        <f>'Moving Avg'!G997</f>
        <v>8.0637219999999932</v>
      </c>
      <c r="I997" s="2">
        <f>'Moving Avg'!H997</f>
        <v>8.715387999999999</v>
      </c>
      <c r="J997" s="5" t="str">
        <f>OBV!F997</f>
        <v>BEARISH</v>
      </c>
      <c r="K997" s="5" t="str">
        <f>OBV!G997</f>
        <v>WEAK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7.6173999999999999</v>
      </c>
      <c r="C998" s="2">
        <f>RSI!I998</f>
        <v>36.414555071081296</v>
      </c>
      <c r="D998" s="2">
        <f>MACD!E998</f>
        <v>0.14834199728989006</v>
      </c>
      <c r="E998" s="2">
        <f>MACD!F998</f>
        <v>0.15914901763734662</v>
      </c>
      <c r="F998" s="2">
        <f>'Moving Avg'!D998</f>
        <v>7.6449600000000002</v>
      </c>
      <c r="G998" s="2">
        <f>'Moving Avg'!F998</f>
        <v>7.8353850000000023</v>
      </c>
      <c r="H998" s="2">
        <f>'Moving Avg'!G998</f>
        <v>8.0457299999999936</v>
      </c>
      <c r="I998" s="2">
        <f>'Moving Avg'!H998</f>
        <v>8.7065125000000005</v>
      </c>
      <c r="J998" s="5" t="str">
        <f>OBV!F998</f>
        <v>BEARISH</v>
      </c>
      <c r="K998" s="5" t="str">
        <f>OBV!G998</f>
        <v>WEAK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7.5094000000000003</v>
      </c>
      <c r="C999" s="2">
        <f>RSI!I999</f>
        <v>32.704391981894901</v>
      </c>
      <c r="D999" s="2">
        <f>MACD!E999</f>
        <v>0.12280743666455329</v>
      </c>
      <c r="E999" s="2">
        <f>MACD!F999</f>
        <v>0.15188070144278798</v>
      </c>
      <c r="F999" s="2">
        <f>'Moving Avg'!D999</f>
        <v>7.5993800000000009</v>
      </c>
      <c r="G999" s="2">
        <f>'Moving Avg'!F999</f>
        <v>7.8017950000000011</v>
      </c>
      <c r="H999" s="2">
        <f>'Moving Avg'!G999</f>
        <v>8.0306159999999949</v>
      </c>
      <c r="I999" s="2">
        <f>'Moving Avg'!H999</f>
        <v>8.6973220000000016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7.5574000000000003</v>
      </c>
      <c r="C1000" s="2">
        <f>RSI!I1000</f>
        <v>35.833554641076333</v>
      </c>
      <c r="D1000" s="2">
        <f>MACD!E1000</f>
        <v>8.4083123506074386E-2</v>
      </c>
      <c r="E1000" s="2">
        <f>MACD!F1000</f>
        <v>0.13832118585544526</v>
      </c>
      <c r="F1000" s="2">
        <f>'Moving Avg'!D1000</f>
        <v>7.5646000000000004</v>
      </c>
      <c r="G1000" s="2">
        <f>'Moving Avg'!F1000</f>
        <v>7.7748050000000006</v>
      </c>
      <c r="H1000" s="2">
        <f>'Moving Avg'!G1000</f>
        <v>8.019819999999994</v>
      </c>
      <c r="I1000" s="2">
        <f>'Moving Avg'!H1000</f>
        <v>8.6875840000000011</v>
      </c>
      <c r="J1000" s="5" t="str">
        <f>OBV!F1000</f>
        <v>BULLISH</v>
      </c>
      <c r="K1000" s="5" t="str">
        <f>OBV!G1000</f>
        <v>STRONG</v>
      </c>
      <c r="L1000" s="5" t="str">
        <f>OBV!H1000</f>
        <v>BULLISH DIVERGENCE</v>
      </c>
    </row>
    <row r="1001" spans="1:12" ht="13.5" x14ac:dyDescent="0.25">
      <c r="A1001" s="3">
        <f>RSI!A1001</f>
        <v>43768</v>
      </c>
      <c r="B1001" s="2">
        <f>RSI!B1001</f>
        <v>7.7373000000000003</v>
      </c>
      <c r="C1001" s="2">
        <f>RSI!I1001</f>
        <v>45.973249276383896</v>
      </c>
      <c r="D1001" s="2">
        <f>MACD!E1001</f>
        <v>5.0726090421726155E-2</v>
      </c>
      <c r="E1001" s="2">
        <f>MACD!F1001</f>
        <v>0.12080216676870145</v>
      </c>
      <c r="F1001" s="2">
        <f>'Moving Avg'!D1001</f>
        <v>7.60778</v>
      </c>
      <c r="G1001" s="2">
        <f>'Moving Avg'!F1001</f>
        <v>7.7568100000000015</v>
      </c>
      <c r="H1001" s="2">
        <f>'Moving Avg'!G1001</f>
        <v>8.0126219999999932</v>
      </c>
      <c r="I1001" s="2">
        <f>'Moving Avg'!H1001</f>
        <v>8.6784925000000026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7.5094000000000003</v>
      </c>
      <c r="C1002" s="2">
        <f>RSI!I1002</f>
        <v>37.81991437836551</v>
      </c>
      <c r="D1002" s="2">
        <f>MACD!E1002</f>
        <v>3.5269428142859383E-2</v>
      </c>
      <c r="E1002" s="2">
        <f>MACD!F1002</f>
        <v>0.10369561904353304</v>
      </c>
      <c r="F1002" s="2">
        <f>'Moving Avg'!D1002</f>
        <v>7.5861800000000006</v>
      </c>
      <c r="G1002" s="2">
        <f>'Moving Avg'!F1002</f>
        <v>7.7304200000000005</v>
      </c>
      <c r="H1002" s="2">
        <f>'Moving Avg'!G1002</f>
        <v>8.0056639999999941</v>
      </c>
      <c r="I1002" s="2">
        <f>'Moving Avg'!H1002</f>
        <v>8.6693585000000013</v>
      </c>
      <c r="J1002" s="5" t="str">
        <f>OBV!F1002</f>
        <v>BULLISH</v>
      </c>
      <c r="K1002" s="5" t="str">
        <f>OBV!G1002</f>
        <v>STRONG</v>
      </c>
      <c r="L1002" s="5" t="str">
        <f>OBV!H1002</f>
        <v>BULLISH DIVERGENCE</v>
      </c>
    </row>
    <row r="1003" spans="1:12" ht="13.5" x14ac:dyDescent="0.25">
      <c r="A1003" s="3">
        <f>RSI!A1003</f>
        <v>43770</v>
      </c>
      <c r="B1003" s="2">
        <f>RSI!B1003</f>
        <v>7.5873999999999997</v>
      </c>
      <c r="C1003" s="2">
        <f>RSI!I1003</f>
        <v>41.635109198730355</v>
      </c>
      <c r="D1003" s="2">
        <f>MACD!E1003</f>
        <v>4.4964414355794347E-2</v>
      </c>
      <c r="E1003" s="2">
        <f>MACD!F1003</f>
        <v>9.1949378105985316E-2</v>
      </c>
      <c r="F1003" s="2">
        <f>'Moving Avg'!D1003</f>
        <v>7.5801800000000004</v>
      </c>
      <c r="G1003" s="2">
        <f>'Moving Avg'!F1003</f>
        <v>7.7070300000000014</v>
      </c>
      <c r="H1003" s="2">
        <f>'Moving Avg'!G1003</f>
        <v>8.0002659999999963</v>
      </c>
      <c r="I1003" s="2">
        <f>'Moving Avg'!H1003</f>
        <v>8.6594895000000012</v>
      </c>
      <c r="J1003" s="5" t="str">
        <f>OBV!F1003</f>
        <v>BULLISH</v>
      </c>
      <c r="K1003" s="5" t="str">
        <f>OBV!G1003</f>
        <v>STRONG</v>
      </c>
      <c r="L1003" s="5" t="str">
        <f>OBV!H1003</f>
        <v>BULLISH DIVERGENCE</v>
      </c>
    </row>
    <row r="1004" spans="1:12" ht="13.5" x14ac:dyDescent="0.25">
      <c r="A1004" s="3">
        <f>RSI!A1004</f>
        <v>43773</v>
      </c>
      <c r="B1004" s="2">
        <f>RSI!B1004</f>
        <v>7.5873999999999997</v>
      </c>
      <c r="C1004" s="2">
        <f>RSI!I1004</f>
        <v>41.635109198730348</v>
      </c>
      <c r="D1004" s="2">
        <f>MACD!E1004</f>
        <v>4.6063740712302348E-2</v>
      </c>
      <c r="E1004" s="2">
        <f>MACD!F1004</f>
        <v>8.2772250627248717E-2</v>
      </c>
      <c r="F1004" s="2">
        <f>'Moving Avg'!D1004</f>
        <v>7.5957800000000004</v>
      </c>
      <c r="G1004" s="2">
        <f>'Moving Avg'!F1004</f>
        <v>7.684540000000001</v>
      </c>
      <c r="H1004" s="2">
        <f>'Moving Avg'!G1004</f>
        <v>7.9948679999999959</v>
      </c>
      <c r="I1004" s="2">
        <f>'Moving Avg'!H1004</f>
        <v>8.6506330000000027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7.7672999999999996</v>
      </c>
      <c r="C1005" s="2">
        <f>RSI!I1005</f>
        <v>49.863669824574941</v>
      </c>
      <c r="D1005" s="2">
        <f>MACD!E1005</f>
        <v>3.385935263592188E-2</v>
      </c>
      <c r="E1005" s="2">
        <f>MACD!F1005</f>
        <v>7.2989671028983349E-2</v>
      </c>
      <c r="F1005" s="2">
        <f>'Moving Avg'!D1005</f>
        <v>7.6377600000000001</v>
      </c>
      <c r="G1005" s="2">
        <f>'Moving Avg'!F1005</f>
        <v>7.6710450000000012</v>
      </c>
      <c r="H1005" s="2">
        <f>'Moving Avg'!G1005</f>
        <v>7.9930679999999947</v>
      </c>
      <c r="I1005" s="2">
        <f>'Moving Avg'!H1005</f>
        <v>8.6425070000000019</v>
      </c>
      <c r="J1005" s="5" t="str">
        <f>OBV!F1005</f>
        <v>BULLISH</v>
      </c>
      <c r="K1005" s="5" t="str">
        <f>OBV!G1005</f>
        <v>NEUTRAL</v>
      </c>
      <c r="L1005" s="5" t="str">
        <f>OBV!H1005</f>
        <v>CONFIRMED BULLISH</v>
      </c>
    </row>
    <row r="1006" spans="1:12" ht="13.5" x14ac:dyDescent="0.25">
      <c r="A1006" s="3">
        <f>RSI!A1006</f>
        <v>43775</v>
      </c>
      <c r="B1006" s="2">
        <f>RSI!B1006</f>
        <v>7.5574000000000003</v>
      </c>
      <c r="C1006" s="2">
        <f>RSI!I1006</f>
        <v>42.359700715225614</v>
      </c>
      <c r="D1006" s="2">
        <f>MACD!E1006</f>
        <v>6.75723260301897E-3</v>
      </c>
      <c r="E1006" s="2">
        <f>MACD!F1006</f>
        <v>5.9743183343790481E-2</v>
      </c>
      <c r="F1006" s="2">
        <f>'Moving Avg'!D1006</f>
        <v>7.6017799999999998</v>
      </c>
      <c r="G1006" s="2">
        <f>'Moving Avg'!F1006</f>
        <v>7.6470549999999999</v>
      </c>
      <c r="H1006" s="2">
        <f>'Moving Avg'!G1006</f>
        <v>7.9870699999999966</v>
      </c>
      <c r="I1006" s="2">
        <f>'Moving Avg'!H1006</f>
        <v>8.6327690000000032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</row>
    <row r="1007" spans="1:12" ht="13.5" x14ac:dyDescent="0.25">
      <c r="A1007" s="3">
        <f>RSI!A1007</f>
        <v>43776</v>
      </c>
      <c r="B1007" s="2">
        <f>RSI!B1007</f>
        <v>7.7672999999999996</v>
      </c>
      <c r="C1007" s="2">
        <f>RSI!I1007</f>
        <v>50.398422074066019</v>
      </c>
      <c r="D1007" s="2">
        <f>MACD!E1007</f>
        <v>-1.5742801412537588E-2</v>
      </c>
      <c r="E1007" s="2">
        <f>MACD!F1007</f>
        <v>4.4645986392524865E-2</v>
      </c>
      <c r="F1007" s="2">
        <f>'Moving Avg'!D1007</f>
        <v>7.6533600000000011</v>
      </c>
      <c r="G1007" s="2">
        <f>'Moving Avg'!F1007</f>
        <v>7.6452550000000015</v>
      </c>
      <c r="H1007" s="2">
        <f>'Moving Avg'!G1007</f>
        <v>7.9809519999999949</v>
      </c>
      <c r="I1007" s="2">
        <f>'Moving Avg'!H1007</f>
        <v>8.6252055000000034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43777</v>
      </c>
      <c r="B1008" s="2">
        <f>RSI!B1008</f>
        <v>7.7672999999999996</v>
      </c>
      <c r="C1008" s="2">
        <f>RSI!I1008</f>
        <v>50.398422074066005</v>
      </c>
      <c r="D1008" s="2">
        <f>MACD!E1008</f>
        <v>-3.4899890155066338E-2</v>
      </c>
      <c r="E1008" s="2">
        <f>MACD!F1008</f>
        <v>2.873681108300663E-2</v>
      </c>
      <c r="F1008" s="2">
        <f>'Moving Avg'!D1008</f>
        <v>7.6893399999999996</v>
      </c>
      <c r="G1008" s="2">
        <f>'Moving Avg'!F1008</f>
        <v>7.6440550000000016</v>
      </c>
      <c r="H1008" s="2">
        <f>'Moving Avg'!G1008</f>
        <v>7.974833999999996</v>
      </c>
      <c r="I1008" s="2">
        <f>'Moving Avg'!H1008</f>
        <v>8.6167985000000051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7.7672999999999996</v>
      </c>
      <c r="C1009" s="2">
        <f>RSI!I1009</f>
        <v>50.398422074066005</v>
      </c>
      <c r="D1009" s="2">
        <f>MACD!E1009</f>
        <v>-6.7834932444454488E-2</v>
      </c>
      <c r="E1009" s="2">
        <f>MACD!F1009</f>
        <v>9.4224623775144064E-3</v>
      </c>
      <c r="F1009" s="2">
        <f>'Moving Avg'!D1009</f>
        <v>7.7253199999999991</v>
      </c>
      <c r="G1009" s="2">
        <f>'Moving Avg'!F1009</f>
        <v>7.6485550000000018</v>
      </c>
      <c r="H1009" s="2">
        <f>'Moving Avg'!G1009</f>
        <v>7.968715999999997</v>
      </c>
      <c r="I1009" s="2">
        <f>'Moving Avg'!H1009</f>
        <v>8.6083915000000033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7.7672999999999996</v>
      </c>
      <c r="C1010" s="2">
        <f>RSI!I1010</f>
        <v>50.398422074066005</v>
      </c>
      <c r="D1010" s="2">
        <f>MACD!E1010</f>
        <v>-8.8420108797172325E-2</v>
      </c>
      <c r="E1010" s="2">
        <f>MACD!F1010</f>
        <v>-1.0146051857422938E-2</v>
      </c>
      <c r="F1010" s="2">
        <f>'Moving Avg'!D1010</f>
        <v>7.7253199999999991</v>
      </c>
      <c r="G1010" s="2">
        <f>'Moving Avg'!F1010</f>
        <v>7.6581500000000018</v>
      </c>
      <c r="H1010" s="2">
        <f>'Moving Avg'!G1010</f>
        <v>7.9597199999999955</v>
      </c>
      <c r="I1010" s="2">
        <f>'Moving Avg'!H1010</f>
        <v>8.5999845000000033</v>
      </c>
      <c r="J1010" s="5" t="str">
        <f>OBV!F1010</f>
        <v>BULLISH</v>
      </c>
      <c r="K1010" s="5" t="str">
        <f>OBV!G1010</f>
        <v>NEUTRAL</v>
      </c>
      <c r="L1010" s="5" t="str">
        <f>OBV!H1010</f>
        <v>NEUTRAL</v>
      </c>
    </row>
    <row r="1011" spans="1:12" ht="13.5" x14ac:dyDescent="0.25">
      <c r="A1011" s="3">
        <f>RSI!A1011</f>
        <v>43782</v>
      </c>
      <c r="B1011" s="2">
        <f>RSI!B1011</f>
        <v>7.6473000000000004</v>
      </c>
      <c r="C1011" s="2">
        <f>RSI!I1011</f>
        <v>45.517045085791963</v>
      </c>
      <c r="D1011" s="2">
        <f>MACD!E1011</f>
        <v>-6.9366670226826521E-2</v>
      </c>
      <c r="E1011" s="2">
        <f>MACD!F1011</f>
        <v>-2.1990175531303655E-2</v>
      </c>
      <c r="F1011" s="2">
        <f>'Moving Avg'!D1011</f>
        <v>7.7432999999999996</v>
      </c>
      <c r="G1011" s="2">
        <f>'Moving Avg'!F1011</f>
        <v>7.6581500000000018</v>
      </c>
      <c r="H1011" s="2">
        <f>'Moving Avg'!G1011</f>
        <v>7.9483239999999959</v>
      </c>
      <c r="I1011" s="2">
        <f>'Moving Avg'!H1011</f>
        <v>8.5904150000000037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7.5274000000000001</v>
      </c>
      <c r="C1012" s="2">
        <f>RSI!I1012</f>
        <v>41.221020394649976</v>
      </c>
      <c r="D1012" s="2">
        <f>MACD!E1012</f>
        <v>-7.8802675105023923E-2</v>
      </c>
      <c r="E1012" s="2">
        <f>MACD!F1012</f>
        <v>-3.3352675446047711E-2</v>
      </c>
      <c r="F1012" s="2">
        <f>'Moving Avg'!D1012</f>
        <v>7.6953200000000006</v>
      </c>
      <c r="G1012" s="2">
        <f>'Moving Avg'!F1012</f>
        <v>7.6536500000000016</v>
      </c>
      <c r="H1012" s="2">
        <f>'Moving Avg'!G1012</f>
        <v>7.9345299999999961</v>
      </c>
      <c r="I1012" s="2">
        <f>'Moving Avg'!H1012</f>
        <v>8.5813710000000043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7.5274000000000001</v>
      </c>
      <c r="C1013" s="2">
        <f>RSI!I1013</f>
        <v>41.221020394649983</v>
      </c>
      <c r="D1013" s="2">
        <f>MACD!E1013</f>
        <v>-7.3502648441446716E-2</v>
      </c>
      <c r="E1013" s="2">
        <f>MACD!F1013</f>
        <v>-4.1382670045127516E-2</v>
      </c>
      <c r="F1013" s="2">
        <f>'Moving Avg'!D1013</f>
        <v>7.6473399999999998</v>
      </c>
      <c r="G1013" s="2">
        <f>'Moving Avg'!F1013</f>
        <v>7.6404550000000011</v>
      </c>
      <c r="H1013" s="2">
        <f>'Moving Avg'!G1013</f>
        <v>7.9207359999999971</v>
      </c>
      <c r="I1013" s="2">
        <f>'Moving Avg'!H1013</f>
        <v>8.5713425000000036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7.5274000000000001</v>
      </c>
      <c r="C1014" s="2">
        <f>RSI!I1014</f>
        <v>41.221020394649983</v>
      </c>
      <c r="D1014" s="2">
        <f>MACD!E1014</f>
        <v>-6.7828808195721457E-2</v>
      </c>
      <c r="E1014" s="2">
        <f>MACD!F1014</f>
        <v>-4.6671897675246307E-2</v>
      </c>
      <c r="F1014" s="2">
        <f>'Moving Avg'!D1014</f>
        <v>7.5993599999999999</v>
      </c>
      <c r="G1014" s="2">
        <f>'Moving Avg'!F1014</f>
        <v>7.6299600000000014</v>
      </c>
      <c r="H1014" s="2">
        <f>'Moving Avg'!G1014</f>
        <v>7.9034619999999975</v>
      </c>
      <c r="I1014" s="2">
        <f>'Moving Avg'!H1014</f>
        <v>8.561314000000003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7.5274000000000001</v>
      </c>
      <c r="C1015" s="2">
        <f>RSI!I1015</f>
        <v>41.22102039464999</v>
      </c>
      <c r="D1015" s="2">
        <f>MACD!E1015</f>
        <v>-3.4249830132026204E-2</v>
      </c>
      <c r="E1015" s="2">
        <f>MACD!F1015</f>
        <v>-4.4187484166602287E-2</v>
      </c>
      <c r="F1015" s="2">
        <f>'Moving Avg'!D1015</f>
        <v>7.55138</v>
      </c>
      <c r="G1015" s="2">
        <f>'Moving Avg'!F1015</f>
        <v>7.619765000000001</v>
      </c>
      <c r="H1015" s="2">
        <f>'Moving Avg'!G1015</f>
        <v>7.8861879999999989</v>
      </c>
      <c r="I1015" s="2">
        <f>'Moving Avg'!H1015</f>
        <v>8.5512855000000005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7.3474000000000004</v>
      </c>
      <c r="C1016" s="2">
        <f>RSI!I1016</f>
        <v>34.622543076913203</v>
      </c>
      <c r="D1016" s="2">
        <f>MACD!E1016</f>
        <v>-2.3776273755831134E-2</v>
      </c>
      <c r="E1016" s="2">
        <f>MACD!F1016</f>
        <v>-4.0105242084448059E-2</v>
      </c>
      <c r="F1016" s="2">
        <f>'Moving Avg'!D1016</f>
        <v>7.4914000000000005</v>
      </c>
      <c r="G1016" s="2">
        <f>'Moving Avg'!F1016</f>
        <v>7.6110650000000017</v>
      </c>
      <c r="H1016" s="2">
        <f>'Moving Avg'!G1016</f>
        <v>7.8653139999999997</v>
      </c>
      <c r="I1016" s="2">
        <f>'Moving Avg'!H1016</f>
        <v>8.5404975000000025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7.3174999999999999</v>
      </c>
      <c r="C1017" s="2">
        <f>RSI!I1017</f>
        <v>33.658701375478145</v>
      </c>
      <c r="D1017" s="2">
        <f>MACD!E1017</f>
        <v>2.1600743618747309E-2</v>
      </c>
      <c r="E1017" s="2">
        <f>MACD!F1017</f>
        <v>-2.7764044943808987E-2</v>
      </c>
      <c r="F1017" s="2">
        <f>'Moving Avg'!D1017</f>
        <v>7.4494200000000008</v>
      </c>
      <c r="G1017" s="2">
        <f>'Moving Avg'!F1017</f>
        <v>7.5960700000000001</v>
      </c>
      <c r="H1017" s="2">
        <f>'Moving Avg'!G1017</f>
        <v>7.8437219999999988</v>
      </c>
      <c r="I1017" s="2">
        <f>'Moving Avg'!H1017</f>
        <v>8.5295600000000036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7.1974999999999998</v>
      </c>
      <c r="C1018" s="2">
        <f>RSI!I1018</f>
        <v>30.043800754017369</v>
      </c>
      <c r="D1018" s="2">
        <f>MACD!E1018</f>
        <v>7.0921190352462915E-2</v>
      </c>
      <c r="E1018" s="2">
        <f>MACD!F1018</f>
        <v>-8.0269978845546059E-3</v>
      </c>
      <c r="F1018" s="2">
        <f>'Moving Avg'!D1018</f>
        <v>7.3834400000000002</v>
      </c>
      <c r="G1018" s="2">
        <f>'Moving Avg'!F1018</f>
        <v>7.5750750000000009</v>
      </c>
      <c r="H1018" s="2">
        <f>'Moving Avg'!G1018</f>
        <v>7.8185299999999982</v>
      </c>
      <c r="I1018" s="2">
        <f>'Moving Avg'!H1018</f>
        <v>8.5180510000000034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</row>
    <row r="1019" spans="1:12" ht="13.5" x14ac:dyDescent="0.25">
      <c r="A1019" s="3">
        <f>RSI!A1019</f>
        <v>43794</v>
      </c>
      <c r="B1019" s="2">
        <f>RSI!B1019</f>
        <v>7.0475000000000003</v>
      </c>
      <c r="C1019" s="2">
        <f>RSI!I1019</f>
        <v>26.248866494870413</v>
      </c>
      <c r="D1019" s="2">
        <f>MACD!E1019</f>
        <v>0.12635890570961905</v>
      </c>
      <c r="E1019" s="2">
        <f>MACD!F1019</f>
        <v>1.8850182834280128E-2</v>
      </c>
      <c r="F1019" s="2">
        <f>'Moving Avg'!D1019</f>
        <v>7.2874600000000003</v>
      </c>
      <c r="G1019" s="2">
        <f>'Moving Avg'!F1019</f>
        <v>7.5519800000000004</v>
      </c>
      <c r="H1019" s="2">
        <f>'Moving Avg'!G1019</f>
        <v>7.7903379999999984</v>
      </c>
      <c r="I1019" s="2">
        <f>'Moving Avg'!H1019</f>
        <v>8.5071695000000016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</row>
    <row r="1020" spans="1:12" ht="13.5" x14ac:dyDescent="0.25">
      <c r="A1020" s="3">
        <f>RSI!A1020</f>
        <v>43795</v>
      </c>
      <c r="B1020" s="2">
        <f>RSI!B1020</f>
        <v>6.9875999999999996</v>
      </c>
      <c r="C1020" s="2">
        <f>RSI!I1020</f>
        <v>24.896460052291104</v>
      </c>
      <c r="D1020" s="2">
        <f>MACD!E1020</f>
        <v>0.18099291169360665</v>
      </c>
      <c r="E1020" s="2">
        <f>MACD!F1020</f>
        <v>5.1278728606145435E-2</v>
      </c>
      <c r="F1020" s="2">
        <f>'Moving Avg'!D1020</f>
        <v>7.1795</v>
      </c>
      <c r="G1020" s="2">
        <f>'Moving Avg'!F1020</f>
        <v>7.5234899999999998</v>
      </c>
      <c r="H1020" s="2">
        <f>'Moving Avg'!G1020</f>
        <v>7.7609479999999973</v>
      </c>
      <c r="I1020" s="2">
        <f>'Moving Avg'!H1020</f>
        <v>8.4947515000000013</v>
      </c>
      <c r="J1020" s="5" t="str">
        <f>OBV!F1020</f>
        <v>BEARISH</v>
      </c>
      <c r="K1020" s="5" t="str">
        <f>OBV!G1020</f>
        <v>WEAK</v>
      </c>
      <c r="L1020" s="5" t="str">
        <f>OBV!H1020</f>
        <v>CONFIRMED BEARISH</v>
      </c>
    </row>
    <row r="1021" spans="1:12" ht="13.5" x14ac:dyDescent="0.25">
      <c r="A1021" s="3">
        <f>RSI!A1021</f>
        <v>43796</v>
      </c>
      <c r="B1021" s="2">
        <f>RSI!B1021</f>
        <v>6.8975999999999997</v>
      </c>
      <c r="C1021" s="2">
        <f>RSI!I1021</f>
        <v>22.980621870894623</v>
      </c>
      <c r="D1021" s="2">
        <f>MACD!E1021</f>
        <v>0.21882533334267329</v>
      </c>
      <c r="E1021" s="2">
        <f>MACD!F1021</f>
        <v>8.4788049553451011E-2</v>
      </c>
      <c r="F1021" s="2">
        <f>'Moving Avg'!D1021</f>
        <v>7.0895399999999995</v>
      </c>
      <c r="G1021" s="2">
        <f>'Moving Avg'!F1021</f>
        <v>7.4815050000000003</v>
      </c>
      <c r="H1021" s="2">
        <f>'Moving Avg'!G1021</f>
        <v>7.7297579999999968</v>
      </c>
      <c r="I1021" s="2">
        <f>'Moving Avg'!H1021</f>
        <v>8.4831205000000036</v>
      </c>
      <c r="J1021" s="5" t="str">
        <f>OBV!F1021</f>
        <v>BEARISH</v>
      </c>
      <c r="K1021" s="5" t="str">
        <f>OBV!G1021</f>
        <v>WEAK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6.8916000000000004</v>
      </c>
      <c r="C1022" s="2">
        <f>RSI!I1022</f>
        <v>22.854356677310719</v>
      </c>
      <c r="D1022" s="2">
        <f>MACD!E1022</f>
        <v>0.23651426388433183</v>
      </c>
      <c r="E1022" s="2">
        <f>MACD!F1022</f>
        <v>0.11513329241962718</v>
      </c>
      <c r="F1022" s="2">
        <f>'Moving Avg'!D1022</f>
        <v>7.0043600000000001</v>
      </c>
      <c r="G1022" s="2">
        <f>'Moving Avg'!F1022</f>
        <v>7.4506150000000009</v>
      </c>
      <c r="H1022" s="2">
        <f>'Moving Avg'!G1022</f>
        <v>7.6984479999999973</v>
      </c>
      <c r="I1022" s="2">
        <f>'Moving Avg'!H1022</f>
        <v>8.4706160000000033</v>
      </c>
      <c r="J1022" s="5" t="str">
        <f>OBV!F1022</f>
        <v>BEARISH</v>
      </c>
      <c r="K1022" s="5" t="str">
        <f>OBV!G1022</f>
        <v>WEAK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6.8436000000000003</v>
      </c>
      <c r="C1023" s="2">
        <f>RSI!I1023</f>
        <v>21.821406709913362</v>
      </c>
      <c r="D1023" s="2">
        <f>MACD!E1023</f>
        <v>0.2584789329539019</v>
      </c>
      <c r="E1023" s="2">
        <f>MACD!F1023</f>
        <v>0.14380242052648212</v>
      </c>
      <c r="F1023" s="2">
        <f>'Moving Avg'!D1023</f>
        <v>6.933580000000001</v>
      </c>
      <c r="G1023" s="2">
        <f>'Moving Avg'!F1023</f>
        <v>7.413425000000001</v>
      </c>
      <c r="H1023" s="2">
        <f>'Moving Avg'!G1023</f>
        <v>7.6712179999999979</v>
      </c>
      <c r="I1023" s="2">
        <f>'Moving Avg'!H1023</f>
        <v>8.4580120000000036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6.8376000000000001</v>
      </c>
      <c r="C1024" s="2">
        <f>RSI!I1024</f>
        <v>21.689443342951705</v>
      </c>
      <c r="D1024" s="2">
        <f>MACD!E1024</f>
        <v>0.28097912743343478</v>
      </c>
      <c r="E1024" s="2">
        <f>MACD!F1024</f>
        <v>0.17123776190787265</v>
      </c>
      <c r="F1024" s="2">
        <f>'Moving Avg'!D1024</f>
        <v>6.8916000000000013</v>
      </c>
      <c r="G1024" s="2">
        <f>'Moving Avg'!F1024</f>
        <v>7.375935000000001</v>
      </c>
      <c r="H1024" s="2">
        <f>'Moving Avg'!G1024</f>
        <v>7.6438679999999986</v>
      </c>
      <c r="I1024" s="2">
        <f>'Moving Avg'!H1024</f>
        <v>8.4460530000000027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6.8255999999999997</v>
      </c>
      <c r="C1025" s="2">
        <f>RSI!I1025</f>
        <v>21.410565848329199</v>
      </c>
      <c r="D1025" s="2">
        <f>MACD!E1025</f>
        <v>0.30415530114322831</v>
      </c>
      <c r="E1025" s="2">
        <f>MACD!F1025</f>
        <v>0.1978212697549438</v>
      </c>
      <c r="F1025" s="2">
        <f>'Moving Avg'!D1025</f>
        <v>6.8592000000000013</v>
      </c>
      <c r="G1025" s="2">
        <f>'Moving Avg'!F1025</f>
        <v>7.3288500000000001</v>
      </c>
      <c r="H1025" s="2">
        <f>'Moving Avg'!G1025</f>
        <v>7.6160379999999988</v>
      </c>
      <c r="I1025" s="2">
        <f>'Moving Avg'!H1025</f>
        <v>8.4343435000000024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6.6577000000000002</v>
      </c>
      <c r="C1026" s="2">
        <f>RSI!I1026</f>
        <v>17.935703458792688</v>
      </c>
      <c r="D1026" s="2">
        <f>MACD!E1026</f>
        <v>0.31158956486294542</v>
      </c>
      <c r="E1026" s="2">
        <f>MACD!F1026</f>
        <v>0.22057492877654414</v>
      </c>
      <c r="F1026" s="2">
        <f>'Moving Avg'!D1026</f>
        <v>6.8112200000000005</v>
      </c>
      <c r="G1026" s="2">
        <f>'Moving Avg'!F1026</f>
        <v>7.2838650000000005</v>
      </c>
      <c r="H1026" s="2">
        <f>'Moving Avg'!G1026</f>
        <v>7.5896479999999995</v>
      </c>
      <c r="I1026" s="2">
        <f>'Moving Avg'!H1026</f>
        <v>8.4209510000000005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6.6456999999999997</v>
      </c>
      <c r="C1027" s="2">
        <f>RSI!I1027</f>
        <v>17.714418648886692</v>
      </c>
      <c r="D1027" s="2">
        <f>MACD!E1027</f>
        <v>0.31801197017197769</v>
      </c>
      <c r="E1027" s="2">
        <f>MACD!F1027</f>
        <v>0.24006233705563085</v>
      </c>
      <c r="F1027" s="2">
        <f>'Moving Avg'!D1027</f>
        <v>6.7620399999999989</v>
      </c>
      <c r="G1027" s="2">
        <f>'Moving Avg'!F1027</f>
        <v>7.2277849999999999</v>
      </c>
      <c r="H1027" s="2">
        <f>'Moving Avg'!G1027</f>
        <v>7.5588179999999987</v>
      </c>
      <c r="I1027" s="2">
        <f>'Moving Avg'!H1027</f>
        <v>8.4083420000000029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6.6456999999999997</v>
      </c>
      <c r="C1028" s="2">
        <f>RSI!I1028</f>
        <v>17.714418648886692</v>
      </c>
      <c r="D1028" s="2">
        <f>MACD!E1028</f>
        <v>0.3086140031614244</v>
      </c>
      <c r="E1028" s="2">
        <f>MACD!F1028</f>
        <v>0.25377267027678957</v>
      </c>
      <c r="F1028" s="2">
        <f>'Moving Avg'!D1028</f>
        <v>6.7224599999999999</v>
      </c>
      <c r="G1028" s="2">
        <f>'Moving Avg'!F1028</f>
        <v>7.1717050000000002</v>
      </c>
      <c r="H1028" s="2">
        <f>'Moving Avg'!G1028</f>
        <v>7.5297879999999999</v>
      </c>
      <c r="I1028" s="2">
        <f>'Moving Avg'!H1028</f>
        <v>8.3949175000000018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6.5677000000000003</v>
      </c>
      <c r="C1029" s="2">
        <f>RSI!I1029</f>
        <v>16.207048714074389</v>
      </c>
      <c r="D1029" s="2">
        <f>MACD!E1029</f>
        <v>0.28672312868692895</v>
      </c>
      <c r="E1029" s="2">
        <f>MACD!F1029</f>
        <v>0.26036276195881747</v>
      </c>
      <c r="F1029" s="2">
        <f>'Moving Avg'!D1029</f>
        <v>6.6684799999999997</v>
      </c>
      <c r="G1029" s="2">
        <f>'Moving Avg'!F1029</f>
        <v>7.1117249999999999</v>
      </c>
      <c r="H1029" s="2">
        <f>'Moving Avg'!G1029</f>
        <v>7.4975179999999986</v>
      </c>
      <c r="I1029" s="2">
        <f>'Moving Avg'!H1029</f>
        <v>8.3813560000000038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6.6877000000000004</v>
      </c>
      <c r="C1030" s="2">
        <f>RSI!I1030</f>
        <v>26.560684668442008</v>
      </c>
      <c r="D1030" s="2">
        <f>MACD!E1030</f>
        <v>0.25366819137857011</v>
      </c>
      <c r="E1030" s="2">
        <f>MACD!F1030</f>
        <v>0.259023847842768</v>
      </c>
      <c r="F1030" s="2">
        <f>'Moving Avg'!D1030</f>
        <v>6.6409000000000002</v>
      </c>
      <c r="G1030" s="2">
        <f>'Moving Avg'!F1030</f>
        <v>7.0577449999999997</v>
      </c>
      <c r="H1030" s="2">
        <f>'Moving Avg'!G1030</f>
        <v>7.4693279999999991</v>
      </c>
      <c r="I1030" s="2">
        <f>'Moving Avg'!H1030</f>
        <v>8.3695195000000027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6.8856000000000002</v>
      </c>
      <c r="C1031" s="2">
        <f>RSI!I1031</f>
        <v>39.7766663305013</v>
      </c>
      <c r="D1031" s="2">
        <f>MACD!E1031</f>
        <v>0.19979189358565641</v>
      </c>
      <c r="E1031" s="2">
        <f>MACD!F1031</f>
        <v>0.24717745699134569</v>
      </c>
      <c r="F1031" s="2">
        <f>'Moving Avg'!D1031</f>
        <v>6.6864800000000004</v>
      </c>
      <c r="G1031" s="2">
        <f>'Moving Avg'!F1031</f>
        <v>7.01966</v>
      </c>
      <c r="H1031" s="2">
        <f>'Moving Avg'!G1031</f>
        <v>7.4450959999999995</v>
      </c>
      <c r="I1031" s="2">
        <f>'Moving Avg'!H1031</f>
        <v>8.3578850000000031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6.8856000000000002</v>
      </c>
      <c r="C1032" s="2">
        <f>RSI!I1032</f>
        <v>39.7766663305013</v>
      </c>
      <c r="D1032" s="2">
        <f>MACD!E1032</f>
        <v>0.15451796347912072</v>
      </c>
      <c r="E1032" s="2">
        <f>MACD!F1032</f>
        <v>0.22864555828890071</v>
      </c>
      <c r="F1032" s="2">
        <f>'Moving Avg'!D1032</f>
        <v>6.7344600000000003</v>
      </c>
      <c r="G1032" s="2">
        <f>'Moving Avg'!F1032</f>
        <v>6.9875700000000007</v>
      </c>
      <c r="H1032" s="2">
        <f>'Moving Avg'!G1032</f>
        <v>7.4220640000000007</v>
      </c>
      <c r="I1032" s="2">
        <f>'Moving Avg'!H1032</f>
        <v>8.3470380000000031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6.9875999999999996</v>
      </c>
      <c r="C1033" s="2">
        <f>RSI!I1033</f>
        <v>45.625749977246258</v>
      </c>
      <c r="D1033" s="2">
        <f>MACD!E1033</f>
        <v>0.10241425227338308</v>
      </c>
      <c r="E1033" s="2">
        <f>MACD!F1033</f>
        <v>0.20339929708579721</v>
      </c>
      <c r="F1033" s="2">
        <f>'Moving Avg'!D1033</f>
        <v>6.8028400000000007</v>
      </c>
      <c r="G1033" s="2">
        <f>'Moving Avg'!F1033</f>
        <v>6.9605800000000002</v>
      </c>
      <c r="H1033" s="2">
        <f>'Moving Avg'!G1033</f>
        <v>7.4007119999999995</v>
      </c>
      <c r="I1033" s="2">
        <f>'Moving Avg'!H1033</f>
        <v>8.3367010000000032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6.9996</v>
      </c>
      <c r="C1034" s="2">
        <f>RSI!I1034</f>
        <v>46.286703022996015</v>
      </c>
      <c r="D1034" s="2">
        <f>MACD!E1034</f>
        <v>5.6972150875457928E-2</v>
      </c>
      <c r="E1034" s="2">
        <f>MACD!F1034</f>
        <v>0.17411386784372937</v>
      </c>
      <c r="F1034" s="2">
        <f>'Moving Avg'!D1034</f>
        <v>6.8892199999999999</v>
      </c>
      <c r="G1034" s="2">
        <f>'Moving Avg'!F1034</f>
        <v>6.9341899999999992</v>
      </c>
      <c r="H1034" s="2">
        <f>'Moving Avg'!G1034</f>
        <v>7.3799599999999996</v>
      </c>
      <c r="I1034" s="2">
        <f>'Moving Avg'!H1034</f>
        <v>8.326705000000004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6.9576000000000002</v>
      </c>
      <c r="C1035" s="2">
        <f>RSI!I1035</f>
        <v>44.258878097224581</v>
      </c>
      <c r="D1035" s="2">
        <f>MACD!E1035</f>
        <v>2.0138913018105775E-2</v>
      </c>
      <c r="E1035" s="2">
        <f>MACD!F1035</f>
        <v>0.14331887687860467</v>
      </c>
      <c r="F1035" s="2">
        <f>'Moving Avg'!D1035</f>
        <v>6.9432</v>
      </c>
      <c r="G1035" s="2">
        <f>'Moving Avg'!F1035</f>
        <v>6.9057000000000013</v>
      </c>
      <c r="H1035" s="2">
        <f>'Moving Avg'!G1035</f>
        <v>7.3583679999999996</v>
      </c>
      <c r="I1035" s="2">
        <f>'Moving Avg'!H1035</f>
        <v>8.3151490000000052</v>
      </c>
      <c r="J1035" s="5" t="str">
        <f>OBV!F1035</f>
        <v>BULLISH</v>
      </c>
      <c r="K1035" s="5" t="str">
        <f>OBV!G1035</f>
        <v>STRONG</v>
      </c>
      <c r="L1035" s="5" t="str">
        <f>OBV!H1035</f>
        <v>CONFIRMED BULLISH</v>
      </c>
    </row>
    <row r="1036" spans="1:12" ht="13.5" x14ac:dyDescent="0.25">
      <c r="A1036" s="3">
        <f>RSI!A1036</f>
        <v>43817</v>
      </c>
      <c r="B1036" s="2">
        <f>RSI!B1036</f>
        <v>6.9875999999999996</v>
      </c>
      <c r="C1036" s="2">
        <f>RSI!I1036</f>
        <v>46.076116958244725</v>
      </c>
      <c r="D1036" s="2">
        <f>MACD!E1036</f>
        <v>-3.8505805109656066E-2</v>
      </c>
      <c r="E1036" s="2">
        <f>MACD!F1036</f>
        <v>0.10695394048095253</v>
      </c>
      <c r="F1036" s="2">
        <f>'Moving Avg'!D1036</f>
        <v>6.9635999999999996</v>
      </c>
      <c r="G1036" s="2">
        <f>'Moving Avg'!F1036</f>
        <v>6.8877100000000002</v>
      </c>
      <c r="H1036" s="2">
        <f>'Moving Avg'!G1036</f>
        <v>7.337375999999999</v>
      </c>
      <c r="I1036" s="2">
        <f>'Moving Avg'!H1036</f>
        <v>8.3050930000000047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</row>
    <row r="1037" spans="1:12" ht="13.5" x14ac:dyDescent="0.25">
      <c r="A1037" s="3">
        <f>RSI!A1037</f>
        <v>43818</v>
      </c>
      <c r="B1037" s="2">
        <f>RSI!B1037</f>
        <v>6.9875999999999996</v>
      </c>
      <c r="C1037" s="2">
        <f>RSI!I1037</f>
        <v>46.076116958244725</v>
      </c>
      <c r="D1037" s="2">
        <f>MACD!E1037</f>
        <v>-8.9619407003376672E-2</v>
      </c>
      <c r="E1037" s="2">
        <f>MACD!F1037</f>
        <v>6.7639270984086702E-2</v>
      </c>
      <c r="F1037" s="2">
        <f>'Moving Avg'!D1037</f>
        <v>6.984</v>
      </c>
      <c r="G1037" s="2">
        <f>'Moving Avg'!F1037</f>
        <v>6.8712149999999994</v>
      </c>
      <c r="H1037" s="2">
        <f>'Moving Avg'!G1037</f>
        <v>7.3210619999999986</v>
      </c>
      <c r="I1037" s="2">
        <f>'Moving Avg'!H1037</f>
        <v>8.2957400000000057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6.9576000000000002</v>
      </c>
      <c r="C1038" s="2">
        <f>RSI!I1038</f>
        <v>44.397453123473277</v>
      </c>
      <c r="D1038" s="2">
        <f>MACD!E1038</f>
        <v>-0.13031844658388891</v>
      </c>
      <c r="E1038" s="2">
        <f>MACD!F1038</f>
        <v>2.8047727470491578E-2</v>
      </c>
      <c r="F1038" s="2">
        <f>'Moving Avg'!D1038</f>
        <v>6.9779999999999998</v>
      </c>
      <c r="G1038" s="2">
        <f>'Moving Avg'!F1038</f>
        <v>6.8592200000000005</v>
      </c>
      <c r="H1038" s="2">
        <f>'Moving Avg'!G1038</f>
        <v>7.3043880000000003</v>
      </c>
      <c r="I1038" s="2">
        <f>'Moving Avg'!H1038</f>
        <v>8.2849155000000057</v>
      </c>
      <c r="J1038" s="5" t="str">
        <f>OBV!F1038</f>
        <v>BULLISH</v>
      </c>
      <c r="K1038" s="5" t="str">
        <f>OBV!G1038</f>
        <v>STRONG</v>
      </c>
      <c r="L1038" s="5" t="str">
        <f>OBV!H1038</f>
        <v>BULLISH DIVERGENCE</v>
      </c>
    </row>
    <row r="1039" spans="1:12" ht="13.5" x14ac:dyDescent="0.25">
      <c r="A1039" s="3">
        <f>RSI!A1039</f>
        <v>43822</v>
      </c>
      <c r="B1039" s="2">
        <f>RSI!B1039</f>
        <v>6.9576000000000002</v>
      </c>
      <c r="C1039" s="2">
        <f>RSI!I1039</f>
        <v>44.397453123473277</v>
      </c>
      <c r="D1039" s="2">
        <f>MACD!E1039</f>
        <v>-0.17627446395797808</v>
      </c>
      <c r="E1039" s="2">
        <f>MACD!F1039</f>
        <v>-1.2816710815202356E-2</v>
      </c>
      <c r="F1039" s="2">
        <f>'Moving Avg'!D1039</f>
        <v>6.9695999999999998</v>
      </c>
      <c r="G1039" s="2">
        <f>'Moving Avg'!F1039</f>
        <v>6.8547250000000002</v>
      </c>
      <c r="H1039" s="2">
        <f>'Moving Avg'!G1039</f>
        <v>7.2899940000000001</v>
      </c>
      <c r="I1039" s="2">
        <f>'Moving Avg'!H1039</f>
        <v>8.2740345000000062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6.9816000000000003</v>
      </c>
      <c r="C1040" s="2">
        <f>RSI!I1040</f>
        <v>46.215497062354295</v>
      </c>
      <c r="D1040" s="2">
        <f>MACD!E1040</f>
        <v>-0.19803060903502256</v>
      </c>
      <c r="E1040" s="2">
        <f>MACD!F1040</f>
        <v>-4.9859490459166399E-2</v>
      </c>
      <c r="F1040" s="2">
        <f>'Moving Avg'!D1040</f>
        <v>6.9744000000000002</v>
      </c>
      <c r="G1040" s="2">
        <f>'Moving Avg'!F1040</f>
        <v>6.8544250000000009</v>
      </c>
      <c r="H1040" s="2">
        <f>'Moving Avg'!G1040</f>
        <v>7.278118000000001</v>
      </c>
      <c r="I1040" s="2">
        <f>'Moving Avg'!H1040</f>
        <v>8.2633860000000077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6.8376000000000001</v>
      </c>
      <c r="C1041" s="2">
        <f>RSI!I1041</f>
        <v>38.154459732978097</v>
      </c>
      <c r="D1041" s="2">
        <f>MACD!E1041</f>
        <v>-0.1750557300038178</v>
      </c>
      <c r="E1041" s="2">
        <f>MACD!F1041</f>
        <v>-7.4898738368096685E-2</v>
      </c>
      <c r="F1041" s="2">
        <f>'Moving Avg'!D1041</f>
        <v>6.9443999999999999</v>
      </c>
      <c r="G1041" s="2">
        <f>'Moving Avg'!F1041</f>
        <v>6.8514250000000008</v>
      </c>
      <c r="H1041" s="2">
        <f>'Moving Avg'!G1041</f>
        <v>7.2619240000000014</v>
      </c>
      <c r="I1041" s="2">
        <f>'Moving Avg'!H1041</f>
        <v>8.252017500000008</v>
      </c>
      <c r="J1041" s="5" t="str">
        <f>OBV!F1041</f>
        <v>BEARISH</v>
      </c>
      <c r="K1041" s="5" t="str">
        <f>OBV!G1041</f>
        <v>WEAK</v>
      </c>
      <c r="L1041" s="5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6.9516</v>
      </c>
      <c r="C1042" s="2">
        <f>RSI!I1042</f>
        <v>46.160718168924959</v>
      </c>
      <c r="D1042" s="2">
        <f>MACD!E1042</f>
        <v>-0.16295796745795865</v>
      </c>
      <c r="E1042" s="2">
        <f>MACD!F1042</f>
        <v>-9.2510584186069084E-2</v>
      </c>
      <c r="F1042" s="2">
        <f>'Moving Avg'!D1042</f>
        <v>6.9371999999999998</v>
      </c>
      <c r="G1042" s="2">
        <f>'Moving Avg'!F1042</f>
        <v>6.8544250000000009</v>
      </c>
      <c r="H1042" s="2">
        <f>'Moving Avg'!G1042</f>
        <v>7.2486080000000017</v>
      </c>
      <c r="I1042" s="2">
        <f>'Moving Avg'!H1042</f>
        <v>8.2417815000000072</v>
      </c>
      <c r="J1042" s="5" t="str">
        <f>OBV!F1042</f>
        <v>BEARISH</v>
      </c>
      <c r="K1042" s="5" t="str">
        <f>OBV!G1042</f>
        <v>WEAK</v>
      </c>
      <c r="L1042" s="5" t="str">
        <f>OBV!H1042</f>
        <v>CONFIRMED BEARISH</v>
      </c>
    </row>
    <row r="1043" spans="1:12" ht="13.5" x14ac:dyDescent="0.25">
      <c r="A1043" s="3">
        <f>RSI!A1043</f>
        <v>43826</v>
      </c>
      <c r="B1043" s="2">
        <f>RSI!B1043</f>
        <v>6.7775999999999996</v>
      </c>
      <c r="C1043" s="2">
        <f>RSI!I1043</f>
        <v>38.061606111477147</v>
      </c>
      <c r="D1043" s="2">
        <f>MACD!E1043</f>
        <v>-0.123793532785756</v>
      </c>
      <c r="E1043" s="2">
        <f>MACD!F1043</f>
        <v>-9.8767173906006478E-2</v>
      </c>
      <c r="F1043" s="2">
        <f>'Moving Avg'!D1043</f>
        <v>6.9012000000000002</v>
      </c>
      <c r="G1043" s="2">
        <f>'Moving Avg'!F1043</f>
        <v>6.8511250000000006</v>
      </c>
      <c r="H1043" s="2">
        <f>'Moving Avg'!G1043</f>
        <v>7.228334000000002</v>
      </c>
      <c r="I1043" s="2">
        <f>'Moving Avg'!H1043</f>
        <v>8.231378500000007</v>
      </c>
      <c r="J1043" s="5" t="str">
        <f>OBV!F1043</f>
        <v>BEARISH</v>
      </c>
      <c r="K1043" s="5" t="str">
        <f>OBV!G1043</f>
        <v>WEAK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6.8856000000000002</v>
      </c>
      <c r="C1044" s="2">
        <f>RSI!I1044</f>
        <v>44.563231572117374</v>
      </c>
      <c r="D1044" s="2">
        <f>MACD!E1044</f>
        <v>-9.5459077896871136E-2</v>
      </c>
      <c r="E1044" s="2">
        <f>MACD!F1044</f>
        <v>-9.8105554704179421E-2</v>
      </c>
      <c r="F1044" s="2">
        <f>'Moving Avg'!D1044</f>
        <v>6.8867999999999991</v>
      </c>
      <c r="G1044" s="2">
        <f>'Moving Avg'!F1044</f>
        <v>6.8535250000000003</v>
      </c>
      <c r="H1044" s="2">
        <f>'Moving Avg'!G1044</f>
        <v>7.2113000000000023</v>
      </c>
      <c r="I1044" s="2">
        <f>'Moving Avg'!H1044</f>
        <v>8.221515500000006</v>
      </c>
      <c r="J1044" s="5" t="str">
        <f>OBV!F1044</f>
        <v>BEARISH</v>
      </c>
      <c r="K1044" s="5" t="str">
        <f>OBV!G1044</f>
        <v>WEAK</v>
      </c>
      <c r="L1044" s="5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7.0895000000000001</v>
      </c>
      <c r="C1045" s="2">
        <f>RSI!I1045</f>
        <v>54.313712367136944</v>
      </c>
      <c r="D1045" s="2">
        <f>MACD!E1045</f>
        <v>-9.2437962779973404E-2</v>
      </c>
      <c r="E1045" s="2">
        <f>MACD!F1045</f>
        <v>-9.697203631933822E-2</v>
      </c>
      <c r="F1045" s="2">
        <f>'Moving Avg'!D1045</f>
        <v>6.9083799999999993</v>
      </c>
      <c r="G1045" s="2">
        <f>'Moving Avg'!F1045</f>
        <v>6.866719999999999</v>
      </c>
      <c r="H1045" s="2">
        <f>'Moving Avg'!G1045</f>
        <v>7.1984640000000013</v>
      </c>
      <c r="I1045" s="2">
        <f>'Moving Avg'!H1045</f>
        <v>8.2126720000000049</v>
      </c>
      <c r="J1045" s="5" t="str">
        <f>OBV!F1045</f>
        <v>BEARISH</v>
      </c>
      <c r="K1045" s="5" t="str">
        <f>OBV!G1045</f>
        <v>WEAK</v>
      </c>
      <c r="L1045" s="5" t="str">
        <f>OBV!H1045</f>
        <v>BEARISH DIVERGENCE</v>
      </c>
    </row>
    <row r="1046" spans="1:12" ht="13.5" x14ac:dyDescent="0.25">
      <c r="A1046" s="3">
        <f>RSI!A1046</f>
        <v>43832</v>
      </c>
      <c r="B1046" s="2">
        <f>RSI!B1046</f>
        <v>7.1375000000000002</v>
      </c>
      <c r="C1046" s="2">
        <f>RSI!I1046</f>
        <v>56.26390204626319</v>
      </c>
      <c r="D1046" s="2">
        <f>MACD!E1046</f>
        <v>-8.9460873012832565E-2</v>
      </c>
      <c r="E1046" s="2">
        <f>MACD!F1046</f>
        <v>-9.5469803658037089E-2</v>
      </c>
      <c r="F1046" s="2">
        <f>'Moving Avg'!D1046</f>
        <v>6.9683599999999997</v>
      </c>
      <c r="G1046" s="2">
        <f>'Moving Avg'!F1046</f>
        <v>6.8907099999999986</v>
      </c>
      <c r="H1046" s="2">
        <f>'Moving Avg'!G1046</f>
        <v>7.1907860000000019</v>
      </c>
      <c r="I1046" s="2">
        <f>'Moving Avg'!H1046</f>
        <v>8.203393500000006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7.1375000000000002</v>
      </c>
      <c r="C1047" s="2">
        <f>RSI!I1047</f>
        <v>56.26390204626319</v>
      </c>
      <c r="D1047" s="2">
        <f>MACD!E1047</f>
        <v>-8.7817160254954452E-2</v>
      </c>
      <c r="E1047" s="2">
        <f>MACD!F1047</f>
        <v>-9.3939274977420578E-2</v>
      </c>
      <c r="F1047" s="2">
        <f>'Moving Avg'!D1047</f>
        <v>7.0055400000000008</v>
      </c>
      <c r="G1047" s="2">
        <f>'Moving Avg'!F1047</f>
        <v>6.9152999999999976</v>
      </c>
      <c r="H1047" s="2">
        <f>'Moving Avg'!G1047</f>
        <v>7.1811880000000023</v>
      </c>
      <c r="I1047" s="2">
        <f>'Moving Avg'!H1047</f>
        <v>8.1941150000000054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6.9576000000000002</v>
      </c>
      <c r="C1048" s="2">
        <f>RSI!I1048</f>
        <v>47.458241856883042</v>
      </c>
      <c r="D1048" s="2">
        <f>MACD!E1048</f>
        <v>-7.8526306552856084E-2</v>
      </c>
      <c r="E1048" s="2">
        <f>MACD!F1048</f>
        <v>-9.0856681292507693E-2</v>
      </c>
      <c r="F1048" s="2">
        <f>'Moving Avg'!D1048</f>
        <v>7.0415400000000004</v>
      </c>
      <c r="G1048" s="2">
        <f>'Moving Avg'!F1048</f>
        <v>6.9308950000000014</v>
      </c>
      <c r="H1048" s="2">
        <f>'Moving Avg'!G1048</f>
        <v>7.1679920000000026</v>
      </c>
      <c r="I1048" s="2">
        <f>'Moving Avg'!H1048</f>
        <v>8.1839090000000052</v>
      </c>
      <c r="J1048" s="5" t="str">
        <f>OBV!F1048</f>
        <v>BULLISH</v>
      </c>
      <c r="K1048" s="5" t="str">
        <f>OBV!G1048</f>
        <v>STRONG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6.9576000000000002</v>
      </c>
      <c r="C1049" s="2">
        <f>RSI!I1049</f>
        <v>47.458241856883049</v>
      </c>
      <c r="D1049" s="2">
        <f>MACD!E1049</f>
        <v>-7.035226098508307E-2</v>
      </c>
      <c r="E1049" s="2">
        <f>MACD!F1049</f>
        <v>-8.675579723102278E-2</v>
      </c>
      <c r="F1049" s="2">
        <f>'Moving Avg'!D1049</f>
        <v>7.0559399999999997</v>
      </c>
      <c r="G1049" s="2">
        <f>'Moving Avg'!F1049</f>
        <v>6.9503900000000014</v>
      </c>
      <c r="H1049" s="2">
        <f>'Moving Avg'!G1049</f>
        <v>7.156956000000001</v>
      </c>
      <c r="I1049" s="2">
        <f>'Moving Avg'!H1049</f>
        <v>8.1731405000000059</v>
      </c>
      <c r="J1049" s="5" t="str">
        <f>OBV!F1049</f>
        <v>BULLISH</v>
      </c>
      <c r="K1049" s="5" t="str">
        <f>OBV!G1049</f>
        <v>STRONG</v>
      </c>
      <c r="L1049" s="5" t="str">
        <f>OBV!H1049</f>
        <v>CONFIRMED BULLISH</v>
      </c>
    </row>
    <row r="1050" spans="1:12" ht="13.5" x14ac:dyDescent="0.25">
      <c r="A1050" s="3">
        <f>RSI!A1050</f>
        <v>43838</v>
      </c>
      <c r="B1050" s="2">
        <f>RSI!B1050</f>
        <v>6.9576000000000002</v>
      </c>
      <c r="C1050" s="2">
        <f>RSI!I1050</f>
        <v>47.458241856883056</v>
      </c>
      <c r="D1050" s="2">
        <f>MACD!E1050</f>
        <v>-5.9454051369477234E-2</v>
      </c>
      <c r="E1050" s="2">
        <f>MACD!F1050</f>
        <v>-8.1295448058713679E-2</v>
      </c>
      <c r="F1050" s="2">
        <f>'Moving Avg'!D1050</f>
        <v>7.0295600000000009</v>
      </c>
      <c r="G1050" s="2">
        <f>'Moving Avg'!F1050</f>
        <v>6.9638850000000003</v>
      </c>
      <c r="H1050" s="2">
        <f>'Moving Avg'!G1050</f>
        <v>7.144960000000002</v>
      </c>
      <c r="I1050" s="2">
        <f>'Moving Avg'!H1050</f>
        <v>8.1623720000000048</v>
      </c>
      <c r="J1050" s="5" t="str">
        <f>OBV!F1050</f>
        <v>BULLISH</v>
      </c>
      <c r="K1050" s="5" t="str">
        <f>OBV!G1050</f>
        <v>NEUTRAL</v>
      </c>
      <c r="L1050" s="5" t="str">
        <f>OBV!H1050</f>
        <v>BULLISH DIVERGENCE</v>
      </c>
    </row>
    <row r="1051" spans="1:12" ht="13.5" x14ac:dyDescent="0.25">
      <c r="A1051" s="3">
        <f>RSI!A1051</f>
        <v>43839</v>
      </c>
      <c r="B1051" s="2">
        <f>RSI!B1051</f>
        <v>6.8975999999999997</v>
      </c>
      <c r="C1051" s="2">
        <f>RSI!I1051</f>
        <v>44.553622472453796</v>
      </c>
      <c r="D1051" s="2">
        <f>MACD!E1051</f>
        <v>-6.767392644135839E-2</v>
      </c>
      <c r="E1051" s="2">
        <f>MACD!F1051</f>
        <v>-7.8571143735242627E-2</v>
      </c>
      <c r="F1051" s="2">
        <f>'Moving Avg'!D1051</f>
        <v>6.9815799999999992</v>
      </c>
      <c r="G1051" s="2">
        <f>'Moving Avg'!F1051</f>
        <v>6.9644850000000007</v>
      </c>
      <c r="H1051" s="2">
        <f>'Moving Avg'!G1051</f>
        <v>7.128166000000002</v>
      </c>
      <c r="I1051" s="2">
        <f>'Moving Avg'!H1051</f>
        <v>8.1513035000000045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6.8975999999999997</v>
      </c>
      <c r="C1052" s="2">
        <f>RSI!I1052</f>
        <v>44.553622472453796</v>
      </c>
      <c r="D1052" s="2">
        <f>MACD!E1052</f>
        <v>-5.648808581173359E-2</v>
      </c>
      <c r="E1052" s="2">
        <f>MACD!F1052</f>
        <v>-7.4154532150540825E-2</v>
      </c>
      <c r="F1052" s="2">
        <f>'Moving Avg'!D1052</f>
        <v>6.9336000000000002</v>
      </c>
      <c r="G1052" s="2">
        <f>'Moving Avg'!F1052</f>
        <v>6.9650850000000002</v>
      </c>
      <c r="H1052" s="2">
        <f>'Moving Avg'!G1052</f>
        <v>7.1159300000000023</v>
      </c>
      <c r="I1052" s="2">
        <f>'Moving Avg'!H1052</f>
        <v>8.1402350000000041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6.7057000000000002</v>
      </c>
      <c r="C1053" s="2">
        <f>RSI!I1053</f>
        <v>36.310327459484022</v>
      </c>
      <c r="D1053" s="2">
        <f>MACD!E1053</f>
        <v>-5.9019543029985577E-2</v>
      </c>
      <c r="E1053" s="2">
        <f>MACD!F1053</f>
        <v>-7.1127534326429778E-2</v>
      </c>
      <c r="F1053" s="2">
        <f>'Moving Avg'!D1053</f>
        <v>6.8832199999999997</v>
      </c>
      <c r="G1053" s="2">
        <f>'Moving Avg'!F1053</f>
        <v>6.95099</v>
      </c>
      <c r="H1053" s="2">
        <f>'Moving Avg'!G1053</f>
        <v>7.0982960000000013</v>
      </c>
      <c r="I1053" s="2">
        <f>'Moving Avg'!H1053</f>
        <v>8.1281230000000022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6.6936999999999998</v>
      </c>
      <c r="C1054" s="2">
        <f>RSI!I1054</f>
        <v>35.863478056254309</v>
      </c>
      <c r="D1054" s="2">
        <f>MACD!E1054</f>
        <v>-4.2006644348787425E-2</v>
      </c>
      <c r="E1054" s="2">
        <f>MACD!F1054</f>
        <v>-6.5303356330901313E-2</v>
      </c>
      <c r="F1054" s="2">
        <f>'Moving Avg'!D1054</f>
        <v>6.8304400000000003</v>
      </c>
      <c r="G1054" s="2">
        <f>'Moving Avg'!F1054</f>
        <v>6.9356949999999999</v>
      </c>
      <c r="H1054" s="2">
        <f>'Moving Avg'!G1054</f>
        <v>7.0804220000000013</v>
      </c>
      <c r="I1054" s="2">
        <f>'Moving Avg'!H1054</f>
        <v>8.1159225000000017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6.8075999999999999</v>
      </c>
      <c r="C1055" s="2">
        <f>RSI!I1055</f>
        <v>43.029940820818616</v>
      </c>
      <c r="D1055" s="2">
        <f>MACD!E1055</f>
        <v>-3.0796537085446829E-3</v>
      </c>
      <c r="E1055" s="2">
        <f>MACD!F1055</f>
        <v>-5.285861580642999E-2</v>
      </c>
      <c r="F1055" s="2">
        <f>'Moving Avg'!D1055</f>
        <v>6.80044</v>
      </c>
      <c r="G1055" s="2">
        <f>'Moving Avg'!F1055</f>
        <v>6.9281950000000005</v>
      </c>
      <c r="H1055" s="2">
        <f>'Moving Avg'!G1055</f>
        <v>7.0612279999999998</v>
      </c>
      <c r="I1055" s="2">
        <f>'Moving Avg'!H1055</f>
        <v>8.1042915000000022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6.8075999999999999</v>
      </c>
      <c r="C1056" s="2">
        <f>RSI!I1056</f>
        <v>43.029940820818616</v>
      </c>
      <c r="D1056" s="2">
        <f>MACD!E1056</f>
        <v>3.805094754758187E-2</v>
      </c>
      <c r="E1056" s="2">
        <f>MACD!F1056</f>
        <v>-3.4676703135627616E-2</v>
      </c>
      <c r="F1056" s="2">
        <f>'Moving Avg'!D1056</f>
        <v>6.7824399999999994</v>
      </c>
      <c r="G1056" s="2">
        <f>'Moving Avg'!F1056</f>
        <v>6.9191950000000002</v>
      </c>
      <c r="H1056" s="2">
        <f>'Moving Avg'!G1056</f>
        <v>7.0462319999999998</v>
      </c>
      <c r="I1056" s="2">
        <f>'Moving Avg'!H1056</f>
        <v>8.0920700000000014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6.8075999999999999</v>
      </c>
      <c r="C1057" s="2">
        <f>RSI!I1057</f>
        <v>43.029940820818616</v>
      </c>
      <c r="D1057" s="2">
        <f>MACD!E1057</f>
        <v>7.3601692719218903E-2</v>
      </c>
      <c r="E1057" s="2">
        <f>MACD!F1057</f>
        <v>-1.3021023964658311E-2</v>
      </c>
      <c r="F1057" s="2">
        <f>'Moving Avg'!D1057</f>
        <v>6.7644400000000005</v>
      </c>
      <c r="G1057" s="2">
        <f>'Moving Avg'!F1057</f>
        <v>6.9101949999999999</v>
      </c>
      <c r="H1057" s="2">
        <f>'Moving Avg'!G1057</f>
        <v>7.0270379999999992</v>
      </c>
      <c r="I1057" s="2">
        <f>'Moving Avg'!H1057</f>
        <v>8.0797080000000019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6.8376000000000001</v>
      </c>
      <c r="C1058" s="2">
        <f>RSI!I1058</f>
        <v>45.049796454777805</v>
      </c>
      <c r="D1058" s="2">
        <f>MACD!E1058</f>
        <v>7.4476473777120411E-2</v>
      </c>
      <c r="E1058" s="2">
        <f>MACD!F1058</f>
        <v>4.4784755836974333E-3</v>
      </c>
      <c r="F1058" s="2">
        <f>'Moving Avg'!D1058</f>
        <v>6.790820000000001</v>
      </c>
      <c r="G1058" s="2">
        <f>'Moving Avg'!F1058</f>
        <v>6.9041949999999996</v>
      </c>
      <c r="H1058" s="2">
        <f>'Moving Avg'!G1058</f>
        <v>7.0084440000000008</v>
      </c>
      <c r="I1058" s="2">
        <f>'Moving Avg'!H1058</f>
        <v>8.066371000000002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6.8315999999999999</v>
      </c>
      <c r="C1059" s="2">
        <f>RSI!I1059</f>
        <v>44.708385598799509</v>
      </c>
      <c r="D1059" s="2">
        <f>MACD!E1059</f>
        <v>7.612507461989626E-2</v>
      </c>
      <c r="E1059" s="2">
        <f>MACD!F1059</f>
        <v>1.8807795390937201E-2</v>
      </c>
      <c r="F1059" s="2">
        <f>'Moving Avg'!D1059</f>
        <v>6.8183999999999996</v>
      </c>
      <c r="G1059" s="2">
        <f>'Moving Avg'!F1059</f>
        <v>6.8978950000000001</v>
      </c>
      <c r="H1059" s="2">
        <f>'Moving Avg'!G1059</f>
        <v>6.9897299999999998</v>
      </c>
      <c r="I1059" s="2">
        <f>'Moving Avg'!H1059</f>
        <v>8.0530040000000032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</row>
    <row r="1060" spans="1:12" ht="13.5" x14ac:dyDescent="0.25">
      <c r="A1060" s="3">
        <f>RSI!A1060</f>
        <v>43853</v>
      </c>
      <c r="B1060" s="2">
        <f>RSI!B1060</f>
        <v>6.8975999999999997</v>
      </c>
      <c r="C1060" s="2">
        <f>RSI!I1060</f>
        <v>49.263337135552071</v>
      </c>
      <c r="D1060" s="2">
        <f>MACD!E1060</f>
        <v>7.3096199785947391E-2</v>
      </c>
      <c r="E1060" s="2">
        <f>MACD!F1060</f>
        <v>2.9665476269939241E-2</v>
      </c>
      <c r="F1060" s="2">
        <f>'Moving Avg'!D1060</f>
        <v>6.8363999999999994</v>
      </c>
      <c r="G1060" s="2">
        <f>'Moving Avg'!F1060</f>
        <v>6.8936949999999992</v>
      </c>
      <c r="H1060" s="2">
        <f>'Moving Avg'!G1060</f>
        <v>6.9723360000000003</v>
      </c>
      <c r="I1060" s="2">
        <f>'Moving Avg'!H1060</f>
        <v>8.0399670000000025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</row>
    <row r="1061" spans="1:12" ht="13.5" x14ac:dyDescent="0.25">
      <c r="A1061" s="3">
        <f>RSI!A1061</f>
        <v>43854</v>
      </c>
      <c r="B1061" s="2">
        <f>RSI!B1061</f>
        <v>6.6936999999999998</v>
      </c>
      <c r="C1061" s="2">
        <f>RSI!I1061</f>
        <v>38.665713494267472</v>
      </c>
      <c r="D1061" s="2">
        <f>MACD!E1061</f>
        <v>7.64468397332978E-2</v>
      </c>
      <c r="E1061" s="2">
        <f>MACD!F1061</f>
        <v>3.9021748962610958E-2</v>
      </c>
      <c r="F1061" s="2">
        <f>'Moving Avg'!D1061</f>
        <v>6.8136200000000002</v>
      </c>
      <c r="G1061" s="2">
        <f>'Moving Avg'!F1061</f>
        <v>6.8864999999999998</v>
      </c>
      <c r="H1061" s="2">
        <f>'Moving Avg'!G1061</f>
        <v>6.9532639999999981</v>
      </c>
      <c r="I1061" s="2">
        <f>'Moving Avg'!H1061</f>
        <v>8.0261920000000018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</row>
    <row r="1062" spans="1:12" ht="13.5" x14ac:dyDescent="0.25">
      <c r="A1062" s="3">
        <f>RSI!A1062</f>
        <v>43857</v>
      </c>
      <c r="B1062" s="2">
        <f>RSI!B1062</f>
        <v>6.8376000000000001</v>
      </c>
      <c r="C1062" s="2">
        <f>RSI!I1062</f>
        <v>47.284587378990629</v>
      </c>
      <c r="D1062" s="2">
        <f>MACD!E1062</f>
        <v>6.9865183398791331E-2</v>
      </c>
      <c r="E1062" s="2">
        <f>MACD!F1062</f>
        <v>4.5190435849847034E-2</v>
      </c>
      <c r="F1062" s="2">
        <f>'Moving Avg'!D1062</f>
        <v>6.8196200000000005</v>
      </c>
      <c r="G1062" s="2">
        <f>'Moving Avg'!F1062</f>
        <v>6.8807999999999989</v>
      </c>
      <c r="H1062" s="2">
        <f>'Moving Avg'!G1062</f>
        <v>6.939467999999998</v>
      </c>
      <c r="I1062" s="2">
        <f>'Moving Avg'!H1062</f>
        <v>8.0128835000000027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6.8916000000000004</v>
      </c>
      <c r="C1063" s="2">
        <f>RSI!I1063</f>
        <v>50.117375871908159</v>
      </c>
      <c r="D1063" s="2">
        <f>MACD!E1063</f>
        <v>3.1073114380031797E-2</v>
      </c>
      <c r="E1063" s="2">
        <f>MACD!F1063</f>
        <v>4.2366971555883988E-2</v>
      </c>
      <c r="F1063" s="2">
        <f>'Moving Avg'!D1063</f>
        <v>6.830420000000001</v>
      </c>
      <c r="G1063" s="2">
        <f>'Moving Avg'!F1063</f>
        <v>6.8864999999999998</v>
      </c>
      <c r="H1063" s="2">
        <f>'Moving Avg'!G1063</f>
        <v>6.9267519999999978</v>
      </c>
      <c r="I1063" s="2">
        <f>'Moving Avg'!H1063</f>
        <v>8.0009415000000033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6.7176999999999998</v>
      </c>
      <c r="C1064" s="2">
        <f>RSI!I1064</f>
        <v>42.244441705910937</v>
      </c>
      <c r="D1064" s="2">
        <f>MACD!E1064</f>
        <v>9.2431672641373197E-3</v>
      </c>
      <c r="E1064" s="2">
        <f>MACD!F1064</f>
        <v>3.5742210697534658E-2</v>
      </c>
      <c r="F1064" s="2">
        <f>'Moving Avg'!D1064</f>
        <v>6.8076399999999992</v>
      </c>
      <c r="G1064" s="2">
        <f>'Moving Avg'!F1064</f>
        <v>6.8781049999999979</v>
      </c>
      <c r="H1064" s="2">
        <f>'Moving Avg'!G1064</f>
        <v>6.9105579999999973</v>
      </c>
      <c r="I1064" s="2">
        <f>'Moving Avg'!H1064</f>
        <v>7.9881300000000017</v>
      </c>
      <c r="J1064" s="5" t="str">
        <f>OBV!F1064</f>
        <v>BULLISH</v>
      </c>
      <c r="K1064" s="5" t="str">
        <f>OBV!G1064</f>
        <v>NEUTRAL</v>
      </c>
      <c r="L1064" s="5" t="str">
        <f>OBV!H1064</f>
        <v>BULLISH DIVERGENCE</v>
      </c>
    </row>
    <row r="1065" spans="1:12" ht="13.5" x14ac:dyDescent="0.25">
      <c r="A1065" s="3">
        <f>RSI!A1065</f>
        <v>43860</v>
      </c>
      <c r="B1065" s="2">
        <f>RSI!B1065</f>
        <v>6.9276</v>
      </c>
      <c r="C1065" s="2">
        <f>RSI!I1065</f>
        <v>52.038048847165619</v>
      </c>
      <c r="D1065" s="2">
        <f>MACD!E1065</f>
        <v>-6.2639783937754601E-3</v>
      </c>
      <c r="E1065" s="2">
        <f>MACD!F1065</f>
        <v>2.7340972879272635E-2</v>
      </c>
      <c r="F1065" s="2">
        <f>'Moving Avg'!D1065</f>
        <v>6.8136399999999995</v>
      </c>
      <c r="G1065" s="2">
        <f>'Moving Avg'!F1065</f>
        <v>6.8700099999999988</v>
      </c>
      <c r="H1065" s="2">
        <f>'Moving Avg'!G1065</f>
        <v>6.8985619999999983</v>
      </c>
      <c r="I1065" s="2">
        <f>'Moving Avg'!H1065</f>
        <v>7.9752430000000016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6.8916000000000004</v>
      </c>
      <c r="C1066" s="2">
        <f>RSI!I1066</f>
        <v>50.457706617786059</v>
      </c>
      <c r="D1066" s="2">
        <f>MACD!E1066</f>
        <v>-1.7042921819276913E-2</v>
      </c>
      <c r="E1066" s="2">
        <f>MACD!F1066</f>
        <v>1.8464193939562727E-2</v>
      </c>
      <c r="F1066" s="2">
        <f>'Moving Avg'!D1066</f>
        <v>6.8532199999999985</v>
      </c>
      <c r="G1066" s="2">
        <f>'Moving Avg'!F1066</f>
        <v>6.8577149999999989</v>
      </c>
      <c r="H1066" s="2">
        <f>'Moving Avg'!G1066</f>
        <v>6.8894459999999977</v>
      </c>
      <c r="I1066" s="2">
        <f>'Moving Avg'!H1066</f>
        <v>7.9623165000000009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6.9276</v>
      </c>
      <c r="C1067" s="2">
        <f>RSI!I1067</f>
        <v>52.026676583500929</v>
      </c>
      <c r="D1067" s="2">
        <f>MACD!E1067</f>
        <v>-2.8917673257270238E-2</v>
      </c>
      <c r="E1067" s="2">
        <f>MACD!F1067</f>
        <v>8.987820500196135E-3</v>
      </c>
      <c r="F1067" s="2">
        <f>'Moving Avg'!D1067</f>
        <v>6.871220000000001</v>
      </c>
      <c r="G1067" s="2">
        <f>'Moving Avg'!F1067</f>
        <v>6.8472200000000001</v>
      </c>
      <c r="H1067" s="2">
        <f>'Moving Avg'!G1067</f>
        <v>6.8816479999999993</v>
      </c>
      <c r="I1067" s="2">
        <f>'Moving Avg'!H1067</f>
        <v>7.9497110000000006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</row>
    <row r="1068" spans="1:12" ht="13.5" x14ac:dyDescent="0.25">
      <c r="A1068" s="3">
        <f>RSI!A1068</f>
        <v>43865</v>
      </c>
      <c r="B1068" s="2">
        <f>RSI!B1068</f>
        <v>6.9576000000000002</v>
      </c>
      <c r="C1068" s="2">
        <f>RSI!I1068</f>
        <v>53.352454431445693</v>
      </c>
      <c r="D1068" s="2">
        <f>MACD!E1068</f>
        <v>-3.6866066284104271E-2</v>
      </c>
      <c r="E1068" s="2">
        <f>MACD!F1068</f>
        <v>-1.8295685666394612E-4</v>
      </c>
      <c r="F1068" s="2">
        <f>'Moving Avg'!D1068</f>
        <v>6.8844200000000004</v>
      </c>
      <c r="G1068" s="2">
        <f>'Moving Avg'!F1068</f>
        <v>6.8472199999999983</v>
      </c>
      <c r="H1068" s="2">
        <f>'Moving Avg'!G1068</f>
        <v>6.8768499999999992</v>
      </c>
      <c r="I1068" s="2">
        <f>'Moving Avg'!H1068</f>
        <v>7.9373114999999999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</row>
    <row r="1069" spans="1:12" ht="13.5" x14ac:dyDescent="0.25">
      <c r="A1069" s="3">
        <f>RSI!A1069</f>
        <v>43866</v>
      </c>
      <c r="B1069" s="2">
        <f>RSI!B1069</f>
        <v>6.9215999999999998</v>
      </c>
      <c r="C1069" s="2">
        <f>RSI!I1069</f>
        <v>51.512735428971375</v>
      </c>
      <c r="D1069" s="2">
        <f>MACD!E1069</f>
        <v>-4.2297245250609627E-2</v>
      </c>
      <c r="E1069" s="2">
        <f>MACD!F1069</f>
        <v>-8.6058145354530827E-3</v>
      </c>
      <c r="F1069" s="2">
        <f>'Moving Avg'!D1069</f>
        <v>6.9251999999999994</v>
      </c>
      <c r="G1069" s="2">
        <f>'Moving Avg'!F1069</f>
        <v>6.8454199999999998</v>
      </c>
      <c r="H1069" s="2">
        <f>'Moving Avg'!G1069</f>
        <v>6.8743320000000008</v>
      </c>
      <c r="I1069" s="2">
        <f>'Moving Avg'!H1069</f>
        <v>7.9247885</v>
      </c>
      <c r="J1069" s="5" t="str">
        <f>OBV!F1069</f>
        <v>BULLISH</v>
      </c>
      <c r="K1069" s="5" t="str">
        <f>OBV!G1069</f>
        <v>STRONG</v>
      </c>
      <c r="L1069" s="5" t="str">
        <f>OBV!H1069</f>
        <v>CONFIRMED BULLISH</v>
      </c>
    </row>
    <row r="1070" spans="1:12" ht="13.5" x14ac:dyDescent="0.25">
      <c r="A1070" s="3">
        <f>RSI!A1070</f>
        <v>43867</v>
      </c>
      <c r="B1070" s="2">
        <f>RSI!B1070</f>
        <v>6.9455999999999998</v>
      </c>
      <c r="C1070" s="2">
        <f>RSI!I1070</f>
        <v>52.684114570816867</v>
      </c>
      <c r="D1070" s="2">
        <f>MACD!E1070</f>
        <v>-3.8719995207266322E-2</v>
      </c>
      <c r="E1070" s="2">
        <f>MACD!F1070</f>
        <v>-1.4628650669815731E-2</v>
      </c>
      <c r="F1070" s="2">
        <f>'Moving Avg'!D1070</f>
        <v>6.9287999999999998</v>
      </c>
      <c r="G1070" s="2">
        <f>'Moving Avg'!F1070</f>
        <v>6.8448200000000003</v>
      </c>
      <c r="H1070" s="2">
        <f>'Moving Avg'!G1070</f>
        <v>6.8734920000000015</v>
      </c>
      <c r="I1070" s="2">
        <f>'Moving Avg'!H1070</f>
        <v>7.9126944999999989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</row>
    <row r="1071" spans="1:12" ht="13.5" x14ac:dyDescent="0.25">
      <c r="A1071" s="3">
        <f>RSI!A1071</f>
        <v>43868</v>
      </c>
      <c r="B1071" s="2">
        <f>RSI!B1071</f>
        <v>6.7416999999999998</v>
      </c>
      <c r="C1071" s="2">
        <f>RSI!I1071</f>
        <v>43.147106561936603</v>
      </c>
      <c r="D1071" s="2">
        <f>MACD!E1071</f>
        <v>-5.2288588532769076E-2</v>
      </c>
      <c r="E1071" s="2">
        <f>MACD!F1071</f>
        <v>-2.21606382424064E-2</v>
      </c>
      <c r="F1071" s="2">
        <f>'Moving Avg'!D1071</f>
        <v>6.8988200000000006</v>
      </c>
      <c r="G1071" s="2">
        <f>'Moving Avg'!F1071</f>
        <v>6.8370249999999997</v>
      </c>
      <c r="H1071" s="2">
        <f>'Moving Avg'!G1071</f>
        <v>6.8703740000000009</v>
      </c>
      <c r="I1071" s="2">
        <f>'Moving Avg'!H1071</f>
        <v>7.9016904999999982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6.7356999999999996</v>
      </c>
      <c r="C1072" s="2">
        <f>RSI!I1072</f>
        <v>42.901002596459413</v>
      </c>
      <c r="D1072" s="2">
        <f>MACD!E1072</f>
        <v>-4.0287474032433934E-2</v>
      </c>
      <c r="E1072" s="2">
        <f>MACD!F1072</f>
        <v>-2.5786005400411906E-2</v>
      </c>
      <c r="F1072" s="2">
        <f>'Moving Avg'!D1072</f>
        <v>6.8604399999999996</v>
      </c>
      <c r="G1072" s="2">
        <f>'Moving Avg'!F1072</f>
        <v>6.8289299999999997</v>
      </c>
      <c r="H1072" s="2">
        <f>'Moving Avg'!G1072</f>
        <v>6.8672560000000011</v>
      </c>
      <c r="I1072" s="2">
        <f>'Moving Avg'!H1072</f>
        <v>7.8895314999999968</v>
      </c>
      <c r="J1072" s="5" t="str">
        <f>OBV!F1072</f>
        <v>BEARISH</v>
      </c>
      <c r="K1072" s="5" t="str">
        <f>OBV!G1072</f>
        <v>WEAK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6.8196000000000003</v>
      </c>
      <c r="C1073" s="2">
        <f>RSI!I1073</f>
        <v>47.417517177980237</v>
      </c>
      <c r="D1073" s="2">
        <f>MACD!E1073</f>
        <v>-2.7171643879380092E-2</v>
      </c>
      <c r="E1073" s="2">
        <f>MACD!F1073</f>
        <v>-2.6063133096205546E-2</v>
      </c>
      <c r="F1073" s="2">
        <f>'Moving Avg'!D1073</f>
        <v>6.83284</v>
      </c>
      <c r="G1073" s="2">
        <f>'Moving Avg'!F1073</f>
        <v>6.834625</v>
      </c>
      <c r="H1073" s="2">
        <f>'Moving Avg'!G1073</f>
        <v>6.8667760000000007</v>
      </c>
      <c r="I1073" s="2">
        <f>'Moving Avg'!H1073</f>
        <v>7.8791414999999985</v>
      </c>
      <c r="J1073" s="5" t="str">
        <f>OBV!F1073</f>
        <v>BEARISH</v>
      </c>
      <c r="K1073" s="5" t="str">
        <f>OBV!G1073</f>
        <v>WEAK</v>
      </c>
      <c r="L1073" s="5" t="str">
        <f>OBV!H1073</f>
        <v>CONFIRMED BEARISH</v>
      </c>
    </row>
    <row r="1074" spans="1:12" ht="13.5" x14ac:dyDescent="0.25">
      <c r="A1074" s="3">
        <f>RSI!A1074</f>
        <v>43873</v>
      </c>
      <c r="B1074" s="2">
        <f>RSI!B1074</f>
        <v>6.8555999999999999</v>
      </c>
      <c r="C1074" s="2">
        <f>RSI!I1074</f>
        <v>49.271691402736757</v>
      </c>
      <c r="D1074" s="2">
        <f>MACD!E1074</f>
        <v>-4.5186060210982149E-2</v>
      </c>
      <c r="E1074" s="2">
        <f>MACD!F1074</f>
        <v>-2.9887718519160868E-2</v>
      </c>
      <c r="F1074" s="2">
        <f>'Moving Avg'!D1074</f>
        <v>6.8196400000000015</v>
      </c>
      <c r="G1074" s="2">
        <f>'Moving Avg'!F1074</f>
        <v>6.8427199999999981</v>
      </c>
      <c r="H1074" s="2">
        <f>'Moving Avg'!G1074</f>
        <v>6.8671360000000004</v>
      </c>
      <c r="I1074" s="2">
        <f>'Moving Avg'!H1074</f>
        <v>7.8688474999999984</v>
      </c>
      <c r="J1074" s="5" t="str">
        <f>OBV!F1074</f>
        <v>BEARISH</v>
      </c>
      <c r="K1074" s="5" t="str">
        <f>OBV!G1074</f>
        <v>WEAK</v>
      </c>
      <c r="L1074" s="5" t="str">
        <f>OBV!H1074</f>
        <v>CONFIRMED BEARISH</v>
      </c>
    </row>
    <row r="1075" spans="1:12" ht="13.5" x14ac:dyDescent="0.25">
      <c r="A1075" s="3">
        <f>RSI!A1075</f>
        <v>43874</v>
      </c>
      <c r="B1075" s="2">
        <f>RSI!B1075</f>
        <v>6.8676000000000004</v>
      </c>
      <c r="C1075" s="2">
        <f>RSI!I1075</f>
        <v>49.905795218224242</v>
      </c>
      <c r="D1075" s="2">
        <f>MACD!E1075</f>
        <v>-2.8953069471230108E-2</v>
      </c>
      <c r="E1075" s="2">
        <f>MACD!F1075</f>
        <v>-2.9700788709574717E-2</v>
      </c>
      <c r="F1075" s="2">
        <f>'Moving Avg'!D1075</f>
        <v>6.8040400000000005</v>
      </c>
      <c r="G1075" s="2">
        <f>'Moving Avg'!F1075</f>
        <v>6.84572</v>
      </c>
      <c r="H1075" s="2">
        <f>'Moving Avg'!G1075</f>
        <v>6.8679759999999996</v>
      </c>
      <c r="I1075" s="2">
        <f>'Moving Avg'!H1075</f>
        <v>7.8586134999999979</v>
      </c>
      <c r="J1075" s="5" t="str">
        <f>OBV!F1075</f>
        <v>BEARISH</v>
      </c>
      <c r="K1075" s="5" t="str">
        <f>OBV!G1075</f>
        <v>WEAK</v>
      </c>
      <c r="L1075" s="5" t="str">
        <f>OBV!H1075</f>
        <v>CONFIRMED BEARISH</v>
      </c>
    </row>
    <row r="1076" spans="1:12" ht="13.5" x14ac:dyDescent="0.25">
      <c r="A1076" s="3">
        <f>RSI!A1076</f>
        <v>43875</v>
      </c>
      <c r="B1076" s="2">
        <f>RSI!B1076</f>
        <v>6.8676000000000004</v>
      </c>
      <c r="C1076" s="2">
        <f>RSI!I1076</f>
        <v>49.905795218224242</v>
      </c>
      <c r="D1076" s="2">
        <f>MACD!E1076</f>
        <v>-2.0759665678304451E-2</v>
      </c>
      <c r="E1076" s="2">
        <f>MACD!F1076</f>
        <v>-2.7912564103320665E-2</v>
      </c>
      <c r="F1076" s="2">
        <f>'Moving Avg'!D1076</f>
        <v>6.8292199999999994</v>
      </c>
      <c r="G1076" s="2">
        <f>'Moving Avg'!F1076</f>
        <v>6.8487200000000001</v>
      </c>
      <c r="H1076" s="2">
        <f>'Moving Avg'!G1076</f>
        <v>6.8721740000000002</v>
      </c>
      <c r="I1076" s="2">
        <f>'Moving Avg'!H1076</f>
        <v>7.8484074999999986</v>
      </c>
      <c r="J1076" s="5" t="str">
        <f>OBV!F1076</f>
        <v>BEARISH</v>
      </c>
      <c r="K1076" s="5" t="str">
        <f>OBV!G1076</f>
        <v>WEAK</v>
      </c>
      <c r="L1076" s="5" t="str">
        <f>OBV!H1076</f>
        <v>BEARISH DIVERGENCE</v>
      </c>
    </row>
    <row r="1077" spans="1:12" ht="13.5" x14ac:dyDescent="0.25">
      <c r="A1077" s="3">
        <f>RSI!A1077</f>
        <v>43878</v>
      </c>
      <c r="B1077" s="2">
        <f>RSI!B1077</f>
        <v>6.8676000000000004</v>
      </c>
      <c r="C1077" s="2">
        <f>RSI!I1077</f>
        <v>49.905795218224242</v>
      </c>
      <c r="D1077" s="2">
        <f>MACD!E1077</f>
        <v>-8.2917890236959835E-3</v>
      </c>
      <c r="E1077" s="2">
        <f>MACD!F1077</f>
        <v>-2.3988409087395732E-2</v>
      </c>
      <c r="F1077" s="2">
        <f>'Moving Avg'!D1077</f>
        <v>6.8555999999999999</v>
      </c>
      <c r="G1077" s="2">
        <f>'Moving Avg'!F1077</f>
        <v>6.8517199999999985</v>
      </c>
      <c r="H1077" s="2">
        <f>'Moving Avg'!G1077</f>
        <v>6.8766119999999997</v>
      </c>
      <c r="I1077" s="2">
        <f>'Moving Avg'!H1077</f>
        <v>7.8394949999999994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6.8376000000000001</v>
      </c>
      <c r="C1078" s="2">
        <f>RSI!I1078</f>
        <v>48.031117015485137</v>
      </c>
      <c r="D1078" s="2">
        <f>MACD!E1078</f>
        <v>9.0923512501284165E-3</v>
      </c>
      <c r="E1078" s="2">
        <f>MACD!F1078</f>
        <v>-1.7372257019890903E-2</v>
      </c>
      <c r="F1078" s="2">
        <f>'Moving Avg'!D1078</f>
        <v>6.8591999999999995</v>
      </c>
      <c r="G1078" s="2">
        <f>'Moving Avg'!F1078</f>
        <v>6.8517199999999985</v>
      </c>
      <c r="H1078" s="2">
        <f>'Moving Avg'!G1078</f>
        <v>6.8804500000000015</v>
      </c>
      <c r="I1078" s="2">
        <f>'Moving Avg'!H1078</f>
        <v>7.8298420000000002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</row>
    <row r="1079" spans="1:12" ht="13.5" x14ac:dyDescent="0.25">
      <c r="A1079" s="3">
        <f>RSI!A1079</f>
        <v>43880</v>
      </c>
      <c r="B1079" s="2">
        <f>RSI!B1079</f>
        <v>6.8255999999999997</v>
      </c>
      <c r="C1079" s="2">
        <f>RSI!I1079</f>
        <v>47.266274888319586</v>
      </c>
      <c r="D1079" s="2">
        <f>MACD!E1079</f>
        <v>1.9326736350701701E-2</v>
      </c>
      <c r="E1079" s="2">
        <f>MACD!F1079</f>
        <v>-1.0032458345772382E-2</v>
      </c>
      <c r="F1079" s="2">
        <f>'Moving Avg'!D1079</f>
        <v>6.8532000000000011</v>
      </c>
      <c r="G1079" s="2">
        <f>'Moving Avg'!F1079</f>
        <v>6.8514199999999992</v>
      </c>
      <c r="H1079" s="2">
        <f>'Moving Avg'!G1079</f>
        <v>6.8856080000000031</v>
      </c>
      <c r="I1079" s="2">
        <f>'Moving Avg'!H1079</f>
        <v>7.8203819999999995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6.7237</v>
      </c>
      <c r="C1080" s="2">
        <f>RSI!I1080</f>
        <v>41.258179776855023</v>
      </c>
      <c r="D1080" s="2">
        <f>MACD!E1080</f>
        <v>3.9459354462538343E-2</v>
      </c>
      <c r="E1080" s="2">
        <f>MACD!F1080</f>
        <v>-1.3409578411023755E-4</v>
      </c>
      <c r="F1080" s="2">
        <f>'Moving Avg'!D1080</f>
        <v>6.8244200000000008</v>
      </c>
      <c r="G1080" s="2">
        <f>'Moving Avg'!F1080</f>
        <v>6.8427249999999988</v>
      </c>
      <c r="H1080" s="2">
        <f>'Moving Avg'!G1080</f>
        <v>6.8863280000000024</v>
      </c>
      <c r="I1080" s="2">
        <f>'Moving Avg'!H1080</f>
        <v>7.8115375000000009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6.8376000000000001</v>
      </c>
      <c r="C1081" s="2">
        <f>RSI!I1081</f>
        <v>49.053500615676263</v>
      </c>
      <c r="D1081" s="2">
        <f>MACD!E1081</f>
        <v>1.750560108050081E-2</v>
      </c>
      <c r="E1081" s="2">
        <f>MACD!F1081</f>
        <v>3.393843588811972E-3</v>
      </c>
      <c r="F1081" s="2">
        <f>'Moving Avg'!D1081</f>
        <v>6.8184200000000006</v>
      </c>
      <c r="G1081" s="2">
        <f>'Moving Avg'!F1081</f>
        <v>6.8499199999999973</v>
      </c>
      <c r="H1081" s="2">
        <f>'Moving Avg'!G1081</f>
        <v>6.8853680000000024</v>
      </c>
      <c r="I1081" s="2">
        <f>'Moving Avg'!H1081</f>
        <v>7.8022220000000013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</row>
    <row r="1082" spans="1:12" ht="13.5" x14ac:dyDescent="0.25">
      <c r="A1082" s="3">
        <f>RSI!A1082</f>
        <v>43885</v>
      </c>
      <c r="B1082" s="2">
        <f>RSI!B1082</f>
        <v>6.8376000000000001</v>
      </c>
      <c r="C1082" s="2">
        <f>RSI!I1082</f>
        <v>49.053500615676263</v>
      </c>
      <c r="D1082" s="2">
        <f>MACD!E1082</f>
        <v>-1.9100814960868462E-3</v>
      </c>
      <c r="E1082" s="2">
        <f>MACD!F1082</f>
        <v>2.3330585718322082E-3</v>
      </c>
      <c r="F1082" s="2">
        <f>'Moving Avg'!D1082</f>
        <v>6.8124200000000004</v>
      </c>
      <c r="G1082" s="2">
        <f>'Moving Avg'!F1082</f>
        <v>6.8499199999999991</v>
      </c>
      <c r="H1082" s="2">
        <f>'Moving Avg'!G1082</f>
        <v>6.8844080000000023</v>
      </c>
      <c r="I1082" s="2">
        <f>'Moving Avg'!H1082</f>
        <v>7.7929625000000025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6.8376000000000001</v>
      </c>
      <c r="C1083" s="2">
        <f>RSI!I1083</f>
        <v>49.053500615676271</v>
      </c>
      <c r="D1083" s="2">
        <f>MACD!E1083</f>
        <v>-5.3535925575598498E-3</v>
      </c>
      <c r="E1083" s="2">
        <f>MACD!F1083</f>
        <v>7.9572834595379675E-4</v>
      </c>
      <c r="F1083" s="2">
        <f>'Moving Avg'!D1083</f>
        <v>6.8124200000000004</v>
      </c>
      <c r="G1083" s="2">
        <f>'Moving Avg'!F1083</f>
        <v>6.8472199999999983</v>
      </c>
      <c r="H1083" s="2">
        <f>'Moving Avg'!G1083</f>
        <v>6.8814080000000022</v>
      </c>
      <c r="I1083" s="2">
        <f>'Moving Avg'!H1083</f>
        <v>7.7849970000000033</v>
      </c>
      <c r="J1083" s="5" t="str">
        <f>OBV!F1083</f>
        <v>BEARISH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6.8015999999999996</v>
      </c>
      <c r="C1084" s="2">
        <f>RSI!I1084</f>
        <v>46.611677746847292</v>
      </c>
      <c r="D1084" s="2">
        <f>MACD!E1084</f>
        <v>9.5095174401649274E-6</v>
      </c>
      <c r="E1084" s="2">
        <f>MACD!F1084</f>
        <v>6.3848458025107043E-4</v>
      </c>
      <c r="F1084" s="2">
        <f>'Moving Avg'!D1084</f>
        <v>6.80762</v>
      </c>
      <c r="G1084" s="2">
        <f>'Moving Avg'!F1084</f>
        <v>6.8514149999999985</v>
      </c>
      <c r="H1084" s="2">
        <f>'Moving Avg'!G1084</f>
        <v>6.8774480000000029</v>
      </c>
      <c r="I1084" s="2">
        <f>'Moving Avg'!H1084</f>
        <v>7.777751000000003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43888</v>
      </c>
      <c r="B1085" s="2">
        <f>RSI!B1085</f>
        <v>6.6936999999999998</v>
      </c>
      <c r="C1085" s="2">
        <f>RSI!I1085</f>
        <v>40.159119151384068</v>
      </c>
      <c r="D1085" s="2">
        <f>MACD!E1085</f>
        <v>1.4665392801073374E-2</v>
      </c>
      <c r="E1085" s="2">
        <f>MACD!F1085</f>
        <v>3.4438662244155316E-3</v>
      </c>
      <c r="F1085" s="2">
        <f>'Moving Avg'!D1085</f>
        <v>6.8016199999999998</v>
      </c>
      <c r="G1085" s="2">
        <f>'Moving Avg'!F1085</f>
        <v>6.839719999999998</v>
      </c>
      <c r="H1085" s="2">
        <f>'Moving Avg'!G1085</f>
        <v>6.8721700000000032</v>
      </c>
      <c r="I1085" s="2">
        <f>'Moving Avg'!H1085</f>
        <v>7.7700220000000026</v>
      </c>
      <c r="J1085" s="5" t="str">
        <f>OBV!F1085</f>
        <v>BEARISH</v>
      </c>
      <c r="K1085" s="5" t="str">
        <f>OBV!G1085</f>
        <v>WEAK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6.8075999999999999</v>
      </c>
      <c r="C1086" s="2">
        <f>RSI!I1086</f>
        <v>48.295844123933598</v>
      </c>
      <c r="D1086" s="2">
        <f>MACD!E1086</f>
        <v>1.952552480048908E-2</v>
      </c>
      <c r="E1086" s="2">
        <f>MACD!F1086</f>
        <v>6.6601979396302413E-3</v>
      </c>
      <c r="F1086" s="2">
        <f>'Moving Avg'!D1086</f>
        <v>6.7956199999999995</v>
      </c>
      <c r="G1086" s="2">
        <f>'Moving Avg'!F1086</f>
        <v>6.835519999999998</v>
      </c>
      <c r="H1086" s="2">
        <f>'Moving Avg'!G1086</f>
        <v>6.8685700000000027</v>
      </c>
      <c r="I1086" s="2">
        <f>'Moving Avg'!H1086</f>
        <v>7.7628905000000028</v>
      </c>
      <c r="J1086" s="5" t="str">
        <f>OBV!F1086</f>
        <v>BEARISH</v>
      </c>
      <c r="K1086" s="5" t="str">
        <f>OBV!G1086</f>
        <v>WEAK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6.8075999999999999</v>
      </c>
      <c r="C1087" s="2">
        <f>RSI!I1087</f>
        <v>48.295844123933598</v>
      </c>
      <c r="D1087" s="2">
        <f>MACD!E1087</f>
        <v>2.379456810714764E-2</v>
      </c>
      <c r="E1087" s="2">
        <f>MACD!F1087</f>
        <v>1.0087071973133722E-2</v>
      </c>
      <c r="F1087" s="2">
        <f>'Moving Avg'!D1087</f>
        <v>6.7896199999999993</v>
      </c>
      <c r="G1087" s="2">
        <f>'Moving Avg'!F1087</f>
        <v>6.8295199999999996</v>
      </c>
      <c r="H1087" s="2">
        <f>'Moving Avg'!G1087</f>
        <v>6.8649700000000031</v>
      </c>
      <c r="I1087" s="2">
        <f>'Moving Avg'!H1087</f>
        <v>7.7569680000000032</v>
      </c>
      <c r="J1087" s="5" t="str">
        <f>OBV!F1087</f>
        <v>BEARISH</v>
      </c>
      <c r="K1087" s="5" t="str">
        <f>OBV!G1087</f>
        <v>WEAK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6.8075999999999999</v>
      </c>
      <c r="C1088" s="2">
        <f>RSI!I1088</f>
        <v>48.295844123933598</v>
      </c>
      <c r="D1088" s="2">
        <f>MACD!E1088</f>
        <v>2.2936473055587214E-2</v>
      </c>
      <c r="E1088" s="2">
        <f>MACD!F1088</f>
        <v>1.2656952189624419E-2</v>
      </c>
      <c r="F1088" s="2">
        <f>'Moving Avg'!D1088</f>
        <v>6.7836200000000009</v>
      </c>
      <c r="G1088" s="2">
        <f>'Moving Avg'!F1088</f>
        <v>6.8220199999999993</v>
      </c>
      <c r="H1088" s="2">
        <f>'Moving Avg'!G1088</f>
        <v>6.8619700000000021</v>
      </c>
      <c r="I1088" s="2">
        <f>'Moving Avg'!H1088</f>
        <v>7.7502300000000028</v>
      </c>
      <c r="J1088" s="5" t="str">
        <f>OBV!F1088</f>
        <v>BEARISH</v>
      </c>
      <c r="K1088" s="5" t="str">
        <f>OBV!G1088</f>
        <v>WEAK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6.8075999999999999</v>
      </c>
      <c r="C1089" s="2">
        <f>RSI!I1089</f>
        <v>48.295844123933598</v>
      </c>
      <c r="D1089" s="2">
        <f>MACD!E1089</f>
        <v>2.0498518550170708E-2</v>
      </c>
      <c r="E1089" s="2">
        <f>MACD!F1089</f>
        <v>1.4225265461733676E-2</v>
      </c>
      <c r="F1089" s="2">
        <f>'Moving Avg'!D1089</f>
        <v>6.7848200000000007</v>
      </c>
      <c r="G1089" s="2">
        <f>'Moving Avg'!F1089</f>
        <v>6.8163199999999993</v>
      </c>
      <c r="H1089" s="2">
        <f>'Moving Avg'!G1089</f>
        <v>6.8589700000000029</v>
      </c>
      <c r="I1089" s="2">
        <f>'Moving Avg'!H1089</f>
        <v>7.7435765000000041</v>
      </c>
      <c r="J1089" s="5" t="str">
        <f>OBV!F1089</f>
        <v>BEARISH</v>
      </c>
      <c r="K1089" s="5" t="str">
        <f>OBV!G1089</f>
        <v>WEAK</v>
      </c>
      <c r="L1089" s="5" t="str">
        <f>OBV!H1089</f>
        <v>BEARISH DIVERGENCE</v>
      </c>
    </row>
    <row r="1090" spans="1:12" ht="13.5" x14ac:dyDescent="0.25">
      <c r="A1090" s="3">
        <f>RSI!A1090</f>
        <v>43895</v>
      </c>
      <c r="B1090" s="2">
        <f>RSI!B1090</f>
        <v>6.7176999999999998</v>
      </c>
      <c r="C1090" s="2">
        <f>RSI!I1090</f>
        <v>42.2036176433569</v>
      </c>
      <c r="D1090" s="2">
        <f>MACD!E1090</f>
        <v>9.5423032704271549E-3</v>
      </c>
      <c r="E1090" s="2">
        <f>MACD!F1090</f>
        <v>1.3288673023472372E-2</v>
      </c>
      <c r="F1090" s="2">
        <f>'Moving Avg'!D1090</f>
        <v>6.7896199999999993</v>
      </c>
      <c r="G1090" s="2">
        <f>'Moving Avg'!F1090</f>
        <v>6.804924999999999</v>
      </c>
      <c r="H1090" s="2">
        <f>'Moving Avg'!G1090</f>
        <v>6.8536920000000023</v>
      </c>
      <c r="I1090" s="2">
        <f>'Moving Avg'!H1090</f>
        <v>7.7361080000000024</v>
      </c>
      <c r="J1090" s="5" t="str">
        <f>OBV!F1090</f>
        <v>BEARISH</v>
      </c>
      <c r="K1090" s="5" t="str">
        <f>OBV!G1090</f>
        <v>NEUTRAL</v>
      </c>
      <c r="L1090" s="5" t="str">
        <f>OBV!H1090</f>
        <v>BEARISH DIVERGENCE</v>
      </c>
    </row>
    <row r="1091" spans="1:12" ht="13.5" x14ac:dyDescent="0.25">
      <c r="A1091" s="3">
        <f>RSI!A1091</f>
        <v>43896</v>
      </c>
      <c r="B1091" s="2">
        <f>RSI!B1091</f>
        <v>6.8015999999999996</v>
      </c>
      <c r="C1091" s="2">
        <f>RSI!I1091</f>
        <v>48.706628477902704</v>
      </c>
      <c r="D1091" s="2">
        <f>MACD!E1091</f>
        <v>1.2226267900024013E-2</v>
      </c>
      <c r="E1091" s="2">
        <f>MACD!F1091</f>
        <v>1.3076191998782702E-2</v>
      </c>
      <c r="F1091" s="2">
        <f>'Moving Avg'!D1091</f>
        <v>6.7884199999999995</v>
      </c>
      <c r="G1091" s="2">
        <f>'Moving Avg'!F1091</f>
        <v>6.8079199999999984</v>
      </c>
      <c r="H1091" s="2">
        <f>'Moving Avg'!G1091</f>
        <v>6.8529720000000021</v>
      </c>
      <c r="I1091" s="2">
        <f>'Moving Avg'!H1091</f>
        <v>7.7289185000000034</v>
      </c>
      <c r="J1091" s="5" t="str">
        <f>OBV!F1091</f>
        <v>BEARISH</v>
      </c>
      <c r="K1091" s="5" t="str">
        <f>OBV!G1091</f>
        <v>WEAK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6.5976999999999997</v>
      </c>
      <c r="C1092" s="2">
        <f>RSI!I1092</f>
        <v>37.626444883723785</v>
      </c>
      <c r="D1092" s="2">
        <f>MACD!E1092</f>
        <v>2.9703718616659991E-2</v>
      </c>
      <c r="E1092" s="2">
        <f>MACD!F1092</f>
        <v>1.6401697322358161E-2</v>
      </c>
      <c r="F1092" s="2">
        <f>'Moving Avg'!D1092</f>
        <v>6.7464399999999998</v>
      </c>
      <c r="G1092" s="2">
        <f>'Moving Avg'!F1092</f>
        <v>6.8010199999999985</v>
      </c>
      <c r="H1092" s="2">
        <f>'Moving Avg'!G1092</f>
        <v>6.8458940000000004</v>
      </c>
      <c r="I1092" s="2">
        <f>'Moving Avg'!H1092</f>
        <v>7.7201470000000016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6.5917000000000003</v>
      </c>
      <c r="C1093" s="2">
        <f>RSI!I1093</f>
        <v>37.357135698380681</v>
      </c>
      <c r="D1093" s="2">
        <f>MACD!E1093</f>
        <v>4.6236721672524794E-2</v>
      </c>
      <c r="E1093" s="2">
        <f>MACD!F1093</f>
        <v>2.2368702192391489E-2</v>
      </c>
      <c r="F1093" s="2">
        <f>'Moving Avg'!D1093</f>
        <v>6.7032600000000002</v>
      </c>
      <c r="G1093" s="2">
        <f>'Moving Avg'!F1093</f>
        <v>6.7896249999999982</v>
      </c>
      <c r="H1093" s="2">
        <f>'Moving Avg'!G1093</f>
        <v>6.8421760000000003</v>
      </c>
      <c r="I1093" s="2">
        <f>'Moving Avg'!H1093</f>
        <v>7.7126110000000017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6.7416999999999998</v>
      </c>
      <c r="C1094" s="2">
        <f>RSI!I1094</f>
        <v>47.478123593577642</v>
      </c>
      <c r="D1094" s="2">
        <f>MACD!E1094</f>
        <v>4.4815721540537368E-2</v>
      </c>
      <c r="E1094" s="2">
        <f>MACD!F1094</f>
        <v>2.6858106062020666E-2</v>
      </c>
      <c r="F1094" s="2">
        <f>'Moving Avg'!D1094</f>
        <v>6.6900799999999991</v>
      </c>
      <c r="G1094" s="2">
        <f>'Moving Avg'!F1094</f>
        <v>6.7839299999999998</v>
      </c>
      <c r="H1094" s="2">
        <f>'Moving Avg'!G1094</f>
        <v>6.8392980000000003</v>
      </c>
      <c r="I1094" s="2">
        <f>'Moving Avg'!H1094</f>
        <v>7.7058250000000017</v>
      </c>
      <c r="J1094" s="5" t="str">
        <f>OBV!F1094</f>
        <v>BEARISH</v>
      </c>
      <c r="K1094" s="5" t="str">
        <f>OBV!G1094</f>
        <v>WEAK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6.6577000000000002</v>
      </c>
      <c r="C1095" s="2">
        <f>RSI!I1095</f>
        <v>43.262731782133166</v>
      </c>
      <c r="D1095" s="2">
        <f>MACD!E1095</f>
        <v>3.3496525180257031E-2</v>
      </c>
      <c r="E1095" s="2">
        <f>MACD!F1095</f>
        <v>2.8185789885667941E-2</v>
      </c>
      <c r="F1095" s="2">
        <f>'Moving Avg'!D1095</f>
        <v>6.6780799999999996</v>
      </c>
      <c r="G1095" s="2">
        <f>'Moving Avg'!F1095</f>
        <v>6.7734349999999992</v>
      </c>
      <c r="H1095" s="2">
        <f>'Moving Avg'!G1095</f>
        <v>6.8306620000000002</v>
      </c>
      <c r="I1095" s="2">
        <f>'Moving Avg'!H1095</f>
        <v>7.6986190000000025</v>
      </c>
      <c r="J1095" s="5" t="str">
        <f>OBV!F1095</f>
        <v>BEARISH</v>
      </c>
      <c r="K1095" s="5" t="str">
        <f>OBV!G1095</f>
        <v>WEAK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6.5976999999999997</v>
      </c>
      <c r="C1096" s="2">
        <f>RSI!I1096</f>
        <v>40.496917493978437</v>
      </c>
      <c r="D1096" s="2">
        <f>MACD!E1096</f>
        <v>4.662425993866659E-2</v>
      </c>
      <c r="E1096" s="2">
        <f>MACD!F1096</f>
        <v>3.1873483896267672E-2</v>
      </c>
      <c r="F1096" s="2">
        <f>'Moving Avg'!D1096</f>
        <v>6.6372999999999989</v>
      </c>
      <c r="G1096" s="2">
        <f>'Moving Avg'!F1096</f>
        <v>6.7599399999999985</v>
      </c>
      <c r="H1096" s="2">
        <f>'Moving Avg'!G1096</f>
        <v>6.8198659999999984</v>
      </c>
      <c r="I1096" s="2">
        <f>'Moving Avg'!H1096</f>
        <v>7.6893415000000029</v>
      </c>
      <c r="J1096" s="5" t="str">
        <f>OBV!F1096</f>
        <v>BEARISH</v>
      </c>
      <c r="K1096" s="5" t="str">
        <f>OBV!G1096</f>
        <v>WEAK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6.4478</v>
      </c>
      <c r="C1097" s="2">
        <f>RSI!I1097</f>
        <v>34.553500595922088</v>
      </c>
      <c r="D1097" s="2">
        <f>MACD!E1097</f>
        <v>6.9873918111908573E-2</v>
      </c>
      <c r="E1097" s="2">
        <f>MACD!F1097</f>
        <v>3.9473570739395857E-2</v>
      </c>
      <c r="F1097" s="2">
        <f>'Moving Avg'!D1097</f>
        <v>6.6073199999999996</v>
      </c>
      <c r="G1097" s="2">
        <f>'Moving Avg'!F1097</f>
        <v>6.7389499999999982</v>
      </c>
      <c r="H1097" s="2">
        <f>'Moving Avg'!G1097</f>
        <v>6.8060719999999995</v>
      </c>
      <c r="I1097" s="2">
        <f>'Moving Avg'!H1097</f>
        <v>7.6780490000000032</v>
      </c>
      <c r="J1097" s="5" t="str">
        <f>OBV!F1097</f>
        <v>BEARISH</v>
      </c>
      <c r="K1097" s="5" t="str">
        <f>OBV!G1097</f>
        <v>WEAK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6.2678000000000003</v>
      </c>
      <c r="C1098" s="2">
        <f>RSI!I1098</f>
        <v>29.04171791501895</v>
      </c>
      <c r="D1098" s="2">
        <f>MACD!E1098</f>
        <v>0.10472679653126438</v>
      </c>
      <c r="E1098" s="2">
        <f>MACD!F1098</f>
        <v>5.2524215897769566E-2</v>
      </c>
      <c r="F1098" s="2">
        <f>'Moving Avg'!D1098</f>
        <v>6.5425399999999998</v>
      </c>
      <c r="G1098" s="2">
        <f>'Moving Avg'!F1098</f>
        <v>6.7104599999999994</v>
      </c>
      <c r="H1098" s="2">
        <f>'Moving Avg'!G1098</f>
        <v>6.7922759999999993</v>
      </c>
      <c r="I1098" s="2">
        <f>'Moving Avg'!H1098</f>
        <v>7.6655470000000037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6.2918000000000003</v>
      </c>
      <c r="C1099" s="2">
        <f>RSI!I1099</f>
        <v>30.630599011417914</v>
      </c>
      <c r="D1099" s="2">
        <f>MACD!E1099</f>
        <v>0.135213504164307</v>
      </c>
      <c r="E1099" s="2">
        <f>MACD!F1099</f>
        <v>6.9062073551077047E-2</v>
      </c>
      <c r="F1099" s="2">
        <f>'Moving Avg'!D1099</f>
        <v>6.4525600000000001</v>
      </c>
      <c r="G1099" s="2">
        <f>'Moving Avg'!F1099</f>
        <v>6.68377</v>
      </c>
      <c r="H1099" s="2">
        <f>'Moving Avg'!G1099</f>
        <v>6.7789600000000005</v>
      </c>
      <c r="I1099" s="2">
        <f>'Moving Avg'!H1099</f>
        <v>7.6535585000000035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6.1119000000000003</v>
      </c>
      <c r="C1100" s="2">
        <f>RSI!I1100</f>
        <v>25.941512876269684</v>
      </c>
      <c r="D1100" s="2">
        <f>MACD!E1100</f>
        <v>0.1629314260515704</v>
      </c>
      <c r="E1100" s="2">
        <f>MACD!F1100</f>
        <v>8.7835944051175729E-2</v>
      </c>
      <c r="F1100" s="2">
        <f>'Moving Avg'!D1100</f>
        <v>6.3433999999999999</v>
      </c>
      <c r="G1100" s="2">
        <f>'Moving Avg'!F1100</f>
        <v>6.653179999999999</v>
      </c>
      <c r="H1100" s="2">
        <f>'Moving Avg'!G1100</f>
        <v>6.7620460000000007</v>
      </c>
      <c r="I1100" s="2">
        <f>'Moving Avg'!H1100</f>
        <v>7.640558000000004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6.2378</v>
      </c>
      <c r="C1101" s="2">
        <f>RSI!I1101</f>
        <v>33.602167345797724</v>
      </c>
      <c r="D1101" s="2">
        <f>MACD!E1101</f>
        <v>0.19327644831593283</v>
      </c>
      <c r="E1101" s="2">
        <f>MACD!F1101</f>
        <v>0.10892404490412716</v>
      </c>
      <c r="F1101" s="2">
        <f>'Moving Avg'!D1101</f>
        <v>6.2714200000000009</v>
      </c>
      <c r="G1101" s="2">
        <f>'Moving Avg'!F1101</f>
        <v>6.6231899999999992</v>
      </c>
      <c r="H1101" s="2">
        <f>'Moving Avg'!G1101</f>
        <v>6.7488500000000009</v>
      </c>
      <c r="I1101" s="2">
        <f>'Moving Avg'!H1101</f>
        <v>7.6275965000000054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</row>
    <row r="1102" spans="1:12" ht="13.5" x14ac:dyDescent="0.25">
      <c r="A1102" s="3">
        <f>RSI!A1102</f>
        <v>43914</v>
      </c>
      <c r="B1102" s="2">
        <f>RSI!B1102</f>
        <v>6.2378</v>
      </c>
      <c r="C1102" s="2">
        <f>RSI!I1102</f>
        <v>33.602167345797724</v>
      </c>
      <c r="D1102" s="2">
        <f>MACD!E1102</f>
        <v>0.18990429825734534</v>
      </c>
      <c r="E1102" s="2">
        <f>MACD!F1102</f>
        <v>0.1251200955747708</v>
      </c>
      <c r="F1102" s="2">
        <f>'Moving Avg'!D1102</f>
        <v>6.2294200000000002</v>
      </c>
      <c r="G1102" s="2">
        <f>'Moving Avg'!F1102</f>
        <v>6.5932000000000004</v>
      </c>
      <c r="H1102" s="2">
        <f>'Moving Avg'!G1102</f>
        <v>6.7356540000000003</v>
      </c>
      <c r="I1102" s="2">
        <f>'Moving Avg'!H1102</f>
        <v>7.614635000000006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</row>
    <row r="1103" spans="1:12" ht="13.5" x14ac:dyDescent="0.25">
      <c r="A1103" s="3">
        <f>RSI!A1103</f>
        <v>43915</v>
      </c>
      <c r="B1103" s="2">
        <f>RSI!B1103</f>
        <v>6.2378</v>
      </c>
      <c r="C1103" s="2">
        <f>RSI!I1103</f>
        <v>33.602167345797724</v>
      </c>
      <c r="D1103" s="2">
        <f>MACD!E1103</f>
        <v>0.18827649637945054</v>
      </c>
      <c r="E1103" s="2">
        <f>MACD!F1103</f>
        <v>0.13775137573570675</v>
      </c>
      <c r="F1103" s="2">
        <f>'Moving Avg'!D1103</f>
        <v>6.22342</v>
      </c>
      <c r="G1103" s="2">
        <f>'Moving Avg'!F1103</f>
        <v>6.5632099999999998</v>
      </c>
      <c r="H1103" s="2">
        <f>'Moving Avg'!G1103</f>
        <v>6.7262960000000014</v>
      </c>
      <c r="I1103" s="2">
        <f>'Moving Avg'!H1103</f>
        <v>7.6016735000000066</v>
      </c>
      <c r="J1103" s="5" t="str">
        <f>OBV!F1103</f>
        <v>BULLISH</v>
      </c>
      <c r="K1103" s="5" t="str">
        <f>OBV!G1103</f>
        <v>NEUTRAL</v>
      </c>
      <c r="L1103" s="5" t="str">
        <f>OBV!H1103</f>
        <v>BULLISH DIVERGENCE</v>
      </c>
    </row>
    <row r="1104" spans="1:12" ht="13.5" x14ac:dyDescent="0.25">
      <c r="A1104" s="3">
        <f>RSI!A1104</f>
        <v>43916</v>
      </c>
      <c r="B1104" s="2">
        <f>RSI!B1104</f>
        <v>6.2378</v>
      </c>
      <c r="C1104" s="2">
        <f>RSI!I1104</f>
        <v>33.602167345797724</v>
      </c>
      <c r="D1104" s="2">
        <f>MACD!E1104</f>
        <v>0.21196552343945374</v>
      </c>
      <c r="E1104" s="2">
        <f>MACD!F1104</f>
        <v>0.15259420527645617</v>
      </c>
      <c r="F1104" s="2">
        <f>'Moving Avg'!D1104</f>
        <v>6.2126199999999994</v>
      </c>
      <c r="G1104" s="2">
        <f>'Moving Avg'!F1104</f>
        <v>6.5350199999999985</v>
      </c>
      <c r="H1104" s="2">
        <f>'Moving Avg'!G1104</f>
        <v>6.7171780000000005</v>
      </c>
      <c r="I1104" s="2">
        <f>'Moving Avg'!H1104</f>
        <v>7.5892745000000055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6.4118000000000004</v>
      </c>
      <c r="C1105" s="2">
        <f>RSI!I1105</f>
        <v>44.310598322395428</v>
      </c>
      <c r="D1105" s="2">
        <f>MACD!E1105</f>
        <v>0.20804022528487565</v>
      </c>
      <c r="E1105" s="2">
        <f>MACD!F1105</f>
        <v>0.16368340927814007</v>
      </c>
      <c r="F1105" s="2">
        <f>'Moving Avg'!D1105</f>
        <v>6.2725999999999997</v>
      </c>
      <c r="G1105" s="2">
        <f>'Moving Avg'!F1105</f>
        <v>6.5209249999999983</v>
      </c>
      <c r="H1105" s="2">
        <f>'Moving Avg'!G1105</f>
        <v>6.7092620000000007</v>
      </c>
      <c r="I1105" s="2">
        <f>'Moving Avg'!H1105</f>
        <v>7.5774645000000058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6.4776999999999996</v>
      </c>
      <c r="C1106" s="2">
        <f>RSI!I1106</f>
        <v>47.747743216526978</v>
      </c>
      <c r="D1106" s="2">
        <f>MACD!E1106</f>
        <v>0.19128404894969453</v>
      </c>
      <c r="E1106" s="2">
        <f>MACD!F1106</f>
        <v>0.16920353721245096</v>
      </c>
      <c r="F1106" s="2">
        <f>'Moving Avg'!D1106</f>
        <v>6.3205799999999996</v>
      </c>
      <c r="G1106" s="2">
        <f>'Moving Avg'!F1106</f>
        <v>6.5044299999999993</v>
      </c>
      <c r="H1106" s="2">
        <f>'Moving Avg'!G1106</f>
        <v>6.7026640000000022</v>
      </c>
      <c r="I1106" s="2">
        <f>'Moving Avg'!H1106</f>
        <v>7.5659840000000038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6.5377000000000001</v>
      </c>
      <c r="C1107" s="2">
        <f>RSI!I1107</f>
        <v>50.729438894466227</v>
      </c>
      <c r="D1107" s="2">
        <f>MACD!E1107</f>
        <v>0.14983765382726233</v>
      </c>
      <c r="E1107" s="2">
        <f>MACD!F1107</f>
        <v>0.16533036053541325</v>
      </c>
      <c r="F1107" s="2">
        <f>'Moving Avg'!D1107</f>
        <v>6.38056</v>
      </c>
      <c r="G1107" s="2">
        <f>'Moving Avg'!F1107</f>
        <v>6.4909349999999986</v>
      </c>
      <c r="H1107" s="2">
        <f>'Moving Avg'!G1107</f>
        <v>6.6972660000000017</v>
      </c>
      <c r="I1107" s="2">
        <f>'Moving Avg'!H1107</f>
        <v>7.554663000000005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43922</v>
      </c>
      <c r="B1108" s="2">
        <f>RSI!B1108</f>
        <v>6.5377000000000001</v>
      </c>
      <c r="C1108" s="2">
        <f>RSI!I1108</f>
        <v>50.729438894466227</v>
      </c>
      <c r="D1108" s="2">
        <f>MACD!E1108</f>
        <v>8.6941046209092931E-2</v>
      </c>
      <c r="E1108" s="2">
        <f>MACD!F1108</f>
        <v>0.14965249767014918</v>
      </c>
      <c r="F1108" s="2">
        <f>'Moving Avg'!D1108</f>
        <v>6.4405400000000004</v>
      </c>
      <c r="G1108" s="2">
        <f>'Moving Avg'!F1108</f>
        <v>6.4774399999999988</v>
      </c>
      <c r="H1108" s="2">
        <f>'Moving Avg'!G1108</f>
        <v>6.6912680000000009</v>
      </c>
      <c r="I1108" s="2">
        <f>'Moving Avg'!H1108</f>
        <v>7.5433420000000062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6.5377000000000001</v>
      </c>
      <c r="C1109" s="2">
        <f>RSI!I1109</f>
        <v>50.729438894466227</v>
      </c>
      <c r="D1109" s="2">
        <f>MACD!E1109</f>
        <v>3.7288820340622308E-2</v>
      </c>
      <c r="E1109" s="2">
        <f>MACD!F1109</f>
        <v>0.12717976220424382</v>
      </c>
      <c r="F1109" s="2">
        <f>'Moving Avg'!D1109</f>
        <v>6.5005199999999999</v>
      </c>
      <c r="G1109" s="2">
        <f>'Moving Avg'!F1109</f>
        <v>6.4639449999999998</v>
      </c>
      <c r="H1109" s="2">
        <f>'Moving Avg'!G1109</f>
        <v>6.6853900000000008</v>
      </c>
      <c r="I1109" s="2">
        <f>'Moving Avg'!H1109</f>
        <v>7.5320210000000074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6.3697999999999997</v>
      </c>
      <c r="C1110" s="2">
        <f>RSI!I1110</f>
        <v>42.294277935967926</v>
      </c>
      <c r="D1110" s="2">
        <f>MACD!E1110</f>
        <v>-2.007960528670516E-2</v>
      </c>
      <c r="E1110" s="2">
        <f>MACD!F1110</f>
        <v>9.7727888706054034E-2</v>
      </c>
      <c r="F1110" s="2">
        <f>'Moving Avg'!D1110</f>
        <v>6.4921199999999999</v>
      </c>
      <c r="G1110" s="2">
        <f>'Moving Avg'!F1110</f>
        <v>6.4465499999999993</v>
      </c>
      <c r="H1110" s="2">
        <f>'Moving Avg'!G1110</f>
        <v>6.6748340000000006</v>
      </c>
      <c r="I1110" s="2">
        <f>'Moving Avg'!H1110</f>
        <v>7.5198605000000081</v>
      </c>
      <c r="J1110" s="5" t="str">
        <f>OBV!F1110</f>
        <v>BULLISH</v>
      </c>
      <c r="K1110" s="5" t="str">
        <f>OBV!G1110</f>
        <v>NEUTRAL</v>
      </c>
      <c r="L1110" s="5" t="str">
        <f>OBV!H1110</f>
        <v>BULLISH DIVERGENCE</v>
      </c>
    </row>
    <row r="1111" spans="1:12" ht="13.5" x14ac:dyDescent="0.25">
      <c r="A1111" s="3">
        <f>RSI!A1111</f>
        <v>43927</v>
      </c>
      <c r="B1111" s="2">
        <f>RSI!B1111</f>
        <v>6.5076999999999998</v>
      </c>
      <c r="C1111" s="2">
        <f>RSI!I1111</f>
        <v>49.693048641584348</v>
      </c>
      <c r="D1111" s="2">
        <f>MACD!E1111</f>
        <v>-5.8582165475788095E-2</v>
      </c>
      <c r="E1111" s="2">
        <f>MACD!F1111</f>
        <v>6.6465877869685622E-2</v>
      </c>
      <c r="F1111" s="2">
        <f>'Moving Avg'!D1111</f>
        <v>6.4981200000000001</v>
      </c>
      <c r="G1111" s="2">
        <f>'Moving Avg'!F1111</f>
        <v>6.4318549999999988</v>
      </c>
      <c r="H1111" s="2">
        <f>'Moving Avg'!G1111</f>
        <v>6.6711140000000002</v>
      </c>
      <c r="I1111" s="2">
        <f>'Moving Avg'!H1111</f>
        <v>7.5083895000000078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6.5976999999999997</v>
      </c>
      <c r="C1112" s="2">
        <f>RSI!I1112</f>
        <v>53.851759818608265</v>
      </c>
      <c r="D1112" s="2">
        <f>MACD!E1112</f>
        <v>-9.7822836102839261E-2</v>
      </c>
      <c r="E1112" s="2">
        <f>MACD!F1112</f>
        <v>3.3608135075180644E-2</v>
      </c>
      <c r="F1112" s="2">
        <f>'Moving Avg'!D1112</f>
        <v>6.5101200000000006</v>
      </c>
      <c r="G1112" s="2">
        <f>'Moving Avg'!F1112</f>
        <v>6.4318550000000005</v>
      </c>
      <c r="H1112" s="2">
        <f>'Moving Avg'!G1112</f>
        <v>6.6663159999999992</v>
      </c>
      <c r="I1112" s="2">
        <f>'Moving Avg'!H1112</f>
        <v>7.4973685000000057</v>
      </c>
      <c r="J1112" s="5" t="str">
        <f>OBV!F1112</f>
        <v>BEARISH</v>
      </c>
      <c r="K1112" s="5" t="str">
        <f>OBV!G1112</f>
        <v>NEUTRAL</v>
      </c>
      <c r="L1112" s="5" t="str">
        <f>OBV!H1112</f>
        <v>BEARISH DIVERGENCE</v>
      </c>
    </row>
    <row r="1113" spans="1:12" ht="13.5" x14ac:dyDescent="0.25">
      <c r="A1113" s="3">
        <f>RSI!A1113</f>
        <v>43929</v>
      </c>
      <c r="B1113" s="2">
        <f>RSI!B1113</f>
        <v>6.7595999999999998</v>
      </c>
      <c r="C1113" s="2">
        <f>RSI!I1113</f>
        <v>60.222087479933734</v>
      </c>
      <c r="D1113" s="2">
        <f>MACD!E1113</f>
        <v>-0.14354617820548121</v>
      </c>
      <c r="E1113" s="2">
        <f>MACD!F1113</f>
        <v>-1.8227275809517274E-3</v>
      </c>
      <c r="F1113" s="2">
        <f>'Moving Avg'!D1113</f>
        <v>6.5545</v>
      </c>
      <c r="G1113" s="2">
        <f>'Moving Avg'!F1113</f>
        <v>6.4402500000000007</v>
      </c>
      <c r="H1113" s="2">
        <f>'Moving Avg'!G1113</f>
        <v>6.6636759999999988</v>
      </c>
      <c r="I1113" s="2">
        <f>'Moving Avg'!H1113</f>
        <v>7.4871570000000069</v>
      </c>
      <c r="J1113" s="5" t="str">
        <f>OBV!F1113</f>
        <v>BEARISH</v>
      </c>
      <c r="K1113" s="5" t="str">
        <f>OBV!G1113</f>
        <v>NEUTRAL</v>
      </c>
      <c r="L1113" s="5" t="str">
        <f>OBV!H1113</f>
        <v>BEARISH DIVERGENCE</v>
      </c>
    </row>
    <row r="1114" spans="1:12" ht="13.5" x14ac:dyDescent="0.25">
      <c r="A1114" s="3">
        <f>RSI!A1114</f>
        <v>43934</v>
      </c>
      <c r="B1114" s="2">
        <f>RSI!B1114</f>
        <v>6.8975999999999997</v>
      </c>
      <c r="C1114" s="2">
        <f>RSI!I1114</f>
        <v>64.695634061439762</v>
      </c>
      <c r="D1114" s="2">
        <f>MACD!E1114</f>
        <v>-0.19390211656845757</v>
      </c>
      <c r="E1114" s="2">
        <f>MACD!F1114</f>
        <v>-4.0238605378452898E-2</v>
      </c>
      <c r="F1114" s="2">
        <f>'Moving Avg'!D1114</f>
        <v>6.626479999999999</v>
      </c>
      <c r="G1114" s="2">
        <f>'Moving Avg'!F1114</f>
        <v>6.4480450000000005</v>
      </c>
      <c r="H1114" s="2">
        <f>'Moving Avg'!G1114</f>
        <v>6.667273999999999</v>
      </c>
      <c r="I1114" s="2">
        <f>'Moving Avg'!H1114</f>
        <v>7.477635500000007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6.8676000000000004</v>
      </c>
      <c r="C1115" s="2">
        <f>RSI!I1115</f>
        <v>63.03595109367815</v>
      </c>
      <c r="D1115" s="2">
        <f>MACD!E1115</f>
        <v>-0.20967269942755973</v>
      </c>
      <c r="E1115" s="2">
        <f>MACD!F1115</f>
        <v>-7.4125424188274266E-2</v>
      </c>
      <c r="F1115" s="2">
        <f>'Moving Avg'!D1115</f>
        <v>6.7260400000000002</v>
      </c>
      <c r="G1115" s="2">
        <f>'Moving Avg'!F1115</f>
        <v>6.4585400000000011</v>
      </c>
      <c r="H1115" s="2">
        <f>'Moving Avg'!G1115</f>
        <v>6.6660739999999983</v>
      </c>
      <c r="I1115" s="2">
        <f>'Moving Avg'!H1115</f>
        <v>7.4679640000000074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6.8975999999999997</v>
      </c>
      <c r="C1116" s="2">
        <f>RSI!I1116</f>
        <v>64.029704994769304</v>
      </c>
      <c r="D1116" s="2">
        <f>MACD!E1116</f>
        <v>-0.21691719939491794</v>
      </c>
      <c r="E1116" s="2">
        <f>MACD!F1116</f>
        <v>-0.10268377922960301</v>
      </c>
      <c r="F1116" s="2">
        <f>'Moving Avg'!D1116</f>
        <v>6.8040199999999995</v>
      </c>
      <c r="G1116" s="2">
        <f>'Moving Avg'!F1116</f>
        <v>6.473535</v>
      </c>
      <c r="H1116" s="2">
        <f>'Moving Avg'!G1116</f>
        <v>6.6661939999999982</v>
      </c>
      <c r="I1116" s="2">
        <f>'Moving Avg'!H1116</f>
        <v>7.4584425000000074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6.8916000000000004</v>
      </c>
      <c r="C1117" s="2">
        <f>RSI!I1117</f>
        <v>63.661077289301197</v>
      </c>
      <c r="D1117" s="2">
        <f>MACD!E1117</f>
        <v>-0.21523107031641153</v>
      </c>
      <c r="E1117" s="2">
        <f>MACD!F1117</f>
        <v>-0.1251932374469647</v>
      </c>
      <c r="F1117" s="2">
        <f>'Moving Avg'!D1117</f>
        <v>6.8628</v>
      </c>
      <c r="G1117" s="2">
        <f>'Moving Avg'!F1117</f>
        <v>6.4957250000000002</v>
      </c>
      <c r="H1117" s="2">
        <f>'Moving Avg'!G1117</f>
        <v>6.665473999999997</v>
      </c>
      <c r="I1117" s="2">
        <f>'Moving Avg'!H1117</f>
        <v>7.4488910000000059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6.8856000000000002</v>
      </c>
      <c r="C1118" s="2">
        <f>RSI!I1118</f>
        <v>63.268811142571977</v>
      </c>
      <c r="D1118" s="2">
        <f>MACD!E1118</f>
        <v>-0.21504585727408898</v>
      </c>
      <c r="E1118" s="2">
        <f>MACD!F1118</f>
        <v>-0.14316376141238957</v>
      </c>
      <c r="F1118" s="2">
        <f>'Moving Avg'!D1118</f>
        <v>6.8879999999999999</v>
      </c>
      <c r="G1118" s="2">
        <f>'Moving Avg'!F1118</f>
        <v>6.5266149999999996</v>
      </c>
      <c r="H1118" s="2">
        <f>'Moving Avg'!G1118</f>
        <v>6.6640339999999973</v>
      </c>
      <c r="I1118" s="2">
        <f>'Moving Avg'!H1118</f>
        <v>7.4394500000000061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6.8975999999999997</v>
      </c>
      <c r="C1119" s="2">
        <f>RSI!I1119</f>
        <v>63.749905942337925</v>
      </c>
      <c r="D1119" s="2">
        <f>MACD!E1119</f>
        <v>-0.21730364355404674</v>
      </c>
      <c r="E1119" s="2">
        <f>MACD!F1119</f>
        <v>-0.15799173784072101</v>
      </c>
      <c r="F1119" s="2">
        <f>'Moving Avg'!D1119</f>
        <v>6.8879999999999999</v>
      </c>
      <c r="G1119" s="2">
        <f>'Moving Avg'!F1119</f>
        <v>6.5569050000000004</v>
      </c>
      <c r="H1119" s="2">
        <f>'Moving Avg'!G1119</f>
        <v>6.6635539999999978</v>
      </c>
      <c r="I1119" s="2">
        <f>'Moving Avg'!H1119</f>
        <v>7.4300690000000067</v>
      </c>
      <c r="J1119" s="5" t="str">
        <f>OBV!F1119</f>
        <v>BULLISH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6.8975999999999997</v>
      </c>
      <c r="C1120" s="2">
        <f>RSI!I1120</f>
        <v>63.749905942337925</v>
      </c>
      <c r="D1120" s="2">
        <f>MACD!E1120</f>
        <v>-0.24652836336251394</v>
      </c>
      <c r="E1120" s="2">
        <f>MACD!F1120</f>
        <v>-0.17569906294507961</v>
      </c>
      <c r="F1120" s="2">
        <f>'Moving Avg'!D1120</f>
        <v>6.8940000000000001</v>
      </c>
      <c r="G1120" s="2">
        <f>'Moving Avg'!F1120</f>
        <v>6.59619</v>
      </c>
      <c r="H1120" s="2">
        <f>'Moving Avg'!G1120</f>
        <v>6.6625939999999977</v>
      </c>
      <c r="I1120" s="2">
        <f>'Moving Avg'!H1120</f>
        <v>7.4206880000000073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6.8916000000000004</v>
      </c>
      <c r="C1121" s="2">
        <f>RSI!I1121</f>
        <v>63.269367055154454</v>
      </c>
      <c r="D1121" s="2">
        <f>MACD!E1121</f>
        <v>-0.25097076932797968</v>
      </c>
      <c r="E1121" s="2">
        <f>MACD!F1121</f>
        <v>-0.19075340422165965</v>
      </c>
      <c r="F1121" s="2">
        <f>'Moving Avg'!D1121</f>
        <v>6.8927999999999994</v>
      </c>
      <c r="G1121" s="2">
        <f>'Moving Avg'!F1121</f>
        <v>6.6288799999999997</v>
      </c>
      <c r="H1121" s="2">
        <f>'Moving Avg'!G1121</f>
        <v>6.6655919999999984</v>
      </c>
      <c r="I1121" s="2">
        <f>'Moving Avg'!H1121</f>
        <v>7.4112770000000046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</row>
    <row r="1122" spans="1:12" ht="13.5" x14ac:dyDescent="0.25">
      <c r="A1122" s="3">
        <f>RSI!A1122</f>
        <v>43944</v>
      </c>
      <c r="B1122" s="2">
        <f>RSI!B1122</f>
        <v>6.8856000000000002</v>
      </c>
      <c r="C1122" s="2">
        <f>RSI!I1122</f>
        <v>62.759900220147607</v>
      </c>
      <c r="D1122" s="2">
        <f>MACD!E1122</f>
        <v>-0.24167555155929321</v>
      </c>
      <c r="E1122" s="2">
        <f>MACD!F1122</f>
        <v>-0.20093783368918636</v>
      </c>
      <c r="F1122" s="2">
        <f>'Moving Avg'!D1122</f>
        <v>6.8915999999999995</v>
      </c>
      <c r="G1122" s="2">
        <f>'Moving Avg'!F1122</f>
        <v>6.6612699999999991</v>
      </c>
      <c r="H1122" s="2">
        <f>'Moving Avg'!G1122</f>
        <v>6.6685899999999982</v>
      </c>
      <c r="I1122" s="2">
        <f>'Moving Avg'!H1122</f>
        <v>7.4018360000000056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</row>
    <row r="1123" spans="1:12" ht="13.5" x14ac:dyDescent="0.25">
      <c r="A1123" s="3">
        <f>RSI!A1123</f>
        <v>43945</v>
      </c>
      <c r="B1123" s="2">
        <f>RSI!B1123</f>
        <v>6.8856000000000002</v>
      </c>
      <c r="C1123" s="2">
        <f>RSI!I1123</f>
        <v>62.7599002201476</v>
      </c>
      <c r="D1123" s="2">
        <f>MACD!E1123</f>
        <v>-0.21001205556890579</v>
      </c>
      <c r="E1123" s="2">
        <f>MACD!F1123</f>
        <v>-0.20275267806513025</v>
      </c>
      <c r="F1123" s="2">
        <f>'Moving Avg'!D1123</f>
        <v>6.8915999999999995</v>
      </c>
      <c r="G1123" s="2">
        <f>'Moving Avg'!F1123</f>
        <v>6.6936599999999986</v>
      </c>
      <c r="H1123" s="2">
        <f>'Moving Avg'!G1123</f>
        <v>6.6699099999999989</v>
      </c>
      <c r="I1123" s="2">
        <f>'Moving Avg'!H1123</f>
        <v>7.3932385000000043</v>
      </c>
      <c r="J1123" s="5" t="str">
        <f>OBV!F1123</f>
        <v>BEARISH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6.8856000000000002</v>
      </c>
      <c r="C1124" s="2">
        <f>RSI!I1124</f>
        <v>62.7599002201476</v>
      </c>
      <c r="D1124" s="2">
        <f>MACD!E1124</f>
        <v>-0.16301630166682024</v>
      </c>
      <c r="E1124" s="2">
        <f>MACD!F1124</f>
        <v>-0.19480540278546826</v>
      </c>
      <c r="F1124" s="2">
        <f>'Moving Avg'!D1124</f>
        <v>6.8891999999999998</v>
      </c>
      <c r="G1124" s="2">
        <f>'Moving Avg'!F1124</f>
        <v>6.726049999999999</v>
      </c>
      <c r="H1124" s="2">
        <f>'Moving Avg'!G1124</f>
        <v>6.6705099999999993</v>
      </c>
      <c r="I1124" s="2">
        <f>'Moving Avg'!H1124</f>
        <v>7.3847815000000061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6.8856000000000002</v>
      </c>
      <c r="C1125" s="2">
        <f>RSI!I1125</f>
        <v>62.759900220147607</v>
      </c>
      <c r="D1125" s="2">
        <f>MACD!E1125</f>
        <v>-0.12881716340545069</v>
      </c>
      <c r="E1125" s="2">
        <f>MACD!F1125</f>
        <v>-0.18160775490946476</v>
      </c>
      <c r="F1125" s="2">
        <f>'Moving Avg'!D1125</f>
        <v>6.8867999999999991</v>
      </c>
      <c r="G1125" s="2">
        <f>'Moving Avg'!F1125</f>
        <v>6.7497400000000001</v>
      </c>
      <c r="H1125" s="2">
        <f>'Moving Avg'!G1125</f>
        <v>6.6708699999999999</v>
      </c>
      <c r="I1125" s="2">
        <f>'Moving Avg'!H1125</f>
        <v>7.3763245000000053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6.8676000000000004</v>
      </c>
      <c r="C1126" s="2">
        <f>RSI!I1126</f>
        <v>60.784851662824252</v>
      </c>
      <c r="D1126" s="2">
        <f>MACD!E1126</f>
        <v>-9.4811375156167443E-2</v>
      </c>
      <c r="E1126" s="2">
        <f>MACD!F1126</f>
        <v>-0.16424847895880532</v>
      </c>
      <c r="F1126" s="2">
        <f>'Moving Avg'!D1126</f>
        <v>6.8820000000000006</v>
      </c>
      <c r="G1126" s="2">
        <f>'Moving Avg'!F1126</f>
        <v>6.7692349999999992</v>
      </c>
      <c r="H1126" s="2">
        <f>'Moving Avg'!G1126</f>
        <v>6.6708699999999999</v>
      </c>
      <c r="I1126" s="2">
        <f>'Moving Avg'!H1126</f>
        <v>7.3677775000000043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6.8676000000000004</v>
      </c>
      <c r="C1127" s="2">
        <f>RSI!I1127</f>
        <v>60.784851662824252</v>
      </c>
      <c r="D1127" s="2">
        <f>MACD!E1127</f>
        <v>-6.7669388634294059E-2</v>
      </c>
      <c r="E1127" s="2">
        <f>MACD!F1127</f>
        <v>-0.14493266089390308</v>
      </c>
      <c r="F1127" s="2">
        <f>'Moving Avg'!D1127</f>
        <v>6.878400000000001</v>
      </c>
      <c r="G1127" s="2">
        <f>'Moving Avg'!F1127</f>
        <v>6.7857299999999992</v>
      </c>
      <c r="H1127" s="2">
        <f>'Moving Avg'!G1127</f>
        <v>6.670869999999999</v>
      </c>
      <c r="I1127" s="2">
        <f>'Moving Avg'!H1127</f>
        <v>7.359230500000006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6.8676000000000004</v>
      </c>
      <c r="C1128" s="2">
        <f>RSI!I1128</f>
        <v>60.784851662824252</v>
      </c>
      <c r="D1128" s="2">
        <f>MACD!E1128</f>
        <v>-4.628271100451542E-2</v>
      </c>
      <c r="E1128" s="2">
        <f>MACD!F1128</f>
        <v>-0.12520267091602555</v>
      </c>
      <c r="F1128" s="2">
        <f>'Moving Avg'!D1128</f>
        <v>6.8748000000000005</v>
      </c>
      <c r="G1128" s="2">
        <f>'Moving Avg'!F1128</f>
        <v>6.8022249999999982</v>
      </c>
      <c r="H1128" s="2">
        <f>'Moving Avg'!G1128</f>
        <v>6.6714699999999993</v>
      </c>
      <c r="I1128" s="2">
        <f>'Moving Avg'!H1128</f>
        <v>7.3506835000000068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6.8676000000000004</v>
      </c>
      <c r="C1129" s="2">
        <f>RSI!I1129</f>
        <v>60.784851662824252</v>
      </c>
      <c r="D1129" s="2">
        <f>MACD!E1129</f>
        <v>-2.6948046639252432E-2</v>
      </c>
      <c r="E1129" s="2">
        <f>MACD!F1129</f>
        <v>-0.10555174606067093</v>
      </c>
      <c r="F1129" s="2">
        <f>'Moving Avg'!D1129</f>
        <v>6.8712</v>
      </c>
      <c r="G1129" s="2">
        <f>'Moving Avg'!F1129</f>
        <v>6.818719999999999</v>
      </c>
      <c r="H1129" s="2">
        <f>'Moving Avg'!G1129</f>
        <v>6.6723099999999995</v>
      </c>
      <c r="I1129" s="2">
        <f>'Moving Avg'!H1129</f>
        <v>7.341236500000007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6.6757</v>
      </c>
      <c r="C1130" s="2">
        <f>RSI!I1130</f>
        <v>41.883894643111475</v>
      </c>
      <c r="D1130" s="2">
        <f>MACD!E1130</f>
        <v>3.0639900758586691E-3</v>
      </c>
      <c r="E1130" s="2">
        <f>MACD!F1130</f>
        <v>-8.3828598833365006E-2</v>
      </c>
      <c r="F1130" s="2">
        <f>'Moving Avg'!D1130</f>
        <v>6.8292200000000012</v>
      </c>
      <c r="G1130" s="2">
        <f>'Moving Avg'!F1130</f>
        <v>6.8340149999999982</v>
      </c>
      <c r="H1130" s="2">
        <f>'Moving Avg'!G1130</f>
        <v>6.6713500000000003</v>
      </c>
      <c r="I1130" s="2">
        <f>'Moving Avg'!H1130</f>
        <v>7.3311300000000061</v>
      </c>
      <c r="J1130" s="5" t="str">
        <f>OBV!F1130</f>
        <v>BEARISH</v>
      </c>
      <c r="K1130" s="5" t="str">
        <f>OBV!G1130</f>
        <v>WEAK</v>
      </c>
      <c r="L1130" s="5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6.8676000000000004</v>
      </c>
      <c r="C1131" s="2">
        <f>RSI!I1131</f>
        <v>56.46301866325075</v>
      </c>
      <c r="D1131" s="2">
        <f>MACD!E1131</f>
        <v>1.3933659979996627E-2</v>
      </c>
      <c r="E1131" s="2">
        <f>MACD!F1131</f>
        <v>-6.427614707069268E-2</v>
      </c>
      <c r="F1131" s="2">
        <f>'Moving Avg'!D1131</f>
        <v>6.8292200000000012</v>
      </c>
      <c r="G1131" s="2">
        <f>'Moving Avg'!F1131</f>
        <v>6.8520099999999982</v>
      </c>
      <c r="H1131" s="2">
        <f>'Moving Avg'!G1131</f>
        <v>6.6719499999999989</v>
      </c>
      <c r="I1131" s="2">
        <f>'Moving Avg'!H1131</f>
        <v>7.3231825000000059</v>
      </c>
      <c r="J1131" s="5" t="str">
        <f>OBV!F1131</f>
        <v>BEARISH</v>
      </c>
      <c r="K1131" s="5" t="str">
        <f>OBV!G1131</f>
        <v>WEAK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6.8676000000000004</v>
      </c>
      <c r="C1132" s="2">
        <f>RSI!I1132</f>
        <v>56.46301866325075</v>
      </c>
      <c r="D1132" s="2">
        <f>MACD!E1132</f>
        <v>2.1641422326770687E-2</v>
      </c>
      <c r="E1132" s="2">
        <f>MACD!F1132</f>
        <v>-4.7092633191200009E-2</v>
      </c>
      <c r="F1132" s="2">
        <f>'Moving Avg'!D1132</f>
        <v>6.8292200000000012</v>
      </c>
      <c r="G1132" s="2">
        <f>'Moving Avg'!F1132</f>
        <v>6.8655049999999989</v>
      </c>
      <c r="H1132" s="2">
        <f>'Moving Avg'!G1132</f>
        <v>6.6725500000000002</v>
      </c>
      <c r="I1132" s="2">
        <f>'Moving Avg'!H1132</f>
        <v>7.3164950000000077</v>
      </c>
      <c r="J1132" s="5" t="str">
        <f>OBV!F1132</f>
        <v>BEARISH</v>
      </c>
      <c r="K1132" s="5" t="str">
        <f>OBV!G1132</f>
        <v>WEAK</v>
      </c>
      <c r="L1132" s="5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6.8975999999999997</v>
      </c>
      <c r="C1133" s="2">
        <f>RSI!I1133</f>
        <v>58.35707044874723</v>
      </c>
      <c r="D1133" s="2">
        <f>MACD!E1133</f>
        <v>2.5416547557699509E-2</v>
      </c>
      <c r="E1133" s="2">
        <f>MACD!F1133</f>
        <v>-3.2590797041420108E-2</v>
      </c>
      <c r="F1133" s="2">
        <f>'Moving Avg'!D1133</f>
        <v>6.8352199999999996</v>
      </c>
      <c r="G1133" s="2">
        <f>'Moving Avg'!F1133</f>
        <v>6.8724049999999988</v>
      </c>
      <c r="H1133" s="2">
        <f>'Moving Avg'!G1133</f>
        <v>6.6737500000000001</v>
      </c>
      <c r="I1133" s="2">
        <f>'Moving Avg'!H1133</f>
        <v>7.3087275000000069</v>
      </c>
      <c r="J1133" s="5" t="str">
        <f>OBV!F1133</f>
        <v>BEARISH</v>
      </c>
      <c r="K1133" s="5" t="str">
        <f>OBV!G1133</f>
        <v>NEUTRAL</v>
      </c>
      <c r="L1133" s="5" t="str">
        <f>OBV!H1133</f>
        <v>BEARISH DIVERGENCE</v>
      </c>
    </row>
    <row r="1134" spans="1:12" ht="13.5" x14ac:dyDescent="0.25">
      <c r="A1134" s="3">
        <f>RSI!A1134</f>
        <v>43963</v>
      </c>
      <c r="B1134" s="2">
        <f>RSI!B1134</f>
        <v>6.9276</v>
      </c>
      <c r="C1134" s="2">
        <f>RSI!I1134</f>
        <v>60.220764631129725</v>
      </c>
      <c r="D1134" s="2">
        <f>MACD!E1134</f>
        <v>2.5725645131131181E-2</v>
      </c>
      <c r="E1134" s="2">
        <f>MACD!F1134</f>
        <v>-2.0927508606909853E-2</v>
      </c>
      <c r="F1134" s="2">
        <f>'Moving Avg'!D1134</f>
        <v>6.8472200000000001</v>
      </c>
      <c r="G1134" s="2">
        <f>'Moving Avg'!F1134</f>
        <v>6.8739049999999988</v>
      </c>
      <c r="H1134" s="2">
        <f>'Moving Avg'!G1134</f>
        <v>6.6762699999999997</v>
      </c>
      <c r="I1134" s="2">
        <f>'Moving Avg'!H1134</f>
        <v>7.3022200000000064</v>
      </c>
      <c r="J1134" s="5" t="str">
        <f>OBV!F1134</f>
        <v>BEARISH</v>
      </c>
      <c r="K1134" s="5" t="str">
        <f>OBV!G1134</f>
        <v>NEUTRAL</v>
      </c>
      <c r="L1134" s="5" t="str">
        <f>OBV!H1134</f>
        <v>BEARISH DIVERGENCE</v>
      </c>
    </row>
    <row r="1135" spans="1:12" ht="13.5" x14ac:dyDescent="0.25">
      <c r="A1135" s="3">
        <f>RSI!A1135</f>
        <v>43964</v>
      </c>
      <c r="B1135" s="2">
        <f>RSI!B1135</f>
        <v>6.9276</v>
      </c>
      <c r="C1135" s="2">
        <f>RSI!I1135</f>
        <v>60.220764631129725</v>
      </c>
      <c r="D1135" s="2">
        <f>MACD!E1135</f>
        <v>2.5196013370929471E-2</v>
      </c>
      <c r="E1135" s="2">
        <f>MACD!F1135</f>
        <v>-1.170280421134199E-2</v>
      </c>
      <c r="F1135" s="2">
        <f>'Moving Avg'!D1135</f>
        <v>6.8975999999999997</v>
      </c>
      <c r="G1135" s="2">
        <f>'Moving Avg'!F1135</f>
        <v>6.8769049999999989</v>
      </c>
      <c r="H1135" s="2">
        <f>'Moving Avg'!G1135</f>
        <v>6.6809479999999999</v>
      </c>
      <c r="I1135" s="2">
        <f>'Moving Avg'!H1135</f>
        <v>7.2948725000000056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6.8916000000000004</v>
      </c>
      <c r="C1136" s="2">
        <f>RSI!I1136</f>
        <v>56.689834092485349</v>
      </c>
      <c r="D1136" s="2">
        <f>MACD!E1136</f>
        <v>2.3912729075945549E-2</v>
      </c>
      <c r="E1136" s="2">
        <f>MACD!F1136</f>
        <v>-4.5796975538844823E-3</v>
      </c>
      <c r="F1136" s="2">
        <f>'Moving Avg'!D1136</f>
        <v>6.9024000000000001</v>
      </c>
      <c r="G1136" s="2">
        <f>'Moving Avg'!F1136</f>
        <v>6.8766049999999996</v>
      </c>
      <c r="H1136" s="2">
        <f>'Moving Avg'!G1136</f>
        <v>6.6826279999999993</v>
      </c>
      <c r="I1136" s="2">
        <f>'Moving Avg'!H1136</f>
        <v>7.2864755000000079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6.8975999999999997</v>
      </c>
      <c r="C1137" s="2">
        <f>RSI!I1137</f>
        <v>57.140878812525365</v>
      </c>
      <c r="D1137" s="2">
        <f>MACD!E1137</f>
        <v>2.1916848456504212E-2</v>
      </c>
      <c r="E1137" s="2">
        <f>MACD!F1137</f>
        <v>7.1961164819325666E-4</v>
      </c>
      <c r="F1137" s="2">
        <f>'Moving Avg'!D1137</f>
        <v>6.9084000000000003</v>
      </c>
      <c r="G1137" s="2">
        <f>'Moving Avg'!F1137</f>
        <v>6.8769049999999989</v>
      </c>
      <c r="H1137" s="2">
        <f>'Moving Avg'!G1137</f>
        <v>6.6844280000000005</v>
      </c>
      <c r="I1137" s="2">
        <f>'Moving Avg'!H1137</f>
        <v>7.2777185000000069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6.8916000000000004</v>
      </c>
      <c r="C1138" s="2">
        <f>RSI!I1138</f>
        <v>56.507129234119716</v>
      </c>
      <c r="D1138" s="2">
        <f>MACD!E1138</f>
        <v>2.0205923772252277E-2</v>
      </c>
      <c r="E1138" s="2">
        <f>MACD!F1138</f>
        <v>4.6168740730050612E-3</v>
      </c>
      <c r="F1138" s="2">
        <f>'Moving Avg'!D1138</f>
        <v>6.9072000000000005</v>
      </c>
      <c r="G1138" s="2">
        <f>'Moving Avg'!F1138</f>
        <v>6.8772049999999991</v>
      </c>
      <c r="H1138" s="2">
        <f>'Moving Avg'!G1138</f>
        <v>6.6861080000000008</v>
      </c>
      <c r="I1138" s="2">
        <f>'Moving Avg'!H1138</f>
        <v>7.2689015000000055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6.8975999999999997</v>
      </c>
      <c r="C1139" s="2">
        <f>RSI!I1139</f>
        <v>57.020483268310507</v>
      </c>
      <c r="D1139" s="2">
        <f>MACD!E1139</f>
        <v>1.7917240059265538E-2</v>
      </c>
      <c r="E1139" s="2">
        <f>MACD!F1139</f>
        <v>7.2769472702571576E-3</v>
      </c>
      <c r="F1139" s="2">
        <f>'Moving Avg'!D1139</f>
        <v>6.9012000000000002</v>
      </c>
      <c r="G1139" s="2">
        <f>'Moving Avg'!F1139</f>
        <v>6.8772050000000009</v>
      </c>
      <c r="H1139" s="2">
        <f>'Moving Avg'!G1139</f>
        <v>6.6879080000000011</v>
      </c>
      <c r="I1139" s="2">
        <f>'Moving Avg'!H1139</f>
        <v>7.2605045000000041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6.8975999999999997</v>
      </c>
      <c r="C1140" s="2">
        <f>RSI!I1140</f>
        <v>57.020483268310507</v>
      </c>
      <c r="D1140" s="2">
        <f>MACD!E1140</f>
        <v>-1.3945030542752868E-2</v>
      </c>
      <c r="E1140" s="2">
        <f>MACD!F1140</f>
        <v>3.0325517076551524E-3</v>
      </c>
      <c r="F1140" s="2">
        <f>'Moving Avg'!D1140</f>
        <v>6.8952</v>
      </c>
      <c r="G1140" s="2">
        <f>'Moving Avg'!F1140</f>
        <v>6.8772050000000009</v>
      </c>
      <c r="H1140" s="2">
        <f>'Moving Avg'!G1140</f>
        <v>6.6915060000000013</v>
      </c>
      <c r="I1140" s="2">
        <f>'Moving Avg'!H1140</f>
        <v>7.2521975000000056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6.8975999999999997</v>
      </c>
      <c r="C1141" s="2">
        <f>RSI!I1141</f>
        <v>57.020483268310507</v>
      </c>
      <c r="D1141" s="2">
        <f>MACD!E1141</f>
        <v>-1.1755128244701041E-2</v>
      </c>
      <c r="E1141" s="2">
        <f>MACD!F1141</f>
        <v>7.501571718391371E-5</v>
      </c>
      <c r="F1141" s="2">
        <f>'Moving Avg'!D1141</f>
        <v>6.8963999999999999</v>
      </c>
      <c r="G1141" s="2">
        <f>'Moving Avg'!F1141</f>
        <v>6.8775050000000011</v>
      </c>
      <c r="H1141" s="2">
        <f>'Moving Avg'!G1141</f>
        <v>6.6934260000000014</v>
      </c>
      <c r="I1141" s="2">
        <f>'Moving Avg'!H1141</f>
        <v>7.2438905000000045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6.8916000000000004</v>
      </c>
      <c r="C1142" s="2">
        <f>RSI!I1142</f>
        <v>56.192105828371908</v>
      </c>
      <c r="D1142" s="2">
        <f>MACD!E1142</f>
        <v>-9.802867147997496E-3</v>
      </c>
      <c r="E1142" s="2">
        <f>MACD!F1142</f>
        <v>-1.9005608558523685E-3</v>
      </c>
      <c r="F1142" s="2">
        <f>'Moving Avg'!D1142</f>
        <v>6.8952</v>
      </c>
      <c r="G1142" s="2">
        <f>'Moving Avg'!F1142</f>
        <v>6.8778050000000004</v>
      </c>
      <c r="H1142" s="2">
        <f>'Moving Avg'!G1142</f>
        <v>6.6993040000000033</v>
      </c>
      <c r="I1142" s="2">
        <f>'Moving Avg'!H1142</f>
        <v>7.2355235000000038</v>
      </c>
      <c r="J1142" s="5" t="str">
        <f>OBV!F1142</f>
        <v>BEARISH</v>
      </c>
      <c r="K1142" s="5" t="str">
        <f>OBV!G1142</f>
        <v>WEAK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6.8376000000000001</v>
      </c>
      <c r="C1143" s="2">
        <f>RSI!I1143</f>
        <v>49.25644809213405</v>
      </c>
      <c r="D1143" s="2">
        <f>MACD!E1143</f>
        <v>1.8027607190340689E-4</v>
      </c>
      <c r="E1143" s="2">
        <f>MACD!F1143</f>
        <v>-1.4843934703012136E-3</v>
      </c>
      <c r="F1143" s="2">
        <f>'Moving Avg'!D1143</f>
        <v>6.8843999999999994</v>
      </c>
      <c r="G1143" s="2">
        <f>'Moving Avg'!F1143</f>
        <v>6.8754050000000007</v>
      </c>
      <c r="H1143" s="2">
        <f>'Moving Avg'!G1143</f>
        <v>6.7042220000000032</v>
      </c>
      <c r="I1143" s="2">
        <f>'Moving Avg'!H1143</f>
        <v>7.2268865000000035</v>
      </c>
      <c r="J1143" s="5" t="str">
        <f>OBV!F1143</f>
        <v>BEARISH</v>
      </c>
      <c r="K1143" s="5" t="str">
        <f>OBV!G1143</f>
        <v>WEAK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6.8975999999999997</v>
      </c>
      <c r="C1144" s="2">
        <f>RSI!I1144</f>
        <v>55.786405429859585</v>
      </c>
      <c r="D1144" s="2">
        <f>MACD!E1144</f>
        <v>8.8544734541970982E-3</v>
      </c>
      <c r="E1144" s="2">
        <f>MACD!F1144</f>
        <v>5.8337991459844881E-4</v>
      </c>
      <c r="F1144" s="2">
        <f>'Moving Avg'!D1144</f>
        <v>6.8843999999999994</v>
      </c>
      <c r="G1144" s="2">
        <f>'Moving Avg'!F1144</f>
        <v>6.8760049999999993</v>
      </c>
      <c r="H1144" s="2">
        <f>'Moving Avg'!G1144</f>
        <v>6.7073400000000039</v>
      </c>
      <c r="I1144" s="2">
        <f>'Moving Avg'!H1144</f>
        <v>7.2188195000000039</v>
      </c>
      <c r="J1144" s="5" t="str">
        <f>OBV!F1144</f>
        <v>BEARISH</v>
      </c>
      <c r="K1144" s="5" t="str">
        <f>OBV!G1144</f>
        <v>WEAK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6.8975999999999997</v>
      </c>
      <c r="C1145" s="2">
        <f>RSI!I1145</f>
        <v>55.786405429859585</v>
      </c>
      <c r="D1145" s="2">
        <f>MACD!E1145</f>
        <v>1.5891471705804072E-2</v>
      </c>
      <c r="E1145" s="2">
        <f>MACD!F1145</f>
        <v>3.6449982728395738E-3</v>
      </c>
      <c r="F1145" s="2">
        <f>'Moving Avg'!D1145</f>
        <v>6.8844000000000012</v>
      </c>
      <c r="G1145" s="2">
        <f>'Moving Avg'!F1145</f>
        <v>6.8766049999999996</v>
      </c>
      <c r="H1145" s="2">
        <f>'Moving Avg'!G1145</f>
        <v>6.7121380000000048</v>
      </c>
      <c r="I1145" s="2">
        <f>'Moving Avg'!H1145</f>
        <v>7.2107225000000028</v>
      </c>
      <c r="J1145" s="5" t="str">
        <f>OBV!F1145</f>
        <v>BEARISH</v>
      </c>
      <c r="K1145" s="5" t="str">
        <f>OBV!G1145</f>
        <v>WEAK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6.8975999999999997</v>
      </c>
      <c r="C1146" s="2">
        <f>RSI!I1146</f>
        <v>55.786405429859585</v>
      </c>
      <c r="D1146" s="2">
        <f>MACD!E1146</f>
        <v>1.6027108835060311E-2</v>
      </c>
      <c r="E1146" s="2">
        <f>MACD!F1146</f>
        <v>6.1214203852837214E-3</v>
      </c>
      <c r="F1146" s="2">
        <f>'Moving Avg'!D1146</f>
        <v>6.8843999999999994</v>
      </c>
      <c r="G1146" s="2">
        <f>'Moving Avg'!F1146</f>
        <v>6.8781049999999997</v>
      </c>
      <c r="H1146" s="2">
        <f>'Moving Avg'!G1146</f>
        <v>6.7181360000000039</v>
      </c>
      <c r="I1146" s="2">
        <f>'Moving Avg'!H1146</f>
        <v>7.2026255000000017</v>
      </c>
      <c r="J1146" s="5" t="str">
        <f>OBV!F1146</f>
        <v>BEARISH</v>
      </c>
      <c r="K1146" s="5" t="str">
        <f>OBV!G1146</f>
        <v>WEAK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7.0175999999999998</v>
      </c>
      <c r="C1147" s="2">
        <f>RSI!I1147</f>
        <v>66.541607940373837</v>
      </c>
      <c r="D1147" s="2">
        <f>MACD!E1147</f>
        <v>7.916544092054778E-3</v>
      </c>
      <c r="E1147" s="2">
        <f>MACD!F1147</f>
        <v>6.4804451266379333E-3</v>
      </c>
      <c r="F1147" s="2">
        <f>'Moving Avg'!D1147</f>
        <v>6.9096000000000002</v>
      </c>
      <c r="G1147" s="2">
        <f>'Moving Avg'!F1147</f>
        <v>6.8856049999999982</v>
      </c>
      <c r="H1147" s="2">
        <f>'Moving Avg'!G1147</f>
        <v>6.7295320000000052</v>
      </c>
      <c r="I1147" s="2">
        <f>'Moving Avg'!H1147</f>
        <v>7.1951285000000018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</row>
    <row r="1148" spans="1:12" ht="13.5" x14ac:dyDescent="0.25">
      <c r="A1148" s="3">
        <f>RSI!A1148</f>
        <v>43984</v>
      </c>
      <c r="B1148" s="2">
        <f>RSI!B1148</f>
        <v>7.1315</v>
      </c>
      <c r="C1148" s="2">
        <f>RSI!I1148</f>
        <v>73.204365052580059</v>
      </c>
      <c r="D1148" s="2">
        <f>MACD!E1148</f>
        <v>-9.2557393287275858E-3</v>
      </c>
      <c r="E1148" s="2">
        <f>MACD!F1148</f>
        <v>3.3332082355648296E-3</v>
      </c>
      <c r="F1148" s="2">
        <f>'Moving Avg'!D1148</f>
        <v>6.9683800000000007</v>
      </c>
      <c r="G1148" s="2">
        <f>'Moving Avg'!F1148</f>
        <v>6.8987999999999969</v>
      </c>
      <c r="H1148" s="2">
        <f>'Moving Avg'!G1148</f>
        <v>6.7468060000000047</v>
      </c>
      <c r="I1148" s="2">
        <f>'Moving Avg'!H1148</f>
        <v>7.1882010000000029</v>
      </c>
      <c r="J1148" s="5" t="str">
        <f>OBV!F1148</f>
        <v>BULLISH</v>
      </c>
      <c r="K1148" s="5" t="str">
        <f>OBV!G1148</f>
        <v>STRONG</v>
      </c>
      <c r="L1148" s="5" t="str">
        <f>OBV!H1148</f>
        <v>CONFIRMED BULLISH</v>
      </c>
    </row>
    <row r="1149" spans="1:12" ht="13.5" x14ac:dyDescent="0.25">
      <c r="A1149" s="3">
        <f>RSI!A1149</f>
        <v>43985</v>
      </c>
      <c r="B1149" s="2">
        <f>RSI!B1149</f>
        <v>7.1855000000000002</v>
      </c>
      <c r="C1149" s="2">
        <f>RSI!I1149</f>
        <v>75.677314089559417</v>
      </c>
      <c r="D1149" s="2">
        <f>MACD!E1149</f>
        <v>-2.8415155235850698E-2</v>
      </c>
      <c r="E1149" s="2">
        <f>MACD!F1149</f>
        <v>-3.016464458718276E-3</v>
      </c>
      <c r="F1149" s="2">
        <f>'Moving Avg'!D1149</f>
        <v>7.0259599999999995</v>
      </c>
      <c r="G1149" s="2">
        <f>'Moving Avg'!F1149</f>
        <v>6.9146949999999974</v>
      </c>
      <c r="H1149" s="2">
        <f>'Moving Avg'!G1149</f>
        <v>6.7646800000000056</v>
      </c>
      <c r="I1149" s="2">
        <f>'Moving Avg'!H1149</f>
        <v>7.1828030000000025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7.1315</v>
      </c>
      <c r="C1150" s="2">
        <f>RSI!I1150</f>
        <v>68.83582957958761</v>
      </c>
      <c r="D1150" s="2">
        <f>MACD!E1150</f>
        <v>-4.2383185872647111E-2</v>
      </c>
      <c r="E1150" s="2">
        <f>MACD!F1150</f>
        <v>-1.0889808741504043E-2</v>
      </c>
      <c r="F1150" s="2">
        <f>'Moving Avg'!D1150</f>
        <v>7.0727400000000005</v>
      </c>
      <c r="G1150" s="2">
        <f>'Moving Avg'!F1150</f>
        <v>6.9374849999999979</v>
      </c>
      <c r="H1150" s="2">
        <f>'Moving Avg'!G1150</f>
        <v>6.7850720000000058</v>
      </c>
      <c r="I1150" s="2">
        <f>'Moving Avg'!H1150</f>
        <v>7.1779745000000013</v>
      </c>
      <c r="J1150" s="5" t="str">
        <f>OBV!F1150</f>
        <v>BULLISH</v>
      </c>
      <c r="K1150" s="5" t="str">
        <f>OBV!G1150</f>
        <v>STRONG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7.1254999999999997</v>
      </c>
      <c r="C1151" s="2">
        <f>RSI!I1151</f>
        <v>68.099166996308583</v>
      </c>
      <c r="D1151" s="2">
        <f>MACD!E1151</f>
        <v>-5.5064882971303852E-2</v>
      </c>
      <c r="E1151" s="2">
        <f>MACD!F1151</f>
        <v>-1.9724823587464007E-2</v>
      </c>
      <c r="F1151" s="2">
        <f>'Moving Avg'!D1151</f>
        <v>7.1183199999999998</v>
      </c>
      <c r="G1151" s="2">
        <f>'Moving Avg'!F1151</f>
        <v>6.9503799999999982</v>
      </c>
      <c r="H1151" s="2">
        <f>'Moving Avg'!G1151</f>
        <v>6.8028260000000049</v>
      </c>
      <c r="I1151" s="2">
        <f>'Moving Avg'!H1151</f>
        <v>7.1731160000000012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7.1315</v>
      </c>
      <c r="C1152" s="2">
        <f>RSI!I1152</f>
        <v>68.462633314712932</v>
      </c>
      <c r="D1152" s="2">
        <f>MACD!E1152</f>
        <v>-6.8337837872287643E-2</v>
      </c>
      <c r="E1152" s="2">
        <f>MACD!F1152</f>
        <v>-2.9447426444428736E-2</v>
      </c>
      <c r="F1152" s="2">
        <f>'Moving Avg'!D1152</f>
        <v>7.1410999999999998</v>
      </c>
      <c r="G1152" s="2">
        <f>'Moving Avg'!F1152</f>
        <v>6.9635749999999987</v>
      </c>
      <c r="H1152" s="2">
        <f>'Moving Avg'!G1152</f>
        <v>6.8207000000000049</v>
      </c>
      <c r="I1152" s="2">
        <f>'Moving Avg'!H1152</f>
        <v>7.1694870000000028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7.0774999999999997</v>
      </c>
      <c r="C1153" s="2">
        <f>RSI!I1153</f>
        <v>61.654131951943555</v>
      </c>
      <c r="D1153" s="2">
        <f>MACD!E1153</f>
        <v>-8.4999693274799171E-2</v>
      </c>
      <c r="E1153" s="2">
        <f>MACD!F1153</f>
        <v>-4.0557879810502823E-2</v>
      </c>
      <c r="F1153" s="2">
        <f>'Moving Avg'!D1153</f>
        <v>7.1303000000000001</v>
      </c>
      <c r="G1153" s="2">
        <f>'Moving Avg'!F1153</f>
        <v>6.9725699999999993</v>
      </c>
      <c r="H1153" s="2">
        <f>'Moving Avg'!G1153</f>
        <v>6.837494000000004</v>
      </c>
      <c r="I1153" s="2">
        <f>'Moving Avg'!H1153</f>
        <v>7.1655880000000023</v>
      </c>
      <c r="J1153" s="5" t="str">
        <f>OBV!F1153</f>
        <v>BEARISH</v>
      </c>
      <c r="K1153" s="5" t="str">
        <f>OBV!G1153</f>
        <v>NEUTRAL</v>
      </c>
      <c r="L1153" s="5" t="str">
        <f>OBV!H1153</f>
        <v>CONFIRMED BEARISH</v>
      </c>
    </row>
    <row r="1154" spans="1:12" ht="13.5" x14ac:dyDescent="0.25">
      <c r="A1154" s="3">
        <f>RSI!A1154</f>
        <v>43992</v>
      </c>
      <c r="B1154" s="2">
        <f>RSI!B1154</f>
        <v>7.1254999999999997</v>
      </c>
      <c r="C1154" s="2">
        <f>RSI!I1154</f>
        <v>64.987289366749877</v>
      </c>
      <c r="D1154" s="2">
        <f>MACD!E1154</f>
        <v>-9.4143885475913791E-2</v>
      </c>
      <c r="E1154" s="2">
        <f>MACD!F1154</f>
        <v>-5.1275080943585016E-2</v>
      </c>
      <c r="F1154" s="2">
        <f>'Moving Avg'!D1154</f>
        <v>7.1183000000000005</v>
      </c>
      <c r="G1154" s="2">
        <f>'Moving Avg'!F1154</f>
        <v>6.9824649999999995</v>
      </c>
      <c r="H1154" s="2">
        <f>'Moving Avg'!G1154</f>
        <v>6.8552480000000049</v>
      </c>
      <c r="I1154" s="2">
        <f>'Moving Avg'!H1154</f>
        <v>7.1619290000000024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</row>
    <row r="1155" spans="1:12" ht="13.5" x14ac:dyDescent="0.25">
      <c r="A1155" s="3">
        <f>RSI!A1155</f>
        <v>43993</v>
      </c>
      <c r="B1155" s="2">
        <f>RSI!B1155</f>
        <v>7.1974999999999998</v>
      </c>
      <c r="C1155" s="2">
        <f>RSI!I1155</f>
        <v>69.298269736443643</v>
      </c>
      <c r="D1155" s="2">
        <f>MACD!E1155</f>
        <v>-0.10816575816367191</v>
      </c>
      <c r="E1155" s="2">
        <f>MACD!F1155</f>
        <v>-6.2653216387602406E-2</v>
      </c>
      <c r="F1155" s="2">
        <f>'Moving Avg'!D1155</f>
        <v>7.1315</v>
      </c>
      <c r="G1155" s="2">
        <f>'Moving Avg'!F1155</f>
        <v>6.9959599999999993</v>
      </c>
      <c r="H1155" s="2">
        <f>'Moving Avg'!G1155</f>
        <v>6.870962000000004</v>
      </c>
      <c r="I1155" s="2">
        <f>'Moving Avg'!H1155</f>
        <v>7.158630000000004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7.3174999999999999</v>
      </c>
      <c r="C1156" s="2">
        <f>RSI!I1156</f>
        <v>74.855168380680652</v>
      </c>
      <c r="D1156" s="2">
        <f>MACD!E1156</f>
        <v>-0.1302254503473721</v>
      </c>
      <c r="E1156" s="2">
        <f>MACD!F1156</f>
        <v>-7.6167663179556339E-2</v>
      </c>
      <c r="F1156" s="2">
        <f>'Moving Avg'!D1156</f>
        <v>7.1699000000000002</v>
      </c>
      <c r="G1156" s="2">
        <f>'Moving Avg'!F1156</f>
        <v>7.0172550000000005</v>
      </c>
      <c r="H1156" s="2">
        <f>'Moving Avg'!G1156</f>
        <v>6.8877580000000034</v>
      </c>
      <c r="I1156" s="2">
        <f>'Moving Avg'!H1156</f>
        <v>7.1559310000000043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7.3474000000000004</v>
      </c>
      <c r="C1157" s="2">
        <f>RSI!I1157</f>
        <v>76.019821670465376</v>
      </c>
      <c r="D1157" s="2">
        <f>MACD!E1157</f>
        <v>-0.13456309578648451</v>
      </c>
      <c r="E1157" s="2">
        <f>MACD!F1157</f>
        <v>-8.7846749700941973E-2</v>
      </c>
      <c r="F1157" s="2">
        <f>'Moving Avg'!D1157</f>
        <v>7.2130799999999997</v>
      </c>
      <c r="G1157" s="2">
        <f>'Moving Avg'!F1157</f>
        <v>7.0397450000000008</v>
      </c>
      <c r="H1157" s="2">
        <f>'Moving Avg'!G1157</f>
        <v>6.9039520000000039</v>
      </c>
      <c r="I1157" s="2">
        <f>'Moving Avg'!H1157</f>
        <v>7.152302000000005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7.4374000000000002</v>
      </c>
      <c r="C1158" s="2">
        <f>RSI!I1158</f>
        <v>79.15025637533472</v>
      </c>
      <c r="D1158" s="2">
        <f>MACD!E1158</f>
        <v>-0.12933004767426048</v>
      </c>
      <c r="E1158" s="2">
        <f>MACD!F1158</f>
        <v>-9.6143409295605678E-2</v>
      </c>
      <c r="F1158" s="2">
        <f>'Moving Avg'!D1158</f>
        <v>7.2850599999999996</v>
      </c>
      <c r="G1158" s="2">
        <f>'Moving Avg'!F1158</f>
        <v>7.0670349999999997</v>
      </c>
      <c r="H1158" s="2">
        <f>'Moving Avg'!G1158</f>
        <v>6.9219460000000037</v>
      </c>
      <c r="I1158" s="2">
        <f>'Moving Avg'!H1158</f>
        <v>7.1491230000000039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7.6593</v>
      </c>
      <c r="C1159" s="2">
        <f>RSI!I1159</f>
        <v>84.516963129580944</v>
      </c>
      <c r="D1159" s="2">
        <f>MACD!E1159</f>
        <v>-0.13537161912281093</v>
      </c>
      <c r="E1159" s="2">
        <f>MACD!F1159</f>
        <v>-0.10398905126104674</v>
      </c>
      <c r="F1159" s="2">
        <f>'Moving Avg'!D1159</f>
        <v>7.3918200000000001</v>
      </c>
      <c r="G1159" s="2">
        <f>'Moving Avg'!F1159</f>
        <v>7.1051200000000012</v>
      </c>
      <c r="H1159" s="2">
        <f>'Moving Avg'!G1159</f>
        <v>6.944378000000003</v>
      </c>
      <c r="I1159" s="2">
        <f>'Moving Avg'!H1159</f>
        <v>7.1470535000000055</v>
      </c>
      <c r="J1159" s="5" t="str">
        <f>OBV!F1159</f>
        <v>BULLISH</v>
      </c>
      <c r="K1159" s="5" t="str">
        <f>OBV!G1159</f>
        <v>STRONG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7.8872999999999998</v>
      </c>
      <c r="C1160" s="2">
        <f>RSI!I1160</f>
        <v>87.949249214038758</v>
      </c>
      <c r="D1160" s="2">
        <f>MACD!E1160</f>
        <v>-0.16915835892868092</v>
      </c>
      <c r="E1160" s="2">
        <f>MACD!F1160</f>
        <v>-0.11702291279457358</v>
      </c>
      <c r="F1160" s="2">
        <f>'Moving Avg'!D1160</f>
        <v>7.5297799999999997</v>
      </c>
      <c r="G1160" s="2">
        <f>'Moving Avg'!F1160</f>
        <v>7.154605000000001</v>
      </c>
      <c r="H1160" s="2">
        <f>'Moving Avg'!G1160</f>
        <v>6.9747280000000016</v>
      </c>
      <c r="I1160" s="2">
        <f>'Moving Avg'!H1160</f>
        <v>7.1454045000000042</v>
      </c>
      <c r="J1160" s="5" t="str">
        <f>OBV!F1160</f>
        <v>BULLISH</v>
      </c>
      <c r="K1160" s="5" t="str">
        <f>OBV!G1160</f>
        <v>STRONG</v>
      </c>
      <c r="L1160" s="5" t="str">
        <f>OBV!H1160</f>
        <v>CONFIRMED BULLISH</v>
      </c>
    </row>
    <row r="1161" spans="1:12" ht="13.5" x14ac:dyDescent="0.25">
      <c r="A1161" s="3">
        <f>RSI!A1161</f>
        <v>44001</v>
      </c>
      <c r="B1161" s="2">
        <f>RSI!B1161</f>
        <v>7.6772999999999998</v>
      </c>
      <c r="C1161" s="2">
        <f>RSI!I1161</f>
        <v>72.096318805829071</v>
      </c>
      <c r="D1161" s="2">
        <f>MACD!E1161</f>
        <v>-0.18768234756372237</v>
      </c>
      <c r="E1161" s="2">
        <f>MACD!F1161</f>
        <v>-0.13115479974840333</v>
      </c>
      <c r="F1161" s="2">
        <f>'Moving Avg'!D1161</f>
        <v>7.6017399999999995</v>
      </c>
      <c r="G1161" s="2">
        <f>'Moving Avg'!F1161</f>
        <v>7.1935900000000004</v>
      </c>
      <c r="H1161" s="2">
        <f>'Moving Avg'!G1161</f>
        <v>6.998120000000001</v>
      </c>
      <c r="I1161" s="2">
        <f>'Moving Avg'!H1161</f>
        <v>7.1427055000000026</v>
      </c>
      <c r="J1161" s="5" t="str">
        <f>OBV!F1161</f>
        <v>BULLISH</v>
      </c>
      <c r="K1161" s="5" t="str">
        <f>OBV!G1161</f>
        <v>STRONG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7.7912999999999997</v>
      </c>
      <c r="C1162" s="2">
        <f>RSI!I1162</f>
        <v>74.756422462344062</v>
      </c>
      <c r="D1162" s="2">
        <f>MACD!E1162</f>
        <v>-0.21386630051067801</v>
      </c>
      <c r="E1162" s="2">
        <f>MACD!F1162</f>
        <v>-0.14769709990085828</v>
      </c>
      <c r="F1162" s="2">
        <f>'Moving Avg'!D1162</f>
        <v>7.6905200000000011</v>
      </c>
      <c r="G1162" s="2">
        <f>'Moving Avg'!F1162</f>
        <v>7.2385750000000018</v>
      </c>
      <c r="H1162" s="2">
        <f>'Moving Avg'!G1162</f>
        <v>7.021992</v>
      </c>
      <c r="I1162" s="2">
        <f>'Moving Avg'!H1162</f>
        <v>7.1405765000000043</v>
      </c>
      <c r="J1162" s="5" t="str">
        <f>OBV!F1162</f>
        <v>BULLISH</v>
      </c>
      <c r="K1162" s="5" t="str">
        <f>OBV!G1162</f>
        <v>STRONG</v>
      </c>
      <c r="L1162" s="5" t="str">
        <f>OBV!H1162</f>
        <v>CONFIRMED BULLISH</v>
      </c>
    </row>
    <row r="1163" spans="1:12" ht="13.5" x14ac:dyDescent="0.25">
      <c r="A1163" s="3">
        <f>RSI!A1163</f>
        <v>44005</v>
      </c>
      <c r="B1163" s="2">
        <f>RSI!B1163</f>
        <v>7.7373000000000003</v>
      </c>
      <c r="C1163" s="2">
        <f>RSI!I1163</f>
        <v>71.289560211141008</v>
      </c>
      <c r="D1163" s="2">
        <f>MACD!E1163</f>
        <v>-0.24377035138922487</v>
      </c>
      <c r="E1163" s="2">
        <f>MACD!F1163</f>
        <v>-0.16691175019853161</v>
      </c>
      <c r="F1163" s="2">
        <f>'Moving Avg'!D1163</f>
        <v>7.7504999999999997</v>
      </c>
      <c r="G1163" s="2">
        <f>'Moving Avg'!F1163</f>
        <v>7.2835599999999996</v>
      </c>
      <c r="H1163" s="2">
        <f>'Moving Avg'!G1163</f>
        <v>7.0415460000000003</v>
      </c>
      <c r="I1163" s="2">
        <f>'Moving Avg'!H1163</f>
        <v>7.138177500000003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7.6772999999999998</v>
      </c>
      <c r="C1164" s="2">
        <f>RSI!I1164</f>
        <v>67.541545846197934</v>
      </c>
      <c r="D1164" s="2">
        <f>MACD!E1164</f>
        <v>-0.26011146986798206</v>
      </c>
      <c r="E1164" s="2">
        <f>MACD!F1164</f>
        <v>-0.1855516941324217</v>
      </c>
      <c r="F1164" s="2">
        <f>'Moving Avg'!D1164</f>
        <v>7.7540999999999993</v>
      </c>
      <c r="G1164" s="2">
        <f>'Moving Avg'!F1164</f>
        <v>7.3225449999999999</v>
      </c>
      <c r="H1164" s="2">
        <f>'Moving Avg'!G1164</f>
        <v>7.0571399999999995</v>
      </c>
      <c r="I1164" s="2">
        <f>'Moving Avg'!H1164</f>
        <v>7.1346085000000041</v>
      </c>
      <c r="J1164" s="5" t="str">
        <f>OBV!F1164</f>
        <v>BEARISH</v>
      </c>
      <c r="K1164" s="5" t="str">
        <f>OBV!G1164</f>
        <v>WEAK</v>
      </c>
      <c r="L1164" s="5" t="str">
        <f>OBV!H1164</f>
        <v>BEARISH DIVERGENCE</v>
      </c>
    </row>
    <row r="1165" spans="1:12" ht="13.5" x14ac:dyDescent="0.25">
      <c r="A1165" s="3">
        <f>RSI!A1165</f>
        <v>44007</v>
      </c>
      <c r="B1165" s="2">
        <f>RSI!B1165</f>
        <v>7.6772999999999998</v>
      </c>
      <c r="C1165" s="2">
        <f>RSI!I1165</f>
        <v>67.541545846197934</v>
      </c>
      <c r="D1165" s="2">
        <f>MACD!E1165</f>
        <v>-0.26516150320754406</v>
      </c>
      <c r="E1165" s="2">
        <f>MACD!F1165</f>
        <v>-0.20147365594744618</v>
      </c>
      <c r="F1165" s="2">
        <f>'Moving Avg'!D1165</f>
        <v>7.7120999999999995</v>
      </c>
      <c r="G1165" s="2">
        <f>'Moving Avg'!F1165</f>
        <v>7.3615300000000001</v>
      </c>
      <c r="H1165" s="2">
        <f>'Moving Avg'!G1165</f>
        <v>7.073334</v>
      </c>
      <c r="I1165" s="2">
        <f>'Moving Avg'!H1165</f>
        <v>7.1310395000000053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7.5574000000000003</v>
      </c>
      <c r="C1166" s="2">
        <f>RSI!I1166</f>
        <v>60.205699634459322</v>
      </c>
      <c r="D1166" s="2">
        <f>MACD!E1166</f>
        <v>-0.24422108484728522</v>
      </c>
      <c r="E1166" s="2">
        <f>MACD!F1166</f>
        <v>-0.21002314172741399</v>
      </c>
      <c r="F1166" s="2">
        <f>'Moving Avg'!D1166</f>
        <v>7.6881199999999996</v>
      </c>
      <c r="G1166" s="2">
        <f>'Moving Avg'!F1166</f>
        <v>7.39452</v>
      </c>
      <c r="H1166" s="2">
        <f>'Moving Avg'!G1166</f>
        <v>7.0865299999999989</v>
      </c>
      <c r="I1166" s="2">
        <f>'Moving Avg'!H1166</f>
        <v>7.1268710000000031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7.4973999999999998</v>
      </c>
      <c r="C1167" s="2">
        <f>RSI!I1167</f>
        <v>56.876579675691218</v>
      </c>
      <c r="D1167" s="2">
        <f>MACD!E1167</f>
        <v>-0.21872108658956346</v>
      </c>
      <c r="E1167" s="2">
        <f>MACD!F1167</f>
        <v>-0.21176273069984389</v>
      </c>
      <c r="F1167" s="2">
        <f>'Moving Avg'!D1167</f>
        <v>7.6293400000000009</v>
      </c>
      <c r="G1167" s="2">
        <f>'Moving Avg'!F1167</f>
        <v>7.4185100000000004</v>
      </c>
      <c r="H1167" s="2">
        <f>'Moving Avg'!G1167</f>
        <v>7.0986459999999987</v>
      </c>
      <c r="I1167" s="2">
        <f>'Moving Avg'!H1167</f>
        <v>7.1223725000000035</v>
      </c>
      <c r="J1167" s="5" t="str">
        <f>OBV!F1167</f>
        <v>BEARISH</v>
      </c>
      <c r="K1167" s="5" t="str">
        <f>OBV!G1167</f>
        <v>WEAK</v>
      </c>
      <c r="L1167" s="5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7.6173999999999999</v>
      </c>
      <c r="C1168" s="2">
        <f>RSI!I1168</f>
        <v>61.465931769599464</v>
      </c>
      <c r="D1168" s="2">
        <f>MACD!E1168</f>
        <v>-0.19300204423277822</v>
      </c>
      <c r="E1168" s="2">
        <f>MACD!F1168</f>
        <v>-0.20801059340643074</v>
      </c>
      <c r="F1168" s="2">
        <f>'Moving Avg'!D1168</f>
        <v>7.6053599999999992</v>
      </c>
      <c r="G1168" s="2">
        <f>'Moving Avg'!F1168</f>
        <v>7.4428049999999999</v>
      </c>
      <c r="H1168" s="2">
        <f>'Moving Avg'!G1168</f>
        <v>7.1132819999999981</v>
      </c>
      <c r="I1168" s="2">
        <f>'Moving Avg'!H1168</f>
        <v>7.1181740000000033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</row>
    <row r="1169" spans="1:12" ht="13.5" x14ac:dyDescent="0.25">
      <c r="A1169" s="3">
        <f>RSI!A1169</f>
        <v>44013</v>
      </c>
      <c r="B1169" s="2">
        <f>RSI!B1169</f>
        <v>7.6173999999999999</v>
      </c>
      <c r="C1169" s="2">
        <f>RSI!I1169</f>
        <v>61.465931769599464</v>
      </c>
      <c r="D1169" s="2">
        <f>MACD!E1169</f>
        <v>-0.1385651643893393</v>
      </c>
      <c r="E1169" s="2">
        <f>MACD!F1169</f>
        <v>-0.19412150760301247</v>
      </c>
      <c r="F1169" s="2">
        <f>'Moving Avg'!D1169</f>
        <v>7.5933799999999989</v>
      </c>
      <c r="G1169" s="2">
        <f>'Moving Avg'!F1169</f>
        <v>7.4644000000000004</v>
      </c>
      <c r="H1169" s="2">
        <f>'Moving Avg'!G1169</f>
        <v>7.1276779999999986</v>
      </c>
      <c r="I1169" s="2">
        <f>'Moving Avg'!H1169</f>
        <v>7.113975500000004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7.3894000000000002</v>
      </c>
      <c r="C1170" s="2">
        <f>RSI!I1170</f>
        <v>49.789744675598399</v>
      </c>
      <c r="D1170" s="2">
        <f>MACD!E1170</f>
        <v>-4.1892792268248158E-2</v>
      </c>
      <c r="E1170" s="2">
        <f>MACD!F1170</f>
        <v>-0.16367576453605961</v>
      </c>
      <c r="F1170" s="2">
        <f>'Moving Avg'!D1170</f>
        <v>7.5358000000000001</v>
      </c>
      <c r="G1170" s="2">
        <f>'Moving Avg'!F1170</f>
        <v>7.4772950000000007</v>
      </c>
      <c r="H1170" s="2">
        <f>'Moving Avg'!G1170</f>
        <v>7.1375139999999986</v>
      </c>
      <c r="I1170" s="2">
        <f>'Moving Avg'!H1170</f>
        <v>7.1086370000000034</v>
      </c>
      <c r="J1170" s="5" t="str">
        <f>OBV!F1170</f>
        <v>BEARISH</v>
      </c>
      <c r="K1170" s="5" t="str">
        <f>OBV!G1170</f>
        <v>WEAK</v>
      </c>
      <c r="L1170" s="5" t="str">
        <f>OBV!H1170</f>
        <v>CONFIRMED BEARISH</v>
      </c>
    </row>
    <row r="1171" spans="1:12" ht="13.5" x14ac:dyDescent="0.25">
      <c r="A1171" s="3">
        <f>RSI!A1171</f>
        <v>44015</v>
      </c>
      <c r="B1171" s="2">
        <f>RSI!B1171</f>
        <v>7.5453999999999999</v>
      </c>
      <c r="C1171" s="2">
        <f>RSI!I1171</f>
        <v>55.954832608640892</v>
      </c>
      <c r="D1171" s="2">
        <f>MACD!E1171</f>
        <v>-3.8640928312876355E-3</v>
      </c>
      <c r="E1171" s="2">
        <f>MACD!F1171</f>
        <v>-0.13171343019510523</v>
      </c>
      <c r="F1171" s="2">
        <f>'Moving Avg'!D1171</f>
        <v>7.5334000000000003</v>
      </c>
      <c r="G1171" s="2">
        <f>'Moving Avg'!F1171</f>
        <v>7.4982899999999999</v>
      </c>
      <c r="H1171" s="2">
        <f>'Moving Avg'!G1171</f>
        <v>7.1505899999999976</v>
      </c>
      <c r="I1171" s="2">
        <f>'Moving Avg'!H1171</f>
        <v>7.1040785000000035</v>
      </c>
      <c r="J1171" s="5" t="str">
        <f>OBV!F1171</f>
        <v>BULLISH</v>
      </c>
      <c r="K1171" s="5" t="str">
        <f>OBV!G1171</f>
        <v>NEUTRAL</v>
      </c>
      <c r="L1171" s="5" t="str">
        <f>OBV!H1171</f>
        <v>BULLISH DIVERGENCE</v>
      </c>
    </row>
    <row r="1172" spans="1:12" ht="13.5" x14ac:dyDescent="0.25">
      <c r="A1172" s="3">
        <f>RSI!A1172</f>
        <v>44018</v>
      </c>
      <c r="B1172" s="2">
        <f>RSI!B1172</f>
        <v>7.5274000000000001</v>
      </c>
      <c r="C1172" s="2">
        <f>RSI!I1172</f>
        <v>55.11393931409161</v>
      </c>
      <c r="D1172" s="2">
        <f>MACD!E1172</f>
        <v>4.6349436275519906E-2</v>
      </c>
      <c r="E1172" s="2">
        <f>MACD!F1172</f>
        <v>-9.6100856900980205E-2</v>
      </c>
      <c r="F1172" s="2">
        <f>'Moving Avg'!D1172</f>
        <v>7.5394000000000005</v>
      </c>
      <c r="G1172" s="2">
        <f>'Moving Avg'!F1172</f>
        <v>7.518085000000001</v>
      </c>
      <c r="H1172" s="2">
        <f>'Moving Avg'!G1172</f>
        <v>7.1634259999999976</v>
      </c>
      <c r="I1172" s="2">
        <f>'Moving Avg'!H1172</f>
        <v>7.0994300000000043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7.3954000000000004</v>
      </c>
      <c r="C1173" s="2">
        <f>RSI!I1173</f>
        <v>49.266796254981557</v>
      </c>
      <c r="D1173" s="2">
        <f>MACD!E1173</f>
        <v>8.9639814507059157E-2</v>
      </c>
      <c r="E1173" s="2">
        <f>MACD!F1173</f>
        <v>-5.8952722619372337E-2</v>
      </c>
      <c r="F1173" s="2">
        <f>'Moving Avg'!D1173</f>
        <v>7.4950000000000001</v>
      </c>
      <c r="G1173" s="2">
        <f>'Moving Avg'!F1173</f>
        <v>7.5339800000000015</v>
      </c>
      <c r="H1173" s="2">
        <f>'Moving Avg'!G1173</f>
        <v>7.1736219999999973</v>
      </c>
      <c r="I1173" s="2">
        <f>'Moving Avg'!H1173</f>
        <v>7.0953815000000056</v>
      </c>
      <c r="J1173" s="5" t="str">
        <f>OBV!F1173</f>
        <v>BEARISH</v>
      </c>
      <c r="K1173" s="5" t="str">
        <f>OBV!G1173</f>
        <v>WEAK</v>
      </c>
      <c r="L1173" s="5" t="str">
        <f>OBV!H1173</f>
        <v>CONFIRMED BEARISH</v>
      </c>
    </row>
    <row r="1174" spans="1:12" ht="13.5" x14ac:dyDescent="0.25">
      <c r="A1174" s="3">
        <f>RSI!A1174</f>
        <v>44020</v>
      </c>
      <c r="B1174" s="2">
        <f>RSI!B1174</f>
        <v>7.5574000000000003</v>
      </c>
      <c r="C1174" s="2">
        <f>RSI!I1174</f>
        <v>55.505751984061249</v>
      </c>
      <c r="D1174" s="2">
        <f>MACD!E1174</f>
        <v>0.10520076822684477</v>
      </c>
      <c r="E1174" s="2">
        <f>MACD!F1174</f>
        <v>-2.6122024450128917E-2</v>
      </c>
      <c r="F1174" s="2">
        <f>'Moving Avg'!D1174</f>
        <v>7.4829999999999997</v>
      </c>
      <c r="G1174" s="2">
        <f>'Moving Avg'!F1174</f>
        <v>7.5555750000000002</v>
      </c>
      <c r="H1174" s="2">
        <f>'Moving Avg'!G1174</f>
        <v>7.1870579999999959</v>
      </c>
      <c r="I1174" s="2">
        <f>'Moving Avg'!H1174</f>
        <v>7.0921430000000045</v>
      </c>
      <c r="J1174" s="5" t="str">
        <f>OBV!F1174</f>
        <v>BEARISH</v>
      </c>
      <c r="K1174" s="5" t="str">
        <f>OBV!G1174</f>
        <v>WEAK</v>
      </c>
      <c r="L1174" s="5" t="str">
        <f>OBV!H1174</f>
        <v>CONFIRMED BEARISH</v>
      </c>
    </row>
    <row r="1175" spans="1:12" ht="13.5" x14ac:dyDescent="0.25">
      <c r="A1175" s="3">
        <f>RSI!A1175</f>
        <v>44021</v>
      </c>
      <c r="B1175" s="2">
        <f>RSI!B1175</f>
        <v>7.5574000000000003</v>
      </c>
      <c r="C1175" s="2">
        <f>RSI!I1175</f>
        <v>55.505751984061249</v>
      </c>
      <c r="D1175" s="2">
        <f>MACD!E1175</f>
        <v>0.11755991124688325</v>
      </c>
      <c r="E1175" s="2">
        <f>MACD!F1175</f>
        <v>2.6143626892735153E-3</v>
      </c>
      <c r="F1175" s="2">
        <f>'Moving Avg'!D1175</f>
        <v>7.5166000000000013</v>
      </c>
      <c r="G1175" s="2">
        <f>'Moving Avg'!F1175</f>
        <v>7.573570000000001</v>
      </c>
      <c r="H1175" s="2">
        <f>'Moving Avg'!G1175</f>
        <v>7.2004939999999955</v>
      </c>
      <c r="I1175" s="2">
        <f>'Moving Avg'!H1175</f>
        <v>7.0888445000000049</v>
      </c>
      <c r="J1175" s="5" t="str">
        <f>OBV!F1175</f>
        <v>BEARISH</v>
      </c>
      <c r="K1175" s="5" t="str">
        <f>OBV!G1175</f>
        <v>NEUTRAL</v>
      </c>
      <c r="L1175" s="5" t="str">
        <f>OBV!H1175</f>
        <v>BEARISH DIVERGENCE</v>
      </c>
    </row>
    <row r="1176" spans="1:12" ht="13.5" x14ac:dyDescent="0.25">
      <c r="A1176" s="3">
        <f>RSI!A1176</f>
        <v>44022</v>
      </c>
      <c r="B1176" s="2">
        <f>RSI!B1176</f>
        <v>7.5574000000000003</v>
      </c>
      <c r="C1176" s="2">
        <f>RSI!I1176</f>
        <v>55.505751984061249</v>
      </c>
      <c r="D1176" s="2">
        <f>MACD!E1176</f>
        <v>0.10882351433954174</v>
      </c>
      <c r="E1176" s="2">
        <f>MACD!F1176</f>
        <v>2.3856193019327163E-2</v>
      </c>
      <c r="F1176" s="2">
        <f>'Moving Avg'!D1176</f>
        <v>7.5190000000000001</v>
      </c>
      <c r="G1176" s="2">
        <f>'Moving Avg'!F1176</f>
        <v>7.5855649999999999</v>
      </c>
      <c r="H1176" s="2">
        <f>'Moving Avg'!G1176</f>
        <v>7.2142899999999948</v>
      </c>
      <c r="I1176" s="2">
        <f>'Moving Avg'!H1176</f>
        <v>7.0867455000000037</v>
      </c>
      <c r="J1176" s="5" t="str">
        <f>OBV!F1176</f>
        <v>BEARISH</v>
      </c>
      <c r="K1176" s="5" t="str">
        <f>OBV!G1176</f>
        <v>WEAK</v>
      </c>
      <c r="L1176" s="5" t="str">
        <f>OBV!H1176</f>
        <v>BEARISH DIVERGENCE</v>
      </c>
    </row>
    <row r="1177" spans="1:12" ht="13.5" x14ac:dyDescent="0.25">
      <c r="A1177" s="3">
        <f>RSI!A1177</f>
        <v>44025</v>
      </c>
      <c r="B1177" s="2">
        <f>RSI!B1177</f>
        <v>7.4733999999999998</v>
      </c>
      <c r="C1177" s="2">
        <f>RSI!I1177</f>
        <v>51.411293534602684</v>
      </c>
      <c r="D1177" s="2">
        <f>MACD!E1177</f>
        <v>9.7730057909691581E-2</v>
      </c>
      <c r="E1177" s="2">
        <f>MACD!F1177</f>
        <v>3.8630965997400055E-2</v>
      </c>
      <c r="F1177" s="2">
        <f>'Moving Avg'!D1177</f>
        <v>7.5082000000000004</v>
      </c>
      <c r="G1177" s="2">
        <f>'Moving Avg'!F1177</f>
        <v>7.5918650000000003</v>
      </c>
      <c r="H1177" s="2">
        <f>'Moving Avg'!G1177</f>
        <v>7.2264059999999946</v>
      </c>
      <c r="I1177" s="2">
        <f>'Moving Avg'!H1177</f>
        <v>7.083176500000004</v>
      </c>
      <c r="J1177" s="5" t="str">
        <f>OBV!F1177</f>
        <v>BEARISH</v>
      </c>
      <c r="K1177" s="5" t="str">
        <f>OBV!G1177</f>
        <v>WEAK</v>
      </c>
      <c r="L1177" s="5" t="str">
        <f>OBV!H1177</f>
        <v>CONFIRMED BEARISH</v>
      </c>
    </row>
    <row r="1178" spans="1:12" ht="13.5" x14ac:dyDescent="0.25">
      <c r="A1178" s="3">
        <f>RSI!A1178</f>
        <v>44026</v>
      </c>
      <c r="B1178" s="2">
        <f>RSI!B1178</f>
        <v>7.4733999999999998</v>
      </c>
      <c r="C1178" s="2">
        <f>RSI!I1178</f>
        <v>51.411293534602684</v>
      </c>
      <c r="D1178" s="2">
        <f>MACD!E1178</f>
        <v>0.10665991332323177</v>
      </c>
      <c r="E1178" s="2">
        <f>MACD!F1178</f>
        <v>5.2236755462566398E-2</v>
      </c>
      <c r="F1178" s="2">
        <f>'Moving Avg'!D1178</f>
        <v>7.5237999999999996</v>
      </c>
      <c r="G1178" s="2">
        <f>'Moving Avg'!F1178</f>
        <v>7.5936649999999997</v>
      </c>
      <c r="H1178" s="2">
        <f>'Moving Avg'!G1178</f>
        <v>7.2385219999999961</v>
      </c>
      <c r="I1178" s="2">
        <f>'Moving Avg'!H1178</f>
        <v>7.0800575000000041</v>
      </c>
      <c r="J1178" s="5" t="str">
        <f>OBV!F1178</f>
        <v>BEARISH</v>
      </c>
      <c r="K1178" s="5" t="str">
        <f>OBV!G1178</f>
        <v>NEUTRAL</v>
      </c>
      <c r="L1178" s="5" t="str">
        <f>OBV!H1178</f>
        <v>BEARISH DIVERGENCE</v>
      </c>
    </row>
    <row r="1179" spans="1:12" ht="13.5" x14ac:dyDescent="0.25">
      <c r="A1179" s="3">
        <f>RSI!A1179</f>
        <v>44027</v>
      </c>
      <c r="B1179" s="2">
        <f>RSI!B1179</f>
        <v>7.5980999999999996</v>
      </c>
      <c r="C1179" s="2">
        <f>RSI!I1179</f>
        <v>56.886810899505377</v>
      </c>
      <c r="D1179" s="2">
        <f>MACD!E1179</f>
        <v>0.10484472980594095</v>
      </c>
      <c r="E1179" s="2">
        <f>MACD!F1179</f>
        <v>6.2758350331241317E-2</v>
      </c>
      <c r="F1179" s="2">
        <f>'Moving Avg'!D1179</f>
        <v>7.5319400000000005</v>
      </c>
      <c r="G1179" s="2">
        <f>'Moving Avg'!F1179</f>
        <v>7.5906049999999992</v>
      </c>
      <c r="H1179" s="2">
        <f>'Moving Avg'!G1179</f>
        <v>7.2531319999999964</v>
      </c>
      <c r="I1179" s="2">
        <f>'Moving Avg'!H1179</f>
        <v>7.0771420000000038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7.4671000000000003</v>
      </c>
      <c r="C1180" s="2">
        <f>RSI!I1180</f>
        <v>50.454339367785501</v>
      </c>
      <c r="D1180" s="2">
        <f>MACD!E1180</f>
        <v>7.7074489388622602E-2</v>
      </c>
      <c r="E1180" s="2">
        <f>MACD!F1180</f>
        <v>6.5621578142717574E-2</v>
      </c>
      <c r="F1180" s="2">
        <f>'Moving Avg'!D1180</f>
        <v>7.5138799999999986</v>
      </c>
      <c r="G1180" s="2">
        <f>'Moving Avg'!F1180</f>
        <v>7.5695949999999979</v>
      </c>
      <c r="H1180" s="2">
        <f>'Moving Avg'!G1180</f>
        <v>7.2689599999999972</v>
      </c>
      <c r="I1180" s="2">
        <f>'Moving Avg'!H1180</f>
        <v>7.0739915000000027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7.5259999999999998</v>
      </c>
      <c r="C1181" s="2">
        <f>RSI!I1181</f>
        <v>53.026218142190004</v>
      </c>
      <c r="D1181" s="2">
        <f>MACD!E1181</f>
        <v>7.3190403712505514E-2</v>
      </c>
      <c r="E1181" s="2">
        <f>MACD!F1181</f>
        <v>6.7135343256675167E-2</v>
      </c>
      <c r="F1181" s="2">
        <f>'Moving Avg'!D1181</f>
        <v>7.5075999999999992</v>
      </c>
      <c r="G1181" s="2">
        <f>'Moving Avg'!F1181</f>
        <v>7.5620299999999983</v>
      </c>
      <c r="H1181" s="2">
        <f>'Moving Avg'!G1181</f>
        <v>7.2821279999999975</v>
      </c>
      <c r="I1181" s="2">
        <f>'Moving Avg'!H1181</f>
        <v>7.071135500000004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7.8601000000000001</v>
      </c>
      <c r="C1182" s="2">
        <f>RSI!I1182</f>
        <v>64.335338800544122</v>
      </c>
      <c r="D1182" s="2">
        <f>MACD!E1182</f>
        <v>4.2016941673239216E-2</v>
      </c>
      <c r="E1182" s="2">
        <f>MACD!F1182</f>
        <v>6.2111662939987981E-2</v>
      </c>
      <c r="F1182" s="2">
        <f>'Moving Avg'!D1182</f>
        <v>7.5849400000000005</v>
      </c>
      <c r="G1182" s="2">
        <f>'Moving Avg'!F1182</f>
        <v>7.5654699999999995</v>
      </c>
      <c r="H1182" s="2">
        <f>'Moving Avg'!G1182</f>
        <v>7.3019779999999983</v>
      </c>
      <c r="I1182" s="2">
        <f>'Moving Avg'!H1182</f>
        <v>7.0702500000000041</v>
      </c>
      <c r="J1182" s="5" t="str">
        <f>OBV!F1182</f>
        <v>BULLISH</v>
      </c>
      <c r="K1182" s="5" t="str">
        <f>OBV!G1182</f>
        <v>STRONG</v>
      </c>
      <c r="L1182" s="5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7.8601000000000001</v>
      </c>
      <c r="C1183" s="2">
        <f>RSI!I1183</f>
        <v>64.335338800544108</v>
      </c>
      <c r="D1183" s="2">
        <f>MACD!E1183</f>
        <v>-6.9846817669052541E-3</v>
      </c>
      <c r="E1183" s="2">
        <f>MACD!F1183</f>
        <v>4.8292393998609337E-2</v>
      </c>
      <c r="F1183" s="2">
        <f>'Moving Avg'!D1183</f>
        <v>7.66228</v>
      </c>
      <c r="G1183" s="2">
        <f>'Moving Avg'!F1183</f>
        <v>7.5716099999999997</v>
      </c>
      <c r="H1183" s="2">
        <f>'Moving Avg'!G1183</f>
        <v>7.3212279999999987</v>
      </c>
      <c r="I1183" s="2">
        <f>'Moving Avg'!H1183</f>
        <v>7.069274500000005</v>
      </c>
      <c r="J1183" s="5" t="str">
        <f>OBV!F1183</f>
        <v>BULLISH</v>
      </c>
      <c r="K1183" s="5" t="str">
        <f>OBV!G1183</f>
        <v>STRONG</v>
      </c>
      <c r="L1183" s="5" t="str">
        <f>OBV!H1183</f>
        <v>BULLISH DIVERGENCE</v>
      </c>
    </row>
    <row r="1184" spans="1:12" ht="13.5" x14ac:dyDescent="0.25">
      <c r="A1184" s="3">
        <f>RSI!A1184</f>
        <v>44034</v>
      </c>
      <c r="B1184" s="2">
        <f>RSI!B1184</f>
        <v>7.7946</v>
      </c>
      <c r="C1184" s="2">
        <f>RSI!I1184</f>
        <v>60.996376332489497</v>
      </c>
      <c r="D1184" s="2">
        <f>MACD!E1184</f>
        <v>-2.0817467291042391E-2</v>
      </c>
      <c r="E1184" s="2">
        <f>MACD!F1184</f>
        <v>3.4470421740678998E-2</v>
      </c>
      <c r="F1184" s="2">
        <f>'Moving Avg'!D1184</f>
        <v>7.7015799999999999</v>
      </c>
      <c r="G1184" s="2">
        <f>'Moving Avg'!F1184</f>
        <v>7.5774749999999997</v>
      </c>
      <c r="H1184" s="2">
        <f>'Moving Avg'!G1184</f>
        <v>7.3385679999999986</v>
      </c>
      <c r="I1184" s="2">
        <f>'Moving Avg'!H1184</f>
        <v>7.0680615000000042</v>
      </c>
      <c r="J1184" s="5" t="str">
        <f>OBV!F1184</f>
        <v>BULLISH</v>
      </c>
      <c r="K1184" s="5" t="str">
        <f>OBV!G1184</f>
        <v>STRONG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7.7946</v>
      </c>
      <c r="C1185" s="2">
        <f>RSI!I1185</f>
        <v>60.996376332489497</v>
      </c>
      <c r="D1185" s="2">
        <f>MACD!E1185</f>
        <v>-3.4121017575868606E-2</v>
      </c>
      <c r="E1185" s="2">
        <f>MACD!F1185</f>
        <v>2.0752133877369478E-2</v>
      </c>
      <c r="F1185" s="2">
        <f>'Moving Avg'!D1185</f>
        <v>7.76708</v>
      </c>
      <c r="G1185" s="2">
        <f>'Moving Avg'!F1185</f>
        <v>7.5833399999999997</v>
      </c>
      <c r="H1185" s="2">
        <f>'Moving Avg'!G1185</f>
        <v>7.3559079999999994</v>
      </c>
      <c r="I1185" s="2">
        <f>'Moving Avg'!H1185</f>
        <v>7.0668485000000043</v>
      </c>
      <c r="J1185" s="5" t="str">
        <f>OBV!F1185</f>
        <v>BULLISH</v>
      </c>
      <c r="K1185" s="5" t="str">
        <f>OBV!G1185</f>
        <v>STRONG</v>
      </c>
      <c r="L1185" s="5" t="str">
        <f>OBV!H1185</f>
        <v>CONFIRMED BULLISH</v>
      </c>
    </row>
    <row r="1186" spans="1:12" ht="13.5" x14ac:dyDescent="0.25">
      <c r="A1186" s="3">
        <f>RSI!A1186</f>
        <v>44036</v>
      </c>
      <c r="B1186" s="2">
        <f>RSI!B1186</f>
        <v>7.7946</v>
      </c>
      <c r="C1186" s="2">
        <f>RSI!I1186</f>
        <v>60.996376332489497</v>
      </c>
      <c r="D1186" s="2">
        <f>MACD!E1186</f>
        <v>-4.6858317456277554E-2</v>
      </c>
      <c r="E1186" s="2">
        <f>MACD!F1186</f>
        <v>7.2300436106400717E-3</v>
      </c>
      <c r="F1186" s="2">
        <f>'Moving Avg'!D1186</f>
        <v>7.8208000000000002</v>
      </c>
      <c r="G1186" s="2">
        <f>'Moving Avg'!F1186</f>
        <v>7.5952000000000002</v>
      </c>
      <c r="H1186" s="2">
        <f>'Moving Avg'!G1186</f>
        <v>7.3739679999999996</v>
      </c>
      <c r="I1186" s="2">
        <f>'Moving Avg'!H1186</f>
        <v>7.0656355000000044</v>
      </c>
      <c r="J1186" s="5" t="str">
        <f>OBV!F1186</f>
        <v>BULLISH</v>
      </c>
      <c r="K1186" s="5" t="str">
        <f>OBV!G1186</f>
        <v>STRONG</v>
      </c>
      <c r="L1186" s="5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7.8208000000000002</v>
      </c>
      <c r="C1187" s="2">
        <f>RSI!I1187</f>
        <v>61.98211974811877</v>
      </c>
      <c r="D1187" s="2">
        <f>MACD!E1187</f>
        <v>-7.3870637106669079E-2</v>
      </c>
      <c r="E1187" s="2">
        <f>MACD!F1187</f>
        <v>-8.9900925328217588E-3</v>
      </c>
      <c r="F1187" s="2">
        <f>'Moving Avg'!D1187</f>
        <v>7.8129400000000002</v>
      </c>
      <c r="G1187" s="2">
        <f>'Moving Avg'!F1187</f>
        <v>7.6113699999999991</v>
      </c>
      <c r="H1187" s="2">
        <f>'Moving Avg'!G1187</f>
        <v>7.3924320000000012</v>
      </c>
      <c r="I1187" s="2">
        <f>'Moving Avg'!H1187</f>
        <v>7.0657230000000038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7.8208000000000002</v>
      </c>
      <c r="C1188" s="2">
        <f>RSI!I1188</f>
        <v>61.982119748118755</v>
      </c>
      <c r="D1188" s="2">
        <f>MACD!E1188</f>
        <v>-9.8151279144934378E-2</v>
      </c>
      <c r="E1188" s="2">
        <f>MACD!F1188</f>
        <v>-2.6822329855244284E-2</v>
      </c>
      <c r="F1188" s="2">
        <f>'Moving Avg'!D1188</f>
        <v>7.8050799999999994</v>
      </c>
      <c r="G1188" s="2">
        <f>'Moving Avg'!F1188</f>
        <v>7.6215400000000004</v>
      </c>
      <c r="H1188" s="2">
        <f>'Moving Avg'!G1188</f>
        <v>7.4110160000000009</v>
      </c>
      <c r="I1188" s="2">
        <f>'Moving Avg'!H1188</f>
        <v>7.0658705000000044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7.8208000000000002</v>
      </c>
      <c r="C1189" s="2">
        <f>RSI!I1189</f>
        <v>61.982119748118755</v>
      </c>
      <c r="D1189" s="2">
        <f>MACD!E1189</f>
        <v>-0.10083040006784927</v>
      </c>
      <c r="E1189" s="2">
        <f>MACD!F1189</f>
        <v>-4.1623943897765289E-2</v>
      </c>
      <c r="F1189" s="2">
        <f>'Moving Avg'!D1189</f>
        <v>7.8103199999999999</v>
      </c>
      <c r="G1189" s="2">
        <f>'Moving Avg'!F1189</f>
        <v>7.63171</v>
      </c>
      <c r="H1189" s="2">
        <f>'Moving Avg'!G1189</f>
        <v>7.4294800000000016</v>
      </c>
      <c r="I1189" s="2">
        <f>'Moving Avg'!H1189</f>
        <v>7.0665880000000039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7.8208000000000002</v>
      </c>
      <c r="C1190" s="2">
        <f>RSI!I1190</f>
        <v>61.982119748118755</v>
      </c>
      <c r="D1190" s="2">
        <f>MACD!E1190</f>
        <v>-0.12447209993545716</v>
      </c>
      <c r="E1190" s="2">
        <f>MACD!F1190</f>
        <v>-5.8193575105303666E-2</v>
      </c>
      <c r="F1190" s="2">
        <f>'Moving Avg'!D1190</f>
        <v>7.8155599999999996</v>
      </c>
      <c r="G1190" s="2">
        <f>'Moving Avg'!F1190</f>
        <v>7.6532799999999996</v>
      </c>
      <c r="H1190" s="2">
        <f>'Moving Avg'!G1190</f>
        <v>7.4479440000000023</v>
      </c>
      <c r="I1190" s="2">
        <f>'Moving Avg'!H1190</f>
        <v>7.067815000000004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7.8208000000000002</v>
      </c>
      <c r="C1191" s="2">
        <f>RSI!I1191</f>
        <v>61.982119748118755</v>
      </c>
      <c r="D1191" s="2">
        <f>MACD!E1191</f>
        <v>-0.13654554456181067</v>
      </c>
      <c r="E1191" s="2">
        <f>MACD!F1191</f>
        <v>-7.3863968996605078E-2</v>
      </c>
      <c r="F1191" s="2">
        <f>'Moving Avg'!D1191</f>
        <v>7.8208000000000002</v>
      </c>
      <c r="G1191" s="2">
        <f>'Moving Avg'!F1191</f>
        <v>7.6670499999999988</v>
      </c>
      <c r="H1191" s="2">
        <f>'Moving Avg'!G1191</f>
        <v>7.4664080000000039</v>
      </c>
      <c r="I1191" s="2">
        <f>'Moving Avg'!H1191</f>
        <v>7.0686825000000049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7.7946</v>
      </c>
      <c r="C1192" s="2">
        <f>RSI!I1192</f>
        <v>59.793179085843768</v>
      </c>
      <c r="D1192" s="2">
        <f>MACD!E1192</f>
        <v>-9.4467524886597154E-2</v>
      </c>
      <c r="E1192" s="2">
        <f>MACD!F1192</f>
        <v>-7.7984680174603499E-2</v>
      </c>
      <c r="F1192" s="2">
        <f>'Moving Avg'!D1192</f>
        <v>7.8155600000000005</v>
      </c>
      <c r="G1192" s="2">
        <f>'Moving Avg'!F1192</f>
        <v>7.6804100000000002</v>
      </c>
      <c r="H1192" s="2">
        <f>'Moving Avg'!G1192</f>
        <v>7.4844680000000041</v>
      </c>
      <c r="I1192" s="2">
        <f>'Moving Avg'!H1192</f>
        <v>7.0695685000000035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7.7618999999999998</v>
      </c>
      <c r="C1193" s="2">
        <f>RSI!I1193</f>
        <v>57.08355096955583</v>
      </c>
      <c r="D1193" s="2">
        <f>MACD!E1193</f>
        <v>-5.7255201495627794E-2</v>
      </c>
      <c r="E1193" s="2">
        <f>MACD!F1193</f>
        <v>-7.3838784438808369E-2</v>
      </c>
      <c r="F1193" s="2">
        <f>'Moving Avg'!D1193</f>
        <v>7.8037800000000006</v>
      </c>
      <c r="G1193" s="2">
        <f>'Moving Avg'!F1193</f>
        <v>7.698735000000001</v>
      </c>
      <c r="H1193" s="2">
        <f>'Moving Avg'!G1193</f>
        <v>7.5029540000000035</v>
      </c>
      <c r="I1193" s="2">
        <f>'Moving Avg'!H1193</f>
        <v>7.0694215000000042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7.7750000000000004</v>
      </c>
      <c r="C1194" s="2">
        <f>RSI!I1194</f>
        <v>57.906515560123118</v>
      </c>
      <c r="D1194" s="2">
        <f>MACD!E1194</f>
        <v>-3.737597147141436E-2</v>
      </c>
      <c r="E1194" s="2">
        <f>MACD!F1194</f>
        <v>-6.6546221845329573E-2</v>
      </c>
      <c r="F1194" s="2">
        <f>'Moving Avg'!D1194</f>
        <v>7.7946200000000001</v>
      </c>
      <c r="G1194" s="2">
        <f>'Moving Avg'!F1194</f>
        <v>7.7096150000000021</v>
      </c>
      <c r="H1194" s="2">
        <f>'Moving Avg'!G1194</f>
        <v>7.5205020000000022</v>
      </c>
      <c r="I1194" s="2">
        <f>'Moving Avg'!H1194</f>
        <v>7.0696100000000044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7.7618999999999998</v>
      </c>
      <c r="C1195" s="2">
        <f>RSI!I1195</f>
        <v>56.734880929546193</v>
      </c>
      <c r="D1195" s="2">
        <f>MACD!E1195</f>
        <v>-2.0181406962740844E-2</v>
      </c>
      <c r="E1195" s="2">
        <f>MACD!F1195</f>
        <v>-5.7273258868811829E-2</v>
      </c>
      <c r="F1195" s="2">
        <f>'Moving Avg'!D1195</f>
        <v>7.7828400000000002</v>
      </c>
      <c r="G1195" s="2">
        <f>'Moving Avg'!F1195</f>
        <v>7.7198400000000023</v>
      </c>
      <c r="H1195" s="2">
        <f>'Moving Avg'!G1195</f>
        <v>7.5377880000000026</v>
      </c>
      <c r="I1195" s="2">
        <f>'Moving Avg'!H1195</f>
        <v>7.0697630000000036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7.7618999999999998</v>
      </c>
      <c r="C1196" s="2">
        <f>RSI!I1196</f>
        <v>56.734880929546193</v>
      </c>
      <c r="D1196" s="2">
        <f>MACD!E1196</f>
        <v>-6.1072449463983602E-3</v>
      </c>
      <c r="E1196" s="2">
        <f>MACD!F1196</f>
        <v>-4.7040056084329138E-2</v>
      </c>
      <c r="F1196" s="2">
        <f>'Moving Avg'!D1196</f>
        <v>7.7710600000000003</v>
      </c>
      <c r="G1196" s="2">
        <f>'Moving Avg'!F1196</f>
        <v>7.7300650000000015</v>
      </c>
      <c r="H1196" s="2">
        <f>'Moving Avg'!G1196</f>
        <v>7.5550740000000021</v>
      </c>
      <c r="I1196" s="2">
        <f>'Moving Avg'!H1196</f>
        <v>7.0709655000000033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7.7618999999999998</v>
      </c>
      <c r="C1197" s="2">
        <f>RSI!I1197</f>
        <v>56.734880929546193</v>
      </c>
      <c r="D1197" s="2">
        <f>MACD!E1197</f>
        <v>9.3925372025465137E-3</v>
      </c>
      <c r="E1197" s="2">
        <f>MACD!F1197</f>
        <v>-3.5753537426954009E-2</v>
      </c>
      <c r="F1197" s="2">
        <f>'Moving Avg'!D1197</f>
        <v>7.7645200000000001</v>
      </c>
      <c r="G1197" s="2">
        <f>'Moving Avg'!F1197</f>
        <v>7.7444900000000017</v>
      </c>
      <c r="H1197" s="2">
        <f>'Moving Avg'!G1197</f>
        <v>7.5699600000000036</v>
      </c>
      <c r="I1197" s="2">
        <f>'Moving Avg'!H1197</f>
        <v>7.0716880000000035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7.7553000000000001</v>
      </c>
      <c r="C1198" s="2">
        <f>RSI!I1198</f>
        <v>56.021622132069531</v>
      </c>
      <c r="D1198" s="2">
        <f>MACD!E1198</f>
        <v>2.2589317664510666E-2</v>
      </c>
      <c r="E1198" s="2">
        <f>MACD!F1198</f>
        <v>-2.4084966408661077E-2</v>
      </c>
      <c r="F1198" s="2">
        <f>'Moving Avg'!D1198</f>
        <v>7.7632000000000003</v>
      </c>
      <c r="G1198" s="2">
        <f>'Moving Avg'!F1198</f>
        <v>7.7585850000000018</v>
      </c>
      <c r="H1198" s="2">
        <f>'Moving Avg'!G1198</f>
        <v>7.5824360000000022</v>
      </c>
      <c r="I1198" s="2">
        <f>'Moving Avg'!H1198</f>
        <v>7.0723775000000044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7.7618999999999998</v>
      </c>
      <c r="C1199" s="2">
        <f>RSI!I1199</f>
        <v>56.609085079924959</v>
      </c>
      <c r="D1199" s="2">
        <f>MACD!E1199</f>
        <v>3.2928797312323788E-2</v>
      </c>
      <c r="E1199" s="2">
        <f>MACD!F1199</f>
        <v>-1.2682213664464106E-2</v>
      </c>
      <c r="F1199" s="2">
        <f>'Moving Avg'!D1199</f>
        <v>7.7605799999999991</v>
      </c>
      <c r="G1199" s="2">
        <f>'Moving Avg'!F1199</f>
        <v>7.7667750000000009</v>
      </c>
      <c r="H1199" s="2">
        <f>'Moving Avg'!G1199</f>
        <v>7.5939640000000033</v>
      </c>
      <c r="I1199" s="2">
        <f>'Moving Avg'!H1199</f>
        <v>7.0736400000000046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7.7488000000000001</v>
      </c>
      <c r="C1200" s="2">
        <f>RSI!I1200</f>
        <v>55.037591054618424</v>
      </c>
      <c r="D1200" s="2">
        <f>MACD!E1200</f>
        <v>4.2295867722293323E-2</v>
      </c>
      <c r="E1200" s="2">
        <f>MACD!F1200</f>
        <v>-1.6865973871126212E-3</v>
      </c>
      <c r="F1200" s="2">
        <f>'Moving Avg'!D1200</f>
        <v>7.7579599999999997</v>
      </c>
      <c r="G1200" s="2">
        <f>'Moving Avg'!F1200</f>
        <v>7.7808599999999997</v>
      </c>
      <c r="H1200" s="2">
        <f>'Moving Avg'!G1200</f>
        <v>7.6063100000000032</v>
      </c>
      <c r="I1200" s="2">
        <f>'Moving Avg'!H1200</f>
        <v>7.0745970000000042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7.5719000000000003</v>
      </c>
      <c r="C1201" s="2">
        <f>RSI!I1201</f>
        <v>39.2087059172203</v>
      </c>
      <c r="D1201" s="2">
        <f>MACD!E1201</f>
        <v>6.3076952884266291E-2</v>
      </c>
      <c r="E1201" s="2">
        <f>MACD!F1201</f>
        <v>1.1266112667163162E-2</v>
      </c>
      <c r="F1201" s="2">
        <f>'Moving Avg'!D1201</f>
        <v>7.7199600000000004</v>
      </c>
      <c r="G1201" s="2">
        <f>'Moving Avg'!F1201</f>
        <v>7.7831549999999989</v>
      </c>
      <c r="H1201" s="2">
        <f>'Moving Avg'!G1201</f>
        <v>7.6152380000000042</v>
      </c>
      <c r="I1201" s="2">
        <f>'Moving Avg'!H1201</f>
        <v>7.0737700000000041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7.5654000000000003</v>
      </c>
      <c r="C1202" s="2">
        <f>RSI!I1202</f>
        <v>38.767512470473164</v>
      </c>
      <c r="D1202" s="2">
        <f>MACD!E1202</f>
        <v>7.7926783676304012E-2</v>
      </c>
      <c r="E1202" s="2">
        <f>MACD!F1202</f>
        <v>2.4598246868991334E-2</v>
      </c>
      <c r="F1202" s="2">
        <f>'Moving Avg'!D1202</f>
        <v>7.6806600000000005</v>
      </c>
      <c r="G1202" s="2">
        <f>'Moving Avg'!F1202</f>
        <v>7.7684200000000008</v>
      </c>
      <c r="H1202" s="2">
        <f>'Moving Avg'!G1202</f>
        <v>7.6239160000000039</v>
      </c>
      <c r="I1202" s="2">
        <f>'Moving Avg'!H1202</f>
        <v>7.0740500000000033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7.7618999999999998</v>
      </c>
      <c r="C1203" s="2">
        <f>RSI!I1203</f>
        <v>55.184920637165206</v>
      </c>
      <c r="D1203" s="2">
        <f>MACD!E1203</f>
        <v>7.1698853001390006E-2</v>
      </c>
      <c r="E1203" s="2">
        <f>MACD!F1203</f>
        <v>3.4018368095471069E-2</v>
      </c>
      <c r="F1203" s="2">
        <f>'Moving Avg'!D1203</f>
        <v>7.6819800000000003</v>
      </c>
      <c r="G1203" s="2">
        <f>'Moving Avg'!F1203</f>
        <v>7.7635099999999992</v>
      </c>
      <c r="H1203" s="2">
        <f>'Moving Avg'!G1203</f>
        <v>7.6376040000000049</v>
      </c>
      <c r="I1203" s="2">
        <f>'Moving Avg'!H1203</f>
        <v>7.0749225000000022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7.7553000000000001</v>
      </c>
      <c r="C1204" s="2">
        <f>RSI!I1204</f>
        <v>54.654869683434143</v>
      </c>
      <c r="D1204" s="2">
        <f>MACD!E1204</f>
        <v>6.8506612694817726E-2</v>
      </c>
      <c r="E1204" s="2">
        <f>MACD!F1204</f>
        <v>4.0916017015340402E-2</v>
      </c>
      <c r="F1204" s="2">
        <f>'Moving Avg'!D1204</f>
        <v>7.6806600000000005</v>
      </c>
      <c r="G1204" s="2">
        <f>'Moving Avg'!F1204</f>
        <v>7.7615450000000008</v>
      </c>
      <c r="H1204" s="2">
        <f>'Moving Avg'!G1204</f>
        <v>7.6502000000000034</v>
      </c>
      <c r="I1204" s="2">
        <f>'Moving Avg'!H1204</f>
        <v>7.0757620000000019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7.7290999999999999</v>
      </c>
      <c r="C1205" s="2">
        <f>RSI!I1205</f>
        <v>52.499153710258952</v>
      </c>
      <c r="D1205" s="2">
        <f>MACD!E1205</f>
        <v>6.5374725130468825E-2</v>
      </c>
      <c r="E1205" s="2">
        <f>MACD!F1205</f>
        <v>4.5807758638366086E-2</v>
      </c>
      <c r="F1205" s="2">
        <f>'Moving Avg'!D1205</f>
        <v>7.6767200000000004</v>
      </c>
      <c r="G1205" s="2">
        <f>'Moving Avg'!F1205</f>
        <v>7.7582699999999987</v>
      </c>
      <c r="H1205" s="2">
        <f>'Moving Avg'!G1205</f>
        <v>7.6608320000000036</v>
      </c>
      <c r="I1205" s="2">
        <f>'Moving Avg'!H1205</f>
        <v>7.0755710000000009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7.9256000000000002</v>
      </c>
      <c r="C1206" s="2">
        <f>RSI!I1206</f>
        <v>63.975558937233956</v>
      </c>
      <c r="D1206" s="2">
        <f>MACD!E1206</f>
        <v>4.7994189572867718E-2</v>
      </c>
      <c r="E1206" s="2">
        <f>MACD!F1206</f>
        <v>4.624504482526641E-2</v>
      </c>
      <c r="F1206" s="2">
        <f>'Moving Avg'!D1206</f>
        <v>7.7474599999999993</v>
      </c>
      <c r="G1206" s="2">
        <f>'Moving Avg'!F1206</f>
        <v>7.7648200000000003</v>
      </c>
      <c r="H1206" s="2">
        <f>'Moving Avg'!G1206</f>
        <v>7.6729940000000019</v>
      </c>
      <c r="I1206" s="2">
        <f>'Moving Avg'!H1206</f>
        <v>7.0774120000000016</v>
      </c>
      <c r="J1206" s="5" t="str">
        <f>OBV!F1206</f>
        <v>BULLISH</v>
      </c>
      <c r="K1206" s="5" t="str">
        <f>OBV!G1206</f>
        <v>NEUTRAL</v>
      </c>
      <c r="L1206" s="5" t="str">
        <f>OBV!H1206</f>
        <v>CONFIRMED BULLISH</v>
      </c>
    </row>
    <row r="1207" spans="1:12" ht="13.5" x14ac:dyDescent="0.25">
      <c r="A1207" s="3">
        <f>RSI!A1207</f>
        <v>44070</v>
      </c>
      <c r="B1207" s="2">
        <f>RSI!B1207</f>
        <v>7.9256000000000002</v>
      </c>
      <c r="C1207" s="2">
        <f>RSI!I1207</f>
        <v>63.975558937233956</v>
      </c>
      <c r="D1207" s="2">
        <f>MACD!E1207</f>
        <v>3.1964491462805E-2</v>
      </c>
      <c r="E1207" s="2">
        <f>MACD!F1207</f>
        <v>4.3388934152774131E-2</v>
      </c>
      <c r="F1207" s="2">
        <f>'Moving Avg'!D1207</f>
        <v>7.8194999999999997</v>
      </c>
      <c r="G1207" s="2">
        <f>'Moving Avg'!F1207</f>
        <v>7.7700599999999991</v>
      </c>
      <c r="H1207" s="2">
        <f>'Moving Avg'!G1207</f>
        <v>7.6845580000000009</v>
      </c>
      <c r="I1207" s="2">
        <f>'Moving Avg'!H1207</f>
        <v>7.0782035000000016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7.6898</v>
      </c>
      <c r="C1208" s="2">
        <f>RSI!I1208</f>
        <v>47.87713682381483</v>
      </c>
      <c r="D1208" s="2">
        <f>MACD!E1208</f>
        <v>3.3627098453921533E-2</v>
      </c>
      <c r="E1208" s="2">
        <f>MACD!F1208</f>
        <v>4.1436567013003613E-2</v>
      </c>
      <c r="F1208" s="2">
        <f>'Moving Avg'!D1208</f>
        <v>7.8050799999999994</v>
      </c>
      <c r="G1208" s="2">
        <f>'Moving Avg'!F1208</f>
        <v>7.7635099999999992</v>
      </c>
      <c r="H1208" s="2">
        <f>'Moving Avg'!G1208</f>
        <v>7.6896060000000004</v>
      </c>
      <c r="I1208" s="2">
        <f>'Moving Avg'!H1208</f>
        <v>7.0778160000000012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7.5522</v>
      </c>
      <c r="C1209" s="2">
        <f>RSI!I1209</f>
        <v>41.339851367717714</v>
      </c>
      <c r="D1209" s="2">
        <f>MACD!E1209</f>
        <v>4.6500911926118604E-2</v>
      </c>
      <c r="E1209" s="2">
        <f>MACD!F1209</f>
        <v>4.2449435995626617E-2</v>
      </c>
      <c r="F1209" s="2">
        <f>'Moving Avg'!D1209</f>
        <v>7.7644599999999997</v>
      </c>
      <c r="G1209" s="2">
        <f>'Moving Avg'!F1209</f>
        <v>7.7500799999999996</v>
      </c>
      <c r="H1209" s="2">
        <f>'Moving Avg'!G1209</f>
        <v>7.6874640000000012</v>
      </c>
      <c r="I1209" s="2">
        <f>'Moving Avg'!H1209</f>
        <v>7.0767405000000023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</row>
    <row r="1210" spans="1:12" ht="13.5" x14ac:dyDescent="0.25">
      <c r="A1210" s="3">
        <f>RSI!A1210</f>
        <v>44075</v>
      </c>
      <c r="B1210" s="2">
        <f>RSI!B1210</f>
        <v>7.6047000000000002</v>
      </c>
      <c r="C1210" s="2">
        <f>RSI!I1210</f>
        <v>44.456093891755451</v>
      </c>
      <c r="D1210" s="2">
        <f>MACD!E1210</f>
        <v>5.2542778185805439E-2</v>
      </c>
      <c r="E1210" s="2">
        <f>MACD!F1210</f>
        <v>4.4468104433662385E-2</v>
      </c>
      <c r="F1210" s="2">
        <f>'Moving Avg'!D1210</f>
        <v>7.7395799999999992</v>
      </c>
      <c r="G1210" s="2">
        <f>'Moving Avg'!F1210</f>
        <v>7.7392749999999992</v>
      </c>
      <c r="H1210" s="2">
        <f>'Moving Avg'!G1210</f>
        <v>7.6818119999999999</v>
      </c>
      <c r="I1210" s="2">
        <f>'Moving Avg'!H1210</f>
        <v>7.0759275000000024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</row>
    <row r="1211" spans="1:12" ht="13.5" x14ac:dyDescent="0.25">
      <c r="A1211" s="3">
        <f>RSI!A1211</f>
        <v>44076</v>
      </c>
      <c r="B1211" s="2">
        <f>RSI!B1211</f>
        <v>7.8208000000000002</v>
      </c>
      <c r="C1211" s="2">
        <f>RSI!I1211</f>
        <v>55.042930918684576</v>
      </c>
      <c r="D1211" s="2">
        <f>MACD!E1211</f>
        <v>1.509702920765843E-2</v>
      </c>
      <c r="E1211" s="2">
        <f>MACD!F1211</f>
        <v>3.8593889388461596E-2</v>
      </c>
      <c r="F1211" s="2">
        <f>'Moving Avg'!D1211</f>
        <v>7.7186199999999996</v>
      </c>
      <c r="G1211" s="2">
        <f>'Moving Avg'!F1211</f>
        <v>7.7392749999999992</v>
      </c>
      <c r="H1211" s="2">
        <f>'Moving Avg'!G1211</f>
        <v>7.6846820000000005</v>
      </c>
      <c r="I1211" s="2">
        <f>'Moving Avg'!H1211</f>
        <v>7.0767950000000015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</row>
    <row r="1212" spans="1:12" ht="13.5" x14ac:dyDescent="0.25">
      <c r="A1212" s="3">
        <f>RSI!A1212</f>
        <v>44077</v>
      </c>
      <c r="B1212" s="2">
        <f>RSI!B1212</f>
        <v>7.8601000000000001</v>
      </c>
      <c r="C1212" s="2">
        <f>RSI!I1212</f>
        <v>56.66076333901097</v>
      </c>
      <c r="D1212" s="2">
        <f>MACD!E1212</f>
        <v>-2.1160432575307198E-2</v>
      </c>
      <c r="E1212" s="2">
        <f>MACD!F1212</f>
        <v>2.6643024995707837E-2</v>
      </c>
      <c r="F1212" s="2">
        <f>'Moving Avg'!D1212</f>
        <v>7.7055200000000017</v>
      </c>
      <c r="G1212" s="2">
        <f>'Moving Avg'!F1212</f>
        <v>7.7425499999999996</v>
      </c>
      <c r="H1212" s="2">
        <f>'Moving Avg'!G1212</f>
        <v>7.6860580000000001</v>
      </c>
      <c r="I1212" s="2">
        <f>'Moving Avg'!H1212</f>
        <v>7.0784585000000018</v>
      </c>
      <c r="J1212" s="5" t="str">
        <f>OBV!F1212</f>
        <v>BULLISH</v>
      </c>
      <c r="K1212" s="5" t="str">
        <f>OBV!G1212</f>
        <v>NEUTRAL</v>
      </c>
      <c r="L1212" s="5" t="str">
        <f>OBV!H1212</f>
        <v>BULLISH DIVERGENCE</v>
      </c>
    </row>
    <row r="1213" spans="1:12" ht="13.5" x14ac:dyDescent="0.25">
      <c r="A1213" s="3">
        <f>RSI!A1213</f>
        <v>44078</v>
      </c>
      <c r="B1213" s="2">
        <f>RSI!B1213</f>
        <v>7.7946</v>
      </c>
      <c r="C1213" s="2">
        <f>RSI!I1213</f>
        <v>53.223056868507697</v>
      </c>
      <c r="D1213" s="2">
        <f>MACD!E1213</f>
        <v>-1.7601914797570117E-2</v>
      </c>
      <c r="E1213" s="2">
        <f>MACD!F1213</f>
        <v>1.7794037037052249E-2</v>
      </c>
      <c r="F1213" s="2">
        <f>'Moving Avg'!D1213</f>
        <v>7.7264799999999996</v>
      </c>
      <c r="G1213" s="2">
        <f>'Moving Avg'!F1213</f>
        <v>7.7441849999999999</v>
      </c>
      <c r="H1213" s="2">
        <f>'Moving Avg'!G1213</f>
        <v>7.6872040000000004</v>
      </c>
      <c r="I1213" s="2">
        <f>'Moving Avg'!H1213</f>
        <v>7.0797945000000002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</row>
    <row r="1214" spans="1:12" ht="13.5" x14ac:dyDescent="0.25">
      <c r="A1214" s="3">
        <f>RSI!A1214</f>
        <v>44081</v>
      </c>
      <c r="B1214" s="2">
        <f>RSI!B1214</f>
        <v>7.7946</v>
      </c>
      <c r="C1214" s="2">
        <f>RSI!I1214</f>
        <v>53.223056868507697</v>
      </c>
      <c r="D1214" s="2">
        <f>MACD!E1214</f>
        <v>-1.6001344860055333E-2</v>
      </c>
      <c r="E1214" s="2">
        <f>MACD!F1214</f>
        <v>1.1034960657630733E-2</v>
      </c>
      <c r="F1214" s="2">
        <f>'Moving Avg'!D1214</f>
        <v>7.7749600000000001</v>
      </c>
      <c r="G1214" s="2">
        <f>'Moving Avg'!F1214</f>
        <v>7.7451650000000001</v>
      </c>
      <c r="H1214" s="2">
        <f>'Moving Avg'!G1214</f>
        <v>7.6895500000000006</v>
      </c>
      <c r="I1214" s="2">
        <f>'Moving Avg'!H1214</f>
        <v>7.0811305000000004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</row>
    <row r="1215" spans="1:12" ht="13.5" x14ac:dyDescent="0.25">
      <c r="A1215" s="3">
        <f>RSI!A1215</f>
        <v>44082</v>
      </c>
      <c r="B1215" s="2">
        <f>RSI!B1215</f>
        <v>7.8470000000000004</v>
      </c>
      <c r="C1215" s="2">
        <f>RSI!I1215</f>
        <v>55.715892374675313</v>
      </c>
      <c r="D1215" s="2">
        <f>MACD!E1215</f>
        <v>-2.2925099525990866E-2</v>
      </c>
      <c r="E1215" s="2">
        <f>MACD!F1215</f>
        <v>4.2429486209064138E-3</v>
      </c>
      <c r="F1215" s="2">
        <f>'Moving Avg'!D1215</f>
        <v>7.8234200000000005</v>
      </c>
      <c r="G1215" s="2">
        <f>'Moving Avg'!F1215</f>
        <v>7.7494200000000006</v>
      </c>
      <c r="H1215" s="2">
        <f>'Moving Avg'!G1215</f>
        <v>7.6929439999999998</v>
      </c>
      <c r="I1215" s="2">
        <f>'Moving Avg'!H1215</f>
        <v>7.0827285000000009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</row>
    <row r="1216" spans="1:12" ht="13.5" x14ac:dyDescent="0.25">
      <c r="A1216" s="3">
        <f>RSI!A1216</f>
        <v>44083</v>
      </c>
      <c r="B1216" s="2">
        <f>RSI!B1216</f>
        <v>7.8208000000000002</v>
      </c>
      <c r="C1216" s="2">
        <f>RSI!I1216</f>
        <v>54.161686134431044</v>
      </c>
      <c r="D1216" s="2">
        <f>MACD!E1216</f>
        <v>2.7394812858947404E-3</v>
      </c>
      <c r="E1216" s="2">
        <f>MACD!F1216</f>
        <v>3.9422551539040791E-3</v>
      </c>
      <c r="F1216" s="2">
        <f>'Moving Avg'!D1216</f>
        <v>7.8234200000000005</v>
      </c>
      <c r="G1216" s="2">
        <f>'Moving Avg'!F1216</f>
        <v>7.7523650000000002</v>
      </c>
      <c r="H1216" s="2">
        <f>'Moving Avg'!G1216</f>
        <v>7.6982119999999998</v>
      </c>
      <c r="I1216" s="2">
        <f>'Moving Avg'!H1216</f>
        <v>7.0850954999999987</v>
      </c>
      <c r="J1216" s="5" t="str">
        <f>OBV!F1216</f>
        <v>BEARISH</v>
      </c>
      <c r="K1216" s="5" t="str">
        <f>OBV!G1216</f>
        <v>NEUTRAL</v>
      </c>
      <c r="L1216" s="5" t="str">
        <f>OBV!H1216</f>
        <v>NEUTRAL</v>
      </c>
    </row>
    <row r="1217" spans="1:12" ht="13.5" x14ac:dyDescent="0.25">
      <c r="A1217" s="3">
        <f>RSI!A1217</f>
        <v>44084</v>
      </c>
      <c r="B1217" s="2">
        <f>RSI!B1217</f>
        <v>7.8404999999999996</v>
      </c>
      <c r="C1217" s="2">
        <f>RSI!I1217</f>
        <v>55.174214239499463</v>
      </c>
      <c r="D1217" s="2">
        <f>MACD!E1217</f>
        <v>2.2550882420154572E-2</v>
      </c>
      <c r="E1217" s="2">
        <f>MACD!F1217</f>
        <v>7.6639806071541784E-3</v>
      </c>
      <c r="F1217" s="2">
        <f>'Moving Avg'!D1217</f>
        <v>7.8194999999999997</v>
      </c>
      <c r="G1217" s="2">
        <f>'Moving Avg'!F1217</f>
        <v>7.7562949999999997</v>
      </c>
      <c r="H1217" s="2">
        <f>'Moving Avg'!G1217</f>
        <v>7.7050739999999998</v>
      </c>
      <c r="I1217" s="2">
        <f>'Moving Avg'!H1217</f>
        <v>7.0877104999999991</v>
      </c>
      <c r="J1217" s="5" t="str">
        <f>OBV!F1217</f>
        <v>BULLISH</v>
      </c>
      <c r="K1217" s="5" t="str">
        <f>OBV!G1217</f>
        <v>NEUTRAL</v>
      </c>
      <c r="L1217" s="5" t="str">
        <f>OBV!H1217</f>
        <v>BULLISH DIVERGENCE</v>
      </c>
    </row>
    <row r="1218" spans="1:12" ht="13.5" x14ac:dyDescent="0.25">
      <c r="A1218" s="3">
        <f>RSI!A1218</f>
        <v>44085</v>
      </c>
      <c r="B1218" s="2">
        <f>RSI!B1218</f>
        <v>7.8404999999999996</v>
      </c>
      <c r="C1218" s="2">
        <f>RSI!I1218</f>
        <v>55.174214239499463</v>
      </c>
      <c r="D1218" s="2">
        <f>MACD!E1218</f>
        <v>2.5085228253987069E-3</v>
      </c>
      <c r="E1218" s="2">
        <f>MACD!F1218</f>
        <v>6.6328890508030843E-3</v>
      </c>
      <c r="F1218" s="2">
        <f>'Moving Avg'!D1218</f>
        <v>7.8286800000000003</v>
      </c>
      <c r="G1218" s="2">
        <f>'Moving Avg'!F1218</f>
        <v>7.7605549999999992</v>
      </c>
      <c r="H1218" s="2">
        <f>'Moving Avg'!G1218</f>
        <v>7.7095359999999991</v>
      </c>
      <c r="I1218" s="2">
        <f>'Moving Avg'!H1218</f>
        <v>7.0909255000000009</v>
      </c>
      <c r="J1218" s="5" t="str">
        <f>OBV!F1218</f>
        <v>BULLISH</v>
      </c>
      <c r="K1218" s="5" t="str">
        <f>OBV!G1218</f>
        <v>NEUTRAL</v>
      </c>
      <c r="L1218" s="5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7.8338999999999999</v>
      </c>
      <c r="C1219" s="2">
        <f>RSI!I1219</f>
        <v>54.704698497635924</v>
      </c>
      <c r="D1219" s="2">
        <f>MACD!E1219</f>
        <v>-3.5620488513232296E-2</v>
      </c>
      <c r="E1219" s="2">
        <f>MACD!F1219</f>
        <v>-1.8177864620039915E-3</v>
      </c>
      <c r="F1219" s="2">
        <f>'Moving Avg'!D1219</f>
        <v>7.8365399999999994</v>
      </c>
      <c r="G1219" s="2">
        <f>'Moving Avg'!F1219</f>
        <v>7.7641549999999997</v>
      </c>
      <c r="H1219" s="2">
        <f>'Moving Avg'!G1219</f>
        <v>7.7138660000000003</v>
      </c>
      <c r="I1219" s="2">
        <f>'Moving Avg'!H1219</f>
        <v>7.0948575000000007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7.8338999999999999</v>
      </c>
      <c r="C1220" s="2">
        <f>RSI!I1220</f>
        <v>54.704698497635924</v>
      </c>
      <c r="D1220" s="2">
        <f>MACD!E1220</f>
        <v>-6.0221047385228488E-2</v>
      </c>
      <c r="E1220" s="2">
        <f>MACD!F1220</f>
        <v>-1.3498438646648892E-2</v>
      </c>
      <c r="F1220" s="2">
        <f>'Moving Avg'!D1220</f>
        <v>7.8339200000000009</v>
      </c>
      <c r="G1220" s="2">
        <f>'Moving Avg'!F1220</f>
        <v>7.7684100000000003</v>
      </c>
      <c r="H1220" s="2">
        <f>'Moving Avg'!G1220</f>
        <v>7.7227559999999995</v>
      </c>
      <c r="I1220" s="2">
        <f>'Moving Avg'!H1220</f>
        <v>7.0990890000000002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</row>
    <row r="1221" spans="1:12" ht="13.5" x14ac:dyDescent="0.25">
      <c r="A1221" s="3">
        <f>RSI!A1221</f>
        <v>44090</v>
      </c>
      <c r="B1221" s="2">
        <f>RSI!B1221</f>
        <v>7.8338999999999999</v>
      </c>
      <c r="C1221" s="2">
        <f>RSI!I1221</f>
        <v>54.704698497635924</v>
      </c>
      <c r="D1221" s="2">
        <f>MACD!E1221</f>
        <v>-4.8174521744938303E-2</v>
      </c>
      <c r="E1221" s="2">
        <f>MACD!F1221</f>
        <v>-2.0433655266306777E-2</v>
      </c>
      <c r="F1221" s="2">
        <f>'Moving Avg'!D1221</f>
        <v>7.8365399999999994</v>
      </c>
      <c r="G1221" s="2">
        <f>'Moving Avg'!F1221</f>
        <v>7.7815099999999999</v>
      </c>
      <c r="H1221" s="2">
        <f>'Moving Avg'!G1221</f>
        <v>7.7285259999999996</v>
      </c>
      <c r="I1221" s="2">
        <f>'Moving Avg'!H1221</f>
        <v>7.1037704999999995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</row>
    <row r="1222" spans="1:12" ht="13.5" x14ac:dyDescent="0.25">
      <c r="A1222" s="3">
        <f>RSI!A1222</f>
        <v>44091</v>
      </c>
      <c r="B1222" s="2">
        <f>RSI!B1222</f>
        <v>7.8470000000000004</v>
      </c>
      <c r="C1222" s="2">
        <f>RSI!I1222</f>
        <v>55.640496445080515</v>
      </c>
      <c r="D1222" s="2">
        <f>MACD!E1222</f>
        <v>-3.3260867505452651E-2</v>
      </c>
      <c r="E1222" s="2">
        <f>MACD!F1222</f>
        <v>-2.2999097714135955E-2</v>
      </c>
      <c r="F1222" s="2">
        <f>'Moving Avg'!D1222</f>
        <v>7.8378399999999999</v>
      </c>
      <c r="G1222" s="2">
        <f>'Moving Avg'!F1222</f>
        <v>7.7955900000000016</v>
      </c>
      <c r="H1222" s="2">
        <f>'Moving Avg'!G1222</f>
        <v>7.7349179999999977</v>
      </c>
      <c r="I1222" s="2">
        <f>'Moving Avg'!H1222</f>
        <v>7.1085474999999994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</row>
    <row r="1223" spans="1:12" ht="13.5" x14ac:dyDescent="0.25">
      <c r="A1223" s="3">
        <f>RSI!A1223</f>
        <v>44092</v>
      </c>
      <c r="B1223" s="2">
        <f>RSI!B1223</f>
        <v>7.9846000000000004</v>
      </c>
      <c r="C1223" s="2">
        <f>RSI!I1223</f>
        <v>64.043556754743165</v>
      </c>
      <c r="D1223" s="2">
        <f>MACD!E1223</f>
        <v>-4.1317567260779064E-2</v>
      </c>
      <c r="E1223" s="2">
        <f>MACD!F1223</f>
        <v>-2.6662791623464577E-2</v>
      </c>
      <c r="F1223" s="2">
        <f>'Moving Avg'!D1223</f>
        <v>7.8666600000000004</v>
      </c>
      <c r="G1223" s="2">
        <f>'Moving Avg'!F1223</f>
        <v>7.8067250000000001</v>
      </c>
      <c r="H1223" s="2">
        <f>'Moving Avg'!G1223</f>
        <v>7.746702</v>
      </c>
      <c r="I1223" s="2">
        <f>'Moving Avg'!H1223</f>
        <v>7.1142525000000001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7.9256000000000002</v>
      </c>
      <c r="C1224" s="2">
        <f>RSI!I1224</f>
        <v>58.892143117555953</v>
      </c>
      <c r="D1224" s="2">
        <f>MACD!E1224</f>
        <v>-4.4953812741325372E-2</v>
      </c>
      <c r="E1224" s="2">
        <f>MACD!F1224</f>
        <v>-3.0320995847036739E-2</v>
      </c>
      <c r="F1224" s="2">
        <f>'Moving Avg'!D1224</f>
        <v>7.8850000000000007</v>
      </c>
      <c r="G1224" s="2">
        <f>'Moving Avg'!F1224</f>
        <v>7.8152400000000011</v>
      </c>
      <c r="H1224" s="2">
        <f>'Moving Avg'!G1224</f>
        <v>7.754065999999999</v>
      </c>
      <c r="I1224" s="2">
        <f>'Moving Avg'!H1224</f>
        <v>7.1196925000000011</v>
      </c>
      <c r="J1224" s="5" t="str">
        <f>OBV!F1224</f>
        <v>BEARISH</v>
      </c>
      <c r="K1224" s="5" t="str">
        <f>OBV!G1224</f>
        <v>NEUTRAL</v>
      </c>
      <c r="L1224" s="5" t="str">
        <f>OBV!H1224</f>
        <v>BEARISH DIVERGENCE</v>
      </c>
    </row>
    <row r="1225" spans="1:12" ht="13.5" x14ac:dyDescent="0.25">
      <c r="A1225" s="3">
        <f>RSI!A1225</f>
        <v>44096</v>
      </c>
      <c r="B1225" s="2">
        <f>RSI!B1225</f>
        <v>8.0501000000000005</v>
      </c>
      <c r="C1225" s="2">
        <f>RSI!I1225</f>
        <v>65.245015145005226</v>
      </c>
      <c r="D1225" s="2">
        <f>MACD!E1225</f>
        <v>-4.9943990109372116E-2</v>
      </c>
      <c r="E1225" s="2">
        <f>MACD!F1225</f>
        <v>-3.424559469950382E-2</v>
      </c>
      <c r="F1225" s="2">
        <f>'Moving Avg'!D1225</f>
        <v>7.9282399999999997</v>
      </c>
      <c r="G1225" s="2">
        <f>'Moving Avg'!F1225</f>
        <v>7.831290000000001</v>
      </c>
      <c r="H1225" s="2">
        <f>'Moving Avg'!G1225</f>
        <v>7.7639199999999979</v>
      </c>
      <c r="I1225" s="2">
        <f>'Moving Avg'!H1225</f>
        <v>7.1258150000000002</v>
      </c>
      <c r="J1225" s="5" t="str">
        <f>OBV!F1225</f>
        <v>BEARISH</v>
      </c>
      <c r="K1225" s="5" t="str">
        <f>OBV!G1225</f>
        <v>NEUTRAL</v>
      </c>
      <c r="L1225" s="5" t="str">
        <f>OBV!H1225</f>
        <v>BEARISH DIVERGENCE</v>
      </c>
    </row>
    <row r="1226" spans="1:12" ht="13.5" x14ac:dyDescent="0.25">
      <c r="A1226" s="3">
        <f>RSI!A1226</f>
        <v>44097</v>
      </c>
      <c r="B1226" s="2">
        <f>RSI!B1226</f>
        <v>8.0434999999999999</v>
      </c>
      <c r="C1226" s="2">
        <f>RSI!I1226</f>
        <v>64.674408266743484</v>
      </c>
      <c r="D1226" s="2">
        <f>MACD!E1226</f>
        <v>-5.9140921208448383E-2</v>
      </c>
      <c r="E1226" s="2">
        <f>MACD!F1226</f>
        <v>-3.9224660001292738E-2</v>
      </c>
      <c r="F1226" s="2">
        <f>'Moving Avg'!D1226</f>
        <v>7.9701599999999999</v>
      </c>
      <c r="G1226" s="2">
        <f>'Moving Avg'!F1226</f>
        <v>7.8371850000000025</v>
      </c>
      <c r="H1226" s="2">
        <f>'Moving Avg'!G1226</f>
        <v>7.7736419999999997</v>
      </c>
      <c r="I1226" s="2">
        <f>'Moving Avg'!H1226</f>
        <v>7.1327439999999998</v>
      </c>
      <c r="J1226" s="5" t="str">
        <f>OBV!F1226</f>
        <v>BEARISH</v>
      </c>
      <c r="K1226" s="5" t="str">
        <f>OBV!G1226</f>
        <v>NEUTRAL</v>
      </c>
      <c r="L1226" s="5" t="str">
        <f>OBV!H1226</f>
        <v>BEARISH DIVERGENCE</v>
      </c>
    </row>
    <row r="1227" spans="1:12" ht="13.5" x14ac:dyDescent="0.25">
      <c r="A1227" s="3">
        <f>RSI!A1227</f>
        <v>44098</v>
      </c>
      <c r="B1227" s="2">
        <f>RSI!B1227</f>
        <v>8.0238999999999994</v>
      </c>
      <c r="C1227" s="2">
        <f>RSI!I1227</f>
        <v>62.914708115085062</v>
      </c>
      <c r="D1227" s="2">
        <f>MACD!E1227</f>
        <v>-6.3727794050078224E-2</v>
      </c>
      <c r="E1227" s="2">
        <f>MACD!F1227</f>
        <v>-4.4125286811049838E-2</v>
      </c>
      <c r="F1227" s="2">
        <f>'Moving Avg'!D1227</f>
        <v>8.0055399999999999</v>
      </c>
      <c r="G1227" s="2">
        <f>'Moving Avg'!F1227</f>
        <v>7.8421000000000003</v>
      </c>
      <c r="H1227" s="2">
        <f>'Moving Avg'!G1227</f>
        <v>7.7846519999999986</v>
      </c>
      <c r="I1227" s="2">
        <f>'Moving Avg'!H1227</f>
        <v>7.139635000000002</v>
      </c>
      <c r="J1227" s="5" t="str">
        <f>OBV!F1227</f>
        <v>BEARISH</v>
      </c>
      <c r="K1227" s="5" t="str">
        <f>OBV!G1227</f>
        <v>NEUTRAL</v>
      </c>
      <c r="L1227" s="5" t="str">
        <f>OBV!H1227</f>
        <v>BEARISH DIVERGENCE</v>
      </c>
    </row>
    <row r="1228" spans="1:12" ht="13.5" x14ac:dyDescent="0.25">
      <c r="A1228" s="3">
        <f>RSI!A1228</f>
        <v>44099</v>
      </c>
      <c r="B1228" s="2">
        <f>RSI!B1228</f>
        <v>8.0173000000000005</v>
      </c>
      <c r="C1228" s="2">
        <f>RSI!I1228</f>
        <v>62.300003005968357</v>
      </c>
      <c r="D1228" s="2">
        <f>MACD!E1228</f>
        <v>-6.8196394777280567E-2</v>
      </c>
      <c r="E1228" s="2">
        <f>MACD!F1228</f>
        <v>-4.8939508404295985E-2</v>
      </c>
      <c r="F1228" s="2">
        <f>'Moving Avg'!D1228</f>
        <v>8.0120799999999992</v>
      </c>
      <c r="G1228" s="2">
        <f>'Moving Avg'!F1228</f>
        <v>7.8584750000000003</v>
      </c>
      <c r="H1228" s="2">
        <f>'Moving Avg'!G1228</f>
        <v>7.7955299999999985</v>
      </c>
      <c r="I1228" s="2">
        <f>'Moving Avg'!H1228</f>
        <v>7.1464930000000013</v>
      </c>
      <c r="J1228" s="5" t="str">
        <f>OBV!F1228</f>
        <v>BEARISH</v>
      </c>
      <c r="K1228" s="5" t="str">
        <f>OBV!G1228</f>
        <v>WEAK</v>
      </c>
      <c r="L1228" s="5" t="str">
        <f>OBV!H1228</f>
        <v>BEARISH DIVERGENCE</v>
      </c>
    </row>
    <row r="1229" spans="1:12" ht="13.5" x14ac:dyDescent="0.25">
      <c r="A1229" s="3">
        <f>RSI!A1229</f>
        <v>44102</v>
      </c>
      <c r="B1229" s="2">
        <f>RSI!B1229</f>
        <v>7.9846000000000004</v>
      </c>
      <c r="C1229" s="2">
        <f>RSI!I1229</f>
        <v>59.213113836099318</v>
      </c>
      <c r="D1229" s="2">
        <f>MACD!E1229</f>
        <v>-7.1528245548994285E-2</v>
      </c>
      <c r="E1229" s="2">
        <f>MACD!F1229</f>
        <v>-5.3457255833235642E-2</v>
      </c>
      <c r="F1229" s="2">
        <f>'Moving Avg'!D1229</f>
        <v>8.0238800000000001</v>
      </c>
      <c r="G1229" s="2">
        <f>'Moving Avg'!F1229</f>
        <v>7.8800949999999998</v>
      </c>
      <c r="H1229" s="2">
        <f>'Moving Avg'!G1229</f>
        <v>7.8032599999999981</v>
      </c>
      <c r="I1229" s="2">
        <f>'Moving Avg'!H1229</f>
        <v>7.1535775000000026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</row>
    <row r="1230" spans="1:12" ht="13.5" x14ac:dyDescent="0.25">
      <c r="A1230" s="3">
        <f>RSI!A1230</f>
        <v>44103</v>
      </c>
      <c r="B1230" s="2">
        <f>RSI!B1230</f>
        <v>7.8601000000000001</v>
      </c>
      <c r="C1230" s="2">
        <f>RSI!I1230</f>
        <v>49.214642875077672</v>
      </c>
      <c r="D1230" s="2">
        <f>MACD!E1230</f>
        <v>-6.5818689936531172E-2</v>
      </c>
      <c r="E1230" s="2">
        <f>MACD!F1230</f>
        <v>-5.5929542653894757E-2</v>
      </c>
      <c r="F1230" s="2">
        <f>'Moving Avg'!D1230</f>
        <v>7.9858799999999999</v>
      </c>
      <c r="G1230" s="2">
        <f>'Moving Avg'!F1230</f>
        <v>7.8928649999999987</v>
      </c>
      <c r="H1230" s="2">
        <f>'Moving Avg'!G1230</f>
        <v>7.811119999999999</v>
      </c>
      <c r="I1230" s="2">
        <f>'Moving Avg'!H1230</f>
        <v>7.1594395000000013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8.0238999999999994</v>
      </c>
      <c r="C1231" s="2">
        <f>RSI!I1231</f>
        <v>59.019152088502771</v>
      </c>
      <c r="D1231" s="2">
        <f>MACD!E1231</f>
        <v>-7.3027229671079219E-2</v>
      </c>
      <c r="E1231" s="2">
        <f>MACD!F1231</f>
        <v>-5.9349080057331652E-2</v>
      </c>
      <c r="F1231" s="2">
        <f>'Moving Avg'!D1231</f>
        <v>7.9819599999999991</v>
      </c>
      <c r="G1231" s="2">
        <f>'Moving Avg'!F1231</f>
        <v>7.9030199999999997</v>
      </c>
      <c r="H1231" s="2">
        <f>'Moving Avg'!G1231</f>
        <v>7.8210779999999973</v>
      </c>
      <c r="I1231" s="2">
        <f>'Moving Avg'!H1231</f>
        <v>7.1651310000000015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7.9518000000000004</v>
      </c>
      <c r="C1232" s="2">
        <f>RSI!I1232</f>
        <v>54.070845921940602</v>
      </c>
      <c r="D1232" s="2">
        <f>MACD!E1232</f>
        <v>-7.2651843654885973E-2</v>
      </c>
      <c r="E1232" s="2">
        <f>MACD!F1232</f>
        <v>-6.2009632776842523E-2</v>
      </c>
      <c r="F1232" s="2">
        <f>'Moving Avg'!D1232</f>
        <v>7.9675399999999996</v>
      </c>
      <c r="G1232" s="2">
        <f>'Moving Avg'!F1232</f>
        <v>7.9076049999999984</v>
      </c>
      <c r="H1232" s="2">
        <f>'Moving Avg'!G1232</f>
        <v>7.8229119999999979</v>
      </c>
      <c r="I1232" s="2">
        <f>'Moving Avg'!H1232</f>
        <v>7.1704620000000014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7.5980999999999996</v>
      </c>
      <c r="C1233" s="2">
        <f>RSI!I1233</f>
        <v>37.472607736513069</v>
      </c>
      <c r="D1233" s="2">
        <f>MACD!E1233</f>
        <v>-2.5354867788582425E-2</v>
      </c>
      <c r="E1233" s="2">
        <f>MACD!F1233</f>
        <v>-5.4678679779190505E-2</v>
      </c>
      <c r="F1233" s="2">
        <f>'Moving Avg'!D1233</f>
        <v>7.8837000000000002</v>
      </c>
      <c r="G1233" s="2">
        <f>'Moving Avg'!F1233</f>
        <v>7.8977799999999991</v>
      </c>
      <c r="H1233" s="2">
        <f>'Moving Avg'!G1233</f>
        <v>7.8176719999999982</v>
      </c>
      <c r="I1233" s="2">
        <f>'Moving Avg'!H1233</f>
        <v>7.1735145000000013</v>
      </c>
      <c r="J1233" s="5" t="str">
        <f>OBV!F1233</f>
        <v>BEARISH</v>
      </c>
      <c r="K1233" s="5" t="str">
        <f>OBV!G1233</f>
        <v>WEAK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7.8208000000000002</v>
      </c>
      <c r="C1234" s="2">
        <f>RSI!I1234</f>
        <v>48.245181137673725</v>
      </c>
      <c r="D1234" s="2">
        <f>MACD!E1234</f>
        <v>-9.1785491720930423E-3</v>
      </c>
      <c r="E1234" s="2">
        <f>MACD!F1234</f>
        <v>-4.5578653657771015E-2</v>
      </c>
      <c r="F1234" s="2">
        <f>'Moving Avg'!D1234</f>
        <v>7.8509399999999996</v>
      </c>
      <c r="G1234" s="2">
        <f>'Moving Avg'!F1234</f>
        <v>7.8990899999999984</v>
      </c>
      <c r="H1234" s="2">
        <f>'Moving Avg'!G1234</f>
        <v>7.8181959999999995</v>
      </c>
      <c r="I1234" s="2">
        <f>'Moving Avg'!H1234</f>
        <v>7.1776204999999997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7.8601000000000001</v>
      </c>
      <c r="C1235" s="2">
        <f>RSI!I1235</f>
        <v>49.88601679481841</v>
      </c>
      <c r="D1235" s="2">
        <f>MACD!E1235</f>
        <v>2.1036840617716379E-2</v>
      </c>
      <c r="E1235" s="2">
        <f>MACD!F1235</f>
        <v>-3.2255554802673538E-2</v>
      </c>
      <c r="F1235" s="2">
        <f>'Moving Avg'!D1235</f>
        <v>7.8509399999999996</v>
      </c>
      <c r="G1235" s="2">
        <f>'Moving Avg'!F1235</f>
        <v>7.8997449999999985</v>
      </c>
      <c r="H1235" s="2">
        <f>'Moving Avg'!G1235</f>
        <v>7.8195059999999978</v>
      </c>
      <c r="I1235" s="2">
        <f>'Moving Avg'!H1235</f>
        <v>7.1821330000000003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</row>
    <row r="1236" spans="1:12" ht="13.5" x14ac:dyDescent="0.25">
      <c r="A1236" s="3">
        <f>RSI!A1236</f>
        <v>44111</v>
      </c>
      <c r="B1236" s="2">
        <f>RSI!B1236</f>
        <v>7.9256000000000002</v>
      </c>
      <c r="C1236" s="2">
        <f>RSI!I1236</f>
        <v>52.58419631369685</v>
      </c>
      <c r="D1236" s="2">
        <f>MACD!E1236</f>
        <v>4.0768136428903645E-2</v>
      </c>
      <c r="E1236" s="2">
        <f>MACD!F1236</f>
        <v>-1.7650816556358102E-2</v>
      </c>
      <c r="F1236" s="2">
        <f>'Moving Avg'!D1236</f>
        <v>7.8312799999999996</v>
      </c>
      <c r="G1236" s="2">
        <f>'Moving Avg'!F1236</f>
        <v>7.904984999999999</v>
      </c>
      <c r="H1236" s="2">
        <f>'Moving Avg'!G1236</f>
        <v>7.8221259999999964</v>
      </c>
      <c r="I1236" s="2">
        <f>'Moving Avg'!H1236</f>
        <v>7.1868229999999995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7.6898</v>
      </c>
      <c r="C1237" s="2">
        <f>RSI!I1237</f>
        <v>43.503428222247621</v>
      </c>
      <c r="D1237" s="2">
        <f>MACD!E1237</f>
        <v>7.1557406521100653E-2</v>
      </c>
      <c r="E1237" s="2">
        <f>MACD!F1237</f>
        <v>1.9082805913364816E-4</v>
      </c>
      <c r="F1237" s="2">
        <f>'Moving Avg'!D1237</f>
        <v>7.7788799999999991</v>
      </c>
      <c r="G1237" s="2">
        <f>'Moving Avg'!F1237</f>
        <v>7.8974499999999992</v>
      </c>
      <c r="H1237" s="2">
        <f>'Moving Avg'!G1237</f>
        <v>7.819505999999997</v>
      </c>
      <c r="I1237" s="2">
        <f>'Moving Avg'!H1237</f>
        <v>7.190334</v>
      </c>
      <c r="J1237" s="5" t="str">
        <f>OBV!F1237</f>
        <v>BEARISH</v>
      </c>
      <c r="K1237" s="5" t="str">
        <f>OBV!G1237</f>
        <v>WEAK</v>
      </c>
      <c r="L1237" s="5" t="str">
        <f>OBV!H1237</f>
        <v>CONFIRMED BEARISH</v>
      </c>
    </row>
    <row r="1238" spans="1:12" ht="13.5" x14ac:dyDescent="0.25">
      <c r="A1238" s="3">
        <f>RSI!A1238</f>
        <v>44113</v>
      </c>
      <c r="B1238" s="2">
        <f>RSI!B1238</f>
        <v>7.7618999999999998</v>
      </c>
      <c r="C1238" s="2">
        <f>RSI!I1238</f>
        <v>46.54323622975668</v>
      </c>
      <c r="D1238" s="2">
        <f>MACD!E1238</f>
        <v>9.2315867060330348E-2</v>
      </c>
      <c r="E1238" s="2">
        <f>MACD!F1238</f>
        <v>1.861583585937299E-2</v>
      </c>
      <c r="F1238" s="2">
        <f>'Moving Avg'!D1238</f>
        <v>7.8116399999999997</v>
      </c>
      <c r="G1238" s="2">
        <f>'Moving Avg'!F1238</f>
        <v>7.8935200000000005</v>
      </c>
      <c r="H1238" s="2">
        <f>'Moving Avg'!G1238</f>
        <v>7.8183279999999975</v>
      </c>
      <c r="I1238" s="2">
        <f>'Moving Avg'!H1238</f>
        <v>7.1943555000000003</v>
      </c>
      <c r="J1238" s="5" t="str">
        <f>OBV!F1238</f>
        <v>BEARISH</v>
      </c>
      <c r="K1238" s="5" t="str">
        <f>OBV!G1238</f>
        <v>WEAK</v>
      </c>
      <c r="L1238" s="5" t="str">
        <f>OBV!H1238</f>
        <v>BEARISH DIVERGENCE</v>
      </c>
    </row>
    <row r="1239" spans="1:12" ht="13.5" x14ac:dyDescent="0.25">
      <c r="A1239" s="3">
        <f>RSI!A1239</f>
        <v>44116</v>
      </c>
      <c r="B1239" s="2">
        <f>RSI!B1239</f>
        <v>7.9779999999999998</v>
      </c>
      <c r="C1239" s="2">
        <f>RSI!I1239</f>
        <v>54.453380330058536</v>
      </c>
      <c r="D1239" s="2">
        <f>MACD!E1239</f>
        <v>8.9399950194366085E-2</v>
      </c>
      <c r="E1239" s="2">
        <f>MACD!F1239</f>
        <v>3.2772658726371612E-2</v>
      </c>
      <c r="F1239" s="2">
        <f>'Moving Avg'!D1239</f>
        <v>7.8430800000000005</v>
      </c>
      <c r="G1239" s="2">
        <f>'Moving Avg'!F1239</f>
        <v>7.9007250000000013</v>
      </c>
      <c r="H1239" s="2">
        <f>'Moving Avg'!G1239</f>
        <v>7.8214719999999991</v>
      </c>
      <c r="I1239" s="2">
        <f>'Moving Avg'!H1239</f>
        <v>7.1994575000000012</v>
      </c>
      <c r="J1239" s="5" t="str">
        <f>OBV!F1239</f>
        <v>BEARISH</v>
      </c>
      <c r="K1239" s="5" t="str">
        <f>OBV!G1239</f>
        <v>WEAK</v>
      </c>
      <c r="L1239" s="5" t="str">
        <f>OBV!H1239</f>
        <v>BEARISH DIVERGENCE</v>
      </c>
    </row>
    <row r="1240" spans="1:12" ht="13.5" x14ac:dyDescent="0.25">
      <c r="A1240" s="3">
        <f>RSI!A1240</f>
        <v>44117</v>
      </c>
      <c r="B1240" s="2">
        <f>RSI!B1240</f>
        <v>7.9846000000000004</v>
      </c>
      <c r="C1240" s="2">
        <f>RSI!I1240</f>
        <v>54.673979146530762</v>
      </c>
      <c r="D1240" s="2">
        <f>MACD!E1240</f>
        <v>6.6529075724515607E-2</v>
      </c>
      <c r="E1240" s="2">
        <f>MACD!F1240</f>
        <v>3.9523942126000411E-2</v>
      </c>
      <c r="F1240" s="2">
        <f>'Moving Avg'!D1240</f>
        <v>7.8679800000000002</v>
      </c>
      <c r="G1240" s="2">
        <f>'Moving Avg'!F1240</f>
        <v>7.9082600000000012</v>
      </c>
      <c r="H1240" s="2">
        <f>'Moving Avg'!G1240</f>
        <v>7.8247479999999987</v>
      </c>
      <c r="I1240" s="2">
        <f>'Moving Avg'!H1240</f>
        <v>7.2044725000000005</v>
      </c>
      <c r="J1240" s="5" t="str">
        <f>OBV!F1240</f>
        <v>BEARISH</v>
      </c>
      <c r="K1240" s="5" t="str">
        <f>OBV!G1240</f>
        <v>WEAK</v>
      </c>
      <c r="L1240" s="5" t="str">
        <f>OBV!H1240</f>
        <v>BEARISH DIVERGENCE</v>
      </c>
    </row>
    <row r="1241" spans="1:12" ht="13.5" x14ac:dyDescent="0.25">
      <c r="A1241" s="3">
        <f>RSI!A1241</f>
        <v>44118</v>
      </c>
      <c r="B1241" s="2">
        <f>RSI!B1241</f>
        <v>7.8470000000000004</v>
      </c>
      <c r="C1241" s="2">
        <f>RSI!I1241</f>
        <v>49.311624655474752</v>
      </c>
      <c r="D1241" s="2">
        <f>MACD!E1241</f>
        <v>8.1825922499139558E-2</v>
      </c>
      <c r="E1241" s="2">
        <f>MACD!F1241</f>
        <v>4.7984338200628245E-2</v>
      </c>
      <c r="F1241" s="2">
        <f>'Moving Avg'!D1241</f>
        <v>7.8522599999999994</v>
      </c>
      <c r="G1241" s="2">
        <f>'Moving Avg'!F1241</f>
        <v>7.9089150000000021</v>
      </c>
      <c r="H1241" s="2">
        <f>'Moving Avg'!G1241</f>
        <v>7.8252719999999991</v>
      </c>
      <c r="I1241" s="2">
        <f>'Moving Avg'!H1241</f>
        <v>7.2095194999999999</v>
      </c>
      <c r="J1241" s="5" t="str">
        <f>OBV!F1241</f>
        <v>BEARISH</v>
      </c>
      <c r="K1241" s="5" t="str">
        <f>OBV!G1241</f>
        <v>WEAK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7.8601000000000001</v>
      </c>
      <c r="C1242" s="2">
        <f>RSI!I1242</f>
        <v>49.816257402807786</v>
      </c>
      <c r="D1242" s="2">
        <f>MACD!E1242</f>
        <v>8.2831418718583016E-2</v>
      </c>
      <c r="E1242" s="2">
        <f>MACD!F1242</f>
        <v>5.4953754304219199E-2</v>
      </c>
      <c r="F1242" s="2">
        <f>'Moving Avg'!D1242</f>
        <v>7.8863200000000004</v>
      </c>
      <c r="G1242" s="2">
        <f>'Moving Avg'!F1242</f>
        <v>7.9095700000000004</v>
      </c>
      <c r="H1242" s="2">
        <f>'Moving Avg'!G1242</f>
        <v>7.8265819999999993</v>
      </c>
      <c r="I1242" s="2">
        <f>'Moving Avg'!H1242</f>
        <v>7.2140620000000002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7.8601000000000001</v>
      </c>
      <c r="C1243" s="2">
        <f>RSI!I1243</f>
        <v>49.816257402807786</v>
      </c>
      <c r="D1243" s="2">
        <f>MACD!E1243</f>
        <v>2.9304882494859186E-2</v>
      </c>
      <c r="E1243" s="2">
        <f>MACD!F1243</f>
        <v>4.9823979942347205E-2</v>
      </c>
      <c r="F1243" s="2">
        <f>'Moving Avg'!D1243</f>
        <v>7.9059600000000003</v>
      </c>
      <c r="G1243" s="2">
        <f>'Moving Avg'!F1243</f>
        <v>7.9033449999999998</v>
      </c>
      <c r="H1243" s="2">
        <f>'Moving Avg'!G1243</f>
        <v>7.8285459999999993</v>
      </c>
      <c r="I1243" s="2">
        <f>'Moving Avg'!H1243</f>
        <v>7.2194745000000013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</row>
    <row r="1244" spans="1:12" ht="13.5" x14ac:dyDescent="0.25">
      <c r="A1244" s="3">
        <f>RSI!A1244</f>
        <v>44124</v>
      </c>
      <c r="B1244" s="2">
        <f>RSI!B1244</f>
        <v>7.8273999999999999</v>
      </c>
      <c r="C1244" s="2">
        <f>RSI!I1244</f>
        <v>48.420711740892841</v>
      </c>
      <c r="D1244" s="2">
        <f>MACD!E1244</f>
        <v>2.0732184513367891E-2</v>
      </c>
      <c r="E1244" s="2">
        <f>MACD!F1244</f>
        <v>4.4005620856551346E-2</v>
      </c>
      <c r="F1244" s="2">
        <f>'Moving Avg'!D1244</f>
        <v>7.8758399999999993</v>
      </c>
      <c r="G1244" s="2">
        <f>'Moving Avg'!F1244</f>
        <v>7.8984349999999992</v>
      </c>
      <c r="H1244" s="2">
        <f>'Moving Avg'!G1244</f>
        <v>7.8295939999999993</v>
      </c>
      <c r="I1244" s="2">
        <f>'Moving Avg'!H1244</f>
        <v>7.2241835000000005</v>
      </c>
      <c r="J1244" s="5" t="str">
        <f>OBV!F1244</f>
        <v>BULLISH</v>
      </c>
      <c r="K1244" s="5" t="str">
        <f>OBV!G1244</f>
        <v>NEUTRAL</v>
      </c>
      <c r="L1244" s="5" t="str">
        <f>OBV!H1244</f>
        <v>BULLISH DIVERGENCE</v>
      </c>
    </row>
    <row r="1245" spans="1:12" ht="13.5" x14ac:dyDescent="0.25">
      <c r="A1245" s="3">
        <f>RSI!A1245</f>
        <v>44125</v>
      </c>
      <c r="B1245" s="2">
        <f>RSI!B1245</f>
        <v>7.9911000000000003</v>
      </c>
      <c r="C1245" s="2">
        <f>RSI!I1245</f>
        <v>55.188517374605254</v>
      </c>
      <c r="D1245" s="2">
        <f>MACD!E1245</f>
        <v>7.6244332798536263E-3</v>
      </c>
      <c r="E1245" s="2">
        <f>MACD!F1245</f>
        <v>3.6729383341211806E-2</v>
      </c>
      <c r="F1245" s="2">
        <f>'Moving Avg'!D1245</f>
        <v>7.8771399999999998</v>
      </c>
      <c r="G1245" s="2">
        <f>'Moving Avg'!F1245</f>
        <v>7.895484999999999</v>
      </c>
      <c r="H1245" s="2">
        <f>'Moving Avg'!G1245</f>
        <v>7.8341779999999996</v>
      </c>
      <c r="I1245" s="2">
        <f>'Moving Avg'!H1245</f>
        <v>7.2286915</v>
      </c>
      <c r="J1245" s="5" t="str">
        <f>OBV!F1245</f>
        <v>BEARISH</v>
      </c>
      <c r="K1245" s="5" t="str">
        <f>OBV!G1245</f>
        <v>NEUTRAL</v>
      </c>
      <c r="L1245" s="5" t="str">
        <f>OBV!H1245</f>
        <v>BEARISH DIVERGENCE</v>
      </c>
    </row>
    <row r="1246" spans="1:12" ht="13.5" x14ac:dyDescent="0.25">
      <c r="A1246" s="3">
        <f>RSI!A1246</f>
        <v>44126</v>
      </c>
      <c r="B1246" s="2">
        <f>RSI!B1246</f>
        <v>7.7553000000000001</v>
      </c>
      <c r="C1246" s="2">
        <f>RSI!I1246</f>
        <v>45.855112588821846</v>
      </c>
      <c r="D1246" s="2">
        <f>MACD!E1246</f>
        <v>2.3318651734737017E-2</v>
      </c>
      <c r="E1246" s="2">
        <f>MACD!F1246</f>
        <v>3.4047237019916854E-2</v>
      </c>
      <c r="F1246" s="2">
        <f>'Moving Avg'!D1246</f>
        <v>7.8587999999999996</v>
      </c>
      <c r="G1246" s="2">
        <f>'Moving Avg'!F1246</f>
        <v>7.8810750000000001</v>
      </c>
      <c r="H1246" s="2">
        <f>'Moving Avg'!G1246</f>
        <v>7.8340459999999998</v>
      </c>
      <c r="I1246" s="2">
        <f>'Moving Avg'!H1246</f>
        <v>7.2317805000000002</v>
      </c>
      <c r="J1246" s="5" t="str">
        <f>OBV!F1246</f>
        <v>BULLISH</v>
      </c>
      <c r="K1246" s="5" t="str">
        <f>OBV!G1246</f>
        <v>NEUTRAL</v>
      </c>
      <c r="L1246" s="5" t="str">
        <f>OBV!H1246</f>
        <v>BULLISH DIVERGENCE</v>
      </c>
    </row>
    <row r="1247" spans="1:12" ht="13.5" x14ac:dyDescent="0.25">
      <c r="A1247" s="3">
        <f>RSI!A1247</f>
        <v>44127</v>
      </c>
      <c r="B1247" s="2">
        <f>RSI!B1247</f>
        <v>7.9256000000000002</v>
      </c>
      <c r="C1247" s="2">
        <f>RSI!I1247</f>
        <v>52.149242752170167</v>
      </c>
      <c r="D1247" s="2">
        <f>MACD!E1247</f>
        <v>-1.1602044937189859E-2</v>
      </c>
      <c r="E1247" s="2">
        <f>MACD!F1247</f>
        <v>2.4917380628495512E-2</v>
      </c>
      <c r="F1247" s="2">
        <f>'Moving Avg'!D1247</f>
        <v>7.871900000000001</v>
      </c>
      <c r="G1247" s="2">
        <f>'Moving Avg'!F1247</f>
        <v>7.8761600000000005</v>
      </c>
      <c r="H1247" s="2">
        <f>'Moving Avg'!G1247</f>
        <v>7.8373199999999983</v>
      </c>
      <c r="I1247" s="2">
        <f>'Moving Avg'!H1247</f>
        <v>7.2357210000000007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</row>
    <row r="1248" spans="1:12" ht="13.5" x14ac:dyDescent="0.25">
      <c r="A1248" s="3">
        <f>RSI!A1248</f>
        <v>44130</v>
      </c>
      <c r="B1248" s="2">
        <f>RSI!B1248</f>
        <v>7.9386999999999999</v>
      </c>
      <c r="C1248" s="2">
        <f>RSI!I1248</f>
        <v>52.605643374723208</v>
      </c>
      <c r="D1248" s="2">
        <f>MACD!E1248</f>
        <v>-3.1394590250668486E-2</v>
      </c>
      <c r="E1248" s="2">
        <f>MACD!F1248</f>
        <v>1.3654986452662714E-2</v>
      </c>
      <c r="F1248" s="2">
        <f>'Moving Avg'!D1248</f>
        <v>7.8876200000000001</v>
      </c>
      <c r="G1248" s="2">
        <f>'Moving Avg'!F1248</f>
        <v>7.8722300000000001</v>
      </c>
      <c r="H1248" s="2">
        <f>'Moving Avg'!G1248</f>
        <v>7.8409879999999985</v>
      </c>
      <c r="I1248" s="2">
        <f>'Moving Avg'!H1248</f>
        <v>7.2406264999999994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</row>
    <row r="1249" spans="1:12" ht="13.5" x14ac:dyDescent="0.25">
      <c r="A1249" s="3">
        <f>RSI!A1249</f>
        <v>44131</v>
      </c>
      <c r="B1249" s="2">
        <f>RSI!B1249</f>
        <v>7.9256000000000002</v>
      </c>
      <c r="C1249" s="2">
        <f>RSI!I1249</f>
        <v>52.07078814359329</v>
      </c>
      <c r="D1249" s="2">
        <f>MACD!E1249</f>
        <v>-1.4342087687145622E-2</v>
      </c>
      <c r="E1249" s="2">
        <f>MACD!F1249</f>
        <v>8.0555716247010488E-3</v>
      </c>
      <c r="F1249" s="2">
        <f>'Moving Avg'!D1249</f>
        <v>7.9072600000000008</v>
      </c>
      <c r="G1249" s="2">
        <f>'Moving Avg'!F1249</f>
        <v>7.8692800000000007</v>
      </c>
      <c r="H1249" s="2">
        <f>'Moving Avg'!G1249</f>
        <v>7.8442619999999978</v>
      </c>
      <c r="I1249" s="2">
        <f>'Moving Avg'!H1249</f>
        <v>7.2454665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</row>
    <row r="1250" spans="1:12" ht="13.5" x14ac:dyDescent="0.25">
      <c r="A1250" s="3">
        <f>RSI!A1250</f>
        <v>44132</v>
      </c>
      <c r="B1250" s="2">
        <f>RSI!B1250</f>
        <v>7.7290999999999999</v>
      </c>
      <c r="C1250" s="2">
        <f>RSI!I1250</f>
        <v>44.725119070966635</v>
      </c>
      <c r="D1250" s="2">
        <f>MACD!E1250</f>
        <v>1.5349668881849077E-2</v>
      </c>
      <c r="E1250" s="2">
        <f>MACD!F1250</f>
        <v>9.5143910761306544E-3</v>
      </c>
      <c r="F1250" s="2">
        <f>'Moving Avg'!D1250</f>
        <v>7.8548600000000004</v>
      </c>
      <c r="G1250" s="2">
        <f>'Moving Avg'!F1250</f>
        <v>7.8627300000000009</v>
      </c>
      <c r="H1250" s="2">
        <f>'Moving Avg'!G1250</f>
        <v>7.8438679999999987</v>
      </c>
      <c r="I1250" s="2">
        <f>'Moving Avg'!H1250</f>
        <v>7.2493240000000005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</row>
    <row r="1251" spans="1:12" ht="13.5" x14ac:dyDescent="0.25">
      <c r="A1251" s="3">
        <f>RSI!A1251</f>
        <v>44134</v>
      </c>
      <c r="B1251" s="2">
        <f>RSI!B1251</f>
        <v>7.8929</v>
      </c>
      <c r="C1251" s="2">
        <f>RSI!I1251</f>
        <v>50.938323187971072</v>
      </c>
      <c r="D1251" s="2">
        <f>MACD!E1251</f>
        <v>8.0466329301280837E-3</v>
      </c>
      <c r="E1251" s="2">
        <f>MACD!F1251</f>
        <v>9.2208394469301402E-3</v>
      </c>
      <c r="F1251" s="2">
        <f>'Moving Avg'!D1251</f>
        <v>7.8823799999999995</v>
      </c>
      <c r="G1251" s="2">
        <f>'Moving Avg'!F1251</f>
        <v>7.8561799999999993</v>
      </c>
      <c r="H1251" s="2">
        <f>'Moving Avg'!G1251</f>
        <v>7.8502879999999973</v>
      </c>
      <c r="I1251" s="2">
        <f>'Moving Avg'!H1251</f>
        <v>7.2543005000000003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44137</v>
      </c>
      <c r="B1252" s="2">
        <f>RSI!B1252</f>
        <v>7.8863000000000003</v>
      </c>
      <c r="C1252" s="2">
        <f>RSI!I1252</f>
        <v>50.69107448384684</v>
      </c>
      <c r="D1252" s="2">
        <f>MACD!E1252</f>
        <v>4.2143781767274291E-3</v>
      </c>
      <c r="E1252" s="2">
        <f>MACD!F1252</f>
        <v>8.219547192889599E-3</v>
      </c>
      <c r="F1252" s="2">
        <f>'Moving Avg'!D1252</f>
        <v>7.8745199999999995</v>
      </c>
      <c r="G1252" s="2">
        <f>'Moving Avg'!F1252</f>
        <v>7.8529049999999998</v>
      </c>
      <c r="H1252" s="2">
        <f>'Moving Avg'!G1252</f>
        <v>7.8567059999999982</v>
      </c>
      <c r="I1252" s="2">
        <f>'Moving Avg'!H1252</f>
        <v>7.2592439999999989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7.8863000000000003</v>
      </c>
      <c r="C1253" s="2">
        <f>RSI!I1253</f>
        <v>50.69107448384684</v>
      </c>
      <c r="D1253" s="2">
        <f>MACD!E1253</f>
        <v>8.6529678102387209E-4</v>
      </c>
      <c r="E1253" s="2">
        <f>MACD!F1253</f>
        <v>6.7486971105164542E-3</v>
      </c>
      <c r="F1253" s="2">
        <f>'Moving Avg'!D1253</f>
        <v>7.8640400000000001</v>
      </c>
      <c r="G1253" s="2">
        <f>'Moving Avg'!F1253</f>
        <v>7.8673150000000005</v>
      </c>
      <c r="H1253" s="2">
        <f>'Moving Avg'!G1253</f>
        <v>7.8591939999999978</v>
      </c>
      <c r="I1253" s="2">
        <f>'Moving Avg'!H1253</f>
        <v>7.265146999999998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7.8536000000000001</v>
      </c>
      <c r="C1254" s="2">
        <f>RSI!I1254</f>
        <v>49.315617419717483</v>
      </c>
      <c r="D1254" s="2">
        <f>MACD!E1254</f>
        <v>-4.6756108284995435E-3</v>
      </c>
      <c r="E1254" s="2">
        <f>MACD!F1254</f>
        <v>4.4638355227132548E-3</v>
      </c>
      <c r="F1254" s="2">
        <f>'Moving Avg'!D1254</f>
        <v>7.8496399999999991</v>
      </c>
      <c r="G1254" s="2">
        <f>'Moving Avg'!F1254</f>
        <v>7.8689550000000015</v>
      </c>
      <c r="H1254" s="2">
        <f>'Moving Avg'!G1254</f>
        <v>7.8611599999999999</v>
      </c>
      <c r="I1254" s="2">
        <f>'Moving Avg'!H1254</f>
        <v>7.2709464999999973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7.7946</v>
      </c>
      <c r="C1255" s="2">
        <f>RSI!I1255</f>
        <v>46.845744389249916</v>
      </c>
      <c r="D1255" s="2">
        <f>MACD!E1255</f>
        <v>2.0292915811657153E-2</v>
      </c>
      <c r="E1255" s="2">
        <f>MACD!F1255</f>
        <v>7.6296515805020348E-3</v>
      </c>
      <c r="F1255" s="2">
        <f>'Moving Avg'!D1255</f>
        <v>7.8627400000000005</v>
      </c>
      <c r="G1255" s="2">
        <f>'Moving Avg'!F1255</f>
        <v>7.865680000000002</v>
      </c>
      <c r="H1255" s="2">
        <f>'Moving Avg'!G1255</f>
        <v>7.8624699999999974</v>
      </c>
      <c r="I1255" s="2">
        <f>'Moving Avg'!H1255</f>
        <v>7.275881499999997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</row>
    <row r="1256" spans="1:12" ht="13.5" x14ac:dyDescent="0.25">
      <c r="A1256" s="3">
        <f>RSI!A1256</f>
        <v>44141</v>
      </c>
      <c r="B1256" s="2">
        <f>RSI!B1256</f>
        <v>7.7946</v>
      </c>
      <c r="C1256" s="2">
        <f>RSI!I1256</f>
        <v>46.845744389249923</v>
      </c>
      <c r="D1256" s="2">
        <f>MACD!E1256</f>
        <v>5.586286645835159E-3</v>
      </c>
      <c r="E1256" s="2">
        <f>MACD!F1256</f>
        <v>7.2209785935686607E-3</v>
      </c>
      <c r="F1256" s="2">
        <f>'Moving Avg'!D1256</f>
        <v>7.8430800000000005</v>
      </c>
      <c r="G1256" s="2">
        <f>'Moving Avg'!F1256</f>
        <v>7.8591300000000004</v>
      </c>
      <c r="H1256" s="2">
        <f>'Moving Avg'!G1256</f>
        <v>7.8598499999999989</v>
      </c>
      <c r="I1256" s="2">
        <f>'Moving Avg'!H1256</f>
        <v>7.2808164999999976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7.7946</v>
      </c>
      <c r="C1257" s="2">
        <f>RSI!I1257</f>
        <v>46.845744389249916</v>
      </c>
      <c r="D1257" s="2">
        <f>MACD!E1257</f>
        <v>1.9752474203714954E-2</v>
      </c>
      <c r="E1257" s="2">
        <f>MACD!F1257</f>
        <v>9.7272777155979206E-3</v>
      </c>
      <c r="F1257" s="2">
        <f>'Moving Avg'!D1257</f>
        <v>7.8247400000000003</v>
      </c>
      <c r="G1257" s="2">
        <f>'Moving Avg'!F1257</f>
        <v>7.8643700000000027</v>
      </c>
      <c r="H1257" s="2">
        <f>'Moving Avg'!G1257</f>
        <v>7.8572299999999986</v>
      </c>
      <c r="I1257" s="2">
        <f>'Moving Avg'!H1257</f>
        <v>7.2857514999999964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</row>
    <row r="1258" spans="1:12" ht="13.5" x14ac:dyDescent="0.25">
      <c r="A1258" s="3">
        <f>RSI!A1258</f>
        <v>44145</v>
      </c>
      <c r="B1258" s="2">
        <f>RSI!B1258</f>
        <v>7.7946</v>
      </c>
      <c r="C1258" s="2">
        <f>RSI!I1258</f>
        <v>46.84574438924993</v>
      </c>
      <c r="D1258" s="2">
        <f>MACD!E1258</f>
        <v>3.4134501786626359E-2</v>
      </c>
      <c r="E1258" s="2">
        <f>MACD!F1258</f>
        <v>1.4608722529803608E-2</v>
      </c>
      <c r="F1258" s="2">
        <f>'Moving Avg'!D1258</f>
        <v>7.8063999999999991</v>
      </c>
      <c r="G1258" s="2">
        <f>'Moving Avg'!F1258</f>
        <v>7.8660050000000012</v>
      </c>
      <c r="H1258" s="2">
        <f>'Moving Avg'!G1258</f>
        <v>7.8593259999999985</v>
      </c>
      <c r="I1258" s="2">
        <f>'Moving Avg'!H1258</f>
        <v>7.2905364999999973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7.7946</v>
      </c>
      <c r="C1259" s="2">
        <f>RSI!I1259</f>
        <v>46.84574438924993</v>
      </c>
      <c r="D1259" s="2">
        <f>MACD!E1259</f>
        <v>4.4640255570541854E-2</v>
      </c>
      <c r="E1259" s="2">
        <f>MACD!F1259</f>
        <v>2.0615029137951258E-2</v>
      </c>
      <c r="F1259" s="2">
        <f>'Moving Avg'!D1259</f>
        <v>7.7946</v>
      </c>
      <c r="G1259" s="2">
        <f>'Moving Avg'!F1259</f>
        <v>7.8568350000000011</v>
      </c>
      <c r="H1259" s="2">
        <f>'Moving Avg'!G1259</f>
        <v>7.8641739999999993</v>
      </c>
      <c r="I1259" s="2">
        <f>'Moving Avg'!H1259</f>
        <v>7.2953514999999962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44147</v>
      </c>
      <c r="B1260" s="2">
        <f>RSI!B1260</f>
        <v>7.7946</v>
      </c>
      <c r="C1260" s="2">
        <f>RSI!I1260</f>
        <v>46.84574438924993</v>
      </c>
      <c r="D1260" s="2">
        <f>MACD!E1260</f>
        <v>2.362464664830366E-2</v>
      </c>
      <c r="E1260" s="2">
        <f>MACD!F1260</f>
        <v>2.1216952640021738E-2</v>
      </c>
      <c r="F1260" s="2">
        <f>'Moving Avg'!D1260</f>
        <v>7.7946</v>
      </c>
      <c r="G1260" s="2">
        <f>'Moving Avg'!F1260</f>
        <v>7.8473350000000011</v>
      </c>
      <c r="H1260" s="2">
        <f>'Moving Avg'!G1260</f>
        <v>7.8679719999999973</v>
      </c>
      <c r="I1260" s="2">
        <f>'Moving Avg'!H1260</f>
        <v>7.2998364999999952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7.7946</v>
      </c>
      <c r="C1261" s="2">
        <f>RSI!I1261</f>
        <v>46.84574438924993</v>
      </c>
      <c r="D1261" s="2">
        <f>MACD!E1261</f>
        <v>3.1343760493863115E-2</v>
      </c>
      <c r="E1261" s="2">
        <f>MACD!F1261</f>
        <v>2.3242314210790014E-2</v>
      </c>
      <c r="F1261" s="2">
        <f>'Moving Avg'!D1261</f>
        <v>7.7946</v>
      </c>
      <c r="G1261" s="2">
        <f>'Moving Avg'!F1261</f>
        <v>7.8447150000000008</v>
      </c>
      <c r="H1261" s="2">
        <f>'Moving Avg'!G1261</f>
        <v>7.8674479999999987</v>
      </c>
      <c r="I1261" s="2">
        <f>'Moving Avg'!H1261</f>
        <v>7.305340999999995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7.9779999999999998</v>
      </c>
      <c r="C1262" s="2">
        <f>RSI!I1262</f>
        <v>57.86542232120042</v>
      </c>
      <c r="D1262" s="2">
        <f>MACD!E1262</f>
        <v>2.3553963529628241E-2</v>
      </c>
      <c r="E1262" s="2">
        <f>MACD!F1262</f>
        <v>2.3304644074557661E-2</v>
      </c>
      <c r="F1262" s="2">
        <f>'Moving Avg'!D1262</f>
        <v>7.8312799999999996</v>
      </c>
      <c r="G1262" s="2">
        <f>'Moving Avg'!F1262</f>
        <v>7.8506100000000014</v>
      </c>
      <c r="H1262" s="2">
        <f>'Moving Avg'!G1262</f>
        <v>7.8698059999999987</v>
      </c>
      <c r="I1262" s="2">
        <f>'Moving Avg'!H1262</f>
        <v>7.3110429999999953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7.9846000000000004</v>
      </c>
      <c r="C1263" s="2">
        <f>RSI!I1263</f>
        <v>58.201255335601353</v>
      </c>
      <c r="D1263" s="2">
        <f>MACD!E1263</f>
        <v>1.5648521879248811E-2</v>
      </c>
      <c r="E1263" s="2">
        <f>MACD!F1263</f>
        <v>2.1773419635495891E-2</v>
      </c>
      <c r="F1263" s="2">
        <f>'Moving Avg'!D1263</f>
        <v>7.8692800000000007</v>
      </c>
      <c r="G1263" s="2">
        <f>'Moving Avg'!F1263</f>
        <v>7.8568350000000011</v>
      </c>
      <c r="H1263" s="2">
        <f>'Moving Avg'!G1263</f>
        <v>7.8736059999999979</v>
      </c>
      <c r="I1263" s="2">
        <f>'Moving Avg'!H1263</f>
        <v>7.3165079999999953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7.9714999999999998</v>
      </c>
      <c r="C1264" s="2">
        <f>RSI!I1264</f>
        <v>57.226282931278249</v>
      </c>
      <c r="D1264" s="2">
        <f>MACD!E1264</f>
        <v>4.0958422742018996E-3</v>
      </c>
      <c r="E1264" s="2">
        <f>MACD!F1264</f>
        <v>1.8237904163237093E-2</v>
      </c>
      <c r="F1264" s="2">
        <f>'Moving Avg'!D1264</f>
        <v>7.9046599999999998</v>
      </c>
      <c r="G1264" s="2">
        <f>'Moving Avg'!F1264</f>
        <v>7.864040000000001</v>
      </c>
      <c r="H1264" s="2">
        <f>'Moving Avg'!G1264</f>
        <v>7.8771439999999986</v>
      </c>
      <c r="I1264" s="2">
        <f>'Moving Avg'!H1264</f>
        <v>7.322776999999995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7.9649000000000001</v>
      </c>
      <c r="C1265" s="2">
        <f>RSI!I1265</f>
        <v>56.710836722269235</v>
      </c>
      <c r="D1265" s="2">
        <f>MACD!E1265</f>
        <v>-1.4933702627463852E-2</v>
      </c>
      <c r="E1265" s="2">
        <f>MACD!F1265</f>
        <v>1.1603582805096905E-2</v>
      </c>
      <c r="F1265" s="2">
        <f>'Moving Avg'!D1265</f>
        <v>7.9387200000000009</v>
      </c>
      <c r="G1265" s="2">
        <f>'Moving Avg'!F1265</f>
        <v>7.8627300000000009</v>
      </c>
      <c r="H1265" s="2">
        <f>'Moving Avg'!G1265</f>
        <v>7.8795019999999987</v>
      </c>
      <c r="I1265" s="2">
        <f>'Moving Avg'!H1265</f>
        <v>7.3279634999999939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7.9846000000000004</v>
      </c>
      <c r="C1266" s="2">
        <f>RSI!I1266</f>
        <v>57.928923995740512</v>
      </c>
      <c r="D1266" s="2">
        <f>MACD!E1266</f>
        <v>-3.3072705583157003E-2</v>
      </c>
      <c r="E1266" s="2">
        <f>MACD!F1266</f>
        <v>2.668325127446124E-3</v>
      </c>
      <c r="F1266" s="2">
        <f>'Moving Avg'!D1266</f>
        <v>7.9767200000000003</v>
      </c>
      <c r="G1266" s="2">
        <f>'Moving Avg'!F1266</f>
        <v>7.8741950000000003</v>
      </c>
      <c r="H1266" s="2">
        <f>'Moving Avg'!G1266</f>
        <v>7.8827779999999992</v>
      </c>
      <c r="I1266" s="2">
        <f>'Moving Avg'!H1266</f>
        <v>7.3334284999999939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7.9584000000000001</v>
      </c>
      <c r="C1267" s="2">
        <f>RSI!I1267</f>
        <v>55.684756401664536</v>
      </c>
      <c r="D1267" s="2">
        <f>MACD!E1267</f>
        <v>-4.7131779630117165E-2</v>
      </c>
      <c r="E1267" s="2">
        <f>MACD!F1267</f>
        <v>-7.2916958240665346E-3</v>
      </c>
      <c r="F1267" s="2">
        <f>'Moving Avg'!D1267</f>
        <v>7.9727999999999994</v>
      </c>
      <c r="G1267" s="2">
        <f>'Moving Avg'!F1267</f>
        <v>7.8758350000000004</v>
      </c>
      <c r="H1267" s="2">
        <f>'Moving Avg'!G1267</f>
        <v>7.885136000000001</v>
      </c>
      <c r="I1267" s="2">
        <f>'Moving Avg'!H1267</f>
        <v>7.338582499999994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7.8601000000000001</v>
      </c>
      <c r="C1268" s="2">
        <f>RSI!I1268</f>
        <v>48.148142423407108</v>
      </c>
      <c r="D1268" s="2">
        <f>MACD!E1268</f>
        <v>-5.2194794571409631E-2</v>
      </c>
      <c r="E1268" s="2">
        <f>MACD!F1268</f>
        <v>-1.6272315573535152E-2</v>
      </c>
      <c r="F1268" s="2">
        <f>'Moving Avg'!D1268</f>
        <v>7.9478999999999997</v>
      </c>
      <c r="G1268" s="2">
        <f>'Moving Avg'!F1268</f>
        <v>7.8719050000000008</v>
      </c>
      <c r="H1268" s="2">
        <f>'Moving Avg'!G1268</f>
        <v>7.8855280000000008</v>
      </c>
      <c r="I1268" s="2">
        <f>'Moving Avg'!H1268</f>
        <v>7.3430949999999928</v>
      </c>
      <c r="J1268" s="5" t="str">
        <f>OBV!F1268</f>
        <v>BEARISH</v>
      </c>
      <c r="K1268" s="5" t="str">
        <f>OBV!G1268</f>
        <v>WEAK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7.7618999999999998</v>
      </c>
      <c r="C1269" s="2">
        <f>RSI!I1269</f>
        <v>42.028494534906955</v>
      </c>
      <c r="D1269" s="2">
        <f>MACD!E1269</f>
        <v>-4.9039096367904378E-2</v>
      </c>
      <c r="E1269" s="2">
        <f>MACD!F1269</f>
        <v>-2.2825671732409E-2</v>
      </c>
      <c r="F1269" s="2">
        <f>'Moving Avg'!D1269</f>
        <v>7.9059799999999996</v>
      </c>
      <c r="G1269" s="2">
        <f>'Moving Avg'!F1269</f>
        <v>7.8637200000000007</v>
      </c>
      <c r="H1269" s="2">
        <f>'Moving Avg'!G1269</f>
        <v>7.884088000000002</v>
      </c>
      <c r="I1269" s="2">
        <f>'Moving Avg'!H1269</f>
        <v>7.3472964999999935</v>
      </c>
      <c r="J1269" s="5" t="str">
        <f>OBV!F1269</f>
        <v>BEARISH</v>
      </c>
      <c r="K1269" s="5" t="str">
        <f>OBV!G1269</f>
        <v>WEAK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7.7290999999999999</v>
      </c>
      <c r="C1270" s="2">
        <f>RSI!I1270</f>
        <v>40.191013378944355</v>
      </c>
      <c r="D1270" s="2">
        <f>MACD!E1270</f>
        <v>-4.3205553942161856E-2</v>
      </c>
      <c r="E1270" s="2">
        <f>MACD!F1270</f>
        <v>-2.6901648174359572E-2</v>
      </c>
      <c r="F1270" s="2">
        <f>'Moving Avg'!D1270</f>
        <v>7.8588199999999997</v>
      </c>
      <c r="G1270" s="2">
        <f>'Moving Avg'!F1270</f>
        <v>7.8637199999999989</v>
      </c>
      <c r="H1270" s="2">
        <f>'Moving Avg'!G1270</f>
        <v>7.8819920000000003</v>
      </c>
      <c r="I1270" s="2">
        <f>'Moving Avg'!H1270</f>
        <v>7.3512139999999935</v>
      </c>
      <c r="J1270" s="5" t="str">
        <f>OBV!F1270</f>
        <v>BEARISH</v>
      </c>
      <c r="K1270" s="5" t="str">
        <f>OBV!G1270</f>
        <v>WEAK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7.9256000000000002</v>
      </c>
      <c r="C1271" s="2">
        <f>RSI!I1271</f>
        <v>53.349566505376195</v>
      </c>
      <c r="D1271" s="2">
        <f>MACD!E1271</f>
        <v>-5.1951860543735684E-2</v>
      </c>
      <c r="E1271" s="2">
        <f>MACD!F1271</f>
        <v>-3.1911690648234799E-2</v>
      </c>
      <c r="F1271" s="2">
        <f>'Moving Avg'!D1271</f>
        <v>7.8470200000000006</v>
      </c>
      <c r="G1271" s="2">
        <f>'Moving Avg'!F1271</f>
        <v>7.8653549999999992</v>
      </c>
      <c r="H1271" s="2">
        <f>'Moving Avg'!G1271</f>
        <v>7.883826</v>
      </c>
      <c r="I1271" s="2">
        <f>'Moving Avg'!H1271</f>
        <v>7.3571334999999927</v>
      </c>
      <c r="J1271" s="5" t="str">
        <f>OBV!F1271</f>
        <v>BEARISH</v>
      </c>
      <c r="K1271" s="5" t="str">
        <f>OBV!G1271</f>
        <v>WEAK</v>
      </c>
      <c r="L1271" s="5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7.9256000000000002</v>
      </c>
      <c r="C1272" s="2">
        <f>RSI!I1272</f>
        <v>53.349566505376195</v>
      </c>
      <c r="D1272" s="2">
        <f>MACD!E1272</f>
        <v>-3.1489828843614731E-2</v>
      </c>
      <c r="E1272" s="2">
        <f>MACD!F1272</f>
        <v>-3.1827318287310787E-2</v>
      </c>
      <c r="F1272" s="2">
        <f>'Moving Avg'!D1272</f>
        <v>7.8404600000000002</v>
      </c>
      <c r="G1272" s="2">
        <f>'Moving Avg'!F1272</f>
        <v>7.8673200000000012</v>
      </c>
      <c r="H1272" s="2">
        <f>'Moving Avg'!G1272</f>
        <v>7.8853980000000004</v>
      </c>
      <c r="I1272" s="2">
        <f>'Moving Avg'!H1272</f>
        <v>7.3630829999999934</v>
      </c>
      <c r="J1272" s="5" t="str">
        <f>OBV!F1272</f>
        <v>BEARISH</v>
      </c>
      <c r="K1272" s="5" t="str">
        <f>OBV!G1272</f>
        <v>WEAK</v>
      </c>
      <c r="L1272" s="5" t="str">
        <f>OBV!H1272</f>
        <v>CONFIRMED BEARISH</v>
      </c>
    </row>
    <row r="1273" spans="1:12" ht="13.5" x14ac:dyDescent="0.25">
      <c r="A1273" s="3">
        <f>RSI!A1273</f>
        <v>44166</v>
      </c>
      <c r="B1273" s="2">
        <f>RSI!B1273</f>
        <v>7.8601000000000001</v>
      </c>
      <c r="C1273" s="2">
        <f>RSI!I1273</f>
        <v>49.167704132849202</v>
      </c>
      <c r="D1273" s="2">
        <f>MACD!E1273</f>
        <v>-8.6350766131086942E-3</v>
      </c>
      <c r="E1273" s="2">
        <f>MACD!F1273</f>
        <v>-2.7188869952470371E-2</v>
      </c>
      <c r="F1273" s="2">
        <f>'Moving Avg'!D1273</f>
        <v>7.8404600000000002</v>
      </c>
      <c r="G1273" s="2">
        <f>'Moving Avg'!F1273</f>
        <v>7.8660100000000002</v>
      </c>
      <c r="H1273" s="2">
        <f>'Moving Avg'!G1273</f>
        <v>7.8829079999999996</v>
      </c>
      <c r="I1273" s="2">
        <f>'Moving Avg'!H1273</f>
        <v>7.3682854999999954</v>
      </c>
      <c r="J1273" s="5" t="str">
        <f>OBV!F1273</f>
        <v>BEARISH</v>
      </c>
      <c r="K1273" s="5" t="str">
        <f>OBV!G1273</f>
        <v>WEAK</v>
      </c>
      <c r="L1273" s="5" t="str">
        <f>OBV!H1273</f>
        <v>NEUTRAL</v>
      </c>
    </row>
    <row r="1274" spans="1:12" ht="13.5" x14ac:dyDescent="0.25">
      <c r="A1274" s="3">
        <f>RSI!A1274</f>
        <v>44167</v>
      </c>
      <c r="B1274" s="2">
        <f>RSI!B1274</f>
        <v>7.8011999999999997</v>
      </c>
      <c r="C1274" s="2">
        <f>RSI!I1274</f>
        <v>45.698725630536089</v>
      </c>
      <c r="D1274" s="2">
        <f>MACD!E1274</f>
        <v>1.3135855494701865E-2</v>
      </c>
      <c r="E1274" s="2">
        <f>MACD!F1274</f>
        <v>-1.9123924863035924E-2</v>
      </c>
      <c r="F1274" s="2">
        <f>'Moving Avg'!D1274</f>
        <v>7.8483199999999993</v>
      </c>
      <c r="G1274" s="2">
        <f>'Moving Avg'!F1274</f>
        <v>7.8633899999999999</v>
      </c>
      <c r="H1274" s="2">
        <f>'Moving Avg'!G1274</f>
        <v>7.8804199999999991</v>
      </c>
      <c r="I1274" s="2">
        <f>'Moving Avg'!H1274</f>
        <v>7.3730134999999954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</row>
    <row r="1275" spans="1:12" ht="13.5" x14ac:dyDescent="0.25">
      <c r="A1275" s="3">
        <f>RSI!A1275</f>
        <v>44168</v>
      </c>
      <c r="B1275" s="2">
        <f>RSI!B1275</f>
        <v>7.8011999999999997</v>
      </c>
      <c r="C1275" s="2">
        <f>RSI!I1275</f>
        <v>45.698725630536089</v>
      </c>
      <c r="D1275" s="2">
        <f>MACD!E1275</f>
        <v>3.0968513351309568E-2</v>
      </c>
      <c r="E1275" s="2">
        <f>MACD!F1275</f>
        <v>-9.1054372201668267E-3</v>
      </c>
      <c r="F1275" s="2">
        <f>'Moving Avg'!D1275</f>
        <v>7.8627400000000005</v>
      </c>
      <c r="G1275" s="2">
        <f>'Moving Avg'!F1275</f>
        <v>7.8637199999999989</v>
      </c>
      <c r="H1275" s="2">
        <f>'Moving Avg'!G1275</f>
        <v>7.8754419999999996</v>
      </c>
      <c r="I1275" s="2">
        <f>'Moving Avg'!H1275</f>
        <v>7.3776814999999969</v>
      </c>
      <c r="J1275" s="5" t="str">
        <f>OBV!F1275</f>
        <v>BEARISH</v>
      </c>
      <c r="K1275" s="5" t="str">
        <f>OBV!G1275</f>
        <v>NEUTRAL</v>
      </c>
      <c r="L1275" s="5" t="str">
        <f>OBV!H1275</f>
        <v>BEARISH DIVERGENCE</v>
      </c>
    </row>
    <row r="1276" spans="1:12" ht="13.5" x14ac:dyDescent="0.25">
      <c r="A1276" s="3">
        <f>RSI!A1276</f>
        <v>44169</v>
      </c>
      <c r="B1276" s="2">
        <f>RSI!B1276</f>
        <v>7.7946</v>
      </c>
      <c r="C1276" s="2">
        <f>RSI!I1276</f>
        <v>45.283523192190984</v>
      </c>
      <c r="D1276" s="2">
        <f>MACD!E1276</f>
        <v>4.9972236591087515E-2</v>
      </c>
      <c r="E1276" s="2">
        <f>MACD!F1276</f>
        <v>2.7100975420840424E-3</v>
      </c>
      <c r="F1276" s="2">
        <f>'Moving Avg'!D1276</f>
        <v>7.8365400000000012</v>
      </c>
      <c r="G1276" s="2">
        <f>'Moving Avg'!F1276</f>
        <v>7.8637199999999989</v>
      </c>
      <c r="H1276" s="2">
        <f>'Moving Avg'!G1276</f>
        <v>7.8704639999999992</v>
      </c>
      <c r="I1276" s="2">
        <f>'Moving Avg'!H1276</f>
        <v>7.3823164999999964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</row>
    <row r="1277" spans="1:12" ht="13.5" x14ac:dyDescent="0.25">
      <c r="A1277" s="3">
        <f>RSI!A1277</f>
        <v>44172</v>
      </c>
      <c r="B1277" s="2">
        <f>RSI!B1277</f>
        <v>7.7815000000000003</v>
      </c>
      <c r="C1277" s="2">
        <f>RSI!I1277</f>
        <v>44.420833609539557</v>
      </c>
      <c r="D1277" s="2">
        <f>MACD!E1277</f>
        <v>6.339655267249622E-2</v>
      </c>
      <c r="E1277" s="2">
        <f>MACD!F1277</f>
        <v>1.4847388568166479E-2</v>
      </c>
      <c r="F1277" s="2">
        <f>'Moving Avg'!D1277</f>
        <v>7.8077199999999989</v>
      </c>
      <c r="G1277" s="2">
        <f>'Moving Avg'!F1277</f>
        <v>7.8630650000000006</v>
      </c>
      <c r="H1277" s="2">
        <f>'Moving Avg'!G1277</f>
        <v>7.8656159999999993</v>
      </c>
      <c r="I1277" s="2">
        <f>'Moving Avg'!H1277</f>
        <v>7.3868859999999952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7.7028999999999996</v>
      </c>
      <c r="C1278" s="2">
        <f>RSI!I1278</f>
        <v>39.552061941092084</v>
      </c>
      <c r="D1278" s="2">
        <f>MACD!E1278</f>
        <v>6.5906811110380659E-2</v>
      </c>
      <c r="E1278" s="2">
        <f>MACD!F1278</f>
        <v>2.5059273076609316E-2</v>
      </c>
      <c r="F1278" s="2">
        <f>'Moving Avg'!D1278</f>
        <v>7.7762799999999999</v>
      </c>
      <c r="G1278" s="2">
        <f>'Moving Avg'!F1278</f>
        <v>7.8584800000000001</v>
      </c>
      <c r="H1278" s="2">
        <f>'Moving Avg'!G1278</f>
        <v>7.8593279999999996</v>
      </c>
      <c r="I1278" s="2">
        <f>'Moving Avg'!H1278</f>
        <v>7.3912124999999955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</row>
    <row r="1279" spans="1:12" ht="13.5" x14ac:dyDescent="0.25">
      <c r="A1279" s="3">
        <f>RSI!A1279</f>
        <v>44174</v>
      </c>
      <c r="B1279" s="2">
        <f>RSI!B1279</f>
        <v>7.7815000000000003</v>
      </c>
      <c r="C1279" s="2">
        <f>RSI!I1279</f>
        <v>45.933855977599308</v>
      </c>
      <c r="D1279" s="2">
        <f>MACD!E1279</f>
        <v>4.7984001497778372E-2</v>
      </c>
      <c r="E1279" s="2">
        <f>MACD!F1279</f>
        <v>2.9644218760843128E-2</v>
      </c>
      <c r="F1279" s="2">
        <f>'Moving Avg'!D1279</f>
        <v>7.7723399999999998</v>
      </c>
      <c r="G1279" s="2">
        <f>'Moving Avg'!F1279</f>
        <v>7.8578249999999983</v>
      </c>
      <c r="H1279" s="2">
        <f>'Moving Avg'!G1279</f>
        <v>7.8552659999999994</v>
      </c>
      <c r="I1279" s="2">
        <f>'Moving Avg'!H1279</f>
        <v>7.3959919999999952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</row>
    <row r="1280" spans="1:12" ht="13.5" x14ac:dyDescent="0.25">
      <c r="A1280" s="3">
        <f>RSI!A1280</f>
        <v>44175</v>
      </c>
      <c r="B1280" s="2">
        <f>RSI!B1280</f>
        <v>7.7290999999999999</v>
      </c>
      <c r="C1280" s="2">
        <f>RSI!I1280</f>
        <v>42.697493910748101</v>
      </c>
      <c r="D1280" s="2">
        <f>MACD!E1280</f>
        <v>3.2007053778528416E-2</v>
      </c>
      <c r="E1280" s="2">
        <f>MACD!F1280</f>
        <v>3.0116785764380184E-2</v>
      </c>
      <c r="F1280" s="2">
        <f>'Moving Avg'!D1280</f>
        <v>7.7579200000000004</v>
      </c>
      <c r="G1280" s="2">
        <f>'Moving Avg'!F1280</f>
        <v>7.8545499999999988</v>
      </c>
      <c r="H1280" s="2">
        <f>'Moving Avg'!G1280</f>
        <v>7.852646</v>
      </c>
      <c r="I1280" s="2">
        <f>'Moving Avg'!H1280</f>
        <v>7.4010189999999945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7.7815000000000003</v>
      </c>
      <c r="C1281" s="2">
        <f>RSI!I1281</f>
        <v>46.738783419955084</v>
      </c>
      <c r="D1281" s="2">
        <f>MACD!E1281</f>
        <v>4.5474037146313151E-2</v>
      </c>
      <c r="E1281" s="2">
        <f>MACD!F1281</f>
        <v>3.3188236040766782E-2</v>
      </c>
      <c r="F1281" s="2">
        <f>'Moving Avg'!D1281</f>
        <v>7.7553000000000001</v>
      </c>
      <c r="G1281" s="2">
        <f>'Moving Avg'!F1281</f>
        <v>7.8538949999999987</v>
      </c>
      <c r="H1281" s="2">
        <f>'Moving Avg'!G1281</f>
        <v>7.8477979999999992</v>
      </c>
      <c r="I1281" s="2">
        <f>'Moving Avg'!H1281</f>
        <v>7.4057384999999956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7.8601000000000001</v>
      </c>
      <c r="C1282" s="2">
        <f>RSI!I1282</f>
        <v>52.186030672753233</v>
      </c>
      <c r="D1282" s="2">
        <f>MACD!E1282</f>
        <v>5.1326812865844396E-2</v>
      </c>
      <c r="E1282" s="2">
        <f>MACD!F1282</f>
        <v>3.681595140578231E-2</v>
      </c>
      <c r="F1282" s="2">
        <f>'Moving Avg'!D1282</f>
        <v>7.77102</v>
      </c>
      <c r="G1282" s="2">
        <f>'Moving Avg'!F1282</f>
        <v>7.8479999999999972</v>
      </c>
      <c r="H1282" s="2">
        <f>'Moving Avg'!G1282</f>
        <v>7.8459639999999986</v>
      </c>
      <c r="I1282" s="2">
        <f>'Moving Avg'!H1282</f>
        <v>7.4108509999999956</v>
      </c>
      <c r="J1282" s="5" t="str">
        <f>OBV!F1282</f>
        <v>BEARISH</v>
      </c>
      <c r="K1282" s="5" t="str">
        <f>OBV!G1282</f>
        <v>NEUTRAL</v>
      </c>
      <c r="L1282" s="5" t="str">
        <f>OBV!H1282</f>
        <v>BEARISH DIVERGENCE</v>
      </c>
    </row>
    <row r="1283" spans="1:12" ht="13.5" x14ac:dyDescent="0.25">
      <c r="A1283" s="3">
        <f>RSI!A1283</f>
        <v>44180</v>
      </c>
      <c r="B1283" s="2">
        <f>RSI!B1283</f>
        <v>7.8601000000000001</v>
      </c>
      <c r="C1283" s="2">
        <f>RSI!I1283</f>
        <v>52.186030672753233</v>
      </c>
      <c r="D1283" s="2">
        <f>MACD!E1283</f>
        <v>4.5996915633386593E-2</v>
      </c>
      <c r="E1283" s="2">
        <f>MACD!F1283</f>
        <v>3.8652144251303165E-2</v>
      </c>
      <c r="F1283" s="2">
        <f>'Moving Avg'!D1283</f>
        <v>7.8024600000000008</v>
      </c>
      <c r="G1283" s="2">
        <f>'Moving Avg'!F1283</f>
        <v>7.8417749999999966</v>
      </c>
      <c r="H1283" s="2">
        <f>'Moving Avg'!G1283</f>
        <v>7.8512039999999992</v>
      </c>
      <c r="I1283" s="2">
        <f>'Moving Avg'!H1283</f>
        <v>7.4159634999999966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7.8929</v>
      </c>
      <c r="C1284" s="2">
        <f>RSI!I1284</f>
        <v>54.441100012305164</v>
      </c>
      <c r="D1284" s="2">
        <f>MACD!E1284</f>
        <v>2.9805720757434706E-2</v>
      </c>
      <c r="E1284" s="2">
        <f>MACD!F1284</f>
        <v>3.6882859552529478E-2</v>
      </c>
      <c r="F1284" s="2">
        <f>'Moving Avg'!D1284</f>
        <v>7.8247400000000003</v>
      </c>
      <c r="G1284" s="2">
        <f>'Moving Avg'!F1284</f>
        <v>7.8378449999999988</v>
      </c>
      <c r="H1284" s="2">
        <f>'Moving Avg'!G1284</f>
        <v>7.852646</v>
      </c>
      <c r="I1284" s="2">
        <f>'Moving Avg'!H1284</f>
        <v>7.4214199999999968</v>
      </c>
      <c r="J1284" s="5" t="str">
        <f>OBV!F1284</f>
        <v>BULLISH</v>
      </c>
      <c r="K1284" s="5" t="str">
        <f>OBV!G1284</f>
        <v>NEUTRAL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7.8601000000000001</v>
      </c>
      <c r="C1285" s="2">
        <f>RSI!I1285</f>
        <v>51.809619329307353</v>
      </c>
      <c r="D1285" s="2">
        <f>MACD!E1285</f>
        <v>1.8165260717785792E-2</v>
      </c>
      <c r="E1285" s="2">
        <f>MACD!F1285</f>
        <v>3.3139339785580743E-2</v>
      </c>
      <c r="F1285" s="2">
        <f>'Moving Avg'!D1285</f>
        <v>7.8509399999999996</v>
      </c>
      <c r="G1285" s="2">
        <f>'Moving Avg'!F1285</f>
        <v>7.8326049999999983</v>
      </c>
      <c r="H1285" s="2">
        <f>'Moving Avg'!G1285</f>
        <v>7.852646</v>
      </c>
      <c r="I1285" s="2">
        <f>'Moving Avg'!H1285</f>
        <v>7.4272519999999975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7.8601000000000001</v>
      </c>
      <c r="C1286" s="2">
        <f>RSI!I1286</f>
        <v>51.809619329307345</v>
      </c>
      <c r="D1286" s="2">
        <f>MACD!E1286</f>
        <v>7.151620963441907E-3</v>
      </c>
      <c r="E1286" s="2">
        <f>MACD!F1286</f>
        <v>2.794179602115298E-2</v>
      </c>
      <c r="F1286" s="2">
        <f>'Moving Avg'!D1286</f>
        <v>7.8666600000000004</v>
      </c>
      <c r="G1286" s="2">
        <f>'Moving Avg'!F1286</f>
        <v>7.8263799999999986</v>
      </c>
      <c r="H1286" s="2">
        <f>'Moving Avg'!G1286</f>
        <v>7.851335999999999</v>
      </c>
      <c r="I1286" s="2">
        <f>'Moving Avg'!H1286</f>
        <v>7.4325144999999999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</row>
    <row r="1287" spans="1:12" ht="13.5" x14ac:dyDescent="0.25">
      <c r="A1287" s="3">
        <f>RSI!A1287</f>
        <v>44186</v>
      </c>
      <c r="B1287" s="2">
        <f>RSI!B1287</f>
        <v>7.8601000000000001</v>
      </c>
      <c r="C1287" s="2">
        <f>RSI!I1287</f>
        <v>51.809619329307345</v>
      </c>
      <c r="D1287" s="2">
        <f>MACD!E1287</f>
        <v>-4.3206223878335948E-3</v>
      </c>
      <c r="E1287" s="2">
        <f>MACD!F1287</f>
        <v>2.1489312339355665E-2</v>
      </c>
      <c r="F1287" s="2">
        <f>'Moving Avg'!D1287</f>
        <v>7.8666600000000004</v>
      </c>
      <c r="G1287" s="2">
        <f>'Moving Avg'!F1287</f>
        <v>7.8214649999999981</v>
      </c>
      <c r="H1287" s="2">
        <f>'Moving Avg'!G1287</f>
        <v>7.854741999999999</v>
      </c>
      <c r="I1287" s="2">
        <f>'Moving Avg'!H1287</f>
        <v>7.4377770000000005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7.8273999999999999</v>
      </c>
      <c r="C1288" s="2">
        <f>RSI!I1288</f>
        <v>48.868387465551329</v>
      </c>
      <c r="D1288" s="2">
        <f>MACD!E1288</f>
        <v>-2.3825421339542352E-2</v>
      </c>
      <c r="E1288" s="2">
        <f>MACD!F1288</f>
        <v>1.2426365603576061E-2</v>
      </c>
      <c r="F1288" s="2">
        <f>'Moving Avg'!D1288</f>
        <v>7.8601199999999993</v>
      </c>
      <c r="G1288" s="2">
        <f>'Moving Avg'!F1288</f>
        <v>7.8198299999999987</v>
      </c>
      <c r="H1288" s="2">
        <f>'Moving Avg'!G1288</f>
        <v>7.8560519999999983</v>
      </c>
      <c r="I1288" s="2">
        <f>'Moving Avg'!H1288</f>
        <v>7.4428759999999992</v>
      </c>
      <c r="J1288" s="5" t="str">
        <f>OBV!F1288</f>
        <v>BULLISH</v>
      </c>
      <c r="K1288" s="5" t="str">
        <f>OBV!G1288</f>
        <v>NEUTRAL</v>
      </c>
      <c r="L1288" s="5" t="str">
        <f>OBV!H1288</f>
        <v>BULLISH DIVERGENCE</v>
      </c>
    </row>
    <row r="1289" spans="1:12" ht="13.5" x14ac:dyDescent="0.25">
      <c r="A1289" s="3">
        <f>RSI!A1289</f>
        <v>44188</v>
      </c>
      <c r="B1289" s="2">
        <f>RSI!B1289</f>
        <v>7.8273999999999999</v>
      </c>
      <c r="C1289" s="2">
        <f>RSI!I1289</f>
        <v>48.868387465551336</v>
      </c>
      <c r="D1289" s="2">
        <f>MACD!E1289</f>
        <v>-2.8161939933165847E-2</v>
      </c>
      <c r="E1289" s="2">
        <f>MACD!F1289</f>
        <v>4.3087044962276787E-3</v>
      </c>
      <c r="F1289" s="2">
        <f>'Moving Avg'!D1289</f>
        <v>7.8470200000000006</v>
      </c>
      <c r="G1289" s="2">
        <f>'Moving Avg'!F1289</f>
        <v>7.823105</v>
      </c>
      <c r="H1289" s="2">
        <f>'Moving Avg'!G1289</f>
        <v>7.8530399999999982</v>
      </c>
      <c r="I1289" s="2">
        <f>'Moving Avg'!H1289</f>
        <v>7.4479749999999987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7.7946</v>
      </c>
      <c r="C1290" s="2">
        <f>RSI!I1290</f>
        <v>45.840997428588203</v>
      </c>
      <c r="D1290" s="2">
        <f>MACD!E1290</f>
        <v>-3.7393549202435317E-2</v>
      </c>
      <c r="E1290" s="2">
        <f>MACD!F1290</f>
        <v>-4.0317462435049203E-3</v>
      </c>
      <c r="F1290" s="2">
        <f>'Moving Avg'!D1290</f>
        <v>7.8339200000000009</v>
      </c>
      <c r="G1290" s="2">
        <f>'Moving Avg'!F1290</f>
        <v>7.8263800000000021</v>
      </c>
      <c r="H1290" s="2">
        <f>'Moving Avg'!G1290</f>
        <v>7.84924</v>
      </c>
      <c r="I1290" s="2">
        <f>'Moving Avg'!H1290</f>
        <v>7.4533594999999995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7.8470000000000004</v>
      </c>
      <c r="C1291" s="2">
        <f>RSI!I1291</f>
        <v>51.057382979168892</v>
      </c>
      <c r="D1291" s="2">
        <f>MACD!E1291</f>
        <v>-4.0766535960952588E-2</v>
      </c>
      <c r="E1291" s="2">
        <f>MACD!F1291</f>
        <v>-1.1378704186994455E-2</v>
      </c>
      <c r="F1291" s="2">
        <f>'Moving Avg'!D1291</f>
        <v>7.8313000000000006</v>
      </c>
      <c r="G1291" s="2">
        <f>'Moving Avg'!F1291</f>
        <v>7.8224500000000017</v>
      </c>
      <c r="H1291" s="2">
        <f>'Moving Avg'!G1291</f>
        <v>7.8492399999999982</v>
      </c>
      <c r="I1291" s="2">
        <f>'Moving Avg'!H1291</f>
        <v>7.4585864999999991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</row>
    <row r="1292" spans="1:12" ht="13.5" x14ac:dyDescent="0.25">
      <c r="A1292" s="3">
        <f>RSI!A1292</f>
        <v>44193</v>
      </c>
      <c r="B1292" s="2">
        <f>RSI!B1292</f>
        <v>7.8470000000000004</v>
      </c>
      <c r="C1292" s="2">
        <f>RSI!I1292</f>
        <v>51.057382979168899</v>
      </c>
      <c r="D1292" s="2">
        <f>MACD!E1292</f>
        <v>-3.1598744549979685E-2</v>
      </c>
      <c r="E1292" s="2">
        <f>MACD!F1292</f>
        <v>-1.5422712259591503E-2</v>
      </c>
      <c r="F1292" s="2">
        <f>'Moving Avg'!D1292</f>
        <v>7.8286800000000003</v>
      </c>
      <c r="G1292" s="2">
        <f>'Moving Avg'!F1292</f>
        <v>7.8185200000000012</v>
      </c>
      <c r="H1292" s="2">
        <f>'Moving Avg'!G1292</f>
        <v>7.8489779999999989</v>
      </c>
      <c r="I1292" s="2">
        <f>'Moving Avg'!H1292</f>
        <v>7.4648329999999996</v>
      </c>
      <c r="J1292" s="5" t="str">
        <f>OBV!F1292</f>
        <v>BEARISH</v>
      </c>
      <c r="K1292" s="5" t="str">
        <f>OBV!G1292</f>
        <v>NEUTRAL</v>
      </c>
      <c r="L1292" s="5" t="str">
        <f>OBV!H1292</f>
        <v>CONFIRMED BEARISH</v>
      </c>
    </row>
    <row r="1293" spans="1:12" ht="13.5" x14ac:dyDescent="0.25">
      <c r="A1293" s="3">
        <f>RSI!A1293</f>
        <v>44194</v>
      </c>
      <c r="B1293" s="2">
        <f>RSI!B1293</f>
        <v>7.8601000000000001</v>
      </c>
      <c r="C1293" s="2">
        <f>RSI!I1293</f>
        <v>52.387021985167991</v>
      </c>
      <c r="D1293" s="2">
        <f>MACD!E1293</f>
        <v>-2.4876984959615989E-2</v>
      </c>
      <c r="E1293" s="2">
        <f>MACD!F1293</f>
        <v>-1.7313566799596398E-2</v>
      </c>
      <c r="F1293" s="2">
        <f>'Moving Avg'!D1293</f>
        <v>7.8352200000000014</v>
      </c>
      <c r="G1293" s="2">
        <f>'Moving Avg'!F1293</f>
        <v>7.8185200000000012</v>
      </c>
      <c r="H1293" s="2">
        <f>'Moving Avg'!G1293</f>
        <v>7.8489779999999971</v>
      </c>
      <c r="I1293" s="2">
        <f>'Moving Avg'!H1293</f>
        <v>7.4711750000000006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7.8601000000000001</v>
      </c>
      <c r="C1294" s="2">
        <f>RSI!I1294</f>
        <v>52.387021985167976</v>
      </c>
      <c r="D1294" s="2">
        <f>MACD!E1294</f>
        <v>-1.4280996847968019E-2</v>
      </c>
      <c r="E1294" s="2">
        <f>MACD!F1294</f>
        <v>-1.6707052809270723E-2</v>
      </c>
      <c r="F1294" s="2">
        <f>'Moving Avg'!D1294</f>
        <v>7.8417600000000007</v>
      </c>
      <c r="G1294" s="2">
        <f>'Moving Avg'!F1294</f>
        <v>7.821464999999999</v>
      </c>
      <c r="H1294" s="2">
        <f>'Moving Avg'!G1294</f>
        <v>7.8496319999999979</v>
      </c>
      <c r="I1294" s="2">
        <f>'Moving Avg'!H1294</f>
        <v>7.4767670000000006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7.7290999999999999</v>
      </c>
      <c r="C1295" s="2">
        <f>RSI!I1295</f>
        <v>39.835723997359722</v>
      </c>
      <c r="D1295" s="2">
        <f>MACD!E1295</f>
        <v>-7.8521132633024848E-4</v>
      </c>
      <c r="E1295" s="2">
        <f>MACD!F1295</f>
        <v>-1.3522684512682629E-2</v>
      </c>
      <c r="F1295" s="2">
        <f>'Moving Avg'!D1295</f>
        <v>7.8286600000000011</v>
      </c>
      <c r="G1295" s="2">
        <f>'Moving Avg'!F1295</f>
        <v>7.8178599999999987</v>
      </c>
      <c r="H1295" s="2">
        <f>'Moving Avg'!G1295</f>
        <v>7.8443919999999983</v>
      </c>
      <c r="I1295" s="2">
        <f>'Moving Avg'!H1295</f>
        <v>7.4821240000000016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</row>
    <row r="1296" spans="1:12" ht="13.5" x14ac:dyDescent="0.25">
      <c r="A1296" s="3">
        <f>RSI!A1296</f>
        <v>44200</v>
      </c>
      <c r="B1296" s="2">
        <f>RSI!B1296</f>
        <v>7.9256000000000002</v>
      </c>
      <c r="C1296" s="2">
        <f>RSI!I1296</f>
        <v>56.623561658991733</v>
      </c>
      <c r="D1296" s="2">
        <f>MACD!E1296</f>
        <v>-3.2653199765988461E-3</v>
      </c>
      <c r="E1296" s="2">
        <f>MACD!F1296</f>
        <v>-1.1471211605465874E-2</v>
      </c>
      <c r="F1296" s="2">
        <f>'Moving Avg'!D1296</f>
        <v>7.8443799999999992</v>
      </c>
      <c r="G1296" s="2">
        <f>'Moving Avg'!F1296</f>
        <v>7.8244099999999985</v>
      </c>
      <c r="H1296" s="2">
        <f>'Moving Avg'!G1296</f>
        <v>7.8477979999999983</v>
      </c>
      <c r="I1296" s="2">
        <f>'Moving Avg'!H1296</f>
        <v>7.4887635000000001</v>
      </c>
      <c r="J1296" s="5" t="str">
        <f>OBV!F1296</f>
        <v>BEARISH</v>
      </c>
      <c r="K1296" s="5" t="str">
        <f>OBV!G1296</f>
        <v>NEUTRAL</v>
      </c>
      <c r="L1296" s="5" t="str">
        <f>OBV!H1296</f>
        <v>BEARISH DIVERGENCE</v>
      </c>
    </row>
    <row r="1297" spans="1:12" ht="13.5" x14ac:dyDescent="0.25">
      <c r="A1297" s="3">
        <f>RSI!A1297</f>
        <v>44201</v>
      </c>
      <c r="B1297" s="2">
        <f>RSI!B1297</f>
        <v>7.9256000000000002</v>
      </c>
      <c r="C1297" s="2">
        <f>RSI!I1297</f>
        <v>56.623561658991733</v>
      </c>
      <c r="D1297" s="2">
        <f>MACD!E1297</f>
        <v>-5.9176521672474891E-3</v>
      </c>
      <c r="E1297" s="2">
        <f>MACD!F1297</f>
        <v>-1.0360499717822196E-2</v>
      </c>
      <c r="F1297" s="2">
        <f>'Moving Avg'!D1297</f>
        <v>7.8601000000000001</v>
      </c>
      <c r="G1297" s="2">
        <f>'Moving Avg'!F1297</f>
        <v>7.8316149999999993</v>
      </c>
      <c r="H1297" s="2">
        <f>'Moving Avg'!G1297</f>
        <v>7.8477979999999965</v>
      </c>
      <c r="I1297" s="2">
        <f>'Moving Avg'!H1297</f>
        <v>7.4961525000000009</v>
      </c>
      <c r="J1297" s="5" t="str">
        <f>OBV!F1297</f>
        <v>BEARISH</v>
      </c>
      <c r="K1297" s="5" t="str">
        <f>OBV!G1297</f>
        <v>NEUTRAL</v>
      </c>
      <c r="L1297" s="5" t="str">
        <f>OBV!H1297</f>
        <v>BEARISH DIVERGENCE</v>
      </c>
    </row>
    <row r="1298" spans="1:12" ht="13.5" x14ac:dyDescent="0.25">
      <c r="A1298" s="3">
        <f>RSI!A1298</f>
        <v>44202</v>
      </c>
      <c r="B1298" s="2">
        <f>RSI!B1298</f>
        <v>7.7290999999999999</v>
      </c>
      <c r="C1298" s="2">
        <f>RSI!I1298</f>
        <v>42.77955750700314</v>
      </c>
      <c r="D1298" s="2">
        <f>MACD!E1298</f>
        <v>8.5009500152999351E-4</v>
      </c>
      <c r="E1298" s="2">
        <f>MACD!F1298</f>
        <v>-8.1183807739517583E-3</v>
      </c>
      <c r="F1298" s="2">
        <f>'Moving Avg'!D1298</f>
        <v>7.8338999999999999</v>
      </c>
      <c r="G1298" s="2">
        <f>'Moving Avg'!F1298</f>
        <v>7.8329249999999986</v>
      </c>
      <c r="H1298" s="2">
        <f>'Moving Avg'!G1298</f>
        <v>7.8436059999999976</v>
      </c>
      <c r="I1298" s="2">
        <f>'Moving Avg'!H1298</f>
        <v>7.5034590000000003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7.7946</v>
      </c>
      <c r="C1299" s="2">
        <f>RSI!I1299</f>
        <v>47.396384113308663</v>
      </c>
      <c r="D1299" s="2">
        <f>MACD!E1299</f>
        <v>2.4111493930050187E-3</v>
      </c>
      <c r="E1299" s="2">
        <f>MACD!F1299</f>
        <v>-6.0124747405604032E-3</v>
      </c>
      <c r="F1299" s="2">
        <f>'Moving Avg'!D1299</f>
        <v>7.8208000000000002</v>
      </c>
      <c r="G1299" s="2">
        <f>'Moving Avg'!F1299</f>
        <v>7.8335799999999995</v>
      </c>
      <c r="H1299" s="2">
        <f>'Moving Avg'!G1299</f>
        <v>7.8409859999999973</v>
      </c>
      <c r="I1299" s="2">
        <f>'Moving Avg'!H1299</f>
        <v>7.5109729999999999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7.7290999999999999</v>
      </c>
      <c r="C1300" s="2">
        <f>RSI!I1300</f>
        <v>43.607284050389929</v>
      </c>
      <c r="D1300" s="2">
        <f>MACD!E1300</f>
        <v>3.7862073989414213E-3</v>
      </c>
      <c r="E1300" s="2">
        <f>MACD!F1300</f>
        <v>-4.0527383126600387E-3</v>
      </c>
      <c r="F1300" s="2">
        <f>'Moving Avg'!D1300</f>
        <v>7.8208000000000002</v>
      </c>
      <c r="G1300" s="2">
        <f>'Moving Avg'!F1300</f>
        <v>7.8335799999999995</v>
      </c>
      <c r="H1300" s="2">
        <f>'Moving Avg'!G1300</f>
        <v>7.8409859999999973</v>
      </c>
      <c r="I1300" s="2">
        <f>'Moving Avg'!H1300</f>
        <v>7.5190589999999995</v>
      </c>
      <c r="J1300" s="5" t="str">
        <f>OBV!F1300</f>
        <v>BULLISH</v>
      </c>
      <c r="K1300" s="5" t="str">
        <f>OBV!G1300</f>
        <v>NEUTRAL</v>
      </c>
      <c r="L1300" s="5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7.6635999999999997</v>
      </c>
      <c r="C1301" s="2">
        <f>RSI!I1301</f>
        <v>40.150542097061944</v>
      </c>
      <c r="D1301" s="2">
        <f>MACD!E1301</f>
        <v>1.8480213444630245E-2</v>
      </c>
      <c r="E1301" s="2">
        <f>MACD!F1301</f>
        <v>4.53852038798018E-4</v>
      </c>
      <c r="F1301" s="2">
        <f>'Moving Avg'!D1301</f>
        <v>7.7683999999999997</v>
      </c>
      <c r="G1301" s="2">
        <f>'Moving Avg'!F1301</f>
        <v>7.8276849999999998</v>
      </c>
      <c r="H1301" s="2">
        <f>'Moving Avg'!G1301</f>
        <v>7.8363999999999967</v>
      </c>
      <c r="I1301" s="2">
        <f>'Moving Avg'!H1301</f>
        <v>7.5261879999999994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7.7290999999999999</v>
      </c>
      <c r="C1302" s="2">
        <f>RSI!I1302</f>
        <v>44.857886892179224</v>
      </c>
      <c r="D1302" s="2">
        <f>MACD!E1302</f>
        <v>2.7020187258835371E-2</v>
      </c>
      <c r="E1302" s="2">
        <f>MACD!F1302</f>
        <v>5.7671190828054893E-3</v>
      </c>
      <c r="F1302" s="2">
        <f>'Moving Avg'!D1302</f>
        <v>7.7290999999999999</v>
      </c>
      <c r="G1302" s="2">
        <f>'Moving Avg'!F1302</f>
        <v>7.8211349999999999</v>
      </c>
      <c r="H1302" s="2">
        <f>'Moving Avg'!G1302</f>
        <v>7.8332559999999978</v>
      </c>
      <c r="I1302" s="2">
        <f>'Moving Avg'!H1302</f>
        <v>7.5336445000000003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</row>
    <row r="1303" spans="1:12" ht="13.5" x14ac:dyDescent="0.25">
      <c r="A1303" s="3">
        <f>RSI!A1303</f>
        <v>44209</v>
      </c>
      <c r="B1303" s="2">
        <f>RSI!B1303</f>
        <v>7.7946</v>
      </c>
      <c r="C1303" s="2">
        <f>RSI!I1303</f>
        <v>49.163875777364055</v>
      </c>
      <c r="D1303" s="2">
        <f>MACD!E1303</f>
        <v>3.1910250078980518E-2</v>
      </c>
      <c r="E1303" s="2">
        <f>MACD!F1303</f>
        <v>1.0995745282040496E-2</v>
      </c>
      <c r="F1303" s="2">
        <f>'Moving Avg'!D1303</f>
        <v>7.7421999999999995</v>
      </c>
      <c r="G1303" s="2">
        <f>'Moving Avg'!F1303</f>
        <v>7.8178600000000005</v>
      </c>
      <c r="H1303" s="2">
        <f>'Moving Avg'!G1303</f>
        <v>7.8314219999999981</v>
      </c>
      <c r="I1303" s="2">
        <f>'Moving Avg'!H1303</f>
        <v>7.5414284999999985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7.8601000000000001</v>
      </c>
      <c r="C1304" s="2">
        <f>RSI!I1304</f>
        <v>53.107349607100247</v>
      </c>
      <c r="D1304" s="2">
        <f>MACD!E1304</f>
        <v>3.1272433199277749E-2</v>
      </c>
      <c r="E1304" s="2">
        <f>MACD!F1304</f>
        <v>1.5051082865487947E-2</v>
      </c>
      <c r="F1304" s="2">
        <f>'Moving Avg'!D1304</f>
        <v>7.7553000000000001</v>
      </c>
      <c r="G1304" s="2">
        <f>'Moving Avg'!F1304</f>
        <v>7.8162199999999995</v>
      </c>
      <c r="H1304" s="2">
        <f>'Moving Avg'!G1304</f>
        <v>7.8315519999999967</v>
      </c>
      <c r="I1304" s="2">
        <f>'Moving Avg'!H1304</f>
        <v>7.5495399999999995</v>
      </c>
      <c r="J1304" s="5" t="str">
        <f>OBV!F1304</f>
        <v>BULLISH</v>
      </c>
      <c r="K1304" s="5" t="str">
        <f>OBV!G1304</f>
        <v>STRONG</v>
      </c>
      <c r="L1304" s="5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7.9256000000000002</v>
      </c>
      <c r="C1305" s="2">
        <f>RSI!I1305</f>
        <v>56.722707509988616</v>
      </c>
      <c r="D1305" s="2">
        <f>MACD!E1305</f>
        <v>5.4106401089200062E-3</v>
      </c>
      <c r="E1305" s="2">
        <f>MACD!F1305</f>
        <v>1.3122994314174361E-2</v>
      </c>
      <c r="F1305" s="2">
        <f>'Moving Avg'!D1305</f>
        <v>7.7946</v>
      </c>
      <c r="G1305" s="2">
        <f>'Moving Avg'!F1305</f>
        <v>7.8194950000000008</v>
      </c>
      <c r="H1305" s="2">
        <f>'Moving Avg'!G1305</f>
        <v>7.8341719999999961</v>
      </c>
      <c r="I1305" s="2">
        <f>'Moving Avg'!H1305</f>
        <v>7.5571089999999996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</row>
    <row r="1306" spans="1:12" ht="13.5" x14ac:dyDescent="0.25">
      <c r="A1306" s="3">
        <f>RSI!A1306</f>
        <v>44215</v>
      </c>
      <c r="B1306" s="2">
        <f>RSI!B1306</f>
        <v>7.9256000000000002</v>
      </c>
      <c r="C1306" s="2">
        <f>RSI!I1306</f>
        <v>56.722707509988616</v>
      </c>
      <c r="D1306" s="2">
        <f>MACD!E1306</f>
        <v>1.3078344780474538E-2</v>
      </c>
      <c r="E1306" s="2">
        <f>MACD!F1306</f>
        <v>1.3114064407434397E-2</v>
      </c>
      <c r="F1306" s="2">
        <f>'Moving Avg'!D1306</f>
        <v>7.8469999999999995</v>
      </c>
      <c r="G1306" s="2">
        <f>'Moving Avg'!F1306</f>
        <v>7.8227700000000011</v>
      </c>
      <c r="H1306" s="2">
        <f>'Moving Avg'!G1306</f>
        <v>7.8367919999999955</v>
      </c>
      <c r="I1306" s="2">
        <f>'Moving Avg'!H1306</f>
        <v>7.5643484999999995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7.9256000000000002</v>
      </c>
      <c r="C1307" s="2">
        <f>RSI!I1307</f>
        <v>56.722707509988616</v>
      </c>
      <c r="D1307" s="2">
        <f>MACD!E1307</f>
        <v>1.8936764739322598E-2</v>
      </c>
      <c r="E1307" s="2">
        <f>MACD!F1307</f>
        <v>1.4278604473812039E-2</v>
      </c>
      <c r="F1307" s="2">
        <f>'Moving Avg'!D1307</f>
        <v>7.8863000000000003</v>
      </c>
      <c r="G1307" s="2">
        <f>'Moving Avg'!F1307</f>
        <v>7.8260450000000024</v>
      </c>
      <c r="H1307" s="2">
        <f>'Moving Avg'!G1307</f>
        <v>7.8394119999999949</v>
      </c>
      <c r="I1307" s="2">
        <f>'Moving Avg'!H1307</f>
        <v>7.5712880000000009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7.9256000000000002</v>
      </c>
      <c r="C1308" s="2">
        <f>RSI!I1308</f>
        <v>56.722707509988616</v>
      </c>
      <c r="D1308" s="2">
        <f>MACD!E1308</f>
        <v>-6.9198779110317687E-3</v>
      </c>
      <c r="E1308" s="2">
        <f>MACD!F1308</f>
        <v>1.0038907996843278E-2</v>
      </c>
      <c r="F1308" s="2">
        <f>'Moving Avg'!D1308</f>
        <v>7.9124999999999996</v>
      </c>
      <c r="G1308" s="2">
        <f>'Moving Avg'!F1308</f>
        <v>7.8309550000000012</v>
      </c>
      <c r="H1308" s="2">
        <f>'Moving Avg'!G1308</f>
        <v>7.8420319999999961</v>
      </c>
      <c r="I1308" s="2">
        <f>'Moving Avg'!H1308</f>
        <v>7.5782274999999997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</row>
    <row r="1309" spans="1:12" ht="13.5" x14ac:dyDescent="0.25">
      <c r="A1309" s="3">
        <f>RSI!A1309</f>
        <v>44218</v>
      </c>
      <c r="B1309" s="2">
        <f>RSI!B1309</f>
        <v>7.8601000000000001</v>
      </c>
      <c r="C1309" s="2">
        <f>RSI!I1309</f>
        <v>51.393157396409492</v>
      </c>
      <c r="D1309" s="2">
        <f>MACD!E1309</f>
        <v>-1.4409613572579083E-2</v>
      </c>
      <c r="E1309" s="2">
        <f>MACD!F1309</f>
        <v>5.1492036829588056E-3</v>
      </c>
      <c r="F1309" s="2">
        <f>'Moving Avg'!D1309</f>
        <v>7.9124999999999996</v>
      </c>
      <c r="G1309" s="2">
        <f>'Moving Avg'!F1309</f>
        <v>7.8325900000000006</v>
      </c>
      <c r="H1309" s="2">
        <f>'Moving Avg'!G1309</f>
        <v>7.8433419999999954</v>
      </c>
      <c r="I1309" s="2">
        <f>'Moving Avg'!H1309</f>
        <v>7.5848395000000002</v>
      </c>
      <c r="J1309" s="5" t="str">
        <f>OBV!F1309</f>
        <v>BULLISH</v>
      </c>
      <c r="K1309" s="5" t="str">
        <f>OBV!G1309</f>
        <v>NEUTRAL</v>
      </c>
      <c r="L1309" s="5" t="str">
        <f>OBV!H1309</f>
        <v>NEUTRAL</v>
      </c>
    </row>
    <row r="1310" spans="1:12" ht="13.5" x14ac:dyDescent="0.25">
      <c r="A1310" s="3">
        <f>RSI!A1310</f>
        <v>44221</v>
      </c>
      <c r="B1310" s="2">
        <f>RSI!B1310</f>
        <v>7.8601000000000001</v>
      </c>
      <c r="C1310" s="2">
        <f>RSI!I1310</f>
        <v>51.393157396409492</v>
      </c>
      <c r="D1310" s="2">
        <f>MACD!E1310</f>
        <v>-3.0936789790913188E-2</v>
      </c>
      <c r="E1310" s="2">
        <f>MACD!F1310</f>
        <v>-2.0679950118155941E-3</v>
      </c>
      <c r="F1310" s="2">
        <f>'Moving Avg'!D1310</f>
        <v>7.8994</v>
      </c>
      <c r="G1310" s="2">
        <f>'Moving Avg'!F1310</f>
        <v>7.8358650000000001</v>
      </c>
      <c r="H1310" s="2">
        <f>'Moving Avg'!G1310</f>
        <v>7.8446519999999964</v>
      </c>
      <c r="I1310" s="2">
        <f>'Moving Avg'!H1310</f>
        <v>7.5922910000000012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7.8601000000000001</v>
      </c>
      <c r="C1311" s="2">
        <f>RSI!I1311</f>
        <v>51.393157396409492</v>
      </c>
      <c r="D1311" s="2">
        <f>MACD!E1311</f>
        <v>-5.5102676688002283E-2</v>
      </c>
      <c r="E1311" s="2">
        <f>MACD!F1311</f>
        <v>-1.2674931347052934E-2</v>
      </c>
      <c r="F1311" s="2">
        <f>'Moving Avg'!D1311</f>
        <v>7.8863000000000003</v>
      </c>
      <c r="G1311" s="2">
        <f>'Moving Avg'!F1311</f>
        <v>7.8365199999999984</v>
      </c>
      <c r="H1311" s="2">
        <f>'Moving Avg'!G1311</f>
        <v>7.8459619999999966</v>
      </c>
      <c r="I1311" s="2">
        <f>'Moving Avg'!H1311</f>
        <v>7.5990530000000023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7.7290999999999999</v>
      </c>
      <c r="C1312" s="2">
        <f>RSI!I1312</f>
        <v>41.623920758930652</v>
      </c>
      <c r="D1312" s="2">
        <f>MACD!E1312</f>
        <v>-5.5866802585287978E-2</v>
      </c>
      <c r="E1312" s="2">
        <f>MACD!F1312</f>
        <v>-2.1313305594699947E-2</v>
      </c>
      <c r="F1312" s="2">
        <f>'Moving Avg'!D1312</f>
        <v>7.8469999999999995</v>
      </c>
      <c r="G1312" s="2">
        <f>'Moving Avg'!F1312</f>
        <v>7.8306249999999995</v>
      </c>
      <c r="H1312" s="2">
        <f>'Moving Avg'!G1312</f>
        <v>7.8409839999999953</v>
      </c>
      <c r="I1312" s="2">
        <f>'Moving Avg'!H1312</f>
        <v>7.6047100000000025</v>
      </c>
      <c r="J1312" s="5" t="str">
        <f>OBV!F1312</f>
        <v>BEARISH</v>
      </c>
      <c r="K1312" s="5" t="str">
        <f>OBV!G1312</f>
        <v>WEAK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7.6635999999999997</v>
      </c>
      <c r="C1313" s="2">
        <f>RSI!I1313</f>
        <v>37.759081477986498</v>
      </c>
      <c r="D1313" s="2">
        <f>MACD!E1313</f>
        <v>-4.0900043073643033E-2</v>
      </c>
      <c r="E1313" s="2">
        <f>MACD!F1313</f>
        <v>-2.5230653090488567E-2</v>
      </c>
      <c r="F1313" s="2">
        <f>'Moving Avg'!D1313</f>
        <v>7.7946</v>
      </c>
      <c r="G1313" s="2">
        <f>'Moving Avg'!F1313</f>
        <v>7.8208000000000002</v>
      </c>
      <c r="H1313" s="2">
        <f>'Moving Avg'!G1313</f>
        <v>7.834563999999995</v>
      </c>
      <c r="I1313" s="2">
        <f>'Moving Avg'!H1313</f>
        <v>7.6092300000000019</v>
      </c>
      <c r="J1313" s="5" t="str">
        <f>OBV!F1313</f>
        <v>BEARISH</v>
      </c>
      <c r="K1313" s="5" t="str">
        <f>OBV!G1313</f>
        <v>WEAK</v>
      </c>
      <c r="L1313" s="5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7.8601000000000001</v>
      </c>
      <c r="C1314" s="2">
        <f>RSI!I1314</f>
        <v>52.121686939246842</v>
      </c>
      <c r="D1314" s="2">
        <f>MACD!E1314</f>
        <v>-3.1693607067953877E-2</v>
      </c>
      <c r="E1314" s="2">
        <f>MACD!F1314</f>
        <v>-2.652324388598163E-2</v>
      </c>
      <c r="F1314" s="2">
        <f>'Moving Avg'!D1314</f>
        <v>7.7946</v>
      </c>
      <c r="G1314" s="2">
        <f>'Moving Avg'!F1314</f>
        <v>7.8208000000000002</v>
      </c>
      <c r="H1314" s="2">
        <f>'Moving Avg'!G1314</f>
        <v>7.8323359999999953</v>
      </c>
      <c r="I1314" s="2">
        <f>'Moving Avg'!H1314</f>
        <v>7.6140425000000027</v>
      </c>
      <c r="J1314" s="5" t="str">
        <f>OBV!F1314</f>
        <v>BEARISH</v>
      </c>
      <c r="K1314" s="5" t="str">
        <f>OBV!G1314</f>
        <v>WEAK</v>
      </c>
      <c r="L1314" s="5" t="str">
        <f>OBV!H1314</f>
        <v>NEUTRAL</v>
      </c>
    </row>
    <row r="1315" spans="1:12" ht="13.5" x14ac:dyDescent="0.25">
      <c r="A1315" s="3">
        <f>RSI!A1315</f>
        <v>44228</v>
      </c>
      <c r="B1315" s="2">
        <f>RSI!B1315</f>
        <v>7.8273999999999999</v>
      </c>
      <c r="C1315" s="2">
        <f>RSI!I1315</f>
        <v>50.051799106939008</v>
      </c>
      <c r="D1315" s="2">
        <f>MACD!E1315</f>
        <v>-1.1620261398904042E-2</v>
      </c>
      <c r="E1315" s="2">
        <f>MACD!F1315</f>
        <v>-2.3542647388566117E-2</v>
      </c>
      <c r="F1315" s="2">
        <f>'Moving Avg'!D1315</f>
        <v>7.7880599999999998</v>
      </c>
      <c r="G1315" s="2">
        <f>'Moving Avg'!F1315</f>
        <v>7.8257150000000006</v>
      </c>
      <c r="H1315" s="2">
        <f>'Moving Avg'!G1315</f>
        <v>7.8295859999999955</v>
      </c>
      <c r="I1315" s="2">
        <f>'Moving Avg'!H1315</f>
        <v>7.6188415000000029</v>
      </c>
      <c r="J1315" s="5" t="str">
        <f>OBV!F1315</f>
        <v>BEARISH</v>
      </c>
      <c r="K1315" s="5" t="str">
        <f>OBV!G1315</f>
        <v>WEAK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7.8273999999999999</v>
      </c>
      <c r="C1316" s="2">
        <f>RSI!I1316</f>
        <v>50.051799106939008</v>
      </c>
      <c r="D1316" s="2">
        <f>MACD!E1316</f>
        <v>5.3582317765501486E-3</v>
      </c>
      <c r="E1316" s="2">
        <f>MACD!F1316</f>
        <v>-1.7762471555542864E-2</v>
      </c>
      <c r="F1316" s="2">
        <f>'Moving Avg'!D1316</f>
        <v>7.7815200000000004</v>
      </c>
      <c r="G1316" s="2">
        <f>'Moving Avg'!F1316</f>
        <v>7.8208050000000018</v>
      </c>
      <c r="H1316" s="2">
        <f>'Moving Avg'!G1316</f>
        <v>7.8264419999999966</v>
      </c>
      <c r="I1316" s="2">
        <f>'Moving Avg'!H1316</f>
        <v>7.6234905000000035</v>
      </c>
      <c r="J1316" s="5" t="str">
        <f>OBV!F1316</f>
        <v>BEARISH</v>
      </c>
      <c r="K1316" s="5" t="str">
        <f>OBV!G1316</f>
        <v>WEAK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7.8273999999999999</v>
      </c>
      <c r="C1317" s="2">
        <f>RSI!I1317</f>
        <v>50.051799106938994</v>
      </c>
      <c r="D1317" s="2">
        <f>MACD!E1317</f>
        <v>1.9718495868127128E-2</v>
      </c>
      <c r="E1317" s="2">
        <f>MACD!F1317</f>
        <v>-1.0266278070808866E-2</v>
      </c>
      <c r="F1317" s="2">
        <f>'Moving Avg'!D1317</f>
        <v>7.8011799999999996</v>
      </c>
      <c r="G1317" s="2">
        <f>'Moving Avg'!F1317</f>
        <v>7.8158950000000029</v>
      </c>
      <c r="H1317" s="2">
        <f>'Moving Avg'!G1317</f>
        <v>7.8238219999999963</v>
      </c>
      <c r="I1317" s="2">
        <f>'Moving Avg'!H1317</f>
        <v>7.6281695000000038</v>
      </c>
      <c r="J1317" s="5" t="str">
        <f>OBV!F1317</f>
        <v>BEARISH</v>
      </c>
      <c r="K1317" s="5" t="str">
        <f>OBV!G1317</f>
        <v>NEUTRAL</v>
      </c>
      <c r="L1317" s="5" t="str">
        <f>OBV!H1317</f>
        <v>BEARISH DIVERGENCE</v>
      </c>
    </row>
    <row r="1318" spans="1:12" ht="13.5" x14ac:dyDescent="0.25">
      <c r="A1318" s="3">
        <f>RSI!A1318</f>
        <v>44231</v>
      </c>
      <c r="B1318" s="2">
        <f>RSI!B1318</f>
        <v>7.8273999999999999</v>
      </c>
      <c r="C1318" s="2">
        <f>RSI!I1318</f>
        <v>50.051799106938994</v>
      </c>
      <c r="D1318" s="2">
        <f>MACD!E1318</f>
        <v>3.1863791143657672E-2</v>
      </c>
      <c r="E1318" s="2">
        <f>MACD!F1318</f>
        <v>-1.8402642279155591E-3</v>
      </c>
      <c r="F1318" s="2">
        <f>'Moving Avg'!D1318</f>
        <v>7.8339400000000001</v>
      </c>
      <c r="G1318" s="2">
        <f>'Moving Avg'!F1318</f>
        <v>7.8208100000000034</v>
      </c>
      <c r="H1318" s="2">
        <f>'Moving Avg'!G1318</f>
        <v>7.8231679999999972</v>
      </c>
      <c r="I1318" s="2">
        <f>'Moving Avg'!H1318</f>
        <v>7.6328785000000039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</row>
    <row r="1319" spans="1:12" ht="13.5" x14ac:dyDescent="0.25">
      <c r="A1319" s="3">
        <f>RSI!A1319</f>
        <v>44232</v>
      </c>
      <c r="B1319" s="2">
        <f>RSI!B1319</f>
        <v>7.7946</v>
      </c>
      <c r="C1319" s="2">
        <f>RSI!I1319</f>
        <v>47.506458930409401</v>
      </c>
      <c r="D1319" s="2">
        <f>MACD!E1319</f>
        <v>3.4488010620000509E-2</v>
      </c>
      <c r="E1319" s="2">
        <f>MACD!F1319</f>
        <v>5.4253907416676548E-3</v>
      </c>
      <c r="F1319" s="2">
        <f>'Moving Avg'!D1319</f>
        <v>7.8208399999999996</v>
      </c>
      <c r="G1319" s="2">
        <f>'Moving Avg'!F1319</f>
        <v>7.8208100000000034</v>
      </c>
      <c r="H1319" s="2">
        <f>'Moving Avg'!G1319</f>
        <v>7.8238219999999963</v>
      </c>
      <c r="I1319" s="2">
        <f>'Moving Avg'!H1319</f>
        <v>7.6373635000000046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7.7946</v>
      </c>
      <c r="C1320" s="2">
        <f>RSI!I1320</f>
        <v>47.506458930409401</v>
      </c>
      <c r="D1320" s="2">
        <f>MACD!E1320</f>
        <v>3.6897436014628582E-2</v>
      </c>
      <c r="E1320" s="2">
        <f>MACD!F1320</f>
        <v>1.1719799796259841E-2</v>
      </c>
      <c r="F1320" s="2">
        <f>'Moving Avg'!D1320</f>
        <v>7.8142799999999992</v>
      </c>
      <c r="G1320" s="2">
        <f>'Moving Avg'!F1320</f>
        <v>7.824085000000002</v>
      </c>
      <c r="H1320" s="2">
        <f>'Moving Avg'!G1320</f>
        <v>7.8251319999999973</v>
      </c>
      <c r="I1320" s="2">
        <f>'Moving Avg'!H1320</f>
        <v>7.6418485000000045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7.6635999999999997</v>
      </c>
      <c r="C1321" s="2">
        <f>RSI!I1321</f>
        <v>38.449478788492577</v>
      </c>
      <c r="D1321" s="2">
        <f>MACD!E1321</f>
        <v>4.8814821312246792E-2</v>
      </c>
      <c r="E1321" s="2">
        <f>MACD!F1321</f>
        <v>1.9138804099457233E-2</v>
      </c>
      <c r="F1321" s="2">
        <f>'Moving Avg'!D1321</f>
        <v>7.7815200000000004</v>
      </c>
      <c r="G1321" s="2">
        <f>'Moving Avg'!F1321</f>
        <v>7.8240850000000011</v>
      </c>
      <c r="H1321" s="2">
        <f>'Moving Avg'!G1321</f>
        <v>7.8198919999999976</v>
      </c>
      <c r="I1321" s="2">
        <f>'Moving Avg'!H1321</f>
        <v>7.6457085000000049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7.8208000000000002</v>
      </c>
      <c r="C1322" s="2">
        <f>RSI!I1322</f>
        <v>50.616371579070716</v>
      </c>
      <c r="D1322" s="2">
        <f>MACD!E1322</f>
        <v>2.8036535476337221E-2</v>
      </c>
      <c r="E1322" s="2">
        <f>MACD!F1322</f>
        <v>2.0918350374833233E-2</v>
      </c>
      <c r="F1322" s="2">
        <f>'Moving Avg'!D1322</f>
        <v>7.7801999999999989</v>
      </c>
      <c r="G1322" s="2">
        <f>'Moving Avg'!F1322</f>
        <v>7.8286699999999998</v>
      </c>
      <c r="H1322" s="2">
        <f>'Moving Avg'!G1322</f>
        <v>7.8177959999999977</v>
      </c>
      <c r="I1322" s="2">
        <f>'Moving Avg'!H1322</f>
        <v>7.6503845000000048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7.8208000000000002</v>
      </c>
      <c r="C1323" s="2">
        <f>RSI!I1323</f>
        <v>50.616371579070716</v>
      </c>
      <c r="D1323" s="2">
        <f>MACD!E1323</f>
        <v>3.1580970203393122E-4</v>
      </c>
      <c r="E1323" s="2">
        <f>MACD!F1323</f>
        <v>1.6797842240273374E-2</v>
      </c>
      <c r="F1323" s="2">
        <f>'Moving Avg'!D1323</f>
        <v>7.7788799999999991</v>
      </c>
      <c r="G1323" s="2">
        <f>'Moving Avg'!F1323</f>
        <v>7.8299799999999991</v>
      </c>
      <c r="H1323" s="2">
        <f>'Moving Avg'!G1323</f>
        <v>7.817009999999998</v>
      </c>
      <c r="I1323" s="2">
        <f>'Moving Avg'!H1323</f>
        <v>7.6550605000000038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7.7946</v>
      </c>
      <c r="C1324" s="2">
        <f>RSI!I1324</f>
        <v>48.753545674571768</v>
      </c>
      <c r="D1324" s="2">
        <f>MACD!E1324</f>
        <v>8.9737503665885399E-3</v>
      </c>
      <c r="E1324" s="2">
        <f>MACD!F1324</f>
        <v>1.5233023865536408E-2</v>
      </c>
      <c r="F1324" s="2">
        <f>'Moving Avg'!D1324</f>
        <v>7.7788800000000009</v>
      </c>
      <c r="G1324" s="2">
        <f>'Moving Avg'!F1324</f>
        <v>7.8267049999999996</v>
      </c>
      <c r="H1324" s="2">
        <f>'Moving Avg'!G1324</f>
        <v>7.8168779999999982</v>
      </c>
      <c r="I1324" s="2">
        <f>'Moving Avg'!H1324</f>
        <v>7.659605500000005</v>
      </c>
      <c r="J1324" s="5" t="str">
        <f>OBV!F1324</f>
        <v>BULLISH</v>
      </c>
      <c r="K1324" s="5" t="str">
        <f>OBV!G1324</f>
        <v>NEUTRAL</v>
      </c>
      <c r="L1324" s="5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7.8273999999999999</v>
      </c>
      <c r="C1325" s="2">
        <f>RSI!I1325</f>
        <v>51.176086380892301</v>
      </c>
      <c r="D1325" s="2">
        <f>MACD!E1325</f>
        <v>8.9408121366343352E-3</v>
      </c>
      <c r="E1325" s="2">
        <f>MACD!F1325</f>
        <v>1.3974581519755995E-2</v>
      </c>
      <c r="F1325" s="2">
        <f>'Moving Avg'!D1325</f>
        <v>7.7854399999999995</v>
      </c>
      <c r="G1325" s="2">
        <f>'Moving Avg'!F1325</f>
        <v>7.8217949999999998</v>
      </c>
      <c r="H1325" s="2">
        <f>'Moving Avg'!G1325</f>
        <v>7.8174019999999995</v>
      </c>
      <c r="I1325" s="2">
        <f>'Moving Avg'!H1325</f>
        <v>7.6643145000000041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7.8273999999999999</v>
      </c>
      <c r="C1326" s="2">
        <f>RSI!I1326</f>
        <v>51.176086380892301</v>
      </c>
      <c r="D1326" s="2">
        <f>MACD!E1326</f>
        <v>8.8131162341156255E-3</v>
      </c>
      <c r="E1326" s="2">
        <f>MACD!F1326</f>
        <v>1.2942288462627922E-2</v>
      </c>
      <c r="F1326" s="2">
        <f>'Moving Avg'!D1326</f>
        <v>7.8182</v>
      </c>
      <c r="G1326" s="2">
        <f>'Moving Avg'!F1326</f>
        <v>7.8168850000000019</v>
      </c>
      <c r="H1326" s="2">
        <f>'Moving Avg'!G1326</f>
        <v>7.8180579999999997</v>
      </c>
      <c r="I1326" s="2">
        <f>'Moving Avg'!H1326</f>
        <v>7.6691135000000044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7.7946</v>
      </c>
      <c r="C1327" s="2">
        <f>RSI!I1327</f>
        <v>48.516198145306497</v>
      </c>
      <c r="D1327" s="2">
        <f>MACD!E1327</f>
        <v>1.1042264843434957E-2</v>
      </c>
      <c r="E1327" s="2">
        <f>MACD!F1327</f>
        <v>1.2562283738789329E-2</v>
      </c>
      <c r="F1327" s="2">
        <f>'Moving Avg'!D1327</f>
        <v>7.8129600000000012</v>
      </c>
      <c r="G1327" s="2">
        <f>'Moving Avg'!F1327</f>
        <v>7.810335000000002</v>
      </c>
      <c r="H1327" s="2">
        <f>'Moving Avg'!G1327</f>
        <v>7.8183199999999999</v>
      </c>
      <c r="I1327" s="2">
        <f>'Moving Avg'!H1327</f>
        <v>7.673748500000003</v>
      </c>
      <c r="J1327" s="5" t="str">
        <f>OBV!F1327</f>
        <v>BULLISH</v>
      </c>
      <c r="K1327" s="5" t="str">
        <f>OBV!G1327</f>
        <v>NEUTRAL</v>
      </c>
      <c r="L1327" s="5" t="str">
        <f>OBV!H1327</f>
        <v>BULLISH DIVERGENCE</v>
      </c>
    </row>
    <row r="1328" spans="1:12" ht="13.5" x14ac:dyDescent="0.25">
      <c r="A1328" s="3">
        <f>RSI!A1328</f>
        <v>44245</v>
      </c>
      <c r="B1328" s="2">
        <f>RSI!B1328</f>
        <v>7.8273999999999999</v>
      </c>
      <c r="C1328" s="2">
        <f>RSI!I1328</f>
        <v>51.245167566872901</v>
      </c>
      <c r="D1328" s="2">
        <f>MACD!E1328</f>
        <v>1.060707056477117E-2</v>
      </c>
      <c r="E1328" s="2">
        <f>MACD!F1328</f>
        <v>1.2171241103985698E-2</v>
      </c>
      <c r="F1328" s="2">
        <f>'Moving Avg'!D1328</f>
        <v>7.8142799999999992</v>
      </c>
      <c r="G1328" s="2">
        <f>'Moving Avg'!F1328</f>
        <v>7.8054250000000023</v>
      </c>
      <c r="H1328" s="2">
        <f>'Moving Avg'!G1328</f>
        <v>7.8208099999999998</v>
      </c>
      <c r="I1328" s="2">
        <f>'Moving Avg'!H1328</f>
        <v>7.6785475000000032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7.8273999999999999</v>
      </c>
      <c r="C1329" s="2">
        <f>RSI!I1329</f>
        <v>51.245167566872901</v>
      </c>
      <c r="D1329" s="2">
        <f>MACD!E1329</f>
        <v>5.0990742431435976E-3</v>
      </c>
      <c r="E1329" s="2">
        <f>MACD!F1329</f>
        <v>1.0756807731817279E-2</v>
      </c>
      <c r="F1329" s="2">
        <f>'Moving Avg'!D1329</f>
        <v>7.8208399999999996</v>
      </c>
      <c r="G1329" s="2">
        <f>'Moving Avg'!F1329</f>
        <v>7.803790000000002</v>
      </c>
      <c r="H1329" s="2">
        <f>'Moving Avg'!G1329</f>
        <v>7.8217280000000002</v>
      </c>
      <c r="I1329" s="2">
        <f>'Moving Avg'!H1329</f>
        <v>7.6833465000000016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7.8273999999999999</v>
      </c>
      <c r="C1330" s="2">
        <f>RSI!I1330</f>
        <v>51.245167566872901</v>
      </c>
      <c r="D1330" s="2">
        <f>MACD!E1330</f>
        <v>3.5179422770070801E-4</v>
      </c>
      <c r="E1330" s="2">
        <f>MACD!F1330</f>
        <v>8.6758050309939643E-3</v>
      </c>
      <c r="F1330" s="2">
        <f>'Moving Avg'!D1330</f>
        <v>7.8208399999999996</v>
      </c>
      <c r="G1330" s="2">
        <f>'Moving Avg'!F1330</f>
        <v>7.8021550000000017</v>
      </c>
      <c r="H1330" s="2">
        <f>'Moving Avg'!G1330</f>
        <v>7.8236940000000006</v>
      </c>
      <c r="I1330" s="2">
        <f>'Moving Avg'!H1330</f>
        <v>7.6891050000000014</v>
      </c>
      <c r="J1330" s="5" t="str">
        <f>OBV!F1330</f>
        <v>BEARISH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7.8273999999999999</v>
      </c>
      <c r="C1331" s="2">
        <f>RSI!I1331</f>
        <v>51.245167566872901</v>
      </c>
      <c r="D1331" s="2">
        <f>MACD!E1331</f>
        <v>-2.3899229080440954E-2</v>
      </c>
      <c r="E1331" s="2">
        <f>MACD!F1331</f>
        <v>2.1607982087069807E-3</v>
      </c>
      <c r="F1331" s="2">
        <f>'Moving Avg'!D1331</f>
        <v>7.8208399999999996</v>
      </c>
      <c r="G1331" s="2">
        <f>'Moving Avg'!F1331</f>
        <v>7.8005200000000032</v>
      </c>
      <c r="H1331" s="2">
        <f>'Moving Avg'!G1331</f>
        <v>7.8246120000000019</v>
      </c>
      <c r="I1331" s="2">
        <f>'Moving Avg'!H1331</f>
        <v>7.6939040000000007</v>
      </c>
      <c r="J1331" s="5" t="str">
        <f>OBV!F1331</f>
        <v>BEARISH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7.8273999999999999</v>
      </c>
      <c r="C1332" s="2">
        <f>RSI!I1332</f>
        <v>51.245167566872901</v>
      </c>
      <c r="D1332" s="2">
        <f>MACD!E1332</f>
        <v>-2.0309013961970379E-2</v>
      </c>
      <c r="E1332" s="2">
        <f>MACD!F1332</f>
        <v>-2.3331642254284914E-3</v>
      </c>
      <c r="F1332" s="2">
        <f>'Moving Avg'!D1332</f>
        <v>7.8273999999999999</v>
      </c>
      <c r="G1332" s="2">
        <f>'Moving Avg'!F1332</f>
        <v>7.8054350000000028</v>
      </c>
      <c r="H1332" s="2">
        <f>'Moving Avg'!G1332</f>
        <v>7.8239580000000011</v>
      </c>
      <c r="I1332" s="2">
        <f>'Moving Avg'!H1332</f>
        <v>7.6987030000000001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7.8273999999999999</v>
      </c>
      <c r="C1333" s="2">
        <f>RSI!I1333</f>
        <v>51.245167566872901</v>
      </c>
      <c r="D1333" s="2">
        <f>MACD!E1333</f>
        <v>-1.733993927984212E-2</v>
      </c>
      <c r="E1333" s="2">
        <f>MACD!F1333</f>
        <v>-5.3345192363112174E-3</v>
      </c>
      <c r="F1333" s="2">
        <f>'Moving Avg'!D1333</f>
        <v>7.8273999999999999</v>
      </c>
      <c r="G1333" s="2">
        <f>'Moving Avg'!F1333</f>
        <v>7.8136250000000018</v>
      </c>
      <c r="H1333" s="2">
        <f>'Moving Avg'!G1333</f>
        <v>7.823304000000002</v>
      </c>
      <c r="I1333" s="2">
        <f>'Moving Avg'!H1333</f>
        <v>7.7033520000000006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7.7946</v>
      </c>
      <c r="C1334" s="2">
        <f>RSI!I1334</f>
        <v>47.331479239282977</v>
      </c>
      <c r="D1334" s="2">
        <f>MACD!E1334</f>
        <v>-1.6492488297776831E-2</v>
      </c>
      <c r="E1334" s="2">
        <f>MACD!F1334</f>
        <v>-7.5661130486043403E-3</v>
      </c>
      <c r="F1334" s="2">
        <f>'Moving Avg'!D1334</f>
        <v>7.8208399999999996</v>
      </c>
      <c r="G1334" s="2">
        <f>'Moving Avg'!F1334</f>
        <v>7.8103500000000015</v>
      </c>
      <c r="H1334" s="2">
        <f>'Moving Avg'!G1334</f>
        <v>7.8213380000000017</v>
      </c>
      <c r="I1334" s="2">
        <f>'Moving Avg'!H1334</f>
        <v>7.7076870000000008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7.6963999999999997</v>
      </c>
      <c r="C1335" s="2">
        <f>RSI!I1335</f>
        <v>37.979476573374839</v>
      </c>
      <c r="D1335" s="2">
        <f>MACD!E1335</f>
        <v>-3.3203544708291233E-3</v>
      </c>
      <c r="E1335" s="2">
        <f>MACD!F1335</f>
        <v>-6.7169613330492978E-3</v>
      </c>
      <c r="F1335" s="2">
        <f>'Moving Avg'!D1335</f>
        <v>7.7946399999999993</v>
      </c>
      <c r="G1335" s="2">
        <f>'Moving Avg'!F1335</f>
        <v>7.8038000000000007</v>
      </c>
      <c r="H1335" s="2">
        <f>'Moving Avg'!G1335</f>
        <v>7.8180640000000015</v>
      </c>
      <c r="I1335" s="2">
        <f>'Moving Avg'!H1335</f>
        <v>7.7115310000000008</v>
      </c>
      <c r="J1335" s="5" t="str">
        <f>OBV!F1335</f>
        <v>BEARISH</v>
      </c>
      <c r="K1335" s="5" t="str">
        <f>OBV!G1335</f>
        <v>WEAK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7.9191000000000003</v>
      </c>
      <c r="C1336" s="2">
        <f>RSI!I1336</f>
        <v>58.166495965874262</v>
      </c>
      <c r="D1336" s="2">
        <f>MACD!E1336</f>
        <v>-7.9658866067431333E-3</v>
      </c>
      <c r="E1336" s="2">
        <f>MACD!F1336</f>
        <v>-6.9667463877880658E-3</v>
      </c>
      <c r="F1336" s="2">
        <f>'Moving Avg'!D1336</f>
        <v>7.8129800000000005</v>
      </c>
      <c r="G1336" s="2">
        <f>'Moving Avg'!F1336</f>
        <v>7.8083850000000012</v>
      </c>
      <c r="H1336" s="2">
        <f>'Moving Avg'!G1336</f>
        <v>7.8192440000000021</v>
      </c>
      <c r="I1336" s="2">
        <f>'Moving Avg'!H1336</f>
        <v>7.7166685000000008</v>
      </c>
      <c r="J1336" s="5" t="str">
        <f>OBV!F1336</f>
        <v>BEARISH</v>
      </c>
      <c r="K1336" s="5" t="str">
        <f>OBV!G1336</f>
        <v>NEUTRAL</v>
      </c>
      <c r="L1336" s="5" t="str">
        <f>OBV!H1336</f>
        <v>BEARISH DIVERGENCE</v>
      </c>
    </row>
    <row r="1337" spans="1:12" ht="13.5" x14ac:dyDescent="0.25">
      <c r="A1337" s="3">
        <f>RSI!A1337</f>
        <v>44258</v>
      </c>
      <c r="B1337" s="2">
        <f>RSI!B1337</f>
        <v>7.8601000000000001</v>
      </c>
      <c r="C1337" s="2">
        <f>RSI!I1337</f>
        <v>53.223849648303961</v>
      </c>
      <c r="D1337" s="2">
        <f>MACD!E1337</f>
        <v>-1.3235566922838338E-2</v>
      </c>
      <c r="E1337" s="2">
        <f>MACD!F1337</f>
        <v>-8.2205104947981212E-3</v>
      </c>
      <c r="F1337" s="2">
        <f>'Moving Avg'!D1337</f>
        <v>7.8195199999999998</v>
      </c>
      <c r="G1337" s="2">
        <f>'Moving Avg'!F1337</f>
        <v>7.8100199999999997</v>
      </c>
      <c r="H1337" s="2">
        <f>'Moving Avg'!G1337</f>
        <v>7.8192440000000021</v>
      </c>
      <c r="I1337" s="2">
        <f>'Moving Avg'!H1337</f>
        <v>7.7214810000000007</v>
      </c>
      <c r="J1337" s="5" t="str">
        <f>OBV!F1337</f>
        <v>BEARISH</v>
      </c>
      <c r="K1337" s="5" t="str">
        <f>OBV!G1337</f>
        <v>WEAK</v>
      </c>
      <c r="L1337" s="5" t="str">
        <f>OBV!H1337</f>
        <v>BEARISH DIVERGENCE</v>
      </c>
    </row>
    <row r="1338" spans="1:12" ht="13.5" x14ac:dyDescent="0.25">
      <c r="A1338" s="3">
        <f>RSI!A1338</f>
        <v>44259</v>
      </c>
      <c r="B1338" s="2">
        <f>RSI!B1338</f>
        <v>7.8601000000000001</v>
      </c>
      <c r="C1338" s="2">
        <f>RSI!I1338</f>
        <v>53.223849648303947</v>
      </c>
      <c r="D1338" s="2">
        <f>MACD!E1338</f>
        <v>-1.2913686065957108E-2</v>
      </c>
      <c r="E1338" s="2">
        <f>MACD!F1338</f>
        <v>-9.159145609029919E-3</v>
      </c>
      <c r="F1338" s="2">
        <f>'Moving Avg'!D1338</f>
        <v>7.82606</v>
      </c>
      <c r="G1338" s="2">
        <f>'Moving Avg'!F1338</f>
        <v>7.8116549999999991</v>
      </c>
      <c r="H1338" s="2">
        <f>'Moving Avg'!G1338</f>
        <v>7.8198980000000029</v>
      </c>
      <c r="I1338" s="2">
        <f>'Moving Avg'!H1338</f>
        <v>7.7263235000000012</v>
      </c>
      <c r="J1338" s="5" t="str">
        <f>OBV!F1338</f>
        <v>BEARISH</v>
      </c>
      <c r="K1338" s="5" t="str">
        <f>OBV!G1338</f>
        <v>WEAK</v>
      </c>
      <c r="L1338" s="5" t="str">
        <f>OBV!H1338</f>
        <v>BEARISH DIVERGENCE</v>
      </c>
    </row>
    <row r="1339" spans="1:12" ht="13.5" x14ac:dyDescent="0.25">
      <c r="A1339" s="3">
        <f>RSI!A1339</f>
        <v>44260</v>
      </c>
      <c r="B1339" s="2">
        <f>RSI!B1339</f>
        <v>7.8601000000000001</v>
      </c>
      <c r="C1339" s="2">
        <f>RSI!I1339</f>
        <v>53.223849648303961</v>
      </c>
      <c r="D1339" s="2">
        <f>MACD!E1339</f>
        <v>-1.288698526850407E-2</v>
      </c>
      <c r="E1339" s="2">
        <f>MACD!F1339</f>
        <v>-9.9047135409247485E-3</v>
      </c>
      <c r="F1339" s="2">
        <f>'Moving Avg'!D1339</f>
        <v>7.8391599999999997</v>
      </c>
      <c r="G1339" s="2">
        <f>'Moving Avg'!F1339</f>
        <v>7.8149299999999986</v>
      </c>
      <c r="H1339" s="2">
        <f>'Moving Avg'!G1339</f>
        <v>7.8205520000000028</v>
      </c>
      <c r="I1339" s="2">
        <f>'Moving Avg'!H1339</f>
        <v>7.7311360000000011</v>
      </c>
      <c r="J1339" s="5" t="str">
        <f>OBV!F1339</f>
        <v>BEARISH</v>
      </c>
      <c r="K1339" s="5" t="str">
        <f>OBV!G1339</f>
        <v>NEUTRAL</v>
      </c>
      <c r="L1339" s="5" t="str">
        <f>OBV!H1339</f>
        <v>BEARISH DIVERGENCE</v>
      </c>
    </row>
    <row r="1340" spans="1:12" ht="13.5" x14ac:dyDescent="0.25">
      <c r="A1340" s="3">
        <f>RSI!A1340</f>
        <v>44263</v>
      </c>
      <c r="B1340" s="2">
        <f>RSI!B1340</f>
        <v>7.6963999999999997</v>
      </c>
      <c r="C1340" s="2">
        <f>RSI!I1340</f>
        <v>41.116405141097033</v>
      </c>
      <c r="D1340" s="2">
        <f>MACD!E1340</f>
        <v>-9.6592925604355173E-4</v>
      </c>
      <c r="E1340" s="2">
        <f>MACD!F1340</f>
        <v>-8.1169566839485088E-3</v>
      </c>
      <c r="F1340" s="2">
        <f>'Moving Avg'!D1340</f>
        <v>7.8391599999999997</v>
      </c>
      <c r="G1340" s="2">
        <f>'Moving Avg'!F1340</f>
        <v>7.8100199999999989</v>
      </c>
      <c r="H1340" s="2">
        <f>'Moving Avg'!G1340</f>
        <v>7.818588000000001</v>
      </c>
      <c r="I1340" s="2">
        <f>'Moving Avg'!H1340</f>
        <v>7.7351300000000016</v>
      </c>
      <c r="J1340" s="5" t="str">
        <f>OBV!F1340</f>
        <v>BEARISH</v>
      </c>
      <c r="K1340" s="5" t="str">
        <f>OBV!G1340</f>
        <v>NEUTRAL</v>
      </c>
      <c r="L1340" s="5" t="str">
        <f>OBV!H1340</f>
        <v>NEUTRAL</v>
      </c>
    </row>
    <row r="1341" spans="1:12" ht="13.5" x14ac:dyDescent="0.25">
      <c r="A1341" s="3">
        <f>RSI!A1341</f>
        <v>44264</v>
      </c>
      <c r="B1341" s="2">
        <f>RSI!B1341</f>
        <v>7.8404999999999996</v>
      </c>
      <c r="C1341" s="2">
        <f>RSI!I1341</f>
        <v>51.561984446388159</v>
      </c>
      <c r="D1341" s="2">
        <f>MACD!E1341</f>
        <v>-7.9625939720884276E-4</v>
      </c>
      <c r="E1341" s="2">
        <f>MACD!F1341</f>
        <v>-6.6528172266005761E-3</v>
      </c>
      <c r="F1341" s="2">
        <f>'Moving Avg'!D1341</f>
        <v>7.8234400000000006</v>
      </c>
      <c r="G1341" s="2">
        <f>'Moving Avg'!F1341</f>
        <v>7.8188649999999997</v>
      </c>
      <c r="H1341" s="2">
        <f>'Moving Avg'!G1341</f>
        <v>7.8184580000000006</v>
      </c>
      <c r="I1341" s="2">
        <f>'Moving Avg'!H1341</f>
        <v>7.7398445000000029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7.8404999999999996</v>
      </c>
      <c r="C1342" s="2">
        <f>RSI!I1342</f>
        <v>51.561984446388159</v>
      </c>
      <c r="D1342" s="2">
        <f>MACD!E1342</f>
        <v>-8.0354073974930884E-4</v>
      </c>
      <c r="E1342" s="2">
        <f>MACD!F1342</f>
        <v>-5.4829619292303226E-3</v>
      </c>
      <c r="F1342" s="2">
        <f>'Moving Avg'!D1342</f>
        <v>7.8195199999999998</v>
      </c>
      <c r="G1342" s="2">
        <f>'Moving Avg'!F1342</f>
        <v>7.8198499999999997</v>
      </c>
      <c r="H1342" s="2">
        <f>'Moving Avg'!G1342</f>
        <v>7.8183280000000011</v>
      </c>
      <c r="I1342" s="2">
        <f>'Moving Avg'!H1342</f>
        <v>7.7445890000000022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</row>
    <row r="1343" spans="1:12" ht="13.5" x14ac:dyDescent="0.25">
      <c r="A1343" s="3">
        <f>RSI!A1343</f>
        <v>44266</v>
      </c>
      <c r="B1343" s="2">
        <f>RSI!B1343</f>
        <v>7.7356999999999996</v>
      </c>
      <c r="C1343" s="2">
        <f>RSI!I1343</f>
        <v>44.851123907382444</v>
      </c>
      <c r="D1343" s="2">
        <f>MACD!E1343</f>
        <v>6.8135868778016473E-3</v>
      </c>
      <c r="E1343" s="2">
        <f>MACD!F1343</f>
        <v>-3.0236521678239283E-3</v>
      </c>
      <c r="F1343" s="2">
        <f>'Moving Avg'!D1343</f>
        <v>7.7946399999999993</v>
      </c>
      <c r="G1343" s="2">
        <f>'Moving Avg'!F1343</f>
        <v>7.8155949999999992</v>
      </c>
      <c r="H1343" s="2">
        <f>'Moving Avg'!G1343</f>
        <v>7.8158400000000015</v>
      </c>
      <c r="I1343" s="2">
        <f>'Moving Avg'!H1343</f>
        <v>7.7490795000000015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</row>
    <row r="1344" spans="1:12" ht="13.5" x14ac:dyDescent="0.25">
      <c r="A1344" s="3">
        <f>RSI!A1344</f>
        <v>44267</v>
      </c>
      <c r="B1344" s="2">
        <f>RSI!B1344</f>
        <v>7.8404999999999996</v>
      </c>
      <c r="C1344" s="2">
        <f>RSI!I1344</f>
        <v>51.630707342864945</v>
      </c>
      <c r="D1344" s="2">
        <f>MACD!E1344</f>
        <v>9.3967162798769266E-4</v>
      </c>
      <c r="E1344" s="2">
        <f>MACD!F1344</f>
        <v>-2.2309874086616044E-3</v>
      </c>
      <c r="F1344" s="2">
        <f>'Moving Avg'!D1344</f>
        <v>7.7907199999999985</v>
      </c>
      <c r="G1344" s="2">
        <f>'Moving Avg'!F1344</f>
        <v>7.8178900000000002</v>
      </c>
      <c r="H1344" s="2">
        <f>'Moving Avg'!G1344</f>
        <v>7.8154480000000026</v>
      </c>
      <c r="I1344" s="2">
        <f>'Moving Avg'!H1344</f>
        <v>7.7537940000000019</v>
      </c>
      <c r="J1344" s="5" t="str">
        <f>OBV!F1344</f>
        <v>BULLISH</v>
      </c>
      <c r="K1344" s="5" t="str">
        <f>OBV!G1344</f>
        <v>NEUTRAL</v>
      </c>
      <c r="L1344" s="5" t="str">
        <f>OBV!H1344</f>
        <v>BULLISH DIVERGENCE</v>
      </c>
    </row>
    <row r="1345" spans="1:12" ht="13.5" x14ac:dyDescent="0.25">
      <c r="A1345" s="3">
        <f>RSI!A1345</f>
        <v>44270</v>
      </c>
      <c r="B1345" s="2">
        <f>RSI!B1345</f>
        <v>7.8929</v>
      </c>
      <c r="C1345" s="2">
        <f>RSI!I1345</f>
        <v>54.633700788395998</v>
      </c>
      <c r="D1345" s="2">
        <f>MACD!E1345</f>
        <v>-2.3185357945262552E-2</v>
      </c>
      <c r="E1345" s="2">
        <f>MACD!F1345</f>
        <v>-6.4218615159817938E-3</v>
      </c>
      <c r="F1345" s="2">
        <f>'Moving Avg'!D1345</f>
        <v>7.8300199999999993</v>
      </c>
      <c r="G1345" s="2">
        <f>'Moving Avg'!F1345</f>
        <v>7.8211649999999988</v>
      </c>
      <c r="H1345" s="2">
        <f>'Moving Avg'!G1345</f>
        <v>7.8187240000000031</v>
      </c>
      <c r="I1345" s="2">
        <f>'Moving Avg'!H1345</f>
        <v>7.7587705000000016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</row>
    <row r="1346" spans="1:12" ht="13.5" x14ac:dyDescent="0.25">
      <c r="A1346" s="3">
        <f>RSI!A1346</f>
        <v>44271</v>
      </c>
      <c r="B1346" s="2">
        <f>RSI!B1346</f>
        <v>7.8863000000000003</v>
      </c>
      <c r="C1346" s="2">
        <f>RSI!I1346</f>
        <v>54.177453217120537</v>
      </c>
      <c r="D1346" s="2">
        <f>MACD!E1346</f>
        <v>-9.3114026770662051E-3</v>
      </c>
      <c r="E1346" s="2">
        <f>MACD!F1346</f>
        <v>-6.9997697481986761E-3</v>
      </c>
      <c r="F1346" s="2">
        <f>'Moving Avg'!D1346</f>
        <v>7.8391800000000007</v>
      </c>
      <c r="G1346" s="2">
        <f>'Moving Avg'!F1346</f>
        <v>7.8241100000000001</v>
      </c>
      <c r="H1346" s="2">
        <f>'Moving Avg'!G1346</f>
        <v>7.8179380000000025</v>
      </c>
      <c r="I1346" s="2">
        <f>'Moving Avg'!H1346</f>
        <v>7.7637140000000011</v>
      </c>
      <c r="J1346" s="5" t="str">
        <f>OBV!F1346</f>
        <v>BEARISH</v>
      </c>
      <c r="K1346" s="5" t="str">
        <f>OBV!G1346</f>
        <v>WEAK</v>
      </c>
      <c r="L1346" s="5" t="str">
        <f>OBV!H1346</f>
        <v>BEARISH DIVERGENCE</v>
      </c>
    </row>
    <row r="1347" spans="1:12" ht="13.5" x14ac:dyDescent="0.25">
      <c r="A1347" s="3">
        <f>RSI!A1347</f>
        <v>44272</v>
      </c>
      <c r="B1347" s="2">
        <f>RSI!B1347</f>
        <v>7.7356999999999996</v>
      </c>
      <c r="C1347" s="2">
        <f>RSI!I1347</f>
        <v>44.952582080361871</v>
      </c>
      <c r="D1347" s="2">
        <f>MACD!E1347</f>
        <v>4.1170398000351938E-3</v>
      </c>
      <c r="E1347" s="2">
        <f>MACD!F1347</f>
        <v>-4.7764078385519023E-3</v>
      </c>
      <c r="F1347" s="2">
        <f>'Moving Avg'!D1347</f>
        <v>7.8182200000000011</v>
      </c>
      <c r="G1347" s="2">
        <f>'Moving Avg'!F1347</f>
        <v>7.8211650000000006</v>
      </c>
      <c r="H1347" s="2">
        <f>'Moving Avg'!G1347</f>
        <v>7.8141400000000036</v>
      </c>
      <c r="I1347" s="2">
        <f>'Moving Avg'!H1347</f>
        <v>7.7673045000000016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7.7356999999999996</v>
      </c>
      <c r="C1348" s="2">
        <f>RSI!I1348</f>
        <v>44.952582080361864</v>
      </c>
      <c r="D1348" s="2">
        <f>MACD!E1348</f>
        <v>1.6008645275826794E-2</v>
      </c>
      <c r="E1348" s="2">
        <f>MACD!F1348</f>
        <v>-6.1939721567616339E-4</v>
      </c>
      <c r="F1348" s="2">
        <f>'Moving Avg'!D1348</f>
        <v>7.8182200000000011</v>
      </c>
      <c r="G1348" s="2">
        <f>'Moving Avg'!F1348</f>
        <v>7.8165800000000019</v>
      </c>
      <c r="H1348" s="2">
        <f>'Moving Avg'!G1348</f>
        <v>7.8142720000000034</v>
      </c>
      <c r="I1348" s="2">
        <f>'Moving Avg'!H1348</f>
        <v>7.7703255000000011</v>
      </c>
      <c r="J1348" s="5" t="str">
        <f>OBV!F1348</f>
        <v>BEARISH</v>
      </c>
      <c r="K1348" s="5" t="str">
        <f>OBV!G1348</f>
        <v>WEAK</v>
      </c>
      <c r="L1348" s="5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7.7422000000000004</v>
      </c>
      <c r="C1349" s="2">
        <f>RSI!I1349</f>
        <v>45.417793707280524</v>
      </c>
      <c r="D1349" s="2">
        <f>MACD!E1349</f>
        <v>2.6079177824941624E-2</v>
      </c>
      <c r="E1349" s="2">
        <f>MACD!F1349</f>
        <v>4.7203177924473949E-3</v>
      </c>
      <c r="F1349" s="2">
        <f>'Moving Avg'!D1349</f>
        <v>7.7985600000000002</v>
      </c>
      <c r="G1349" s="2">
        <f>'Moving Avg'!F1349</f>
        <v>7.8123200000000015</v>
      </c>
      <c r="H1349" s="2">
        <f>'Moving Avg'!G1349</f>
        <v>7.8132240000000035</v>
      </c>
      <c r="I1349" s="2">
        <f>'Moving Avg'!H1349</f>
        <v>7.7731090000000007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7.7422000000000004</v>
      </c>
      <c r="C1350" s="2">
        <f>RSI!I1350</f>
        <v>45.417793707280524</v>
      </c>
      <c r="D1350" s="2">
        <f>MACD!E1350</f>
        <v>9.8309719551599173E-3</v>
      </c>
      <c r="E1350" s="2">
        <f>MACD!F1350</f>
        <v>5.7424486249898991E-3</v>
      </c>
      <c r="F1350" s="2">
        <f>'Moving Avg'!D1350</f>
        <v>7.7684200000000008</v>
      </c>
      <c r="G1350" s="2">
        <f>'Moving Avg'!F1350</f>
        <v>7.8080600000000002</v>
      </c>
      <c r="H1350" s="2">
        <f>'Moving Avg'!G1350</f>
        <v>7.8134860000000037</v>
      </c>
      <c r="I1350" s="2">
        <f>'Moving Avg'!H1350</f>
        <v>7.776162499999999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7.8470000000000004</v>
      </c>
      <c r="C1351" s="2">
        <f>RSI!I1351</f>
        <v>52.86619995429659</v>
      </c>
      <c r="D1351" s="2">
        <f>MACD!E1351</f>
        <v>1.0873192747152594E-2</v>
      </c>
      <c r="E1351" s="2">
        <f>MACD!F1351</f>
        <v>6.768597449422438E-3</v>
      </c>
      <c r="F1351" s="2">
        <f>'Moving Avg'!D1351</f>
        <v>7.7605599999999999</v>
      </c>
      <c r="G1351" s="2">
        <f>'Moving Avg'!F1351</f>
        <v>7.8090400000000013</v>
      </c>
      <c r="H1351" s="2">
        <f>'Moving Avg'!G1351</f>
        <v>7.817154000000003</v>
      </c>
      <c r="I1351" s="2">
        <f>'Moving Avg'!H1351</f>
        <v>7.7797699999999983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7.8470000000000004</v>
      </c>
      <c r="C1352" s="2">
        <f>RSI!I1352</f>
        <v>52.86619995429659</v>
      </c>
      <c r="D1352" s="2">
        <f>MACD!E1352</f>
        <v>1.1491762396182104E-2</v>
      </c>
      <c r="E1352" s="2">
        <f>MACD!F1352</f>
        <v>7.7132304387743725E-3</v>
      </c>
      <c r="F1352" s="2">
        <f>'Moving Avg'!D1352</f>
        <v>7.782820000000001</v>
      </c>
      <c r="G1352" s="2">
        <f>'Moving Avg'!F1352</f>
        <v>7.8100200000000015</v>
      </c>
      <c r="H1352" s="2">
        <f>'Moving Avg'!G1352</f>
        <v>7.8195120000000031</v>
      </c>
      <c r="I1352" s="2">
        <f>'Moving Avg'!H1352</f>
        <v>7.7833474999999988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7.7946</v>
      </c>
      <c r="C1353" s="2">
        <f>RSI!I1353</f>
        <v>48.989562385280237</v>
      </c>
      <c r="D1353" s="2">
        <f>MACD!E1353</f>
        <v>-4.7023303430648866E-4</v>
      </c>
      <c r="E1353" s="2">
        <f>MACD!F1353</f>
        <v>6.0765377441582002E-3</v>
      </c>
      <c r="F1353" s="2">
        <f>'Moving Avg'!D1353</f>
        <v>7.7946000000000009</v>
      </c>
      <c r="G1353" s="2">
        <f>'Moving Avg'!F1353</f>
        <v>7.8083800000000014</v>
      </c>
      <c r="H1353" s="2">
        <f>'Moving Avg'!G1353</f>
        <v>7.8195120000000031</v>
      </c>
      <c r="I1353" s="2">
        <f>'Moving Avg'!H1353</f>
        <v>7.7869329999999994</v>
      </c>
      <c r="J1353" s="5" t="str">
        <f>OBV!F1353</f>
        <v>BEARISH</v>
      </c>
      <c r="K1353" s="5" t="str">
        <f>OBV!G1353</f>
        <v>NEUTRAL</v>
      </c>
      <c r="L1353" s="5" t="str">
        <f>OBV!H1353</f>
        <v>BEARISH DIVERGENCE</v>
      </c>
    </row>
    <row r="1354" spans="1:12" ht="13.5" x14ac:dyDescent="0.25">
      <c r="A1354" s="3">
        <f>RSI!A1354</f>
        <v>44281</v>
      </c>
      <c r="B1354" s="2">
        <f>RSI!B1354</f>
        <v>7.7422000000000004</v>
      </c>
      <c r="C1354" s="2">
        <f>RSI!I1354</f>
        <v>45.404010550492863</v>
      </c>
      <c r="D1354" s="2">
        <f>MACD!E1354</f>
        <v>9.4965253382088832E-3</v>
      </c>
      <c r="E1354" s="2">
        <f>MACD!F1354</f>
        <v>6.7605352629683379E-3</v>
      </c>
      <c r="F1354" s="2">
        <f>'Moving Avg'!D1354</f>
        <v>7.7946</v>
      </c>
      <c r="G1354" s="2">
        <f>'Moving Avg'!F1354</f>
        <v>7.8057599999999994</v>
      </c>
      <c r="H1354" s="2">
        <f>'Moving Avg'!G1354</f>
        <v>7.8171540000000039</v>
      </c>
      <c r="I1354" s="2">
        <f>'Moving Avg'!H1354</f>
        <v>7.7900164999999966</v>
      </c>
      <c r="J1354" s="5" t="str">
        <f>OBV!F1354</f>
        <v>BEARISH</v>
      </c>
      <c r="K1354" s="5" t="str">
        <f>OBV!G1354</f>
        <v>NEUTRAL</v>
      </c>
      <c r="L1354" s="5" t="str">
        <f>OBV!H1354</f>
        <v>NEUTRAL</v>
      </c>
    </row>
    <row r="1355" spans="1:12" ht="13.5" x14ac:dyDescent="0.25">
      <c r="A1355" s="3">
        <f>RSI!A1355</f>
        <v>44284</v>
      </c>
      <c r="B1355" s="2">
        <f>RSI!B1355</f>
        <v>7.7422000000000004</v>
      </c>
      <c r="C1355" s="2">
        <f>RSI!I1355</f>
        <v>45.404010550492863</v>
      </c>
      <c r="D1355" s="2">
        <f>MACD!E1355</f>
        <v>2.6378783033617736E-2</v>
      </c>
      <c r="E1355" s="2">
        <f>MACD!F1355</f>
        <v>1.0684184817098218E-2</v>
      </c>
      <c r="F1355" s="2">
        <f>'Moving Avg'!D1355</f>
        <v>7.7946</v>
      </c>
      <c r="G1355" s="2">
        <f>'Moving Avg'!F1355</f>
        <v>7.8080499999999988</v>
      </c>
      <c r="H1355" s="2">
        <f>'Moving Avg'!G1355</f>
        <v>7.8134860000000037</v>
      </c>
      <c r="I1355" s="2">
        <f>'Moving Avg'!H1355</f>
        <v>7.7927399999999967</v>
      </c>
      <c r="J1355" s="5" t="str">
        <f>OBV!F1355</f>
        <v>BEARISH</v>
      </c>
      <c r="K1355" s="5" t="str">
        <f>OBV!G1355</f>
        <v>NEUTRAL</v>
      </c>
      <c r="L1355" s="5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7.7422000000000004</v>
      </c>
      <c r="C1356" s="2">
        <f>RSI!I1356</f>
        <v>45.40401055049287</v>
      </c>
      <c r="D1356" s="2">
        <f>MACD!E1356</f>
        <v>4.0007004498298748E-2</v>
      </c>
      <c r="E1356" s="2">
        <f>MACD!F1356</f>
        <v>1.6548748753338324E-2</v>
      </c>
      <c r="F1356" s="2">
        <f>'Moving Avg'!D1356</f>
        <v>7.7736400000000003</v>
      </c>
      <c r="G1356" s="2">
        <f>'Moving Avg'!F1356</f>
        <v>7.7992049999999979</v>
      </c>
      <c r="H1356" s="2">
        <f>'Moving Avg'!G1356</f>
        <v>7.8098180000000044</v>
      </c>
      <c r="I1356" s="2">
        <f>'Moving Avg'!H1356</f>
        <v>7.7948634999999955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7.7946</v>
      </c>
      <c r="C1357" s="2">
        <f>RSI!I1357</f>
        <v>49.976768748031645</v>
      </c>
      <c r="D1357" s="2">
        <f>MACD!E1357</f>
        <v>2.4819918699992449E-2</v>
      </c>
      <c r="E1357" s="2">
        <f>MACD!F1357</f>
        <v>1.8202982742669151E-2</v>
      </c>
      <c r="F1357" s="2">
        <f>'Moving Avg'!D1357</f>
        <v>7.7631600000000009</v>
      </c>
      <c r="G1357" s="2">
        <f>'Moving Avg'!F1357</f>
        <v>7.7959299999999985</v>
      </c>
      <c r="H1357" s="2">
        <f>'Moving Avg'!G1357</f>
        <v>7.807198000000005</v>
      </c>
      <c r="I1357" s="2">
        <f>'Moving Avg'!H1357</f>
        <v>7.7970994999999945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7.7946</v>
      </c>
      <c r="C1358" s="2">
        <f>RSI!I1358</f>
        <v>49.976768748031645</v>
      </c>
      <c r="D1358" s="2">
        <f>MACD!E1358</f>
        <v>1.1967131607872439E-2</v>
      </c>
      <c r="E1358" s="2">
        <f>MACD!F1358</f>
        <v>1.6955812515709809E-2</v>
      </c>
      <c r="F1358" s="2">
        <f>'Moving Avg'!D1358</f>
        <v>7.7631600000000009</v>
      </c>
      <c r="G1358" s="2">
        <f>'Moving Avg'!F1358</f>
        <v>7.792654999999999</v>
      </c>
      <c r="H1358" s="2">
        <f>'Moving Avg'!G1358</f>
        <v>7.8045780000000047</v>
      </c>
      <c r="I1358" s="2">
        <f>'Moving Avg'!H1358</f>
        <v>7.7988854999999955</v>
      </c>
      <c r="J1358" s="5" t="str">
        <f>OBV!F1358</f>
        <v>BULLISH</v>
      </c>
      <c r="K1358" s="5" t="str">
        <f>OBV!G1358</f>
        <v>NEUTRAL</v>
      </c>
      <c r="L1358" s="5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7.7946</v>
      </c>
      <c r="C1359" s="2">
        <f>RSI!I1359</f>
        <v>49.976768748031645</v>
      </c>
      <c r="D1359" s="2">
        <f>MACD!E1359</f>
        <v>2.0896815316202577E-3</v>
      </c>
      <c r="E1359" s="2">
        <f>MACD!F1359</f>
        <v>1.3982586318891899E-2</v>
      </c>
      <c r="F1359" s="2">
        <f>'Moving Avg'!D1359</f>
        <v>7.7736400000000003</v>
      </c>
      <c r="G1359" s="2">
        <f>'Moving Avg'!F1359</f>
        <v>7.7893799999999986</v>
      </c>
      <c r="H1359" s="2">
        <f>'Moving Avg'!G1359</f>
        <v>7.8032680000000054</v>
      </c>
      <c r="I1359" s="2">
        <f>'Moving Avg'!H1359</f>
        <v>7.7995619999999954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</row>
    <row r="1360" spans="1:12" ht="13.5" x14ac:dyDescent="0.25">
      <c r="A1360" s="3">
        <f>RSI!A1360</f>
        <v>44291</v>
      </c>
      <c r="B1360" s="2">
        <f>RSI!B1360</f>
        <v>7.7290999999999999</v>
      </c>
      <c r="C1360" s="2">
        <f>RSI!I1360</f>
        <v>44.197425000887584</v>
      </c>
      <c r="D1360" s="2">
        <f>MACD!E1360</f>
        <v>-1.4181745854617844E-3</v>
      </c>
      <c r="E1360" s="2">
        <f>MACD!F1360</f>
        <v>1.0902434138021163E-2</v>
      </c>
      <c r="F1360" s="2">
        <f>'Moving Avg'!D1360</f>
        <v>7.77102</v>
      </c>
      <c r="G1360" s="2">
        <f>'Moving Avg'!F1360</f>
        <v>7.7910149999999989</v>
      </c>
      <c r="H1360" s="2">
        <f>'Moving Avg'!G1360</f>
        <v>7.8006480000000034</v>
      </c>
      <c r="I1360" s="2">
        <f>'Moving Avg'!H1360</f>
        <v>7.798770999999995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7.7356999999999996</v>
      </c>
      <c r="C1361" s="2">
        <f>RSI!I1361</f>
        <v>44.888994776567401</v>
      </c>
      <c r="D1361" s="2">
        <f>MACD!E1361</f>
        <v>1.1633142412100561E-2</v>
      </c>
      <c r="E1361" s="2">
        <f>MACD!F1361</f>
        <v>1.1048575792837044E-2</v>
      </c>
      <c r="F1361" s="2">
        <f>'Moving Avg'!D1361</f>
        <v>7.7697199999999995</v>
      </c>
      <c r="G1361" s="2">
        <f>'Moving Avg'!F1361</f>
        <v>7.7857749999999992</v>
      </c>
      <c r="H1361" s="2">
        <f>'Moving Avg'!G1361</f>
        <v>7.7981600000000038</v>
      </c>
      <c r="I1361" s="2">
        <f>'Moving Avg'!H1361</f>
        <v>7.7990629999999941</v>
      </c>
      <c r="J1361" s="5" t="str">
        <f>OBV!F1361</f>
        <v>BULLISH</v>
      </c>
      <c r="K1361" s="5" t="str">
        <f>OBV!G1361</f>
        <v>NEUTRAL</v>
      </c>
      <c r="L1361" s="5" t="str">
        <f>OBV!H1361</f>
        <v>BULLISH DIVERGENCE</v>
      </c>
    </row>
    <row r="1362" spans="1:12" ht="13.5" x14ac:dyDescent="0.25">
      <c r="A1362" s="3">
        <f>RSI!A1362</f>
        <v>44293</v>
      </c>
      <c r="B1362" s="2">
        <f>RSI!B1362</f>
        <v>7.7946</v>
      </c>
      <c r="C1362" s="2">
        <f>RSI!I1362</f>
        <v>50.754487121005283</v>
      </c>
      <c r="D1362" s="2">
        <f>MACD!E1362</f>
        <v>1.8631374904068743E-2</v>
      </c>
      <c r="E1362" s="2">
        <f>MACD!F1362</f>
        <v>1.2565135615083385E-2</v>
      </c>
      <c r="F1362" s="2">
        <f>'Moving Avg'!D1362</f>
        <v>7.7697200000000013</v>
      </c>
      <c r="G1362" s="2">
        <f>'Moving Avg'!F1362</f>
        <v>7.7834799999999991</v>
      </c>
      <c r="H1362" s="2">
        <f>'Moving Avg'!G1362</f>
        <v>7.799470000000003</v>
      </c>
      <c r="I1362" s="2">
        <f>'Moving Avg'!H1362</f>
        <v>7.7990794999999933</v>
      </c>
      <c r="J1362" s="5" t="str">
        <f>OBV!F1362</f>
        <v>BULLISH</v>
      </c>
      <c r="K1362" s="5" t="str">
        <f>OBV!G1362</f>
        <v>NEUTRAL</v>
      </c>
      <c r="L1362" s="5" t="str">
        <f>OBV!H1362</f>
        <v>NEUTRAL</v>
      </c>
    </row>
    <row r="1363" spans="1:12" ht="13.5" x14ac:dyDescent="0.25">
      <c r="A1363" s="3">
        <f>RSI!A1363</f>
        <v>44294</v>
      </c>
      <c r="B1363" s="2">
        <f>RSI!B1363</f>
        <v>7.8929</v>
      </c>
      <c r="C1363" s="2">
        <f>RSI!I1363</f>
        <v>58.661978588386972</v>
      </c>
      <c r="D1363" s="2">
        <f>MACD!E1363</f>
        <v>9.1561282820604717E-3</v>
      </c>
      <c r="E1363" s="2">
        <f>MACD!F1363</f>
        <v>1.1883334148478805E-2</v>
      </c>
      <c r="F1363" s="2">
        <f>'Moving Avg'!D1363</f>
        <v>7.7893799999999995</v>
      </c>
      <c r="G1363" s="2">
        <f>'Moving Avg'!F1363</f>
        <v>7.7913400000000008</v>
      </c>
      <c r="H1363" s="2">
        <f>'Moving Avg'!G1363</f>
        <v>7.8040560000000028</v>
      </c>
      <c r="I1363" s="2">
        <f>'Moving Avg'!H1363</f>
        <v>7.7998574999999928</v>
      </c>
      <c r="J1363" s="5" t="str">
        <f>OBV!F1363</f>
        <v>BULLISH</v>
      </c>
      <c r="K1363" s="5" t="str">
        <f>OBV!G1363</f>
        <v>STRONG</v>
      </c>
      <c r="L1363" s="5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7.9911000000000003</v>
      </c>
      <c r="C1364" s="2">
        <f>RSI!I1364</f>
        <v>64.751167614365755</v>
      </c>
      <c r="D1364" s="2">
        <f>MACD!E1364</f>
        <v>-1.4827681786829139E-2</v>
      </c>
      <c r="E1364" s="2">
        <f>MACD!F1364</f>
        <v>6.5411309614172176E-3</v>
      </c>
      <c r="F1364" s="2">
        <f>'Moving Avg'!D1364</f>
        <v>7.8286800000000003</v>
      </c>
      <c r="G1364" s="2">
        <f>'Moving Avg'!F1364</f>
        <v>7.7988699999999991</v>
      </c>
      <c r="H1364" s="2">
        <f>'Moving Avg'!G1364</f>
        <v>7.8066760000000031</v>
      </c>
      <c r="I1364" s="2">
        <f>'Moving Avg'!H1364</f>
        <v>7.8014264999999918</v>
      </c>
      <c r="J1364" s="5" t="str">
        <f>OBV!F1364</f>
        <v>BULLISH</v>
      </c>
      <c r="K1364" s="5" t="str">
        <f>OBV!G1364</f>
        <v>STRONG</v>
      </c>
      <c r="L1364" s="5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7.9911000000000003</v>
      </c>
      <c r="C1365" s="2">
        <f>RSI!I1365</f>
        <v>64.751167614365755</v>
      </c>
      <c r="D1365" s="2">
        <f>MACD!E1365</f>
        <v>-3.6285906977135518E-2</v>
      </c>
      <c r="E1365" s="2">
        <f>MACD!F1365</f>
        <v>-2.0242766262933299E-3</v>
      </c>
      <c r="F1365" s="2">
        <f>'Moving Avg'!D1365</f>
        <v>7.8810799999999999</v>
      </c>
      <c r="G1365" s="2">
        <f>'Moving Avg'!F1365</f>
        <v>7.8037799999999988</v>
      </c>
      <c r="H1365" s="2">
        <f>'Moving Avg'!G1365</f>
        <v>7.8099500000000033</v>
      </c>
      <c r="I1365" s="2">
        <f>'Moving Avg'!H1365</f>
        <v>7.8029954999999926</v>
      </c>
      <c r="J1365" s="5" t="str">
        <f>OBV!F1365</f>
        <v>BULLISH</v>
      </c>
      <c r="K1365" s="5" t="str">
        <f>OBV!G1365</f>
        <v>STRONG</v>
      </c>
      <c r="L1365" s="5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7.9911000000000003</v>
      </c>
      <c r="C1366" s="2">
        <f>RSI!I1366</f>
        <v>64.751167614365755</v>
      </c>
      <c r="D1366" s="2">
        <f>MACD!E1366</f>
        <v>-5.5520859397152122E-2</v>
      </c>
      <c r="E1366" s="2">
        <f>MACD!F1366</f>
        <v>-1.2723593180465089E-2</v>
      </c>
      <c r="F1366" s="2">
        <f>'Moving Avg'!D1366</f>
        <v>7.9321600000000005</v>
      </c>
      <c r="G1366" s="2">
        <f>'Moving Avg'!F1366</f>
        <v>7.8090199999999985</v>
      </c>
      <c r="H1366" s="2">
        <f>'Moving Avg'!G1366</f>
        <v>7.8132240000000035</v>
      </c>
      <c r="I1366" s="2">
        <f>'Moving Avg'!H1366</f>
        <v>7.8051639999999916</v>
      </c>
      <c r="J1366" s="5" t="str">
        <f>OBV!F1366</f>
        <v>BULLISH</v>
      </c>
      <c r="K1366" s="5" t="str">
        <f>OBV!G1366</f>
        <v>STRONG</v>
      </c>
      <c r="L1366" s="5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7.9911000000000003</v>
      </c>
      <c r="C1367" s="2">
        <f>RSI!I1367</f>
        <v>64.751167614365755</v>
      </c>
      <c r="D1367" s="2">
        <f>MACD!E1367</f>
        <v>-6.4733191243066202E-2</v>
      </c>
      <c r="E1367" s="2">
        <f>MACD!F1367</f>
        <v>-2.3125512792985314E-2</v>
      </c>
      <c r="F1367" s="2">
        <f>'Moving Avg'!D1367</f>
        <v>7.9714600000000004</v>
      </c>
      <c r="G1367" s="2">
        <f>'Moving Avg'!F1367</f>
        <v>7.8217899999999982</v>
      </c>
      <c r="H1367" s="2">
        <f>'Moving Avg'!G1367</f>
        <v>7.8164980000000028</v>
      </c>
      <c r="I1367" s="2">
        <f>'Moving Avg'!H1367</f>
        <v>7.8076324999999915</v>
      </c>
      <c r="J1367" s="5" t="str">
        <f>OBV!F1367</f>
        <v>BULLISH</v>
      </c>
      <c r="K1367" s="5" t="str">
        <f>OBV!G1367</f>
        <v>STRONG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7.9911000000000003</v>
      </c>
      <c r="C1368" s="2">
        <f>RSI!I1368</f>
        <v>64.751167614365755</v>
      </c>
      <c r="D1368" s="2">
        <f>MACD!E1368</f>
        <v>-7.3452446207893374E-2</v>
      </c>
      <c r="E1368" s="2">
        <f>MACD!F1368</f>
        <v>-3.3190899475966928E-2</v>
      </c>
      <c r="F1368" s="2">
        <f>'Moving Avg'!D1368</f>
        <v>7.9911000000000003</v>
      </c>
      <c r="G1368" s="2">
        <f>'Moving Avg'!F1368</f>
        <v>7.8345599999999989</v>
      </c>
      <c r="H1368" s="2">
        <f>'Moving Avg'!G1368</f>
        <v>7.8197720000000031</v>
      </c>
      <c r="I1368" s="2">
        <f>'Moving Avg'!H1368</f>
        <v>7.8095009999999911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8.0828000000000007</v>
      </c>
      <c r="C1369" s="2">
        <f>RSI!I1369</f>
        <v>70.607520733627936</v>
      </c>
      <c r="D1369" s="2">
        <f>MACD!E1369</f>
        <v>-8.8478615240644487E-2</v>
      </c>
      <c r="E1369" s="2">
        <f>MACD!F1369</f>
        <v>-4.4248442628902443E-2</v>
      </c>
      <c r="F1369" s="2">
        <f>'Moving Avg'!D1369</f>
        <v>8.0094400000000014</v>
      </c>
      <c r="G1369" s="2">
        <f>'Moving Avg'!F1369</f>
        <v>7.851589999999999</v>
      </c>
      <c r="H1369" s="2">
        <f>'Moving Avg'!G1369</f>
        <v>7.825536000000004</v>
      </c>
      <c r="I1369" s="2">
        <f>'Moving Avg'!H1369</f>
        <v>7.8118279999999913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8.1875999999999998</v>
      </c>
      <c r="C1370" s="2">
        <f>RSI!I1370</f>
        <v>75.597449733162122</v>
      </c>
      <c r="D1370" s="2">
        <f>MACD!E1370</f>
        <v>-0.12036716801285063</v>
      </c>
      <c r="E1370" s="2">
        <f>MACD!F1370</f>
        <v>-5.9472187705692084E-2</v>
      </c>
      <c r="F1370" s="2">
        <f>'Moving Avg'!D1370</f>
        <v>8.0487400000000004</v>
      </c>
      <c r="G1370" s="2">
        <f>'Moving Avg'!F1370</f>
        <v>7.8738599999999987</v>
      </c>
      <c r="H1370" s="2">
        <f>'Moving Avg'!G1370</f>
        <v>7.833396000000004</v>
      </c>
      <c r="I1370" s="2">
        <f>'Moving Avg'!H1370</f>
        <v>7.8158189999999896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8.1875999999999998</v>
      </c>
      <c r="C1371" s="2">
        <f>RSI!I1371</f>
        <v>75.597449733162122</v>
      </c>
      <c r="D1371" s="2">
        <f>MACD!E1371</f>
        <v>-0.1481890578712699</v>
      </c>
      <c r="E1371" s="2">
        <f>MACD!F1371</f>
        <v>-7.7215561738807656E-2</v>
      </c>
      <c r="F1371" s="2">
        <f>'Moving Avg'!D1371</f>
        <v>8.0880400000000012</v>
      </c>
      <c r="G1371" s="2">
        <f>'Moving Avg'!F1371</f>
        <v>7.8908900000000006</v>
      </c>
      <c r="H1371" s="2">
        <f>'Moving Avg'!G1371</f>
        <v>7.8438760000000034</v>
      </c>
      <c r="I1371" s="2">
        <f>'Moving Avg'!H1371</f>
        <v>7.8190299999999899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</row>
    <row r="1372" spans="1:12" ht="13.5" x14ac:dyDescent="0.25">
      <c r="A1372" s="3">
        <f>RSI!A1372</f>
        <v>44308</v>
      </c>
      <c r="B1372" s="2">
        <f>RSI!B1372</f>
        <v>8.1811000000000007</v>
      </c>
      <c r="C1372" s="2">
        <f>RSI!I1372</f>
        <v>74.685406686573288</v>
      </c>
      <c r="D1372" s="2">
        <f>MACD!E1372</f>
        <v>-0.16390490824044335</v>
      </c>
      <c r="E1372" s="2">
        <f>MACD!F1372</f>
        <v>-9.45534310391348E-2</v>
      </c>
      <c r="F1372" s="2">
        <f>'Moving Avg'!D1372</f>
        <v>8.1260399999999997</v>
      </c>
      <c r="G1372" s="2">
        <f>'Moving Avg'!F1372</f>
        <v>7.9075950000000006</v>
      </c>
      <c r="H1372" s="2">
        <f>'Moving Avg'!G1372</f>
        <v>7.8510820000000034</v>
      </c>
      <c r="I1372" s="2">
        <f>'Moving Avg'!H1372</f>
        <v>7.8222984999999907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8.2269000000000005</v>
      </c>
      <c r="C1373" s="2">
        <f>RSI!I1373</f>
        <v>76.808521287576724</v>
      </c>
      <c r="D1373" s="2">
        <f>MACD!E1373</f>
        <v>-0.16702410829332415</v>
      </c>
      <c r="E1373" s="2">
        <f>MACD!F1373</f>
        <v>-0.10904756648997267</v>
      </c>
      <c r="F1373" s="2">
        <f>'Moving Avg'!D1373</f>
        <v>8.1731999999999996</v>
      </c>
      <c r="G1373" s="2">
        <f>'Moving Avg'!F1373</f>
        <v>7.9292100000000003</v>
      </c>
      <c r="H1373" s="2">
        <f>'Moving Avg'!G1373</f>
        <v>7.8592040000000019</v>
      </c>
      <c r="I1373" s="2">
        <f>'Moving Avg'!H1373</f>
        <v>7.8264559999999896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8.2269000000000005</v>
      </c>
      <c r="C1374" s="2">
        <f>RSI!I1374</f>
        <v>76.808521287576724</v>
      </c>
      <c r="D1374" s="2">
        <f>MACD!E1374</f>
        <v>-0.156263092855629</v>
      </c>
      <c r="E1374" s="2">
        <f>MACD!F1374</f>
        <v>-0.11849067176310393</v>
      </c>
      <c r="F1374" s="2">
        <f>'Moving Avg'!D1374</f>
        <v>8.202020000000001</v>
      </c>
      <c r="G1374" s="2">
        <f>'Moving Avg'!F1374</f>
        <v>7.9534450000000021</v>
      </c>
      <c r="H1374" s="2">
        <f>'Moving Avg'!G1374</f>
        <v>7.8678500000000016</v>
      </c>
      <c r="I1374" s="2">
        <f>'Moving Avg'!H1374</f>
        <v>7.8298034999999917</v>
      </c>
      <c r="J1374" s="5" t="str">
        <f>OBV!F1374</f>
        <v>BEARISH</v>
      </c>
      <c r="K1374" s="5" t="str">
        <f>OBV!G1374</f>
        <v>NEUTRAL</v>
      </c>
      <c r="L1374" s="5" t="str">
        <f>OBV!H1374</f>
        <v>BEARISH DIVERGENCE</v>
      </c>
    </row>
    <row r="1375" spans="1:12" ht="13.5" x14ac:dyDescent="0.25">
      <c r="A1375" s="3">
        <f>RSI!A1375</f>
        <v>44313</v>
      </c>
      <c r="B1375" s="2">
        <f>RSI!B1375</f>
        <v>8.2269000000000005</v>
      </c>
      <c r="C1375" s="2">
        <f>RSI!I1375</f>
        <v>76.808521287576724</v>
      </c>
      <c r="D1375" s="2">
        <f>MACD!E1375</f>
        <v>-0.14873850135480637</v>
      </c>
      <c r="E1375" s="2">
        <f>MACD!F1375</f>
        <v>-0.12454023768144443</v>
      </c>
      <c r="F1375" s="2">
        <f>'Moving Avg'!D1375</f>
        <v>8.2098800000000018</v>
      </c>
      <c r="G1375" s="2">
        <f>'Moving Avg'!F1375</f>
        <v>7.9776800000000012</v>
      </c>
      <c r="H1375" s="2">
        <f>'Moving Avg'!G1375</f>
        <v>7.875840000000002</v>
      </c>
      <c r="I1375" s="2">
        <f>'Moving Avg'!H1375</f>
        <v>7.8331509999999911</v>
      </c>
      <c r="J1375" s="5" t="str">
        <f>OBV!F1375</f>
        <v>BEARISH</v>
      </c>
      <c r="K1375" s="5" t="str">
        <f>OBV!G1375</f>
        <v>NEUTRAL</v>
      </c>
      <c r="L1375" s="5" t="str">
        <f>OBV!H1375</f>
        <v>BEARISH DIVERGENCE</v>
      </c>
    </row>
    <row r="1376" spans="1:12" ht="13.5" x14ac:dyDescent="0.25">
      <c r="A1376" s="3">
        <f>RSI!A1376</f>
        <v>44314</v>
      </c>
      <c r="B1376" s="2">
        <f>RSI!B1376</f>
        <v>8.1875999999999998</v>
      </c>
      <c r="C1376" s="2">
        <f>RSI!I1376</f>
        <v>70.4740170366521</v>
      </c>
      <c r="D1376" s="2">
        <f>MACD!E1376</f>
        <v>-0.14092420885296697</v>
      </c>
      <c r="E1376" s="2">
        <f>MACD!F1376</f>
        <v>-0.12781703191574895</v>
      </c>
      <c r="F1376" s="2">
        <f>'Moving Avg'!D1376</f>
        <v>8.2098800000000018</v>
      </c>
      <c r="G1376" s="2">
        <f>'Moving Avg'!F1376</f>
        <v>7.999950000000001</v>
      </c>
      <c r="H1376" s="2">
        <f>'Moving Avg'!G1376</f>
        <v>7.8830440000000017</v>
      </c>
      <c r="I1376" s="2">
        <f>'Moving Avg'!H1376</f>
        <v>7.8363019999999901</v>
      </c>
      <c r="J1376" s="5" t="str">
        <f>OBV!F1376</f>
        <v>BEARISH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8.1875999999999998</v>
      </c>
      <c r="C1377" s="2">
        <f>RSI!I1377</f>
        <v>70.4740170366521</v>
      </c>
      <c r="D1377" s="2">
        <f>MACD!E1377</f>
        <v>-0.13543524226203285</v>
      </c>
      <c r="E1377" s="2">
        <f>MACD!F1377</f>
        <v>-0.12934067398500573</v>
      </c>
      <c r="F1377" s="2">
        <f>'Moving Avg'!D1377</f>
        <v>8.2111800000000024</v>
      </c>
      <c r="G1377" s="2">
        <f>'Moving Avg'!F1377</f>
        <v>8.0196000000000023</v>
      </c>
      <c r="H1377" s="2">
        <f>'Moving Avg'!G1377</f>
        <v>7.8909040000000017</v>
      </c>
      <c r="I1377" s="2">
        <f>'Moving Avg'!H1377</f>
        <v>7.839872999999991</v>
      </c>
      <c r="J1377" s="5" t="str">
        <f>OBV!F1377</f>
        <v>BEARISH</v>
      </c>
      <c r="K1377" s="5" t="str">
        <f>OBV!G1377</f>
        <v>NEUTRAL</v>
      </c>
      <c r="L1377" s="5" t="str">
        <f>OBV!H1377</f>
        <v>BEARISH DIVERGENCE</v>
      </c>
    </row>
    <row r="1378" spans="1:12" ht="13.5" x14ac:dyDescent="0.25">
      <c r="A1378" s="3">
        <f>RSI!A1378</f>
        <v>44316</v>
      </c>
      <c r="B1378" s="2">
        <f>RSI!B1378</f>
        <v>8.0565999999999995</v>
      </c>
      <c r="C1378" s="2">
        <f>RSI!I1378</f>
        <v>53.4370044453322</v>
      </c>
      <c r="D1378" s="2">
        <f>MACD!E1378</f>
        <v>-0.12212696083310082</v>
      </c>
      <c r="E1378" s="2">
        <f>MACD!F1378</f>
        <v>-0.12789793135462474</v>
      </c>
      <c r="F1378" s="2">
        <f>'Moving Avg'!D1378</f>
        <v>8.1771199999999986</v>
      </c>
      <c r="G1378" s="2">
        <f>'Moving Avg'!F1378</f>
        <v>8.0327000000000019</v>
      </c>
      <c r="H1378" s="2">
        <f>'Moving Avg'!G1378</f>
        <v>7.8954880000000012</v>
      </c>
      <c r="I1378" s="2">
        <f>'Moving Avg'!H1378</f>
        <v>7.8427889999999909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8.0565999999999995</v>
      </c>
      <c r="C1379" s="2">
        <f>RSI!I1379</f>
        <v>53.4370044453322</v>
      </c>
      <c r="D1379" s="2">
        <f>MACD!E1379</f>
        <v>-9.6947230815184859E-2</v>
      </c>
      <c r="E1379" s="2">
        <f>MACD!F1379</f>
        <v>-0.12170779124673678</v>
      </c>
      <c r="F1379" s="2">
        <f>'Moving Avg'!D1379</f>
        <v>8.1430600000000002</v>
      </c>
      <c r="G1379" s="2">
        <f>'Moving Avg'!F1379</f>
        <v>8.0458000000000034</v>
      </c>
      <c r="H1379" s="2">
        <f>'Moving Avg'!G1379</f>
        <v>7.9000720000000015</v>
      </c>
      <c r="I1379" s="2">
        <f>'Moving Avg'!H1379</f>
        <v>7.8450814999999894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</row>
    <row r="1380" spans="1:12" ht="13.5" x14ac:dyDescent="0.25">
      <c r="A1380" s="3">
        <f>RSI!A1380</f>
        <v>44320</v>
      </c>
      <c r="B1380" s="2">
        <f>RSI!B1380</f>
        <v>8.0565999999999995</v>
      </c>
      <c r="C1380" s="2">
        <f>RSI!I1380</f>
        <v>53.4370044453322</v>
      </c>
      <c r="D1380" s="2">
        <f>MACD!E1380</f>
        <v>-5.9693057942856065E-2</v>
      </c>
      <c r="E1380" s="2">
        <f>MACD!F1380</f>
        <v>-0.10930484458596065</v>
      </c>
      <c r="F1380" s="2">
        <f>'Moving Avg'!D1380</f>
        <v>8.109</v>
      </c>
      <c r="G1380" s="2">
        <f>'Moving Avg'!F1380</f>
        <v>8.0621750000000016</v>
      </c>
      <c r="H1380" s="2">
        <f>'Moving Avg'!G1380</f>
        <v>7.904656000000001</v>
      </c>
      <c r="I1380" s="2">
        <f>'Moving Avg'!H1380</f>
        <v>7.8480289999999879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</row>
    <row r="1381" spans="1:12" ht="13.5" x14ac:dyDescent="0.25">
      <c r="A1381" s="3">
        <f>RSI!A1381</f>
        <v>44321</v>
      </c>
      <c r="B1381" s="2">
        <f>RSI!B1381</f>
        <v>8.0696999999999992</v>
      </c>
      <c r="C1381" s="2">
        <f>RSI!I1381</f>
        <v>54.801714613481387</v>
      </c>
      <c r="D1381" s="2">
        <f>MACD!E1381</f>
        <v>-2.930254577287883E-2</v>
      </c>
      <c r="E1381" s="2">
        <f>MACD!F1381</f>
        <v>-9.33043848233443E-2</v>
      </c>
      <c r="F1381" s="2">
        <f>'Moving Avg'!D1381</f>
        <v>8.0854199999999992</v>
      </c>
      <c r="G1381" s="2">
        <f>'Moving Avg'!F1381</f>
        <v>8.0788750000000018</v>
      </c>
      <c r="H1381" s="2">
        <f>'Moving Avg'!G1381</f>
        <v>7.9095020000000007</v>
      </c>
      <c r="I1381" s="2">
        <f>'Moving Avg'!H1381</f>
        <v>7.8507474999999882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8.2728000000000002</v>
      </c>
      <c r="C1382" s="2">
        <f>RSI!I1382</f>
        <v>69.652415610180427</v>
      </c>
      <c r="D1382" s="2">
        <f>MACD!E1382</f>
        <v>-1.9859237995570211E-2</v>
      </c>
      <c r="E1382" s="2">
        <f>MACD!F1382</f>
        <v>-7.8615355457789485E-2</v>
      </c>
      <c r="F1382" s="2">
        <f>'Moving Avg'!D1382</f>
        <v>8.1024599999999989</v>
      </c>
      <c r="G1382" s="2">
        <f>'Moving Avg'!F1382</f>
        <v>8.1027850000000008</v>
      </c>
      <c r="H1382" s="2">
        <f>'Moving Avg'!G1382</f>
        <v>7.9184100000000015</v>
      </c>
      <c r="I1382" s="2">
        <f>'Moving Avg'!H1382</f>
        <v>7.8528109999999867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8.4365000000000006</v>
      </c>
      <c r="C1383" s="2">
        <f>RSI!I1383</f>
        <v>76.386864879932943</v>
      </c>
      <c r="D1383" s="2">
        <f>MACD!E1383</f>
        <v>-1.8359105258413777E-2</v>
      </c>
      <c r="E1383" s="2">
        <f>MACD!F1383</f>
        <v>-6.6564105417914354E-2</v>
      </c>
      <c r="F1383" s="2">
        <f>'Moving Avg'!D1383</f>
        <v>8.1784399999999984</v>
      </c>
      <c r="G1383" s="2">
        <f>'Moving Avg'!F1383</f>
        <v>8.1299650000000003</v>
      </c>
      <c r="H1383" s="2">
        <f>'Moving Avg'!G1383</f>
        <v>7.9305920000000008</v>
      </c>
      <c r="I1383" s="2">
        <f>'Moving Avg'!H1383</f>
        <v>7.8556929999999854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8.4365000000000006</v>
      </c>
      <c r="C1384" s="2">
        <f>RSI!I1384</f>
        <v>76.386864879932943</v>
      </c>
      <c r="D1384" s="2">
        <f>MACD!E1384</f>
        <v>-1.9363171002710899E-2</v>
      </c>
      <c r="E1384" s="2">
        <f>MACD!F1384</f>
        <v>-5.7123918534873669E-2</v>
      </c>
      <c r="F1384" s="2">
        <f>'Moving Avg'!D1384</f>
        <v>8.2544199999999996</v>
      </c>
      <c r="G1384" s="2">
        <f>'Moving Avg'!F1384</f>
        <v>8.152235000000001</v>
      </c>
      <c r="H1384" s="2">
        <f>'Moving Avg'!G1384</f>
        <v>7.9434299999999993</v>
      </c>
      <c r="I1384" s="2">
        <f>'Moving Avg'!H1384</f>
        <v>7.8589024999999868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8.4365000000000006</v>
      </c>
      <c r="C1385" s="2">
        <f>RSI!I1385</f>
        <v>76.386864879932943</v>
      </c>
      <c r="D1385" s="2">
        <f>MACD!E1385</f>
        <v>-2.2317773269579178E-2</v>
      </c>
      <c r="E1385" s="2">
        <f>MACD!F1385</f>
        <v>-5.0162689481814772E-2</v>
      </c>
      <c r="F1385" s="2">
        <f>'Moving Avg'!D1385</f>
        <v>8.3304000000000009</v>
      </c>
      <c r="G1385" s="2">
        <f>'Moving Avg'!F1385</f>
        <v>8.1745049999999999</v>
      </c>
      <c r="H1385" s="2">
        <f>'Moving Avg'!G1385</f>
        <v>7.9582319999999989</v>
      </c>
      <c r="I1385" s="2">
        <f>'Moving Avg'!H1385</f>
        <v>7.8621119999999856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8.4365000000000006</v>
      </c>
      <c r="C1386" s="2">
        <f>RSI!I1386</f>
        <v>76.386864879932943</v>
      </c>
      <c r="D1386" s="2">
        <f>MACD!E1386</f>
        <v>-3.2813056831718868E-2</v>
      </c>
      <c r="E1386" s="2">
        <f>MACD!F1386</f>
        <v>-4.6692762951795599E-2</v>
      </c>
      <c r="F1386" s="2">
        <f>'Moving Avg'!D1386</f>
        <v>8.4037600000000019</v>
      </c>
      <c r="G1386" s="2">
        <f>'Moving Avg'!F1386</f>
        <v>8.1967749999999988</v>
      </c>
      <c r="H1386" s="2">
        <f>'Moving Avg'!G1386</f>
        <v>7.9685799999999993</v>
      </c>
      <c r="I1386" s="2">
        <f>'Moving Avg'!H1386</f>
        <v>7.8653214999999879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8.4365000000000006</v>
      </c>
      <c r="C1387" s="2">
        <f>RSI!I1387</f>
        <v>76.386864879932943</v>
      </c>
      <c r="D1387" s="2">
        <f>MACD!E1387</f>
        <v>-4.3498386610242079E-2</v>
      </c>
      <c r="E1387" s="2">
        <f>MACD!F1387</f>
        <v>-4.6053887683484902E-2</v>
      </c>
      <c r="F1387" s="2">
        <f>'Moving Avg'!D1387</f>
        <v>8.4365000000000006</v>
      </c>
      <c r="G1387" s="2">
        <f>'Moving Avg'!F1387</f>
        <v>8.2190449999999995</v>
      </c>
      <c r="H1387" s="2">
        <f>'Moving Avg'!G1387</f>
        <v>7.9801080000000004</v>
      </c>
      <c r="I1387" s="2">
        <f>'Moving Avg'!H1387</f>
        <v>7.8683999999999878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8.4365000000000006</v>
      </c>
      <c r="C1388" s="2">
        <f>RSI!I1388</f>
        <v>76.386864879932943</v>
      </c>
      <c r="D1388" s="2">
        <f>MACD!E1388</f>
        <v>-7.4364689010963048E-2</v>
      </c>
      <c r="E1388" s="2">
        <f>MACD!F1388</f>
        <v>-5.1716047948980534E-2</v>
      </c>
      <c r="F1388" s="2">
        <f>'Moving Avg'!D1388</f>
        <v>8.4365000000000006</v>
      </c>
      <c r="G1388" s="2">
        <f>'Moving Avg'!F1388</f>
        <v>8.2413150000000002</v>
      </c>
      <c r="H1388" s="2">
        <f>'Moving Avg'!G1388</f>
        <v>7.9916360000000006</v>
      </c>
      <c r="I1388" s="2">
        <f>'Moving Avg'!H1388</f>
        <v>7.8714784999999878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8.4365000000000006</v>
      </c>
      <c r="C1389" s="2">
        <f>RSI!I1389</f>
        <v>76.386864879932943</v>
      </c>
      <c r="D1389" s="2">
        <f>MACD!E1389</f>
        <v>-0.10202957335328122</v>
      </c>
      <c r="E1389" s="2">
        <f>MACD!F1389</f>
        <v>-6.1778753029840677E-2</v>
      </c>
      <c r="F1389" s="2">
        <f>'Moving Avg'!D1389</f>
        <v>8.4365000000000006</v>
      </c>
      <c r="G1389" s="2">
        <f>'Moving Avg'!F1389</f>
        <v>8.2589999999999986</v>
      </c>
      <c r="H1389" s="2">
        <f>'Moving Avg'!G1389</f>
        <v>8.0031640000000017</v>
      </c>
      <c r="I1389" s="2">
        <f>'Moving Avg'!H1389</f>
        <v>7.8745569999999887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8.4888999999999992</v>
      </c>
      <c r="C1390" s="2">
        <f>RSI!I1390</f>
        <v>78.904243052742288</v>
      </c>
      <c r="D1390" s="2">
        <f>MACD!E1390</f>
        <v>-0.1307524363183088</v>
      </c>
      <c r="E1390" s="2">
        <f>MACD!F1390</f>
        <v>-7.5573489687534301E-2</v>
      </c>
      <c r="F1390" s="2">
        <f>'Moving Avg'!D1390</f>
        <v>8.4469799999999999</v>
      </c>
      <c r="G1390" s="2">
        <f>'Moving Avg'!F1390</f>
        <v>8.2740650000000002</v>
      </c>
      <c r="H1390" s="2">
        <f>'Moving Avg'!G1390</f>
        <v>8.0190140000000021</v>
      </c>
      <c r="I1390" s="2">
        <f>'Moving Avg'!H1390</f>
        <v>7.8778974999999889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8.3841000000000001</v>
      </c>
      <c r="C1391" s="2">
        <f>RSI!I1391</f>
        <v>64.169622027424666</v>
      </c>
      <c r="D1391" s="2">
        <f>MACD!E1391</f>
        <v>-0.14691419577730969</v>
      </c>
      <c r="E1391" s="2">
        <f>MACD!F1391</f>
        <v>-8.9841630905489384E-2</v>
      </c>
      <c r="F1391" s="2">
        <f>'Moving Avg'!D1391</f>
        <v>8.4365000000000006</v>
      </c>
      <c r="G1391" s="2">
        <f>'Moving Avg'!F1391</f>
        <v>8.2838899999999995</v>
      </c>
      <c r="H1391" s="2">
        <f>'Moving Avg'!G1391</f>
        <v>8.0298860000000012</v>
      </c>
      <c r="I1391" s="2">
        <f>'Moving Avg'!H1391</f>
        <v>7.8807139999999887</v>
      </c>
      <c r="J1391" s="5" t="str">
        <f>OBV!F1391</f>
        <v>BULLISH</v>
      </c>
      <c r="K1391" s="5" t="str">
        <f>OBV!G1391</f>
        <v>NEUTRAL</v>
      </c>
      <c r="L1391" s="5" t="str">
        <f>OBV!H1391</f>
        <v>BULLISH DIVERGENCE</v>
      </c>
    </row>
    <row r="1392" spans="1:12" ht="13.5" x14ac:dyDescent="0.25">
      <c r="A1392" s="3">
        <f>RSI!A1392</f>
        <v>44341</v>
      </c>
      <c r="B1392" s="2">
        <f>RSI!B1392</f>
        <v>8.3513999999999999</v>
      </c>
      <c r="C1392" s="2">
        <f>RSI!I1392</f>
        <v>60.380763691981464</v>
      </c>
      <c r="D1392" s="2">
        <f>MACD!E1392</f>
        <v>-0.12781683699701318</v>
      </c>
      <c r="E1392" s="2">
        <f>MACD!F1392</f>
        <v>-9.7436672123794144E-2</v>
      </c>
      <c r="F1392" s="2">
        <f>'Moving Avg'!D1392</f>
        <v>8.4194799999999983</v>
      </c>
      <c r="G1392" s="2">
        <f>'Moving Avg'!F1392</f>
        <v>8.2924049999999987</v>
      </c>
      <c r="H1392" s="2">
        <f>'Moving Avg'!G1392</f>
        <v>8.0401040000000012</v>
      </c>
      <c r="I1392" s="2">
        <f>'Moving Avg'!H1392</f>
        <v>7.8834979999999906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</row>
    <row r="1393" spans="1:12" ht="13.5" x14ac:dyDescent="0.25">
      <c r="A1393" s="3">
        <f>RSI!A1393</f>
        <v>44342</v>
      </c>
      <c r="B1393" s="2">
        <f>RSI!B1393</f>
        <v>8.3710000000000004</v>
      </c>
      <c r="C1393" s="2">
        <f>RSI!I1393</f>
        <v>61.835329599722527</v>
      </c>
      <c r="D1393" s="2">
        <f>MACD!E1393</f>
        <v>-8.856087969624582E-2</v>
      </c>
      <c r="E1393" s="2">
        <f>MACD!F1393</f>
        <v>-9.5661513638284484E-2</v>
      </c>
      <c r="F1393" s="2">
        <f>'Moving Avg'!D1393</f>
        <v>8.4063800000000004</v>
      </c>
      <c r="G1393" s="2">
        <f>'Moving Avg'!F1393</f>
        <v>8.2996099999999995</v>
      </c>
      <c r="H1393" s="2">
        <f>'Moving Avg'!G1393</f>
        <v>8.0528100000000009</v>
      </c>
      <c r="I1393" s="2">
        <f>'Moving Avg'!H1393</f>
        <v>7.8865434999999913</v>
      </c>
      <c r="J1393" s="5" t="str">
        <f>OBV!F1393</f>
        <v>BULLISH</v>
      </c>
      <c r="K1393" s="5" t="str">
        <f>OBV!G1393</f>
        <v>NEUTRAL</v>
      </c>
      <c r="L1393" s="5" t="str">
        <f>OBV!H1393</f>
        <v>BULLISH DIVERGENCE</v>
      </c>
    </row>
    <row r="1394" spans="1:12" ht="13.5" x14ac:dyDescent="0.25">
      <c r="A1394" s="3">
        <f>RSI!A1394</f>
        <v>44343</v>
      </c>
      <c r="B1394" s="2">
        <f>RSI!B1394</f>
        <v>8.3841000000000001</v>
      </c>
      <c r="C1394" s="2">
        <f>RSI!I1394</f>
        <v>62.817894378548417</v>
      </c>
      <c r="D1394" s="2">
        <f>MACD!E1394</f>
        <v>-5.7019478623606901E-2</v>
      </c>
      <c r="E1394" s="2">
        <f>MACD!F1394</f>
        <v>-8.7933106635348965E-2</v>
      </c>
      <c r="F1394" s="2">
        <f>'Moving Avg'!D1394</f>
        <v>8.395900000000001</v>
      </c>
      <c r="G1394" s="2">
        <f>'Moving Avg'!F1394</f>
        <v>8.3074699999999986</v>
      </c>
      <c r="H1394" s="2">
        <f>'Moving Avg'!G1394</f>
        <v>8.0636820000000018</v>
      </c>
      <c r="I1394" s="2">
        <f>'Moving Avg'!H1394</f>
        <v>7.8895889999999902</v>
      </c>
      <c r="J1394" s="5" t="str">
        <f>OBV!F1394</f>
        <v>BULLISH</v>
      </c>
      <c r="K1394" s="5" t="str">
        <f>OBV!G1394</f>
        <v>NEUTRAL</v>
      </c>
      <c r="L1394" s="5" t="str">
        <f>OBV!H1394</f>
        <v>BULLISH DIVERGENCE</v>
      </c>
    </row>
    <row r="1395" spans="1:12" ht="13.5" x14ac:dyDescent="0.25">
      <c r="A1395" s="3">
        <f>RSI!A1395</f>
        <v>44344</v>
      </c>
      <c r="B1395" s="2">
        <f>RSI!B1395</f>
        <v>8.3316999999999997</v>
      </c>
      <c r="C1395" s="2">
        <f>RSI!I1395</f>
        <v>56.546682401871479</v>
      </c>
      <c r="D1395" s="2">
        <f>MACD!E1395</f>
        <v>-2.7179127599474384E-2</v>
      </c>
      <c r="E1395" s="2">
        <f>MACD!F1395</f>
        <v>-7.5782310828174063E-2</v>
      </c>
      <c r="F1395" s="2">
        <f>'Moving Avg'!D1395</f>
        <v>8.3644599999999993</v>
      </c>
      <c r="G1395" s="2">
        <f>'Moving Avg'!F1395</f>
        <v>8.3127099999999992</v>
      </c>
      <c r="H1395" s="2">
        <f>'Moving Avg'!G1395</f>
        <v>8.0724580000000028</v>
      </c>
      <c r="I1395" s="2">
        <f>'Moving Avg'!H1395</f>
        <v>7.8924379999999905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8.3841000000000001</v>
      </c>
      <c r="C1396" s="2">
        <f>RSI!I1396</f>
        <v>60.764887492980037</v>
      </c>
      <c r="D1396" s="2">
        <f>MACD!E1396</f>
        <v>-6.1773810409722074E-3</v>
      </c>
      <c r="E1396" s="2">
        <f>MACD!F1396</f>
        <v>-6.1861324870733696E-2</v>
      </c>
      <c r="F1396" s="2">
        <f>'Moving Avg'!D1396</f>
        <v>8.3644599999999993</v>
      </c>
      <c r="G1396" s="2">
        <f>'Moving Avg'!F1396</f>
        <v>8.3225349999999985</v>
      </c>
      <c r="H1396" s="2">
        <f>'Moving Avg'!G1396</f>
        <v>8.0824140000000018</v>
      </c>
      <c r="I1396" s="2">
        <f>'Moving Avg'!H1396</f>
        <v>7.8955489999999928</v>
      </c>
      <c r="J1396" s="5" t="str">
        <f>OBV!F1396</f>
        <v>BEARISH</v>
      </c>
      <c r="K1396" s="5" t="str">
        <f>OBV!G1396</f>
        <v>WEAK</v>
      </c>
      <c r="L1396" s="5" t="str">
        <f>OBV!H1396</f>
        <v>NEUTRAL</v>
      </c>
    </row>
    <row r="1397" spans="1:12" ht="13.5" x14ac:dyDescent="0.25">
      <c r="A1397" s="3">
        <f>RSI!A1397</f>
        <v>44348</v>
      </c>
      <c r="B1397" s="2">
        <f>RSI!B1397</f>
        <v>8.3841000000000001</v>
      </c>
      <c r="C1397" s="2">
        <f>RSI!I1397</f>
        <v>60.764887492980044</v>
      </c>
      <c r="D1397" s="2">
        <f>MACD!E1397</f>
        <v>1.0944527300200235E-2</v>
      </c>
      <c r="E1397" s="2">
        <f>MACD!F1397</f>
        <v>-4.7300154436546914E-2</v>
      </c>
      <c r="F1397" s="2">
        <f>'Moving Avg'!D1397</f>
        <v>8.3710000000000004</v>
      </c>
      <c r="G1397" s="2">
        <f>'Moving Avg'!F1397</f>
        <v>8.3323599999999978</v>
      </c>
      <c r="H1397" s="2">
        <f>'Moving Avg'!G1397</f>
        <v>8.0953820000000025</v>
      </c>
      <c r="I1397" s="2">
        <f>'Moving Avg'!H1397</f>
        <v>7.8986599999999934</v>
      </c>
      <c r="J1397" s="5" t="str">
        <f>OBV!F1397</f>
        <v>BEARISH</v>
      </c>
      <c r="K1397" s="5" t="str">
        <f>OBV!G1397</f>
        <v>WEAK</v>
      </c>
      <c r="L1397" s="5" t="str">
        <f>OBV!H1397</f>
        <v>BEARISH DIVERGENCE</v>
      </c>
    </row>
    <row r="1398" spans="1:12" ht="13.5" x14ac:dyDescent="0.25">
      <c r="A1398" s="3">
        <f>RSI!A1398</f>
        <v>44349</v>
      </c>
      <c r="B1398" s="2">
        <f>RSI!B1398</f>
        <v>8.3841000000000001</v>
      </c>
      <c r="C1398" s="2">
        <f>RSI!I1398</f>
        <v>60.764887492980044</v>
      </c>
      <c r="D1398" s="2">
        <f>MACD!E1398</f>
        <v>2.4831554891713736E-2</v>
      </c>
      <c r="E1398" s="2">
        <f>MACD!F1398</f>
        <v>-3.2873812570894785E-2</v>
      </c>
      <c r="F1398" s="2">
        <f>'Moving Avg'!D1398</f>
        <v>8.373619999999999</v>
      </c>
      <c r="G1398" s="2">
        <f>'Moving Avg'!F1398</f>
        <v>8.3487349999999978</v>
      </c>
      <c r="H1398" s="2">
        <f>'Moving Avg'!G1398</f>
        <v>8.1083500000000033</v>
      </c>
      <c r="I1398" s="2">
        <f>'Moving Avg'!H1398</f>
        <v>7.9018039999999914</v>
      </c>
      <c r="J1398" s="5" t="str">
        <f>OBV!F1398</f>
        <v>BEARISH</v>
      </c>
      <c r="K1398" s="5" t="str">
        <f>OBV!G1398</f>
        <v>WEAK</v>
      </c>
      <c r="L1398" s="5" t="str">
        <f>OBV!H1398</f>
        <v>BEARISH DIVERGENCE</v>
      </c>
    </row>
    <row r="1399" spans="1:12" ht="13.5" x14ac:dyDescent="0.25">
      <c r="A1399" s="3">
        <f>RSI!A1399</f>
        <v>44350</v>
      </c>
      <c r="B1399" s="2">
        <f>RSI!B1399</f>
        <v>8.3841000000000001</v>
      </c>
      <c r="C1399" s="2">
        <f>RSI!I1399</f>
        <v>60.764887492980044</v>
      </c>
      <c r="D1399" s="2">
        <f>MACD!E1399</f>
        <v>3.602587502875032E-2</v>
      </c>
      <c r="E1399" s="2">
        <f>MACD!F1399</f>
        <v>-1.9093875050965766E-2</v>
      </c>
      <c r="F1399" s="2">
        <f>'Moving Avg'!D1399</f>
        <v>8.373619999999999</v>
      </c>
      <c r="G1399" s="2">
        <f>'Moving Avg'!F1399</f>
        <v>8.3651099999999978</v>
      </c>
      <c r="H1399" s="2">
        <f>'Moving Avg'!G1399</f>
        <v>8.1211880000000036</v>
      </c>
      <c r="I1399" s="2">
        <f>'Moving Avg'!H1399</f>
        <v>7.9049149999999937</v>
      </c>
      <c r="J1399" s="5" t="str">
        <f>OBV!F1399</f>
        <v>BEARISH</v>
      </c>
      <c r="K1399" s="5" t="str">
        <f>OBV!G1399</f>
        <v>WEAK</v>
      </c>
      <c r="L1399" s="5" t="str">
        <f>OBV!H1399</f>
        <v>NEUTRAL</v>
      </c>
    </row>
    <row r="1400" spans="1:12" ht="13.5" x14ac:dyDescent="0.25">
      <c r="A1400" s="3">
        <f>RSI!A1400</f>
        <v>44351</v>
      </c>
      <c r="B1400" s="2">
        <f>RSI!B1400</f>
        <v>8.3316999999999997</v>
      </c>
      <c r="C1400" s="2">
        <f>RSI!I1400</f>
        <v>53.747124178741899</v>
      </c>
      <c r="D1400" s="2">
        <f>MACD!E1400</f>
        <v>5.6925973426386278E-2</v>
      </c>
      <c r="E1400" s="2">
        <f>MACD!F1400</f>
        <v>-3.8899053554953579E-3</v>
      </c>
      <c r="F1400" s="2">
        <f>'Moving Avg'!D1400</f>
        <v>8.373619999999999</v>
      </c>
      <c r="G1400" s="2">
        <f>'Moving Avg'!F1400</f>
        <v>8.3788649999999993</v>
      </c>
      <c r="H1400" s="2">
        <f>'Moving Avg'!G1400</f>
        <v>8.1329780000000014</v>
      </c>
      <c r="I1400" s="2">
        <f>'Moving Avg'!H1400</f>
        <v>7.9078294999999947</v>
      </c>
      <c r="J1400" s="5" t="str">
        <f>OBV!F1400</f>
        <v>BULLISH</v>
      </c>
      <c r="K1400" s="5" t="str">
        <f>OBV!G1400</f>
        <v>STRONG</v>
      </c>
      <c r="L1400" s="5" t="str">
        <f>OBV!H1400</f>
        <v>NEUTRAL</v>
      </c>
    </row>
    <row r="1401" spans="1:12" ht="13.5" x14ac:dyDescent="0.25">
      <c r="A1401" s="3">
        <f>RSI!A1401</f>
        <v>44354</v>
      </c>
      <c r="B1401" s="2">
        <f>RSI!B1401</f>
        <v>8.3316999999999997</v>
      </c>
      <c r="C1401" s="2">
        <f>RSI!I1401</f>
        <v>53.747124178741906</v>
      </c>
      <c r="D1401" s="2">
        <f>MACD!E1401</f>
        <v>5.8320341419674904E-2</v>
      </c>
      <c r="E1401" s="2">
        <f>MACD!F1401</f>
        <v>8.5521439995386948E-3</v>
      </c>
      <c r="F1401" s="2">
        <f>'Moving Avg'!D1401</f>
        <v>8.3631399999999996</v>
      </c>
      <c r="G1401" s="2">
        <f>'Moving Avg'!F1401</f>
        <v>8.3919650000000008</v>
      </c>
      <c r="H1401" s="2">
        <f>'Moving Avg'!G1401</f>
        <v>8.1426720000000028</v>
      </c>
      <c r="I1401" s="2">
        <f>'Moving Avg'!H1401</f>
        <v>7.9116284999999946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8.3710000000000004</v>
      </c>
      <c r="C1402" s="2">
        <f>RSI!I1402</f>
        <v>57.969361465731744</v>
      </c>
      <c r="D1402" s="2">
        <f>MACD!E1402</f>
        <v>5.1403446355502425E-2</v>
      </c>
      <c r="E1402" s="2">
        <f>MACD!F1402</f>
        <v>1.7122404470731441E-2</v>
      </c>
      <c r="F1402" s="2">
        <f>'Moving Avg'!D1402</f>
        <v>8.3605199999999993</v>
      </c>
      <c r="G1402" s="2">
        <f>'Moving Avg'!F1402</f>
        <v>8.3968750000000014</v>
      </c>
      <c r="H1402" s="2">
        <f>'Moving Avg'!G1402</f>
        <v>8.1531520000000022</v>
      </c>
      <c r="I1402" s="2">
        <f>'Moving Avg'!H1402</f>
        <v>7.9156564999999954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8.3710000000000004</v>
      </c>
      <c r="C1403" s="2">
        <f>RSI!I1403</f>
        <v>57.969361465731744</v>
      </c>
      <c r="D1403" s="2">
        <f>MACD!E1403</f>
        <v>4.8190455107441466E-2</v>
      </c>
      <c r="E1403" s="2">
        <f>MACD!F1403</f>
        <v>2.3336014598073447E-2</v>
      </c>
      <c r="F1403" s="2">
        <f>'Moving Avg'!D1403</f>
        <v>8.3579000000000008</v>
      </c>
      <c r="G1403" s="2">
        <f>'Moving Avg'!F1403</f>
        <v>8.3936000000000028</v>
      </c>
      <c r="H1403" s="2">
        <f>'Moving Avg'!G1403</f>
        <v>8.1646800000000006</v>
      </c>
      <c r="I1403" s="2">
        <f>'Moving Avg'!H1403</f>
        <v>7.9187019999999961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8.3383000000000003</v>
      </c>
      <c r="C1404" s="2">
        <f>RSI!I1404</f>
        <v>53.27623764449298</v>
      </c>
      <c r="D1404" s="2">
        <f>MACD!E1404</f>
        <v>4.9561582134089122E-2</v>
      </c>
      <c r="E1404" s="2">
        <f>MACD!F1404</f>
        <v>2.8581128105276583E-2</v>
      </c>
      <c r="F1404" s="2">
        <f>'Moving Avg'!D1404</f>
        <v>8.3487400000000012</v>
      </c>
      <c r="G1404" s="2">
        <f>'Moving Avg'!F1404</f>
        <v>8.3886900000000022</v>
      </c>
      <c r="H1404" s="2">
        <f>'Moving Avg'!G1404</f>
        <v>8.1766020000000008</v>
      </c>
      <c r="I1404" s="2">
        <f>'Moving Avg'!H1404</f>
        <v>7.9216169999999968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8.4430999999999994</v>
      </c>
      <c r="C1405" s="2">
        <f>RSI!I1405</f>
        <v>63.480590284936824</v>
      </c>
      <c r="D1405" s="2">
        <f>MACD!E1405</f>
        <v>3.4768458498168897E-2</v>
      </c>
      <c r="E1405" s="2">
        <f>MACD!F1405</f>
        <v>2.9818594183855046E-2</v>
      </c>
      <c r="F1405" s="2">
        <f>'Moving Avg'!D1405</f>
        <v>8.3710200000000015</v>
      </c>
      <c r="G1405" s="2">
        <f>'Moving Avg'!F1405</f>
        <v>8.3890200000000004</v>
      </c>
      <c r="H1405" s="2">
        <f>'Moving Avg'!G1405</f>
        <v>8.1906200000000009</v>
      </c>
      <c r="I1405" s="2">
        <f>'Moving Avg'!H1405</f>
        <v>7.925186999999994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8.3971999999999998</v>
      </c>
      <c r="C1406" s="2">
        <f>RSI!I1406</f>
        <v>57.55209008768783</v>
      </c>
      <c r="D1406" s="2">
        <f>MACD!E1406</f>
        <v>3.2974205410219781E-2</v>
      </c>
      <c r="E1406" s="2">
        <f>MACD!F1406</f>
        <v>3.0449716429127995E-2</v>
      </c>
      <c r="F1406" s="2">
        <f>'Moving Avg'!D1406</f>
        <v>8.3841199999999994</v>
      </c>
      <c r="G1406" s="2">
        <f>'Moving Avg'!F1406</f>
        <v>8.3870550000000001</v>
      </c>
      <c r="H1406" s="2">
        <f>'Moving Avg'!G1406</f>
        <v>8.2037199999999988</v>
      </c>
      <c r="I1406" s="2">
        <f>'Moving Avg'!H1406</f>
        <v>7.9275449999999941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8.4038000000000004</v>
      </c>
      <c r="C1407" s="2">
        <f>RSI!I1407</f>
        <v>58.15720863492195</v>
      </c>
      <c r="D1407" s="2">
        <f>MACD!E1407</f>
        <v>3.0554500507578908E-2</v>
      </c>
      <c r="E1407" s="2">
        <f>MACD!F1407</f>
        <v>3.047067324481818E-2</v>
      </c>
      <c r="F1407" s="2">
        <f>'Moving Avg'!D1407</f>
        <v>8.3906799999999997</v>
      </c>
      <c r="G1407" s="2">
        <f>'Moving Avg'!F1407</f>
        <v>8.3854199999999999</v>
      </c>
      <c r="H1407" s="2">
        <f>'Moving Avg'!G1407</f>
        <v>8.2159040000000001</v>
      </c>
      <c r="I1407" s="2">
        <f>'Moving Avg'!H1407</f>
        <v>7.9299359999999943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8.4038000000000004</v>
      </c>
      <c r="C1408" s="2">
        <f>RSI!I1408</f>
        <v>58.15720863492195</v>
      </c>
      <c r="D1408" s="2">
        <f>MACD!E1408</f>
        <v>2.8086019452716826E-2</v>
      </c>
      <c r="E1408" s="2">
        <f>MACD!F1408</f>
        <v>2.9993742486397912E-2</v>
      </c>
      <c r="F1408" s="2">
        <f>'Moving Avg'!D1408</f>
        <v>8.39724</v>
      </c>
      <c r="G1408" s="2">
        <f>'Moving Avg'!F1408</f>
        <v>8.3837849999999978</v>
      </c>
      <c r="H1408" s="2">
        <f>'Moving Avg'!G1408</f>
        <v>8.2280879999999996</v>
      </c>
      <c r="I1408" s="2">
        <f>'Moving Avg'!H1408</f>
        <v>7.9335059999999942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8.4038000000000004</v>
      </c>
      <c r="C1409" s="2">
        <f>RSI!I1409</f>
        <v>58.15720863492195</v>
      </c>
      <c r="D1409" s="2">
        <f>MACD!E1409</f>
        <v>2.5607454302008392E-2</v>
      </c>
      <c r="E1409" s="2">
        <f>MACD!F1409</f>
        <v>2.9116484849520011E-2</v>
      </c>
      <c r="F1409" s="2">
        <f>'Moving Avg'!D1409</f>
        <v>8.4103399999999997</v>
      </c>
      <c r="G1409" s="2">
        <f>'Moving Avg'!F1409</f>
        <v>8.3821499999999993</v>
      </c>
      <c r="H1409" s="2">
        <f>'Moving Avg'!G1409</f>
        <v>8.2402719999999992</v>
      </c>
      <c r="I1409" s="2">
        <f>'Moving Avg'!H1409</f>
        <v>7.9377639999999943</v>
      </c>
      <c r="J1409" s="5" t="str">
        <f>OBV!F1409</f>
        <v>BULLISH</v>
      </c>
      <c r="K1409" s="5" t="str">
        <f>OBV!G1409</f>
        <v>STRONG</v>
      </c>
      <c r="L1409" s="5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8.4102999999999994</v>
      </c>
      <c r="C1410" s="2">
        <f>RSI!I1410</f>
        <v>58.878281055818334</v>
      </c>
      <c r="D1410" s="2">
        <f>MACD!E1410</f>
        <v>1.4606214320092903E-2</v>
      </c>
      <c r="E1410" s="2">
        <f>MACD!F1410</f>
        <v>2.6214430743634592E-2</v>
      </c>
      <c r="F1410" s="2">
        <f>'Moving Avg'!D1410</f>
        <v>8.4037800000000011</v>
      </c>
      <c r="G1410" s="2">
        <f>'Moving Avg'!F1410</f>
        <v>8.3782199999999989</v>
      </c>
      <c r="H1410" s="2">
        <f>'Moving Avg'!G1410</f>
        <v>8.2538959999999992</v>
      </c>
      <c r="I1410" s="2">
        <f>'Moving Avg'!H1410</f>
        <v>7.9417919999999924</v>
      </c>
      <c r="J1410" s="5" t="str">
        <f>OBV!F1410</f>
        <v>BULLISH</v>
      </c>
      <c r="K1410" s="5" t="str">
        <f>OBV!G1410</f>
        <v>NEUTRAL</v>
      </c>
      <c r="L1410" s="5" t="str">
        <f>OBV!H1410</f>
        <v>BULLISH DIVERGENCE</v>
      </c>
    </row>
    <row r="1411" spans="1:12" ht="13.5" x14ac:dyDescent="0.25">
      <c r="A1411" s="3">
        <f>RSI!A1411</f>
        <v>44368</v>
      </c>
      <c r="B1411" s="2">
        <f>RSI!B1411</f>
        <v>8.3841000000000001</v>
      </c>
      <c r="C1411" s="2">
        <f>RSI!I1411</f>
        <v>54.780428927128604</v>
      </c>
      <c r="D1411" s="2">
        <f>MACD!E1411</f>
        <v>6.8655708662248571E-3</v>
      </c>
      <c r="E1411" s="2">
        <f>MACD!F1411</f>
        <v>2.2344658768152646E-2</v>
      </c>
      <c r="F1411" s="2">
        <f>'Moving Avg'!D1411</f>
        <v>8.4011600000000008</v>
      </c>
      <c r="G1411" s="2">
        <f>'Moving Avg'!F1411</f>
        <v>8.3782199999999989</v>
      </c>
      <c r="H1411" s="2">
        <f>'Moving Avg'!G1411</f>
        <v>8.2668639999999982</v>
      </c>
      <c r="I1411" s="2">
        <f>'Moving Avg'!H1411</f>
        <v>7.9446084999999922</v>
      </c>
      <c r="J1411" s="5" t="str">
        <f>OBV!F1411</f>
        <v>BULLISH</v>
      </c>
      <c r="K1411" s="5" t="str">
        <f>OBV!G1411</f>
        <v>NEUTRAL</v>
      </c>
      <c r="L1411" s="5" t="str">
        <f>OBV!H1411</f>
        <v>BULLISH DIVERGENCE</v>
      </c>
    </row>
    <row r="1412" spans="1:12" ht="13.5" x14ac:dyDescent="0.25">
      <c r="A1412" s="3">
        <f>RSI!A1412</f>
        <v>44369</v>
      </c>
      <c r="B1412" s="2">
        <f>RSI!B1412</f>
        <v>8.4102999999999994</v>
      </c>
      <c r="C1412" s="2">
        <f>RSI!I1412</f>
        <v>57.933422081194088</v>
      </c>
      <c r="D1412" s="2">
        <f>MACD!E1412</f>
        <v>4.2309861560312356E-3</v>
      </c>
      <c r="E1412" s="2">
        <f>MACD!F1412</f>
        <v>1.8721924245728366E-2</v>
      </c>
      <c r="F1412" s="2">
        <f>'Moving Avg'!D1412</f>
        <v>8.4024600000000014</v>
      </c>
      <c r="G1412" s="2">
        <f>'Moving Avg'!F1412</f>
        <v>8.3811649999999993</v>
      </c>
      <c r="H1412" s="2">
        <f>'Moving Avg'!G1412</f>
        <v>8.2791779999999999</v>
      </c>
      <c r="I1412" s="2">
        <f>'Moving Avg'!H1412</f>
        <v>7.947359499999993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</row>
    <row r="1413" spans="1:12" ht="13.5" x14ac:dyDescent="0.25">
      <c r="A1413" s="3">
        <f>RSI!A1413</f>
        <v>44370</v>
      </c>
      <c r="B1413" s="2">
        <f>RSI!B1413</f>
        <v>8.4234000000000009</v>
      </c>
      <c r="C1413" s="2">
        <f>RSI!I1413</f>
        <v>59.455656541088999</v>
      </c>
      <c r="D1413" s="2">
        <f>MACD!E1413</f>
        <v>7.0040285139505443E-4</v>
      </c>
      <c r="E1413" s="2">
        <f>MACD!F1413</f>
        <v>1.5117619966861704E-2</v>
      </c>
      <c r="F1413" s="2">
        <f>'Moving Avg'!D1413</f>
        <v>8.4063800000000004</v>
      </c>
      <c r="G1413" s="2">
        <f>'Moving Avg'!F1413</f>
        <v>8.3837849999999996</v>
      </c>
      <c r="H1413" s="2">
        <f>'Moving Avg'!G1413</f>
        <v>8.2897879999999979</v>
      </c>
      <c r="I1413" s="2">
        <f>'Moving Avg'!H1413</f>
        <v>7.950503499999992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</row>
    <row r="1414" spans="1:12" ht="13.5" x14ac:dyDescent="0.25">
      <c r="A1414" s="3">
        <f>RSI!A1414</f>
        <v>44371</v>
      </c>
      <c r="B1414" s="2">
        <f>RSI!B1414</f>
        <v>8.4234000000000009</v>
      </c>
      <c r="C1414" s="2">
        <f>RSI!I1414</f>
        <v>59.455656541088992</v>
      </c>
      <c r="D1414" s="2">
        <f>MACD!E1414</f>
        <v>-7.7016256961286444E-3</v>
      </c>
      <c r="E1414" s="2">
        <f>MACD!F1414</f>
        <v>1.0553770834263636E-2</v>
      </c>
      <c r="F1414" s="2">
        <f>'Moving Avg'!D1414</f>
        <v>8.4103000000000012</v>
      </c>
      <c r="G1414" s="2">
        <f>'Moving Avg'!F1414</f>
        <v>8.3857500000000016</v>
      </c>
      <c r="H1414" s="2">
        <f>'Moving Avg'!G1414</f>
        <v>8.2984340000000003</v>
      </c>
      <c r="I1414" s="2">
        <f>'Moving Avg'!H1414</f>
        <v>7.9536474999999927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8.5151000000000003</v>
      </c>
      <c r="C1415" s="2">
        <f>RSI!I1415</f>
        <v>68.661932415452526</v>
      </c>
      <c r="D1415" s="2">
        <f>MACD!E1415</f>
        <v>-5.8359600203008455E-3</v>
      </c>
      <c r="E1415" s="2">
        <f>MACD!F1415</f>
        <v>7.27582466335074E-3</v>
      </c>
      <c r="F1415" s="2">
        <f>'Moving Avg'!D1415</f>
        <v>8.43126</v>
      </c>
      <c r="G1415" s="2">
        <f>'Moving Avg'!F1415</f>
        <v>8.3949200000000008</v>
      </c>
      <c r="H1415" s="2">
        <f>'Moving Avg'!G1415</f>
        <v>8.3089139999999997</v>
      </c>
      <c r="I1415" s="2">
        <f>'Moving Avg'!H1415</f>
        <v>7.956987999999992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8.5151000000000003</v>
      </c>
      <c r="C1416" s="2">
        <f>RSI!I1416</f>
        <v>68.661932415452526</v>
      </c>
      <c r="D1416" s="2">
        <f>MACD!E1416</f>
        <v>-1.2189800758381608E-2</v>
      </c>
      <c r="E1416" s="2">
        <f>MACD!F1416</f>
        <v>3.3826995790042702E-3</v>
      </c>
      <c r="F1416" s="2">
        <f>'Moving Avg'!D1416</f>
        <v>8.4574600000000011</v>
      </c>
      <c r="G1416" s="2">
        <f>'Moving Avg'!F1416</f>
        <v>8.4014699999999998</v>
      </c>
      <c r="H1416" s="2">
        <f>'Moving Avg'!G1416</f>
        <v>8.3193939999999991</v>
      </c>
      <c r="I1416" s="2">
        <f>'Moving Avg'!H1416</f>
        <v>7.9604594999999954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8.5085999999999995</v>
      </c>
      <c r="C1417" s="2">
        <f>RSI!I1417</f>
        <v>67.403728532596304</v>
      </c>
      <c r="D1417" s="2">
        <f>MACD!E1417</f>
        <v>-1.6875689647095626E-2</v>
      </c>
      <c r="E1417" s="2">
        <f>MACD!F1417</f>
        <v>-6.6897826621570896E-4</v>
      </c>
      <c r="F1417" s="2">
        <f>'Moving Avg'!D1417</f>
        <v>8.4771200000000011</v>
      </c>
      <c r="G1417" s="2">
        <f>'Moving Avg'!F1417</f>
        <v>8.4076950000000004</v>
      </c>
      <c r="H1417" s="2">
        <f>'Moving Avg'!G1417</f>
        <v>8.3297439999999998</v>
      </c>
      <c r="I1417" s="2">
        <f>'Moving Avg'!H1417</f>
        <v>7.9637999999999929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8.4824000000000002</v>
      </c>
      <c r="C1418" s="2">
        <f>RSI!I1418</f>
        <v>62.437220114635018</v>
      </c>
      <c r="D1418" s="2">
        <f>MACD!E1418</f>
        <v>-1.9608215817489949E-2</v>
      </c>
      <c r="E1418" s="2">
        <f>MACD!F1418</f>
        <v>-4.4568257764705573E-3</v>
      </c>
      <c r="F1418" s="2">
        <f>'Moving Avg'!D1418</f>
        <v>8.4889200000000002</v>
      </c>
      <c r="G1418" s="2">
        <f>'Moving Avg'!F1418</f>
        <v>8.4126100000000008</v>
      </c>
      <c r="H1418" s="2">
        <f>'Moving Avg'!G1418</f>
        <v>8.3395700000000001</v>
      </c>
      <c r="I1418" s="2">
        <f>'Moving Avg'!H1418</f>
        <v>7.9670094999999943</v>
      </c>
      <c r="J1418" s="5" t="str">
        <f>OBV!F1418</f>
        <v>BEARISH</v>
      </c>
      <c r="K1418" s="5" t="str">
        <f>OBV!G1418</f>
        <v>NEUTRAL</v>
      </c>
      <c r="L1418" s="5" t="str">
        <f>OBV!H1418</f>
        <v>BEARISH DIVERGENCE</v>
      </c>
    </row>
    <row r="1419" spans="1:12" ht="13.5" x14ac:dyDescent="0.25">
      <c r="A1419" s="3">
        <f>RSI!A1419</f>
        <v>44378</v>
      </c>
      <c r="B1419" s="2">
        <f>RSI!B1419</f>
        <v>8.4824000000000002</v>
      </c>
      <c r="C1419" s="2">
        <f>RSI!I1419</f>
        <v>62.437220114635018</v>
      </c>
      <c r="D1419" s="2">
        <f>MACD!E1419</f>
        <v>-2.2421354944521354E-2</v>
      </c>
      <c r="E1419" s="2">
        <f>MACD!F1419</f>
        <v>-8.0497316100807178E-3</v>
      </c>
      <c r="F1419" s="2">
        <f>'Moving Avg'!D1419</f>
        <v>8.5007199999999994</v>
      </c>
      <c r="G1419" s="2">
        <f>'Moving Avg'!F1419</f>
        <v>8.4175250000000013</v>
      </c>
      <c r="H1419" s="2">
        <f>'Moving Avg'!G1419</f>
        <v>8.3475619999999999</v>
      </c>
      <c r="I1419" s="2">
        <f>'Moving Avg'!H1419</f>
        <v>7.970251999999995</v>
      </c>
      <c r="J1419" s="5" t="str">
        <f>OBV!F1419</f>
        <v>BEARISH</v>
      </c>
      <c r="K1419" s="5" t="str">
        <f>OBV!G1419</f>
        <v>NEUTRAL</v>
      </c>
      <c r="L1419" s="5" t="str">
        <f>OBV!H1419</f>
        <v>BEARISH DIVERGENCE</v>
      </c>
    </row>
    <row r="1420" spans="1:12" ht="13.5" x14ac:dyDescent="0.25">
      <c r="A1420" s="3">
        <f>RSI!A1420</f>
        <v>44379</v>
      </c>
      <c r="B1420" s="2">
        <f>RSI!B1420</f>
        <v>8.4496000000000002</v>
      </c>
      <c r="C1420" s="2">
        <f>RSI!I1420</f>
        <v>56.403122624854987</v>
      </c>
      <c r="D1420" s="2">
        <f>MACD!E1420</f>
        <v>-2.183596417573419E-2</v>
      </c>
      <c r="E1420" s="2">
        <f>MACD!F1420</f>
        <v>-1.0806978123211413E-2</v>
      </c>
      <c r="F1420" s="2">
        <f>'Moving Avg'!D1420</f>
        <v>8.4876199999999979</v>
      </c>
      <c r="G1420" s="2">
        <f>'Moving Avg'!F1420</f>
        <v>8.4234200000000037</v>
      </c>
      <c r="H1420" s="2">
        <f>'Moving Avg'!G1420</f>
        <v>8.3528019999999987</v>
      </c>
      <c r="I1420" s="2">
        <f>'Moving Avg'!H1420</f>
        <v>7.9733304999999959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8.4496000000000002</v>
      </c>
      <c r="C1421" s="2">
        <f>RSI!I1421</f>
        <v>56.403122624854987</v>
      </c>
      <c r="D1421" s="2">
        <f>MACD!E1421</f>
        <v>-2.5607114266563258E-2</v>
      </c>
      <c r="E1421" s="2">
        <f>MACD!F1421</f>
        <v>-1.3767005351881783E-2</v>
      </c>
      <c r="F1421" s="2">
        <f>'Moving Avg'!D1421</f>
        <v>8.4745200000000018</v>
      </c>
      <c r="G1421" s="2">
        <f>'Moving Avg'!F1421</f>
        <v>8.4293150000000026</v>
      </c>
      <c r="H1421" s="2">
        <f>'Moving Avg'!G1421</f>
        <v>8.3580419999999993</v>
      </c>
      <c r="I1421" s="2">
        <f>'Moving Avg'!H1421</f>
        <v>7.976408999999995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8.4824000000000002</v>
      </c>
      <c r="C1422" s="2">
        <f>RSI!I1422</f>
        <v>60.797086434396419</v>
      </c>
      <c r="D1422" s="2">
        <f>MACD!E1422</f>
        <v>-2.7415199217879049E-2</v>
      </c>
      <c r="E1422" s="2">
        <f>MACD!F1422</f>
        <v>-1.6496644125081235E-2</v>
      </c>
      <c r="F1422" s="2">
        <f>'Moving Avg'!D1422</f>
        <v>8.4692800000000013</v>
      </c>
      <c r="G1422" s="2">
        <f>'Moving Avg'!F1422</f>
        <v>8.4348850000000031</v>
      </c>
      <c r="H1422" s="2">
        <f>'Moving Avg'!G1422</f>
        <v>8.3640679999999978</v>
      </c>
      <c r="I1422" s="2">
        <f>'Moving Avg'!H1422</f>
        <v>7.979585999999995</v>
      </c>
      <c r="J1422" s="5" t="str">
        <f>OBV!F1422</f>
        <v>BULLISH</v>
      </c>
      <c r="K1422" s="5" t="str">
        <f>OBV!G1422</f>
        <v>NEUTRAL</v>
      </c>
      <c r="L1422" s="5" t="str">
        <f>OBV!H1422</f>
        <v>BULLISH DIVERGENCE</v>
      </c>
    </row>
    <row r="1423" spans="1:12" ht="13.5" x14ac:dyDescent="0.25">
      <c r="A1423" s="3">
        <f>RSI!A1423</f>
        <v>44384</v>
      </c>
      <c r="B1423" s="2">
        <f>RSI!B1423</f>
        <v>8.5151000000000003</v>
      </c>
      <c r="C1423" s="2">
        <f>RSI!I1423</f>
        <v>64.62495235538573</v>
      </c>
      <c r="D1423" s="2">
        <f>MACD!E1423</f>
        <v>-2.9747856097479541E-2</v>
      </c>
      <c r="E1423" s="2">
        <f>MACD!F1423</f>
        <v>-1.9146886519560896E-2</v>
      </c>
      <c r="F1423" s="2">
        <f>'Moving Avg'!D1423</f>
        <v>8.4758200000000024</v>
      </c>
      <c r="G1423" s="2">
        <f>'Moving Avg'!F1423</f>
        <v>8.4420900000000003</v>
      </c>
      <c r="H1423" s="2">
        <f>'Moving Avg'!G1423</f>
        <v>8.3698319999999988</v>
      </c>
      <c r="I1423" s="2">
        <f>'Moving Avg'!H1423</f>
        <v>7.9822384999999967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</row>
    <row r="1424" spans="1:12" ht="13.5" x14ac:dyDescent="0.25">
      <c r="A1424" s="3">
        <f>RSI!A1424</f>
        <v>44385</v>
      </c>
      <c r="B1424" s="2">
        <f>RSI!B1424</f>
        <v>8.5151000000000003</v>
      </c>
      <c r="C1424" s="2">
        <f>RSI!I1424</f>
        <v>64.62495235538573</v>
      </c>
      <c r="D1424" s="2">
        <f>MACD!E1424</f>
        <v>-3.2281443611726246E-2</v>
      </c>
      <c r="E1424" s="2">
        <f>MACD!F1424</f>
        <v>-2.1773797937993968E-2</v>
      </c>
      <c r="F1424" s="2">
        <f>'Moving Avg'!D1424</f>
        <v>8.4823599999999999</v>
      </c>
      <c r="G1424" s="2">
        <f>'Moving Avg'!F1424</f>
        <v>8.4509299999999996</v>
      </c>
      <c r="H1424" s="2">
        <f>'Moving Avg'!G1424</f>
        <v>8.3755959999999998</v>
      </c>
      <c r="I1424" s="2">
        <f>'Moving Avg'!H1424</f>
        <v>7.9851859999999961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8.5151000000000003</v>
      </c>
      <c r="C1425" s="2">
        <f>RSI!I1425</f>
        <v>64.624952355385716</v>
      </c>
      <c r="D1425" s="2">
        <f>MACD!E1425</f>
        <v>-2.083589031249744E-2</v>
      </c>
      <c r="E1425" s="2">
        <f>MACD!F1425</f>
        <v>-2.1586216412894665E-2</v>
      </c>
      <c r="F1425" s="2">
        <f>'Moving Avg'!D1425</f>
        <v>8.4954599999999996</v>
      </c>
      <c r="G1425" s="2">
        <f>'Moving Avg'!F1425</f>
        <v>8.4545300000000001</v>
      </c>
      <c r="H1425" s="2">
        <f>'Moving Avg'!G1425</f>
        <v>8.381359999999999</v>
      </c>
      <c r="I1425" s="2">
        <f>'Moving Avg'!H1425</f>
        <v>7.9875109999999969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8.5153999999999996</v>
      </c>
      <c r="C1426" s="2">
        <f>RSI!I1426</f>
        <v>64.664486953263719</v>
      </c>
      <c r="D1426" s="2">
        <f>MACD!E1426</f>
        <v>-1.1653352652846394E-2</v>
      </c>
      <c r="E1426" s="2">
        <f>MACD!F1426</f>
        <v>-1.9599643660885013E-2</v>
      </c>
      <c r="F1426" s="2">
        <f>'Moving Avg'!D1426</f>
        <v>8.5086200000000005</v>
      </c>
      <c r="G1426" s="2">
        <f>'Moving Avg'!F1426</f>
        <v>8.4604400000000002</v>
      </c>
      <c r="H1426" s="2">
        <f>'Moving Avg'!G1426</f>
        <v>8.3879160000000006</v>
      </c>
      <c r="I1426" s="2">
        <f>'Moving Avg'!H1426</f>
        <v>7.9898704999999985</v>
      </c>
      <c r="J1426" s="5" t="str">
        <f>OBV!F1426</f>
        <v>BULLISH</v>
      </c>
      <c r="K1426" s="5" t="str">
        <f>OBV!G1426</f>
        <v>NEUTRAL</v>
      </c>
      <c r="L1426" s="5" t="str">
        <f>OBV!H1426</f>
        <v>BULLISH DIVERGENCE</v>
      </c>
    </row>
    <row r="1427" spans="1:12" ht="13.5" x14ac:dyDescent="0.25">
      <c r="A1427" s="3">
        <f>RSI!A1427</f>
        <v>44390</v>
      </c>
      <c r="B1427" s="2">
        <f>RSI!B1427</f>
        <v>8.5153999999999996</v>
      </c>
      <c r="C1427" s="2">
        <f>RSI!I1427</f>
        <v>64.664486953263719</v>
      </c>
      <c r="D1427" s="2">
        <f>MACD!E1427</f>
        <v>-5.3296738294399404E-3</v>
      </c>
      <c r="E1427" s="2">
        <f>MACD!F1427</f>
        <v>-1.6745649694596E-2</v>
      </c>
      <c r="F1427" s="2">
        <f>'Moving Avg'!D1427</f>
        <v>8.5152199999999993</v>
      </c>
      <c r="G1427" s="2">
        <f>'Moving Avg'!F1427</f>
        <v>8.4660199999999985</v>
      </c>
      <c r="H1427" s="2">
        <f>'Moving Avg'!G1427</f>
        <v>8.3944720000000004</v>
      </c>
      <c r="I1427" s="2">
        <f>'Moving Avg'!H1427</f>
        <v>7.9923279999999979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8.5153999999999996</v>
      </c>
      <c r="C1428" s="2">
        <f>RSI!I1428</f>
        <v>64.664486953263719</v>
      </c>
      <c r="D1428" s="2">
        <f>MACD!E1428</f>
        <v>-4.4227496933864074E-3</v>
      </c>
      <c r="E1428" s="2">
        <f>MACD!F1428</f>
        <v>-1.4281069694354083E-2</v>
      </c>
      <c r="F1428" s="2">
        <f>'Moving Avg'!D1428</f>
        <v>8.5152800000000006</v>
      </c>
      <c r="G1428" s="2">
        <f>'Moving Avg'!F1428</f>
        <v>8.4715999999999987</v>
      </c>
      <c r="H1428" s="2">
        <f>'Moving Avg'!G1428</f>
        <v>8.4036479999999987</v>
      </c>
      <c r="I1428" s="2">
        <f>'Moving Avg'!H1428</f>
        <v>7.9948184999999974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8.5153999999999996</v>
      </c>
      <c r="C1429" s="2">
        <f>RSI!I1429</f>
        <v>64.664486953263719</v>
      </c>
      <c r="D1429" s="2">
        <f>MACD!E1429</f>
        <v>-4.0378632655002633E-3</v>
      </c>
      <c r="E1429" s="2">
        <f>MACD!F1429</f>
        <v>-1.223242840858332E-2</v>
      </c>
      <c r="F1429" s="2">
        <f>'Moving Avg'!D1429</f>
        <v>8.5153400000000001</v>
      </c>
      <c r="G1429" s="2">
        <f>'Moving Avg'!F1429</f>
        <v>8.4771800000000006</v>
      </c>
      <c r="H1429" s="2">
        <f>'Moving Avg'!G1429</f>
        <v>8.4128239999999987</v>
      </c>
      <c r="I1429" s="2">
        <f>'Moving Avg'!H1429</f>
        <v>7.9974724999999971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8.7292000000000005</v>
      </c>
      <c r="C1430" s="2">
        <f>RSI!I1430</f>
        <v>82.940303146713774</v>
      </c>
      <c r="D1430" s="2">
        <f>MACD!E1430</f>
        <v>-2.4949557793332744E-2</v>
      </c>
      <c r="E1430" s="2">
        <f>MACD!F1430</f>
        <v>-1.4775854285533206E-2</v>
      </c>
      <c r="F1430" s="2">
        <f>'Moving Avg'!D1430</f>
        <v>8.5581599999999991</v>
      </c>
      <c r="G1430" s="2">
        <f>'Moving Avg'!F1430</f>
        <v>8.4931250000000009</v>
      </c>
      <c r="H1430" s="2">
        <f>'Moving Avg'!G1430</f>
        <v>8.4262759999999997</v>
      </c>
      <c r="I1430" s="2">
        <f>'Moving Avg'!H1430</f>
        <v>8.0018179999999965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</row>
    <row r="1431" spans="1:12" ht="13.5" x14ac:dyDescent="0.25">
      <c r="A1431" s="3">
        <f>RSI!A1431</f>
        <v>44396</v>
      </c>
      <c r="B1431" s="2">
        <f>RSI!B1431</f>
        <v>8.7292000000000005</v>
      </c>
      <c r="C1431" s="2">
        <f>RSI!I1431</f>
        <v>82.940303146713774</v>
      </c>
      <c r="D1431" s="2">
        <f>MACD!E1431</f>
        <v>-4.4235363388718696E-2</v>
      </c>
      <c r="E1431" s="2">
        <f>MACD!F1431</f>
        <v>-2.0667756106170304E-2</v>
      </c>
      <c r="F1431" s="2">
        <f>'Moving Avg'!D1431</f>
        <v>8.6009199999999986</v>
      </c>
      <c r="G1431" s="2">
        <f>'Moving Avg'!F1431</f>
        <v>8.5103800000000014</v>
      </c>
      <c r="H1431" s="2">
        <f>'Moving Avg'!G1431</f>
        <v>8.4394659999999995</v>
      </c>
      <c r="I1431" s="2">
        <f>'Moving Avg'!H1431</f>
        <v>8.0053444999999996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8.7292000000000005</v>
      </c>
      <c r="C1432" s="2">
        <f>RSI!I1432</f>
        <v>82.940303146713774</v>
      </c>
      <c r="D1432" s="2">
        <f>MACD!E1432</f>
        <v>-5.6981389272412031E-2</v>
      </c>
      <c r="E1432" s="2">
        <f>MACD!F1432</f>
        <v>-2.7930482739418651E-2</v>
      </c>
      <c r="F1432" s="2">
        <f>'Moving Avg'!D1432</f>
        <v>8.6436799999999998</v>
      </c>
      <c r="G1432" s="2">
        <f>'Moving Avg'!F1432</f>
        <v>8.5263249999999999</v>
      </c>
      <c r="H1432" s="2">
        <f>'Moving Avg'!G1432</f>
        <v>8.4485939999999999</v>
      </c>
      <c r="I1432" s="2">
        <f>'Moving Avg'!H1432</f>
        <v>8.0092314999999967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8.4725999999999999</v>
      </c>
      <c r="C1433" s="2">
        <f>RSI!I1433</f>
        <v>46.719101063339338</v>
      </c>
      <c r="D1433" s="2">
        <f>MACD!E1433</f>
        <v>-4.509259030069046E-2</v>
      </c>
      <c r="E1433" s="2">
        <f>MACD!F1433</f>
        <v>-3.1362904251673013E-2</v>
      </c>
      <c r="F1433" s="2">
        <f>'Moving Avg'!D1433</f>
        <v>8.6351199999999988</v>
      </c>
      <c r="G1433" s="2">
        <f>'Moving Avg'!F1433</f>
        <v>8.5287849999999992</v>
      </c>
      <c r="H1433" s="2">
        <f>'Moving Avg'!G1433</f>
        <v>8.4493159999999996</v>
      </c>
      <c r="I1433" s="2">
        <f>'Moving Avg'!H1433</f>
        <v>8.0136039999999991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</row>
    <row r="1434" spans="1:12" ht="13.5" x14ac:dyDescent="0.25">
      <c r="A1434" s="3">
        <f>RSI!A1434</f>
        <v>44403</v>
      </c>
      <c r="B1434" s="2">
        <f>RSI!B1434</f>
        <v>8.4725999999999999</v>
      </c>
      <c r="C1434" s="2">
        <f>RSI!I1434</f>
        <v>46.719101063339345</v>
      </c>
      <c r="D1434" s="2">
        <f>MACD!E1434</f>
        <v>-3.4779798054461963E-2</v>
      </c>
      <c r="E1434" s="2">
        <f>MACD!F1434</f>
        <v>-3.2046283012230808E-2</v>
      </c>
      <c r="F1434" s="2">
        <f>'Moving Avg'!D1434</f>
        <v>8.6265600000000013</v>
      </c>
      <c r="G1434" s="2">
        <f>'Moving Avg'!F1434</f>
        <v>8.5312450000000002</v>
      </c>
      <c r="H1434" s="2">
        <f>'Moving Avg'!G1434</f>
        <v>8.4500379999999993</v>
      </c>
      <c r="I1434" s="2">
        <f>'Moving Avg'!H1434</f>
        <v>8.016862999999999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</row>
    <row r="1435" spans="1:12" ht="13.5" x14ac:dyDescent="0.25">
      <c r="A1435" s="3">
        <f>RSI!A1435</f>
        <v>44404</v>
      </c>
      <c r="B1435" s="2">
        <f>RSI!B1435</f>
        <v>8.4725999999999999</v>
      </c>
      <c r="C1435" s="2">
        <f>RSI!I1435</f>
        <v>46.719101063339345</v>
      </c>
      <c r="D1435" s="2">
        <f>MACD!E1435</f>
        <v>-2.581929361021551E-2</v>
      </c>
      <c r="E1435" s="2">
        <f>MACD!F1435</f>
        <v>-3.080088513182775E-2</v>
      </c>
      <c r="F1435" s="2">
        <f>'Moving Avg'!D1435</f>
        <v>8.5752399999999991</v>
      </c>
      <c r="G1435" s="2">
        <f>'Moving Avg'!F1435</f>
        <v>8.5291200000000007</v>
      </c>
      <c r="H1435" s="2">
        <f>'Moving Avg'!G1435</f>
        <v>8.4507599999999972</v>
      </c>
      <c r="I1435" s="2">
        <f>'Moving Avg'!H1435</f>
        <v>8.0199254999999976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</row>
    <row r="1436" spans="1:12" ht="13.5" x14ac:dyDescent="0.25">
      <c r="A1436" s="3">
        <f>RSI!A1436</f>
        <v>44405</v>
      </c>
      <c r="B1436" s="2">
        <f>RSI!B1436</f>
        <v>8.4725999999999999</v>
      </c>
      <c r="C1436" s="2">
        <f>RSI!I1436</f>
        <v>46.719101063339345</v>
      </c>
      <c r="D1436" s="2">
        <f>MACD!E1436</f>
        <v>-1.7974234075717632E-2</v>
      </c>
      <c r="E1436" s="2">
        <f>MACD!F1436</f>
        <v>-2.823555492060573E-2</v>
      </c>
      <c r="F1436" s="2">
        <f>'Moving Avg'!D1436</f>
        <v>8.5239200000000004</v>
      </c>
      <c r="G1436" s="2">
        <f>'Moving Avg'!F1436</f>
        <v>8.5269950000000012</v>
      </c>
      <c r="H1436" s="2">
        <f>'Moving Avg'!G1436</f>
        <v>8.4514819999999986</v>
      </c>
      <c r="I1436" s="2">
        <f>'Moving Avg'!H1436</f>
        <v>8.0226604999999989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8.4725999999999999</v>
      </c>
      <c r="C1437" s="2">
        <f>RSI!I1437</f>
        <v>46.719101063339338</v>
      </c>
      <c r="D1437" s="2">
        <f>MACD!E1437</f>
        <v>-1.1135236046403207E-2</v>
      </c>
      <c r="E1437" s="2">
        <f>MACD!F1437</f>
        <v>-2.4815491145765225E-2</v>
      </c>
      <c r="F1437" s="2">
        <f>'Moving Avg'!D1437</f>
        <v>8.4725999999999999</v>
      </c>
      <c r="G1437" s="2">
        <f>'Moving Avg'!F1437</f>
        <v>8.5251950000000001</v>
      </c>
      <c r="H1437" s="2">
        <f>'Moving Avg'!G1437</f>
        <v>8.4522039999999983</v>
      </c>
      <c r="I1437" s="2">
        <f>'Moving Avg'!H1437</f>
        <v>8.0265745000000006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</row>
    <row r="1438" spans="1:12" ht="13.5" x14ac:dyDescent="0.25">
      <c r="A1438" s="3">
        <f>RSI!A1438</f>
        <v>44407</v>
      </c>
      <c r="B1438" s="2">
        <f>RSI!B1438</f>
        <v>8.2944999999999993</v>
      </c>
      <c r="C1438" s="2">
        <f>RSI!I1438</f>
        <v>32.464920203224594</v>
      </c>
      <c r="D1438" s="2">
        <f>MACD!E1438</f>
        <v>8.0301924500272293E-3</v>
      </c>
      <c r="E1438" s="2">
        <f>MACD!F1438</f>
        <v>-1.8246354426606735E-2</v>
      </c>
      <c r="F1438" s="2">
        <f>'Moving Avg'!D1438</f>
        <v>8.4369800000000001</v>
      </c>
      <c r="G1438" s="2">
        <f>'Moving Avg'!F1438</f>
        <v>8.5158000000000023</v>
      </c>
      <c r="H1438" s="2">
        <f>'Moving Avg'!G1438</f>
        <v>8.4493639999999974</v>
      </c>
      <c r="I1438" s="2">
        <f>'Moving Avg'!H1438</f>
        <v>8.0292375000000007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8.4725999999999999</v>
      </c>
      <c r="C1439" s="2">
        <f>RSI!I1439</f>
        <v>49.167221657997189</v>
      </c>
      <c r="D1439" s="2">
        <f>MACD!E1439</f>
        <v>1.2279115717031885E-2</v>
      </c>
      <c r="E1439" s="2">
        <f>MACD!F1439</f>
        <v>-1.2141260397879012E-2</v>
      </c>
      <c r="F1439" s="2">
        <f>'Moving Avg'!D1439</f>
        <v>8.4369800000000001</v>
      </c>
      <c r="G1439" s="2">
        <f>'Moving Avg'!F1439</f>
        <v>8.5153100000000013</v>
      </c>
      <c r="H1439" s="2">
        <f>'Moving Avg'!G1439</f>
        <v>8.4500860000000007</v>
      </c>
      <c r="I1439" s="2">
        <f>'Moving Avg'!H1439</f>
        <v>8.0317105000000009</v>
      </c>
      <c r="J1439" s="5" t="str">
        <f>OBV!F1439</f>
        <v>BEARISH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8.2730999999999995</v>
      </c>
      <c r="C1440" s="2">
        <f>RSI!I1440</f>
        <v>37.869314367325984</v>
      </c>
      <c r="D1440" s="2">
        <f>MACD!E1440</f>
        <v>6.3625946017767276E-2</v>
      </c>
      <c r="E1440" s="2">
        <f>MACD!F1440</f>
        <v>3.0121808852502461E-3</v>
      </c>
      <c r="F1440" s="2">
        <f>'Moving Avg'!D1440</f>
        <v>8.397079999999999</v>
      </c>
      <c r="G1440" s="2">
        <f>'Moving Avg'!F1440</f>
        <v>8.5064850000000014</v>
      </c>
      <c r="H1440" s="2">
        <f>'Moving Avg'!G1440</f>
        <v>8.4457700000000013</v>
      </c>
      <c r="I1440" s="2">
        <f>'Moving Avg'!H1440</f>
        <v>8.0331530000000004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8.5153999999999996</v>
      </c>
      <c r="C1441" s="2">
        <f>RSI!I1441</f>
        <v>52.227396829653209</v>
      </c>
      <c r="D1441" s="2">
        <f>MACD!E1441</f>
        <v>9.0379434760304633E-2</v>
      </c>
      <c r="E1441" s="2">
        <f>MACD!F1441</f>
        <v>2.0485631660261124E-2</v>
      </c>
      <c r="F1441" s="2">
        <f>'Moving Avg'!D1441</f>
        <v>8.40564</v>
      </c>
      <c r="G1441" s="2">
        <f>'Moving Avg'!F1441</f>
        <v>8.5097750000000012</v>
      </c>
      <c r="H1441" s="2">
        <f>'Moving Avg'!G1441</f>
        <v>8.4483960000000007</v>
      </c>
      <c r="I1441" s="2">
        <f>'Moving Avg'!H1441</f>
        <v>8.0364949999999986</v>
      </c>
      <c r="J1441" s="5" t="str">
        <f>OBV!F1441</f>
        <v>BEARISH</v>
      </c>
      <c r="K1441" s="5" t="str">
        <f>OBV!G1441</f>
        <v>NEUTRAL</v>
      </c>
      <c r="L1441" s="5" t="str">
        <f>OBV!H1441</f>
        <v>BEARISH DIVERGENCE</v>
      </c>
    </row>
    <row r="1442" spans="1:12" ht="13.5" x14ac:dyDescent="0.25">
      <c r="A1442" s="3">
        <f>RSI!A1442</f>
        <v>44413</v>
      </c>
      <c r="B1442" s="2">
        <f>RSI!B1442</f>
        <v>8.5153999999999996</v>
      </c>
      <c r="C1442" s="2">
        <f>RSI!I1442</f>
        <v>52.227396829653209</v>
      </c>
      <c r="D1442" s="2">
        <f>MACD!E1442</f>
        <v>0.11274664748154883</v>
      </c>
      <c r="E1442" s="2">
        <f>MACD!F1442</f>
        <v>3.8937834824518666E-2</v>
      </c>
      <c r="F1442" s="2">
        <f>'Moving Avg'!D1442</f>
        <v>8.4141999999999992</v>
      </c>
      <c r="G1442" s="2">
        <f>'Moving Avg'!F1442</f>
        <v>8.5114250000000009</v>
      </c>
      <c r="H1442" s="2">
        <f>'Moving Avg'!G1442</f>
        <v>8.4516760000000009</v>
      </c>
      <c r="I1442" s="2">
        <f>'Moving Avg'!H1442</f>
        <v>8.0397714999999987</v>
      </c>
      <c r="J1442" s="5" t="str">
        <f>OBV!F1442</f>
        <v>BEARISH</v>
      </c>
      <c r="K1442" s="5" t="str">
        <f>OBV!G1442</f>
        <v>NEUTRAL</v>
      </c>
      <c r="L1442" s="5" t="str">
        <f>OBV!H1442</f>
        <v>BEARISH DIVERGENCE</v>
      </c>
    </row>
    <row r="1443" spans="1:12" ht="13.5" x14ac:dyDescent="0.25">
      <c r="A1443" s="3">
        <f>RSI!A1443</f>
        <v>44414</v>
      </c>
      <c r="B1443" s="2">
        <f>RSI!B1443</f>
        <v>8.4797999999999991</v>
      </c>
      <c r="C1443" s="2">
        <f>RSI!I1443</f>
        <v>50.248692021264368</v>
      </c>
      <c r="D1443" s="2">
        <f>MACD!E1443</f>
        <v>9.4582536109514947E-2</v>
      </c>
      <c r="E1443" s="2">
        <f>MACD!F1443</f>
        <v>5.0066775081517925E-2</v>
      </c>
      <c r="F1443" s="2">
        <f>'Moving Avg'!D1443</f>
        <v>8.4512599999999996</v>
      </c>
      <c r="G1443" s="2">
        <f>'Moving Avg'!F1443</f>
        <v>8.5096600000000002</v>
      </c>
      <c r="H1443" s="2">
        <f>'Moving Avg'!G1443</f>
        <v>8.4538520000000013</v>
      </c>
      <c r="I1443" s="2">
        <f>'Moving Avg'!H1443</f>
        <v>8.0428699999999989</v>
      </c>
      <c r="J1443" s="5" t="str">
        <f>OBV!F1443</f>
        <v>BEARISH</v>
      </c>
      <c r="K1443" s="5" t="str">
        <f>OBV!G1443</f>
        <v>NEUTRAL</v>
      </c>
      <c r="L1443" s="5" t="str">
        <f>OBV!H1443</f>
        <v>BEARISH DIVERGENCE</v>
      </c>
    </row>
    <row r="1444" spans="1:12" ht="13.5" x14ac:dyDescent="0.25">
      <c r="A1444" s="3">
        <f>RSI!A1444</f>
        <v>44417</v>
      </c>
      <c r="B1444" s="2">
        <f>RSI!B1444</f>
        <v>8.4797999999999991</v>
      </c>
      <c r="C1444" s="2">
        <f>RSI!I1444</f>
        <v>50.248692021264382</v>
      </c>
      <c r="D1444" s="2">
        <f>MACD!E1444</f>
        <v>7.9191479779751717E-2</v>
      </c>
      <c r="E1444" s="2">
        <f>MACD!F1444</f>
        <v>5.5891716021164689E-2</v>
      </c>
      <c r="F1444" s="2">
        <f>'Moving Avg'!D1444</f>
        <v>8.4526999999999983</v>
      </c>
      <c r="G1444" s="2">
        <f>'Moving Avg'!F1444</f>
        <v>8.5078950000000013</v>
      </c>
      <c r="H1444" s="2">
        <f>'Moving Avg'!G1444</f>
        <v>8.4557660000000006</v>
      </c>
      <c r="I1444" s="2">
        <f>'Moving Avg'!H1444</f>
        <v>8.0461320000000001</v>
      </c>
      <c r="J1444" s="5" t="str">
        <f>OBV!F1444</f>
        <v>BEARISH</v>
      </c>
      <c r="K1444" s="5" t="str">
        <f>OBV!G1444</f>
        <v>NEUTRAL</v>
      </c>
      <c r="L1444" s="5" t="str">
        <f>OBV!H1444</f>
        <v>BEARISH DIVERGENCE</v>
      </c>
    </row>
    <row r="1445" spans="1:12" ht="13.5" x14ac:dyDescent="0.25">
      <c r="A1445" s="3">
        <f>RSI!A1445</f>
        <v>44419</v>
      </c>
      <c r="B1445" s="2">
        <f>RSI!B1445</f>
        <v>8.5153999999999996</v>
      </c>
      <c r="C1445" s="2">
        <f>RSI!I1445</f>
        <v>52.342714308273294</v>
      </c>
      <c r="D1445" s="2">
        <f>MACD!E1445</f>
        <v>6.3511404538143523E-2</v>
      </c>
      <c r="E1445" s="2">
        <f>MACD!F1445</f>
        <v>5.7415653724560457E-2</v>
      </c>
      <c r="F1445" s="2">
        <f>'Moving Avg'!D1445</f>
        <v>8.5011599999999987</v>
      </c>
      <c r="G1445" s="2">
        <f>'Moving Avg'!F1445</f>
        <v>8.5079100000000007</v>
      </c>
      <c r="H1445" s="2">
        <f>'Moving Avg'!G1445</f>
        <v>8.4594400000000007</v>
      </c>
      <c r="I1445" s="2">
        <f>'Moving Avg'!H1445</f>
        <v>8.0487534999999983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8.5153999999999996</v>
      </c>
      <c r="C1446" s="2">
        <f>RSI!I1446</f>
        <v>52.342714308273294</v>
      </c>
      <c r="D1446" s="2">
        <f>MACD!E1446</f>
        <v>5.0014919325622742E-2</v>
      </c>
      <c r="E1446" s="2">
        <f>MACD!F1446</f>
        <v>5.5935506844772914E-2</v>
      </c>
      <c r="F1446" s="2">
        <f>'Moving Avg'!D1446</f>
        <v>8.5011599999999987</v>
      </c>
      <c r="G1446" s="2">
        <f>'Moving Avg'!F1446</f>
        <v>8.5079100000000007</v>
      </c>
      <c r="H1446" s="2">
        <f>'Moving Avg'!G1446</f>
        <v>8.4620660000000001</v>
      </c>
      <c r="I1446" s="2">
        <f>'Moving Avg'!H1446</f>
        <v>8.0525539999999971</v>
      </c>
      <c r="J1446" s="5" t="str">
        <f>OBV!F1446</f>
        <v>BULLISH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8.5153999999999996</v>
      </c>
      <c r="C1447" s="2">
        <f>RSI!I1447</f>
        <v>52.342714308273294</v>
      </c>
      <c r="D1447" s="2">
        <f>MACD!E1447</f>
        <v>3.8383030121218908E-2</v>
      </c>
      <c r="E1447" s="2">
        <f>MACD!F1447</f>
        <v>5.2425011500062117E-2</v>
      </c>
      <c r="F1447" s="2">
        <f>'Moving Avg'!D1447</f>
        <v>8.5011599999999987</v>
      </c>
      <c r="G1447" s="2">
        <f>'Moving Avg'!F1447</f>
        <v>8.5079100000000007</v>
      </c>
      <c r="H1447" s="2">
        <f>'Moving Avg'!G1447</f>
        <v>8.4646920000000012</v>
      </c>
      <c r="I1447" s="2">
        <f>'Moving Avg'!H1447</f>
        <v>8.0555029999999999</v>
      </c>
      <c r="J1447" s="5" t="str">
        <f>OBV!F1447</f>
        <v>BULLISH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8.3800000000000008</v>
      </c>
      <c r="C1448" s="2">
        <f>RSI!I1448</f>
        <v>43.621112568334567</v>
      </c>
      <c r="D1448" s="2">
        <f>MACD!E1448</f>
        <v>1.0974193506701369E-2</v>
      </c>
      <c r="E1448" s="2">
        <f>MACD!F1448</f>
        <v>4.4134847901389974E-2</v>
      </c>
      <c r="F1448" s="2">
        <f>'Moving Avg'!D1448</f>
        <v>8.4811999999999994</v>
      </c>
      <c r="G1448" s="2">
        <f>'Moving Avg'!F1448</f>
        <v>8.5011399999999995</v>
      </c>
      <c r="H1448" s="2">
        <f>'Moving Avg'!G1448</f>
        <v>8.4646100000000004</v>
      </c>
      <c r="I1448" s="2">
        <f>'Moving Avg'!H1448</f>
        <v>8.0577094999999996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8.3016000000000005</v>
      </c>
      <c r="C1449" s="2">
        <f>RSI!I1449</f>
        <v>39.515400569116991</v>
      </c>
      <c r="D1449" s="2">
        <f>MACD!E1449</f>
        <v>2.1608020164766373E-2</v>
      </c>
      <c r="E1449" s="2">
        <f>MACD!F1449</f>
        <v>3.962948235406525E-2</v>
      </c>
      <c r="F1449" s="2">
        <f>'Moving Avg'!D1449</f>
        <v>8.4455600000000004</v>
      </c>
      <c r="G1449" s="2">
        <f>'Moving Avg'!F1449</f>
        <v>8.4904499999999992</v>
      </c>
      <c r="H1449" s="2">
        <f>'Moving Avg'!G1449</f>
        <v>8.4629599999999989</v>
      </c>
      <c r="I1449" s="2">
        <f>'Moving Avg'!H1449</f>
        <v>8.0595894999999995</v>
      </c>
      <c r="J1449" s="5" t="str">
        <f>OBV!F1449</f>
        <v>BEARISH</v>
      </c>
      <c r="K1449" s="5" t="str">
        <f>OBV!G1449</f>
        <v>WEAK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8.3016000000000005</v>
      </c>
      <c r="C1450" s="2">
        <f>RSI!I1450</f>
        <v>39.515400569116991</v>
      </c>
      <c r="D1450" s="2">
        <f>MACD!E1450</f>
        <v>9.4953084940563315E-4</v>
      </c>
      <c r="E1450" s="2">
        <f>MACD!F1450</f>
        <v>3.1893492053133327E-2</v>
      </c>
      <c r="F1450" s="2">
        <f>'Moving Avg'!D1450</f>
        <v>8.4028000000000009</v>
      </c>
      <c r="G1450" s="2">
        <f>'Moving Avg'!F1450</f>
        <v>8.4690699999999985</v>
      </c>
      <c r="H1450" s="2">
        <f>'Moving Avg'!G1450</f>
        <v>8.462358</v>
      </c>
      <c r="I1450" s="2">
        <f>'Moving Avg'!H1450</f>
        <v>8.0624520000000004</v>
      </c>
      <c r="J1450" s="5" t="str">
        <f>OBV!F1450</f>
        <v>BEARISH</v>
      </c>
      <c r="K1450" s="5" t="str">
        <f>OBV!G1450</f>
        <v>WEAK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8.4797999999999991</v>
      </c>
      <c r="C1451" s="2">
        <f>RSI!I1451</f>
        <v>51.539235571432492</v>
      </c>
      <c r="D1451" s="2">
        <f>MACD!E1451</f>
        <v>8.5054206353838424E-3</v>
      </c>
      <c r="E1451" s="2">
        <f>MACD!F1451</f>
        <v>2.7215877769583431E-2</v>
      </c>
      <c r="F1451" s="2">
        <f>'Moving Avg'!D1451</f>
        <v>8.3956800000000005</v>
      </c>
      <c r="G1451" s="2">
        <f>'Moving Avg'!F1451</f>
        <v>8.4565999999999999</v>
      </c>
      <c r="H1451" s="2">
        <f>'Moving Avg'!G1451</f>
        <v>8.465320000000002</v>
      </c>
      <c r="I1451" s="2">
        <f>'Moving Avg'!H1451</f>
        <v>8.0653865000000007</v>
      </c>
      <c r="J1451" s="5" t="str">
        <f>OBV!F1451</f>
        <v>BEARISH</v>
      </c>
      <c r="K1451" s="5" t="str">
        <f>OBV!G1451</f>
        <v>WEAK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8.4797999999999991</v>
      </c>
      <c r="C1452" s="2">
        <f>RSI!I1452</f>
        <v>51.539235571432492</v>
      </c>
      <c r="D1452" s="2">
        <f>MACD!E1452</f>
        <v>1.4734047440517983E-2</v>
      </c>
      <c r="E1452" s="2">
        <f>MACD!F1452</f>
        <v>2.4719511703770344E-2</v>
      </c>
      <c r="F1452" s="2">
        <f>'Moving Avg'!D1452</f>
        <v>8.38856</v>
      </c>
      <c r="G1452" s="2">
        <f>'Moving Avg'!F1452</f>
        <v>8.4441300000000012</v>
      </c>
      <c r="H1452" s="2">
        <f>'Moving Avg'!G1452</f>
        <v>8.4674960000000006</v>
      </c>
      <c r="I1452" s="2">
        <f>'Moving Avg'!H1452</f>
        <v>8.0683540000000011</v>
      </c>
      <c r="J1452" s="5" t="str">
        <f>OBV!F1452</f>
        <v>BEARISH</v>
      </c>
      <c r="K1452" s="5" t="str">
        <f>OBV!G1452</f>
        <v>WEAK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8.7219999999999995</v>
      </c>
      <c r="C1453" s="2">
        <f>RSI!I1453</f>
        <v>63.101496333656776</v>
      </c>
      <c r="D1453" s="2">
        <f>MACD!E1453</f>
        <v>-3.565849477856986E-3</v>
      </c>
      <c r="E1453" s="2">
        <f>MACD!F1453</f>
        <v>1.9062439467444878E-2</v>
      </c>
      <c r="F1453" s="2">
        <f>'Moving Avg'!D1453</f>
        <v>8.4569599999999987</v>
      </c>
      <c r="G1453" s="2">
        <f>'Moving Avg'!F1453</f>
        <v>8.4566000000000017</v>
      </c>
      <c r="H1453" s="2">
        <f>'Moving Avg'!G1453</f>
        <v>8.4745159999999995</v>
      </c>
      <c r="I1453" s="2">
        <f>'Moving Avg'!H1453</f>
        <v>8.0725325000000012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</row>
    <row r="1454" spans="1:12" ht="13.5" x14ac:dyDescent="0.25">
      <c r="A1454" s="3">
        <f>RSI!A1454</f>
        <v>44433</v>
      </c>
      <c r="B1454" s="2">
        <f>RSI!B1454</f>
        <v>8.5296000000000003</v>
      </c>
      <c r="C1454" s="2">
        <f>RSI!I1454</f>
        <v>52.405014518889566</v>
      </c>
      <c r="D1454" s="2">
        <f>MACD!E1454</f>
        <v>-6.3710012004829508E-3</v>
      </c>
      <c r="E1454" s="2">
        <f>MACD!F1454</f>
        <v>1.3975751333859313E-2</v>
      </c>
      <c r="F1454" s="2">
        <f>'Moving Avg'!D1454</f>
        <v>8.502559999999999</v>
      </c>
      <c r="G1454" s="2">
        <f>'Moving Avg'!F1454</f>
        <v>8.4594500000000004</v>
      </c>
      <c r="H1454" s="2">
        <f>'Moving Avg'!G1454</f>
        <v>8.4783419999999996</v>
      </c>
      <c r="I1454" s="2">
        <f>'Moving Avg'!H1454</f>
        <v>8.0759125000000029</v>
      </c>
      <c r="J1454" s="5" t="str">
        <f>OBV!F1454</f>
        <v>BEARISH</v>
      </c>
      <c r="K1454" s="5" t="str">
        <f>OBV!G1454</f>
        <v>NEUTRAL</v>
      </c>
      <c r="L1454" s="5" t="str">
        <f>OBV!H1454</f>
        <v>BEARISH DIVERGENCE</v>
      </c>
    </row>
    <row r="1455" spans="1:12" ht="13.5" x14ac:dyDescent="0.25">
      <c r="A1455" s="3">
        <f>RSI!A1455</f>
        <v>44434</v>
      </c>
      <c r="B1455" s="2">
        <f>RSI!B1455</f>
        <v>8.7219999999999995</v>
      </c>
      <c r="C1455" s="2">
        <f>RSI!I1455</f>
        <v>59.752301931689928</v>
      </c>
      <c r="D1455" s="2">
        <f>MACD!E1455</f>
        <v>-1.7838615784301126E-2</v>
      </c>
      <c r="E1455" s="2">
        <f>MACD!F1455</f>
        <v>7.6128779102272266E-3</v>
      </c>
      <c r="F1455" s="2">
        <f>'Moving Avg'!D1455</f>
        <v>8.5866399999999992</v>
      </c>
      <c r="G1455" s="2">
        <f>'Moving Avg'!F1455</f>
        <v>8.4719200000000008</v>
      </c>
      <c r="H1455" s="2">
        <f>'Moving Avg'!G1455</f>
        <v>8.4839200000000012</v>
      </c>
      <c r="I1455" s="2">
        <f>'Moving Avg'!H1455</f>
        <v>8.0805495000000018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8.5225000000000009</v>
      </c>
      <c r="C1456" s="2">
        <f>RSI!I1456</f>
        <v>50.966642386598195</v>
      </c>
      <c r="D1456" s="2">
        <f>MACD!E1456</f>
        <v>-1.4196563212829361E-2</v>
      </c>
      <c r="E1456" s="2">
        <f>MACD!F1456</f>
        <v>3.2509896856159097E-3</v>
      </c>
      <c r="F1456" s="2">
        <f>'Moving Avg'!D1456</f>
        <v>8.5951800000000009</v>
      </c>
      <c r="G1456" s="2">
        <f>'Moving Avg'!F1456</f>
        <v>8.4744150000000005</v>
      </c>
      <c r="H1456" s="2">
        <f>'Moving Avg'!G1456</f>
        <v>8.4864259999999998</v>
      </c>
      <c r="I1456" s="2">
        <f>'Moving Avg'!H1456</f>
        <v>8.0841890000000021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8.5225000000000009</v>
      </c>
      <c r="C1457" s="2">
        <f>RSI!I1457</f>
        <v>50.966642386598195</v>
      </c>
      <c r="D1457" s="2">
        <f>MACD!E1457</f>
        <v>-1.1262230705689547E-2</v>
      </c>
      <c r="E1457" s="2">
        <f>MACD!F1457</f>
        <v>3.4834560735481825E-4</v>
      </c>
      <c r="F1457" s="2">
        <f>'Moving Avg'!D1457</f>
        <v>8.6037199999999991</v>
      </c>
      <c r="G1457" s="2">
        <f>'Moving Avg'!F1457</f>
        <v>8.4769100000000002</v>
      </c>
      <c r="H1457" s="2">
        <f>'Moving Avg'!G1457</f>
        <v>8.4887999999999995</v>
      </c>
      <c r="I1457" s="2">
        <f>'Moving Avg'!H1457</f>
        <v>8.0878285000000023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8.5225000000000009</v>
      </c>
      <c r="C1458" s="2">
        <f>RSI!I1458</f>
        <v>50.966642386598203</v>
      </c>
      <c r="D1458" s="2">
        <f>MACD!E1458</f>
        <v>-2.974658864789248E-2</v>
      </c>
      <c r="E1458" s="2">
        <f>MACD!F1458</f>
        <v>-5.6706412436946423E-3</v>
      </c>
      <c r="F1458" s="2">
        <f>'Moving Avg'!D1458</f>
        <v>8.5638199999999998</v>
      </c>
      <c r="G1458" s="2">
        <f>'Moving Avg'!F1458</f>
        <v>8.488310000000002</v>
      </c>
      <c r="H1458" s="2">
        <f>'Moving Avg'!G1458</f>
        <v>8.4911739999999991</v>
      </c>
      <c r="I1458" s="2">
        <f>'Moving Avg'!H1458</f>
        <v>8.0914680000000043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</row>
    <row r="1459" spans="1:12" ht="13.5" x14ac:dyDescent="0.25">
      <c r="A1459" s="3">
        <f>RSI!A1459</f>
        <v>44440</v>
      </c>
      <c r="B1459" s="2">
        <f>RSI!B1459</f>
        <v>8.4797999999999991</v>
      </c>
      <c r="C1459" s="2">
        <f>RSI!I1459</f>
        <v>49.039111495476192</v>
      </c>
      <c r="D1459" s="2">
        <f>MACD!E1459</f>
        <v>-5.4412150127989278E-2</v>
      </c>
      <c r="E1459" s="2">
        <f>MACD!F1459</f>
        <v>-1.541894302055357E-2</v>
      </c>
      <c r="F1459" s="2">
        <f>'Moving Avg'!D1459</f>
        <v>8.5538600000000002</v>
      </c>
      <c r="G1459" s="2">
        <f>'Moving Avg'!F1459</f>
        <v>8.4886700000000026</v>
      </c>
      <c r="H1459" s="2">
        <f>'Moving Avg'!G1459</f>
        <v>8.4926940000000002</v>
      </c>
      <c r="I1459" s="2">
        <f>'Moving Avg'!H1459</f>
        <v>8.0948940000000036</v>
      </c>
      <c r="J1459" s="5" t="str">
        <f>OBV!F1459</f>
        <v>BULLISH</v>
      </c>
      <c r="K1459" s="5" t="str">
        <f>OBV!G1459</f>
        <v>NEUTRAL</v>
      </c>
      <c r="L1459" s="5" t="str">
        <f>OBV!H1459</f>
        <v>BULLISH DIVERGENCE</v>
      </c>
    </row>
    <row r="1460" spans="1:12" ht="13.5" x14ac:dyDescent="0.25">
      <c r="A1460" s="3">
        <f>RSI!A1460</f>
        <v>44441</v>
      </c>
      <c r="B1460" s="2">
        <f>RSI!B1460</f>
        <v>8.5153999999999996</v>
      </c>
      <c r="C1460" s="2">
        <f>RSI!I1460</f>
        <v>50.712731579646601</v>
      </c>
      <c r="D1460" s="2">
        <f>MACD!E1460</f>
        <v>-7.7784745018345092E-2</v>
      </c>
      <c r="E1460" s="2">
        <f>MACD!F1460</f>
        <v>-2.7892103420111877E-2</v>
      </c>
      <c r="F1460" s="2">
        <f>'Moving Avg'!D1460</f>
        <v>8.5125399999999996</v>
      </c>
      <c r="G1460" s="2">
        <f>'Moving Avg'!F1460</f>
        <v>8.5007850000000005</v>
      </c>
      <c r="H1460" s="2">
        <f>'Moving Avg'!G1460</f>
        <v>8.4947960000000009</v>
      </c>
      <c r="I1460" s="2">
        <f>'Moving Avg'!H1460</f>
        <v>8.0984980000000029</v>
      </c>
      <c r="J1460" s="5" t="str">
        <f>OBV!F1460</f>
        <v>BULLISH</v>
      </c>
      <c r="K1460" s="5" t="str">
        <f>OBV!G1460</f>
        <v>NEUTRAL</v>
      </c>
      <c r="L1460" s="5" t="str">
        <f>OBV!H1460</f>
        <v>BULLISH DIVERGENCE</v>
      </c>
    </row>
    <row r="1461" spans="1:12" ht="13.5" x14ac:dyDescent="0.25">
      <c r="A1461" s="3">
        <f>RSI!A1461</f>
        <v>44442</v>
      </c>
      <c r="B1461" s="2">
        <f>RSI!B1461</f>
        <v>8.5153999999999996</v>
      </c>
      <c r="C1461" s="2">
        <f>RSI!I1461</f>
        <v>50.712731579646601</v>
      </c>
      <c r="D1461" s="2">
        <f>MACD!E1461</f>
        <v>-7.0231253892346857E-2</v>
      </c>
      <c r="E1461" s="2">
        <f>MACD!F1461</f>
        <v>-3.6359933514558879E-2</v>
      </c>
      <c r="F1461" s="2">
        <f>'Moving Avg'!D1461</f>
        <v>8.51112</v>
      </c>
      <c r="G1461" s="2">
        <f>'Moving Avg'!F1461</f>
        <v>8.5007850000000005</v>
      </c>
      <c r="H1461" s="2">
        <f>'Moving Avg'!G1461</f>
        <v>8.4974220000000003</v>
      </c>
      <c r="I1461" s="2">
        <f>'Moving Avg'!H1461</f>
        <v>8.1021020000000039</v>
      </c>
      <c r="J1461" s="5" t="str">
        <f>OBV!F1461</f>
        <v>BULLISH</v>
      </c>
      <c r="K1461" s="5" t="str">
        <f>OBV!G1461</f>
        <v>NEUTRAL</v>
      </c>
      <c r="L1461" s="5" t="str">
        <f>OBV!H1461</f>
        <v>BULLISH DIVERGENCE</v>
      </c>
    </row>
    <row r="1462" spans="1:12" ht="13.5" x14ac:dyDescent="0.25">
      <c r="A1462" s="3">
        <f>RSI!A1462</f>
        <v>44445</v>
      </c>
      <c r="B1462" s="2">
        <f>RSI!B1462</f>
        <v>8.6792999999999996</v>
      </c>
      <c r="C1462" s="2">
        <f>RSI!I1462</f>
        <v>58.066058792706073</v>
      </c>
      <c r="D1462" s="2">
        <f>MACD!E1462</f>
        <v>-7.6059359091154022E-2</v>
      </c>
      <c r="E1462" s="2">
        <f>MACD!F1462</f>
        <v>-4.4299818629877905E-2</v>
      </c>
      <c r="F1462" s="2">
        <f>'Moving Avg'!D1462</f>
        <v>8.5424799999999994</v>
      </c>
      <c r="G1462" s="2">
        <f>'Moving Avg'!F1462</f>
        <v>8.5089800000000011</v>
      </c>
      <c r="H1462" s="2">
        <f>'Moving Avg'!G1462</f>
        <v>8.5028019999999991</v>
      </c>
      <c r="I1462" s="2">
        <f>'Moving Avg'!H1462</f>
        <v>8.1056085000000042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44446</v>
      </c>
      <c r="B1463" s="2">
        <f>RSI!B1463</f>
        <v>8.6792999999999996</v>
      </c>
      <c r="C1463" s="2">
        <f>RSI!I1463</f>
        <v>58.066058792706073</v>
      </c>
      <c r="D1463" s="2">
        <f>MACD!E1463</f>
        <v>-4.4770730866956043E-2</v>
      </c>
      <c r="E1463" s="2">
        <f>MACD!F1463</f>
        <v>-4.4394001077293535E-2</v>
      </c>
      <c r="F1463" s="2">
        <f>'Moving Avg'!D1463</f>
        <v>8.5738399999999988</v>
      </c>
      <c r="G1463" s="2">
        <f>'Moving Avg'!F1463</f>
        <v>8.5189550000000018</v>
      </c>
      <c r="H1463" s="2">
        <f>'Moving Avg'!G1463</f>
        <v>8.5079199999999986</v>
      </c>
      <c r="I1463" s="2">
        <f>'Moving Avg'!H1463</f>
        <v>8.1090820000000026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44447</v>
      </c>
      <c r="B1464" s="2">
        <f>RSI!B1464</f>
        <v>8.7078000000000007</v>
      </c>
      <c r="C1464" s="2">
        <f>RSI!I1464</f>
        <v>59.290889398121308</v>
      </c>
      <c r="D1464" s="2">
        <f>MACD!E1464</f>
        <v>-5.0971142020456384E-2</v>
      </c>
      <c r="E1464" s="2">
        <f>MACD!F1464</f>
        <v>-4.570942926592611E-2</v>
      </c>
      <c r="F1464" s="2">
        <f>'Moving Avg'!D1464</f>
        <v>8.6194399999999991</v>
      </c>
      <c r="G1464" s="2">
        <f>'Moving Avg'!F1464</f>
        <v>8.5303550000000019</v>
      </c>
      <c r="H1464" s="2">
        <f>'Moving Avg'!G1464</f>
        <v>8.5136079999999996</v>
      </c>
      <c r="I1464" s="2">
        <f>'Moving Avg'!H1464</f>
        <v>8.1127635000000051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</row>
    <row r="1465" spans="1:12" ht="13.5" x14ac:dyDescent="0.25">
      <c r="A1465" s="3">
        <f>RSI!A1465</f>
        <v>44448</v>
      </c>
      <c r="B1465" s="2">
        <f>RSI!B1465</f>
        <v>8.9001999999999999</v>
      </c>
      <c r="C1465" s="2">
        <f>RSI!I1465</f>
        <v>66.4213619983895</v>
      </c>
      <c r="D1465" s="2">
        <f>MACD!E1465</f>
        <v>-4.1930767374104505E-2</v>
      </c>
      <c r="E1465" s="2">
        <f>MACD!F1465</f>
        <v>-4.4953696887561789E-2</v>
      </c>
      <c r="F1465" s="2">
        <f>'Moving Avg'!D1465</f>
        <v>8.6963999999999988</v>
      </c>
      <c r="G1465" s="2">
        <f>'Moving Avg'!F1465</f>
        <v>8.5495950000000018</v>
      </c>
      <c r="H1465" s="2">
        <f>'Moving Avg'!G1465</f>
        <v>8.5213100000000015</v>
      </c>
      <c r="I1465" s="2">
        <f>'Moving Avg'!H1465</f>
        <v>8.117440000000002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</row>
    <row r="1466" spans="1:12" ht="13.5" x14ac:dyDescent="0.25">
      <c r="A1466" s="3">
        <f>RSI!A1466</f>
        <v>44449</v>
      </c>
      <c r="B1466" s="2">
        <f>RSI!B1466</f>
        <v>8.7790999999999997</v>
      </c>
      <c r="C1466" s="2">
        <f>RSI!I1466</f>
        <v>59.372256431910287</v>
      </c>
      <c r="D1466" s="2">
        <f>MACD!E1466</f>
        <v>-5.8122715815006387E-2</v>
      </c>
      <c r="E1466" s="2">
        <f>MACD!F1466</f>
        <v>-4.758750067305071E-2</v>
      </c>
      <c r="F1466" s="2">
        <f>'Moving Avg'!D1466</f>
        <v>8.7491400000000006</v>
      </c>
      <c r="G1466" s="2">
        <f>'Moving Avg'!F1466</f>
        <v>8.5627800000000001</v>
      </c>
      <c r="H1466" s="2">
        <f>'Moving Avg'!G1466</f>
        <v>8.5265900000000006</v>
      </c>
      <c r="I1466" s="2">
        <f>'Moving Avg'!H1466</f>
        <v>8.1214125000000035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9.1852</v>
      </c>
      <c r="C1467" s="2">
        <f>RSI!I1467</f>
        <v>70.629107331126022</v>
      </c>
      <c r="D1467" s="2">
        <f>MACD!E1467</f>
        <v>-0.10315204617964646</v>
      </c>
      <c r="E1467" s="2">
        <f>MACD!F1467</f>
        <v>-5.8700409774369862E-2</v>
      </c>
      <c r="F1467" s="2">
        <f>'Moving Avg'!D1467</f>
        <v>8.85032</v>
      </c>
      <c r="G1467" s="2">
        <f>'Moving Avg'!F1467</f>
        <v>8.5962700000000005</v>
      </c>
      <c r="H1467" s="2">
        <f>'Moving Avg'!G1467</f>
        <v>8.540122000000002</v>
      </c>
      <c r="I1467" s="2">
        <f>'Moving Avg'!H1467</f>
        <v>8.1275465000000029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9.2636000000000003</v>
      </c>
      <c r="C1468" s="2">
        <f>RSI!I1468</f>
        <v>72.22886986413971</v>
      </c>
      <c r="D1468" s="2">
        <f>MACD!E1468</f>
        <v>-0.150615458332231</v>
      </c>
      <c r="E1468" s="2">
        <f>MACD!F1468</f>
        <v>-7.7083419485942092E-2</v>
      </c>
      <c r="F1468" s="2">
        <f>'Moving Avg'!D1468</f>
        <v>8.967179999999999</v>
      </c>
      <c r="G1468" s="2">
        <f>'Moving Avg'!F1468</f>
        <v>8.6404500000000013</v>
      </c>
      <c r="H1468" s="2">
        <f>'Moving Avg'!G1468</f>
        <v>8.555746000000001</v>
      </c>
      <c r="I1468" s="2">
        <f>'Moving Avg'!H1468</f>
        <v>8.1345640000000046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9.2493999999999996</v>
      </c>
      <c r="C1469" s="2">
        <f>RSI!I1469</f>
        <v>71.469564486424076</v>
      </c>
      <c r="D1469" s="2">
        <f>MACD!E1469</f>
        <v>-0.20004843983830334</v>
      </c>
      <c r="E1469" s="2">
        <f>MACD!F1469</f>
        <v>-0.10167642355641435</v>
      </c>
      <c r="F1469" s="2">
        <f>'Moving Avg'!D1469</f>
        <v>9.0755000000000017</v>
      </c>
      <c r="G1469" s="2">
        <f>'Moving Avg'!F1469</f>
        <v>8.6878400000000013</v>
      </c>
      <c r="H1469" s="2">
        <f>'Moving Avg'!G1469</f>
        <v>8.5710859999999993</v>
      </c>
      <c r="I1469" s="2">
        <f>'Moving Avg'!H1469</f>
        <v>8.1420015000000028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</row>
    <row r="1470" spans="1:12" ht="13.5" x14ac:dyDescent="0.25">
      <c r="A1470" s="3">
        <f>RSI!A1470</f>
        <v>44455</v>
      </c>
      <c r="B1470" s="2">
        <f>RSI!B1470</f>
        <v>9.2493999999999996</v>
      </c>
      <c r="C1470" s="2">
        <f>RSI!I1470</f>
        <v>71.469564486424076</v>
      </c>
      <c r="D1470" s="2">
        <f>MACD!E1470</f>
        <v>-0.23979167674661461</v>
      </c>
      <c r="E1470" s="2">
        <f>MACD!F1470</f>
        <v>-0.12929947419445442</v>
      </c>
      <c r="F1470" s="2">
        <f>'Moving Avg'!D1470</f>
        <v>9.1453400000000009</v>
      </c>
      <c r="G1470" s="2">
        <f>'Moving Avg'!F1470</f>
        <v>8.7352300000000014</v>
      </c>
      <c r="H1470" s="2">
        <f>'Moving Avg'!G1470</f>
        <v>8.5870820000000005</v>
      </c>
      <c r="I1470" s="2">
        <f>'Moving Avg'!H1470</f>
        <v>8.1496030000000026</v>
      </c>
      <c r="J1470" s="5" t="str">
        <f>OBV!F1470</f>
        <v>BEARISH</v>
      </c>
      <c r="K1470" s="5" t="str">
        <f>OBV!G1470</f>
        <v>WEAK</v>
      </c>
      <c r="L1470" s="5" t="str">
        <f>OBV!H1470</f>
        <v>BEARISH DIVERGENCE</v>
      </c>
    </row>
    <row r="1471" spans="1:12" ht="13.5" x14ac:dyDescent="0.25">
      <c r="A1471" s="3">
        <f>RSI!A1471</f>
        <v>44456</v>
      </c>
      <c r="B1471" s="2">
        <f>RSI!B1471</f>
        <v>9.2422000000000004</v>
      </c>
      <c r="C1471" s="2">
        <f>RSI!I1471</f>
        <v>71.030464092129833</v>
      </c>
      <c r="D1471" s="2">
        <f>MACD!E1471</f>
        <v>-0.27602821077168294</v>
      </c>
      <c r="E1471" s="2">
        <f>MACD!F1471</f>
        <v>-0.15864522150990013</v>
      </c>
      <c r="F1471" s="2">
        <f>'Moving Avg'!D1471</f>
        <v>9.2379600000000011</v>
      </c>
      <c r="G1471" s="2">
        <f>'Moving Avg'!F1471</f>
        <v>8.7733500000000006</v>
      </c>
      <c r="H1471" s="2">
        <f>'Moving Avg'!G1471</f>
        <v>8.6029339999999994</v>
      </c>
      <c r="I1471" s="2">
        <f>'Moving Avg'!H1471</f>
        <v>8.1561860000000017</v>
      </c>
      <c r="J1471" s="5" t="str">
        <f>OBV!F1471</f>
        <v>BEARISH</v>
      </c>
      <c r="K1471" s="5" t="str">
        <f>OBV!G1471</f>
        <v>WEAK</v>
      </c>
      <c r="L1471" s="5" t="str">
        <f>OBV!H1471</f>
        <v>BEARISH DIVERGENCE</v>
      </c>
    </row>
    <row r="1472" spans="1:12" ht="13.5" x14ac:dyDescent="0.25">
      <c r="A1472" s="3">
        <f>RSI!A1472</f>
        <v>44459</v>
      </c>
      <c r="B1472" s="2">
        <f>RSI!B1472</f>
        <v>9.2636000000000003</v>
      </c>
      <c r="C1472" s="2">
        <f>RSI!I1472</f>
        <v>71.589181745513969</v>
      </c>
      <c r="D1472" s="2">
        <f>MACD!E1472</f>
        <v>-0.28592545867426722</v>
      </c>
      <c r="E1472" s="2">
        <f>MACD!F1472</f>
        <v>-0.18410126894277357</v>
      </c>
      <c r="F1472" s="2">
        <f>'Moving Avg'!D1472</f>
        <v>9.253639999999999</v>
      </c>
      <c r="G1472" s="2">
        <f>'Moving Avg'!F1472</f>
        <v>8.8125400000000003</v>
      </c>
      <c r="H1472" s="2">
        <f>'Moving Avg'!G1472</f>
        <v>8.6185580000000002</v>
      </c>
      <c r="I1472" s="2">
        <f>'Moving Avg'!H1472</f>
        <v>8.1628760000000025</v>
      </c>
      <c r="J1472" s="5" t="str">
        <f>OBV!F1472</f>
        <v>BEARISH</v>
      </c>
      <c r="K1472" s="5" t="str">
        <f>OBV!G1472</f>
        <v>WEAK</v>
      </c>
      <c r="L1472" s="5" t="str">
        <f>OBV!H1472</f>
        <v>BEARISH DIVERGENCE</v>
      </c>
    </row>
    <row r="1473" spans="1:12" ht="13.5" x14ac:dyDescent="0.25">
      <c r="A1473" s="3">
        <f>RSI!A1473</f>
        <v>44460</v>
      </c>
      <c r="B1473" s="2">
        <f>RSI!B1473</f>
        <v>9.2636000000000003</v>
      </c>
      <c r="C1473" s="2">
        <f>RSI!I1473</f>
        <v>71.589181745513969</v>
      </c>
      <c r="D1473" s="2">
        <f>MACD!E1473</f>
        <v>-0.29707999240222449</v>
      </c>
      <c r="E1473" s="2">
        <f>MACD!F1473</f>
        <v>-0.20669701363466375</v>
      </c>
      <c r="F1473" s="2">
        <f>'Moving Avg'!D1473</f>
        <v>9.253639999999999</v>
      </c>
      <c r="G1473" s="2">
        <f>'Moving Avg'!F1473</f>
        <v>8.83962</v>
      </c>
      <c r="H1473" s="2">
        <f>'Moving Avg'!G1473</f>
        <v>8.6335280000000019</v>
      </c>
      <c r="I1473" s="2">
        <f>'Moving Avg'!H1473</f>
        <v>8.1698935000000024</v>
      </c>
      <c r="J1473" s="5" t="str">
        <f>OBV!F1473</f>
        <v>BEARISH</v>
      </c>
      <c r="K1473" s="5" t="str">
        <f>OBV!G1473</f>
        <v>WEAK</v>
      </c>
      <c r="L1473" s="5" t="str">
        <f>OBV!H1473</f>
        <v>NEUTRAL</v>
      </c>
    </row>
    <row r="1474" spans="1:12" ht="13.5" x14ac:dyDescent="0.25">
      <c r="A1474" s="3">
        <f>RSI!A1474</f>
        <v>44461</v>
      </c>
      <c r="B1474" s="2">
        <f>RSI!B1474</f>
        <v>9.2493999999999996</v>
      </c>
      <c r="C1474" s="2">
        <f>RSI!I1474</f>
        <v>70.542188873568222</v>
      </c>
      <c r="D1474" s="2">
        <f>MACD!E1474</f>
        <v>-0.30365599469732452</v>
      </c>
      <c r="E1474" s="2">
        <f>MACD!F1474</f>
        <v>-0.22608880984719593</v>
      </c>
      <c r="F1474" s="2">
        <f>'Moving Avg'!D1474</f>
        <v>9.2536400000000008</v>
      </c>
      <c r="G1474" s="2">
        <f>'Moving Avg'!F1474</f>
        <v>8.87561</v>
      </c>
      <c r="H1474" s="2">
        <f>'Moving Avg'!G1474</f>
        <v>8.6482139999999994</v>
      </c>
      <c r="I1474" s="2">
        <f>'Moving Avg'!H1474</f>
        <v>8.1771345000000011</v>
      </c>
      <c r="J1474" s="5" t="str">
        <f>OBV!F1474</f>
        <v>BEARISH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9.7125000000000004</v>
      </c>
      <c r="C1475" s="2">
        <f>RSI!I1475</f>
        <v>80.538560709282095</v>
      </c>
      <c r="D1475" s="2">
        <f>MACD!E1475</f>
        <v>-0.31622344954736192</v>
      </c>
      <c r="E1475" s="2">
        <f>MACD!F1475</f>
        <v>-0.24411573778722917</v>
      </c>
      <c r="F1475" s="2">
        <f>'Moving Avg'!D1475</f>
        <v>9.3462599999999991</v>
      </c>
      <c r="G1475" s="2">
        <f>'Moving Avg'!F1475</f>
        <v>8.9251350000000009</v>
      </c>
      <c r="H1475" s="2">
        <f>'Moving Avg'!G1475</f>
        <v>8.6721620000000001</v>
      </c>
      <c r="I1475" s="2">
        <f>'Moving Avg'!H1475</f>
        <v>8.1866910000000015</v>
      </c>
      <c r="J1475" s="5" t="str">
        <f>OBV!F1475</f>
        <v>BULLISH</v>
      </c>
      <c r="K1475" s="5" t="str">
        <f>OBV!G1475</f>
        <v>STRONG</v>
      </c>
      <c r="L1475" s="5" t="str">
        <f>OBV!H1475</f>
        <v>CONFIRMED BULLISH</v>
      </c>
    </row>
    <row r="1476" spans="1:12" ht="13.5" x14ac:dyDescent="0.25">
      <c r="A1476" s="3">
        <f>RSI!A1476</f>
        <v>44463</v>
      </c>
      <c r="B1476" s="2">
        <f>RSI!B1476</f>
        <v>9.6198999999999995</v>
      </c>
      <c r="C1476" s="2">
        <f>RSI!I1476</f>
        <v>75.054061046138912</v>
      </c>
      <c r="D1476" s="2">
        <f>MACD!E1476</f>
        <v>-0.34349455007605378</v>
      </c>
      <c r="E1476" s="2">
        <f>MACD!F1476</f>
        <v>-0.26399150024499413</v>
      </c>
      <c r="F1476" s="2">
        <f>'Moving Avg'!D1476</f>
        <v>9.4218000000000011</v>
      </c>
      <c r="G1476" s="2">
        <f>'Moving Avg'!F1476</f>
        <v>8.9800050000000002</v>
      </c>
      <c r="H1476" s="2">
        <f>'Moving Avg'!G1476</f>
        <v>8.6942519999999988</v>
      </c>
      <c r="I1476" s="2">
        <f>'Moving Avg'!H1476</f>
        <v>8.1958175000000004</v>
      </c>
      <c r="J1476" s="5" t="str">
        <f>OBV!F1476</f>
        <v>BULLISH</v>
      </c>
      <c r="K1476" s="5" t="str">
        <f>OBV!G1476</f>
        <v>STRONG</v>
      </c>
      <c r="L1476" s="5" t="str">
        <f>OBV!H1476</f>
        <v>CONFIRMED BULLISH</v>
      </c>
    </row>
    <row r="1477" spans="1:12" ht="13.5" x14ac:dyDescent="0.25">
      <c r="A1477" s="3">
        <f>RSI!A1477</f>
        <v>44466</v>
      </c>
      <c r="B1477" s="2">
        <f>RSI!B1477</f>
        <v>9.6198999999999995</v>
      </c>
      <c r="C1477" s="2">
        <f>RSI!I1477</f>
        <v>75.054061046138912</v>
      </c>
      <c r="D1477" s="2">
        <f>MACD!E1477</f>
        <v>-0.30805117242672608</v>
      </c>
      <c r="E1477" s="2">
        <f>MACD!F1477</f>
        <v>-0.2728034346813405</v>
      </c>
      <c r="F1477" s="2">
        <f>'Moving Avg'!D1477</f>
        <v>9.4930599999999998</v>
      </c>
      <c r="G1477" s="2">
        <f>'Moving Avg'!F1477</f>
        <v>9.0348749999999995</v>
      </c>
      <c r="H1477" s="2">
        <f>'Moving Avg'!G1477</f>
        <v>8.7163420000000009</v>
      </c>
      <c r="I1477" s="2">
        <f>'Moving Avg'!H1477</f>
        <v>8.2050094999999992</v>
      </c>
      <c r="J1477" s="5" t="str">
        <f>OBV!F1477</f>
        <v>BULLISH</v>
      </c>
      <c r="K1477" s="5" t="str">
        <f>OBV!G1477</f>
        <v>STRONG</v>
      </c>
      <c r="L1477" s="5" t="str">
        <f>OBV!H1477</f>
        <v>CONFIRMED BULLISH</v>
      </c>
    </row>
    <row r="1478" spans="1:12" ht="13.5" x14ac:dyDescent="0.25">
      <c r="A1478" s="3">
        <f>RSI!A1478</f>
        <v>44467</v>
      </c>
      <c r="B1478" s="2">
        <f>RSI!B1478</f>
        <v>9.6198999999999995</v>
      </c>
      <c r="C1478" s="2">
        <f>RSI!I1478</f>
        <v>75.054061046138898</v>
      </c>
      <c r="D1478" s="2">
        <f>MACD!E1478</f>
        <v>-0.26966389737467011</v>
      </c>
      <c r="E1478" s="2">
        <f>MACD!F1478</f>
        <v>-0.27217552722000643</v>
      </c>
      <c r="F1478" s="2">
        <f>'Moving Avg'!D1478</f>
        <v>9.5643200000000004</v>
      </c>
      <c r="G1478" s="2">
        <f>'Moving Avg'!F1478</f>
        <v>9.0897449999999989</v>
      </c>
      <c r="H1478" s="2">
        <f>'Moving Avg'!G1478</f>
        <v>8.7384319999999978</v>
      </c>
      <c r="I1478" s="2">
        <f>'Moving Avg'!H1478</f>
        <v>8.2145945000000005</v>
      </c>
      <c r="J1478" s="5" t="str">
        <f>OBV!F1478</f>
        <v>BULLISH</v>
      </c>
      <c r="K1478" s="5" t="str">
        <f>OBV!G1478</f>
        <v>STRONG</v>
      </c>
      <c r="L1478" s="5" t="str">
        <f>OBV!H1478</f>
        <v>CONFIRMED BULLISH</v>
      </c>
    </row>
    <row r="1479" spans="1:12" ht="13.5" x14ac:dyDescent="0.25">
      <c r="A1479" s="3">
        <f>RSI!A1479</f>
        <v>44468</v>
      </c>
      <c r="B1479" s="2">
        <f>RSI!B1479</f>
        <v>9.5843000000000007</v>
      </c>
      <c r="C1479" s="2">
        <f>RSI!I1479</f>
        <v>72.677620724153698</v>
      </c>
      <c r="D1479" s="2">
        <f>MACD!E1479</f>
        <v>-0.24012328133816396</v>
      </c>
      <c r="E1479" s="2">
        <f>MACD!F1479</f>
        <v>-0.26576507804363797</v>
      </c>
      <c r="F1479" s="2">
        <f>'Moving Avg'!D1479</f>
        <v>9.6312999999999995</v>
      </c>
      <c r="G1479" s="2">
        <f>'Moving Avg'!F1479</f>
        <v>9.1449699999999989</v>
      </c>
      <c r="H1479" s="2">
        <f>'Moving Avg'!G1479</f>
        <v>8.7598099999999999</v>
      </c>
      <c r="I1479" s="2">
        <f>'Moving Avg'!H1479</f>
        <v>8.223608500000001</v>
      </c>
      <c r="J1479" s="5" t="str">
        <f>OBV!F1479</f>
        <v>BULLISH</v>
      </c>
      <c r="K1479" s="5" t="str">
        <f>OBV!G1479</f>
        <v>STRONG</v>
      </c>
      <c r="L1479" s="5" t="str">
        <f>OBV!H1479</f>
        <v>CONFIRMED BULLISH</v>
      </c>
    </row>
    <row r="1480" spans="1:12" ht="13.5" x14ac:dyDescent="0.25">
      <c r="A1480" s="3">
        <f>RSI!A1480</f>
        <v>44469</v>
      </c>
      <c r="B1480" s="2">
        <f>RSI!B1480</f>
        <v>9.4061000000000003</v>
      </c>
      <c r="C1480" s="2">
        <f>RSI!I1480</f>
        <v>62.081283132286181</v>
      </c>
      <c r="D1480" s="2">
        <f>MACD!E1480</f>
        <v>-0.20485900061054885</v>
      </c>
      <c r="E1480" s="2">
        <f>MACD!F1480</f>
        <v>-0.25358386255702015</v>
      </c>
      <c r="F1480" s="2">
        <f>'Moving Avg'!D1480</f>
        <v>9.5700199999999995</v>
      </c>
      <c r="G1480" s="2">
        <f>'Moving Avg'!F1480</f>
        <v>9.1895050000000005</v>
      </c>
      <c r="H1480" s="2">
        <f>'Moving Avg'!G1480</f>
        <v>8.7733479999999968</v>
      </c>
      <c r="I1480" s="2">
        <f>'Moving Avg'!H1480</f>
        <v>8.2319934999999997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9.2636000000000003</v>
      </c>
      <c r="C1481" s="2">
        <f>RSI!I1481</f>
        <v>55.155969367941722</v>
      </c>
      <c r="D1481" s="2">
        <f>MACD!E1481</f>
        <v>-0.16723360687113065</v>
      </c>
      <c r="E1481" s="2">
        <f>MACD!F1481</f>
        <v>-0.23631381141984226</v>
      </c>
      <c r="F1481" s="2">
        <f>'Moving Avg'!D1481</f>
        <v>9.4987600000000008</v>
      </c>
      <c r="G1481" s="2">
        <f>'Moving Avg'!F1481</f>
        <v>9.226915</v>
      </c>
      <c r="H1481" s="2">
        <f>'Moving Avg'!G1481</f>
        <v>8.7840359999999968</v>
      </c>
      <c r="I1481" s="2">
        <f>'Moving Avg'!H1481</f>
        <v>8.2394040000000004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9.2636000000000003</v>
      </c>
      <c r="C1482" s="2">
        <f>RSI!I1482</f>
        <v>55.155969367941722</v>
      </c>
      <c r="D1482" s="2">
        <f>MACD!E1482</f>
        <v>-0.1328007928944217</v>
      </c>
      <c r="E1482" s="2">
        <f>MACD!F1482</f>
        <v>-0.21561120771475817</v>
      </c>
      <c r="F1482" s="2">
        <f>'Moving Avg'!D1482</f>
        <v>9.4275000000000002</v>
      </c>
      <c r="G1482" s="2">
        <f>'Moving Avg'!F1482</f>
        <v>9.2561300000000006</v>
      </c>
      <c r="H1482" s="2">
        <f>'Moving Avg'!G1482</f>
        <v>8.7947239999999969</v>
      </c>
      <c r="I1482" s="2">
        <f>'Moving Avg'!H1482</f>
        <v>8.2464215000000003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9.2565000000000008</v>
      </c>
      <c r="C1483" s="2">
        <f>RSI!I1483</f>
        <v>54.802710025374346</v>
      </c>
      <c r="D1483" s="2">
        <f>MACD!E1483</f>
        <v>-0.10378419171159337</v>
      </c>
      <c r="E1483" s="2">
        <f>MACD!F1483</f>
        <v>-0.19324580451412521</v>
      </c>
      <c r="F1483" s="2">
        <f>'Moving Avg'!D1483</f>
        <v>9.3548200000000001</v>
      </c>
      <c r="G1483" s="2">
        <f>'Moving Avg'!F1483</f>
        <v>9.2849899999999987</v>
      </c>
      <c r="H1483" s="2">
        <f>'Moving Avg'!G1483</f>
        <v>8.8104019999999998</v>
      </c>
      <c r="I1483" s="2">
        <f>'Moving Avg'!H1483</f>
        <v>8.2534034999999975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9.2565000000000008</v>
      </c>
      <c r="C1484" s="2">
        <f>RSI!I1484</f>
        <v>54.802710025374346</v>
      </c>
      <c r="D1484" s="2">
        <f>MACD!E1484</f>
        <v>-8.1971365238304728E-2</v>
      </c>
      <c r="E1484" s="2">
        <f>MACD!F1484</f>
        <v>-0.17099091665896113</v>
      </c>
      <c r="F1484" s="2">
        <f>'Moving Avg'!D1484</f>
        <v>9.2892600000000005</v>
      </c>
      <c r="G1484" s="2">
        <f>'Moving Avg'!F1484</f>
        <v>9.3124249999999993</v>
      </c>
      <c r="H1484" s="2">
        <f>'Moving Avg'!G1484</f>
        <v>8.8260799999999975</v>
      </c>
      <c r="I1484" s="2">
        <f>'Moving Avg'!H1484</f>
        <v>8.2602214999999983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</row>
    <row r="1485" spans="1:12" ht="13.5" x14ac:dyDescent="0.25">
      <c r="A1485" s="3">
        <f>RSI!A1485</f>
        <v>44476</v>
      </c>
      <c r="B1485" s="2">
        <f>RSI!B1485</f>
        <v>9.2565000000000008</v>
      </c>
      <c r="C1485" s="2">
        <f>RSI!I1485</f>
        <v>54.802710025374346</v>
      </c>
      <c r="D1485" s="2">
        <f>MACD!E1485</f>
        <v>7.2178448503201764E-3</v>
      </c>
      <c r="E1485" s="2">
        <f>MACD!F1485</f>
        <v>-0.13534916435710487</v>
      </c>
      <c r="F1485" s="2">
        <f>'Moving Avg'!D1485</f>
        <v>9.2593400000000017</v>
      </c>
      <c r="G1485" s="2">
        <f>'Moving Avg'!F1485</f>
        <v>9.3302399999999999</v>
      </c>
      <c r="H1485" s="2">
        <f>'Moving Avg'!G1485</f>
        <v>8.8417580000000005</v>
      </c>
      <c r="I1485" s="2">
        <f>'Moving Avg'!H1485</f>
        <v>8.267203499999999</v>
      </c>
      <c r="J1485" s="5" t="str">
        <f>OBV!F1485</f>
        <v>BEARISH</v>
      </c>
      <c r="K1485" s="5" t="str">
        <f>OBV!G1485</f>
        <v>WEAK</v>
      </c>
      <c r="L1485" s="5" t="str">
        <f>OBV!H1485</f>
        <v>CONFIRMED BEARISH</v>
      </c>
    </row>
    <row r="1486" spans="1:12" ht="13.5" x14ac:dyDescent="0.25">
      <c r="A1486" s="3">
        <f>RSI!A1486</f>
        <v>44477</v>
      </c>
      <c r="B1486" s="2">
        <f>RSI!B1486</f>
        <v>9.2636000000000003</v>
      </c>
      <c r="C1486" s="2">
        <f>RSI!I1486</f>
        <v>55.161390160057309</v>
      </c>
      <c r="D1486" s="2">
        <f>MACD!E1486</f>
        <v>6.7437677884425895E-2</v>
      </c>
      <c r="E1486" s="2">
        <f>MACD!F1486</f>
        <v>-9.4791795908798715E-2</v>
      </c>
      <c r="F1486" s="2">
        <f>'Moving Avg'!D1486</f>
        <v>9.2593399999999999</v>
      </c>
      <c r="G1486" s="2">
        <f>'Moving Avg'!F1486</f>
        <v>9.3544649999999976</v>
      </c>
      <c r="H1486" s="2">
        <f>'Moving Avg'!G1486</f>
        <v>8.8575779999999984</v>
      </c>
      <c r="I1486" s="2">
        <f>'Moving Avg'!H1486</f>
        <v>8.2742210000000007</v>
      </c>
      <c r="J1486" s="5" t="str">
        <f>OBV!F1486</f>
        <v>BEARISH</v>
      </c>
      <c r="K1486" s="5" t="str">
        <f>OBV!G1486</f>
        <v>WEAK</v>
      </c>
      <c r="L1486" s="5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9.2636000000000003</v>
      </c>
      <c r="C1487" s="2">
        <f>RSI!I1487</f>
        <v>55.161390160057316</v>
      </c>
      <c r="D1487" s="2">
        <f>MACD!E1487</f>
        <v>0.11791033706630927</v>
      </c>
      <c r="E1487" s="2">
        <f>MACD!F1487</f>
        <v>-5.2251369313777121E-2</v>
      </c>
      <c r="F1487" s="2">
        <f>'Moving Avg'!D1487</f>
        <v>9.2593399999999999</v>
      </c>
      <c r="G1487" s="2">
        <f>'Moving Avg'!F1487</f>
        <v>9.3583849999999966</v>
      </c>
      <c r="H1487" s="2">
        <f>'Moving Avg'!G1487</f>
        <v>8.8733979999999981</v>
      </c>
      <c r="I1487" s="2">
        <f>'Moving Avg'!H1487</f>
        <v>8.2812385000000006</v>
      </c>
      <c r="J1487" s="5" t="str">
        <f>OBV!F1487</f>
        <v>BEARISH</v>
      </c>
      <c r="K1487" s="5" t="str">
        <f>OBV!G1487</f>
        <v>WEAK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9.1211000000000002</v>
      </c>
      <c r="C1488" s="2">
        <f>RSI!I1488</f>
        <v>46.560582825865978</v>
      </c>
      <c r="D1488" s="2">
        <f>MACD!E1488</f>
        <v>0.17072669013398034</v>
      </c>
      <c r="E1488" s="2">
        <f>MACD!F1488</f>
        <v>-7.6557574242256329E-3</v>
      </c>
      <c r="F1488" s="2">
        <f>'Moving Avg'!D1488</f>
        <v>9.2322600000000001</v>
      </c>
      <c r="G1488" s="2">
        <f>'Moving Avg'!F1488</f>
        <v>9.3512599999999981</v>
      </c>
      <c r="H1488" s="2">
        <f>'Moving Avg'!G1488</f>
        <v>8.8899299999999997</v>
      </c>
      <c r="I1488" s="2">
        <f>'Moving Avg'!H1488</f>
        <v>8.287707000000001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44482</v>
      </c>
      <c r="B1489" s="2">
        <f>RSI!B1489</f>
        <v>9.1211000000000002</v>
      </c>
      <c r="C1489" s="2">
        <f>RSI!I1489</f>
        <v>46.560582825865978</v>
      </c>
      <c r="D1489" s="2">
        <f>MACD!E1489</f>
        <v>0.21036882783504574</v>
      </c>
      <c r="E1489" s="2">
        <f>MACD!F1489</f>
        <v>3.5949159627628638E-2</v>
      </c>
      <c r="F1489" s="2">
        <f>'Moving Avg'!D1489</f>
        <v>9.2051800000000004</v>
      </c>
      <c r="G1489" s="2">
        <f>'Moving Avg'!F1489</f>
        <v>9.3448449999999994</v>
      </c>
      <c r="H1489" s="2">
        <f>'Moving Avg'!G1489</f>
        <v>8.9028999999999989</v>
      </c>
      <c r="I1489" s="2">
        <f>'Moving Avg'!H1489</f>
        <v>8.2941754999999997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</row>
    <row r="1490" spans="1:12" ht="13.5" x14ac:dyDescent="0.25">
      <c r="A1490" s="3">
        <f>RSI!A1490</f>
        <v>44483</v>
      </c>
      <c r="B1490" s="2">
        <f>RSI!B1490</f>
        <v>9.1140000000000008</v>
      </c>
      <c r="C1490" s="2">
        <f>RSI!I1490</f>
        <v>46.144825532958897</v>
      </c>
      <c r="D1490" s="2">
        <f>MACD!E1490</f>
        <v>0.21741929095884238</v>
      </c>
      <c r="E1490" s="2">
        <f>MACD!F1490</f>
        <v>7.2243185893871381E-2</v>
      </c>
      <c r="F1490" s="2">
        <f>'Moving Avg'!D1490</f>
        <v>9.1766799999999993</v>
      </c>
      <c r="G1490" s="2">
        <f>'Moving Avg'!F1490</f>
        <v>9.3380749999999999</v>
      </c>
      <c r="H1490" s="2">
        <f>'Moving Avg'!G1490</f>
        <v>8.9197179999999996</v>
      </c>
      <c r="I1490" s="2">
        <f>'Moving Avg'!H1490</f>
        <v>8.3007725000000008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</row>
    <row r="1491" spans="1:12" ht="13.5" x14ac:dyDescent="0.25">
      <c r="A1491" s="3">
        <f>RSI!A1491</f>
        <v>44488</v>
      </c>
      <c r="B1491" s="2">
        <f>RSI!B1491</f>
        <v>9.2636000000000003</v>
      </c>
      <c r="C1491" s="2">
        <f>RSI!I1491</f>
        <v>55.218410333042144</v>
      </c>
      <c r="D1491" s="2">
        <f>MACD!E1491</f>
        <v>0.19078966188536484</v>
      </c>
      <c r="E1491" s="2">
        <f>MACD!F1491</f>
        <v>9.5952481092170083E-2</v>
      </c>
      <c r="F1491" s="2">
        <f>'Moving Avg'!D1491</f>
        <v>9.1766799999999993</v>
      </c>
      <c r="G1491" s="2">
        <f>'Moving Avg'!F1491</f>
        <v>9.3391450000000003</v>
      </c>
      <c r="H1491" s="2">
        <f>'Moving Avg'!G1491</f>
        <v>8.9346819999999987</v>
      </c>
      <c r="I1491" s="2">
        <f>'Moving Avg'!H1491</f>
        <v>8.3078555000000005</v>
      </c>
      <c r="J1491" s="5" t="str">
        <f>OBV!F1491</f>
        <v>BEARISH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9.2636000000000003</v>
      </c>
      <c r="C1492" s="2">
        <f>RSI!I1492</f>
        <v>55.218410333042144</v>
      </c>
      <c r="D1492" s="2">
        <f>MACD!E1492</f>
        <v>0.16775175122226393</v>
      </c>
      <c r="E1492" s="2">
        <f>MACD!F1492</f>
        <v>0.11031233511818886</v>
      </c>
      <c r="F1492" s="2">
        <f>'Moving Avg'!D1492</f>
        <v>9.1766799999999993</v>
      </c>
      <c r="G1492" s="2">
        <f>'Moving Avg'!F1492</f>
        <v>9.3391450000000003</v>
      </c>
      <c r="H1492" s="2">
        <f>'Moving Avg'!G1492</f>
        <v>8.9496459999999995</v>
      </c>
      <c r="I1492" s="2">
        <f>'Moving Avg'!H1492</f>
        <v>8.3149385000000002</v>
      </c>
      <c r="J1492" s="5" t="str">
        <f>OBV!F1492</f>
        <v>BEARISH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44490</v>
      </c>
      <c r="B1493" s="2">
        <f>RSI!B1493</f>
        <v>9.4773999999999994</v>
      </c>
      <c r="C1493" s="2">
        <f>RSI!I1493</f>
        <v>64.993937785190639</v>
      </c>
      <c r="D1493" s="2">
        <f>MACD!E1493</f>
        <v>0.13086106051787105</v>
      </c>
      <c r="E1493" s="2">
        <f>MACD!F1493</f>
        <v>0.1144220801981253</v>
      </c>
      <c r="F1493" s="2">
        <f>'Moving Avg'!D1493</f>
        <v>9.2479399999999998</v>
      </c>
      <c r="G1493" s="2">
        <f>'Moving Avg'!F1493</f>
        <v>9.3498350000000006</v>
      </c>
      <c r="H1493" s="2">
        <f>'Moving Avg'!G1493</f>
        <v>8.9695979999999977</v>
      </c>
      <c r="I1493" s="2">
        <f>'Moving Avg'!H1493</f>
        <v>8.323025000000003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</row>
    <row r="1494" spans="1:12" ht="13.5" x14ac:dyDescent="0.25">
      <c r="A1494" s="3">
        <f>RSI!A1494</f>
        <v>44491</v>
      </c>
      <c r="B1494" s="2">
        <f>RSI!B1494</f>
        <v>9.2636000000000003</v>
      </c>
      <c r="C1494" s="2">
        <f>RSI!I1494</f>
        <v>52.623037885547646</v>
      </c>
      <c r="D1494" s="2">
        <f>MACD!E1494</f>
        <v>0.11378646169798579</v>
      </c>
      <c r="E1494" s="2">
        <f>MACD!F1494</f>
        <v>0.1142949564980974</v>
      </c>
      <c r="F1494" s="2">
        <f>'Moving Avg'!D1494</f>
        <v>9.2764399999999991</v>
      </c>
      <c r="G1494" s="2">
        <f>'Moving Avg'!F1494</f>
        <v>9.3505450000000003</v>
      </c>
      <c r="H1494" s="2">
        <f>'Moving Avg'!G1494</f>
        <v>8.9852739999999987</v>
      </c>
      <c r="I1494" s="2">
        <f>'Moving Avg'!H1494</f>
        <v>8.3300425000000011</v>
      </c>
      <c r="J1494" s="5" t="str">
        <f>OBV!F1494</f>
        <v>BEARISH</v>
      </c>
      <c r="K1494" s="5" t="str">
        <f>OBV!G1494</f>
        <v>NEUTRAL</v>
      </c>
      <c r="L1494" s="5" t="str">
        <f>OBV!H1494</f>
        <v>BEARISH DIVERGENCE</v>
      </c>
    </row>
    <row r="1495" spans="1:12" ht="13.5" x14ac:dyDescent="0.25">
      <c r="A1495" s="3">
        <f>RSI!A1495</f>
        <v>44494</v>
      </c>
      <c r="B1495" s="2">
        <f>RSI!B1495</f>
        <v>9.2636000000000003</v>
      </c>
      <c r="C1495" s="2">
        <f>RSI!I1495</f>
        <v>52.623037885547646</v>
      </c>
      <c r="D1495" s="2">
        <f>MACD!E1495</f>
        <v>9.9031303514909297E-2</v>
      </c>
      <c r="E1495" s="2">
        <f>MACD!F1495</f>
        <v>0.11124222590145978</v>
      </c>
      <c r="F1495" s="2">
        <f>'Moving Avg'!D1495</f>
        <v>9.3063600000000015</v>
      </c>
      <c r="G1495" s="2">
        <f>'Moving Avg'!F1495</f>
        <v>9.3280999999999992</v>
      </c>
      <c r="H1495" s="2">
        <f>'Moving Avg'!G1495</f>
        <v>9.0002379999999995</v>
      </c>
      <c r="I1495" s="2">
        <f>'Moving Avg'!H1495</f>
        <v>8.3377150000000011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9.1211000000000002</v>
      </c>
      <c r="C1496" s="2">
        <f>RSI!I1496</f>
        <v>45.873597410952009</v>
      </c>
      <c r="D1496" s="2">
        <f>MACD!E1496</f>
        <v>9.7909384100647756E-2</v>
      </c>
      <c r="E1496" s="2">
        <f>MACD!F1496</f>
        <v>0.10857565754129739</v>
      </c>
      <c r="F1496" s="2">
        <f>'Moving Avg'!D1496</f>
        <v>9.2778600000000004</v>
      </c>
      <c r="G1496" s="2">
        <f>'Moving Avg'!F1496</f>
        <v>9.3031600000000001</v>
      </c>
      <c r="H1496" s="2">
        <f>'Moving Avg'!G1496</f>
        <v>9.0123519999999999</v>
      </c>
      <c r="I1496" s="2">
        <f>'Moving Avg'!H1496</f>
        <v>8.3436925000000013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</row>
    <row r="1497" spans="1:12" ht="13.5" x14ac:dyDescent="0.25">
      <c r="A1497" s="3">
        <f>RSI!A1497</f>
        <v>44496</v>
      </c>
      <c r="B1497" s="2">
        <f>RSI!B1497</f>
        <v>9.2565000000000008</v>
      </c>
      <c r="C1497" s="2">
        <f>RSI!I1497</f>
        <v>52.153213759856051</v>
      </c>
      <c r="D1497" s="2">
        <f>MACD!E1497</f>
        <v>8.7508912945878592E-2</v>
      </c>
      <c r="E1497" s="2">
        <f>MACD!F1497</f>
        <v>0.10436230862221363</v>
      </c>
      <c r="F1497" s="2">
        <f>'Moving Avg'!D1497</f>
        <v>9.2764400000000009</v>
      </c>
      <c r="G1497" s="2">
        <f>'Moving Avg'!F1497</f>
        <v>9.2849899999999987</v>
      </c>
      <c r="H1497" s="2">
        <f>'Moving Avg'!G1497</f>
        <v>9.0271740000000005</v>
      </c>
      <c r="I1497" s="2">
        <f>'Moving Avg'!H1497</f>
        <v>8.3503470000000011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9.2493999999999996</v>
      </c>
      <c r="C1498" s="2">
        <f>RSI!I1498</f>
        <v>51.813750059052751</v>
      </c>
      <c r="D1498" s="2">
        <f>MACD!E1498</f>
        <v>5.7046903773953161E-2</v>
      </c>
      <c r="E1498" s="2">
        <f>MACD!F1498</f>
        <v>9.4899227652561535E-2</v>
      </c>
      <c r="F1498" s="2">
        <f>'Moving Avg'!D1498</f>
        <v>9.2308400000000006</v>
      </c>
      <c r="G1498" s="2">
        <f>'Moving Avg'!F1498</f>
        <v>9.2664650000000002</v>
      </c>
      <c r="H1498" s="2">
        <f>'Moving Avg'!G1498</f>
        <v>9.0445619999999991</v>
      </c>
      <c r="I1498" s="2">
        <f>'Moving Avg'!H1498</f>
        <v>8.3579484999999991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9.2493999999999996</v>
      </c>
      <c r="C1499" s="2">
        <f>RSI!I1499</f>
        <v>51.813750059052751</v>
      </c>
      <c r="D1499" s="2">
        <f>MACD!E1499</f>
        <v>3.1068441844109174E-2</v>
      </c>
      <c r="E1499" s="2">
        <f>MACD!F1499</f>
        <v>8.2133070490871068E-2</v>
      </c>
      <c r="F1499" s="2">
        <f>'Moving Avg'!D1499</f>
        <v>9.2280000000000015</v>
      </c>
      <c r="G1499" s="2">
        <f>'Moving Avg'!F1499</f>
        <v>9.2497199999999999</v>
      </c>
      <c r="H1499" s="2">
        <f>'Moving Avg'!G1499</f>
        <v>9.0635180000000002</v>
      </c>
      <c r="I1499" s="2">
        <f>'Moving Avg'!H1499</f>
        <v>8.365222499999998</v>
      </c>
      <c r="J1499" s="5" t="str">
        <f>OBV!F1499</f>
        <v>BEARISH</v>
      </c>
      <c r="K1499" s="5" t="str">
        <f>OBV!G1499</f>
        <v>NEUTRAL</v>
      </c>
      <c r="L1499" s="5" t="str">
        <f>OBV!H1499</f>
        <v>CONFIRMED BEARISH</v>
      </c>
    </row>
    <row r="1500" spans="1:12" ht="13.5" x14ac:dyDescent="0.25">
      <c r="A1500" s="3">
        <f>RSI!A1500</f>
        <v>44501</v>
      </c>
      <c r="B1500" s="2">
        <f>RSI!B1500</f>
        <v>9.2493999999999996</v>
      </c>
      <c r="C1500" s="2">
        <f>RSI!I1500</f>
        <v>51.813750059052751</v>
      </c>
      <c r="D1500" s="2">
        <f>MACD!E1500</f>
        <v>7.8064737584018218E-3</v>
      </c>
      <c r="E1500" s="2">
        <f>MACD!F1500</f>
        <v>6.7267751144377219E-2</v>
      </c>
      <c r="F1500" s="2">
        <f>'Moving Avg'!D1500</f>
        <v>9.2251600000000007</v>
      </c>
      <c r="G1500" s="2">
        <f>'Moving Avg'!F1500</f>
        <v>9.2418850000000017</v>
      </c>
      <c r="H1500" s="2">
        <f>'Moving Avg'!G1500</f>
        <v>9.0824739999999995</v>
      </c>
      <c r="I1500" s="2">
        <f>'Moving Avg'!H1500</f>
        <v>8.3728240000000014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9.2422000000000004</v>
      </c>
      <c r="C1501" s="2">
        <f>RSI!I1501</f>
        <v>51.390087755535895</v>
      </c>
      <c r="D1501" s="2">
        <f>MACD!E1501</f>
        <v>1.1498020429048239E-2</v>
      </c>
      <c r="E1501" s="2">
        <f>MACD!F1501</f>
        <v>5.6113805001311426E-2</v>
      </c>
      <c r="F1501" s="2">
        <f>'Moving Avg'!D1501</f>
        <v>9.2493799999999986</v>
      </c>
      <c r="G1501" s="2">
        <f>'Moving Avg'!F1501</f>
        <v>9.2408150000000013</v>
      </c>
      <c r="H1501" s="2">
        <f>'Moving Avg'!G1501</f>
        <v>9.097722000000001</v>
      </c>
      <c r="I1501" s="2">
        <f>'Moving Avg'!H1501</f>
        <v>8.3807169999999989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</row>
    <row r="1502" spans="1:12" ht="13.5" x14ac:dyDescent="0.25">
      <c r="A1502" s="3">
        <f>RSI!A1502</f>
        <v>44503</v>
      </c>
      <c r="B1502" s="2">
        <f>RSI!B1502</f>
        <v>9.2422000000000004</v>
      </c>
      <c r="C1502" s="2">
        <f>RSI!I1502</f>
        <v>51.390087755535895</v>
      </c>
      <c r="D1502" s="2">
        <f>MACD!E1502</f>
        <v>1.4503100921103851E-2</v>
      </c>
      <c r="E1502" s="2">
        <f>MACD!F1502</f>
        <v>4.7791664185269915E-2</v>
      </c>
      <c r="F1502" s="2">
        <f>'Moving Avg'!D1502</f>
        <v>9.2465199999999985</v>
      </c>
      <c r="G1502" s="2">
        <f>'Moving Avg'!F1502</f>
        <v>9.239745000000001</v>
      </c>
      <c r="H1502" s="2">
        <f>'Moving Avg'!G1502</f>
        <v>9.1129700000000007</v>
      </c>
      <c r="I1502" s="2">
        <f>'Moving Avg'!H1502</f>
        <v>8.3882825000000008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9.2422000000000004</v>
      </c>
      <c r="C1503" s="2">
        <f>RSI!I1503</f>
        <v>51.390087755535895</v>
      </c>
      <c r="D1503" s="2">
        <f>MACD!E1503</f>
        <v>4.9828413546833872E-2</v>
      </c>
      <c r="E1503" s="2">
        <f>MACD!F1503</f>
        <v>4.8199014057582715E-2</v>
      </c>
      <c r="F1503" s="2">
        <f>'Moving Avg'!D1503</f>
        <v>9.245079999999998</v>
      </c>
      <c r="G1503" s="2">
        <f>'Moving Avg'!F1503</f>
        <v>9.2390299999999996</v>
      </c>
      <c r="H1503" s="2">
        <f>'Moving Avg'!G1503</f>
        <v>9.1233740000000019</v>
      </c>
      <c r="I1503" s="2">
        <f>'Moving Avg'!H1503</f>
        <v>8.3955204999999982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</row>
    <row r="1504" spans="1:12" ht="13.5" x14ac:dyDescent="0.25">
      <c r="A1504" s="3">
        <f>RSI!A1504</f>
        <v>44505</v>
      </c>
      <c r="B1504" s="2">
        <f>RSI!B1504</f>
        <v>9.2493999999999996</v>
      </c>
      <c r="C1504" s="2">
        <f>RSI!I1504</f>
        <v>51.881494348741697</v>
      </c>
      <c r="D1504" s="2">
        <f>MACD!E1504</f>
        <v>4.6191796218881365E-2</v>
      </c>
      <c r="E1504" s="2">
        <f>MACD!F1504</f>
        <v>4.7797570489842449E-2</v>
      </c>
      <c r="F1504" s="2">
        <f>'Moving Avg'!D1504</f>
        <v>9.2450799999999997</v>
      </c>
      <c r="G1504" s="2">
        <f>'Moving Avg'!F1504</f>
        <v>9.2386750000000006</v>
      </c>
      <c r="H1504" s="2">
        <f>'Moving Avg'!G1504</f>
        <v>9.1377700000000015</v>
      </c>
      <c r="I1504" s="2">
        <f>'Moving Avg'!H1504</f>
        <v>8.4024669999999997</v>
      </c>
      <c r="J1504" s="5" t="str">
        <f>OBV!F1504</f>
        <v>BEARISH</v>
      </c>
      <c r="K1504" s="5" t="str">
        <f>OBV!G1504</f>
        <v>NEUTRAL</v>
      </c>
      <c r="L1504" s="5" t="str">
        <f>OBV!H1504</f>
        <v>NEUTRAL</v>
      </c>
    </row>
    <row r="1505" spans="1:12" ht="13.5" x14ac:dyDescent="0.25">
      <c r="A1505" s="3">
        <f>RSI!A1505</f>
        <v>44508</v>
      </c>
      <c r="B1505" s="2">
        <f>RSI!B1505</f>
        <v>9.2493999999999996</v>
      </c>
      <c r="C1505" s="2">
        <f>RSI!I1505</f>
        <v>51.881494348741697</v>
      </c>
      <c r="D1505" s="2">
        <f>MACD!E1505</f>
        <v>4.2978015734371766E-2</v>
      </c>
      <c r="E1505" s="2">
        <f>MACD!F1505</f>
        <v>4.6833659538748316E-2</v>
      </c>
      <c r="F1505" s="2">
        <f>'Moving Avg'!D1505</f>
        <v>9.2450799999999997</v>
      </c>
      <c r="G1505" s="2">
        <f>'Moving Avg'!F1505</f>
        <v>9.2383199999999999</v>
      </c>
      <c r="H1505" s="2">
        <f>'Moving Avg'!G1505</f>
        <v>9.1483179999999997</v>
      </c>
      <c r="I1505" s="2">
        <f>'Moving Avg'!H1505</f>
        <v>8.4090859999999985</v>
      </c>
      <c r="J1505" s="5" t="str">
        <f>OBV!F1505</f>
        <v>BEARISH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9.2493999999999996</v>
      </c>
      <c r="C1506" s="2">
        <f>RSI!I1506</f>
        <v>51.881494348741697</v>
      </c>
      <c r="D1506" s="2">
        <f>MACD!E1506</f>
        <v>1.8209065033010674E-2</v>
      </c>
      <c r="E1506" s="2">
        <f>MACD!F1506</f>
        <v>4.1108740637600789E-2</v>
      </c>
      <c r="F1506" s="2">
        <f>'Moving Avg'!D1506</f>
        <v>9.2465200000000003</v>
      </c>
      <c r="G1506" s="2">
        <f>'Moving Avg'!F1506</f>
        <v>9.2376100000000001</v>
      </c>
      <c r="H1506" s="2">
        <f>'Moving Avg'!G1506</f>
        <v>9.1628559999999997</v>
      </c>
      <c r="I1506" s="2">
        <f>'Moving Avg'!H1506</f>
        <v>8.4157049999999973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9.2493999999999996</v>
      </c>
      <c r="C1507" s="2">
        <f>RSI!I1507</f>
        <v>51.881494348741697</v>
      </c>
      <c r="D1507" s="2">
        <f>MACD!E1507</f>
        <v>1.7964342232422936E-2</v>
      </c>
      <c r="E1507" s="2">
        <f>MACD!F1507</f>
        <v>3.6479860956565219E-2</v>
      </c>
      <c r="F1507" s="2">
        <f>'Moving Avg'!D1507</f>
        <v>9.2479600000000008</v>
      </c>
      <c r="G1507" s="2">
        <f>'Moving Avg'!F1507</f>
        <v>9.2369000000000003</v>
      </c>
      <c r="H1507" s="2">
        <f>'Moving Avg'!G1507</f>
        <v>9.1773939999999978</v>
      </c>
      <c r="I1507" s="2">
        <f>'Moving Avg'!H1507</f>
        <v>8.4223239999999979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9.2493999999999996</v>
      </c>
      <c r="C1508" s="2">
        <f>RSI!I1508</f>
        <v>51.881494348741697</v>
      </c>
      <c r="D1508" s="2">
        <f>MACD!E1508</f>
        <v>1.6556489984299816E-2</v>
      </c>
      <c r="E1508" s="2">
        <f>MACD!F1508</f>
        <v>3.249518676211214E-2</v>
      </c>
      <c r="F1508" s="2">
        <f>'Moving Avg'!D1508</f>
        <v>9.2493999999999996</v>
      </c>
      <c r="G1508" s="2">
        <f>'Moving Avg'!F1508</f>
        <v>9.2433150000000008</v>
      </c>
      <c r="H1508" s="2">
        <f>'Moving Avg'!G1508</f>
        <v>9.1919319999999978</v>
      </c>
      <c r="I1508" s="2">
        <f>'Moving Avg'!H1508</f>
        <v>8.4289429999999967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</row>
    <row r="1509" spans="1:12" ht="13.5" x14ac:dyDescent="0.25">
      <c r="A1509" s="3">
        <f>RSI!A1509</f>
        <v>44512</v>
      </c>
      <c r="B1509" s="2">
        <f>RSI!B1509</f>
        <v>9.2279999999999998</v>
      </c>
      <c r="C1509" s="2">
        <f>RSI!I1509</f>
        <v>49.717624164436607</v>
      </c>
      <c r="D1509" s="2">
        <f>MACD!E1509</f>
        <v>1.6849979077829147E-2</v>
      </c>
      <c r="E1509" s="2">
        <f>MACD!F1509</f>
        <v>2.9366145225255543E-2</v>
      </c>
      <c r="F1509" s="2">
        <f>'Moving Avg'!D1509</f>
        <v>9.24512</v>
      </c>
      <c r="G1509" s="2">
        <f>'Moving Avg'!F1509</f>
        <v>9.248660000000001</v>
      </c>
      <c r="H1509" s="2">
        <f>'Moving Avg'!G1509</f>
        <v>9.2068959999999986</v>
      </c>
      <c r="I1509" s="2">
        <f>'Moving Avg'!H1509</f>
        <v>8.4357824999999984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</row>
    <row r="1510" spans="1:12" ht="13.5" x14ac:dyDescent="0.25">
      <c r="A1510" s="3">
        <f>RSI!A1510</f>
        <v>44515</v>
      </c>
      <c r="B1510" s="2">
        <f>RSI!B1510</f>
        <v>9.2350999999999992</v>
      </c>
      <c r="C1510" s="2">
        <f>RSI!I1510</f>
        <v>50.455935635710951</v>
      </c>
      <c r="D1510" s="2">
        <f>MACD!E1510</f>
        <v>1.6605846839679472E-2</v>
      </c>
      <c r="E1510" s="2">
        <f>MACD!F1510</f>
        <v>2.6814085548140333E-2</v>
      </c>
      <c r="F1510" s="2">
        <f>'Moving Avg'!D1510</f>
        <v>9.2422599999999981</v>
      </c>
      <c r="G1510" s="2">
        <f>'Moving Avg'!F1510</f>
        <v>9.2547150000000009</v>
      </c>
      <c r="H1510" s="2">
        <f>'Moving Avg'!G1510</f>
        <v>9.2212899999999962</v>
      </c>
      <c r="I1510" s="2">
        <f>'Moving Avg'!H1510</f>
        <v>8.4426574999999975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9.2350999999999992</v>
      </c>
      <c r="C1511" s="2">
        <f>RSI!I1511</f>
        <v>50.455935635710965</v>
      </c>
      <c r="D1511" s="2">
        <f>MACD!E1511</f>
        <v>1.5280605378567458E-2</v>
      </c>
      <c r="E1511" s="2">
        <f>MACD!F1511</f>
        <v>2.450738951422576E-2</v>
      </c>
      <c r="F1511" s="2">
        <f>'Moving Avg'!D1511</f>
        <v>9.2393999999999998</v>
      </c>
      <c r="G1511" s="2">
        <f>'Moving Avg'!F1511</f>
        <v>9.2532899999999998</v>
      </c>
      <c r="H1511" s="2">
        <f>'Moving Avg'!G1511</f>
        <v>9.2356839999999973</v>
      </c>
      <c r="I1511" s="2">
        <f>'Moving Avg'!H1511</f>
        <v>8.4495324999999983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</row>
    <row r="1512" spans="1:12" ht="13.5" x14ac:dyDescent="0.25">
      <c r="A1512" s="3">
        <f>RSI!A1512</f>
        <v>44517</v>
      </c>
      <c r="B1512" s="2">
        <f>RSI!B1512</f>
        <v>9.2493999999999996</v>
      </c>
      <c r="C1512" s="2">
        <f>RSI!I1512</f>
        <v>52.09885693120188</v>
      </c>
      <c r="D1512" s="2">
        <f>MACD!E1512</f>
        <v>1.3089825255148568E-2</v>
      </c>
      <c r="E1512" s="2">
        <f>MACD!F1512</f>
        <v>2.2223876662410325E-2</v>
      </c>
      <c r="F1512" s="2">
        <f>'Moving Avg'!D1512</f>
        <v>9.2393999999999998</v>
      </c>
      <c r="G1512" s="2">
        <f>'Moving Avg'!F1512</f>
        <v>9.2525799999999983</v>
      </c>
      <c r="H1512" s="2">
        <f>'Moving Avg'!G1512</f>
        <v>9.2470859999999977</v>
      </c>
      <c r="I1512" s="2">
        <f>'Moving Avg'!H1512</f>
        <v>8.4571339999999982</v>
      </c>
      <c r="J1512" s="5" t="str">
        <f>OBV!F1512</f>
        <v>BULLISH</v>
      </c>
      <c r="K1512" s="5" t="str">
        <f>OBV!G1512</f>
        <v>NEUTRAL</v>
      </c>
      <c r="L1512" s="5" t="str">
        <f>OBV!H1512</f>
        <v>NEUTRAL</v>
      </c>
    </row>
    <row r="1513" spans="1:12" ht="13.5" x14ac:dyDescent="0.25">
      <c r="A1513" s="3">
        <f>RSI!A1513</f>
        <v>44518</v>
      </c>
      <c r="B1513" s="2">
        <f>RSI!B1513</f>
        <v>9.2493999999999996</v>
      </c>
      <c r="C1513" s="2">
        <f>RSI!I1513</f>
        <v>52.09885693120188</v>
      </c>
      <c r="D1513" s="2">
        <f>MACD!E1513</f>
        <v>1.1142179001700114E-2</v>
      </c>
      <c r="E1513" s="2">
        <f>MACD!F1513</f>
        <v>2.0007537130268285E-2</v>
      </c>
      <c r="F1513" s="2">
        <f>'Moving Avg'!D1513</f>
        <v>9.2393999999999998</v>
      </c>
      <c r="G1513" s="2">
        <f>'Moving Avg'!F1513</f>
        <v>9.2411799999999999</v>
      </c>
      <c r="H1513" s="2">
        <f>'Moving Avg'!G1513</f>
        <v>9.2584879999999981</v>
      </c>
      <c r="I1513" s="2">
        <f>'Moving Avg'!H1513</f>
        <v>8.4650629999999953</v>
      </c>
      <c r="J1513" s="5" t="str">
        <f>OBV!F1513</f>
        <v>BULLISH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9.2493999999999996</v>
      </c>
      <c r="C1514" s="2">
        <f>RSI!I1514</f>
        <v>52.09885693120188</v>
      </c>
      <c r="D1514" s="2">
        <f>MACD!E1514</f>
        <v>1.0514909954105534E-2</v>
      </c>
      <c r="E1514" s="2">
        <f>MACD!F1514</f>
        <v>1.8109011695035735E-2</v>
      </c>
      <c r="F1514" s="2">
        <f>'Moving Avg'!D1514</f>
        <v>9.2436800000000012</v>
      </c>
      <c r="G1514" s="2">
        <f>'Moving Avg'!F1514</f>
        <v>9.2404699999999984</v>
      </c>
      <c r="H1514" s="2">
        <f>'Moving Avg'!G1514</f>
        <v>9.2693199999999969</v>
      </c>
      <c r="I1514" s="2">
        <f>'Moving Avg'!H1514</f>
        <v>8.4720094999999951</v>
      </c>
      <c r="J1514" s="5" t="str">
        <f>OBV!F1514</f>
        <v>BULLISH</v>
      </c>
      <c r="K1514" s="5" t="str">
        <f>OBV!G1514</f>
        <v>STRONG</v>
      </c>
      <c r="L1514" s="5" t="str">
        <f>OBV!H1514</f>
        <v>CONFIRMED BULLISH</v>
      </c>
    </row>
    <row r="1515" spans="1:12" ht="13.5" x14ac:dyDescent="0.25">
      <c r="A1515" s="3">
        <f>RSI!A1515</f>
        <v>44522</v>
      </c>
      <c r="B1515" s="2">
        <f>RSI!B1515</f>
        <v>9.2493999999999996</v>
      </c>
      <c r="C1515" s="2">
        <f>RSI!I1515</f>
        <v>52.098856931201894</v>
      </c>
      <c r="D1515" s="2">
        <f>MACD!E1515</f>
        <v>9.9036318119285482E-3</v>
      </c>
      <c r="E1515" s="2">
        <f>MACD!F1515</f>
        <v>1.64679357184143E-2</v>
      </c>
      <c r="F1515" s="2">
        <f>'Moving Avg'!D1515</f>
        <v>9.2465399999999995</v>
      </c>
      <c r="G1515" s="2">
        <f>'Moving Avg'!F1515</f>
        <v>9.2397600000000004</v>
      </c>
      <c r="H1515" s="2">
        <f>'Moving Avg'!G1515</f>
        <v>9.2763039999999961</v>
      </c>
      <c r="I1515" s="2">
        <f>'Moving Avg'!H1515</f>
        <v>8.4791194999999959</v>
      </c>
      <c r="J1515" s="5" t="str">
        <f>OBV!F1515</f>
        <v>BULLISH</v>
      </c>
      <c r="K1515" s="5" t="str">
        <f>OBV!G1515</f>
        <v>NEUTRAL</v>
      </c>
      <c r="L1515" s="5" t="str">
        <f>OBV!H1515</f>
        <v>CONFIRMED BULLISH</v>
      </c>
    </row>
    <row r="1516" spans="1:12" ht="13.5" x14ac:dyDescent="0.25">
      <c r="A1516" s="3">
        <f>RSI!A1516</f>
        <v>44523</v>
      </c>
      <c r="B1516" s="2">
        <f>RSI!B1516</f>
        <v>9.2422000000000004</v>
      </c>
      <c r="C1516" s="2">
        <f>RSI!I1516</f>
        <v>50.954548035821333</v>
      </c>
      <c r="D1516" s="2">
        <f>MACD!E1516</f>
        <v>9.8451816229054856E-3</v>
      </c>
      <c r="E1516" s="2">
        <f>MACD!F1516</f>
        <v>1.5143384899312537E-2</v>
      </c>
      <c r="F1516" s="2">
        <f>'Moving Avg'!D1516</f>
        <v>9.2479600000000008</v>
      </c>
      <c r="G1516" s="2">
        <f>'Moving Avg'!F1516</f>
        <v>9.2458149999999986</v>
      </c>
      <c r="H1516" s="2">
        <f>'Moving Avg'!G1516</f>
        <v>9.2855659999999958</v>
      </c>
      <c r="I1516" s="2">
        <f>'Moving Avg'!H1516</f>
        <v>8.4861934999999953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</row>
    <row r="1517" spans="1:12" ht="13.5" x14ac:dyDescent="0.25">
      <c r="A1517" s="3">
        <f>RSI!A1517</f>
        <v>44524</v>
      </c>
      <c r="B1517" s="2">
        <f>RSI!B1517</f>
        <v>9.2422000000000004</v>
      </c>
      <c r="C1517" s="2">
        <f>RSI!I1517</f>
        <v>50.954548035821333</v>
      </c>
      <c r="D1517" s="2">
        <f>MACD!E1517</f>
        <v>9.7692427953468552E-3</v>
      </c>
      <c r="E1517" s="2">
        <f>MACD!F1517</f>
        <v>1.4068556478519402E-2</v>
      </c>
      <c r="F1517" s="2">
        <f>'Moving Avg'!D1517</f>
        <v>9.2465199999999985</v>
      </c>
      <c r="G1517" s="2">
        <f>'Moving Avg'!F1517</f>
        <v>9.245099999999999</v>
      </c>
      <c r="H1517" s="2">
        <f>'Moving Avg'!G1517</f>
        <v>9.286705999999997</v>
      </c>
      <c r="I1517" s="2">
        <f>'Moving Avg'!H1517</f>
        <v>8.4932674999999946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44525</v>
      </c>
      <c r="B1518" s="2">
        <f>RSI!B1518</f>
        <v>9.2209000000000003</v>
      </c>
      <c r="C1518" s="2">
        <f>RSI!I1518</f>
        <v>47.383782923245796</v>
      </c>
      <c r="D1518" s="2">
        <f>MACD!E1518</f>
        <v>1.1258245220533425E-2</v>
      </c>
      <c r="E1518" s="2">
        <f>MACD!F1518</f>
        <v>1.3506494226922208E-2</v>
      </c>
      <c r="F1518" s="2">
        <f>'Moving Avg'!D1518</f>
        <v>9.2408199999999994</v>
      </c>
      <c r="G1518" s="2">
        <f>'Moving Avg'!F1518</f>
        <v>9.2436749999999996</v>
      </c>
      <c r="H1518" s="2">
        <f>'Moving Avg'!G1518</f>
        <v>9.2858519999999984</v>
      </c>
      <c r="I1518" s="2">
        <f>'Moving Avg'!H1518</f>
        <v>8.5002349999999947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9.2422000000000004</v>
      </c>
      <c r="C1519" s="2">
        <f>RSI!I1519</f>
        <v>51.075982161698668</v>
      </c>
      <c r="D1519" s="2">
        <f>MACD!E1519</f>
        <v>7.7512443260712161E-3</v>
      </c>
      <c r="E1519" s="2">
        <f>MACD!F1519</f>
        <v>1.235544424675201E-2</v>
      </c>
      <c r="F1519" s="2">
        <f>'Moving Avg'!D1519</f>
        <v>9.2393800000000006</v>
      </c>
      <c r="G1519" s="2">
        <f>'Moving Avg'!F1519</f>
        <v>9.2433149999999991</v>
      </c>
      <c r="H1519" s="2">
        <f>'Moving Avg'!G1519</f>
        <v>9.2857079999999979</v>
      </c>
      <c r="I1519" s="2">
        <f>'Moving Avg'!H1519</f>
        <v>8.5074729999999938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44529</v>
      </c>
      <c r="B1520" s="2">
        <f>RSI!B1520</f>
        <v>9.2493999999999996</v>
      </c>
      <c r="C1520" s="2">
        <f>RSI!I1520</f>
        <v>52.294608467406235</v>
      </c>
      <c r="D1520" s="2">
        <f>MACD!E1520</f>
        <v>5.3124117811105265E-3</v>
      </c>
      <c r="E1520" s="2">
        <f>MACD!F1520</f>
        <v>1.0946837753623715E-2</v>
      </c>
      <c r="F1520" s="2">
        <f>'Moving Avg'!D1520</f>
        <v>9.2393800000000006</v>
      </c>
      <c r="G1520" s="2">
        <f>'Moving Avg'!F1520</f>
        <v>9.2433149999999991</v>
      </c>
      <c r="H1520" s="2">
        <f>'Moving Avg'!G1520</f>
        <v>9.2857079999999961</v>
      </c>
      <c r="I1520" s="2">
        <f>'Moving Avg'!H1520</f>
        <v>8.5147469999999945</v>
      </c>
      <c r="J1520" s="5" t="str">
        <f>OBV!F1520</f>
        <v>BULLISH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9.2422000000000004</v>
      </c>
      <c r="C1521" s="2">
        <f>RSI!I1521</f>
        <v>50.928472986215169</v>
      </c>
      <c r="D1521" s="2">
        <f>MACD!E1521</f>
        <v>3.7114756073535204E-3</v>
      </c>
      <c r="E1521" s="2">
        <f>MACD!F1521</f>
        <v>9.4997653243696755E-3</v>
      </c>
      <c r="F1521" s="2">
        <f>'Moving Avg'!D1521</f>
        <v>9.2393800000000006</v>
      </c>
      <c r="G1521" s="2">
        <f>'Moving Avg'!F1521</f>
        <v>9.2433149999999991</v>
      </c>
      <c r="H1521" s="2">
        <f>'Moving Avg'!G1521</f>
        <v>9.2857079999999979</v>
      </c>
      <c r="I1521" s="2">
        <f>'Moving Avg'!H1521</f>
        <v>8.5226399999999938</v>
      </c>
      <c r="J1521" s="5" t="str">
        <f>OBV!F1521</f>
        <v>BEARISH</v>
      </c>
      <c r="K1521" s="5" t="str">
        <f>OBV!G1521</f>
        <v>WEAK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9.2493999999999996</v>
      </c>
      <c r="C1522" s="2">
        <f>RSI!I1522</f>
        <v>52.271243085881508</v>
      </c>
      <c r="D1522" s="2">
        <f>MACD!E1522</f>
        <v>4.0006398517622443E-3</v>
      </c>
      <c r="E1522" s="2">
        <f>MACD!F1522</f>
        <v>8.3999402298481907E-3</v>
      </c>
      <c r="F1522" s="2">
        <f>'Moving Avg'!D1522</f>
        <v>9.2408200000000011</v>
      </c>
      <c r="G1522" s="2">
        <f>'Moving Avg'!F1522</f>
        <v>9.2436749999999996</v>
      </c>
      <c r="H1522" s="2">
        <f>'Moving Avg'!G1522</f>
        <v>9.285423999999999</v>
      </c>
      <c r="I1522" s="2">
        <f>'Moving Avg'!H1522</f>
        <v>8.5297829999999912</v>
      </c>
      <c r="J1522" s="5" t="str">
        <f>OBV!F1522</f>
        <v>BEARISH</v>
      </c>
      <c r="K1522" s="5" t="str">
        <f>OBV!G1522</f>
        <v>WEAK</v>
      </c>
      <c r="L1522" s="5" t="str">
        <f>OBV!H1522</f>
        <v>BEARISH DIVERGENCE</v>
      </c>
    </row>
    <row r="1523" spans="1:12" ht="13.5" x14ac:dyDescent="0.25">
      <c r="A1523" s="3">
        <f>RSI!A1523</f>
        <v>44532</v>
      </c>
      <c r="B1523" s="2">
        <f>RSI!B1523</f>
        <v>9.1923999999999992</v>
      </c>
      <c r="C1523" s="2">
        <f>RSI!I1523</f>
        <v>42.383522596311821</v>
      </c>
      <c r="D1523" s="2">
        <f>MACD!E1523</f>
        <v>8.4038239195827202E-3</v>
      </c>
      <c r="E1523" s="2">
        <f>MACD!F1523</f>
        <v>8.4007169677950966E-3</v>
      </c>
      <c r="F1523" s="2">
        <f>'Moving Avg'!D1523</f>
        <v>9.2351199999999984</v>
      </c>
      <c r="G1523" s="2">
        <f>'Moving Avg'!F1523</f>
        <v>9.241184999999998</v>
      </c>
      <c r="H1523" s="2">
        <f>'Moving Avg'!G1523</f>
        <v>9.2839999999999989</v>
      </c>
      <c r="I1523" s="2">
        <f>'Moving Avg'!H1523</f>
        <v>8.5366409999999906</v>
      </c>
      <c r="J1523" s="5" t="str">
        <f>OBV!F1523</f>
        <v>BEARISH</v>
      </c>
      <c r="K1523" s="5" t="str">
        <f>OBV!G1523</f>
        <v>WEAK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9.2279999999999998</v>
      </c>
      <c r="C1524" s="2">
        <f>RSI!I1524</f>
        <v>48.886719897373368</v>
      </c>
      <c r="D1524" s="2">
        <f>MACD!E1524</f>
        <v>9.7703775462854026E-3</v>
      </c>
      <c r="E1524" s="2">
        <f>MACD!F1524</f>
        <v>8.6746490834931581E-3</v>
      </c>
      <c r="F1524" s="2">
        <f>'Moving Avg'!D1524</f>
        <v>9.2322799999999994</v>
      </c>
      <c r="G1524" s="2">
        <f>'Moving Avg'!F1524</f>
        <v>9.2401149999999994</v>
      </c>
      <c r="H1524" s="2">
        <f>'Moving Avg'!G1524</f>
        <v>9.2835719999999977</v>
      </c>
      <c r="I1524" s="2">
        <f>'Moving Avg'!H1524</f>
        <v>8.5438079999999914</v>
      </c>
      <c r="J1524" s="5" t="str">
        <f>OBV!F1524</f>
        <v>BEARISH</v>
      </c>
      <c r="K1524" s="5" t="str">
        <f>OBV!G1524</f>
        <v>WEAK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9.1923999999999992</v>
      </c>
      <c r="C1525" s="2">
        <f>RSI!I1525</f>
        <v>43.588425425658613</v>
      </c>
      <c r="D1525" s="2">
        <f>MACD!E1525</f>
        <v>1.3610607566677757E-2</v>
      </c>
      <c r="E1525" s="2">
        <f>MACD!F1525</f>
        <v>9.6618407801300783E-3</v>
      </c>
      <c r="F1525" s="2">
        <f>'Moving Avg'!D1525</f>
        <v>9.2208799999999993</v>
      </c>
      <c r="G1525" s="2">
        <f>'Moving Avg'!F1525</f>
        <v>9.2372649999999989</v>
      </c>
      <c r="H1525" s="2">
        <f>'Moving Avg'!G1525</f>
        <v>9.2731699999999986</v>
      </c>
      <c r="I1525" s="2">
        <f>'Moving Avg'!H1525</f>
        <v>8.5506329999999906</v>
      </c>
      <c r="J1525" s="5" t="str">
        <f>OBV!F1525</f>
        <v>BEARISH</v>
      </c>
      <c r="K1525" s="5" t="str">
        <f>OBV!G1525</f>
        <v>WEAK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9.1067999999999998</v>
      </c>
      <c r="C1526" s="2">
        <f>RSI!I1526</f>
        <v>34.03636921543729</v>
      </c>
      <c r="D1526" s="2">
        <f>MACD!E1526</f>
        <v>2.234684923431729E-2</v>
      </c>
      <c r="E1526" s="2">
        <f>MACD!F1526</f>
        <v>1.219884247096752E-2</v>
      </c>
      <c r="F1526" s="2">
        <f>'Moving Avg'!D1526</f>
        <v>9.1937999999999995</v>
      </c>
      <c r="G1526" s="2">
        <f>'Moving Avg'!F1526</f>
        <v>9.2301349999999989</v>
      </c>
      <c r="H1526" s="2">
        <f>'Moving Avg'!G1526</f>
        <v>9.2629079999999995</v>
      </c>
      <c r="I1526" s="2">
        <f>'Moving Avg'!H1526</f>
        <v>8.5570299999999921</v>
      </c>
      <c r="J1526" s="5" t="str">
        <f>OBV!F1526</f>
        <v>BEARISH</v>
      </c>
      <c r="K1526" s="5" t="str">
        <f>OBV!G1526</f>
        <v>WEAK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9.0854999999999997</v>
      </c>
      <c r="C1527" s="2">
        <f>RSI!I1527</f>
        <v>32.148479387956911</v>
      </c>
      <c r="D1527" s="2">
        <f>MACD!E1527</f>
        <v>3.2057615791762473E-2</v>
      </c>
      <c r="E1527" s="2">
        <f>MACD!F1527</f>
        <v>1.6170597135126509E-2</v>
      </c>
      <c r="F1527" s="2">
        <f>'Moving Avg'!D1527</f>
        <v>9.1610199999999988</v>
      </c>
      <c r="G1527" s="2">
        <f>'Moving Avg'!F1527</f>
        <v>9.2219399999999982</v>
      </c>
      <c r="H1527" s="2">
        <f>'Moving Avg'!G1527</f>
        <v>9.2522200000000012</v>
      </c>
      <c r="I1527" s="2">
        <f>'Moving Avg'!H1527</f>
        <v>8.5634844999999888</v>
      </c>
      <c r="J1527" s="5" t="str">
        <f>OBV!F1527</f>
        <v>BEARISH</v>
      </c>
      <c r="K1527" s="5" t="str">
        <f>OBV!G1527</f>
        <v>WEAK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8.9072999999999993</v>
      </c>
      <c r="C1528" s="2">
        <f>RSI!I1528</f>
        <v>21.436000839226182</v>
      </c>
      <c r="D1528" s="2">
        <f>MACD!E1528</f>
        <v>5.1009269182449302E-2</v>
      </c>
      <c r="E1528" s="2">
        <f>MACD!F1528</f>
        <v>2.3138331544591068E-2</v>
      </c>
      <c r="F1528" s="2">
        <f>'Moving Avg'!D1528</f>
        <v>9.104000000000001</v>
      </c>
      <c r="G1528" s="2">
        <f>'Moving Avg'!F1528</f>
        <v>9.2048349999999974</v>
      </c>
      <c r="H1528" s="2">
        <f>'Moving Avg'!G1528</f>
        <v>9.2379680000000004</v>
      </c>
      <c r="I1528" s="2">
        <f>'Moving Avg'!H1528</f>
        <v>8.56888399999999</v>
      </c>
      <c r="J1528" s="5" t="str">
        <f>OBV!F1528</f>
        <v>BEARISH</v>
      </c>
      <c r="K1528" s="5" t="str">
        <f>OBV!G1528</f>
        <v>WEAK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8.7006999999999994</v>
      </c>
      <c r="C1529" s="2">
        <f>RSI!I1529</f>
        <v>15.137973198256859</v>
      </c>
      <c r="D1529" s="2">
        <f>MACD!E1529</f>
        <v>8.74305444123884E-2</v>
      </c>
      <c r="E1529" s="2">
        <f>MACD!F1529</f>
        <v>3.599677411815054E-2</v>
      </c>
      <c r="F1529" s="2">
        <f>'Moving Avg'!D1529</f>
        <v>8.9985400000000002</v>
      </c>
      <c r="G1529" s="2">
        <f>'Moving Avg'!F1529</f>
        <v>9.178469999999999</v>
      </c>
      <c r="H1529" s="2">
        <f>'Moving Avg'!G1529</f>
        <v>9.2202960000000012</v>
      </c>
      <c r="I1529" s="2">
        <f>'Moving Avg'!H1529</f>
        <v>8.5732504999999914</v>
      </c>
      <c r="J1529" s="5" t="str">
        <f>OBV!F1529</f>
        <v>BEARISH</v>
      </c>
      <c r="K1529" s="5" t="str">
        <f>OBV!G1529</f>
        <v>WEAK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9.1923999999999992</v>
      </c>
      <c r="C1530" s="2">
        <f>RSI!I1530</f>
        <v>51.591377681501676</v>
      </c>
      <c r="D1530" s="2">
        <f>MACD!E1530</f>
        <v>8.5825782334278955E-2</v>
      </c>
      <c r="E1530" s="2">
        <f>MACD!F1530</f>
        <v>4.5962575761376225E-2</v>
      </c>
      <c r="F1530" s="2">
        <f>'Moving Avg'!D1530</f>
        <v>8.9985400000000002</v>
      </c>
      <c r="G1530" s="2">
        <f>'Moving Avg'!F1530</f>
        <v>9.1763349999999981</v>
      </c>
      <c r="H1530" s="2">
        <f>'Moving Avg'!G1530</f>
        <v>9.2160220000000024</v>
      </c>
      <c r="I1530" s="2">
        <f>'Moving Avg'!H1530</f>
        <v>8.5800754999999906</v>
      </c>
      <c r="J1530" s="5" t="str">
        <f>OBV!F1530</f>
        <v>BEARISH</v>
      </c>
      <c r="K1530" s="5" t="str">
        <f>OBV!G1530</f>
        <v>WEAK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9.0142000000000007</v>
      </c>
      <c r="C1531" s="2">
        <f>RSI!I1531</f>
        <v>44.183745672778642</v>
      </c>
      <c r="D1531" s="2">
        <f>MACD!E1531</f>
        <v>9.6332298856168563E-2</v>
      </c>
      <c r="E1531" s="2">
        <f>MACD!F1531</f>
        <v>5.6036520380334694E-2</v>
      </c>
      <c r="F1531" s="2">
        <f>'Moving Avg'!D1531</f>
        <v>8.9800199999999997</v>
      </c>
      <c r="G1531" s="2">
        <f>'Moving Avg'!F1531</f>
        <v>9.1652899999999971</v>
      </c>
      <c r="H1531" s="2">
        <f>'Moving Avg'!G1531</f>
        <v>9.2110340000000033</v>
      </c>
      <c r="I1531" s="2">
        <f>'Moving Avg'!H1531</f>
        <v>8.5860094999999905</v>
      </c>
      <c r="J1531" s="5" t="str">
        <f>OBV!F1531</f>
        <v>BEARISH</v>
      </c>
      <c r="K1531" s="5" t="str">
        <f>OBV!G1531</f>
        <v>WEAK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9.1567000000000007</v>
      </c>
      <c r="C1532" s="2">
        <f>RSI!I1532</f>
        <v>50.32594286116894</v>
      </c>
      <c r="D1532" s="2">
        <f>MACD!E1532</f>
        <v>9.6616523494613915E-2</v>
      </c>
      <c r="E1532" s="2">
        <f>MACD!F1532</f>
        <v>6.4152521003190535E-2</v>
      </c>
      <c r="F1532" s="2">
        <f>'Moving Avg'!D1532</f>
        <v>8.9942600000000006</v>
      </c>
      <c r="G1532" s="2">
        <f>'Moving Avg'!F1532</f>
        <v>9.1606549999999967</v>
      </c>
      <c r="H1532" s="2">
        <f>'Moving Avg'!G1532</f>
        <v>9.2088960000000029</v>
      </c>
      <c r="I1532" s="2">
        <f>'Moving Avg'!H1532</f>
        <v>8.5926559999999892</v>
      </c>
      <c r="J1532" s="5" t="str">
        <f>OBV!F1532</f>
        <v>BEARISH</v>
      </c>
      <c r="K1532" s="5" t="str">
        <f>OBV!G1532</f>
        <v>NEUTRAL</v>
      </c>
      <c r="L1532" s="5" t="str">
        <f>OBV!H1532</f>
        <v>BEARISH DIVERGENCE</v>
      </c>
    </row>
    <row r="1533" spans="1:12" ht="13.5" x14ac:dyDescent="0.25">
      <c r="A1533" s="3">
        <f>RSI!A1533</f>
        <v>44546</v>
      </c>
      <c r="B1533" s="2">
        <f>RSI!B1533</f>
        <v>9.1567000000000007</v>
      </c>
      <c r="C1533" s="2">
        <f>RSI!I1533</f>
        <v>50.32594286116894</v>
      </c>
      <c r="D1533" s="2">
        <f>MACD!E1533</f>
        <v>8.8025343100294862E-2</v>
      </c>
      <c r="E1533" s="2">
        <f>MACD!F1533</f>
        <v>6.8927085422611403E-2</v>
      </c>
      <c r="F1533" s="2">
        <f>'Moving Avg'!D1533</f>
        <v>9.0441400000000005</v>
      </c>
      <c r="G1533" s="2">
        <f>'Moving Avg'!F1533</f>
        <v>9.156019999999998</v>
      </c>
      <c r="H1533" s="2">
        <f>'Moving Avg'!G1533</f>
        <v>9.2069000000000045</v>
      </c>
      <c r="I1533" s="2">
        <f>'Moving Avg'!H1533</f>
        <v>8.5993024999999896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</row>
    <row r="1534" spans="1:12" ht="13.5" x14ac:dyDescent="0.25">
      <c r="A1534" s="3">
        <f>RSI!A1534</f>
        <v>44550</v>
      </c>
      <c r="B1534" s="2">
        <f>RSI!B1534</f>
        <v>9.1567000000000007</v>
      </c>
      <c r="C1534" s="2">
        <f>RSI!I1534</f>
        <v>50.32594286116894</v>
      </c>
      <c r="D1534" s="2">
        <f>MACD!E1534</f>
        <v>8.6174984180525271E-2</v>
      </c>
      <c r="E1534" s="2">
        <f>MACD!F1534</f>
        <v>7.237666517419418E-2</v>
      </c>
      <c r="F1534" s="2">
        <f>'Moving Avg'!D1534</f>
        <v>9.1353400000000011</v>
      </c>
      <c r="G1534" s="2">
        <f>'Moving Avg'!F1534</f>
        <v>9.1513849999999994</v>
      </c>
      <c r="H1534" s="2">
        <f>'Moving Avg'!G1534</f>
        <v>9.2049040000000026</v>
      </c>
      <c r="I1534" s="2">
        <f>'Moving Avg'!H1534</f>
        <v>8.6061129999999881</v>
      </c>
      <c r="J1534" s="5" t="str">
        <f>OBV!F1534</f>
        <v>BEARISH</v>
      </c>
      <c r="K1534" s="5" t="str">
        <f>OBV!G1534</f>
        <v>NEUTRAL</v>
      </c>
      <c r="L1534" s="5" t="str">
        <f>OBV!H1534</f>
        <v>BEARISH DIVERGENCE</v>
      </c>
    </row>
    <row r="1535" spans="1:12" ht="13.5" x14ac:dyDescent="0.25">
      <c r="A1535" s="3">
        <f>RSI!A1535</f>
        <v>44551</v>
      </c>
      <c r="B1535" s="2">
        <f>RSI!B1535</f>
        <v>9.1567000000000007</v>
      </c>
      <c r="C1535" s="2">
        <f>RSI!I1535</f>
        <v>50.32594286116894</v>
      </c>
      <c r="D1535" s="2">
        <f>MACD!E1535</f>
        <v>7.9078834209987292E-2</v>
      </c>
      <c r="E1535" s="2">
        <f>MACD!F1535</f>
        <v>7.3717098981352813E-2</v>
      </c>
      <c r="F1535" s="2">
        <f>'Moving Avg'!D1535</f>
        <v>9.1282000000000014</v>
      </c>
      <c r="G1535" s="2">
        <f>'Moving Avg'!F1535</f>
        <v>9.146749999999999</v>
      </c>
      <c r="H1535" s="2">
        <f>'Moving Avg'!G1535</f>
        <v>9.2029080000000025</v>
      </c>
      <c r="I1535" s="2">
        <f>'Moving Avg'!H1535</f>
        <v>8.6134144999999886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8.8003999999999998</v>
      </c>
      <c r="C1536" s="2">
        <f>RSI!I1536</f>
        <v>36.731956751501869</v>
      </c>
      <c r="D1536" s="2">
        <f>MACD!E1536</f>
        <v>8.6248188686520066E-2</v>
      </c>
      <c r="E1536" s="2">
        <f>MACD!F1536</f>
        <v>7.6223316922386264E-2</v>
      </c>
      <c r="F1536" s="2">
        <f>'Moving Avg'!D1536</f>
        <v>9.0854400000000002</v>
      </c>
      <c r="G1536" s="2">
        <f>'Moving Avg'!F1536</f>
        <v>9.1246599999999987</v>
      </c>
      <c r="H1536" s="2">
        <f>'Moving Avg'!G1536</f>
        <v>9.1936440000000044</v>
      </c>
      <c r="I1536" s="2">
        <f>'Moving Avg'!H1536</f>
        <v>8.6178209999999886</v>
      </c>
      <c r="J1536" s="5" t="str">
        <f>OBV!F1536</f>
        <v>BEARISH</v>
      </c>
      <c r="K1536" s="5" t="str">
        <f>OBV!G1536</f>
        <v>WEAK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8.7292000000000005</v>
      </c>
      <c r="C1537" s="2">
        <f>RSI!I1537</f>
        <v>34.714015100795862</v>
      </c>
      <c r="D1537" s="2">
        <f>MACD!E1537</f>
        <v>9.6371207849768936E-2</v>
      </c>
      <c r="E1537" s="2">
        <f>MACD!F1537</f>
        <v>8.0252895107862807E-2</v>
      </c>
      <c r="F1537" s="2">
        <f>'Moving Avg'!D1537</f>
        <v>8.9999399999999987</v>
      </c>
      <c r="G1537" s="2">
        <f>'Moving Avg'!F1537</f>
        <v>9.0990099999999998</v>
      </c>
      <c r="H1537" s="2">
        <f>'Moving Avg'!G1537</f>
        <v>9.1829560000000043</v>
      </c>
      <c r="I1537" s="2">
        <f>'Moving Avg'!H1537</f>
        <v>8.6221664999999899</v>
      </c>
      <c r="J1537" s="5" t="str">
        <f>OBV!F1537</f>
        <v>BEARISH</v>
      </c>
      <c r="K1537" s="5" t="str">
        <f>OBV!G1537</f>
        <v>WEAK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8.7861999999999991</v>
      </c>
      <c r="C1538" s="2">
        <f>RSI!I1538</f>
        <v>37.666356641629996</v>
      </c>
      <c r="D1538" s="2">
        <f>MACD!E1538</f>
        <v>7.5626892859721906E-2</v>
      </c>
      <c r="E1538" s="2">
        <f>MACD!F1538</f>
        <v>7.9327694658234638E-2</v>
      </c>
      <c r="F1538" s="2">
        <f>'Moving Avg'!D1538</f>
        <v>8.9258400000000009</v>
      </c>
      <c r="G1538" s="2">
        <f>'Moving Avg'!F1538</f>
        <v>9.0772749999999984</v>
      </c>
      <c r="H1538" s="2">
        <f>'Moving Avg'!G1538</f>
        <v>9.1762580000000042</v>
      </c>
      <c r="I1538" s="2">
        <f>'Moving Avg'!H1538</f>
        <v>8.6267969999999892</v>
      </c>
      <c r="J1538" s="5" t="str">
        <f>OBV!F1538</f>
        <v>BEARISH</v>
      </c>
      <c r="K1538" s="5" t="str">
        <f>OBV!G1538</f>
        <v>WEAK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8.7790999999999997</v>
      </c>
      <c r="C1539" s="2">
        <f>RSI!I1539</f>
        <v>37.439243700964063</v>
      </c>
      <c r="D1539" s="2">
        <f>MACD!E1539</f>
        <v>2.8633747008719013E-2</v>
      </c>
      <c r="E1539" s="2">
        <f>MACD!F1539</f>
        <v>6.9188905128331521E-2</v>
      </c>
      <c r="F1539" s="2">
        <f>'Moving Avg'!D1539</f>
        <v>8.85032</v>
      </c>
      <c r="G1539" s="2">
        <f>'Moving Avg'!F1539</f>
        <v>9.0541200000000011</v>
      </c>
      <c r="H1539" s="2">
        <f>'Moving Avg'!G1539</f>
        <v>9.1694180000000021</v>
      </c>
      <c r="I1539" s="2">
        <f>'Moving Avg'!H1539</f>
        <v>8.6313919999999893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9.1211000000000002</v>
      </c>
      <c r="C1540" s="2">
        <f>RSI!I1540</f>
        <v>52.344873580463833</v>
      </c>
      <c r="D1540" s="2">
        <f>MACD!E1540</f>
        <v>4.0908817957266308E-2</v>
      </c>
      <c r="E1540" s="2">
        <f>MACD!F1540</f>
        <v>6.3532887694118481E-2</v>
      </c>
      <c r="F1540" s="2">
        <f>'Moving Avg'!D1540</f>
        <v>8.8431999999999995</v>
      </c>
      <c r="G1540" s="2">
        <f>'Moving Avg'!F1540</f>
        <v>9.0477050000000023</v>
      </c>
      <c r="H1540" s="2">
        <f>'Moving Avg'!G1540</f>
        <v>9.1695600000000042</v>
      </c>
      <c r="I1540" s="2">
        <f>'Moving Avg'!H1540</f>
        <v>8.6385154999999898</v>
      </c>
      <c r="J1540" s="5" t="str">
        <f>OBV!F1540</f>
        <v>BEARISH</v>
      </c>
      <c r="K1540" s="5" t="str">
        <f>OBV!G1540</f>
        <v>WEAK</v>
      </c>
      <c r="L1540" s="5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9.1067999999999998</v>
      </c>
      <c r="C1541" s="2">
        <f>RSI!I1541</f>
        <v>51.789247581643274</v>
      </c>
      <c r="D1541" s="2">
        <f>MACD!E1541</f>
        <v>2.4516251686671708E-2</v>
      </c>
      <c r="E1541" s="2">
        <f>MACD!F1541</f>
        <v>5.5729560492629129E-2</v>
      </c>
      <c r="F1541" s="2">
        <f>'Moving Avg'!D1541</f>
        <v>8.9044799999999995</v>
      </c>
      <c r="G1541" s="2">
        <f>'Moving Avg'!F1541</f>
        <v>9.0409350000000011</v>
      </c>
      <c r="H1541" s="2">
        <f>'Moving Avg'!G1541</f>
        <v>9.1664240000000046</v>
      </c>
      <c r="I1541" s="2">
        <f>'Moving Avg'!H1541</f>
        <v>8.6448469999999915</v>
      </c>
      <c r="J1541" s="5" t="str">
        <f>OBV!F1541</f>
        <v>BEARISH</v>
      </c>
      <c r="K1541" s="5" t="str">
        <f>OBV!G1541</f>
        <v>WEAK</v>
      </c>
      <c r="L1541" s="5" t="str">
        <f>OBV!H1541</f>
        <v>BEARISH DIVERGENCE</v>
      </c>
    </row>
    <row r="1542" spans="1:12" ht="13.5" x14ac:dyDescent="0.25">
      <c r="A1542" s="3">
        <f>RSI!A1542</f>
        <v>44560</v>
      </c>
      <c r="B1542" s="2">
        <f>RSI!B1542</f>
        <v>9.1567000000000007</v>
      </c>
      <c r="C1542" s="2">
        <f>RSI!I1542</f>
        <v>53.638577305321448</v>
      </c>
      <c r="D1542" s="2">
        <f>MACD!E1542</f>
        <v>2.8565195472538107E-2</v>
      </c>
      <c r="E1542" s="2">
        <f>MACD!F1542</f>
        <v>5.0296687488610929E-2</v>
      </c>
      <c r="F1542" s="2">
        <f>'Moving Avg'!D1542</f>
        <v>8.9899799999999992</v>
      </c>
      <c r="G1542" s="2">
        <f>'Moving Avg'!F1542</f>
        <v>9.0363000000000007</v>
      </c>
      <c r="H1542" s="2">
        <f>'Moving Avg'!G1542</f>
        <v>9.1642860000000024</v>
      </c>
      <c r="I1542" s="2">
        <f>'Moving Avg'!H1542</f>
        <v>8.6514279999999921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9.1567000000000007</v>
      </c>
      <c r="C1543" s="2">
        <f>RSI!I1543</f>
        <v>53.638577305321448</v>
      </c>
      <c r="D1543" s="2">
        <f>MACD!E1543</f>
        <v>3.1411915584286021E-2</v>
      </c>
      <c r="E1543" s="2">
        <f>MACD!F1543</f>
        <v>4.6519733107745952E-2</v>
      </c>
      <c r="F1543" s="2">
        <f>'Moving Avg'!D1543</f>
        <v>9.0640800000000006</v>
      </c>
      <c r="G1543" s="2">
        <f>'Moving Avg'!F1543</f>
        <v>9.0345150000000007</v>
      </c>
      <c r="H1543" s="2">
        <f>'Moving Avg'!G1543</f>
        <v>9.1578720000000029</v>
      </c>
      <c r="I1543" s="2">
        <f>'Moving Avg'!H1543</f>
        <v>8.6585329999999914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9.6198999999999995</v>
      </c>
      <c r="C1544" s="2">
        <f>RSI!I1544</f>
        <v>67.188435517851445</v>
      </c>
      <c r="D1544" s="2">
        <f>MACD!E1544</f>
        <v>-1.0268298049052049E-3</v>
      </c>
      <c r="E1544" s="2">
        <f>MACD!F1544</f>
        <v>3.701042052521572E-2</v>
      </c>
      <c r="F1544" s="2">
        <f>'Moving Avg'!D1544</f>
        <v>9.2322400000000009</v>
      </c>
      <c r="G1544" s="2">
        <f>'Moving Avg'!F1544</f>
        <v>9.0541099999999997</v>
      </c>
      <c r="H1544" s="2">
        <f>'Moving Avg'!G1544</f>
        <v>9.1649980000000024</v>
      </c>
      <c r="I1544" s="2">
        <f>'Moving Avg'!H1544</f>
        <v>8.6674299999999906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9.5843000000000007</v>
      </c>
      <c r="C1545" s="2">
        <f>RSI!I1545</f>
        <v>65.60150493760176</v>
      </c>
      <c r="D1545" s="2">
        <f>MACD!E1545</f>
        <v>-2.9071694941110948E-2</v>
      </c>
      <c r="E1545" s="2">
        <f>MACD!F1545</f>
        <v>2.3793997431950386E-2</v>
      </c>
      <c r="F1545" s="2">
        <f>'Moving Avg'!D1545</f>
        <v>9.3248800000000003</v>
      </c>
      <c r="G1545" s="2">
        <f>'Moving Avg'!F1545</f>
        <v>9.0737050000000004</v>
      </c>
      <c r="H1545" s="2">
        <f>'Moving Avg'!G1545</f>
        <v>9.1714120000000019</v>
      </c>
      <c r="I1545" s="2">
        <f>'Moving Avg'!H1545</f>
        <v>8.6758869999999906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</row>
    <row r="1546" spans="1:12" ht="13.5" x14ac:dyDescent="0.25">
      <c r="A1546" s="3">
        <f>RSI!A1546</f>
        <v>44566</v>
      </c>
      <c r="B1546" s="2">
        <f>RSI!B1546</f>
        <v>9.2706999999999997</v>
      </c>
      <c r="C1546" s="2">
        <f>RSI!I1546</f>
        <v>53.593152084925272</v>
      </c>
      <c r="D1546" s="2">
        <f>MACD!E1546</f>
        <v>-8.7171555718011717E-2</v>
      </c>
      <c r="E1546" s="2">
        <f>MACD!F1546</f>
        <v>1.6008868019579681E-3</v>
      </c>
      <c r="F1546" s="2">
        <f>'Moving Avg'!D1546</f>
        <v>9.3576599999999992</v>
      </c>
      <c r="G1546" s="2">
        <f>'Moving Avg'!F1546</f>
        <v>9.081900000000001</v>
      </c>
      <c r="H1546" s="2">
        <f>'Moving Avg'!G1546</f>
        <v>9.1744040000000009</v>
      </c>
      <c r="I1546" s="2">
        <f>'Moving Avg'!H1546</f>
        <v>8.68280899999999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9.1567000000000007</v>
      </c>
      <c r="C1547" s="2">
        <f>RSI!I1547</f>
        <v>50.009424606759936</v>
      </c>
      <c r="D1547" s="2">
        <f>MACD!E1547</f>
        <v>-0.13956692748660338</v>
      </c>
      <c r="E1547" s="2">
        <f>MACD!F1547</f>
        <v>-2.6632676055754301E-2</v>
      </c>
      <c r="F1547" s="2">
        <f>'Moving Avg'!D1547</f>
        <v>9.3576599999999992</v>
      </c>
      <c r="G1547" s="2">
        <f>'Moving Avg'!F1547</f>
        <v>9.0854600000000012</v>
      </c>
      <c r="H1547" s="2">
        <f>'Moving Avg'!G1547</f>
        <v>9.1724080000000008</v>
      </c>
      <c r="I1547" s="2">
        <f>'Moving Avg'!H1547</f>
        <v>8.6899139999999928</v>
      </c>
      <c r="J1547" s="5" t="str">
        <f>OBV!F1547</f>
        <v>BEARISH</v>
      </c>
      <c r="K1547" s="5" t="str">
        <f>OBV!G1547</f>
        <v>WEAK</v>
      </c>
      <c r="L1547" s="5" t="str">
        <f>OBV!H1547</f>
        <v>NEUTRAL</v>
      </c>
    </row>
    <row r="1548" spans="1:12" ht="13.5" x14ac:dyDescent="0.25">
      <c r="A1548" s="3">
        <f>RSI!A1548</f>
        <v>44568</v>
      </c>
      <c r="B1548" s="2">
        <f>RSI!B1548</f>
        <v>9.2636000000000003</v>
      </c>
      <c r="C1548" s="2">
        <f>RSI!I1548</f>
        <v>53.171644863239393</v>
      </c>
      <c r="D1548" s="2">
        <f>MACD!E1548</f>
        <v>-0.18304800875844407</v>
      </c>
      <c r="E1548" s="2">
        <f>MACD!F1548</f>
        <v>-5.7915742596292258E-2</v>
      </c>
      <c r="F1548" s="2">
        <f>'Moving Avg'!D1548</f>
        <v>9.3790399999999998</v>
      </c>
      <c r="G1548" s="2">
        <f>'Moving Avg'!F1548</f>
        <v>9.103275</v>
      </c>
      <c r="H1548" s="2">
        <f>'Moving Avg'!G1548</f>
        <v>9.1726920000000014</v>
      </c>
      <c r="I1548" s="2">
        <f>'Moving Avg'!H1548</f>
        <v>8.6975534999999926</v>
      </c>
      <c r="J1548" s="5" t="str">
        <f>OBV!F1548</f>
        <v>BEARISH</v>
      </c>
      <c r="K1548" s="5" t="str">
        <f>OBV!G1548</f>
        <v>WEAK</v>
      </c>
      <c r="L1548" s="5" t="str">
        <f>OBV!H1548</f>
        <v>BEARISH DIVERGENCE</v>
      </c>
    </row>
    <row r="1549" spans="1:12" ht="13.5" x14ac:dyDescent="0.25">
      <c r="A1549" s="3">
        <f>RSI!A1549</f>
        <v>44571</v>
      </c>
      <c r="B1549" s="2">
        <f>RSI!B1549</f>
        <v>9.1495999999999995</v>
      </c>
      <c r="C1549" s="2">
        <f>RSI!I1549</f>
        <v>49.57051145848498</v>
      </c>
      <c r="D1549" s="2">
        <f>MACD!E1549</f>
        <v>-0.21311668486876378</v>
      </c>
      <c r="E1549" s="2">
        <f>MACD!F1549</f>
        <v>-8.8955931050786557E-2</v>
      </c>
      <c r="F1549" s="2">
        <f>'Moving Avg'!D1549</f>
        <v>9.2849800000000009</v>
      </c>
      <c r="G1549" s="2">
        <f>'Moving Avg'!F1549</f>
        <v>9.1257200000000012</v>
      </c>
      <c r="H1549" s="2">
        <f>'Moving Avg'!G1549</f>
        <v>9.1706959999999995</v>
      </c>
      <c r="I1549" s="2">
        <f>'Moving Avg'!H1549</f>
        <v>8.704590499999993</v>
      </c>
      <c r="J1549" s="5" t="str">
        <f>OBV!F1549</f>
        <v>BEARISH</v>
      </c>
      <c r="K1549" s="5" t="str">
        <f>OBV!G1549</f>
        <v>WEAK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9.2565000000000008</v>
      </c>
      <c r="C1550" s="2">
        <f>RSI!I1550</f>
        <v>52.798781543618297</v>
      </c>
      <c r="D1550" s="2">
        <f>MACD!E1550</f>
        <v>-0.19377144039828842</v>
      </c>
      <c r="E1550" s="2">
        <f>MACD!F1550</f>
        <v>-0.10991903292028693</v>
      </c>
      <c r="F1550" s="2">
        <f>'Moving Avg'!D1550</f>
        <v>9.2194199999999995</v>
      </c>
      <c r="G1550" s="2">
        <f>'Moving Avg'!F1550</f>
        <v>9.1289249999999988</v>
      </c>
      <c r="H1550" s="2">
        <f>'Moving Avg'!G1550</f>
        <v>9.1708379999999998</v>
      </c>
      <c r="I1550" s="2">
        <f>'Moving Avg'!H1550</f>
        <v>8.7121619999999922</v>
      </c>
      <c r="J1550" s="5" t="str">
        <f>OBV!F1550</f>
        <v>BEARISH</v>
      </c>
      <c r="K1550" s="5" t="str">
        <f>OBV!G1550</f>
        <v>WEAK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9.2565000000000008</v>
      </c>
      <c r="C1551" s="2">
        <f>RSI!I1551</f>
        <v>52.798781543618297</v>
      </c>
      <c r="D1551" s="2">
        <f>MACD!E1551</f>
        <v>-0.18014970823027099</v>
      </c>
      <c r="E1551" s="2">
        <f>MACD!F1551</f>
        <v>-0.12396516798228374</v>
      </c>
      <c r="F1551" s="2">
        <f>'Moving Avg'!D1551</f>
        <v>9.2165800000000004</v>
      </c>
      <c r="G1551" s="2">
        <f>'Moving Avg'!F1551</f>
        <v>9.1410399999999985</v>
      </c>
      <c r="H1551" s="2">
        <f>'Moving Avg'!G1551</f>
        <v>9.1711240000000025</v>
      </c>
      <c r="I1551" s="2">
        <f>'Moving Avg'!H1551</f>
        <v>8.7192094999999927</v>
      </c>
      <c r="J1551" s="5" t="str">
        <f>OBV!F1551</f>
        <v>BEARISH</v>
      </c>
      <c r="K1551" s="5" t="str">
        <f>OBV!G1551</f>
        <v>WEAK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9.2565000000000008</v>
      </c>
      <c r="C1552" s="2">
        <f>RSI!I1552</f>
        <v>52.798781543618297</v>
      </c>
      <c r="D1552" s="2">
        <f>MACD!E1552</f>
        <v>-0.16145348264871551</v>
      </c>
      <c r="E1552" s="2">
        <f>MACD!F1552</f>
        <v>-0.13146283091557009</v>
      </c>
      <c r="F1552" s="2">
        <f>'Moving Avg'!D1552</f>
        <v>9.2365400000000015</v>
      </c>
      <c r="G1552" s="2">
        <f>'Moving Avg'!F1552</f>
        <v>9.1460299999999997</v>
      </c>
      <c r="H1552" s="2">
        <f>'Moving Avg'!G1552</f>
        <v>9.1714100000000016</v>
      </c>
      <c r="I1552" s="2">
        <f>'Moving Avg'!H1552</f>
        <v>8.7262569999999933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</row>
    <row r="1553" spans="1:12" ht="13.5" x14ac:dyDescent="0.25">
      <c r="A1553" s="3">
        <f>RSI!A1553</f>
        <v>44575</v>
      </c>
      <c r="B1553" s="2">
        <f>RSI!B1553</f>
        <v>9.0783000000000005</v>
      </c>
      <c r="C1553" s="2">
        <f>RSI!I1553</f>
        <v>46.58929763465585</v>
      </c>
      <c r="D1553" s="2">
        <f>MACD!E1553</f>
        <v>-0.13290283887229926</v>
      </c>
      <c r="E1553" s="2">
        <f>MACD!F1553</f>
        <v>-0.13175083250691594</v>
      </c>
      <c r="F1553" s="2">
        <f>'Moving Avg'!D1553</f>
        <v>9.1994800000000012</v>
      </c>
      <c r="G1553" s="2">
        <f>'Moving Avg'!F1553</f>
        <v>9.1421099999999988</v>
      </c>
      <c r="H1553" s="2">
        <f>'Moving Avg'!G1553</f>
        <v>9.1681320000000017</v>
      </c>
      <c r="I1553" s="2">
        <f>'Moving Avg'!H1553</f>
        <v>8.732675499999992</v>
      </c>
      <c r="J1553" s="5" t="str">
        <f>OBV!F1553</f>
        <v>BEARISH</v>
      </c>
      <c r="K1553" s="5" t="str">
        <f>OBV!G1553</f>
        <v>WEAK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9.1852</v>
      </c>
      <c r="C1554" s="2">
        <f>RSI!I1554</f>
        <v>50.360773235442949</v>
      </c>
      <c r="D1554" s="2">
        <f>MACD!E1554</f>
        <v>-4.4783071368014404E-2</v>
      </c>
      <c r="E1554" s="2">
        <f>MACD!F1554</f>
        <v>-0.11435728027913564</v>
      </c>
      <c r="F1554" s="2">
        <f>'Moving Avg'!D1554</f>
        <v>9.2065999999999999</v>
      </c>
      <c r="G1554" s="2">
        <f>'Moving Avg'!F1554</f>
        <v>9.143535</v>
      </c>
      <c r="H1554" s="2">
        <f>'Moving Avg'!G1554</f>
        <v>9.1668480000000017</v>
      </c>
      <c r="I1554" s="2">
        <f>'Moving Avg'!H1554</f>
        <v>8.7398904999999907</v>
      </c>
      <c r="J1554" s="5" t="str">
        <f>OBV!F1554</f>
        <v>BEARISH</v>
      </c>
      <c r="K1554" s="5" t="str">
        <f>OBV!G1554</f>
        <v>NEUTRAL</v>
      </c>
      <c r="L1554" s="5" t="str">
        <f>OBV!H1554</f>
        <v>BEARISH DIVERGENCE</v>
      </c>
    </row>
    <row r="1555" spans="1:12" ht="13.5" x14ac:dyDescent="0.25">
      <c r="A1555" s="3">
        <f>RSI!A1555</f>
        <v>44579</v>
      </c>
      <c r="B1555" s="2">
        <f>RSI!B1555</f>
        <v>9.1852</v>
      </c>
      <c r="C1555" s="2">
        <f>RSI!I1555</f>
        <v>50.360773235442963</v>
      </c>
      <c r="D1555" s="2">
        <f>MACD!E1555</f>
        <v>2.4243903985690096E-2</v>
      </c>
      <c r="E1555" s="2">
        <f>MACD!F1555</f>
        <v>-8.6637043426170499E-2</v>
      </c>
      <c r="F1555" s="2">
        <f>'Moving Avg'!D1555</f>
        <v>9.1923400000000015</v>
      </c>
      <c r="G1555" s="2">
        <f>'Moving Avg'!F1555</f>
        <v>9.1449600000000011</v>
      </c>
      <c r="H1555" s="2">
        <f>'Moving Avg'!G1555</f>
        <v>9.1655639999999998</v>
      </c>
      <c r="I1555" s="2">
        <f>'Moving Avg'!H1555</f>
        <v>8.7471054999999911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9.1852</v>
      </c>
      <c r="C1556" s="2">
        <f>RSI!I1556</f>
        <v>50.360773235442963</v>
      </c>
      <c r="D1556" s="2">
        <f>MACD!E1556</f>
        <v>3.4350578077784633E-2</v>
      </c>
      <c r="E1556" s="2">
        <f>MACD!F1556</f>
        <v>-6.2439519125379477E-2</v>
      </c>
      <c r="F1556" s="2">
        <f>'Moving Avg'!D1556</f>
        <v>9.1780800000000013</v>
      </c>
      <c r="G1556" s="2">
        <f>'Moving Avg'!F1556</f>
        <v>9.1641999999999992</v>
      </c>
      <c r="H1556" s="2">
        <f>'Moving Avg'!G1556</f>
        <v>9.1642800000000015</v>
      </c>
      <c r="I1556" s="2">
        <f>'Moving Avg'!H1556</f>
        <v>8.7543204999999915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9.1852</v>
      </c>
      <c r="C1557" s="2">
        <f>RSI!I1557</f>
        <v>50.360773235442963</v>
      </c>
      <c r="D1557" s="2">
        <f>MACD!E1557</f>
        <v>2.5313350337087925E-2</v>
      </c>
      <c r="E1557" s="2">
        <f>MACD!F1557</f>
        <v>-4.4888945232886002E-2</v>
      </c>
      <c r="F1557" s="2">
        <f>'Moving Avg'!D1557</f>
        <v>9.1638200000000012</v>
      </c>
      <c r="G1557" s="2">
        <f>'Moving Avg'!F1557</f>
        <v>9.1870000000000012</v>
      </c>
      <c r="H1557" s="2">
        <f>'Moving Avg'!G1557</f>
        <v>9.1629960000000015</v>
      </c>
      <c r="I1557" s="2">
        <f>'Moving Avg'!H1557</f>
        <v>8.7612734999999908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9.2350999999999992</v>
      </c>
      <c r="C1558" s="2">
        <f>RSI!I1558</f>
        <v>52.468090145007665</v>
      </c>
      <c r="D1558" s="2">
        <f>MACD!E1558</f>
        <v>3.036950124865534E-2</v>
      </c>
      <c r="E1558" s="2">
        <f>MACD!F1558</f>
        <v>-2.9837255936577732E-2</v>
      </c>
      <c r="F1558" s="2">
        <f>'Moving Avg'!D1558</f>
        <v>9.1951799999999988</v>
      </c>
      <c r="G1558" s="2">
        <f>'Moving Avg'!F1558</f>
        <v>9.2094450000000023</v>
      </c>
      <c r="H1558" s="2">
        <f>'Moving Avg'!G1558</f>
        <v>9.1627100000000006</v>
      </c>
      <c r="I1558" s="2">
        <f>'Moving Avg'!H1558</f>
        <v>8.7684759999999908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44585</v>
      </c>
      <c r="B1559" s="2">
        <f>RSI!B1559</f>
        <v>9.2350999999999992</v>
      </c>
      <c r="C1559" s="2">
        <f>RSI!I1559</f>
        <v>52.46809014500765</v>
      </c>
      <c r="D1559" s="2">
        <f>MACD!E1559</f>
        <v>1.677110664947179E-2</v>
      </c>
      <c r="E1559" s="2">
        <f>MACD!F1559</f>
        <v>-2.0515583419367829E-2</v>
      </c>
      <c r="F1559" s="2">
        <f>'Moving Avg'!D1559</f>
        <v>9.2051600000000011</v>
      </c>
      <c r="G1559" s="2">
        <f>'Moving Avg'!F1559</f>
        <v>9.2322450000000007</v>
      </c>
      <c r="H1559" s="2">
        <f>'Moving Avg'!G1559</f>
        <v>9.1628519999999991</v>
      </c>
      <c r="I1559" s="2">
        <f>'Moving Avg'!H1559</f>
        <v>8.7756784999999908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44586</v>
      </c>
      <c r="B1560" s="2">
        <f>RSI!B1560</f>
        <v>9.1567000000000007</v>
      </c>
      <c r="C1560" s="2">
        <f>RSI!I1560</f>
        <v>48.700826136678053</v>
      </c>
      <c r="D1560" s="2">
        <f>MACD!E1560</f>
        <v>2.7205172343563788E-2</v>
      </c>
      <c r="E1560" s="2">
        <f>MACD!F1560</f>
        <v>-1.0971432266781506E-2</v>
      </c>
      <c r="F1560" s="2">
        <f>'Moving Avg'!D1560</f>
        <v>9.1994599999999984</v>
      </c>
      <c r="G1560" s="2">
        <f>'Moving Avg'!F1560</f>
        <v>9.2340250000000008</v>
      </c>
      <c r="H1560" s="2">
        <f>'Moving Avg'!G1560</f>
        <v>9.1612840000000002</v>
      </c>
      <c r="I1560" s="2">
        <f>'Moving Avg'!H1560</f>
        <v>8.782816499999992</v>
      </c>
      <c r="J1560" s="5" t="str">
        <f>OBV!F1560</f>
        <v>BULLISH</v>
      </c>
      <c r="K1560" s="5" t="str">
        <f>OBV!G1560</f>
        <v>NEUTRAL</v>
      </c>
      <c r="L1560" s="5" t="str">
        <f>OBV!H1560</f>
        <v>BULLISH DIVERGENCE</v>
      </c>
    </row>
    <row r="1561" spans="1:12" ht="13.5" x14ac:dyDescent="0.25">
      <c r="A1561" s="3">
        <f>RSI!A1561</f>
        <v>44587</v>
      </c>
      <c r="B1561" s="2">
        <f>RSI!B1561</f>
        <v>9.1567000000000007</v>
      </c>
      <c r="C1561" s="2">
        <f>RSI!I1561</f>
        <v>48.700826136678046</v>
      </c>
      <c r="D1561" s="2">
        <f>MACD!E1561</f>
        <v>3.6207301621345778E-2</v>
      </c>
      <c r="E1561" s="2">
        <f>MACD!F1561</f>
        <v>-1.53568548915605E-3</v>
      </c>
      <c r="F1561" s="2">
        <f>'Moving Avg'!D1561</f>
        <v>9.193760000000001</v>
      </c>
      <c r="G1561" s="2">
        <f>'Moving Avg'!F1561</f>
        <v>9.2365200000000005</v>
      </c>
      <c r="H1561" s="2">
        <f>'Moving Avg'!G1561</f>
        <v>9.1597159999999995</v>
      </c>
      <c r="I1561" s="2">
        <f>'Moving Avg'!H1561</f>
        <v>8.7899214999999931</v>
      </c>
      <c r="J1561" s="5" t="str">
        <f>OBV!F1561</f>
        <v>BULLISH</v>
      </c>
      <c r="K1561" s="5" t="str">
        <f>OBV!G1561</f>
        <v>NEUTRAL</v>
      </c>
      <c r="L1561" s="5" t="str">
        <f>OBV!H1561</f>
        <v>BULLISH DIVERGENCE</v>
      </c>
    </row>
    <row r="1562" spans="1:12" ht="13.5" x14ac:dyDescent="0.25">
      <c r="A1562" s="3">
        <f>RSI!A1562</f>
        <v>44588</v>
      </c>
      <c r="B1562" s="2">
        <f>RSI!B1562</f>
        <v>9.1923999999999992</v>
      </c>
      <c r="C1562" s="2">
        <f>RSI!I1562</f>
        <v>50.574954770220053</v>
      </c>
      <c r="D1562" s="2">
        <f>MACD!E1562</f>
        <v>4.1340510581186152E-2</v>
      </c>
      <c r="E1562" s="2">
        <f>MACD!F1562</f>
        <v>7.039553724912391E-3</v>
      </c>
      <c r="F1562" s="2">
        <f>'Moving Avg'!D1562</f>
        <v>9.1951999999999998</v>
      </c>
      <c r="G1562" s="2">
        <f>'Moving Avg'!F1562</f>
        <v>9.2383050000000004</v>
      </c>
      <c r="H1562" s="2">
        <f>'Moving Avg'!G1562</f>
        <v>9.1585760000000001</v>
      </c>
      <c r="I1562" s="2">
        <f>'Moving Avg'!H1562</f>
        <v>8.7969104999999921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44589</v>
      </c>
      <c r="B1563" s="2">
        <f>RSI!B1563</f>
        <v>9.1923999999999992</v>
      </c>
      <c r="C1563" s="2">
        <f>RSI!I1563</f>
        <v>50.574954770220053</v>
      </c>
      <c r="D1563" s="2">
        <f>MACD!E1563</f>
        <v>1.8206238278143161E-2</v>
      </c>
      <c r="E1563" s="2">
        <f>MACD!F1563</f>
        <v>9.2728906355585457E-3</v>
      </c>
      <c r="F1563" s="2">
        <f>'Moving Avg'!D1563</f>
        <v>9.1866599999999998</v>
      </c>
      <c r="G1563" s="2">
        <f>'Moving Avg'!F1563</f>
        <v>9.2400899999999986</v>
      </c>
      <c r="H1563" s="2">
        <f>'Moving Avg'!G1563</f>
        <v>9.1574360000000006</v>
      </c>
      <c r="I1563" s="2">
        <f>'Moving Avg'!H1563</f>
        <v>8.8034079999999921</v>
      </c>
      <c r="J1563" s="5" t="str">
        <f>OBV!F1563</f>
        <v>BULLISH</v>
      </c>
      <c r="K1563" s="5" t="str">
        <f>OBV!G1563</f>
        <v>NEUTRAL</v>
      </c>
      <c r="L1563" s="5" t="str">
        <f>OBV!H1563</f>
        <v>BULLISH DIVERGENCE</v>
      </c>
    </row>
    <row r="1564" spans="1:12" ht="13.5" x14ac:dyDescent="0.25">
      <c r="A1564" s="3">
        <f>RSI!A1564</f>
        <v>44592</v>
      </c>
      <c r="B1564" s="2">
        <f>RSI!B1564</f>
        <v>9.2279999999999998</v>
      </c>
      <c r="C1564" s="2">
        <f>RSI!I1564</f>
        <v>52.578572192568082</v>
      </c>
      <c r="D1564" s="2">
        <f>MACD!E1564</f>
        <v>1.2382449570310428E-2</v>
      </c>
      <c r="E1564" s="2">
        <f>MACD!F1564</f>
        <v>9.8948024225089214E-3</v>
      </c>
      <c r="F1564" s="2">
        <f>'Moving Avg'!D1564</f>
        <v>9.1852400000000003</v>
      </c>
      <c r="G1564" s="2">
        <f>'Moving Avg'!F1564</f>
        <v>9.2204949999999979</v>
      </c>
      <c r="H1564" s="2">
        <f>'Moving Avg'!G1564</f>
        <v>9.1570080000000011</v>
      </c>
      <c r="I1564" s="2">
        <f>'Moving Avg'!H1564</f>
        <v>8.8095924999999937</v>
      </c>
      <c r="J1564" s="5" t="str">
        <f>OBV!F1564</f>
        <v>BULLISH</v>
      </c>
      <c r="K1564" s="5" t="str">
        <f>OBV!G1564</f>
        <v>STRONG</v>
      </c>
      <c r="L1564" s="5" t="str">
        <f>OBV!H1564</f>
        <v>BULLISH DIVERGENCE</v>
      </c>
    </row>
    <row r="1565" spans="1:12" ht="13.5" x14ac:dyDescent="0.25">
      <c r="A1565" s="3">
        <f>RSI!A1565</f>
        <v>44593</v>
      </c>
      <c r="B1565" s="2">
        <f>RSI!B1565</f>
        <v>9.2422000000000004</v>
      </c>
      <c r="C1565" s="2">
        <f>RSI!I1565</f>
        <v>53.390220343569233</v>
      </c>
      <c r="D1565" s="2">
        <f>MACD!E1565</f>
        <v>6.1389404736296171E-3</v>
      </c>
      <c r="E1565" s="2">
        <f>MACD!F1565</f>
        <v>9.1436300327330609E-3</v>
      </c>
      <c r="F1565" s="2">
        <f>'Moving Avg'!D1565</f>
        <v>9.2023400000000013</v>
      </c>
      <c r="G1565" s="2">
        <f>'Moving Avg'!F1565</f>
        <v>9.2033899999999988</v>
      </c>
      <c r="H1565" s="2">
        <f>'Moving Avg'!G1565</f>
        <v>9.1568640000000023</v>
      </c>
      <c r="I1565" s="2">
        <f>'Moving Avg'!H1565</f>
        <v>8.8158479999999919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9.2636000000000003</v>
      </c>
      <c r="C1566" s="2">
        <f>RSI!I1566</f>
        <v>54.64996046101826</v>
      </c>
      <c r="D1566" s="2">
        <f>MACD!E1566</f>
        <v>-1.0574149778861397E-3</v>
      </c>
      <c r="E1566" s="2">
        <f>MACD!F1566</f>
        <v>7.1034210306092213E-3</v>
      </c>
      <c r="F1566" s="2">
        <f>'Moving Avg'!D1566</f>
        <v>9.2237200000000001</v>
      </c>
      <c r="G1566" s="2">
        <f>'Moving Avg'!F1566</f>
        <v>9.2030349999999981</v>
      </c>
      <c r="H1566" s="2">
        <f>'Moving Avg'!G1566</f>
        <v>9.1572920000000018</v>
      </c>
      <c r="I1566" s="2">
        <f>'Moving Avg'!H1566</f>
        <v>8.8222104999999917</v>
      </c>
      <c r="J1566" s="5" t="str">
        <f>OBV!F1566</f>
        <v>BULLISH</v>
      </c>
      <c r="K1566" s="5" t="str">
        <f>OBV!G1566</f>
        <v>STRONG</v>
      </c>
      <c r="L1566" s="5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9.2706999999999997</v>
      </c>
      <c r="C1567" s="2">
        <f>RSI!I1567</f>
        <v>55.083708041307048</v>
      </c>
      <c r="D1567" s="2">
        <f>MACD!E1567</f>
        <v>-8.1029081096684052E-3</v>
      </c>
      <c r="E1567" s="2">
        <f>MACD!F1567</f>
        <v>4.0621552025536965E-3</v>
      </c>
      <c r="F1567" s="2">
        <f>'Moving Avg'!D1567</f>
        <v>9.2393800000000006</v>
      </c>
      <c r="G1567" s="2">
        <f>'Moving Avg'!F1567</f>
        <v>9.208734999999999</v>
      </c>
      <c r="H1567" s="2">
        <f>'Moving Avg'!G1567</f>
        <v>9.1578620000000033</v>
      </c>
      <c r="I1567" s="2">
        <f>'Moving Avg'!H1567</f>
        <v>8.8286084999999925</v>
      </c>
      <c r="J1567" s="5" t="str">
        <f>OBV!F1567</f>
        <v>BULLISH</v>
      </c>
      <c r="K1567" s="5" t="str">
        <f>OBV!G1567</f>
        <v>STRONG</v>
      </c>
      <c r="L1567" s="5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9.4559999999999995</v>
      </c>
      <c r="C1568" s="2">
        <f>RSI!I1568</f>
        <v>64.599942204358086</v>
      </c>
      <c r="D1568" s="2">
        <f>MACD!E1568</f>
        <v>-2.055390235126886E-2</v>
      </c>
      <c r="E1568" s="2">
        <f>MACD!F1568</f>
        <v>-8.6105630821081474E-4</v>
      </c>
      <c r="F1568" s="2">
        <f>'Moving Avg'!D1568</f>
        <v>9.2920999999999996</v>
      </c>
      <c r="G1568" s="2">
        <f>'Moving Avg'!F1568</f>
        <v>9.218354999999999</v>
      </c>
      <c r="H1568" s="2">
        <f>'Moving Avg'!G1568</f>
        <v>9.1625640000000033</v>
      </c>
      <c r="I1568" s="2">
        <f>'Moving Avg'!H1568</f>
        <v>8.83593299999999</v>
      </c>
      <c r="J1568" s="5" t="str">
        <f>OBV!F1568</f>
        <v>BULLISH</v>
      </c>
      <c r="K1568" s="5" t="str">
        <f>OBV!G1568</f>
        <v>STRONG</v>
      </c>
      <c r="L1568" s="5" t="str">
        <f>OBV!H1568</f>
        <v>CONFIRMED BULLISH</v>
      </c>
    </row>
    <row r="1569" spans="1:12" ht="13.5" x14ac:dyDescent="0.25">
      <c r="A1569" s="3">
        <f>RSI!A1569</f>
        <v>44599</v>
      </c>
      <c r="B1569" s="2">
        <f>RSI!B1569</f>
        <v>9.7623999999999995</v>
      </c>
      <c r="C1569" s="2">
        <f>RSI!I1569</f>
        <v>74.297049950897701</v>
      </c>
      <c r="D1569" s="2">
        <f>MACD!E1569</f>
        <v>-5.5288397528006072E-2</v>
      </c>
      <c r="E1569" s="2">
        <f>MACD!F1569</f>
        <v>-1.1746524552169867E-2</v>
      </c>
      <c r="F1569" s="2">
        <f>'Moving Avg'!D1569</f>
        <v>9.3989799999999999</v>
      </c>
      <c r="G1569" s="2">
        <f>'Moving Avg'!F1569</f>
        <v>9.248994999999999</v>
      </c>
      <c r="H1569" s="2">
        <f>'Moving Avg'!G1569</f>
        <v>9.1729680000000045</v>
      </c>
      <c r="I1569" s="2">
        <f>'Moving Avg'!H1569</f>
        <v>8.8443309999999897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9.7482000000000006</v>
      </c>
      <c r="C1570" s="2">
        <f>RSI!I1570</f>
        <v>73.294982939888641</v>
      </c>
      <c r="D1570" s="2">
        <f>MACD!E1570</f>
        <v>-9.8890769560743053E-2</v>
      </c>
      <c r="E1570" s="2">
        <f>MACD!F1570</f>
        <v>-2.9175373553884505E-2</v>
      </c>
      <c r="F1570" s="2">
        <f>'Moving Avg'!D1570</f>
        <v>9.5001800000000003</v>
      </c>
      <c r="G1570" s="2">
        <f>'Moving Avg'!F1570</f>
        <v>9.2735800000000008</v>
      </c>
      <c r="H1570" s="2">
        <f>'Moving Avg'!G1570</f>
        <v>9.1829440000000044</v>
      </c>
      <c r="I1570" s="2">
        <f>'Moving Avg'!H1570</f>
        <v>8.8521339999999906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9.7339000000000002</v>
      </c>
      <c r="C1571" s="2">
        <f>RSI!I1571</f>
        <v>72.238347017619901</v>
      </c>
      <c r="D1571" s="2">
        <f>MACD!E1571</f>
        <v>-0.13760669329509945</v>
      </c>
      <c r="E1571" s="2">
        <f>MACD!F1571</f>
        <v>-5.0861637502127494E-2</v>
      </c>
      <c r="F1571" s="2">
        <f>'Moving Avg'!D1571</f>
        <v>9.594240000000001</v>
      </c>
      <c r="G1571" s="2">
        <f>'Moving Avg'!F1571</f>
        <v>9.2974500000000013</v>
      </c>
      <c r="H1571" s="2">
        <f>'Moving Avg'!G1571</f>
        <v>9.1927780000000041</v>
      </c>
      <c r="I1571" s="2">
        <f>'Moving Avg'!H1571</f>
        <v>8.8598654999999891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9.5486000000000004</v>
      </c>
      <c r="C1572" s="2">
        <f>RSI!I1572</f>
        <v>60.13970836092281</v>
      </c>
      <c r="D1572" s="2">
        <f>MACD!E1572</f>
        <v>-0.15373105869044856</v>
      </c>
      <c r="E1572" s="2">
        <f>MACD!F1572</f>
        <v>-7.1435521739791716E-2</v>
      </c>
      <c r="F1572" s="2">
        <f>'Moving Avg'!D1572</f>
        <v>9.6498200000000001</v>
      </c>
      <c r="G1572" s="2">
        <f>'Moving Avg'!F1572</f>
        <v>9.3120549999999991</v>
      </c>
      <c r="H1572" s="2">
        <f>'Moving Avg'!G1572</f>
        <v>9.1987620000000021</v>
      </c>
      <c r="I1572" s="2">
        <f>'Moving Avg'!H1572</f>
        <v>8.8667029999999905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9.5486000000000004</v>
      </c>
      <c r="C1573" s="2">
        <f>RSI!I1573</f>
        <v>60.13970836092281</v>
      </c>
      <c r="D1573" s="2">
        <f>MACD!E1573</f>
        <v>-0.16867144686412239</v>
      </c>
      <c r="E1573" s="2">
        <f>MACD!F1573</f>
        <v>-9.0882706764657858E-2</v>
      </c>
      <c r="F1573" s="2">
        <f>'Moving Avg'!D1573</f>
        <v>9.6683400000000006</v>
      </c>
      <c r="G1573" s="2">
        <f>'Moving Avg'!F1573</f>
        <v>9.3355699999999988</v>
      </c>
      <c r="H1573" s="2">
        <f>'Moving Avg'!G1573</f>
        <v>9.2058860000000031</v>
      </c>
      <c r="I1573" s="2">
        <f>'Moving Avg'!H1573</f>
        <v>8.8733114999999909</v>
      </c>
      <c r="J1573" s="5" t="str">
        <f>OBV!F1573</f>
        <v>BEARISH</v>
      </c>
      <c r="K1573" s="5" t="str">
        <f>OBV!G1573</f>
        <v>NEUTRAL</v>
      </c>
      <c r="L1573" s="5" t="str">
        <f>OBV!H1573</f>
        <v>BEARISH DIVERGENCE</v>
      </c>
    </row>
    <row r="1574" spans="1:12" ht="13.5" x14ac:dyDescent="0.25">
      <c r="A1574" s="3">
        <f>RSI!A1574</f>
        <v>44606</v>
      </c>
      <c r="B1574" s="2">
        <f>RSI!B1574</f>
        <v>9.7196999999999996</v>
      </c>
      <c r="C1574" s="2">
        <f>RSI!I1574</f>
        <v>66.201607527551261</v>
      </c>
      <c r="D1574" s="2">
        <f>MACD!E1574</f>
        <v>-0.18971110771968824</v>
      </c>
      <c r="E1574" s="2">
        <f>MACD!F1574</f>
        <v>-0.11064838695566395</v>
      </c>
      <c r="F1574" s="2">
        <f>'Moving Avg'!D1574</f>
        <v>9.6598000000000006</v>
      </c>
      <c r="G1574" s="2">
        <f>'Moving Avg'!F1574</f>
        <v>9.3622949999999978</v>
      </c>
      <c r="H1574" s="2">
        <f>'Moving Avg'!G1574</f>
        <v>9.2157200000000028</v>
      </c>
      <c r="I1574" s="2">
        <f>'Moving Avg'!H1574</f>
        <v>8.8807754999999915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</row>
    <row r="1575" spans="1:12" ht="13.5" x14ac:dyDescent="0.25">
      <c r="A1575" s="3">
        <f>RSI!A1575</f>
        <v>44607</v>
      </c>
      <c r="B1575" s="2">
        <f>RSI!B1575</f>
        <v>9.7196999999999996</v>
      </c>
      <c r="C1575" s="2">
        <f>RSI!I1575</f>
        <v>66.201607527551261</v>
      </c>
      <c r="D1575" s="2">
        <f>MACD!E1575</f>
        <v>-0.20745202596584988</v>
      </c>
      <c r="E1575" s="2">
        <f>MACD!F1575</f>
        <v>-0.13000911475770116</v>
      </c>
      <c r="F1575" s="2">
        <f>'Moving Avg'!D1575</f>
        <v>9.6540999999999997</v>
      </c>
      <c r="G1575" s="2">
        <f>'Moving Avg'!F1575</f>
        <v>9.3890199999999968</v>
      </c>
      <c r="H1575" s="2">
        <f>'Moving Avg'!G1575</f>
        <v>9.2262660000000025</v>
      </c>
      <c r="I1575" s="2">
        <f>'Moving Avg'!H1575</f>
        <v>8.8882394999999921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</row>
    <row r="1576" spans="1:12" ht="13.5" x14ac:dyDescent="0.25">
      <c r="A1576" s="3">
        <f>RSI!A1576</f>
        <v>44608</v>
      </c>
      <c r="B1576" s="2">
        <f>RSI!B1576</f>
        <v>9.7196999999999996</v>
      </c>
      <c r="C1576" s="2">
        <f>RSI!I1576</f>
        <v>66.201607527551261</v>
      </c>
      <c r="D1576" s="2">
        <f>MACD!E1576</f>
        <v>-0.22113676788559644</v>
      </c>
      <c r="E1576" s="2">
        <f>MACD!F1576</f>
        <v>-0.14823464538328024</v>
      </c>
      <c r="F1576" s="2">
        <f>'Moving Avg'!D1576</f>
        <v>9.6512599999999988</v>
      </c>
      <c r="G1576" s="2">
        <f>'Moving Avg'!F1576</f>
        <v>9.4157449999999976</v>
      </c>
      <c r="H1576" s="2">
        <f>'Moving Avg'!G1576</f>
        <v>9.2385240000000017</v>
      </c>
      <c r="I1576" s="2">
        <f>'Moving Avg'!H1576</f>
        <v>8.8958999999999921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</row>
    <row r="1577" spans="1:12" ht="13.5" x14ac:dyDescent="0.25">
      <c r="A1577" s="3">
        <f>RSI!A1577</f>
        <v>44609</v>
      </c>
      <c r="B1577" s="2">
        <f>RSI!B1577</f>
        <v>9.7196999999999996</v>
      </c>
      <c r="C1577" s="2">
        <f>RSI!I1577</f>
        <v>66.201607527551261</v>
      </c>
      <c r="D1577" s="2">
        <f>MACD!E1577</f>
        <v>-0.23344376776134546</v>
      </c>
      <c r="E1577" s="2">
        <f>MACD!F1577</f>
        <v>-0.16527646985889327</v>
      </c>
      <c r="F1577" s="2">
        <f>'Moving Avg'!D1577</f>
        <v>9.6854800000000019</v>
      </c>
      <c r="G1577" s="2">
        <f>'Moving Avg'!F1577</f>
        <v>9.4424699999999966</v>
      </c>
      <c r="H1577" s="2">
        <f>'Moving Avg'!G1577</f>
        <v>9.2512080000000019</v>
      </c>
      <c r="I1577" s="2">
        <f>'Moving Avg'!H1577</f>
        <v>8.9035604999999904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</row>
    <row r="1578" spans="1:12" ht="13.5" x14ac:dyDescent="0.25">
      <c r="A1578" s="3">
        <f>RSI!A1578</f>
        <v>44610</v>
      </c>
      <c r="B1578" s="2">
        <f>RSI!B1578</f>
        <v>9.7196999999999996</v>
      </c>
      <c r="C1578" s="2">
        <f>RSI!I1578</f>
        <v>66.201607527551261</v>
      </c>
      <c r="D1578" s="2">
        <f>MACD!E1578</f>
        <v>-0.21703479310261464</v>
      </c>
      <c r="E1578" s="2">
        <f>MACD!F1578</f>
        <v>-0.17562813450763756</v>
      </c>
      <c r="F1578" s="2">
        <f>'Moving Avg'!D1578</f>
        <v>9.7196999999999996</v>
      </c>
      <c r="G1578" s="2">
        <f>'Moving Avg'!F1578</f>
        <v>9.4666999999999977</v>
      </c>
      <c r="H1578" s="2">
        <f>'Moving Avg'!G1578</f>
        <v>9.267456000000001</v>
      </c>
      <c r="I1578" s="2">
        <f>'Moving Avg'!H1578</f>
        <v>8.9118759999999924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</row>
    <row r="1579" spans="1:12" ht="13.5" x14ac:dyDescent="0.25">
      <c r="A1579" s="3">
        <f>RSI!A1579</f>
        <v>44613</v>
      </c>
      <c r="B1579" s="2">
        <f>RSI!B1579</f>
        <v>9.7196999999999996</v>
      </c>
      <c r="C1579" s="2">
        <f>RSI!I1579</f>
        <v>66.201607527551261</v>
      </c>
      <c r="D1579" s="2">
        <f>MACD!E1579</f>
        <v>-0.1575720945169703</v>
      </c>
      <c r="E1579" s="2">
        <f>MACD!F1579</f>
        <v>-0.17201692650950412</v>
      </c>
      <c r="F1579" s="2">
        <f>'Moving Avg'!D1579</f>
        <v>9.7196999999999996</v>
      </c>
      <c r="G1579" s="2">
        <f>'Moving Avg'!F1579</f>
        <v>9.490929999999997</v>
      </c>
      <c r="H1579" s="2">
        <f>'Moving Avg'!G1579</f>
        <v>9.2878360000000004</v>
      </c>
      <c r="I1579" s="2">
        <f>'Moving Avg'!H1579</f>
        <v>8.9201914999999925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9.6198999999999995</v>
      </c>
      <c r="C1580" s="2">
        <f>RSI!I1580</f>
        <v>58.154493656735312</v>
      </c>
      <c r="D1580" s="2">
        <f>MACD!E1580</f>
        <v>-0.10349422987560075</v>
      </c>
      <c r="E1580" s="2">
        <f>MACD!F1580</f>
        <v>-0.15831238718272345</v>
      </c>
      <c r="F1580" s="2">
        <f>'Moving Avg'!D1580</f>
        <v>9.6997400000000003</v>
      </c>
      <c r="G1580" s="2">
        <f>'Moving Avg'!F1580</f>
        <v>9.5140899999999977</v>
      </c>
      <c r="H1580" s="2">
        <f>'Moving Avg'!G1580</f>
        <v>9.2963860000000018</v>
      </c>
      <c r="I1580" s="2">
        <f>'Moving Avg'!H1580</f>
        <v>8.9280079999999931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9.7623999999999995</v>
      </c>
      <c r="C1581" s="2">
        <f>RSI!I1581</f>
        <v>64.744265585536198</v>
      </c>
      <c r="D1581" s="2">
        <f>MACD!E1581</f>
        <v>-7.1239558377369505E-2</v>
      </c>
      <c r="E1581" s="2">
        <f>MACD!F1581</f>
        <v>-0.14089782142165266</v>
      </c>
      <c r="F1581" s="2">
        <f>'Moving Avg'!D1581</f>
        <v>9.7082799999999985</v>
      </c>
      <c r="G1581" s="2">
        <f>'Moving Avg'!F1581</f>
        <v>9.5443749999999969</v>
      </c>
      <c r="H1581" s="2">
        <f>'Moving Avg'!G1581</f>
        <v>9.3113500000000009</v>
      </c>
      <c r="I1581" s="2">
        <f>'Moving Avg'!H1581</f>
        <v>8.9364714999999926</v>
      </c>
      <c r="J1581" s="5" t="str">
        <f>OBV!F1581</f>
        <v>BULLISH</v>
      </c>
      <c r="K1581" s="5" t="str">
        <f>OBV!G1581</f>
        <v>STRONG</v>
      </c>
      <c r="L1581" s="5" t="str">
        <f>OBV!H1581</f>
        <v>CONFIRMED BULLISH</v>
      </c>
    </row>
    <row r="1582" spans="1:12" ht="13.5" x14ac:dyDescent="0.25">
      <c r="A1582" s="3">
        <f>RSI!A1582</f>
        <v>44616</v>
      </c>
      <c r="B1582" s="2">
        <f>RSI!B1582</f>
        <v>9.7837999999999994</v>
      </c>
      <c r="C1582" s="2">
        <f>RSI!I1582</f>
        <v>65.619879282139394</v>
      </c>
      <c r="D1582" s="2">
        <f>MACD!E1582</f>
        <v>-7.5574621353087679E-2</v>
      </c>
      <c r="E1582" s="2">
        <f>MACD!F1582</f>
        <v>-0.12783318140793967</v>
      </c>
      <c r="F1582" s="2">
        <f>'Moving Avg'!D1582</f>
        <v>9.7210999999999999</v>
      </c>
      <c r="G1582" s="2">
        <f>'Moving Avg'!F1582</f>
        <v>9.5739449999999984</v>
      </c>
      <c r="H1582" s="2">
        <f>'Moving Avg'!G1582</f>
        <v>9.3238920000000007</v>
      </c>
      <c r="I1582" s="2">
        <f>'Moving Avg'!H1582</f>
        <v>8.9440264999999926</v>
      </c>
      <c r="J1582" s="5" t="str">
        <f>OBV!F1582</f>
        <v>BULLISH</v>
      </c>
      <c r="K1582" s="5" t="str">
        <f>OBV!G1582</f>
        <v>STRONG</v>
      </c>
      <c r="L1582" s="5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9.7837999999999994</v>
      </c>
      <c r="C1583" s="2">
        <f>RSI!I1583</f>
        <v>65.619879282139408</v>
      </c>
      <c r="D1583" s="2">
        <f>MACD!E1583</f>
        <v>-8.0790130848559016E-2</v>
      </c>
      <c r="E1583" s="2">
        <f>MACD!F1583</f>
        <v>-0.11842457129606355</v>
      </c>
      <c r="F1583" s="2">
        <f>'Moving Avg'!D1583</f>
        <v>9.7339199999999995</v>
      </c>
      <c r="G1583" s="2">
        <f>'Moving Avg'!F1583</f>
        <v>9.603514999999998</v>
      </c>
      <c r="H1583" s="2">
        <f>'Moving Avg'!G1583</f>
        <v>9.3364340000000006</v>
      </c>
      <c r="I1583" s="2">
        <f>'Moving Avg'!H1583</f>
        <v>8.9507629999999931</v>
      </c>
      <c r="J1583" s="5" t="str">
        <f>OBV!F1583</f>
        <v>BULLISH</v>
      </c>
      <c r="K1583" s="5" t="str">
        <f>OBV!G1583</f>
        <v>STRONG</v>
      </c>
      <c r="L1583" s="5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9.7837999999999994</v>
      </c>
      <c r="C1584" s="2">
        <f>RSI!I1584</f>
        <v>65.619879282139394</v>
      </c>
      <c r="D1584" s="2">
        <f>MACD!E1584</f>
        <v>-6.0312935942178569E-2</v>
      </c>
      <c r="E1584" s="2">
        <f>MACD!F1584</f>
        <v>-0.10680224422528656</v>
      </c>
      <c r="F1584" s="2">
        <f>'Moving Avg'!D1584</f>
        <v>9.7467399999999991</v>
      </c>
      <c r="G1584" s="2">
        <f>'Moving Avg'!F1584</f>
        <v>9.6313049999999976</v>
      </c>
      <c r="H1584" s="2">
        <f>'Moving Avg'!G1584</f>
        <v>9.3489760000000004</v>
      </c>
      <c r="I1584" s="2">
        <f>'Moving Avg'!H1584</f>
        <v>8.9574994999999937</v>
      </c>
      <c r="J1584" s="5" t="str">
        <f>OBV!F1584</f>
        <v>BULLISH</v>
      </c>
      <c r="K1584" s="5" t="str">
        <f>OBV!G1584</f>
        <v>STRONG</v>
      </c>
      <c r="L1584" s="5" t="str">
        <f>OBV!H1584</f>
        <v>CONFIRMED BULLISH</v>
      </c>
    </row>
    <row r="1585" spans="1:12" ht="13.5" x14ac:dyDescent="0.25">
      <c r="A1585" s="3">
        <f>RSI!A1585</f>
        <v>44621</v>
      </c>
      <c r="B1585" s="2">
        <f>RSI!B1585</f>
        <v>9.7623999999999995</v>
      </c>
      <c r="C1585" s="2">
        <f>RSI!I1585</f>
        <v>63.64561487025199</v>
      </c>
      <c r="D1585" s="2">
        <f>MACD!E1585</f>
        <v>-4.2727521859490025E-2</v>
      </c>
      <c r="E1585" s="2">
        <f>MACD!F1585</f>
        <v>-9.398729975212726E-2</v>
      </c>
      <c r="F1585" s="2">
        <f>'Moving Avg'!D1585</f>
        <v>9.7752400000000002</v>
      </c>
      <c r="G1585" s="2">
        <f>'Moving Avg'!F1585</f>
        <v>9.6573150000000005</v>
      </c>
      <c r="H1585" s="2">
        <f>'Moving Avg'!G1585</f>
        <v>9.361089999999999</v>
      </c>
      <c r="I1585" s="2">
        <f>'Moving Avg'!H1585</f>
        <v>8.9641289999999945</v>
      </c>
      <c r="J1585" s="5" t="str">
        <f>OBV!F1585</f>
        <v>BULLISH</v>
      </c>
      <c r="K1585" s="5" t="str">
        <f>OBV!G1585</f>
        <v>STRONG</v>
      </c>
      <c r="L1585" s="5" t="str">
        <f>OBV!H1585</f>
        <v>CONFIRMED BULLISH</v>
      </c>
    </row>
    <row r="1586" spans="1:12" ht="13.5" x14ac:dyDescent="0.25">
      <c r="A1586" s="3">
        <f>RSI!A1586</f>
        <v>44622</v>
      </c>
      <c r="B1586" s="2">
        <f>RSI!B1586</f>
        <v>9.7623999999999995</v>
      </c>
      <c r="C1586" s="2">
        <f>RSI!I1586</f>
        <v>63.64561487025199</v>
      </c>
      <c r="D1586" s="2">
        <f>MACD!E1586</f>
        <v>-2.894946214388483E-2</v>
      </c>
      <c r="E1586" s="2">
        <f>MACD!F1586</f>
        <v>-8.0979732230478774E-2</v>
      </c>
      <c r="F1586" s="2">
        <f>'Moving Avg'!D1586</f>
        <v>9.7752400000000002</v>
      </c>
      <c r="G1586" s="2">
        <f>'Moving Avg'!F1586</f>
        <v>9.6822550000000014</v>
      </c>
      <c r="H1586" s="2">
        <f>'Moving Avg'!G1586</f>
        <v>9.3803299999999989</v>
      </c>
      <c r="I1586" s="2">
        <f>'Moving Avg'!H1586</f>
        <v>8.9707584999999952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9.7623999999999995</v>
      </c>
      <c r="C1587" s="2">
        <f>RSI!I1587</f>
        <v>63.645614870251997</v>
      </c>
      <c r="D1587" s="2">
        <f>MACD!E1587</f>
        <v>-1.8311387299535298E-2</v>
      </c>
      <c r="E1587" s="2">
        <f>MACD!F1587</f>
        <v>-6.844606324429009E-2</v>
      </c>
      <c r="F1587" s="2">
        <f>'Moving Avg'!D1587</f>
        <v>9.7709599999999988</v>
      </c>
      <c r="G1587" s="2">
        <f>'Moving Avg'!F1587</f>
        <v>9.7068399999999997</v>
      </c>
      <c r="H1587" s="2">
        <f>'Moving Avg'!G1587</f>
        <v>9.400993999999999</v>
      </c>
      <c r="I1587" s="2">
        <f>'Moving Avg'!H1587</f>
        <v>8.9773879999999977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9.6912000000000003</v>
      </c>
      <c r="C1588" s="2">
        <f>RSI!I1588</f>
        <v>56.572719748035666</v>
      </c>
      <c r="D1588" s="2">
        <f>MACD!E1588</f>
        <v>-4.9805721103801659E-3</v>
      </c>
      <c r="E1588" s="2">
        <f>MACD!F1588</f>
        <v>-5.5752965017508108E-2</v>
      </c>
      <c r="F1588" s="2">
        <f>'Moving Avg'!D1588</f>
        <v>9.75244</v>
      </c>
      <c r="G1588" s="2">
        <f>'Moving Avg'!F1588</f>
        <v>9.7186000000000021</v>
      </c>
      <c r="H1588" s="2">
        <f>'Moving Avg'!G1588</f>
        <v>9.4190939999999994</v>
      </c>
      <c r="I1588" s="2">
        <f>'Moving Avg'!H1588</f>
        <v>8.9836614999999966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9.5629000000000008</v>
      </c>
      <c r="C1589" s="2">
        <f>RSI!I1589</f>
        <v>46.536811123762035</v>
      </c>
      <c r="D1589" s="2">
        <f>MACD!E1589</f>
        <v>1.5349047449333852E-2</v>
      </c>
      <c r="E1589" s="2">
        <f>MACD!F1589</f>
        <v>-4.153256252413972E-2</v>
      </c>
      <c r="F1589" s="2">
        <f>'Moving Avg'!D1589</f>
        <v>9.7082599999999992</v>
      </c>
      <c r="G1589" s="2">
        <f>'Moving Avg'!F1589</f>
        <v>9.7086250000000049</v>
      </c>
      <c r="H1589" s="2">
        <f>'Moving Avg'!G1589</f>
        <v>9.4347700000000003</v>
      </c>
      <c r="I1589" s="2">
        <f>'Moving Avg'!H1589</f>
        <v>8.9892934999999969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9.6198999999999995</v>
      </c>
      <c r="C1590" s="2">
        <f>RSI!I1590</f>
        <v>50.71951835197428</v>
      </c>
      <c r="D1590" s="2">
        <f>MACD!E1590</f>
        <v>1.3312720352823604E-2</v>
      </c>
      <c r="E1590" s="2">
        <f>MACD!F1590</f>
        <v>-3.0563505948747054E-2</v>
      </c>
      <c r="F1590" s="2">
        <f>'Moving Avg'!D1590</f>
        <v>9.6797599999999999</v>
      </c>
      <c r="G1590" s="2">
        <f>'Moving Avg'!F1590</f>
        <v>9.7022100000000027</v>
      </c>
      <c r="H1590" s="2">
        <f>'Moving Avg'!G1590</f>
        <v>9.4447459999999985</v>
      </c>
      <c r="I1590" s="2">
        <f>'Moving Avg'!H1590</f>
        <v>8.9949484999999978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9.6198999999999995</v>
      </c>
      <c r="C1591" s="2">
        <f>RSI!I1591</f>
        <v>50.71951835197428</v>
      </c>
      <c r="D1591" s="2">
        <f>MACD!E1591</f>
        <v>3.3488672395694863E-2</v>
      </c>
      <c r="E1591" s="2">
        <f>MACD!F1591</f>
        <v>-1.7753070279858674E-2</v>
      </c>
      <c r="F1591" s="2">
        <f>'Moving Avg'!D1591</f>
        <v>9.6512600000000006</v>
      </c>
      <c r="G1591" s="2">
        <f>'Moving Avg'!F1591</f>
        <v>9.6965100000000017</v>
      </c>
      <c r="H1591" s="2">
        <f>'Moving Avg'!G1591</f>
        <v>9.4550079999999976</v>
      </c>
      <c r="I1591" s="2">
        <f>'Moving Avg'!H1591</f>
        <v>9.0011274999999973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9.7837999999999994</v>
      </c>
      <c r="C1592" s="2">
        <f>RSI!I1592</f>
        <v>60.916460584411247</v>
      </c>
      <c r="D1592" s="2">
        <f>MACD!E1592</f>
        <v>4.168990351309354E-2</v>
      </c>
      <c r="E1592" s="2">
        <f>MACD!F1592</f>
        <v>-5.8644755212682309E-3</v>
      </c>
      <c r="F1592" s="2">
        <f>'Moving Avg'!D1592</f>
        <v>9.6555400000000002</v>
      </c>
      <c r="G1592" s="2">
        <f>'Moving Avg'!F1592</f>
        <v>9.7082700000000024</v>
      </c>
      <c r="H1592" s="2">
        <f>'Moving Avg'!G1592</f>
        <v>9.4675499999999975</v>
      </c>
      <c r="I1592" s="2">
        <f>'Moving Avg'!H1592</f>
        <v>9.0082894999999983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9.7837999999999994</v>
      </c>
      <c r="C1593" s="2">
        <f>RSI!I1593</f>
        <v>60.916460584411254</v>
      </c>
      <c r="D1593" s="2">
        <f>MACD!E1593</f>
        <v>4.7640270872729928E-2</v>
      </c>
      <c r="E1593" s="2">
        <f>MACD!F1593</f>
        <v>4.8364737575314013E-3</v>
      </c>
      <c r="F1593" s="2">
        <f>'Moving Avg'!D1593</f>
        <v>9.6740600000000008</v>
      </c>
      <c r="G1593" s="2">
        <f>'Moving Avg'!F1593</f>
        <v>9.7200299999999995</v>
      </c>
      <c r="H1593" s="2">
        <f>'Moving Avg'!G1593</f>
        <v>9.4800919999999955</v>
      </c>
      <c r="I1593" s="2">
        <f>'Moving Avg'!H1593</f>
        <v>9.015353499999998</v>
      </c>
      <c r="J1593" s="5" t="str">
        <f>OBV!F1593</f>
        <v>BULLISH</v>
      </c>
      <c r="K1593" s="5" t="str">
        <f>OBV!G1593</f>
        <v>NEUTRAL</v>
      </c>
      <c r="L1593" s="5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9.6198999999999995</v>
      </c>
      <c r="C1594" s="2">
        <f>RSI!I1594</f>
        <v>49.127203789306321</v>
      </c>
      <c r="D1594" s="2">
        <f>MACD!E1594</f>
        <v>6.3900071272756875E-2</v>
      </c>
      <c r="E1594" s="2">
        <f>MACD!F1594</f>
        <v>1.6649193260576498E-2</v>
      </c>
      <c r="F1594" s="2">
        <f>'Moving Avg'!D1594</f>
        <v>9.6854600000000008</v>
      </c>
      <c r="G1594" s="2">
        <f>'Moving Avg'!F1594</f>
        <v>9.7150400000000001</v>
      </c>
      <c r="H1594" s="2">
        <f>'Moving Avg'!G1594</f>
        <v>9.4800919999999955</v>
      </c>
      <c r="I1594" s="2">
        <f>'Moving Avg'!H1594</f>
        <v>9.0215324999999957</v>
      </c>
      <c r="J1594" s="5" t="str">
        <f>OBV!F1594</f>
        <v>BULLISH</v>
      </c>
      <c r="K1594" s="5" t="str">
        <f>OBV!G1594</f>
        <v>NEUTRAL</v>
      </c>
      <c r="L1594" s="5" t="str">
        <f>OBV!H1594</f>
        <v>CONFIRMED BULLISH</v>
      </c>
    </row>
    <row r="1595" spans="1:12" ht="13.5" x14ac:dyDescent="0.25">
      <c r="A1595" s="3">
        <f>RSI!A1595</f>
        <v>44635</v>
      </c>
      <c r="B1595" s="2">
        <f>RSI!B1595</f>
        <v>9.6198999999999995</v>
      </c>
      <c r="C1595" s="2">
        <f>RSI!I1595</f>
        <v>49.127203789306321</v>
      </c>
      <c r="D1595" s="2">
        <f>MACD!E1595</f>
        <v>7.4486523765393997E-2</v>
      </c>
      <c r="E1595" s="2">
        <f>MACD!F1595</f>
        <v>2.8216659361539997E-2</v>
      </c>
      <c r="F1595" s="2">
        <f>'Moving Avg'!D1595</f>
        <v>9.6854600000000008</v>
      </c>
      <c r="G1595" s="2">
        <f>'Moving Avg'!F1595</f>
        <v>9.710049999999999</v>
      </c>
      <c r="H1595" s="2">
        <f>'Moving Avg'!G1595</f>
        <v>9.4808039999999956</v>
      </c>
      <c r="I1595" s="2">
        <f>'Moving Avg'!H1595</f>
        <v>9.0279734999999963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9.6198999999999995</v>
      </c>
      <c r="C1596" s="2">
        <f>RSI!I1596</f>
        <v>49.127203789306321</v>
      </c>
      <c r="D1596" s="2">
        <f>MACD!E1596</f>
        <v>8.3555835276545309E-2</v>
      </c>
      <c r="E1596" s="2">
        <f>MACD!F1596</f>
        <v>3.9284494544541061E-2</v>
      </c>
      <c r="F1596" s="2">
        <f>'Moving Avg'!D1596</f>
        <v>9.6854600000000008</v>
      </c>
      <c r="G1596" s="2">
        <f>'Moving Avg'!F1596</f>
        <v>9.7050599999999996</v>
      </c>
      <c r="H1596" s="2">
        <f>'Moving Avg'!G1596</f>
        <v>9.487787999999993</v>
      </c>
      <c r="I1596" s="2">
        <f>'Moving Avg'!H1596</f>
        <v>9.0341524999999958</v>
      </c>
      <c r="J1596" s="5" t="str">
        <f>OBV!F1596</f>
        <v>BEARISH</v>
      </c>
      <c r="K1596" s="5" t="str">
        <f>OBV!G1596</f>
        <v>NEUTRAL</v>
      </c>
      <c r="L1596" s="5" t="str">
        <f>OBV!H1596</f>
        <v>NEUTRAL</v>
      </c>
    </row>
    <row r="1597" spans="1:12" ht="13.5" x14ac:dyDescent="0.25">
      <c r="A1597" s="3">
        <f>RSI!A1597</f>
        <v>44637</v>
      </c>
      <c r="B1597" s="2">
        <f>RSI!B1597</f>
        <v>9.6198999999999995</v>
      </c>
      <c r="C1597" s="2">
        <f>RSI!I1597</f>
        <v>49.127203789306321</v>
      </c>
      <c r="D1597" s="2">
        <f>MACD!E1597</f>
        <v>9.1333149591248386E-2</v>
      </c>
      <c r="E1597" s="2">
        <f>MACD!F1597</f>
        <v>4.9694225553882525E-2</v>
      </c>
      <c r="F1597" s="2">
        <f>'Moving Avg'!D1597</f>
        <v>9.6526800000000001</v>
      </c>
      <c r="G1597" s="2">
        <f>'Moving Avg'!F1597</f>
        <v>9.7000700000000002</v>
      </c>
      <c r="H1597" s="2">
        <f>'Moving Avg'!G1597</f>
        <v>9.4970519999999929</v>
      </c>
      <c r="I1597" s="2">
        <f>'Moving Avg'!H1597</f>
        <v>9.0403314999999953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</row>
    <row r="1598" spans="1:12" ht="13.5" x14ac:dyDescent="0.25">
      <c r="A1598" s="3">
        <f>RSI!A1598</f>
        <v>44638</v>
      </c>
      <c r="B1598" s="2">
        <f>RSI!B1598</f>
        <v>9.6198999999999995</v>
      </c>
      <c r="C1598" s="2">
        <f>RSI!I1598</f>
        <v>49.127203789306321</v>
      </c>
      <c r="D1598" s="2">
        <f>MACD!E1598</f>
        <v>8.7055738873806021E-2</v>
      </c>
      <c r="E1598" s="2">
        <f>MACD!F1598</f>
        <v>5.7166528217867232E-2</v>
      </c>
      <c r="F1598" s="2">
        <f>'Moving Avg'!D1598</f>
        <v>9.6198999999999995</v>
      </c>
      <c r="G1598" s="2">
        <f>'Moving Avg'!F1598</f>
        <v>9.6950800000000008</v>
      </c>
      <c r="H1598" s="2">
        <f>'Moving Avg'!G1598</f>
        <v>9.5041779999999942</v>
      </c>
      <c r="I1598" s="2">
        <f>'Moving Avg'!H1598</f>
        <v>9.0465104999999966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</row>
    <row r="1599" spans="1:12" ht="13.5" x14ac:dyDescent="0.25">
      <c r="A1599" s="3">
        <f>RSI!A1599</f>
        <v>44641</v>
      </c>
      <c r="B1599" s="2">
        <f>RSI!B1599</f>
        <v>9.6912000000000003</v>
      </c>
      <c r="C1599" s="2">
        <f>RSI!I1599</f>
        <v>54.656851142448801</v>
      </c>
      <c r="D1599" s="2">
        <f>MACD!E1599</f>
        <v>5.8504995561008855E-2</v>
      </c>
      <c r="E1599" s="2">
        <f>MACD!F1599</f>
        <v>5.7434221686495562E-2</v>
      </c>
      <c r="F1599" s="2">
        <f>'Moving Avg'!D1599</f>
        <v>9.6341599999999996</v>
      </c>
      <c r="G1599" s="2">
        <f>'Moving Avg'!F1599</f>
        <v>9.6936550000000015</v>
      </c>
      <c r="H1599" s="2">
        <f>'Moving Avg'!G1599</f>
        <v>9.5150099999999931</v>
      </c>
      <c r="I1599" s="2">
        <f>'Moving Avg'!H1599</f>
        <v>9.0530459999999948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</row>
    <row r="1600" spans="1:12" ht="13.5" x14ac:dyDescent="0.25">
      <c r="A1600" s="3">
        <f>RSI!A1600</f>
        <v>44642</v>
      </c>
      <c r="B1600" s="2">
        <f>RSI!B1600</f>
        <v>9.6912000000000003</v>
      </c>
      <c r="C1600" s="2">
        <f>RSI!I1600</f>
        <v>54.656851142448801</v>
      </c>
      <c r="D1600" s="2">
        <f>MACD!E1600</f>
        <v>4.2776578486183325E-2</v>
      </c>
      <c r="E1600" s="2">
        <f>MACD!F1600</f>
        <v>5.4502693046433119E-2</v>
      </c>
      <c r="F1600" s="2">
        <f>'Moving Avg'!D1600</f>
        <v>9.6484199999999998</v>
      </c>
      <c r="G1600" s="2">
        <f>'Moving Avg'!F1600</f>
        <v>9.6972199999999997</v>
      </c>
      <c r="H1600" s="2">
        <f>'Moving Avg'!G1600</f>
        <v>9.5237039999999933</v>
      </c>
      <c r="I1600" s="2">
        <f>'Moving Avg'!H1600</f>
        <v>9.0598434999999959</v>
      </c>
      <c r="J1600" s="5" t="str">
        <f>OBV!F1600</f>
        <v>BULLISH</v>
      </c>
      <c r="K1600" s="5" t="str">
        <f>OBV!G1600</f>
        <v>STRONG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9.7766999999999999</v>
      </c>
      <c r="C1601" s="2">
        <f>RSI!I1601</f>
        <v>60.611155363972252</v>
      </c>
      <c r="D1601" s="2">
        <f>MACD!E1601</f>
        <v>2.2820393273873307E-2</v>
      </c>
      <c r="E1601" s="2">
        <f>MACD!F1601</f>
        <v>4.8166233091921161E-2</v>
      </c>
      <c r="F1601" s="2">
        <f>'Moving Avg'!D1601</f>
        <v>9.6797799999999992</v>
      </c>
      <c r="G1601" s="2">
        <f>'Moving Avg'!F1601</f>
        <v>9.6979350000000011</v>
      </c>
      <c r="H1601" s="2">
        <f>'Moving Avg'!G1601</f>
        <v>9.5341079999999927</v>
      </c>
      <c r="I1601" s="2">
        <f>'Moving Avg'!H1601</f>
        <v>9.067068499999996</v>
      </c>
      <c r="J1601" s="5" t="str">
        <f>OBV!F1601</f>
        <v>BULLISH</v>
      </c>
      <c r="K1601" s="5" t="str">
        <f>OBV!G1601</f>
        <v>STRONG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9.7766999999999999</v>
      </c>
      <c r="C1602" s="2">
        <f>RSI!I1602</f>
        <v>60.611155363972252</v>
      </c>
      <c r="D1602" s="2">
        <f>MACD!E1602</f>
        <v>3.0353633996149654E-2</v>
      </c>
      <c r="E1602" s="2">
        <f>MACD!F1602</f>
        <v>4.4603713272766861E-2</v>
      </c>
      <c r="F1602" s="2">
        <f>'Moving Avg'!D1602</f>
        <v>9.7111399999999986</v>
      </c>
      <c r="G1602" s="2">
        <f>'Moving Avg'!F1602</f>
        <v>9.6975800000000021</v>
      </c>
      <c r="H1602" s="2">
        <f>'Moving Avg'!G1602</f>
        <v>9.5445119999999921</v>
      </c>
      <c r="I1602" s="2">
        <f>'Moving Avg'!H1602</f>
        <v>9.0740969999999948</v>
      </c>
      <c r="J1602" s="5" t="str">
        <f>OBV!F1602</f>
        <v>BULLISH</v>
      </c>
      <c r="K1602" s="5" t="str">
        <f>OBV!G1602</f>
        <v>STRONG</v>
      </c>
      <c r="L1602" s="5" t="str">
        <f>OBV!H1602</f>
        <v>CONFIRMED BULLISH</v>
      </c>
    </row>
    <row r="1603" spans="1:12" ht="13.5" x14ac:dyDescent="0.25">
      <c r="A1603" s="3">
        <f>RSI!A1603</f>
        <v>44645</v>
      </c>
      <c r="B1603" s="2">
        <f>RSI!B1603</f>
        <v>9.7766999999999999</v>
      </c>
      <c r="C1603" s="2">
        <f>RSI!I1603</f>
        <v>60.611155363972252</v>
      </c>
      <c r="D1603" s="2">
        <f>MACD!E1603</f>
        <v>3.5990746995128831E-2</v>
      </c>
      <c r="E1603" s="2">
        <f>MACD!F1603</f>
        <v>4.2881120017239253E-2</v>
      </c>
      <c r="F1603" s="2">
        <f>'Moving Avg'!D1603</f>
        <v>9.7424999999999997</v>
      </c>
      <c r="G1603" s="2">
        <f>'Moving Avg'!F1603</f>
        <v>9.6972250000000013</v>
      </c>
      <c r="H1603" s="2">
        <f>'Moving Avg'!G1603</f>
        <v>9.5584799999999923</v>
      </c>
      <c r="I1603" s="2">
        <f>'Moving Avg'!H1603</f>
        <v>9.0811254999999953</v>
      </c>
      <c r="J1603" s="5" t="str">
        <f>OBV!F1603</f>
        <v>BULLISH</v>
      </c>
      <c r="K1603" s="5" t="str">
        <f>OBV!G1603</f>
        <v>STRONG</v>
      </c>
      <c r="L1603" s="5" t="str">
        <f>OBV!H1603</f>
        <v>CONFIRMED BULLISH</v>
      </c>
    </row>
    <row r="1604" spans="1:12" ht="13.5" x14ac:dyDescent="0.25">
      <c r="A1604" s="3">
        <f>RSI!A1604</f>
        <v>44648</v>
      </c>
      <c r="B1604" s="2">
        <f>RSI!B1604</f>
        <v>9.5486000000000004</v>
      </c>
      <c r="C1604" s="2">
        <f>RSI!I1604</f>
        <v>42.162671370037685</v>
      </c>
      <c r="D1604" s="2">
        <f>MACD!E1604</f>
        <v>3.175896091746111E-2</v>
      </c>
      <c r="E1604" s="2">
        <f>MACD!F1604</f>
        <v>4.065668819728363E-2</v>
      </c>
      <c r="F1604" s="2">
        <f>'Moving Avg'!D1604</f>
        <v>9.7139799999999994</v>
      </c>
      <c r="G1604" s="2">
        <f>'Moving Avg'!F1604</f>
        <v>9.6854650000000007</v>
      </c>
      <c r="H1604" s="2">
        <f>'Moving Avg'!G1604</f>
        <v>9.5657479999999921</v>
      </c>
      <c r="I1604" s="2">
        <f>'Moving Avg'!H1604</f>
        <v>9.0871769999999952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9.6198999999999995</v>
      </c>
      <c r="C1605" s="2">
        <f>RSI!I1605</f>
        <v>47.537964877084995</v>
      </c>
      <c r="D1605" s="2">
        <f>MACD!E1605</f>
        <v>2.3612587655271966E-2</v>
      </c>
      <c r="E1605" s="2">
        <f>MACD!F1605</f>
        <v>3.7247868088881295E-2</v>
      </c>
      <c r="F1605" s="2">
        <f>'Moving Avg'!D1605</f>
        <v>9.699720000000001</v>
      </c>
      <c r="G1605" s="2">
        <f>'Moving Avg'!F1605</f>
        <v>9.6783400000000022</v>
      </c>
      <c r="H1605" s="2">
        <f>'Moving Avg'!G1605</f>
        <v>9.5744419999999923</v>
      </c>
      <c r="I1605" s="2">
        <f>'Moving Avg'!H1605</f>
        <v>9.093060999999997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</row>
    <row r="1606" spans="1:12" ht="13.5" x14ac:dyDescent="0.25">
      <c r="A1606" s="3">
        <f>RSI!A1606</f>
        <v>44650</v>
      </c>
      <c r="B1606" s="2">
        <f>RSI!B1606</f>
        <v>9.5486000000000004</v>
      </c>
      <c r="C1606" s="2">
        <f>RSI!I1606</f>
        <v>43.212905188091462</v>
      </c>
      <c r="D1606" s="2">
        <f>MACD!E1606</f>
        <v>2.2242493644665018E-2</v>
      </c>
      <c r="E1606" s="2">
        <f>MACD!F1606</f>
        <v>3.4246793200038039E-2</v>
      </c>
      <c r="F1606" s="2">
        <f>'Moving Avg'!D1606</f>
        <v>9.6540999999999997</v>
      </c>
      <c r="G1606" s="2">
        <f>'Moving Avg'!F1606</f>
        <v>9.6676500000000001</v>
      </c>
      <c r="H1606" s="2">
        <f>'Moving Avg'!G1606</f>
        <v>9.581709999999994</v>
      </c>
      <c r="I1606" s="2">
        <f>'Moving Avg'!H1606</f>
        <v>9.0988179999999979</v>
      </c>
      <c r="J1606" s="5" t="str">
        <f>OBV!F1606</f>
        <v>BULLISH</v>
      </c>
      <c r="K1606" s="5" t="str">
        <f>OBV!G1606</f>
        <v>NEUTRAL</v>
      </c>
      <c r="L1606" s="5" t="str">
        <f>OBV!H1606</f>
        <v>BULLISH DIVERGENCE</v>
      </c>
    </row>
    <row r="1607" spans="1:12" ht="13.5" x14ac:dyDescent="0.25">
      <c r="A1607" s="3">
        <f>RSI!A1607</f>
        <v>44651</v>
      </c>
      <c r="B1607" s="2">
        <f>RSI!B1607</f>
        <v>9.6198999999999995</v>
      </c>
      <c r="C1607" s="2">
        <f>RSI!I1607</f>
        <v>48.280379256020105</v>
      </c>
      <c r="D1607" s="2">
        <f>MACD!E1607</f>
        <v>1.6446636586273655E-2</v>
      </c>
      <c r="E1607" s="2">
        <f>MACD!F1607</f>
        <v>3.0686761877285165E-2</v>
      </c>
      <c r="F1607" s="2">
        <f>'Moving Avg'!D1607</f>
        <v>9.6227400000000003</v>
      </c>
      <c r="G1607" s="2">
        <f>'Moving Avg'!F1607</f>
        <v>9.6605249999999998</v>
      </c>
      <c r="H1607" s="2">
        <f>'Moving Avg'!G1607</f>
        <v>9.5904039999999924</v>
      </c>
      <c r="I1607" s="2">
        <f>'Moving Avg'!H1607</f>
        <v>9.1048984999999973</v>
      </c>
      <c r="J1607" s="5" t="str">
        <f>OBV!F1607</f>
        <v>BULLISH</v>
      </c>
      <c r="K1607" s="5" t="str">
        <f>OBV!G1607</f>
        <v>NEUTRAL</v>
      </c>
      <c r="L1607" s="5" t="str">
        <f>OBV!H1607</f>
        <v>BULLISH DIVERGENCE</v>
      </c>
    </row>
    <row r="1608" spans="1:12" ht="13.5" x14ac:dyDescent="0.25">
      <c r="A1608" s="3">
        <f>RSI!A1608</f>
        <v>44652</v>
      </c>
      <c r="B1608" s="2">
        <f>RSI!B1608</f>
        <v>9.6198999999999995</v>
      </c>
      <c r="C1608" s="2">
        <f>RSI!I1608</f>
        <v>48.280379256020105</v>
      </c>
      <c r="D1608" s="2">
        <f>MACD!E1608</f>
        <v>1.1718296878571621E-2</v>
      </c>
      <c r="E1608" s="2">
        <f>MACD!F1608</f>
        <v>2.6893068877542458E-2</v>
      </c>
      <c r="F1608" s="2">
        <f>'Moving Avg'!D1608</f>
        <v>9.5913800000000009</v>
      </c>
      <c r="G1608" s="2">
        <f>'Moving Avg'!F1608</f>
        <v>9.6569599999999998</v>
      </c>
      <c r="H1608" s="2">
        <f>'Moving Avg'!G1608</f>
        <v>9.5980999999999934</v>
      </c>
      <c r="I1608" s="2">
        <f>'Moving Avg'!H1608</f>
        <v>9.1109789999999968</v>
      </c>
      <c r="J1608" s="5" t="str">
        <f>OBV!F1608</f>
        <v>BULLISH</v>
      </c>
      <c r="K1608" s="5" t="str">
        <f>OBV!G1608</f>
        <v>NEUTRAL</v>
      </c>
      <c r="L1608" s="5" t="str">
        <f>OBV!H1608</f>
        <v>BULLISH DIVERGENCE</v>
      </c>
    </row>
    <row r="1609" spans="1:12" ht="13.5" x14ac:dyDescent="0.25">
      <c r="A1609" s="3">
        <f>RSI!A1609</f>
        <v>44655</v>
      </c>
      <c r="B1609" s="2">
        <f>RSI!B1609</f>
        <v>9.4418000000000006</v>
      </c>
      <c r="C1609" s="2">
        <f>RSI!I1609</f>
        <v>38.362976767353935</v>
      </c>
      <c r="D1609" s="2">
        <f>MACD!E1609</f>
        <v>3.2042038738593348E-2</v>
      </c>
      <c r="E1609" s="2">
        <f>MACD!F1609</f>
        <v>2.7922862849752636E-2</v>
      </c>
      <c r="F1609" s="2">
        <f>'Moving Avg'!D1609</f>
        <v>9.5700200000000013</v>
      </c>
      <c r="G1609" s="2">
        <f>'Moving Avg'!F1609</f>
        <v>9.6509049999999998</v>
      </c>
      <c r="H1609" s="2">
        <f>'Moving Avg'!G1609</f>
        <v>9.6022339999999922</v>
      </c>
      <c r="I1609" s="2">
        <f>'Moving Avg'!H1609</f>
        <v>9.1161689999999975</v>
      </c>
      <c r="J1609" s="5" t="str">
        <f>OBV!F1609</f>
        <v>BULLISH</v>
      </c>
      <c r="K1609" s="5" t="str">
        <f>OBV!G1609</f>
        <v>NEUTRAL</v>
      </c>
      <c r="L1609" s="5" t="str">
        <f>OBV!H1609</f>
        <v>BULLISH DIVERGENCE</v>
      </c>
    </row>
    <row r="1610" spans="1:12" ht="13.5" x14ac:dyDescent="0.25">
      <c r="A1610" s="3">
        <f>RSI!A1610</f>
        <v>44656</v>
      </c>
      <c r="B1610" s="2">
        <f>RSI!B1610</f>
        <v>9.4418000000000006</v>
      </c>
      <c r="C1610" s="2">
        <f>RSI!I1610</f>
        <v>38.362976767353935</v>
      </c>
      <c r="D1610" s="2">
        <f>MACD!E1610</f>
        <v>5.0442212119083507E-2</v>
      </c>
      <c r="E1610" s="2">
        <f>MACD!F1610</f>
        <v>3.2426732703618809E-2</v>
      </c>
      <c r="F1610" s="2">
        <f>'Moving Avg'!D1610</f>
        <v>9.5344000000000015</v>
      </c>
      <c r="G1610" s="2">
        <f>'Moving Avg'!F1610</f>
        <v>9.6419999999999995</v>
      </c>
      <c r="H1610" s="2">
        <f>'Moving Avg'!G1610</f>
        <v>9.6079359999999934</v>
      </c>
      <c r="I1610" s="2">
        <f>'Moving Avg'!H1610</f>
        <v>9.1213264999999968</v>
      </c>
      <c r="J1610" s="5" t="str">
        <f>OBV!F1610</f>
        <v>BULLISH</v>
      </c>
      <c r="K1610" s="5" t="str">
        <f>OBV!G1610</f>
        <v>NEUTRAL</v>
      </c>
      <c r="L1610" s="5" t="str">
        <f>OBV!H1610</f>
        <v>BULLISH DIVERGENCE</v>
      </c>
    </row>
    <row r="1611" spans="1:12" ht="13.5" x14ac:dyDescent="0.25">
      <c r="A1611" s="3">
        <f>RSI!A1611</f>
        <v>44657</v>
      </c>
      <c r="B1611" s="2">
        <f>RSI!B1611</f>
        <v>9.4418000000000006</v>
      </c>
      <c r="C1611" s="2">
        <f>RSI!I1611</f>
        <v>38.362976767353935</v>
      </c>
      <c r="D1611" s="2">
        <f>MACD!E1611</f>
        <v>8.0279473746315944E-2</v>
      </c>
      <c r="E1611" s="2">
        <f>MACD!F1611</f>
        <v>4.1997280912158236E-2</v>
      </c>
      <c r="F1611" s="2">
        <f>'Moving Avg'!D1611</f>
        <v>9.5130400000000002</v>
      </c>
      <c r="G1611" s="2">
        <f>'Moving Avg'!F1611</f>
        <v>9.6330950000000009</v>
      </c>
      <c r="H1611" s="2">
        <f>'Moving Avg'!G1611</f>
        <v>9.6136379999999928</v>
      </c>
      <c r="I1611" s="2">
        <f>'Moving Avg'!H1611</f>
        <v>9.1266149999999975</v>
      </c>
      <c r="J1611" s="5" t="str">
        <f>OBV!F1611</f>
        <v>BULLISH</v>
      </c>
      <c r="K1611" s="5" t="str">
        <f>OBV!G1611</f>
        <v>NEUTRAL</v>
      </c>
      <c r="L1611" s="5" t="str">
        <f>OBV!H1611</f>
        <v>BULLISH DIVERGENCE</v>
      </c>
    </row>
    <row r="1612" spans="1:12" ht="13.5" x14ac:dyDescent="0.25">
      <c r="A1612" s="3">
        <f>RSI!A1612</f>
        <v>44658</v>
      </c>
      <c r="B1612" s="2">
        <f>RSI!B1612</f>
        <v>9.4418000000000006</v>
      </c>
      <c r="C1612" s="2">
        <f>RSI!I1612</f>
        <v>38.362976767353935</v>
      </c>
      <c r="D1612" s="2">
        <f>MACD!E1612</f>
        <v>0.10655790409532884</v>
      </c>
      <c r="E1612" s="2">
        <f>MACD!F1612</f>
        <v>5.490940554879236E-2</v>
      </c>
      <c r="F1612" s="2">
        <f>'Moving Avg'!D1612</f>
        <v>9.4774200000000004</v>
      </c>
      <c r="G1612" s="2">
        <f>'Moving Avg'!F1612</f>
        <v>9.6159950000000016</v>
      </c>
      <c r="H1612" s="2">
        <f>'Moving Avg'!G1612</f>
        <v>9.6186259999999937</v>
      </c>
      <c r="I1612" s="2">
        <f>'Moving Avg'!H1612</f>
        <v>9.1317724999999985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9.6198999999999995</v>
      </c>
      <c r="C1613" s="2">
        <f>RSI!I1613</f>
        <v>51.706118801566085</v>
      </c>
      <c r="D1613" s="2">
        <f>MACD!E1613</f>
        <v>0.11655601443606045</v>
      </c>
      <c r="E1613" s="2">
        <f>MACD!F1613</f>
        <v>6.7238727326245973E-2</v>
      </c>
      <c r="F1613" s="2">
        <f>'Moving Avg'!D1613</f>
        <v>9.4774200000000004</v>
      </c>
      <c r="G1613" s="2">
        <f>'Moving Avg'!F1613</f>
        <v>9.607800000000001</v>
      </c>
      <c r="H1613" s="2">
        <f>'Moving Avg'!G1613</f>
        <v>9.6271759999999951</v>
      </c>
      <c r="I1613" s="2">
        <f>'Moving Avg'!H1613</f>
        <v>9.1377549999999967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9.6128</v>
      </c>
      <c r="C1614" s="2">
        <f>RSI!I1614</f>
        <v>51.22999501483438</v>
      </c>
      <c r="D1614" s="2">
        <f>MACD!E1614</f>
        <v>9.028153092027047E-2</v>
      </c>
      <c r="E1614" s="2">
        <f>MACD!F1614</f>
        <v>7.1847288045050875E-2</v>
      </c>
      <c r="F1614" s="2">
        <f>'Moving Avg'!D1614</f>
        <v>9.5116200000000006</v>
      </c>
      <c r="G1614" s="2">
        <f>'Moving Avg'!F1614</f>
        <v>9.6074450000000002</v>
      </c>
      <c r="H1614" s="2">
        <f>'Moving Avg'!G1614</f>
        <v>9.6348719999999943</v>
      </c>
      <c r="I1614" s="2">
        <f>'Moving Avg'!H1614</f>
        <v>9.1437019999999976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</row>
    <row r="1615" spans="1:12" ht="13.5" x14ac:dyDescent="0.25">
      <c r="A1615" s="3">
        <f>RSI!A1615</f>
        <v>44663</v>
      </c>
      <c r="B1615" s="2">
        <f>RSI!B1615</f>
        <v>9.6128</v>
      </c>
      <c r="C1615" s="2">
        <f>RSI!I1615</f>
        <v>51.22999501483438</v>
      </c>
      <c r="D1615" s="2">
        <f>MACD!E1615</f>
        <v>7.8904866844704102E-2</v>
      </c>
      <c r="E1615" s="2">
        <f>MACD!F1615</f>
        <v>7.3258803804981523E-2</v>
      </c>
      <c r="F1615" s="2">
        <f>'Moving Avg'!D1615</f>
        <v>9.5458200000000009</v>
      </c>
      <c r="G1615" s="2">
        <f>'Moving Avg'!F1615</f>
        <v>9.6070899999999995</v>
      </c>
      <c r="H1615" s="2">
        <f>'Moving Avg'!G1615</f>
        <v>9.6422839999999965</v>
      </c>
      <c r="I1615" s="2">
        <f>'Moving Avg'!H1615</f>
        <v>9.1491904999999978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</row>
    <row r="1616" spans="1:12" ht="13.5" x14ac:dyDescent="0.25">
      <c r="A1616" s="3">
        <f>RSI!A1616</f>
        <v>44664</v>
      </c>
      <c r="B1616" s="2">
        <f>RSI!B1616</f>
        <v>9.6128</v>
      </c>
      <c r="C1616" s="2">
        <f>RSI!I1616</f>
        <v>51.22999501483438</v>
      </c>
      <c r="D1616" s="2">
        <f>MACD!E1616</f>
        <v>5.820400619467847E-2</v>
      </c>
      <c r="E1616" s="2">
        <f>MACD!F1616</f>
        <v>7.0247844282920913E-2</v>
      </c>
      <c r="F1616" s="2">
        <f>'Moving Avg'!D1616</f>
        <v>9.5800200000000011</v>
      </c>
      <c r="G1616" s="2">
        <f>'Moving Avg'!F1616</f>
        <v>9.6067349999999987</v>
      </c>
      <c r="H1616" s="2">
        <f>'Moving Avg'!G1616</f>
        <v>9.6492679999999957</v>
      </c>
      <c r="I1616" s="2">
        <f>'Moving Avg'!H1616</f>
        <v>9.154678999999998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</row>
    <row r="1617" spans="1:12" ht="13.5" x14ac:dyDescent="0.25">
      <c r="A1617" s="3">
        <f>RSI!A1617</f>
        <v>44665</v>
      </c>
      <c r="B1617" s="2">
        <f>RSI!B1617</f>
        <v>9.5486000000000004</v>
      </c>
      <c r="C1617" s="2">
        <f>RSI!I1617</f>
        <v>46.404229307224128</v>
      </c>
      <c r="D1617" s="2">
        <f>MACD!E1617</f>
        <v>5.6315252053551035E-2</v>
      </c>
      <c r="E1617" s="2">
        <f>MACD!F1617</f>
        <v>6.7461325837046948E-2</v>
      </c>
      <c r="F1617" s="2">
        <f>'Moving Avg'!D1617</f>
        <v>9.6013800000000007</v>
      </c>
      <c r="G1617" s="2">
        <f>'Moving Avg'!F1617</f>
        <v>9.6031699999999987</v>
      </c>
      <c r="H1617" s="2">
        <f>'Moving Avg'!G1617</f>
        <v>9.6548259999999964</v>
      </c>
      <c r="I1617" s="2">
        <f>'Moving Avg'!H1617</f>
        <v>9.1598789999999983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9.6128</v>
      </c>
      <c r="C1618" s="2">
        <f>RSI!I1618</f>
        <v>51.340451266509753</v>
      </c>
      <c r="D1618" s="2">
        <f>MACD!E1618</f>
        <v>5.0250669725846464E-2</v>
      </c>
      <c r="E1618" s="2">
        <f>MACD!F1618</f>
        <v>6.4019194614806846E-2</v>
      </c>
      <c r="F1618" s="2">
        <f>'Moving Avg'!D1618</f>
        <v>9.5999599999999994</v>
      </c>
      <c r="G1618" s="2">
        <f>'Moving Avg'!F1618</f>
        <v>9.6028149999999979</v>
      </c>
      <c r="H1618" s="2">
        <f>'Moving Avg'!G1618</f>
        <v>9.6579619999999977</v>
      </c>
      <c r="I1618" s="2">
        <f>'Moving Avg'!H1618</f>
        <v>9.1655309999999997</v>
      </c>
      <c r="J1618" s="5" t="str">
        <f>OBV!F1618</f>
        <v>BULLISH</v>
      </c>
      <c r="K1618" s="5" t="str">
        <f>OBV!G1618</f>
        <v>NEUTRAL</v>
      </c>
      <c r="L1618" s="5" t="str">
        <f>OBV!H1618</f>
        <v>BULLISH DIVERGENCE</v>
      </c>
    </row>
    <row r="1619" spans="1:12" ht="13.5" x14ac:dyDescent="0.25">
      <c r="A1619" s="3">
        <f>RSI!A1619</f>
        <v>44669</v>
      </c>
      <c r="B1619" s="2">
        <f>RSI!B1619</f>
        <v>10.1472</v>
      </c>
      <c r="C1619" s="2">
        <f>RSI!I1619</f>
        <v>73.34629017527925</v>
      </c>
      <c r="D1619" s="2">
        <f>MACD!E1619</f>
        <v>-2.1977714373932145E-2</v>
      </c>
      <c r="E1619" s="2">
        <f>MACD!F1619</f>
        <v>4.6819812817059055E-2</v>
      </c>
      <c r="F1619" s="2">
        <f>'Moving Avg'!D1619</f>
        <v>9.7068399999999997</v>
      </c>
      <c r="G1619" s="2">
        <f>'Moving Avg'!F1619</f>
        <v>9.625614999999998</v>
      </c>
      <c r="H1619" s="2">
        <f>'Moving Avg'!G1619</f>
        <v>9.6656579999999988</v>
      </c>
      <c r="I1619" s="2">
        <f>'Moving Avg'!H1619</f>
        <v>9.1738549999999979</v>
      </c>
      <c r="J1619" s="5" t="str">
        <f>OBV!F1619</f>
        <v>BULLISH</v>
      </c>
      <c r="K1619" s="5" t="str">
        <f>OBV!G1619</f>
        <v>STRONG</v>
      </c>
      <c r="L1619" s="5" t="str">
        <f>OBV!H1619</f>
        <v>CONFIRMED BULLISH</v>
      </c>
    </row>
    <row r="1620" spans="1:12" ht="13.5" x14ac:dyDescent="0.25">
      <c r="A1620" s="3">
        <f>RSI!A1620</f>
        <v>44670</v>
      </c>
      <c r="B1620" s="2">
        <f>RSI!B1620</f>
        <v>10.1472</v>
      </c>
      <c r="C1620" s="2">
        <f>RSI!I1620</f>
        <v>73.34629017527925</v>
      </c>
      <c r="D1620" s="2">
        <f>MACD!E1620</f>
        <v>-8.6355192350978882E-2</v>
      </c>
      <c r="E1620" s="2">
        <f>MACD!F1620</f>
        <v>2.0184811783451471E-2</v>
      </c>
      <c r="F1620" s="2">
        <f>'Moving Avg'!D1620</f>
        <v>9.81372</v>
      </c>
      <c r="G1620" s="2">
        <f>'Moving Avg'!F1620</f>
        <v>9.6484149999999982</v>
      </c>
      <c r="H1620" s="2">
        <f>'Moving Avg'!G1620</f>
        <v>9.6736379999999986</v>
      </c>
      <c r="I1620" s="2">
        <f>'Moving Avg'!H1620</f>
        <v>9.1823429999999995</v>
      </c>
      <c r="J1620" s="5" t="str">
        <f>OBV!F1620</f>
        <v>BULLISH</v>
      </c>
      <c r="K1620" s="5" t="str">
        <f>OBV!G1620</f>
        <v>STRONG</v>
      </c>
      <c r="L1620" s="5" t="str">
        <f>OBV!H1620</f>
        <v>CONFIRMED BULLISH</v>
      </c>
    </row>
    <row r="1621" spans="1:12" ht="13.5" x14ac:dyDescent="0.25">
      <c r="A1621" s="3">
        <f>RSI!A1621</f>
        <v>44671</v>
      </c>
      <c r="B1621" s="2">
        <f>RSI!B1621</f>
        <v>10.1472</v>
      </c>
      <c r="C1621" s="2">
        <f>RSI!I1621</f>
        <v>73.34629017527925</v>
      </c>
      <c r="D1621" s="2">
        <f>MACD!E1621</f>
        <v>-0.14384802902985072</v>
      </c>
      <c r="E1621" s="2">
        <f>MACD!F1621</f>
        <v>-1.2621756379208968E-2</v>
      </c>
      <c r="F1621" s="2">
        <f>'Moving Avg'!D1621</f>
        <v>9.9205999999999985</v>
      </c>
      <c r="G1621" s="2">
        <f>'Moving Avg'!F1621</f>
        <v>9.6669399999999985</v>
      </c>
      <c r="H1621" s="2">
        <f>'Moving Avg'!G1621</f>
        <v>9.6819039999999976</v>
      </c>
      <c r="I1621" s="2">
        <f>'Moving Avg'!H1621</f>
        <v>9.1908309999999993</v>
      </c>
      <c r="J1621" s="5" t="str">
        <f>OBV!F1621</f>
        <v>BULLISH</v>
      </c>
      <c r="K1621" s="5" t="str">
        <f>OBV!G1621</f>
        <v>STRONG</v>
      </c>
      <c r="L1621" s="5" t="str">
        <f>OBV!H1621</f>
        <v>CONFIRMED BULLISH</v>
      </c>
    </row>
    <row r="1622" spans="1:12" ht="13.5" x14ac:dyDescent="0.25">
      <c r="A1622" s="3">
        <f>RSI!A1622</f>
        <v>44672</v>
      </c>
      <c r="B1622" s="2">
        <f>RSI!B1622</f>
        <v>10.261200000000001</v>
      </c>
      <c r="C1622" s="2">
        <f>RSI!I1622</f>
        <v>76.212518408586504</v>
      </c>
      <c r="D1622" s="2">
        <f>MACD!E1622</f>
        <v>-0.20373617139614808</v>
      </c>
      <c r="E1622" s="2">
        <f>MACD!F1622</f>
        <v>-5.0844639382596792E-2</v>
      </c>
      <c r="F1622" s="2">
        <f>'Moving Avg'!D1622</f>
        <v>10.06312</v>
      </c>
      <c r="G1622" s="2">
        <f>'Moving Avg'!F1622</f>
        <v>9.691164999999998</v>
      </c>
      <c r="H1622" s="2">
        <f>'Moving Avg'!G1622</f>
        <v>9.6961559999999984</v>
      </c>
      <c r="I1622" s="2">
        <f>'Moving Avg'!H1622</f>
        <v>9.199724999999999</v>
      </c>
      <c r="J1622" s="5" t="str">
        <f>OBV!F1622</f>
        <v>BULLISH</v>
      </c>
      <c r="K1622" s="5" t="str">
        <f>OBV!G1622</f>
        <v>STRONG</v>
      </c>
      <c r="L1622" s="5" t="str">
        <f>OBV!H1622</f>
        <v>CONFIRMED BULLISH</v>
      </c>
    </row>
    <row r="1623" spans="1:12" ht="13.5" x14ac:dyDescent="0.25">
      <c r="A1623" s="3">
        <f>RSI!A1623</f>
        <v>44673</v>
      </c>
      <c r="B1623" s="2">
        <f>RSI!B1623</f>
        <v>10.3467</v>
      </c>
      <c r="C1623" s="2">
        <f>RSI!I1623</f>
        <v>78.113489755644935</v>
      </c>
      <c r="D1623" s="2">
        <f>MACD!E1623</f>
        <v>-0.23660652599770593</v>
      </c>
      <c r="E1623" s="2">
        <f>MACD!F1623</f>
        <v>-8.799701670561863E-2</v>
      </c>
      <c r="F1623" s="2">
        <f>'Moving Avg'!D1623</f>
        <v>10.209900000000001</v>
      </c>
      <c r="G1623" s="2">
        <f>'Moving Avg'!F1623</f>
        <v>9.7196649999999991</v>
      </c>
      <c r="H1623" s="2">
        <f>'Moving Avg'!G1623</f>
        <v>9.7121179999999985</v>
      </c>
      <c r="I1623" s="2">
        <f>'Moving Avg'!H1623</f>
        <v>9.2088830000000002</v>
      </c>
      <c r="J1623" s="5" t="str">
        <f>OBV!F1623</f>
        <v>BULLISH</v>
      </c>
      <c r="K1623" s="5" t="str">
        <f>OBV!G1623</f>
        <v>NEUTRAL</v>
      </c>
      <c r="L1623" s="5" t="str">
        <f>OBV!H1623</f>
        <v>CONFIRMED BULLISH</v>
      </c>
    </row>
    <row r="1624" spans="1:12" ht="13.5" x14ac:dyDescent="0.25">
      <c r="A1624" s="3">
        <f>RSI!A1624</f>
        <v>44676</v>
      </c>
      <c r="B1624" s="2">
        <f>RSI!B1624</f>
        <v>10.3467</v>
      </c>
      <c r="C1624" s="2">
        <f>RSI!I1624</f>
        <v>78.113489755644935</v>
      </c>
      <c r="D1624" s="2">
        <f>MACD!E1624</f>
        <v>-0.26903821093057623</v>
      </c>
      <c r="E1624" s="2">
        <f>MACD!F1624</f>
        <v>-0.12420525555061016</v>
      </c>
      <c r="F1624" s="2">
        <f>'Moving Avg'!D1624</f>
        <v>10.249799999999999</v>
      </c>
      <c r="G1624" s="2">
        <f>'Moving Avg'!F1624</f>
        <v>9.7595699999999983</v>
      </c>
      <c r="H1624" s="2">
        <f>'Moving Avg'!G1624</f>
        <v>9.724657999999998</v>
      </c>
      <c r="I1624" s="2">
        <f>'Moving Avg'!H1624</f>
        <v>9.2180409999999995</v>
      </c>
      <c r="J1624" s="5" t="str">
        <f>OBV!F1624</f>
        <v>BULLISH</v>
      </c>
      <c r="K1624" s="5" t="str">
        <f>OBV!G1624</f>
        <v>NEUTRAL</v>
      </c>
      <c r="L1624" s="5" t="str">
        <f>OBV!H1624</f>
        <v>CONFIRMED BULLISH</v>
      </c>
    </row>
    <row r="1625" spans="1:12" ht="13.5" x14ac:dyDescent="0.25">
      <c r="A1625" s="3">
        <f>RSI!A1625</f>
        <v>44677</v>
      </c>
      <c r="B1625" s="2">
        <f>RSI!B1625</f>
        <v>10.3467</v>
      </c>
      <c r="C1625" s="2">
        <f>RSI!I1625</f>
        <v>78.113489755644935</v>
      </c>
      <c r="D1625" s="2">
        <f>MACD!E1625</f>
        <v>-0.29974522093860401</v>
      </c>
      <c r="E1625" s="2">
        <f>MACD!F1625</f>
        <v>-0.15931324862820895</v>
      </c>
      <c r="F1625" s="2">
        <f>'Moving Avg'!D1625</f>
        <v>10.2897</v>
      </c>
      <c r="G1625" s="2">
        <f>'Moving Avg'!F1625</f>
        <v>9.7959099999999975</v>
      </c>
      <c r="H1625" s="2">
        <f>'Moving Avg'!G1625</f>
        <v>9.7371979999999976</v>
      </c>
      <c r="I1625" s="2">
        <f>'Moving Avg'!H1625</f>
        <v>9.2271989999999988</v>
      </c>
      <c r="J1625" s="5" t="str">
        <f>OBV!F1625</f>
        <v>BULLISH</v>
      </c>
      <c r="K1625" s="5" t="str">
        <f>OBV!G1625</f>
        <v>NEUTRAL</v>
      </c>
      <c r="L1625" s="5" t="str">
        <f>OBV!H1625</f>
        <v>CONFIRMED BULLISH</v>
      </c>
    </row>
    <row r="1626" spans="1:12" ht="13.5" x14ac:dyDescent="0.25">
      <c r="A1626" s="3">
        <f>RSI!A1626</f>
        <v>44678</v>
      </c>
      <c r="B1626" s="2">
        <f>RSI!B1626</f>
        <v>10.3467</v>
      </c>
      <c r="C1626" s="2">
        <f>RSI!I1626</f>
        <v>78.113489755644935</v>
      </c>
      <c r="D1626" s="2">
        <f>MACD!E1626</f>
        <v>-0.32875105247265779</v>
      </c>
      <c r="E1626" s="2">
        <f>MACD!F1626</f>
        <v>-0.19320080939709872</v>
      </c>
      <c r="F1626" s="2">
        <f>'Moving Avg'!D1626</f>
        <v>10.329599999999999</v>
      </c>
      <c r="G1626" s="2">
        <f>'Moving Avg'!F1626</f>
        <v>9.8358149999999984</v>
      </c>
      <c r="H1626" s="2">
        <f>'Moving Avg'!G1626</f>
        <v>9.7497379999999971</v>
      </c>
      <c r="I1626" s="2">
        <f>'Moving Avg'!H1626</f>
        <v>9.2363555000000002</v>
      </c>
      <c r="J1626" s="5" t="str">
        <f>OBV!F1626</f>
        <v>BULLISH</v>
      </c>
      <c r="K1626" s="5" t="str">
        <f>OBV!G1626</f>
        <v>NEUTRAL</v>
      </c>
      <c r="L1626" s="5" t="str">
        <f>OBV!H1626</f>
        <v>CONFIRMED BULLISH</v>
      </c>
    </row>
    <row r="1627" spans="1:12" ht="13.5" x14ac:dyDescent="0.25">
      <c r="A1627" s="3">
        <f>RSI!A1627</f>
        <v>44679</v>
      </c>
      <c r="B1627" s="2">
        <f>RSI!B1627</f>
        <v>10.3467</v>
      </c>
      <c r="C1627" s="2">
        <f>RSI!I1627</f>
        <v>78.113489755644935</v>
      </c>
      <c r="D1627" s="2">
        <f>MACD!E1627</f>
        <v>-0.36597042415919212</v>
      </c>
      <c r="E1627" s="2">
        <f>MACD!F1627</f>
        <v>-0.2277547323495174</v>
      </c>
      <c r="F1627" s="2">
        <f>'Moving Avg'!D1627</f>
        <v>10.3467</v>
      </c>
      <c r="G1627" s="2">
        <f>'Moving Avg'!F1627</f>
        <v>9.8721549999999976</v>
      </c>
      <c r="H1627" s="2">
        <f>'Moving Avg'!G1627</f>
        <v>9.7622779999999985</v>
      </c>
      <c r="I1627" s="2">
        <f>'Moving Avg'!H1627</f>
        <v>9.2455120000000015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10.3467</v>
      </c>
      <c r="C1628" s="2">
        <f>RSI!I1628</f>
        <v>78.113489755644935</v>
      </c>
      <c r="D1628" s="2">
        <f>MACD!E1628</f>
        <v>-0.39017853104568978</v>
      </c>
      <c r="E1628" s="2">
        <f>MACD!F1628</f>
        <v>-0.26023949208875191</v>
      </c>
      <c r="F1628" s="2">
        <f>'Moving Avg'!D1628</f>
        <v>10.3467</v>
      </c>
      <c r="G1628" s="2">
        <f>'Moving Avg'!F1628</f>
        <v>9.9084949999999985</v>
      </c>
      <c r="H1628" s="2">
        <f>'Moving Avg'!G1628</f>
        <v>9.774817999999998</v>
      </c>
      <c r="I1628" s="2">
        <f>'Moving Avg'!H1628</f>
        <v>9.2546685000000011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10.3254</v>
      </c>
      <c r="C1629" s="2">
        <f>RSI!I1629</f>
        <v>75.760649805876838</v>
      </c>
      <c r="D1629" s="2">
        <f>MACD!E1629</f>
        <v>-0.32926888793914877</v>
      </c>
      <c r="E1629" s="2">
        <f>MACD!F1629</f>
        <v>-0.27404537125883133</v>
      </c>
      <c r="F1629" s="2">
        <f>'Moving Avg'!D1629</f>
        <v>10.34244</v>
      </c>
      <c r="G1629" s="2">
        <f>'Moving Avg'!F1629</f>
        <v>9.9526749999999993</v>
      </c>
      <c r="H1629" s="2">
        <f>'Moving Avg'!G1629</f>
        <v>9.7869319999999984</v>
      </c>
      <c r="I1629" s="2">
        <f>'Moving Avg'!H1629</f>
        <v>9.2637185000000013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10.3325</v>
      </c>
      <c r="C1630" s="2">
        <f>RSI!I1630</f>
        <v>76.019936424377079</v>
      </c>
      <c r="D1630" s="2">
        <f>MACD!E1630</f>
        <v>-0.28035200074241118</v>
      </c>
      <c r="E1630" s="2">
        <f>MACD!F1630</f>
        <v>-0.27530669715554729</v>
      </c>
      <c r="F1630" s="2">
        <f>'Moving Avg'!D1630</f>
        <v>10.339600000000001</v>
      </c>
      <c r="G1630" s="2">
        <f>'Moving Avg'!F1630</f>
        <v>9.997209999999999</v>
      </c>
      <c r="H1630" s="2">
        <f>'Moving Avg'!G1630</f>
        <v>9.8011839999999975</v>
      </c>
      <c r="I1630" s="2">
        <f>'Moving Avg'!H1630</f>
        <v>9.2717350000000014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9.7125000000000004</v>
      </c>
      <c r="C1631" s="2">
        <f>RSI!I1631</f>
        <v>37.897190716092929</v>
      </c>
      <c r="D1631" s="2">
        <f>MACD!E1631</f>
        <v>-0.19501766461115011</v>
      </c>
      <c r="E1631" s="2">
        <f>MACD!F1631</f>
        <v>-0.2592488906466679</v>
      </c>
      <c r="F1631" s="2">
        <f>'Moving Avg'!D1631</f>
        <v>10.212759999999999</v>
      </c>
      <c r="G1631" s="2">
        <f>'Moving Avg'!F1631</f>
        <v>10.010745</v>
      </c>
      <c r="H1631" s="2">
        <f>'Moving Avg'!G1631</f>
        <v>9.8001859999999983</v>
      </c>
      <c r="I1631" s="2">
        <f>'Moving Avg'!H1631</f>
        <v>9.2766515000000034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9.9405999999999999</v>
      </c>
      <c r="C1632" s="2">
        <f>RSI!I1632</f>
        <v>48.19107991242673</v>
      </c>
      <c r="D1632" s="2">
        <f>MACD!E1632</f>
        <v>-0.12034184382897983</v>
      </c>
      <c r="E1632" s="2">
        <f>MACD!F1632</f>
        <v>-0.2314674812831303</v>
      </c>
      <c r="F1632" s="2">
        <f>'Moving Avg'!D1632</f>
        <v>10.131540000000001</v>
      </c>
      <c r="G1632" s="2">
        <f>'Moving Avg'!F1632</f>
        <v>10.035685000000001</v>
      </c>
      <c r="H1632" s="2">
        <f>'Moving Avg'!G1632</f>
        <v>9.8033219999999996</v>
      </c>
      <c r="I1632" s="2">
        <f>'Moving Avg'!H1632</f>
        <v>9.2827085000000018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9.9334000000000007</v>
      </c>
      <c r="C1633" s="2">
        <f>RSI!I1633</f>
        <v>47.921065711913968</v>
      </c>
      <c r="D1633" s="2">
        <f>MACD!E1633</f>
        <v>-4.3122988870539558E-2</v>
      </c>
      <c r="E1633" s="2">
        <f>MACD!F1633</f>
        <v>-0.19379858280061216</v>
      </c>
      <c r="F1633" s="2">
        <f>'Moving Avg'!D1633</f>
        <v>10.048879999999999</v>
      </c>
      <c r="G1633" s="2">
        <f>'Moving Avg'!F1633</f>
        <v>10.051360000000001</v>
      </c>
      <c r="H1633" s="2">
        <f>'Moving Avg'!G1633</f>
        <v>9.8063139999999986</v>
      </c>
      <c r="I1633" s="2">
        <f>'Moving Avg'!H1633</f>
        <v>9.2900125000000013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9.9762000000000004</v>
      </c>
      <c r="C1634" s="2">
        <f>RSI!I1634</f>
        <v>49.724387671564642</v>
      </c>
      <c r="D1634" s="2">
        <f>MACD!E1634</f>
        <v>1.9407145229326517E-2</v>
      </c>
      <c r="E1634" s="2">
        <f>MACD!F1634</f>
        <v>-0.15115743719462443</v>
      </c>
      <c r="F1634" s="2">
        <f>'Moving Avg'!D1634</f>
        <v>9.9790400000000012</v>
      </c>
      <c r="G1634" s="2">
        <f>'Moving Avg'!F1634</f>
        <v>10.06953</v>
      </c>
      <c r="H1634" s="2">
        <f>'Moving Avg'!G1634</f>
        <v>9.8101619999999983</v>
      </c>
      <c r="I1634" s="2">
        <f>'Moving Avg'!H1634</f>
        <v>9.2975305000000006</v>
      </c>
      <c r="J1634" s="5" t="str">
        <f>OBV!F1634</f>
        <v>BULLISH</v>
      </c>
      <c r="K1634" s="5" t="str">
        <f>OBV!G1634</f>
        <v>NEUTRAL</v>
      </c>
      <c r="L1634" s="5" t="str">
        <f>OBV!H1634</f>
        <v>BULLISH DIVERGENCE</v>
      </c>
    </row>
    <row r="1635" spans="1:12" ht="13.5" x14ac:dyDescent="0.25">
      <c r="A1635" s="3">
        <f>RSI!A1635</f>
        <v>44693</v>
      </c>
      <c r="B1635" s="2">
        <f>RSI!B1635</f>
        <v>9.9762000000000004</v>
      </c>
      <c r="C1635" s="2">
        <f>RSI!I1635</f>
        <v>49.724387671564649</v>
      </c>
      <c r="D1635" s="2">
        <f>MACD!E1635</f>
        <v>7.2399049208090815E-2</v>
      </c>
      <c r="E1635" s="2">
        <f>MACD!F1635</f>
        <v>-0.10644613991408139</v>
      </c>
      <c r="F1635" s="2">
        <f>'Moving Avg'!D1635</f>
        <v>9.9077799999999989</v>
      </c>
      <c r="G1635" s="2">
        <f>'Moving Avg'!F1635</f>
        <v>10.087700000000002</v>
      </c>
      <c r="H1635" s="2">
        <f>'Moving Avg'!G1635</f>
        <v>9.8144379999999991</v>
      </c>
      <c r="I1635" s="2">
        <f>'Moving Avg'!H1635</f>
        <v>9.3050485000000034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9.7623999999999995</v>
      </c>
      <c r="C1636" s="2">
        <f>RSI!I1636</f>
        <v>41.416065637627064</v>
      </c>
      <c r="D1636" s="2">
        <f>MACD!E1636</f>
        <v>0.13315112156514886</v>
      </c>
      <c r="E1636" s="2">
        <f>MACD!F1636</f>
        <v>-5.8526687618235346E-2</v>
      </c>
      <c r="F1636" s="2">
        <f>'Moving Avg'!D1636</f>
        <v>9.9177599999999995</v>
      </c>
      <c r="G1636" s="2">
        <f>'Moving Avg'!F1636</f>
        <v>10.095179999999999</v>
      </c>
      <c r="H1636" s="2">
        <f>'Moving Avg'!G1636</f>
        <v>9.8144379999999991</v>
      </c>
      <c r="I1636" s="2">
        <f>'Moving Avg'!H1636</f>
        <v>9.3114975000000033</v>
      </c>
      <c r="J1636" s="5" t="str">
        <f>OBV!F1636</f>
        <v>BEARISH</v>
      </c>
      <c r="K1636" s="5" t="str">
        <f>OBV!G1636</f>
        <v>NEUTRAL</v>
      </c>
      <c r="L1636" s="5" t="str">
        <f>OBV!H1636</f>
        <v>BEARISH DIVERGENCE</v>
      </c>
    </row>
    <row r="1637" spans="1:12" ht="13.5" x14ac:dyDescent="0.25">
      <c r="A1637" s="3">
        <f>RSI!A1637</f>
        <v>44697</v>
      </c>
      <c r="B1637" s="2">
        <f>RSI!B1637</f>
        <v>9.6270000000000007</v>
      </c>
      <c r="C1637" s="2">
        <f>RSI!I1637</f>
        <v>37.179244893632969</v>
      </c>
      <c r="D1637" s="2">
        <f>MACD!E1637</f>
        <v>0.19591982644244332</v>
      </c>
      <c r="E1637" s="2">
        <f>MACD!F1637</f>
        <v>-7.6373848060996147E-3</v>
      </c>
      <c r="F1637" s="2">
        <f>'Moving Avg'!D1637</f>
        <v>9.8550400000000007</v>
      </c>
      <c r="G1637" s="2">
        <f>'Moving Avg'!F1637</f>
        <v>10.099100000000002</v>
      </c>
      <c r="H1637" s="2">
        <f>'Moving Avg'!G1637</f>
        <v>9.8117300000000007</v>
      </c>
      <c r="I1637" s="2">
        <f>'Moving Avg'!H1637</f>
        <v>9.3172695000000019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</row>
    <row r="1638" spans="1:12" ht="13.5" x14ac:dyDescent="0.25">
      <c r="A1638" s="3">
        <f>RSI!A1638</f>
        <v>44698</v>
      </c>
      <c r="B1638" s="2">
        <f>RSI!B1638</f>
        <v>9.7623999999999995</v>
      </c>
      <c r="C1638" s="2">
        <f>RSI!I1638</f>
        <v>43.41329565076763</v>
      </c>
      <c r="D1638" s="2">
        <f>MACD!E1638</f>
        <v>0.2410369618711794</v>
      </c>
      <c r="E1638" s="2">
        <f>MACD!F1638</f>
        <v>4.2097484529356188E-2</v>
      </c>
      <c r="F1638" s="2">
        <f>'Moving Avg'!D1638</f>
        <v>9.8208400000000005</v>
      </c>
      <c r="G1638" s="2">
        <f>'Moving Avg'!F1638</f>
        <v>10.106580000000003</v>
      </c>
      <c r="H1638" s="2">
        <f>'Moving Avg'!G1638</f>
        <v>9.813153999999999</v>
      </c>
      <c r="I1638" s="2">
        <f>'Moving Avg'!H1638</f>
        <v>9.3246090000000024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</row>
    <row r="1639" spans="1:12" ht="13.5" x14ac:dyDescent="0.25">
      <c r="A1639" s="3">
        <f>RSI!A1639</f>
        <v>44699</v>
      </c>
      <c r="B1639" s="2">
        <f>RSI!B1639</f>
        <v>9.7623999999999995</v>
      </c>
      <c r="C1639" s="2">
        <f>RSI!I1639</f>
        <v>43.413295650767616</v>
      </c>
      <c r="D1639" s="2">
        <f>MACD!E1639</f>
        <v>0.27702005131681418</v>
      </c>
      <c r="E1639" s="2">
        <f>MACD!F1639</f>
        <v>8.9081997886847786E-2</v>
      </c>
      <c r="F1639" s="2">
        <f>'Moving Avg'!D1639</f>
        <v>9.7780799999999992</v>
      </c>
      <c r="G1639" s="2">
        <f>'Moving Avg'!F1639</f>
        <v>10.087340000000003</v>
      </c>
      <c r="H1639" s="2">
        <f>'Moving Avg'!G1639</f>
        <v>9.8171440000000008</v>
      </c>
      <c r="I1639" s="2">
        <f>'Moving Avg'!H1639</f>
        <v>9.3310580000000023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9.7623999999999995</v>
      </c>
      <c r="C1640" s="2">
        <f>RSI!I1640</f>
        <v>43.413295650767623</v>
      </c>
      <c r="D1640" s="2">
        <f>MACD!E1640</f>
        <v>0.3095632689586445</v>
      </c>
      <c r="E1640" s="2">
        <f>MACD!F1640</f>
        <v>0.13317825210120715</v>
      </c>
      <c r="F1640" s="2">
        <f>'Moving Avg'!D1640</f>
        <v>9.7353199999999998</v>
      </c>
      <c r="G1640" s="2">
        <f>'Moving Avg'!F1640</f>
        <v>10.068100000000005</v>
      </c>
      <c r="H1640" s="2">
        <f>'Moving Avg'!G1640</f>
        <v>9.8199940000000012</v>
      </c>
      <c r="I1640" s="2">
        <f>'Moving Avg'!H1640</f>
        <v>9.3385045000000044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9.7623999999999995</v>
      </c>
      <c r="C1641" s="2">
        <f>RSI!I1641</f>
        <v>43.413295650767623</v>
      </c>
      <c r="D1641" s="2">
        <f>MACD!E1641</f>
        <v>0.24264455606881263</v>
      </c>
      <c r="E1641" s="2">
        <f>MACD!F1641</f>
        <v>0.15507151289472826</v>
      </c>
      <c r="F1641" s="2">
        <f>'Moving Avg'!D1641</f>
        <v>9.7353199999999998</v>
      </c>
      <c r="G1641" s="2">
        <f>'Moving Avg'!F1641</f>
        <v>10.048860000000005</v>
      </c>
      <c r="H1641" s="2">
        <f>'Moving Avg'!G1641</f>
        <v>9.8228439999999999</v>
      </c>
      <c r="I1641" s="2">
        <f>'Moving Avg'!H1641</f>
        <v>9.3447395000000046</v>
      </c>
      <c r="J1641" s="5" t="str">
        <f>OBV!F1641</f>
        <v>BEARISH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9.7623999999999995</v>
      </c>
      <c r="C1642" s="2">
        <f>RSI!I1642</f>
        <v>43.413295650767616</v>
      </c>
      <c r="D1642" s="2">
        <f>MACD!E1642</f>
        <v>0.22197383165576667</v>
      </c>
      <c r="E1642" s="2">
        <f>MACD!F1642</f>
        <v>0.16845197664693595</v>
      </c>
      <c r="F1642" s="2">
        <f>'Moving Avg'!D1642</f>
        <v>9.7623999999999995</v>
      </c>
      <c r="G1642" s="2">
        <f>'Moving Avg'!F1642</f>
        <v>10.023920000000004</v>
      </c>
      <c r="H1642" s="2">
        <f>'Moving Avg'!G1642</f>
        <v>9.8224160000000005</v>
      </c>
      <c r="I1642" s="2">
        <f>'Moving Avg'!H1642</f>
        <v>9.3509745000000049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9.6912000000000003</v>
      </c>
      <c r="C1643" s="2">
        <f>RSI!I1643</f>
        <v>40.362389837280311</v>
      </c>
      <c r="D1643" s="2">
        <f>MACD!E1643</f>
        <v>0.20944635433322922</v>
      </c>
      <c r="E1643" s="2">
        <f>MACD!F1643</f>
        <v>0.1766508521841946</v>
      </c>
      <c r="F1643" s="2">
        <f>'Moving Avg'!D1643</f>
        <v>9.7481600000000004</v>
      </c>
      <c r="G1643" s="2">
        <f>'Moving Avg'!F1643</f>
        <v>9.9911450000000048</v>
      </c>
      <c r="H1643" s="2">
        <f>'Moving Avg'!G1643</f>
        <v>9.820564000000001</v>
      </c>
      <c r="I1643" s="2">
        <f>'Moving Avg'!H1643</f>
        <v>9.3570315000000051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9.6912000000000003</v>
      </c>
      <c r="C1644" s="2">
        <f>RSI!I1644</f>
        <v>40.362389837280311</v>
      </c>
      <c r="D1644" s="2">
        <f>MACD!E1644</f>
        <v>0.20658925552687535</v>
      </c>
      <c r="E1644" s="2">
        <f>MACD!F1644</f>
        <v>0.18263853285273074</v>
      </c>
      <c r="F1644" s="2">
        <f>'Moving Avg'!D1644</f>
        <v>9.7339200000000012</v>
      </c>
      <c r="G1644" s="2">
        <f>'Moving Avg'!F1644</f>
        <v>9.9583700000000057</v>
      </c>
      <c r="H1644" s="2">
        <f>'Moving Avg'!G1644</f>
        <v>9.8219899999999996</v>
      </c>
      <c r="I1644" s="2">
        <f>'Moving Avg'!H1644</f>
        <v>9.3630885000000053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9.6912000000000003</v>
      </c>
      <c r="C1645" s="2">
        <f>RSI!I1645</f>
        <v>40.362389837280318</v>
      </c>
      <c r="D1645" s="2">
        <f>MACD!E1645</f>
        <v>0.20524435753868353</v>
      </c>
      <c r="E1645" s="2">
        <f>MACD!F1645</f>
        <v>0.18715969778992131</v>
      </c>
      <c r="F1645" s="2">
        <f>'Moving Avg'!D1645</f>
        <v>9.7196800000000003</v>
      </c>
      <c r="G1645" s="2">
        <f>'Moving Avg'!F1645</f>
        <v>9.9255950000000048</v>
      </c>
      <c r="H1645" s="2">
        <f>'Moving Avg'!G1645</f>
        <v>9.8234159999999999</v>
      </c>
      <c r="I1645" s="2">
        <f>'Moving Avg'!H1645</f>
        <v>9.3689675000000054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9.7623999999999995</v>
      </c>
      <c r="C1646" s="2">
        <f>RSI!I1646</f>
        <v>45.174572677008001</v>
      </c>
      <c r="D1646" s="2">
        <f>MACD!E1646</f>
        <v>0.16693317697769494</v>
      </c>
      <c r="E1646" s="2">
        <f>MACD!F1646</f>
        <v>0.18311439362747603</v>
      </c>
      <c r="F1646" s="2">
        <f>'Moving Avg'!D1646</f>
        <v>9.7196800000000003</v>
      </c>
      <c r="G1646" s="2">
        <f>'Moving Avg'!F1646</f>
        <v>9.8963800000000024</v>
      </c>
      <c r="H1646" s="2">
        <f>'Moving Avg'!G1646</f>
        <v>9.8262660000000004</v>
      </c>
      <c r="I1646" s="2">
        <f>'Moving Avg'!H1646</f>
        <v>9.3752025000000057</v>
      </c>
      <c r="J1646" s="5" t="str">
        <f>OBV!F1646</f>
        <v>BULLISH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9.7623999999999995</v>
      </c>
      <c r="C1647" s="2">
        <f>RSI!I1647</f>
        <v>45.174572677008001</v>
      </c>
      <c r="D1647" s="2">
        <f>MACD!E1647</f>
        <v>0.11418415315381125</v>
      </c>
      <c r="E1647" s="2">
        <f>MACD!F1647</f>
        <v>0.16932834553274309</v>
      </c>
      <c r="F1647" s="2">
        <f>'Moving Avg'!D1647</f>
        <v>9.7196800000000003</v>
      </c>
      <c r="G1647" s="2">
        <f>'Moving Avg'!F1647</f>
        <v>9.8671650000000035</v>
      </c>
      <c r="H1647" s="2">
        <f>'Moving Avg'!G1647</f>
        <v>9.8291160000000009</v>
      </c>
      <c r="I1647" s="2">
        <f>'Moving Avg'!H1647</f>
        <v>9.3814375000000059</v>
      </c>
      <c r="J1647" s="5" t="str">
        <f>OBV!F1647</f>
        <v>BULLISH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44712</v>
      </c>
      <c r="B1648" s="2">
        <f>RSI!B1648</f>
        <v>9.7623999999999995</v>
      </c>
      <c r="C1648" s="2">
        <f>RSI!I1648</f>
        <v>45.174572677008001</v>
      </c>
      <c r="D1648" s="2">
        <f>MACD!E1648</f>
        <v>9.0843075762977676E-2</v>
      </c>
      <c r="E1648" s="2">
        <f>MACD!F1648</f>
        <v>0.15363129157879002</v>
      </c>
      <c r="F1648" s="2">
        <f>'Moving Avg'!D1648</f>
        <v>9.7339200000000012</v>
      </c>
      <c r="G1648" s="2">
        <f>'Moving Avg'!F1648</f>
        <v>9.8379500000000011</v>
      </c>
      <c r="H1648" s="2">
        <f>'Moving Avg'!G1648</f>
        <v>9.8319660000000013</v>
      </c>
      <c r="I1648" s="2">
        <f>'Moving Avg'!H1648</f>
        <v>9.3883495000000057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9.7623999999999995</v>
      </c>
      <c r="C1649" s="2">
        <f>RSI!I1649</f>
        <v>45.174572677008001</v>
      </c>
      <c r="D1649" s="2">
        <f>MACD!E1649</f>
        <v>7.1520658140380888E-2</v>
      </c>
      <c r="E1649" s="2">
        <f>MACD!F1649</f>
        <v>0.13720916489110821</v>
      </c>
      <c r="F1649" s="2">
        <f>'Moving Avg'!D1649</f>
        <v>9.7481600000000004</v>
      </c>
      <c r="G1649" s="2">
        <f>'Moving Avg'!F1649</f>
        <v>9.8098000000000045</v>
      </c>
      <c r="H1649" s="2">
        <f>'Moving Avg'!G1649</f>
        <v>9.8333900000000014</v>
      </c>
      <c r="I1649" s="2">
        <f>'Moving Avg'!H1649</f>
        <v>9.395653500000007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9.6912000000000003</v>
      </c>
      <c r="C1650" s="2">
        <f>RSI!I1650</f>
        <v>40.751682407611518</v>
      </c>
      <c r="D1650" s="2">
        <f>MACD!E1650</f>
        <v>6.0841035693725232E-2</v>
      </c>
      <c r="E1650" s="2">
        <f>MACD!F1650</f>
        <v>0.12193553905163161</v>
      </c>
      <c r="F1650" s="2">
        <f>'Moving Avg'!D1650</f>
        <v>9.7481600000000004</v>
      </c>
      <c r="G1650" s="2">
        <f>'Moving Avg'!F1650</f>
        <v>9.7777350000000034</v>
      </c>
      <c r="H1650" s="2">
        <f>'Moving Avg'!G1650</f>
        <v>9.8333900000000014</v>
      </c>
      <c r="I1650" s="2">
        <f>'Moving Avg'!H1650</f>
        <v>9.4026015000000065</v>
      </c>
      <c r="J1650" s="5" t="str">
        <f>OBV!F1650</f>
        <v>BEARISH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9.6912000000000003</v>
      </c>
      <c r="C1651" s="2">
        <f>RSI!I1651</f>
        <v>40.751682407611526</v>
      </c>
      <c r="D1651" s="2">
        <f>MACD!E1651</f>
        <v>5.2591861005391038E-2</v>
      </c>
      <c r="E1651" s="2">
        <f>MACD!F1651</f>
        <v>0.10806680344238351</v>
      </c>
      <c r="F1651" s="2">
        <f>'Moving Avg'!D1651</f>
        <v>9.7339200000000012</v>
      </c>
      <c r="G1651" s="2">
        <f>'Moving Avg'!F1651</f>
        <v>9.7766700000000011</v>
      </c>
      <c r="H1651" s="2">
        <f>'Moving Avg'!G1651</f>
        <v>9.8316800000000004</v>
      </c>
      <c r="I1651" s="2">
        <f>'Moving Avg'!H1651</f>
        <v>9.4086585000000067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9.6912000000000003</v>
      </c>
      <c r="C1652" s="2">
        <f>RSI!I1652</f>
        <v>40.751682407611533</v>
      </c>
      <c r="D1652" s="2">
        <f>MACD!E1652</f>
        <v>4.63408909674623E-2</v>
      </c>
      <c r="E1652" s="2">
        <f>MACD!F1652</f>
        <v>9.5721620947399277E-2</v>
      </c>
      <c r="F1652" s="2">
        <f>'Moving Avg'!D1652</f>
        <v>9.7196800000000003</v>
      </c>
      <c r="G1652" s="2">
        <f>'Moving Avg'!F1652</f>
        <v>9.7642000000000042</v>
      </c>
      <c r="H1652" s="2">
        <f>'Moving Avg'!G1652</f>
        <v>9.8299699999999994</v>
      </c>
      <c r="I1652" s="2">
        <f>'Moving Avg'!H1652</f>
        <v>9.4147155000000051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9.6912000000000003</v>
      </c>
      <c r="C1653" s="2">
        <f>RSI!I1653</f>
        <v>40.751682407611533</v>
      </c>
      <c r="D1653" s="2">
        <f>MACD!E1653</f>
        <v>3.0772855855495607E-2</v>
      </c>
      <c r="E1653" s="2">
        <f>MACD!F1653</f>
        <v>8.2731867929018543E-2</v>
      </c>
      <c r="F1653" s="2">
        <f>'Moving Avg'!D1653</f>
        <v>9.7054400000000012</v>
      </c>
      <c r="G1653" s="2">
        <f>'Moving Avg'!F1653</f>
        <v>9.7520900000000008</v>
      </c>
      <c r="H1653" s="2">
        <f>'Moving Avg'!G1653</f>
        <v>9.8282599999999984</v>
      </c>
      <c r="I1653" s="2">
        <f>'Moving Avg'!H1653</f>
        <v>9.4195615000000075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9.6912000000000003</v>
      </c>
      <c r="C1654" s="2">
        <f>RSI!I1654</f>
        <v>40.751682407611533</v>
      </c>
      <c r="D1654" s="2">
        <f>MACD!E1654</f>
        <v>1.8224989532953373E-2</v>
      </c>
      <c r="E1654" s="2">
        <f>MACD!F1654</f>
        <v>6.9830492249805518E-2</v>
      </c>
      <c r="F1654" s="2">
        <f>'Moving Avg'!D1654</f>
        <v>9.6912000000000003</v>
      </c>
      <c r="G1654" s="2">
        <f>'Moving Avg'!F1654</f>
        <v>9.737840000000002</v>
      </c>
      <c r="H1654" s="2">
        <f>'Moving Avg'!G1654</f>
        <v>9.8311119999999992</v>
      </c>
      <c r="I1654" s="2">
        <f>'Moving Avg'!H1654</f>
        <v>9.4253695000000057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9.6198999999999995</v>
      </c>
      <c r="C1655" s="2">
        <f>RSI!I1655</f>
        <v>35.683905938310232</v>
      </c>
      <c r="D1655" s="2">
        <f>MACD!E1655</f>
        <v>1.346782942801994E-2</v>
      </c>
      <c r="E1655" s="2">
        <f>MACD!F1655</f>
        <v>5.8557959685448406E-2</v>
      </c>
      <c r="F1655" s="2">
        <f>'Moving Avg'!D1655</f>
        <v>9.6769400000000001</v>
      </c>
      <c r="G1655" s="2">
        <f>'Moving Avg'!F1655</f>
        <v>9.7200250000000015</v>
      </c>
      <c r="H1655" s="2">
        <f>'Moving Avg'!G1655</f>
        <v>9.8311119999999992</v>
      </c>
      <c r="I1655" s="2">
        <f>'Moving Avg'!H1655</f>
        <v>9.4298590000000058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9.4773999999999994</v>
      </c>
      <c r="C1656" s="2">
        <f>RSI!I1656</f>
        <v>28.149450796073552</v>
      </c>
      <c r="D1656" s="2">
        <f>MACD!E1656</f>
        <v>3.1909167471983579E-2</v>
      </c>
      <c r="E1656" s="2">
        <f>MACD!F1656</f>
        <v>5.3228201242755444E-2</v>
      </c>
      <c r="F1656" s="2">
        <f>'Moving Avg'!D1656</f>
        <v>9.6341800000000006</v>
      </c>
      <c r="G1656" s="2">
        <f>'Moving Avg'!F1656</f>
        <v>9.7057750000000009</v>
      </c>
      <c r="H1656" s="2">
        <f>'Moving Avg'!G1656</f>
        <v>9.8296879999999991</v>
      </c>
      <c r="I1656" s="2">
        <f>'Moving Avg'!H1656</f>
        <v>9.4346335000000057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9.4418000000000006</v>
      </c>
      <c r="C1657" s="2">
        <f>RSI!I1657</f>
        <v>26.636329771704709</v>
      </c>
      <c r="D1657" s="2">
        <f>MACD!E1657</f>
        <v>5.1878772293072473E-2</v>
      </c>
      <c r="E1657" s="2">
        <f>MACD!F1657</f>
        <v>5.2958315452818851E-2</v>
      </c>
      <c r="F1657" s="2">
        <f>'Moving Avg'!D1657</f>
        <v>9.5842999999999989</v>
      </c>
      <c r="G1657" s="2">
        <f>'Moving Avg'!F1657</f>
        <v>9.6965150000000015</v>
      </c>
      <c r="H1657" s="2">
        <f>'Moving Avg'!G1657</f>
        <v>9.8261259999999986</v>
      </c>
      <c r="I1657" s="2">
        <f>'Moving Avg'!H1657</f>
        <v>9.4392300000000056</v>
      </c>
      <c r="J1657" s="5" t="str">
        <f>OBV!F1657</f>
        <v>BEARISH</v>
      </c>
      <c r="K1657" s="5" t="str">
        <f>OBV!G1657</f>
        <v>WEAK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9.4418000000000006</v>
      </c>
      <c r="C1658" s="2">
        <f>RSI!I1658</f>
        <v>26.636329771704695</v>
      </c>
      <c r="D1658" s="2">
        <f>MACD!E1658</f>
        <v>7.0586824249273761E-2</v>
      </c>
      <c r="E1658" s="2">
        <f>MACD!F1658</f>
        <v>5.6484017212109841E-2</v>
      </c>
      <c r="F1658" s="2">
        <f>'Moving Avg'!D1658</f>
        <v>9.5344200000000008</v>
      </c>
      <c r="G1658" s="2">
        <f>'Moving Avg'!F1658</f>
        <v>9.6804850000000009</v>
      </c>
      <c r="H1658" s="2">
        <f>'Moving Avg'!G1658</f>
        <v>9.8225639999999981</v>
      </c>
      <c r="I1658" s="2">
        <f>'Moving Avg'!H1658</f>
        <v>9.4438265000000055</v>
      </c>
      <c r="J1658" s="5" t="str">
        <f>OBV!F1658</f>
        <v>BEARISH</v>
      </c>
      <c r="K1658" s="5" t="str">
        <f>OBV!G1658</f>
        <v>WEAK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9.6768999999999998</v>
      </c>
      <c r="C1659" s="2">
        <f>RSI!I1659</f>
        <v>48.031506036404551</v>
      </c>
      <c r="D1659" s="2">
        <f>MACD!E1659</f>
        <v>7.0678468098158476E-2</v>
      </c>
      <c r="E1659" s="2">
        <f>MACD!F1659</f>
        <v>5.9322907389319571E-2</v>
      </c>
      <c r="F1659" s="2">
        <f>'Moving Avg'!D1659</f>
        <v>9.5315599999999989</v>
      </c>
      <c r="G1659" s="2">
        <f>'Moving Avg'!F1659</f>
        <v>9.6762099999999993</v>
      </c>
      <c r="H1659" s="2">
        <f>'Moving Avg'!G1659</f>
        <v>9.8272659999999981</v>
      </c>
      <c r="I1659" s="2">
        <f>'Moving Avg'!H1659</f>
        <v>9.449812000000005</v>
      </c>
      <c r="J1659" s="5" t="str">
        <f>OBV!F1659</f>
        <v>BEARISH</v>
      </c>
      <c r="K1659" s="5" t="str">
        <f>OBV!G1659</f>
        <v>WEAK</v>
      </c>
      <c r="L1659" s="5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9.6839999999999993</v>
      </c>
      <c r="C1660" s="2">
        <f>RSI!I1660</f>
        <v>48.519782282075937</v>
      </c>
      <c r="D1660" s="2">
        <f>MACD!E1660</f>
        <v>5.9439403101153587E-2</v>
      </c>
      <c r="E1660" s="2">
        <f>MACD!F1660</f>
        <v>5.9346206531686374E-2</v>
      </c>
      <c r="F1660" s="2">
        <f>'Moving Avg'!D1660</f>
        <v>9.5443800000000003</v>
      </c>
      <c r="G1660" s="2">
        <f>'Moving Avg'!F1660</f>
        <v>9.6722899999999985</v>
      </c>
      <c r="H1660" s="2">
        <f>'Moving Avg'!G1660</f>
        <v>9.8321099999999984</v>
      </c>
      <c r="I1660" s="2">
        <f>'Moving Avg'!H1660</f>
        <v>9.4556550000000037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</row>
    <row r="1661" spans="1:12" ht="13.5" x14ac:dyDescent="0.25">
      <c r="A1661" s="3">
        <f>RSI!A1661</f>
        <v>44729</v>
      </c>
      <c r="B1661" s="2">
        <f>RSI!B1661</f>
        <v>9.6839999999999993</v>
      </c>
      <c r="C1661" s="2">
        <f>RSI!I1661</f>
        <v>48.51978228207593</v>
      </c>
      <c r="D1661" s="2">
        <f>MACD!E1661</f>
        <v>5.0038547014027657E-2</v>
      </c>
      <c r="E1661" s="2">
        <f>MACD!F1661</f>
        <v>5.7484674628154639E-2</v>
      </c>
      <c r="F1661" s="2">
        <f>'Moving Avg'!D1661</f>
        <v>9.5856999999999992</v>
      </c>
      <c r="G1661" s="2">
        <f>'Moving Avg'!F1661</f>
        <v>9.6683699999999977</v>
      </c>
      <c r="H1661" s="2">
        <f>'Moving Avg'!G1661</f>
        <v>9.8369539999999986</v>
      </c>
      <c r="I1661" s="2">
        <f>'Moving Avg'!H1661</f>
        <v>9.4614980000000024</v>
      </c>
      <c r="J1661" s="5" t="str">
        <f>OBV!F1661</f>
        <v>BEARISH</v>
      </c>
      <c r="K1661" s="5" t="str">
        <f>OBV!G1661</f>
        <v>NEUTRAL</v>
      </c>
      <c r="L1661" s="5" t="str">
        <f>OBV!H1661</f>
        <v>BEARISH DIVERGENCE</v>
      </c>
    </row>
    <row r="1662" spans="1:12" ht="13.5" x14ac:dyDescent="0.25">
      <c r="A1662" s="3">
        <f>RSI!A1662</f>
        <v>44732</v>
      </c>
      <c r="B1662" s="2">
        <f>RSI!B1662</f>
        <v>9.6839999999999993</v>
      </c>
      <c r="C1662" s="2">
        <f>RSI!I1662</f>
        <v>48.51978228207593</v>
      </c>
      <c r="D1662" s="2">
        <f>MACD!E1662</f>
        <v>4.2185015355864053E-2</v>
      </c>
      <c r="E1662" s="2">
        <f>MACD!F1662</f>
        <v>5.4424742773696522E-2</v>
      </c>
      <c r="F1662" s="2">
        <f>'Moving Avg'!D1662</f>
        <v>9.6341399999999986</v>
      </c>
      <c r="G1662" s="2">
        <f>'Moving Avg'!F1662</f>
        <v>9.6644499999999987</v>
      </c>
      <c r="H1662" s="2">
        <f>'Moving Avg'!G1662</f>
        <v>9.8417980000000007</v>
      </c>
      <c r="I1662" s="2">
        <f>'Moving Avg'!H1662</f>
        <v>9.4665215000000025</v>
      </c>
      <c r="J1662" s="5" t="str">
        <f>OBV!F1662</f>
        <v>BULLISH</v>
      </c>
      <c r="K1662" s="5" t="str">
        <f>OBV!G1662</f>
        <v>NEUTRAL</v>
      </c>
      <c r="L1662" s="5" t="str">
        <f>OBV!H1662</f>
        <v>CONFIRMED BULLISH</v>
      </c>
    </row>
    <row r="1663" spans="1:12" ht="13.5" x14ac:dyDescent="0.25">
      <c r="A1663" s="3">
        <f>RSI!A1663</f>
        <v>44733</v>
      </c>
      <c r="B1663" s="2">
        <f>RSI!B1663</f>
        <v>9.6839999999999993</v>
      </c>
      <c r="C1663" s="2">
        <f>RSI!I1663</f>
        <v>48.519782282075937</v>
      </c>
      <c r="D1663" s="2">
        <f>MACD!E1663</f>
        <v>3.5633273853248326E-2</v>
      </c>
      <c r="E1663" s="2">
        <f>MACD!F1663</f>
        <v>5.0666448989606885E-2</v>
      </c>
      <c r="F1663" s="2">
        <f>'Moving Avg'!D1663</f>
        <v>9.682579999999998</v>
      </c>
      <c r="G1663" s="2">
        <f>'Moving Avg'!F1663</f>
        <v>9.6640899999999981</v>
      </c>
      <c r="H1663" s="2">
        <f>'Moving Avg'!G1663</f>
        <v>9.8430800000000005</v>
      </c>
      <c r="I1663" s="2">
        <f>'Moving Avg'!H1663</f>
        <v>9.4715450000000025</v>
      </c>
      <c r="J1663" s="5" t="str">
        <f>OBV!F1663</f>
        <v>BULLISH</v>
      </c>
      <c r="K1663" s="5" t="str">
        <f>OBV!G1663</f>
        <v>NEUTRAL</v>
      </c>
      <c r="L1663" s="5" t="str">
        <f>OBV!H1663</f>
        <v>CONFIRMED BULLISH</v>
      </c>
    </row>
    <row r="1664" spans="1:12" ht="13.5" x14ac:dyDescent="0.25">
      <c r="A1664" s="3">
        <f>RSI!A1664</f>
        <v>44734</v>
      </c>
      <c r="B1664" s="2">
        <f>RSI!B1664</f>
        <v>9.6555</v>
      </c>
      <c r="C1664" s="2">
        <f>RSI!I1664</f>
        <v>46.177284951501122</v>
      </c>
      <c r="D1664" s="2">
        <f>MACD!E1664</f>
        <v>3.2287228244609167E-2</v>
      </c>
      <c r="E1664" s="2">
        <f>MACD!F1664</f>
        <v>4.6990604840607346E-2</v>
      </c>
      <c r="F1664" s="2">
        <f>'Moving Avg'!D1664</f>
        <v>9.6782999999999983</v>
      </c>
      <c r="G1664" s="2">
        <f>'Moving Avg'!F1664</f>
        <v>9.6623049999999981</v>
      </c>
      <c r="H1664" s="2">
        <f>'Moving Avg'!G1664</f>
        <v>9.8439340000000009</v>
      </c>
      <c r="I1664" s="2">
        <f>'Moving Avg'!H1664</f>
        <v>9.476283500000001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</row>
    <row r="1665" spans="1:12" ht="13.5" x14ac:dyDescent="0.25">
      <c r="A1665" s="3">
        <f>RSI!A1665</f>
        <v>44735</v>
      </c>
      <c r="B1665" s="2">
        <f>RSI!B1665</f>
        <v>9.6555</v>
      </c>
      <c r="C1665" s="2">
        <f>RSI!I1665</f>
        <v>46.177284951501122</v>
      </c>
      <c r="D1665" s="2">
        <f>MACD!E1665</f>
        <v>1.8735343756420164E-2</v>
      </c>
      <c r="E1665" s="2">
        <f>MACD!F1665</f>
        <v>4.1339552623769912E-2</v>
      </c>
      <c r="F1665" s="2">
        <f>'Moving Avg'!D1665</f>
        <v>9.6725999999999992</v>
      </c>
      <c r="G1665" s="2">
        <f>'Moving Avg'!F1665</f>
        <v>9.6605199999999982</v>
      </c>
      <c r="H1665" s="2">
        <f>'Moving Avg'!G1665</f>
        <v>9.8447880000000012</v>
      </c>
      <c r="I1665" s="2">
        <f>'Moving Avg'!H1665</f>
        <v>9.4800600000000017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9.6555</v>
      </c>
      <c r="C1666" s="2">
        <f>RSI!I1666</f>
        <v>46.177284951501122</v>
      </c>
      <c r="D1666" s="2">
        <f>MACD!E1666</f>
        <v>-1.4424512680268009E-2</v>
      </c>
      <c r="E1666" s="2">
        <f>MACD!F1666</f>
        <v>3.018673956296233E-2</v>
      </c>
      <c r="F1666" s="2">
        <f>'Moving Avg'!D1666</f>
        <v>9.6669000000000018</v>
      </c>
      <c r="G1666" s="2">
        <f>'Moving Avg'!F1666</f>
        <v>9.6551749999999981</v>
      </c>
      <c r="H1666" s="2">
        <f>'Moving Avg'!G1666</f>
        <v>9.8456420000000016</v>
      </c>
      <c r="I1666" s="2">
        <f>'Moving Avg'!H1666</f>
        <v>9.4844420000000014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9.4631000000000007</v>
      </c>
      <c r="C1667" s="2">
        <f>RSI!I1667</f>
        <v>32.817925313518245</v>
      </c>
      <c r="D1667" s="2">
        <f>MACD!E1667</f>
        <v>-3.3494776125763792E-2</v>
      </c>
      <c r="E1667" s="2">
        <f>MACD!F1667</f>
        <v>1.7450436425217104E-2</v>
      </c>
      <c r="F1667" s="2">
        <f>'Moving Avg'!D1667</f>
        <v>9.6227200000000011</v>
      </c>
      <c r="G1667" s="2">
        <f>'Moving Avg'!F1667</f>
        <v>9.6402099999999997</v>
      </c>
      <c r="H1667" s="2">
        <f>'Moving Avg'!G1667</f>
        <v>9.8439320000000023</v>
      </c>
      <c r="I1667" s="2">
        <f>'Moving Avg'!H1667</f>
        <v>9.4858314999999997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9.4631000000000007</v>
      </c>
      <c r="C1668" s="2">
        <f>RSI!I1668</f>
        <v>32.817925313518245</v>
      </c>
      <c r="D1668" s="2">
        <f>MACD!E1668</f>
        <v>-4.8296893912111116E-2</v>
      </c>
      <c r="E1668" s="2">
        <f>MACD!F1668</f>
        <v>4.3009703577514598E-3</v>
      </c>
      <c r="F1668" s="2">
        <f>'Moving Avg'!D1668</f>
        <v>9.5785400000000003</v>
      </c>
      <c r="G1668" s="2">
        <f>'Moving Avg'!F1668</f>
        <v>9.6252449999999978</v>
      </c>
      <c r="H1668" s="2">
        <f>'Moving Avg'!G1668</f>
        <v>9.8409380000000031</v>
      </c>
      <c r="I1668" s="2">
        <f>'Moving Avg'!H1668</f>
        <v>9.4868289999999984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9.6555</v>
      </c>
      <c r="C1669" s="2">
        <f>RSI!I1669</f>
        <v>49.696181271372801</v>
      </c>
      <c r="D1669" s="2">
        <f>MACD!E1669</f>
        <v>-3.7668958913810613E-2</v>
      </c>
      <c r="E1669" s="2">
        <f>MACD!F1669</f>
        <v>-4.0930154965609549E-3</v>
      </c>
      <c r="F1669" s="2">
        <f>'Moving Avg'!D1669</f>
        <v>9.5785400000000003</v>
      </c>
      <c r="G1669" s="2">
        <f>'Moving Avg'!F1669</f>
        <v>9.6198999999999977</v>
      </c>
      <c r="H1669" s="2">
        <f>'Moving Avg'!G1669</f>
        <v>9.8311040000000034</v>
      </c>
      <c r="I1669" s="2">
        <f>'Moving Avg'!H1669</f>
        <v>9.4888595000000002</v>
      </c>
      <c r="J1669" s="5" t="str">
        <f>OBV!F1669</f>
        <v>BULLISH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44742</v>
      </c>
      <c r="B1670" s="2">
        <f>RSI!B1670</f>
        <v>9.6555</v>
      </c>
      <c r="C1670" s="2">
        <f>RSI!I1670</f>
        <v>49.696181271372801</v>
      </c>
      <c r="D1670" s="2">
        <f>MACD!E1670</f>
        <v>-2.7576770993048783E-2</v>
      </c>
      <c r="E1670" s="2">
        <f>MACD!F1670</f>
        <v>-8.7897665958585215E-3</v>
      </c>
      <c r="F1670" s="2">
        <f>'Moving Avg'!D1670</f>
        <v>9.5785400000000003</v>
      </c>
      <c r="G1670" s="2">
        <f>'Moving Avg'!F1670</f>
        <v>9.6181149999999977</v>
      </c>
      <c r="H1670" s="2">
        <f>'Moving Avg'!G1670</f>
        <v>9.8212700000000037</v>
      </c>
      <c r="I1670" s="2">
        <f>'Moving Avg'!H1670</f>
        <v>9.4908900000000003</v>
      </c>
      <c r="J1670" s="5" t="str">
        <f>OBV!F1670</f>
        <v>BULLISH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9.6555</v>
      </c>
      <c r="C1671" s="2">
        <f>RSI!I1671</f>
        <v>49.696181271372801</v>
      </c>
      <c r="D1671" s="2">
        <f>MACD!E1671</f>
        <v>-1.9030734633556534E-2</v>
      </c>
      <c r="E1671" s="2">
        <f>MACD!F1671</f>
        <v>-1.0837960203398124E-2</v>
      </c>
      <c r="F1671" s="2">
        <f>'Moving Avg'!D1671</f>
        <v>9.5785400000000003</v>
      </c>
      <c r="G1671" s="2">
        <f>'Moving Avg'!F1671</f>
        <v>9.6163299999999978</v>
      </c>
      <c r="H1671" s="2">
        <f>'Moving Avg'!G1671</f>
        <v>9.811436000000004</v>
      </c>
      <c r="I1671" s="2">
        <f>'Moving Avg'!H1671</f>
        <v>9.4929565</v>
      </c>
      <c r="J1671" s="5" t="str">
        <f>OBV!F1671</f>
        <v>BULLISH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44746</v>
      </c>
      <c r="B1672" s="2">
        <f>RSI!B1672</f>
        <v>9.6555</v>
      </c>
      <c r="C1672" s="2">
        <f>RSI!I1672</f>
        <v>49.696181271372801</v>
      </c>
      <c r="D1672" s="2">
        <f>MACD!E1672</f>
        <v>-1.1793461307645359E-2</v>
      </c>
      <c r="E1672" s="2">
        <f>MACD!F1672</f>
        <v>-1.1029060424247571E-2</v>
      </c>
      <c r="F1672" s="2">
        <f>'Moving Avg'!D1672</f>
        <v>9.6170200000000001</v>
      </c>
      <c r="G1672" s="2">
        <f>'Moving Avg'!F1672</f>
        <v>9.6145449999999961</v>
      </c>
      <c r="H1672" s="2">
        <f>'Moving Avg'!G1672</f>
        <v>9.7993220000000036</v>
      </c>
      <c r="I1672" s="2">
        <f>'Moving Avg'!H1672</f>
        <v>9.4949160000000017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</row>
    <row r="1673" spans="1:12" ht="13.5" x14ac:dyDescent="0.25">
      <c r="A1673" s="3">
        <f>RSI!A1673</f>
        <v>44747</v>
      </c>
      <c r="B1673" s="2">
        <f>RSI!B1673</f>
        <v>9.4773999999999994</v>
      </c>
      <c r="C1673" s="2">
        <f>RSI!I1673</f>
        <v>37.855000759448885</v>
      </c>
      <c r="D1673" s="2">
        <f>MACD!E1673</f>
        <v>7.5285444184380879E-3</v>
      </c>
      <c r="E1673" s="2">
        <f>MACD!F1673</f>
        <v>-7.3175394557104395E-3</v>
      </c>
      <c r="F1673" s="2">
        <f>'Moving Avg'!D1673</f>
        <v>9.6198800000000002</v>
      </c>
      <c r="G1673" s="2">
        <f>'Moving Avg'!F1673</f>
        <v>9.6038549999999976</v>
      </c>
      <c r="H1673" s="2">
        <f>'Moving Avg'!G1673</f>
        <v>9.7819360000000035</v>
      </c>
      <c r="I1673" s="2">
        <f>'Moving Avg'!H1673</f>
        <v>9.4959850000000028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9.4773999999999994</v>
      </c>
      <c r="C1674" s="2">
        <f>RSI!I1674</f>
        <v>37.855000759448885</v>
      </c>
      <c r="D1674" s="2">
        <f>MACD!E1674</f>
        <v>2.0550873184818741E-2</v>
      </c>
      <c r="E1674" s="2">
        <f>MACD!F1674</f>
        <v>-1.7438569276046036E-3</v>
      </c>
      <c r="F1674" s="2">
        <f>'Moving Avg'!D1674</f>
        <v>9.5842600000000004</v>
      </c>
      <c r="G1674" s="2">
        <f>'Moving Avg'!F1674</f>
        <v>9.5931649999999955</v>
      </c>
      <c r="H1674" s="2">
        <f>'Moving Avg'!G1674</f>
        <v>9.7645500000000034</v>
      </c>
      <c r="I1674" s="2">
        <f>'Moving Avg'!H1674</f>
        <v>9.4971250000000023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9.4345999999999997</v>
      </c>
      <c r="C1675" s="2">
        <f>RSI!I1675</f>
        <v>35.497667330469156</v>
      </c>
      <c r="D1675" s="2">
        <f>MACD!E1675</f>
        <v>3.5719354432725225E-2</v>
      </c>
      <c r="E1675" s="2">
        <f>MACD!F1675</f>
        <v>5.7487853444613633E-3</v>
      </c>
      <c r="F1675" s="2">
        <f>'Moving Avg'!D1675</f>
        <v>9.5400799999999997</v>
      </c>
      <c r="G1675" s="2">
        <f>'Moving Avg'!F1675</f>
        <v>9.5838999999999963</v>
      </c>
      <c r="H1675" s="2">
        <f>'Moving Avg'!G1675</f>
        <v>9.7463080000000044</v>
      </c>
      <c r="I1675" s="2">
        <f>'Moving Avg'!H1675</f>
        <v>9.4957355000000021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9.4773999999999994</v>
      </c>
      <c r="C1676" s="2">
        <f>RSI!I1676</f>
        <v>39.551518801032522</v>
      </c>
      <c r="D1676" s="2">
        <f>MACD!E1676</f>
        <v>4.6543442539402236E-2</v>
      </c>
      <c r="E1676" s="2">
        <f>MACD!F1676</f>
        <v>1.3907716783449538E-2</v>
      </c>
      <c r="F1676" s="2">
        <f>'Moving Avg'!D1676</f>
        <v>9.5044599999999999</v>
      </c>
      <c r="G1676" s="2">
        <f>'Moving Avg'!F1676</f>
        <v>9.5838999999999963</v>
      </c>
      <c r="H1676" s="2">
        <f>'Moving Avg'!G1676</f>
        <v>9.7289220000000043</v>
      </c>
      <c r="I1676" s="2">
        <f>'Moving Avg'!H1676</f>
        <v>9.4950230000000015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9.6555</v>
      </c>
      <c r="C1677" s="2">
        <f>RSI!I1677</f>
        <v>52.835123594775851</v>
      </c>
      <c r="D1677" s="2">
        <f>MACD!E1677</f>
        <v>1.3730480884641239E-2</v>
      </c>
      <c r="E1677" s="2">
        <f>MACD!F1677</f>
        <v>1.3872269603687879E-2</v>
      </c>
      <c r="F1677" s="2">
        <f>'Moving Avg'!D1677</f>
        <v>9.5044599999999999</v>
      </c>
      <c r="G1677" s="2">
        <f>'Moving Avg'!F1677</f>
        <v>9.5945849999999968</v>
      </c>
      <c r="H1677" s="2">
        <f>'Moving Avg'!G1677</f>
        <v>9.7150980000000047</v>
      </c>
      <c r="I1677" s="2">
        <f>'Moving Avg'!H1677</f>
        <v>9.4952010000000016</v>
      </c>
      <c r="J1677" s="5" t="str">
        <f>OBV!F1677</f>
        <v>BULLISH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9.6555</v>
      </c>
      <c r="C1678" s="2">
        <f>RSI!I1678</f>
        <v>52.835123594775851</v>
      </c>
      <c r="D1678" s="2">
        <f>MACD!E1678</f>
        <v>-1.432674526521005E-2</v>
      </c>
      <c r="E1678" s="2">
        <f>MACD!F1678</f>
        <v>8.2324666299082947E-3</v>
      </c>
      <c r="F1678" s="2">
        <f>'Moving Avg'!D1678</f>
        <v>9.5400799999999997</v>
      </c>
      <c r="G1678" s="2">
        <f>'Moving Avg'!F1678</f>
        <v>9.6052699999999973</v>
      </c>
      <c r="H1678" s="2">
        <f>'Moving Avg'!G1678</f>
        <v>9.7012740000000051</v>
      </c>
      <c r="I1678" s="2">
        <f>'Moving Avg'!H1678</f>
        <v>9.4953790000000033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</row>
    <row r="1679" spans="1:12" ht="13.5" x14ac:dyDescent="0.25">
      <c r="A1679" s="3">
        <f>RSI!A1679</f>
        <v>44755</v>
      </c>
      <c r="B1679" s="2">
        <f>RSI!B1679</f>
        <v>9.6198999999999995</v>
      </c>
      <c r="C1679" s="2">
        <f>RSI!I1679</f>
        <v>50.274006163074269</v>
      </c>
      <c r="D1679" s="2">
        <f>MACD!E1679</f>
        <v>-6.1011903083674213E-3</v>
      </c>
      <c r="E1679" s="2">
        <f>MACD!F1679</f>
        <v>5.3657352422531515E-3</v>
      </c>
      <c r="F1679" s="2">
        <f>'Moving Avg'!D1679</f>
        <v>9.5685800000000008</v>
      </c>
      <c r="G1679" s="2">
        <f>'Moving Avg'!F1679</f>
        <v>9.6024199999999986</v>
      </c>
      <c r="H1679" s="2">
        <f>'Moving Avg'!G1679</f>
        <v>9.6871640000000063</v>
      </c>
      <c r="I1679" s="2">
        <f>'Moving Avg'!H1679</f>
        <v>9.4955570000000034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9.6555</v>
      </c>
      <c r="C1680" s="2">
        <f>RSI!I1680</f>
        <v>52.741042708847381</v>
      </c>
      <c r="D1680" s="2">
        <f>MACD!E1680</f>
        <v>-1.8184769910885024E-3</v>
      </c>
      <c r="E1680" s="2">
        <f>MACD!F1680</f>
        <v>3.9288927955848209E-3</v>
      </c>
      <c r="F1680" s="2">
        <f>'Moving Avg'!D1680</f>
        <v>9.6127599999999997</v>
      </c>
      <c r="G1680" s="2">
        <f>'Moving Avg'!F1680</f>
        <v>9.6009949999999975</v>
      </c>
      <c r="H1680" s="2">
        <f>'Moving Avg'!G1680</f>
        <v>9.6736240000000056</v>
      </c>
      <c r="I1680" s="2">
        <f>'Moving Avg'!H1680</f>
        <v>9.4968040000000045</v>
      </c>
      <c r="J1680" s="5" t="str">
        <f>OBV!F1680</f>
        <v>BULLISH</v>
      </c>
      <c r="K1680" s="5" t="str">
        <f>OBV!G1680</f>
        <v>STRONG</v>
      </c>
      <c r="L1680" s="5" t="str">
        <f>OBV!H1680</f>
        <v>CONFIRMED BULLISH</v>
      </c>
    </row>
    <row r="1681" spans="1:12" ht="13.5" x14ac:dyDescent="0.25">
      <c r="A1681" s="3">
        <f>RSI!A1681</f>
        <v>44757</v>
      </c>
      <c r="B1681" s="2">
        <f>RSI!B1681</f>
        <v>9.8451000000000004</v>
      </c>
      <c r="C1681" s="2">
        <f>RSI!I1681</f>
        <v>63.209840292876784</v>
      </c>
      <c r="D1681" s="2">
        <f>MACD!E1681</f>
        <v>-1.2486795879359747E-2</v>
      </c>
      <c r="E1681" s="2">
        <f>MACD!F1681</f>
        <v>6.4575506059590723E-4</v>
      </c>
      <c r="F1681" s="2">
        <f>'Moving Avg'!D1681</f>
        <v>9.6862999999999992</v>
      </c>
      <c r="G1681" s="2">
        <f>'Moving Avg'!F1681</f>
        <v>9.6090499999999999</v>
      </c>
      <c r="H1681" s="2">
        <f>'Moving Avg'!G1681</f>
        <v>9.676276000000005</v>
      </c>
      <c r="I1681" s="2">
        <f>'Moving Avg'!H1681</f>
        <v>9.4997115000000054</v>
      </c>
      <c r="J1681" s="5" t="str">
        <f>OBV!F1681</f>
        <v>BULLISH</v>
      </c>
      <c r="K1681" s="5" t="str">
        <f>OBV!G1681</f>
        <v>STRONG</v>
      </c>
      <c r="L1681" s="5" t="str">
        <f>OBV!H1681</f>
        <v>BULLISH DIVERGENCE</v>
      </c>
    </row>
    <row r="1682" spans="1:12" ht="13.5" x14ac:dyDescent="0.25">
      <c r="A1682" s="3">
        <f>RSI!A1682</f>
        <v>44760</v>
      </c>
      <c r="B1682" s="2">
        <f>RSI!B1682</f>
        <v>9.8451000000000004</v>
      </c>
      <c r="C1682" s="2">
        <f>RSI!I1682</f>
        <v>63.209840292876784</v>
      </c>
      <c r="D1682" s="2">
        <f>MACD!E1682</f>
        <v>-2.2863549471260569E-2</v>
      </c>
      <c r="E1682" s="2">
        <f>MACD!F1682</f>
        <v>-4.056105845775388E-3</v>
      </c>
      <c r="F1682" s="2">
        <f>'Moving Avg'!D1682</f>
        <v>9.724219999999999</v>
      </c>
      <c r="G1682" s="2">
        <f>'Moving Avg'!F1682</f>
        <v>9.6171049999999987</v>
      </c>
      <c r="H1682" s="2">
        <f>'Moving Avg'!G1682</f>
        <v>9.6743660000000062</v>
      </c>
      <c r="I1682" s="2">
        <f>'Moving Avg'!H1682</f>
        <v>9.5026190000000046</v>
      </c>
      <c r="J1682" s="5" t="str">
        <f>OBV!F1682</f>
        <v>BULLISH</v>
      </c>
      <c r="K1682" s="5" t="str">
        <f>OBV!G1682</f>
        <v>NEUTRAL</v>
      </c>
      <c r="L1682" s="5" t="str">
        <f>OBV!H1682</f>
        <v>BULLISH DIVERGENCE</v>
      </c>
    </row>
    <row r="1683" spans="1:12" ht="13.5" x14ac:dyDescent="0.25">
      <c r="A1683" s="3">
        <f>RSI!A1683</f>
        <v>44761</v>
      </c>
      <c r="B1683" s="2">
        <f>RSI!B1683</f>
        <v>9.6976999999999993</v>
      </c>
      <c r="C1683" s="2">
        <f>RSI!I1683</f>
        <v>52.686764184270515</v>
      </c>
      <c r="D1683" s="2">
        <f>MACD!E1683</f>
        <v>-4.9375096593449186E-2</v>
      </c>
      <c r="E1683" s="2">
        <f>MACD!F1683</f>
        <v>-1.3119903995310147E-2</v>
      </c>
      <c r="F1683" s="2">
        <f>'Moving Avg'!D1683</f>
        <v>9.7326599999999992</v>
      </c>
      <c r="G1683" s="2">
        <f>'Moving Avg'!F1683</f>
        <v>9.6177900000000012</v>
      </c>
      <c r="H1683" s="2">
        <f>'Moving Avg'!G1683</f>
        <v>9.6696520000000046</v>
      </c>
      <c r="I1683" s="2">
        <f>'Moving Avg'!H1683</f>
        <v>9.5048250000000056</v>
      </c>
      <c r="J1683" s="5" t="str">
        <f>OBV!F1683</f>
        <v>BULLISH</v>
      </c>
      <c r="K1683" s="5" t="str">
        <f>OBV!G1683</f>
        <v>NEUTRAL</v>
      </c>
      <c r="L1683" s="5" t="str">
        <f>OBV!H1683</f>
        <v>BULLISH DIVERGENCE</v>
      </c>
    </row>
    <row r="1684" spans="1:12" ht="13.5" x14ac:dyDescent="0.25">
      <c r="A1684" s="3">
        <f>RSI!A1684</f>
        <v>44762</v>
      </c>
      <c r="B1684" s="2">
        <f>RSI!B1684</f>
        <v>9.6976999999999993</v>
      </c>
      <c r="C1684" s="2">
        <f>RSI!I1684</f>
        <v>52.68676418427053</v>
      </c>
      <c r="D1684" s="2">
        <f>MACD!E1684</f>
        <v>-7.2094113893244938E-2</v>
      </c>
      <c r="E1684" s="2">
        <f>MACD!F1684</f>
        <v>-2.491474597489711E-2</v>
      </c>
      <c r="F1684" s="2">
        <f>'Moving Avg'!D1684</f>
        <v>9.7482199999999999</v>
      </c>
      <c r="G1684" s="2">
        <f>'Moving Avg'!F1684</f>
        <v>9.6199000000000012</v>
      </c>
      <c r="H1684" s="2">
        <f>'Moving Avg'!G1684</f>
        <v>9.6640820000000023</v>
      </c>
      <c r="I1684" s="2">
        <f>'Moving Avg'!H1684</f>
        <v>9.5070310000000049</v>
      </c>
      <c r="J1684" s="5" t="str">
        <f>OBV!F1684</f>
        <v>BULLISH</v>
      </c>
      <c r="K1684" s="5" t="str">
        <f>OBV!G1684</f>
        <v>NEUTRAL</v>
      </c>
      <c r="L1684" s="5" t="str">
        <f>OBV!H1684</f>
        <v>BULLISH DIVERGENCE</v>
      </c>
    </row>
    <row r="1685" spans="1:12" ht="13.5" x14ac:dyDescent="0.25">
      <c r="A1685" s="3">
        <f>RSI!A1685</f>
        <v>44763</v>
      </c>
      <c r="B1685" s="2">
        <f>RSI!B1685</f>
        <v>9.5037000000000003</v>
      </c>
      <c r="C1685" s="2">
        <f>RSI!I1685</f>
        <v>42.011084700390967</v>
      </c>
      <c r="D1685" s="2">
        <f>MACD!E1685</f>
        <v>-8.3797114753275892E-2</v>
      </c>
      <c r="E1685" s="2">
        <f>MACD!F1685</f>
        <v>-3.6691219730572863E-2</v>
      </c>
      <c r="F1685" s="2">
        <f>'Moving Avg'!D1685</f>
        <v>9.7178599999999999</v>
      </c>
      <c r="G1685" s="2">
        <f>'Moving Avg'!F1685</f>
        <v>9.6123100000000008</v>
      </c>
      <c r="H1685" s="2">
        <f>'Moving Avg'!G1685</f>
        <v>9.654632000000003</v>
      </c>
      <c r="I1685" s="2">
        <f>'Moving Avg'!H1685</f>
        <v>9.5082670000000071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9.5037000000000003</v>
      </c>
      <c r="C1686" s="2">
        <f>RSI!I1686</f>
        <v>42.011084700390974</v>
      </c>
      <c r="D1686" s="2">
        <f>MACD!E1686</f>
        <v>-8.6214028649274965E-2</v>
      </c>
      <c r="E1686" s="2">
        <f>MACD!F1686</f>
        <v>-4.6595781514313289E-2</v>
      </c>
      <c r="F1686" s="2">
        <f>'Moving Avg'!D1686</f>
        <v>9.6495800000000003</v>
      </c>
      <c r="G1686" s="2">
        <f>'Moving Avg'!F1686</f>
        <v>9.6047200000000021</v>
      </c>
      <c r="H1686" s="2">
        <f>'Moving Avg'!G1686</f>
        <v>9.6494580000000028</v>
      </c>
      <c r="I1686" s="2">
        <f>'Moving Avg'!H1686</f>
        <v>9.5094675000000066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9.4649000000000001</v>
      </c>
      <c r="C1687" s="2">
        <f>RSI!I1687</f>
        <v>40.125218932909156</v>
      </c>
      <c r="D1687" s="2">
        <f>MACD!E1687</f>
        <v>-5.7150767130192293E-2</v>
      </c>
      <c r="E1687" s="2">
        <f>MACD!F1687</f>
        <v>-4.8706778637489095E-2</v>
      </c>
      <c r="F1687" s="2">
        <f>'Moving Avg'!D1687</f>
        <v>9.5735399999999995</v>
      </c>
      <c r="G1687" s="2">
        <f>'Moving Avg'!F1687</f>
        <v>9.6048100000000023</v>
      </c>
      <c r="H1687" s="2">
        <f>'Moving Avg'!G1687</f>
        <v>9.6462160000000008</v>
      </c>
      <c r="I1687" s="2">
        <f>'Moving Avg'!H1687</f>
        <v>9.5104740000000074</v>
      </c>
      <c r="J1687" s="5" t="str">
        <f>OBV!F1687</f>
        <v>BEARISH</v>
      </c>
      <c r="K1687" s="5" t="str">
        <f>OBV!G1687</f>
        <v>WEAK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9.4649000000000001</v>
      </c>
      <c r="C1688" s="2">
        <f>RSI!I1688</f>
        <v>40.125218932909164</v>
      </c>
      <c r="D1688" s="2">
        <f>MACD!E1688</f>
        <v>-3.1557034975580933E-2</v>
      </c>
      <c r="E1688" s="2">
        <f>MACD!F1688</f>
        <v>-4.5276829905107466E-2</v>
      </c>
      <c r="F1688" s="2">
        <f>'Moving Avg'!D1688</f>
        <v>9.52698</v>
      </c>
      <c r="G1688" s="2">
        <f>'Moving Avg'!F1688</f>
        <v>9.6049000000000024</v>
      </c>
      <c r="H1688" s="2">
        <f>'Moving Avg'!G1688</f>
        <v>9.6402660000000004</v>
      </c>
      <c r="I1688" s="2">
        <f>'Moving Avg'!H1688</f>
        <v>9.512193000000007</v>
      </c>
      <c r="J1688" s="5" t="str">
        <f>OBV!F1688</f>
        <v>BEARISH</v>
      </c>
      <c r="K1688" s="5" t="str">
        <f>OBV!G1688</f>
        <v>WEAK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9.6976999999999993</v>
      </c>
      <c r="C1689" s="2">
        <f>RSI!I1689</f>
        <v>54.376554836055583</v>
      </c>
      <c r="D1689" s="2">
        <f>MACD!E1689</f>
        <v>-3.169462904276088E-2</v>
      </c>
      <c r="E1689" s="2">
        <f>MACD!F1689</f>
        <v>-4.2560389732638156E-2</v>
      </c>
      <c r="F1689" s="2">
        <f>'Moving Avg'!D1689</f>
        <v>9.52698</v>
      </c>
      <c r="G1689" s="2">
        <f>'Moving Avg'!F1689</f>
        <v>9.6070100000000025</v>
      </c>
      <c r="H1689" s="2">
        <f>'Moving Avg'!G1689</f>
        <v>9.638971999999999</v>
      </c>
      <c r="I1689" s="2">
        <f>'Moving Avg'!H1689</f>
        <v>9.5150760000000076</v>
      </c>
      <c r="J1689" s="5" t="str">
        <f>OBV!F1689</f>
        <v>BEARISH</v>
      </c>
      <c r="K1689" s="5" t="str">
        <f>OBV!G1689</f>
        <v>WEAK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9.7053999999999991</v>
      </c>
      <c r="C1690" s="2">
        <f>RSI!I1690</f>
        <v>54.760108052988748</v>
      </c>
      <c r="D1690" s="2">
        <f>MACD!E1690</f>
        <v>-2.7421295288638348E-2</v>
      </c>
      <c r="E1690" s="2">
        <f>MACD!F1690</f>
        <v>-3.9532570843838197E-2</v>
      </c>
      <c r="F1690" s="2">
        <f>'Moving Avg'!D1690</f>
        <v>9.5673199999999987</v>
      </c>
      <c r="G1690" s="2">
        <f>'Moving Avg'!F1690</f>
        <v>9.6095050000000022</v>
      </c>
      <c r="H1690" s="2">
        <f>'Moving Avg'!G1690</f>
        <v>9.6378319999999977</v>
      </c>
      <c r="I1690" s="2">
        <f>'Moving Avg'!H1690</f>
        <v>9.518033000000008</v>
      </c>
      <c r="J1690" s="5" t="str">
        <f>OBV!F1690</f>
        <v>BEARISH</v>
      </c>
      <c r="K1690" s="5" t="str">
        <f>OBV!G1690</f>
        <v>NEUTRAL</v>
      </c>
      <c r="L1690" s="5" t="str">
        <f>OBV!H1690</f>
        <v>BEARISH DIVERGENCE</v>
      </c>
    </row>
    <row r="1691" spans="1:12" ht="13.5" x14ac:dyDescent="0.25">
      <c r="A1691" s="3">
        <f>RSI!A1691</f>
        <v>44774</v>
      </c>
      <c r="B1691" s="2">
        <f>RSI!B1691</f>
        <v>9.8528000000000002</v>
      </c>
      <c r="C1691" s="2">
        <f>RSI!I1691</f>
        <v>61.442577589249169</v>
      </c>
      <c r="D1691" s="2">
        <f>MACD!E1691</f>
        <v>-6.0786971019197722E-3</v>
      </c>
      <c r="E1691" s="2">
        <f>MACD!F1691</f>
        <v>-3.2841796095454519E-2</v>
      </c>
      <c r="F1691" s="2">
        <f>'Moving Avg'!D1691</f>
        <v>9.6371399999999987</v>
      </c>
      <c r="G1691" s="2">
        <f>'Moving Avg'!F1691</f>
        <v>9.61937</v>
      </c>
      <c r="H1691" s="2">
        <f>'Moving Avg'!G1691</f>
        <v>9.6396399999999982</v>
      </c>
      <c r="I1691" s="2">
        <f>'Moving Avg'!H1691</f>
        <v>9.5209790000000076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9.8528000000000002</v>
      </c>
      <c r="C1692" s="2">
        <f>RSI!I1692</f>
        <v>61.442577589249169</v>
      </c>
      <c r="D1692" s="2">
        <f>MACD!E1692</f>
        <v>1.0624235347526323E-2</v>
      </c>
      <c r="E1692" s="2">
        <f>MACD!F1692</f>
        <v>-2.4148589806858353E-2</v>
      </c>
      <c r="F1692" s="2">
        <f>'Moving Avg'!D1692</f>
        <v>9.7147199999999998</v>
      </c>
      <c r="G1692" s="2">
        <f>'Moving Avg'!F1692</f>
        <v>9.6292349999999995</v>
      </c>
      <c r="H1692" s="2">
        <f>'Moving Avg'!G1692</f>
        <v>9.6414479999999987</v>
      </c>
      <c r="I1692" s="2">
        <f>'Moving Avg'!H1692</f>
        <v>9.5239250000000073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9.7132000000000005</v>
      </c>
      <c r="C1693" s="2">
        <f>RSI!I1693</f>
        <v>52.865402539557572</v>
      </c>
      <c r="D1693" s="2">
        <f>MACD!E1693</f>
        <v>1.1165572903671261E-2</v>
      </c>
      <c r="E1693" s="2">
        <f>MACD!F1693</f>
        <v>-1.7085757264752428E-2</v>
      </c>
      <c r="F1693" s="2">
        <f>'Moving Avg'!D1693</f>
        <v>9.7643799999999992</v>
      </c>
      <c r="G1693" s="2">
        <f>'Moving Avg'!F1693</f>
        <v>9.6410250000000008</v>
      </c>
      <c r="H1693" s="2">
        <f>'Moving Avg'!G1693</f>
        <v>9.6418879999999998</v>
      </c>
      <c r="I1693" s="2">
        <f>'Moving Avg'!H1693</f>
        <v>9.525104000000006</v>
      </c>
      <c r="J1693" s="5" t="str">
        <f>OBV!F1693</f>
        <v>BEARISH</v>
      </c>
      <c r="K1693" s="5" t="str">
        <f>OBV!G1693</f>
        <v>WEAK</v>
      </c>
      <c r="L1693" s="5" t="str">
        <f>OBV!H1693</f>
        <v>BEARISH DIVERGENCE</v>
      </c>
    </row>
    <row r="1694" spans="1:12" ht="13.5" x14ac:dyDescent="0.25">
      <c r="A1694" s="3">
        <f>RSI!A1694</f>
        <v>44777</v>
      </c>
      <c r="B1694" s="2">
        <f>RSI!B1694</f>
        <v>9.7132000000000005</v>
      </c>
      <c r="C1694" s="2">
        <f>RSI!I1694</f>
        <v>52.865402539557564</v>
      </c>
      <c r="D1694" s="2">
        <f>MACD!E1694</f>
        <v>1.1285816596906528E-2</v>
      </c>
      <c r="E1694" s="2">
        <f>MACD!F1694</f>
        <v>-1.1411442492420638E-2</v>
      </c>
      <c r="F1694" s="2">
        <f>'Moving Avg'!D1694</f>
        <v>9.7674800000000008</v>
      </c>
      <c r="G1694" s="2">
        <f>'Moving Avg'!F1694</f>
        <v>9.6528150000000004</v>
      </c>
      <c r="H1694" s="2">
        <f>'Moving Avg'!G1694</f>
        <v>9.6423279999999973</v>
      </c>
      <c r="I1694" s="2">
        <f>'Moving Avg'!H1694</f>
        <v>9.5273520000000058</v>
      </c>
      <c r="J1694" s="5" t="str">
        <f>OBV!F1694</f>
        <v>BEARISH</v>
      </c>
      <c r="K1694" s="5" t="str">
        <f>OBV!G1694</f>
        <v>WEAK</v>
      </c>
      <c r="L1694" s="5" t="str">
        <f>OBV!H1694</f>
        <v>BEARISH DIVERGENCE</v>
      </c>
    </row>
    <row r="1695" spans="1:12" ht="13.5" x14ac:dyDescent="0.25">
      <c r="A1695" s="3">
        <f>RSI!A1695</f>
        <v>44778</v>
      </c>
      <c r="B1695" s="2">
        <f>RSI!B1695</f>
        <v>9.8140999999999998</v>
      </c>
      <c r="C1695" s="2">
        <f>RSI!I1695</f>
        <v>57.803161394194944</v>
      </c>
      <c r="D1695" s="2">
        <f>MACD!E1695</f>
        <v>-2.6245454772748644E-2</v>
      </c>
      <c r="E1695" s="2">
        <f>MACD!F1695</f>
        <v>-1.4378244948486239E-2</v>
      </c>
      <c r="F1695" s="2">
        <f>'Moving Avg'!D1695</f>
        <v>9.7892200000000003</v>
      </c>
      <c r="G1695" s="2">
        <f>'Moving Avg'!F1695</f>
        <v>9.6717899999999997</v>
      </c>
      <c r="H1695" s="2">
        <f>'Moving Avg'!G1695</f>
        <v>9.6447859999999981</v>
      </c>
      <c r="I1695" s="2">
        <f>'Moving Avg'!H1695</f>
        <v>9.5301045000000073</v>
      </c>
      <c r="J1695" s="5" t="str">
        <f>OBV!F1695</f>
        <v>BEARISH</v>
      </c>
      <c r="K1695" s="5" t="str">
        <f>OBV!G1695</f>
        <v>WEAK</v>
      </c>
      <c r="L1695" s="5" t="str">
        <f>OBV!H1695</f>
        <v>BEARISH DIVERGENCE</v>
      </c>
    </row>
    <row r="1696" spans="1:12" ht="13.5" x14ac:dyDescent="0.25">
      <c r="A1696" s="3">
        <f>RSI!A1696</f>
        <v>44781</v>
      </c>
      <c r="B1696" s="2">
        <f>RSI!B1696</f>
        <v>9.8140999999999998</v>
      </c>
      <c r="C1696" s="2">
        <f>RSI!I1696</f>
        <v>57.803161394194944</v>
      </c>
      <c r="D1696" s="2">
        <f>MACD!E1696</f>
        <v>-5.8888525449567908E-2</v>
      </c>
      <c r="E1696" s="2">
        <f>MACD!F1696</f>
        <v>-2.3280301048702573E-2</v>
      </c>
      <c r="F1696" s="2">
        <f>'Moving Avg'!D1696</f>
        <v>9.7814799999999984</v>
      </c>
      <c r="G1696" s="2">
        <f>'Moving Avg'!F1696</f>
        <v>9.6886249999999983</v>
      </c>
      <c r="H1696" s="2">
        <f>'Moving Avg'!G1696</f>
        <v>9.6458199999999987</v>
      </c>
      <c r="I1696" s="2">
        <f>'Moving Avg'!H1696</f>
        <v>9.5335695000000076</v>
      </c>
      <c r="J1696" s="5" t="str">
        <f>OBV!F1696</f>
        <v>BEARISH</v>
      </c>
      <c r="K1696" s="5" t="str">
        <f>OBV!G1696</f>
        <v>WEAK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9.9304000000000006</v>
      </c>
      <c r="C1697" s="2">
        <f>RSI!I1697</f>
        <v>62.986484953936127</v>
      </c>
      <c r="D1697" s="2">
        <f>MACD!E1697</f>
        <v>-0.10191385403739339</v>
      </c>
      <c r="E1697" s="2">
        <f>MACD!F1697</f>
        <v>-3.9007011646440742E-2</v>
      </c>
      <c r="F1697" s="2">
        <f>'Moving Avg'!D1697</f>
        <v>9.7970000000000006</v>
      </c>
      <c r="G1697" s="2">
        <f>'Moving Avg'!F1697</f>
        <v>9.7023699999999984</v>
      </c>
      <c r="H1697" s="2">
        <f>'Moving Avg'!G1697</f>
        <v>9.6491799999999976</v>
      </c>
      <c r="I1697" s="2">
        <f>'Moving Avg'!H1697</f>
        <v>9.5369390000000074</v>
      </c>
      <c r="J1697" s="5" t="str">
        <f>OBV!F1697</f>
        <v>BEARISH</v>
      </c>
      <c r="K1697" s="5" t="str">
        <f>OBV!G1697</f>
        <v>WEAK</v>
      </c>
      <c r="L1697" s="5" t="str">
        <f>OBV!H1697</f>
        <v>BEARISH DIVERGENCE</v>
      </c>
    </row>
    <row r="1698" spans="1:12" ht="13.5" x14ac:dyDescent="0.25">
      <c r="A1698" s="3">
        <f>RSI!A1698</f>
        <v>44783</v>
      </c>
      <c r="B1698" s="2">
        <f>RSI!B1698</f>
        <v>9.9304000000000006</v>
      </c>
      <c r="C1698" s="2">
        <f>RSI!I1698</f>
        <v>62.986484953936134</v>
      </c>
      <c r="D1698" s="2">
        <f>MACD!E1698</f>
        <v>-0.13976658892486427</v>
      </c>
      <c r="E1698" s="2">
        <f>MACD!F1698</f>
        <v>-5.9158927102125447E-2</v>
      </c>
      <c r="F1698" s="2">
        <f>'Moving Avg'!D1698</f>
        <v>9.8404399999999992</v>
      </c>
      <c r="G1698" s="2">
        <f>'Moving Avg'!F1698</f>
        <v>9.7161149999999985</v>
      </c>
      <c r="H1698" s="2">
        <f>'Moving Avg'!G1698</f>
        <v>9.6525399999999983</v>
      </c>
      <c r="I1698" s="2">
        <f>'Moving Avg'!H1698</f>
        <v>9.5403440000000082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9.8528000000000002</v>
      </c>
      <c r="C1699" s="2">
        <f>RSI!I1699</f>
        <v>57.518959662277922</v>
      </c>
      <c r="D1699" s="2">
        <f>MACD!E1699</f>
        <v>-0.1315718189486681</v>
      </c>
      <c r="E1699" s="2">
        <f>MACD!F1699</f>
        <v>-7.3641505471433971E-2</v>
      </c>
      <c r="F1699" s="2">
        <f>'Moving Avg'!D1699</f>
        <v>9.8683599999999991</v>
      </c>
      <c r="G1699" s="2">
        <f>'Moving Avg'!F1699</f>
        <v>9.72776</v>
      </c>
      <c r="H1699" s="2">
        <f>'Moving Avg'!G1699</f>
        <v>9.6543480000000006</v>
      </c>
      <c r="I1699" s="2">
        <f>'Moving Avg'!H1699</f>
        <v>9.5433610000000062</v>
      </c>
      <c r="J1699" s="5" t="str">
        <f>OBV!F1699</f>
        <v>BEARISH</v>
      </c>
      <c r="K1699" s="5" t="str">
        <f>OBV!G1699</f>
        <v>NEUTRAL</v>
      </c>
      <c r="L1699" s="5" t="str">
        <f>OBV!H1699</f>
        <v>BEARISH DIVERGENCE</v>
      </c>
    </row>
    <row r="1700" spans="1:12" ht="13.5" x14ac:dyDescent="0.25">
      <c r="A1700" s="3">
        <f>RSI!A1700</f>
        <v>44785</v>
      </c>
      <c r="B1700" s="2">
        <f>RSI!B1700</f>
        <v>9.8528000000000002</v>
      </c>
      <c r="C1700" s="2">
        <f>RSI!I1700</f>
        <v>57.518959662277929</v>
      </c>
      <c r="D1700" s="2">
        <f>MACD!E1700</f>
        <v>-0.12423492715593731</v>
      </c>
      <c r="E1700" s="2">
        <f>MACD!F1700</f>
        <v>-8.3760189808334634E-2</v>
      </c>
      <c r="F1700" s="2">
        <f>'Moving Avg'!D1700</f>
        <v>9.876100000000001</v>
      </c>
      <c r="G1700" s="2">
        <f>'Moving Avg'!F1700</f>
        <v>9.7376249999999995</v>
      </c>
      <c r="H1700" s="2">
        <f>'Moving Avg'!G1700</f>
        <v>9.6575799999999976</v>
      </c>
      <c r="I1700" s="2">
        <f>'Moving Avg'!H1700</f>
        <v>9.546378000000006</v>
      </c>
      <c r="J1700" s="5" t="str">
        <f>OBV!F1700</f>
        <v>BEARISH</v>
      </c>
      <c r="K1700" s="5" t="str">
        <f>OBV!G1700</f>
        <v>NEUTRAL</v>
      </c>
      <c r="L1700" s="5" t="str">
        <f>OBV!H1700</f>
        <v>BEARISH DIVERGENCE</v>
      </c>
    </row>
    <row r="1701" spans="1:12" ht="13.5" x14ac:dyDescent="0.25">
      <c r="A1701" s="3">
        <f>RSI!A1701</f>
        <v>44788</v>
      </c>
      <c r="B1701" s="2">
        <f>RSI!B1701</f>
        <v>9.7752999999999997</v>
      </c>
      <c r="C1701" s="2">
        <f>RSI!I1701</f>
        <v>52.264153541755817</v>
      </c>
      <c r="D1701" s="2">
        <f>MACD!E1701</f>
        <v>-9.0332975726806097E-2</v>
      </c>
      <c r="E1701" s="2">
        <f>MACD!F1701</f>
        <v>-8.5074746992028938E-2</v>
      </c>
      <c r="F1701" s="2">
        <f>'Moving Avg'!D1701</f>
        <v>9.8683399999999999</v>
      </c>
      <c r="G1701" s="2">
        <f>'Moving Avg'!F1701</f>
        <v>9.7341349999999984</v>
      </c>
      <c r="H1701" s="2">
        <f>'Moving Avg'!G1701</f>
        <v>9.6592619999999982</v>
      </c>
      <c r="I1701" s="2">
        <f>'Moving Avg'!H1701</f>
        <v>9.5490435000000069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</row>
    <row r="1702" spans="1:12" ht="13.5" x14ac:dyDescent="0.25">
      <c r="A1702" s="3">
        <f>RSI!A1702</f>
        <v>44789</v>
      </c>
      <c r="B1702" s="2">
        <f>RSI!B1702</f>
        <v>9.8140999999999998</v>
      </c>
      <c r="C1702" s="2">
        <f>RSI!I1702</f>
        <v>54.505058768094621</v>
      </c>
      <c r="D1702" s="2">
        <f>MACD!E1702</f>
        <v>-6.4733065339575901E-2</v>
      </c>
      <c r="E1702" s="2">
        <f>MACD!F1702</f>
        <v>-8.1006410661538339E-2</v>
      </c>
      <c r="F1702" s="2">
        <f>'Moving Avg'!D1702</f>
        <v>9.8450800000000012</v>
      </c>
      <c r="G1702" s="2">
        <f>'Moving Avg'!F1702</f>
        <v>9.7325849999999985</v>
      </c>
      <c r="H1702" s="2">
        <f>'Moving Avg'!G1702</f>
        <v>9.661719999999999</v>
      </c>
      <c r="I1702" s="2">
        <f>'Moving Avg'!H1702</f>
        <v>9.5519030000000082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</row>
    <row r="1703" spans="1:12" ht="13.5" x14ac:dyDescent="0.25">
      <c r="A1703" s="3">
        <f>RSI!A1703</f>
        <v>44790</v>
      </c>
      <c r="B1703" s="2">
        <f>RSI!B1703</f>
        <v>9.8528000000000002</v>
      </c>
      <c r="C1703" s="2">
        <f>RSI!I1703</f>
        <v>56.689000229159568</v>
      </c>
      <c r="D1703" s="2">
        <f>MACD!E1703</f>
        <v>-6.7841020844284117E-2</v>
      </c>
      <c r="E1703" s="2">
        <f>MACD!F1703</f>
        <v>-7.8373332698087494E-2</v>
      </c>
      <c r="F1703" s="2">
        <f>'Moving Avg'!D1703</f>
        <v>9.8295600000000007</v>
      </c>
      <c r="G1703" s="2">
        <f>'Moving Avg'!F1703</f>
        <v>9.7403399999999998</v>
      </c>
      <c r="H1703" s="2">
        <f>'Moving Avg'!G1703</f>
        <v>9.6649519999999995</v>
      </c>
      <c r="I1703" s="2">
        <f>'Moving Avg'!H1703</f>
        <v>9.554956000000006</v>
      </c>
      <c r="J1703" s="5" t="str">
        <f>OBV!F1703</f>
        <v>BULLISH</v>
      </c>
      <c r="K1703" s="5" t="str">
        <f>OBV!G1703</f>
        <v>NEUTRAL</v>
      </c>
      <c r="L1703" s="5" t="str">
        <f>OBV!H1703</f>
        <v>BULLISH DIVERGENCE</v>
      </c>
    </row>
    <row r="1704" spans="1:12" ht="13.5" x14ac:dyDescent="0.25">
      <c r="A1704" s="3">
        <f>RSI!A1704</f>
        <v>44791</v>
      </c>
      <c r="B1704" s="2">
        <f>RSI!B1704</f>
        <v>9.9304000000000006</v>
      </c>
      <c r="C1704" s="2">
        <f>RSI!I1704</f>
        <v>60.756954212914664</v>
      </c>
      <c r="D1704" s="2">
        <f>MACD!E1704</f>
        <v>-7.6841943010718339E-2</v>
      </c>
      <c r="E1704" s="2">
        <f>MACD!F1704</f>
        <v>-7.8067054760613666E-2</v>
      </c>
      <c r="F1704" s="2">
        <f>'Moving Avg'!D1704</f>
        <v>9.8450799999999994</v>
      </c>
      <c r="G1704" s="2">
        <f>'Moving Avg'!F1704</f>
        <v>9.7519749999999981</v>
      </c>
      <c r="H1704" s="2">
        <f>'Moving Avg'!G1704</f>
        <v>9.6697359999999986</v>
      </c>
      <c r="I1704" s="2">
        <f>'Moving Avg'!H1704</f>
        <v>9.5583610000000068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9.9304000000000006</v>
      </c>
      <c r="C1705" s="2">
        <f>RSI!I1705</f>
        <v>60.756954212914664</v>
      </c>
      <c r="D1705" s="2">
        <f>MACD!E1705</f>
        <v>-6.9970392650963831E-2</v>
      </c>
      <c r="E1705" s="2">
        <f>MACD!F1705</f>
        <v>-7.6447722338683702E-2</v>
      </c>
      <c r="F1705" s="2">
        <f>'Moving Avg'!D1705</f>
        <v>9.8605999999999998</v>
      </c>
      <c r="G1705" s="2">
        <f>'Moving Avg'!F1705</f>
        <v>9.7733099999999986</v>
      </c>
      <c r="H1705" s="2">
        <f>'Moving Avg'!G1705</f>
        <v>9.6759459999999997</v>
      </c>
      <c r="I1705" s="2">
        <f>'Moving Avg'!H1705</f>
        <v>9.5617660000000058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9.9304000000000006</v>
      </c>
      <c r="C1706" s="2">
        <f>RSI!I1706</f>
        <v>60.756954212914671</v>
      </c>
      <c r="D1706" s="2">
        <f>MACD!E1706</f>
        <v>-6.5114672082483338E-2</v>
      </c>
      <c r="E1706" s="2">
        <f>MACD!F1706</f>
        <v>-7.4181112287443632E-2</v>
      </c>
      <c r="F1706" s="2">
        <f>'Moving Avg'!D1706</f>
        <v>9.8916199999999996</v>
      </c>
      <c r="G1706" s="2">
        <f>'Moving Avg'!F1706</f>
        <v>9.7946449999999992</v>
      </c>
      <c r="H1706" s="2">
        <f>'Moving Avg'!G1706</f>
        <v>9.6850060000000013</v>
      </c>
      <c r="I1706" s="2">
        <f>'Moving Avg'!H1706</f>
        <v>9.5651710000000048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9.9304000000000006</v>
      </c>
      <c r="C1707" s="2">
        <f>RSI!I1707</f>
        <v>60.756954212914664</v>
      </c>
      <c r="D1707" s="2">
        <f>MACD!E1707</f>
        <v>-4.4001333493703498E-2</v>
      </c>
      <c r="E1707" s="2">
        <f>MACD!F1707</f>
        <v>-6.8145156528695613E-2</v>
      </c>
      <c r="F1707" s="2">
        <f>'Moving Avg'!D1707</f>
        <v>9.9148800000000001</v>
      </c>
      <c r="G1707" s="2">
        <f>'Moving Avg'!F1707</f>
        <v>9.8179199999999973</v>
      </c>
      <c r="H1707" s="2">
        <f>'Moving Avg'!G1707</f>
        <v>9.6947779999999995</v>
      </c>
      <c r="I1707" s="2">
        <f>'Moving Avg'!H1707</f>
        <v>9.5685760000000037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9.8916000000000004</v>
      </c>
      <c r="C1708" s="2">
        <f>RSI!I1708</f>
        <v>57.147169627012886</v>
      </c>
      <c r="D1708" s="2">
        <f>MACD!E1708</f>
        <v>-2.4084030229062137E-2</v>
      </c>
      <c r="E1708" s="2">
        <f>MACD!F1708</f>
        <v>-5.9332931268768922E-2</v>
      </c>
      <c r="F1708" s="2">
        <f>'Moving Avg'!D1708</f>
        <v>9.9226400000000012</v>
      </c>
      <c r="G1708" s="2">
        <f>'Moving Avg'!F1708</f>
        <v>9.8392549999999996</v>
      </c>
      <c r="H1708" s="2">
        <f>'Moving Avg'!G1708</f>
        <v>9.703774000000001</v>
      </c>
      <c r="I1708" s="2">
        <f>'Moving Avg'!H1708</f>
        <v>9.5717870000000023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</row>
    <row r="1709" spans="1:12" ht="13.5" x14ac:dyDescent="0.25">
      <c r="A1709" s="3">
        <f>RSI!A1709</f>
        <v>44798</v>
      </c>
      <c r="B1709" s="2">
        <f>RSI!B1709</f>
        <v>9.8916000000000004</v>
      </c>
      <c r="C1709" s="2">
        <f>RSI!I1709</f>
        <v>57.147169627012893</v>
      </c>
      <c r="D1709" s="2">
        <f>MACD!E1709</f>
        <v>-1.9701139862416284E-2</v>
      </c>
      <c r="E1709" s="2">
        <f>MACD!F1709</f>
        <v>-5.14065729874984E-2</v>
      </c>
      <c r="F1709" s="2">
        <f>'Moving Avg'!D1709</f>
        <v>9.9148800000000001</v>
      </c>
      <c r="G1709" s="2">
        <f>'Moving Avg'!F1709</f>
        <v>9.8489499999999985</v>
      </c>
      <c r="H1709" s="2">
        <f>'Moving Avg'!G1709</f>
        <v>9.7080680000000026</v>
      </c>
      <c r="I1709" s="2">
        <f>'Moving Avg'!H1709</f>
        <v>9.5751050000000024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9.8916000000000004</v>
      </c>
      <c r="C1710" s="2">
        <f>RSI!I1710</f>
        <v>57.147169627012893</v>
      </c>
      <c r="D1710" s="2">
        <f>MACD!E1710</f>
        <v>-1.648490222629917E-2</v>
      </c>
      <c r="E1710" s="2">
        <f>MACD!F1710</f>
        <v>-4.442223883525856E-2</v>
      </c>
      <c r="F1710" s="2">
        <f>'Moving Avg'!D1710</f>
        <v>9.9071200000000008</v>
      </c>
      <c r="G1710" s="2">
        <f>'Moving Avg'!F1710</f>
        <v>9.8582600000000014</v>
      </c>
      <c r="H1710" s="2">
        <f>'Moving Avg'!G1710</f>
        <v>9.7122200000000021</v>
      </c>
      <c r="I1710" s="2">
        <f>'Moving Avg'!H1710</f>
        <v>9.5783875000000016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</row>
    <row r="1711" spans="1:12" ht="13.5" x14ac:dyDescent="0.25">
      <c r="A1711" s="3">
        <f>RSI!A1711</f>
        <v>44802</v>
      </c>
      <c r="B1711" s="2">
        <f>RSI!B1711</f>
        <v>9.8916000000000004</v>
      </c>
      <c r="C1711" s="2">
        <f>RSI!I1711</f>
        <v>57.147169627012893</v>
      </c>
      <c r="D1711" s="2">
        <f>MACD!E1711</f>
        <v>-2.6142437956107045E-2</v>
      </c>
      <c r="E1711" s="2">
        <f>MACD!F1711</f>
        <v>-4.0766278659428258E-2</v>
      </c>
      <c r="F1711" s="2">
        <f>'Moving Avg'!D1711</f>
        <v>9.8993600000000015</v>
      </c>
      <c r="G1711" s="2">
        <f>'Moving Avg'!F1711</f>
        <v>9.8602000000000025</v>
      </c>
      <c r="H1711" s="2">
        <f>'Moving Avg'!G1711</f>
        <v>9.7163720000000016</v>
      </c>
      <c r="I1711" s="2">
        <f>'Moving Avg'!H1711</f>
        <v>9.5816700000000008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44803</v>
      </c>
      <c r="B1712" s="2">
        <f>RSI!B1712</f>
        <v>9.9304000000000006</v>
      </c>
      <c r="C1712" s="2">
        <f>RSI!I1712</f>
        <v>60.318301335353418</v>
      </c>
      <c r="D1712" s="2">
        <f>MACD!E1712</f>
        <v>-3.1641163237795311E-2</v>
      </c>
      <c r="E1712" s="2">
        <f>MACD!F1712</f>
        <v>-3.8941255575101676E-2</v>
      </c>
      <c r="F1712" s="2">
        <f>'Moving Avg'!D1712</f>
        <v>9.8993599999999997</v>
      </c>
      <c r="G1712" s="2">
        <f>'Moving Avg'!F1712</f>
        <v>9.8640800000000013</v>
      </c>
      <c r="H1712" s="2">
        <f>'Moving Avg'!G1712</f>
        <v>9.7213000000000029</v>
      </c>
      <c r="I1712" s="2">
        <f>'Moving Avg'!H1712</f>
        <v>9.5850749999999998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10.0778</v>
      </c>
      <c r="C1713" s="2">
        <f>RSI!I1713</f>
        <v>69.540068162337377</v>
      </c>
      <c r="D1713" s="2">
        <f>MACD!E1713</f>
        <v>-4.1878726769173369E-2</v>
      </c>
      <c r="E1713" s="2">
        <f>MACD!F1713</f>
        <v>-3.952874981391602E-2</v>
      </c>
      <c r="F1713" s="2">
        <f>'Moving Avg'!D1713</f>
        <v>9.9366000000000021</v>
      </c>
      <c r="G1713" s="2">
        <f>'Moving Avg'!F1713</f>
        <v>9.8823100000000004</v>
      </c>
      <c r="H1713" s="2">
        <f>'Moving Avg'!G1713</f>
        <v>9.7291760000000043</v>
      </c>
      <c r="I1713" s="2">
        <f>'Moving Avg'!H1713</f>
        <v>9.5892169999999997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10.0778</v>
      </c>
      <c r="C1714" s="2">
        <f>RSI!I1714</f>
        <v>69.540068162337377</v>
      </c>
      <c r="D1714" s="2">
        <f>MACD!E1714</f>
        <v>-4.0048000455930932E-2</v>
      </c>
      <c r="E1714" s="2">
        <f>MACD!F1714</f>
        <v>-3.9632599942319005E-2</v>
      </c>
      <c r="F1714" s="2">
        <f>'Moving Avg'!D1714</f>
        <v>9.9738399999999992</v>
      </c>
      <c r="G1714" s="2">
        <f>'Moving Avg'!F1714</f>
        <v>9.900540000000003</v>
      </c>
      <c r="H1714" s="2">
        <f>'Moving Avg'!G1714</f>
        <v>9.7376220000000036</v>
      </c>
      <c r="I1714" s="2">
        <f>'Moving Avg'!H1714</f>
        <v>9.5933590000000013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10.0778</v>
      </c>
      <c r="C1715" s="2">
        <f>RSI!I1715</f>
        <v>69.540068162337377</v>
      </c>
      <c r="D1715" s="2">
        <f>MACD!E1715</f>
        <v>-3.9837055333522997E-2</v>
      </c>
      <c r="E1715" s="2">
        <f>MACD!F1715</f>
        <v>-3.9673491020559809E-2</v>
      </c>
      <c r="F1715" s="2">
        <f>'Moving Avg'!D1715</f>
        <v>10.011080000000002</v>
      </c>
      <c r="G1715" s="2">
        <f>'Moving Avg'!F1715</f>
        <v>9.913725000000003</v>
      </c>
      <c r="H1715" s="2">
        <f>'Moving Avg'!G1715</f>
        <v>9.7460680000000046</v>
      </c>
      <c r="I1715" s="2">
        <f>'Moving Avg'!H1715</f>
        <v>9.5975010000000012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10.388199999999999</v>
      </c>
      <c r="C1716" s="2">
        <f>RSI!I1716</f>
        <v>81.095189158623413</v>
      </c>
      <c r="D1716" s="2">
        <f>MACD!E1716</f>
        <v>-6.3890166074273225E-2</v>
      </c>
      <c r="E1716" s="2">
        <f>MACD!F1716</f>
        <v>-4.4516826031302498E-2</v>
      </c>
      <c r="F1716" s="2">
        <f>'Moving Avg'!D1716</f>
        <v>10.1104</v>
      </c>
      <c r="G1716" s="2">
        <f>'Moving Avg'!F1716</f>
        <v>9.9424300000000017</v>
      </c>
      <c r="H1716" s="2">
        <f>'Moving Avg'!G1716</f>
        <v>9.760722000000003</v>
      </c>
      <c r="I1716" s="2">
        <f>'Moving Avg'!H1716</f>
        <v>9.603231000000001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</row>
    <row r="1717" spans="1:12" ht="13.5" x14ac:dyDescent="0.25">
      <c r="A1717" s="3">
        <f>RSI!A1717</f>
        <v>44810</v>
      </c>
      <c r="B1717" s="2">
        <f>RSI!B1717</f>
        <v>10.388199999999999</v>
      </c>
      <c r="C1717" s="2">
        <f>RSI!I1717</f>
        <v>81.095189158623413</v>
      </c>
      <c r="D1717" s="2">
        <f>MACD!E1717</f>
        <v>-8.7224196813330934E-2</v>
      </c>
      <c r="E1717" s="2">
        <f>MACD!F1717</f>
        <v>-5.3058300187708185E-2</v>
      </c>
      <c r="F1717" s="2">
        <f>'Moving Avg'!D1717</f>
        <v>10.20196</v>
      </c>
      <c r="G1717" s="2">
        <f>'Moving Avg'!F1717</f>
        <v>9.965320000000002</v>
      </c>
      <c r="H1717" s="2">
        <f>'Moving Avg'!G1717</f>
        <v>9.7792240000000046</v>
      </c>
      <c r="I1717" s="2">
        <f>'Moving Avg'!H1717</f>
        <v>9.6089610000000025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10.395899999999999</v>
      </c>
      <c r="C1718" s="2">
        <f>RSI!I1718</f>
        <v>81.299288721594422</v>
      </c>
      <c r="D1718" s="2">
        <f>MACD!E1718</f>
        <v>-0.11626853204406551</v>
      </c>
      <c r="E1718" s="2">
        <f>MACD!F1718</f>
        <v>-6.5700346558979661E-2</v>
      </c>
      <c r="F1718" s="2">
        <f>'Moving Avg'!D1718</f>
        <v>10.265579999999998</v>
      </c>
      <c r="G1718" s="2">
        <f>'Moving Avg'!F1718</f>
        <v>9.9885950000000001</v>
      </c>
      <c r="H1718" s="2">
        <f>'Moving Avg'!G1718</f>
        <v>9.7978800000000028</v>
      </c>
      <c r="I1718" s="2">
        <f>'Moving Avg'!H1718</f>
        <v>9.6148360000000039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10.395899999999999</v>
      </c>
      <c r="C1719" s="2">
        <f>RSI!I1719</f>
        <v>81.299288721594422</v>
      </c>
      <c r="D1719" s="2">
        <f>MACD!E1719</f>
        <v>-0.14344607637533713</v>
      </c>
      <c r="E1719" s="2">
        <f>MACD!F1719</f>
        <v>-8.1249492522251165E-2</v>
      </c>
      <c r="F1719" s="2">
        <f>'Moving Avg'!D1719</f>
        <v>10.329199999999998</v>
      </c>
      <c r="G1719" s="2">
        <f>'Moving Avg'!F1719</f>
        <v>10.015750000000001</v>
      </c>
      <c r="H1719" s="2">
        <f>'Moving Avg'!G1719</f>
        <v>9.8126880000000032</v>
      </c>
      <c r="I1719" s="2">
        <f>'Moving Avg'!H1719</f>
        <v>9.6206045000000024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10.3804</v>
      </c>
      <c r="C1720" s="2">
        <f>RSI!I1720</f>
        <v>79.300548870613568</v>
      </c>
      <c r="D1720" s="2">
        <f>MACD!E1720</f>
        <v>-0.16770317149099867</v>
      </c>
      <c r="E1720" s="2">
        <f>MACD!F1720</f>
        <v>-9.8540228316000678E-2</v>
      </c>
      <c r="F1720" s="2">
        <f>'Moving Avg'!D1720</f>
        <v>10.389720000000001</v>
      </c>
      <c r="G1720" s="2">
        <f>'Moving Avg'!F1720</f>
        <v>10.042130000000002</v>
      </c>
      <c r="H1720" s="2">
        <f>'Moving Avg'!G1720</f>
        <v>9.8271860000000029</v>
      </c>
      <c r="I1720" s="2">
        <f>'Moving Avg'!H1720</f>
        <v>9.6262595000000033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10.403700000000001</v>
      </c>
      <c r="C1721" s="2">
        <f>RSI!I1721</f>
        <v>80.092845167423661</v>
      </c>
      <c r="D1721" s="2">
        <f>MACD!E1721</f>
        <v>-0.19209316713442703</v>
      </c>
      <c r="E1721" s="2">
        <f>MACD!F1721</f>
        <v>-0.11725081607968596</v>
      </c>
      <c r="F1721" s="2">
        <f>'Moving Avg'!D1721</f>
        <v>10.39282</v>
      </c>
      <c r="G1721" s="2">
        <f>'Moving Avg'!F1721</f>
        <v>10.073550000000003</v>
      </c>
      <c r="H1721" s="2">
        <f>'Moving Avg'!G1721</f>
        <v>9.842150000000002</v>
      </c>
      <c r="I1721" s="2">
        <f>'Moving Avg'!H1721</f>
        <v>9.6320670000000046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10.388199999999999</v>
      </c>
      <c r="C1722" s="2">
        <f>RSI!I1722</f>
        <v>77.955206086387861</v>
      </c>
      <c r="D1722" s="2">
        <f>MACD!E1722</f>
        <v>-0.20773156067689058</v>
      </c>
      <c r="E1722" s="2">
        <f>MACD!F1722</f>
        <v>-0.13534696499912691</v>
      </c>
      <c r="F1722" s="2">
        <f>'Moving Avg'!D1722</f>
        <v>10.392819999999999</v>
      </c>
      <c r="G1722" s="2">
        <f>'Moving Avg'!F1722</f>
        <v>10.102255000000003</v>
      </c>
      <c r="H1722" s="2">
        <f>'Moving Avg'!G1722</f>
        <v>9.8568040000000003</v>
      </c>
      <c r="I1722" s="2">
        <f>'Moving Avg'!H1722</f>
        <v>9.6377610000000047</v>
      </c>
      <c r="J1722" s="5" t="str">
        <f>OBV!F1722</f>
        <v>BULLISH</v>
      </c>
      <c r="K1722" s="5" t="str">
        <f>OBV!G1722</f>
        <v>NEUTRAL</v>
      </c>
      <c r="L1722" s="5" t="str">
        <f>OBV!H1722</f>
        <v>NEUTRAL</v>
      </c>
    </row>
    <row r="1723" spans="1:12" ht="13.5" x14ac:dyDescent="0.25">
      <c r="A1723" s="3">
        <f>RSI!A1723</f>
        <v>44818</v>
      </c>
      <c r="B1723" s="2">
        <f>RSI!B1723</f>
        <v>10.3804</v>
      </c>
      <c r="C1723" s="2">
        <f>RSI!I1723</f>
        <v>76.843738675009561</v>
      </c>
      <c r="D1723" s="2">
        <f>MACD!E1723</f>
        <v>-0.19957894523948561</v>
      </c>
      <c r="E1723" s="2">
        <f>MACD!F1723</f>
        <v>-0.14819336104719866</v>
      </c>
      <c r="F1723" s="2">
        <f>'Moving Avg'!D1723</f>
        <v>10.389720000000001</v>
      </c>
      <c r="G1723" s="2">
        <f>'Moving Avg'!F1723</f>
        <v>10.128635000000004</v>
      </c>
      <c r="H1723" s="2">
        <f>'Moving Avg'!G1723</f>
        <v>9.8748640000000005</v>
      </c>
      <c r="I1723" s="2">
        <f>'Moving Avg'!H1723</f>
        <v>9.6437010000000036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</row>
    <row r="1724" spans="1:12" ht="13.5" x14ac:dyDescent="0.25">
      <c r="A1724" s="3">
        <f>RSI!A1724</f>
        <v>44819</v>
      </c>
      <c r="B1724" s="2">
        <f>RSI!B1724</f>
        <v>10.318300000000001</v>
      </c>
      <c r="C1724" s="2">
        <f>RSI!I1724</f>
        <v>68.473191283045423</v>
      </c>
      <c r="D1724" s="2">
        <f>MACD!E1724</f>
        <v>-0.18976559758636746</v>
      </c>
      <c r="E1724" s="2">
        <f>MACD!F1724</f>
        <v>-0.15650780835503242</v>
      </c>
      <c r="F1724" s="2">
        <f>'Moving Avg'!D1724</f>
        <v>10.3742</v>
      </c>
      <c r="G1724" s="2">
        <f>'Moving Avg'!F1724</f>
        <v>10.148030000000002</v>
      </c>
      <c r="H1724" s="2">
        <f>'Moving Avg'!G1724</f>
        <v>9.8916820000000012</v>
      </c>
      <c r="I1724" s="2">
        <f>'Moving Avg'!H1724</f>
        <v>9.6491525000000031</v>
      </c>
      <c r="J1724" s="5" t="str">
        <f>OBV!F1724</f>
        <v>BULLISH</v>
      </c>
      <c r="K1724" s="5" t="str">
        <f>OBV!G1724</f>
        <v>NEUTRAL</v>
      </c>
      <c r="L1724" s="5" t="str">
        <f>OBV!H1724</f>
        <v>BULLISH DIVERGENCE</v>
      </c>
    </row>
    <row r="1725" spans="1:12" ht="13.5" x14ac:dyDescent="0.25">
      <c r="A1725" s="3">
        <f>RSI!A1725</f>
        <v>44820</v>
      </c>
      <c r="B1725" s="2">
        <f>RSI!B1725</f>
        <v>10.3804</v>
      </c>
      <c r="C1725" s="2">
        <f>RSI!I1725</f>
        <v>71.783259203129916</v>
      </c>
      <c r="D1725" s="2">
        <f>MACD!E1725</f>
        <v>-0.18725524717339326</v>
      </c>
      <c r="E1725" s="2">
        <f>MACD!F1725</f>
        <v>-0.16265729611870461</v>
      </c>
      <c r="F1725" s="2">
        <f>'Moving Avg'!D1725</f>
        <v>10.3742</v>
      </c>
      <c r="G1725" s="2">
        <f>'Moving Avg'!F1725</f>
        <v>10.170530000000003</v>
      </c>
      <c r="H1725" s="2">
        <f>'Moving Avg'!G1725</f>
        <v>9.9105980000000002</v>
      </c>
      <c r="I1725" s="2">
        <f>'Moving Avg'!H1725</f>
        <v>9.6550925000000021</v>
      </c>
      <c r="J1725" s="5" t="str">
        <f>OBV!F1725</f>
        <v>BULLISH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44823</v>
      </c>
      <c r="B1726" s="2">
        <f>RSI!B1726</f>
        <v>10.3804</v>
      </c>
      <c r="C1726" s="2">
        <f>RSI!I1726</f>
        <v>71.783259203129916</v>
      </c>
      <c r="D1726" s="2">
        <f>MACD!E1726</f>
        <v>-0.13884907238062638</v>
      </c>
      <c r="E1726" s="2">
        <f>MACD!F1726</f>
        <v>-0.15789565137108896</v>
      </c>
      <c r="F1726" s="2">
        <f>'Moving Avg'!D1726</f>
        <v>10.369540000000001</v>
      </c>
      <c r="G1726" s="2">
        <f>'Moving Avg'!F1726</f>
        <v>10.193030000000002</v>
      </c>
      <c r="H1726" s="2">
        <f>'Moving Avg'!G1726</f>
        <v>9.9286580000000004</v>
      </c>
      <c r="I1726" s="2">
        <f>'Moving Avg'!H1726</f>
        <v>9.6614605000000022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10.1632</v>
      </c>
      <c r="C1727" s="2">
        <f>RSI!I1727</f>
        <v>50.342877379285333</v>
      </c>
      <c r="D1727" s="2">
        <f>MACD!E1727</f>
        <v>-8.3163903270845552E-2</v>
      </c>
      <c r="E1727" s="2">
        <f>MACD!F1727</f>
        <v>-0.14294930175104029</v>
      </c>
      <c r="F1727" s="2">
        <f>'Moving Avg'!D1727</f>
        <v>10.324540000000002</v>
      </c>
      <c r="G1727" s="2">
        <f>'Moving Avg'!F1727</f>
        <v>10.20467</v>
      </c>
      <c r="H1727" s="2">
        <f>'Moving Avg'!G1727</f>
        <v>9.9388120000000004</v>
      </c>
      <c r="I1727" s="2">
        <f>'Moving Avg'!H1727</f>
        <v>9.6668490000000027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10.310600000000001</v>
      </c>
      <c r="C1728" s="2">
        <f>RSI!I1728</f>
        <v>59.240273892918886</v>
      </c>
      <c r="D1728" s="2">
        <f>MACD!E1728</f>
        <v>-4.5757985554967462E-2</v>
      </c>
      <c r="E1728" s="2">
        <f>MACD!F1728</f>
        <v>-0.12351103851182572</v>
      </c>
      <c r="F1728" s="2">
        <f>'Moving Avg'!D1728</f>
        <v>10.31058</v>
      </c>
      <c r="G1728" s="2">
        <f>'Moving Avg'!F1728</f>
        <v>10.225620000000001</v>
      </c>
      <c r="H1728" s="2">
        <f>'Moving Avg'!G1728</f>
        <v>9.9519140000000004</v>
      </c>
      <c r="I1728" s="2">
        <f>'Moving Avg'!H1728</f>
        <v>9.6738655000000016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10.2408</v>
      </c>
      <c r="C1729" s="2">
        <f>RSI!I1729</f>
        <v>54.280437441653284</v>
      </c>
      <c r="D1729" s="2">
        <f>MACD!E1729</f>
        <v>-9.7874461985956174E-3</v>
      </c>
      <c r="E1729" s="2">
        <f>MACD!F1729</f>
        <v>-0.10076632004917971</v>
      </c>
      <c r="F1729" s="2">
        <f>'Moving Avg'!D1729</f>
        <v>10.29508</v>
      </c>
      <c r="G1729" s="2">
        <f>'Moving Avg'!F1729</f>
        <v>10.243079999999999</v>
      </c>
      <c r="H1729" s="2">
        <f>'Moving Avg'!G1729</f>
        <v>9.9643320000000006</v>
      </c>
      <c r="I1729" s="2">
        <f>'Moving Avg'!H1729</f>
        <v>9.6815660000000019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10.202</v>
      </c>
      <c r="C1730" s="2">
        <f>RSI!I1730</f>
        <v>51.68974604403067</v>
      </c>
      <c r="D1730" s="2">
        <f>MACD!E1730</f>
        <v>2.0763118211080567E-2</v>
      </c>
      <c r="E1730" s="2">
        <f>MACD!F1730</f>
        <v>-7.6460432397127659E-2</v>
      </c>
      <c r="F1730" s="2">
        <f>'Moving Avg'!D1730</f>
        <v>10.259399999999999</v>
      </c>
      <c r="G1730" s="2">
        <f>'Moving Avg'!F1730</f>
        <v>10.258599999999999</v>
      </c>
      <c r="H1730" s="2">
        <f>'Moving Avg'!G1730</f>
        <v>9.9752620000000007</v>
      </c>
      <c r="I1730" s="2">
        <f>'Moving Avg'!H1730</f>
        <v>9.6866140000000023</v>
      </c>
      <c r="J1730" s="5" t="str">
        <f>OBV!F1730</f>
        <v>BEARISH</v>
      </c>
      <c r="K1730" s="5" t="str">
        <f>OBV!G1730</f>
        <v>WEAK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10.225199999999999</v>
      </c>
      <c r="C1731" s="2">
        <f>RSI!I1731</f>
        <v>53.130222546037402</v>
      </c>
      <c r="D1731" s="2">
        <f>MACD!E1731</f>
        <v>4.8361274164975043E-2</v>
      </c>
      <c r="E1731" s="2">
        <f>MACD!F1731</f>
        <v>-5.1496091084707117E-2</v>
      </c>
      <c r="F1731" s="2">
        <f>'Moving Avg'!D1731</f>
        <v>10.22836</v>
      </c>
      <c r="G1731" s="2">
        <f>'Moving Avg'!F1731</f>
        <v>10.275279999999999</v>
      </c>
      <c r="H1731" s="2">
        <f>'Moving Avg'!G1731</f>
        <v>9.9828639999999993</v>
      </c>
      <c r="I1731" s="2">
        <f>'Moving Avg'!H1731</f>
        <v>9.6926690000000022</v>
      </c>
      <c r="J1731" s="5" t="str">
        <f>OBV!F1731</f>
        <v>BEARISH</v>
      </c>
      <c r="K1731" s="5" t="str">
        <f>OBV!G1731</f>
        <v>WEAK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10.2408</v>
      </c>
      <c r="C1732" s="2">
        <f>RSI!I1732</f>
        <v>54.120834723272587</v>
      </c>
      <c r="D1732" s="2">
        <f>MACD!E1732</f>
        <v>6.7926652485947869E-2</v>
      </c>
      <c r="E1732" s="2">
        <f>MACD!F1732</f>
        <v>-2.7611542370576121E-2</v>
      </c>
      <c r="F1732" s="2">
        <f>'Moving Avg'!D1732</f>
        <v>10.243880000000001</v>
      </c>
      <c r="G1732" s="2">
        <f>'Moving Avg'!F1732</f>
        <v>10.290800000000001</v>
      </c>
      <c r="H1732" s="2">
        <f>'Moving Avg'!G1732</f>
        <v>9.9907779999999988</v>
      </c>
      <c r="I1732" s="2">
        <f>'Moving Avg'!H1732</f>
        <v>9.6980895000000018</v>
      </c>
      <c r="J1732" s="5" t="str">
        <f>OBV!F1732</f>
        <v>BEARISH</v>
      </c>
      <c r="K1732" s="5" t="str">
        <f>OBV!G1732</f>
        <v>NEUTRAL</v>
      </c>
      <c r="L1732" s="5" t="str">
        <f>OBV!H1732</f>
        <v>BEARISH DIVERGENCE</v>
      </c>
    </row>
    <row r="1733" spans="1:12" ht="13.5" x14ac:dyDescent="0.25">
      <c r="A1733" s="3">
        <f>RSI!A1733</f>
        <v>44832</v>
      </c>
      <c r="B1733" s="2">
        <f>RSI!B1733</f>
        <v>10.2408</v>
      </c>
      <c r="C1733" s="2">
        <f>RSI!I1733</f>
        <v>54.120834723272587</v>
      </c>
      <c r="D1733" s="2">
        <f>MACD!E1733</f>
        <v>8.2961331768920843E-2</v>
      </c>
      <c r="E1733" s="2">
        <f>MACD!F1733</f>
        <v>-5.4969675426767284E-3</v>
      </c>
      <c r="F1733" s="2">
        <f>'Moving Avg'!D1733</f>
        <v>10.22992</v>
      </c>
      <c r="G1733" s="2">
        <f>'Moving Avg'!F1733</f>
        <v>10.29895</v>
      </c>
      <c r="H1733" s="2">
        <f>'Moving Avg'!G1733</f>
        <v>10.00164</v>
      </c>
      <c r="I1733" s="2">
        <f>'Moving Avg'!H1733</f>
        <v>9.7035100000000014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10.2408</v>
      </c>
      <c r="C1734" s="2">
        <f>RSI!I1734</f>
        <v>54.120834723272587</v>
      </c>
      <c r="D1734" s="2">
        <f>MACD!E1734</f>
        <v>8.5832247654225924E-2</v>
      </c>
      <c r="E1734" s="2">
        <f>MACD!F1734</f>
        <v>1.2768875496703802E-2</v>
      </c>
      <c r="F1734" s="2">
        <f>'Moving Avg'!D1734</f>
        <v>10.22992</v>
      </c>
      <c r="G1734" s="2">
        <f>'Moving Avg'!F1734</f>
        <v>10.3071</v>
      </c>
      <c r="H1734" s="2">
        <f>'Moving Avg'!G1734</f>
        <v>10.012502</v>
      </c>
      <c r="I1734" s="2">
        <f>'Moving Avg'!H1734</f>
        <v>9.708930500000001</v>
      </c>
      <c r="J1734" s="5" t="str">
        <f>OBV!F1734</f>
        <v>BEARISH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10.202</v>
      </c>
      <c r="C1735" s="2">
        <f>RSI!I1735</f>
        <v>50.786420481026219</v>
      </c>
      <c r="D1735" s="2">
        <f>MACD!E1735</f>
        <v>0.10041450656545514</v>
      </c>
      <c r="E1735" s="2">
        <f>MACD!F1735</f>
        <v>3.0298001710454072E-2</v>
      </c>
      <c r="F1735" s="2">
        <f>'Moving Avg'!D1735</f>
        <v>10.22992</v>
      </c>
      <c r="G1735" s="2">
        <f>'Moving Avg'!F1735</f>
        <v>10.313310000000001</v>
      </c>
      <c r="H1735" s="2">
        <f>'Moving Avg'!G1735</f>
        <v>10.026467999999999</v>
      </c>
      <c r="I1735" s="2">
        <f>'Moving Avg'!H1735</f>
        <v>9.7141570000000002</v>
      </c>
      <c r="J1735" s="5" t="str">
        <f>OBV!F1735</f>
        <v>BULLISH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10.202</v>
      </c>
      <c r="C1736" s="2">
        <f>RSI!I1736</f>
        <v>50.786420481026219</v>
      </c>
      <c r="D1736" s="2">
        <f>MACD!E1736</f>
        <v>0.11272807686268038</v>
      </c>
      <c r="E1736" s="2">
        <f>MACD!F1736</f>
        <v>4.678401674089934E-2</v>
      </c>
      <c r="F1736" s="2">
        <f>'Moving Avg'!D1736</f>
        <v>10.22528</v>
      </c>
      <c r="G1736" s="2">
        <f>'Moving Avg'!F1736</f>
        <v>10.304</v>
      </c>
      <c r="H1736" s="2">
        <f>'Moving Avg'!G1736</f>
        <v>10.040433999999999</v>
      </c>
      <c r="I1736" s="2">
        <f>'Moving Avg'!H1736</f>
        <v>9.7211649999999992</v>
      </c>
      <c r="J1736" s="5" t="str">
        <f>OBV!F1736</f>
        <v>BULLISH</v>
      </c>
      <c r="K1736" s="5" t="str">
        <f>OBV!G1736</f>
        <v>NEUTRAL</v>
      </c>
      <c r="L1736" s="5" t="str">
        <f>OBV!H1736</f>
        <v>BULLISH DIVERGENCE</v>
      </c>
    </row>
    <row r="1737" spans="1:12" ht="13.5" x14ac:dyDescent="0.25">
      <c r="A1737" s="3">
        <f>RSI!A1737</f>
        <v>44838</v>
      </c>
      <c r="B1737" s="2">
        <f>RSI!B1737</f>
        <v>10.202</v>
      </c>
      <c r="C1737" s="2">
        <f>RSI!I1737</f>
        <v>50.786420481026219</v>
      </c>
      <c r="D1737" s="2">
        <f>MACD!E1737</f>
        <v>8.9708474367769853E-2</v>
      </c>
      <c r="E1737" s="2">
        <f>MACD!F1737</f>
        <v>5.5368908266273442E-2</v>
      </c>
      <c r="F1737" s="2">
        <f>'Moving Avg'!D1737</f>
        <v>10.217519999999999</v>
      </c>
      <c r="G1737" s="2">
        <f>'Moving Avg'!F1737</f>
        <v>10.294690000000001</v>
      </c>
      <c r="H1737" s="2">
        <f>'Moving Avg'!G1737</f>
        <v>10.055175999999999</v>
      </c>
      <c r="I1737" s="2">
        <f>'Moving Avg'!H1737</f>
        <v>9.728529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10.202</v>
      </c>
      <c r="C1738" s="2">
        <f>RSI!I1738</f>
        <v>50.786420481026212</v>
      </c>
      <c r="D1738" s="2">
        <f>MACD!E1738</f>
        <v>9.2885612306313092E-2</v>
      </c>
      <c r="E1738" s="2">
        <f>MACD!F1738</f>
        <v>6.2872249074281378E-2</v>
      </c>
      <c r="F1738" s="2">
        <f>'Moving Avg'!D1738</f>
        <v>10.209759999999999</v>
      </c>
      <c r="G1738" s="2">
        <f>'Moving Avg'!F1738</f>
        <v>10.284995</v>
      </c>
      <c r="H1738" s="2">
        <f>'Moving Avg'!G1738</f>
        <v>10.069917999999999</v>
      </c>
      <c r="I1738" s="2">
        <f>'Moving Avg'!H1738</f>
        <v>9.7356079999999992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10.225199999999999</v>
      </c>
      <c r="C1739" s="2">
        <f>RSI!I1739</f>
        <v>53.109861102640281</v>
      </c>
      <c r="D1739" s="2">
        <f>MACD!E1739</f>
        <v>8.3096924226181201E-2</v>
      </c>
      <c r="E1739" s="2">
        <f>MACD!F1739</f>
        <v>6.691718410466134E-2</v>
      </c>
      <c r="F1739" s="2">
        <f>'Moving Avg'!D1739</f>
        <v>10.20664</v>
      </c>
      <c r="G1739" s="2">
        <f>'Moving Avg'!F1739</f>
        <v>10.276460000000002</v>
      </c>
      <c r="H1739" s="2">
        <f>'Moving Avg'!G1739</f>
        <v>10.080467999999998</v>
      </c>
      <c r="I1739" s="2">
        <f>'Moving Avg'!H1739</f>
        <v>9.7428384999999977</v>
      </c>
      <c r="J1739" s="5" t="str">
        <f>OBV!F1739</f>
        <v>BULLISH</v>
      </c>
      <c r="K1739" s="5" t="str">
        <f>OBV!G1739</f>
        <v>NEUTRAL</v>
      </c>
      <c r="L1739" s="5" t="str">
        <f>OBV!H1739</f>
        <v>BULLISH DIVERGENCE</v>
      </c>
    </row>
    <row r="1740" spans="1:12" ht="13.5" x14ac:dyDescent="0.25">
      <c r="A1740" s="3">
        <f>RSI!A1740</f>
        <v>44841</v>
      </c>
      <c r="B1740" s="2">
        <f>RSI!B1740</f>
        <v>10.1942</v>
      </c>
      <c r="C1740" s="2">
        <f>RSI!I1740</f>
        <v>49.731277779580942</v>
      </c>
      <c r="D1740" s="2">
        <f>MACD!E1740</f>
        <v>7.0985593972789474E-2</v>
      </c>
      <c r="E1740" s="2">
        <f>MACD!F1740</f>
        <v>6.7730866078286975E-2</v>
      </c>
      <c r="F1740" s="2">
        <f>'Moving Avg'!D1740</f>
        <v>10.205080000000001</v>
      </c>
      <c r="G1740" s="2">
        <f>'Moving Avg'!F1740</f>
        <v>10.267150000000001</v>
      </c>
      <c r="H1740" s="2">
        <f>'Moving Avg'!G1740</f>
        <v>10.090243999999998</v>
      </c>
      <c r="I1740" s="2">
        <f>'Moving Avg'!H1740</f>
        <v>9.7482039999999976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</row>
    <row r="1741" spans="1:12" ht="13.5" x14ac:dyDescent="0.25">
      <c r="A1741" s="3">
        <f>RSI!A1741</f>
        <v>44844</v>
      </c>
      <c r="B1741" s="2">
        <f>RSI!B1741</f>
        <v>10.202</v>
      </c>
      <c r="C1741" s="2">
        <f>RSI!I1741</f>
        <v>50.583106929421476</v>
      </c>
      <c r="D1741" s="2">
        <f>MACD!E1741</f>
        <v>6.3768049256053061E-2</v>
      </c>
      <c r="E1741" s="2">
        <f>MACD!F1741</f>
        <v>6.69383027138402E-2</v>
      </c>
      <c r="F1741" s="2">
        <f>'Moving Avg'!D1741</f>
        <v>10.205079999999999</v>
      </c>
      <c r="G1741" s="2">
        <f>'Moving Avg'!F1741</f>
        <v>10.257065000000001</v>
      </c>
      <c r="H1741" s="2">
        <f>'Moving Avg'!G1741</f>
        <v>10.097227999999999</v>
      </c>
      <c r="I1741" s="2">
        <f>'Moving Avg'!H1741</f>
        <v>9.7536799999999957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</row>
    <row r="1742" spans="1:12" ht="13.5" x14ac:dyDescent="0.25">
      <c r="A1742" s="3">
        <f>RSI!A1742</f>
        <v>44845</v>
      </c>
      <c r="B1742" s="2">
        <f>RSI!B1742</f>
        <v>10.046799999999999</v>
      </c>
      <c r="C1742" s="2">
        <f>RSI!I1742</f>
        <v>37.108642401146774</v>
      </c>
      <c r="D1742" s="2">
        <f>MACD!E1742</f>
        <v>7.1547260098997256E-2</v>
      </c>
      <c r="E1742" s="2">
        <f>MACD!F1742</f>
        <v>6.786009419087162E-2</v>
      </c>
      <c r="F1742" s="2">
        <f>'Moving Avg'!D1742</f>
        <v>10.17404</v>
      </c>
      <c r="G1742" s="2">
        <f>'Moving Avg'!F1742</f>
        <v>10.239995</v>
      </c>
      <c r="H1742" s="2">
        <f>'Moving Avg'!G1742</f>
        <v>10.101108</v>
      </c>
      <c r="I1742" s="2">
        <f>'Moving Avg'!H1742</f>
        <v>9.7581304999999965</v>
      </c>
      <c r="J1742" s="5" t="str">
        <f>OBV!F1742</f>
        <v>BULLISH</v>
      </c>
      <c r="K1742" s="5" t="str">
        <f>OBV!G1742</f>
        <v>NEUTRAL</v>
      </c>
      <c r="L1742" s="5" t="str">
        <f>OBV!H1742</f>
        <v>BULLISH DIVERGENCE</v>
      </c>
    </row>
    <row r="1743" spans="1:12" ht="13.5" x14ac:dyDescent="0.25">
      <c r="A1743" s="3">
        <f>RSI!A1743</f>
        <v>44846</v>
      </c>
      <c r="B1743" s="2">
        <f>RSI!B1743</f>
        <v>10.202</v>
      </c>
      <c r="C1743" s="2">
        <f>RSI!I1743</f>
        <v>51.128569338652753</v>
      </c>
      <c r="D1743" s="2">
        <f>MACD!E1743</f>
        <v>6.754125993208504E-2</v>
      </c>
      <c r="E1743" s="2">
        <f>MACD!F1743</f>
        <v>6.779632733911431E-2</v>
      </c>
      <c r="F1743" s="2">
        <f>'Moving Avg'!D1743</f>
        <v>10.17404</v>
      </c>
      <c r="G1743" s="2">
        <f>'Moving Avg'!F1743</f>
        <v>10.231075000000001</v>
      </c>
      <c r="H1743" s="2">
        <f>'Moving Avg'!G1743</f>
        <v>10.110884</v>
      </c>
      <c r="I1743" s="2">
        <f>'Moving Avg'!H1743</f>
        <v>9.7633569999999956</v>
      </c>
      <c r="J1743" s="5" t="str">
        <f>OBV!F1743</f>
        <v>BULLISH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10.1942</v>
      </c>
      <c r="C1744" s="2">
        <f>RSI!I1744</f>
        <v>50.51903608303607</v>
      </c>
      <c r="D1744" s="2">
        <f>MACD!E1744</f>
        <v>6.4652897864766246E-2</v>
      </c>
      <c r="E1744" s="2">
        <f>MACD!F1744</f>
        <v>6.7167641444244697E-2</v>
      </c>
      <c r="F1744" s="2">
        <f>'Moving Avg'!D1744</f>
        <v>10.16784</v>
      </c>
      <c r="G1744" s="2">
        <f>'Moving Avg'!F1744</f>
        <v>10.224869999999999</v>
      </c>
      <c r="H1744" s="2">
        <f>'Moving Avg'!G1744</f>
        <v>10.120504000000002</v>
      </c>
      <c r="I1744" s="2">
        <f>'Moving Avg'!H1744</f>
        <v>9.7662284999999951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10.007999999999999</v>
      </c>
      <c r="C1745" s="2">
        <f>RSI!I1745</f>
        <v>38.668022734388991</v>
      </c>
      <c r="D1745" s="2">
        <f>MACD!E1745</f>
        <v>7.0007566924676468E-2</v>
      </c>
      <c r="E1745" s="2">
        <f>MACD!F1745</f>
        <v>6.7735626540331051E-2</v>
      </c>
      <c r="F1745" s="2">
        <f>'Moving Avg'!D1745</f>
        <v>10.130600000000001</v>
      </c>
      <c r="G1745" s="2">
        <f>'Moving Avg'!F1745</f>
        <v>10.206250000000001</v>
      </c>
      <c r="H1745" s="2">
        <f>'Moving Avg'!G1745</f>
        <v>10.124382000000002</v>
      </c>
      <c r="I1745" s="2">
        <f>'Moving Avg'!H1745</f>
        <v>9.768346999999995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10.007999999999999</v>
      </c>
      <c r="C1746" s="2">
        <f>RSI!I1746</f>
        <v>38.668022734388991</v>
      </c>
      <c r="D1746" s="2">
        <f>MACD!E1746</f>
        <v>7.5615839641988813E-2</v>
      </c>
      <c r="E1746" s="2">
        <f>MACD!F1746</f>
        <v>6.9311669160662615E-2</v>
      </c>
      <c r="F1746" s="2">
        <f>'Moving Avg'!D1746</f>
        <v>10.091799999999997</v>
      </c>
      <c r="G1746" s="2">
        <f>'Moving Avg'!F1746</f>
        <v>10.18763</v>
      </c>
      <c r="H1746" s="2">
        <f>'Moving Avg'!G1746</f>
        <v>10.128260000000001</v>
      </c>
      <c r="I1746" s="2">
        <f>'Moving Avg'!H1746</f>
        <v>9.7720334999999956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9.9304000000000006</v>
      </c>
      <c r="C1747" s="2">
        <f>RSI!I1747</f>
        <v>34.730175849875096</v>
      </c>
      <c r="D1747" s="2">
        <f>MACD!E1747</f>
        <v>8.7107040891826415E-2</v>
      </c>
      <c r="E1747" s="2">
        <f>MACD!F1747</f>
        <v>7.2870743506895375E-2</v>
      </c>
      <c r="F1747" s="2">
        <f>'Moving Avg'!D1747</f>
        <v>10.068519999999999</v>
      </c>
      <c r="G1747" s="2">
        <f>'Moving Avg'!F1747</f>
        <v>10.175989999999999</v>
      </c>
      <c r="H1747" s="2">
        <f>'Moving Avg'!G1747</f>
        <v>10.128260000000001</v>
      </c>
      <c r="I1747" s="2">
        <f>'Moving Avg'!H1747</f>
        <v>9.775901999999995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9.9304000000000006</v>
      </c>
      <c r="C1748" s="2">
        <f>RSI!I1748</f>
        <v>34.730175849875096</v>
      </c>
      <c r="D1748" s="2">
        <f>MACD!E1748</f>
        <v>9.8212602658602322E-2</v>
      </c>
      <c r="E1748" s="2">
        <f>MACD!F1748</f>
        <v>7.793911533723677E-2</v>
      </c>
      <c r="F1748" s="2">
        <f>'Moving Avg'!D1748</f>
        <v>10.014199999999999</v>
      </c>
      <c r="G1748" s="2">
        <f>'Moving Avg'!F1748</f>
        <v>10.156979999999999</v>
      </c>
      <c r="H1748" s="2">
        <f>'Moving Avg'!G1748</f>
        <v>10.128260000000001</v>
      </c>
      <c r="I1748" s="2">
        <f>'Moving Avg'!H1748</f>
        <v>9.7792359999999956</v>
      </c>
      <c r="J1748" s="5" t="str">
        <f>OBV!F1748</f>
        <v>BEARISH</v>
      </c>
      <c r="K1748" s="5" t="str">
        <f>OBV!G1748</f>
        <v>WEAK</v>
      </c>
      <c r="L1748" s="5" t="str">
        <f>OBV!H1748</f>
        <v>CONFIRMED BEARISH</v>
      </c>
    </row>
    <row r="1749" spans="1:12" ht="13.5" x14ac:dyDescent="0.25">
      <c r="A1749" s="3">
        <f>RSI!A1749</f>
        <v>44854</v>
      </c>
      <c r="B1749" s="2">
        <f>RSI!B1749</f>
        <v>9.9692000000000007</v>
      </c>
      <c r="C1749" s="2">
        <f>RSI!I1749</f>
        <v>38.369667616346817</v>
      </c>
      <c r="D1749" s="2">
        <f>MACD!E1749</f>
        <v>0.10958462281594805</v>
      </c>
      <c r="E1749" s="2">
        <f>MACD!F1749</f>
        <v>8.4268216832979026E-2</v>
      </c>
      <c r="F1749" s="2">
        <f>'Moving Avg'!D1749</f>
        <v>9.969199999999999</v>
      </c>
      <c r="G1749" s="2">
        <f>'Moving Avg'!F1749</f>
        <v>10.1434</v>
      </c>
      <c r="H1749" s="2">
        <f>'Moving Avg'!G1749</f>
        <v>10.130587999999999</v>
      </c>
      <c r="I1749" s="2">
        <f>'Moving Avg'!H1749</f>
        <v>9.7833339999999946</v>
      </c>
      <c r="J1749" s="5" t="str">
        <f>OBV!F1749</f>
        <v>BEARISH</v>
      </c>
      <c r="K1749" s="5" t="str">
        <f>OBV!G1749</f>
        <v>WEAK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10.007999999999999</v>
      </c>
      <c r="C1750" s="2">
        <f>RSI!I1750</f>
        <v>41.860919180288164</v>
      </c>
      <c r="D1750" s="2">
        <f>MACD!E1750</f>
        <v>0.11251957168206239</v>
      </c>
      <c r="E1750" s="2">
        <f>MACD!F1750</f>
        <v>8.991848780279571E-2</v>
      </c>
      <c r="F1750" s="2">
        <f>'Moving Avg'!D1750</f>
        <v>9.9692000000000007</v>
      </c>
      <c r="G1750" s="2">
        <f>'Moving Avg'!F1750</f>
        <v>10.133700000000001</v>
      </c>
      <c r="H1750" s="2">
        <f>'Moving Avg'!G1750</f>
        <v>10.133692</v>
      </c>
      <c r="I1750" s="2">
        <f>'Moving Avg'!H1750</f>
        <v>9.7870914999999954</v>
      </c>
      <c r="J1750" s="5" t="str">
        <f>OBV!F1750</f>
        <v>BEARISH</v>
      </c>
      <c r="K1750" s="5" t="str">
        <f>OBV!G1750</f>
        <v>WEAK</v>
      </c>
      <c r="L1750" s="5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10.085599999999999</v>
      </c>
      <c r="C1751" s="2">
        <f>RSI!I1751</f>
        <v>48.183175598887239</v>
      </c>
      <c r="D1751" s="2">
        <f>MACD!E1751</f>
        <v>0.11111054789702912</v>
      </c>
      <c r="E1751" s="2">
        <f>MACD!F1751</f>
        <v>9.4156899821642409E-2</v>
      </c>
      <c r="F1751" s="2">
        <f>'Moving Avg'!D1751</f>
        <v>9.9847199999999994</v>
      </c>
      <c r="G1751" s="2">
        <f>'Moving Avg'!F1751</f>
        <v>10.126720000000001</v>
      </c>
      <c r="H1751" s="2">
        <f>'Moving Avg'!G1751</f>
        <v>10.139898000000001</v>
      </c>
      <c r="I1751" s="2">
        <f>'Moving Avg'!H1751</f>
        <v>9.7912369999999971</v>
      </c>
      <c r="J1751" s="5" t="str">
        <f>OBV!F1751</f>
        <v>BEARISH</v>
      </c>
      <c r="K1751" s="5" t="str">
        <f>OBV!G1751</f>
        <v>WEAK</v>
      </c>
      <c r="L1751" s="5" t="str">
        <f>OBV!H1751</f>
        <v>BEARISH DIVERGENCE</v>
      </c>
    </row>
    <row r="1752" spans="1:12" ht="13.5" x14ac:dyDescent="0.25">
      <c r="A1752" s="3">
        <f>RSI!A1752</f>
        <v>44859</v>
      </c>
      <c r="B1752" s="2">
        <f>RSI!B1752</f>
        <v>10.085599999999999</v>
      </c>
      <c r="C1752" s="2">
        <f>RSI!I1752</f>
        <v>48.183175598887239</v>
      </c>
      <c r="D1752" s="2">
        <f>MACD!E1752</f>
        <v>8.6189967462635408E-2</v>
      </c>
      <c r="E1752" s="2">
        <f>MACD!F1752</f>
        <v>9.2563513349841017E-2</v>
      </c>
      <c r="F1752" s="2">
        <f>'Moving Avg'!D1752</f>
        <v>10.01576</v>
      </c>
      <c r="G1752" s="2">
        <f>'Moving Avg'!F1752</f>
        <v>10.11896</v>
      </c>
      <c r="H1752" s="2">
        <f>'Moving Avg'!G1752</f>
        <v>10.145327999999999</v>
      </c>
      <c r="I1752" s="2">
        <f>'Moving Avg'!H1752</f>
        <v>9.7953824999999934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10.085599999999999</v>
      </c>
      <c r="C1753" s="2">
        <f>RSI!I1753</f>
        <v>48.183175598887246</v>
      </c>
      <c r="D1753" s="2">
        <f>MACD!E1753</f>
        <v>8.9117832165458211E-2</v>
      </c>
      <c r="E1753" s="2">
        <f>MACD!F1753</f>
        <v>9.1874377112964464E-2</v>
      </c>
      <c r="F1753" s="2">
        <f>'Moving Avg'!D1753</f>
        <v>10.046799999999999</v>
      </c>
      <c r="G1753" s="2">
        <f>'Moving Avg'!F1753</f>
        <v>10.1112</v>
      </c>
      <c r="H1753" s="2">
        <f>'Moving Avg'!G1753</f>
        <v>10.149984</v>
      </c>
      <c r="I1753" s="2">
        <f>'Moving Avg'!H1753</f>
        <v>9.8004189999999944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10.085599999999999</v>
      </c>
      <c r="C1754" s="2">
        <f>RSI!I1754</f>
        <v>48.183175598887246</v>
      </c>
      <c r="D1754" s="2">
        <f>MACD!E1754</f>
        <v>9.0522651152962652E-2</v>
      </c>
      <c r="E1754" s="2">
        <f>MACD!F1754</f>
        <v>9.1604031920964113E-2</v>
      </c>
      <c r="F1754" s="2">
        <f>'Moving Avg'!D1754</f>
        <v>10.070079999999999</v>
      </c>
      <c r="G1754" s="2">
        <f>'Moving Avg'!F1754</f>
        <v>10.103439999999999</v>
      </c>
      <c r="H1754" s="2">
        <f>'Moving Avg'!G1754</f>
        <v>10.153088</v>
      </c>
      <c r="I1754" s="2">
        <f>'Moving Avg'!H1754</f>
        <v>9.8049209999999949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10.085599999999999</v>
      </c>
      <c r="C1755" s="2">
        <f>RSI!I1755</f>
        <v>48.183175598887246</v>
      </c>
      <c r="D1755" s="2">
        <f>MACD!E1755</f>
        <v>6.3183148637158126E-2</v>
      </c>
      <c r="E1755" s="2">
        <f>MACD!F1755</f>
        <v>8.5919855264202913E-2</v>
      </c>
      <c r="F1755" s="2">
        <f>'Moving Avg'!D1755</f>
        <v>10.085599999999999</v>
      </c>
      <c r="G1755" s="2">
        <f>'Moving Avg'!F1755</f>
        <v>10.097620000000001</v>
      </c>
      <c r="H1755" s="2">
        <f>'Moving Avg'!G1755</f>
        <v>10.156191999999999</v>
      </c>
      <c r="I1755" s="2">
        <f>'Moving Avg'!H1755</f>
        <v>9.8094229999999918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10.085599999999999</v>
      </c>
      <c r="C1756" s="2">
        <f>RSI!I1756</f>
        <v>48.183175598887246</v>
      </c>
      <c r="D1756" s="2">
        <f>MACD!E1756</f>
        <v>4.0158944117512974E-2</v>
      </c>
      <c r="E1756" s="2">
        <f>MACD!F1756</f>
        <v>7.6767673034864925E-2</v>
      </c>
      <c r="F1756" s="2">
        <f>'Moving Avg'!D1756</f>
        <v>10.085599999999999</v>
      </c>
      <c r="G1756" s="2">
        <f>'Moving Avg'!F1756</f>
        <v>10.091799999999999</v>
      </c>
      <c r="H1756" s="2">
        <f>'Moving Avg'!G1756</f>
        <v>10.159295999999999</v>
      </c>
      <c r="I1756" s="2">
        <f>'Moving Avg'!H1756</f>
        <v>9.8139249999999922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10.0778</v>
      </c>
      <c r="C1757" s="2">
        <f>RSI!I1757</f>
        <v>47.375387040613987</v>
      </c>
      <c r="D1757" s="2">
        <f>MACD!E1757</f>
        <v>9.4173714127485653E-3</v>
      </c>
      <c r="E1757" s="2">
        <f>MACD!F1757</f>
        <v>6.3297612710441653E-2</v>
      </c>
      <c r="F1757" s="2">
        <f>'Moving Avg'!D1757</f>
        <v>10.084039999999998</v>
      </c>
      <c r="G1757" s="2">
        <f>'Moving Avg'!F1757</f>
        <v>10.08559</v>
      </c>
      <c r="H1757" s="2">
        <f>'Moving Avg'!G1757</f>
        <v>10.162244000000001</v>
      </c>
      <c r="I1757" s="2">
        <f>'Moving Avg'!H1757</f>
        <v>9.8183879999999935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9.7053999999999991</v>
      </c>
      <c r="C1758" s="2">
        <f>RSI!I1758</f>
        <v>25.443421809831847</v>
      </c>
      <c r="D1758" s="2">
        <f>MACD!E1758</f>
        <v>1.1130186286079535E-2</v>
      </c>
      <c r="E1758" s="2">
        <f>MACD!F1758</f>
        <v>5.2864127425569236E-2</v>
      </c>
      <c r="F1758" s="2">
        <f>'Moving Avg'!D1758</f>
        <v>10.007999999999999</v>
      </c>
      <c r="G1758" s="2">
        <f>'Moving Avg'!F1758</f>
        <v>10.06076</v>
      </c>
      <c r="H1758" s="2">
        <f>'Moving Avg'!G1758</f>
        <v>10.158520000000001</v>
      </c>
      <c r="I1758" s="2">
        <f>'Moving Avg'!H1758</f>
        <v>9.8207394999999913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9.8528000000000002</v>
      </c>
      <c r="C1759" s="2">
        <f>RSI!I1759</f>
        <v>37.731067798688258</v>
      </c>
      <c r="D1759" s="2">
        <f>MACD!E1759</f>
        <v>9.9601103459718843E-3</v>
      </c>
      <c r="E1759" s="2">
        <f>MACD!F1759</f>
        <v>4.4283324009649766E-2</v>
      </c>
      <c r="F1759" s="2">
        <f>'Moving Avg'!D1759</f>
        <v>9.9614399999999996</v>
      </c>
      <c r="G1759" s="2">
        <f>'Moving Avg'!F1759</f>
        <v>10.04214</v>
      </c>
      <c r="H1759" s="2">
        <f>'Moving Avg'!G1759</f>
        <v>10.157744000000001</v>
      </c>
      <c r="I1759" s="2">
        <f>'Moving Avg'!H1759</f>
        <v>9.8238279999999918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9.8528000000000002</v>
      </c>
      <c r="C1760" s="2">
        <f>RSI!I1760</f>
        <v>37.731067798688258</v>
      </c>
      <c r="D1760" s="2">
        <f>MACD!E1760</f>
        <v>1.6225605146786393E-2</v>
      </c>
      <c r="E1760" s="2">
        <f>MACD!F1760</f>
        <v>3.867178023707709E-2</v>
      </c>
      <c r="F1760" s="2">
        <f>'Moving Avg'!D1760</f>
        <v>9.9148800000000001</v>
      </c>
      <c r="G1760" s="2">
        <f>'Moving Avg'!F1760</f>
        <v>10.025070000000001</v>
      </c>
      <c r="H1760" s="2">
        <f>'Moving Avg'!G1760</f>
        <v>10.156968000000001</v>
      </c>
      <c r="I1760" s="2">
        <f>'Moving Avg'!H1760</f>
        <v>9.8273084999999885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9.7752999999999997</v>
      </c>
      <c r="C1761" s="2">
        <f>RSI!I1761</f>
        <v>34.285456772264851</v>
      </c>
      <c r="D1761" s="2">
        <f>MACD!E1761</f>
        <v>4.0397424661421155E-2</v>
      </c>
      <c r="E1761" s="2">
        <f>MACD!F1761</f>
        <v>3.9016909121945907E-2</v>
      </c>
      <c r="F1761" s="2">
        <f>'Moving Avg'!D1761</f>
        <v>9.8528200000000012</v>
      </c>
      <c r="G1761" s="2">
        <f>'Moving Avg'!F1761</f>
        <v>10.003734999999997</v>
      </c>
      <c r="H1761" s="2">
        <f>'Moving Avg'!G1761</f>
        <v>10.154642000000001</v>
      </c>
      <c r="I1761" s="2">
        <f>'Moving Avg'!H1761</f>
        <v>9.8304014999999882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10.0701</v>
      </c>
      <c r="C1762" s="2">
        <f>RSI!I1762</f>
        <v>52.175999478954409</v>
      </c>
      <c r="D1762" s="2">
        <f>MACD!E1762</f>
        <v>4.0574235681019033E-2</v>
      </c>
      <c r="E1762" s="2">
        <f>MACD!F1762</f>
        <v>3.9328374433760534E-2</v>
      </c>
      <c r="F1762" s="2">
        <f>'Moving Avg'!D1762</f>
        <v>9.8512799999999991</v>
      </c>
      <c r="G1762" s="2">
        <f>'Moving Avg'!F1762</f>
        <v>10.004899999999999</v>
      </c>
      <c r="H1762" s="2">
        <f>'Moving Avg'!G1762</f>
        <v>10.157436000000002</v>
      </c>
      <c r="I1762" s="2">
        <f>'Moving Avg'!H1762</f>
        <v>9.8347899999999893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10.0701</v>
      </c>
      <c r="C1763" s="2">
        <f>RSI!I1763</f>
        <v>52.175999478954409</v>
      </c>
      <c r="D1763" s="2">
        <f>MACD!E1763</f>
        <v>4.0427016557558204E-2</v>
      </c>
      <c r="E1763" s="2">
        <f>MACD!F1763</f>
        <v>3.9548102858520069E-2</v>
      </c>
      <c r="F1763" s="2">
        <f>'Moving Avg'!D1763</f>
        <v>9.92422</v>
      </c>
      <c r="G1763" s="2">
        <f>'Moving Avg'!F1763</f>
        <v>9.9983049999999984</v>
      </c>
      <c r="H1763" s="2">
        <f>'Moving Avg'!G1763</f>
        <v>10.157282000000002</v>
      </c>
      <c r="I1763" s="2">
        <f>'Moving Avg'!H1763</f>
        <v>9.8391784999999885</v>
      </c>
      <c r="J1763" s="5" t="str">
        <f>OBV!F1763</f>
        <v>BEARISH</v>
      </c>
      <c r="K1763" s="5" t="str">
        <f>OBV!G1763</f>
        <v>NEUTRAL</v>
      </c>
      <c r="L1763" s="5" t="str">
        <f>OBV!H1763</f>
        <v>BEARISH DIVERGENCE</v>
      </c>
    </row>
    <row r="1764" spans="1:12" ht="13.5" x14ac:dyDescent="0.25">
      <c r="A1764" s="3">
        <f>RSI!A1764</f>
        <v>44875</v>
      </c>
      <c r="B1764" s="2">
        <f>RSI!B1764</f>
        <v>9.7053999999999991</v>
      </c>
      <c r="C1764" s="2">
        <f>RSI!I1764</f>
        <v>37.520313989284155</v>
      </c>
      <c r="D1764" s="2">
        <f>MACD!E1764</f>
        <v>6.7042420189517671E-2</v>
      </c>
      <c r="E1764" s="2">
        <f>MACD!F1764</f>
        <v>4.5046966324719592E-2</v>
      </c>
      <c r="F1764" s="2">
        <f>'Moving Avg'!D1764</f>
        <v>9.8947399999999988</v>
      </c>
      <c r="G1764" s="2">
        <f>'Moving Avg'!F1764</f>
        <v>9.973865</v>
      </c>
      <c r="H1764" s="2">
        <f>'Moving Avg'!G1764</f>
        <v>10.149834000000002</v>
      </c>
      <c r="I1764" s="2">
        <f>'Moving Avg'!H1764</f>
        <v>9.8415654999999891</v>
      </c>
      <c r="J1764" s="5" t="str">
        <f>OBV!F1764</f>
        <v>BEARISH</v>
      </c>
      <c r="K1764" s="5" t="str">
        <f>OBV!G1764</f>
        <v>WEAK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9.8140999999999998</v>
      </c>
      <c r="C1765" s="2">
        <f>RSI!I1765</f>
        <v>42.687599107444598</v>
      </c>
      <c r="D1765" s="2">
        <f>MACD!E1765</f>
        <v>8.341183989900891E-2</v>
      </c>
      <c r="E1765" s="2">
        <f>MACD!F1765</f>
        <v>5.2719941039577459E-2</v>
      </c>
      <c r="F1765" s="2">
        <f>'Moving Avg'!D1765</f>
        <v>9.8870000000000005</v>
      </c>
      <c r="G1765" s="2">
        <f>'Moving Avg'!F1765</f>
        <v>9.9641699999999993</v>
      </c>
      <c r="H1765" s="2">
        <f>'Moving Avg'!G1765</f>
        <v>10.144560000000002</v>
      </c>
      <c r="I1765" s="2">
        <f>'Moving Avg'!H1765</f>
        <v>9.8444249999999904</v>
      </c>
      <c r="J1765" s="5" t="str">
        <f>OBV!F1765</f>
        <v>BEARISH</v>
      </c>
      <c r="K1765" s="5" t="str">
        <f>OBV!G1765</f>
        <v>WEAK</v>
      </c>
      <c r="L1765" s="5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9.6976999999999993</v>
      </c>
      <c r="C1766" s="2">
        <f>RSI!I1766</f>
        <v>38.970784844398956</v>
      </c>
      <c r="D1766" s="2">
        <f>MACD!E1766</f>
        <v>0.10700256086913207</v>
      </c>
      <c r="E1766" s="2">
        <f>MACD!F1766</f>
        <v>6.3576465005488386E-2</v>
      </c>
      <c r="F1766" s="2">
        <f>'Moving Avg'!D1766</f>
        <v>9.87148</v>
      </c>
      <c r="G1766" s="2">
        <f>'Moving Avg'!F1766</f>
        <v>9.9486549999999987</v>
      </c>
      <c r="H1766" s="2">
        <f>'Moving Avg'!G1766</f>
        <v>10.130750000000003</v>
      </c>
      <c r="I1766" s="2">
        <f>'Moving Avg'!H1766</f>
        <v>9.8465954999999887</v>
      </c>
      <c r="J1766" s="5" t="str">
        <f>OBV!F1766</f>
        <v>BEARISH</v>
      </c>
      <c r="K1766" s="5" t="str">
        <f>OBV!G1766</f>
        <v>WEAK</v>
      </c>
      <c r="L1766" s="5" t="str">
        <f>OBV!H1766</f>
        <v>CONFIRMED BEARISH</v>
      </c>
    </row>
    <row r="1767" spans="1:12" ht="13.5" x14ac:dyDescent="0.25">
      <c r="A1767" s="3">
        <f>RSI!A1767</f>
        <v>44880</v>
      </c>
      <c r="B1767" s="2">
        <f>RSI!B1767</f>
        <v>9.6976999999999993</v>
      </c>
      <c r="C1767" s="2">
        <f>RSI!I1767</f>
        <v>38.970784844398956</v>
      </c>
      <c r="D1767" s="2">
        <f>MACD!E1767</f>
        <v>0.12748642988140446</v>
      </c>
      <c r="E1767" s="2">
        <f>MACD!F1767</f>
        <v>7.6358457980671604E-2</v>
      </c>
      <c r="F1767" s="2">
        <f>'Moving Avg'!D1767</f>
        <v>9.7970000000000006</v>
      </c>
      <c r="G1767" s="2">
        <f>'Moving Avg'!F1767</f>
        <v>9.9370199999999986</v>
      </c>
      <c r="H1767" s="2">
        <f>'Moving Avg'!G1767</f>
        <v>10.116940000000001</v>
      </c>
      <c r="I1767" s="2">
        <f>'Moving Avg'!H1767</f>
        <v>9.8487304999999896</v>
      </c>
      <c r="J1767" s="5" t="str">
        <f>OBV!F1767</f>
        <v>BEARISH</v>
      </c>
      <c r="K1767" s="5" t="str">
        <f>OBV!G1767</f>
        <v>WEAK</v>
      </c>
      <c r="L1767" s="5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9.4804999999999993</v>
      </c>
      <c r="C1768" s="2">
        <f>RSI!I1768</f>
        <v>32.791878252183935</v>
      </c>
      <c r="D1768" s="2">
        <f>MACD!E1768</f>
        <v>0.1052104135248495</v>
      </c>
      <c r="E1768" s="2">
        <f>MACD!F1768</f>
        <v>8.2128849089507183E-2</v>
      </c>
      <c r="F1768" s="2">
        <f>'Moving Avg'!D1768</f>
        <v>9.679079999999999</v>
      </c>
      <c r="G1768" s="2">
        <f>'Moving Avg'!F1768</f>
        <v>9.9145249999999994</v>
      </c>
      <c r="H1768" s="2">
        <f>'Moving Avg'!G1768</f>
        <v>10.098632000000002</v>
      </c>
      <c r="I1768" s="2">
        <f>'Moving Avg'!H1768</f>
        <v>9.8488529999999876</v>
      </c>
      <c r="J1768" s="5" t="str">
        <f>OBV!F1768</f>
        <v>BEARISH</v>
      </c>
      <c r="K1768" s="5" t="str">
        <f>OBV!G1768</f>
        <v>WEAK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9.4804999999999993</v>
      </c>
      <c r="C1769" s="2">
        <f>RSI!I1769</f>
        <v>32.791878252183935</v>
      </c>
      <c r="D1769" s="2">
        <f>MACD!E1769</f>
        <v>0.11179860112555673</v>
      </c>
      <c r="E1769" s="2">
        <f>MACD!F1769</f>
        <v>8.8062799496717095E-2</v>
      </c>
      <c r="F1769" s="2">
        <f>'Moving Avg'!D1769</f>
        <v>9.6341000000000001</v>
      </c>
      <c r="G1769" s="2">
        <f>'Moving Avg'!F1769</f>
        <v>9.8900899999999989</v>
      </c>
      <c r="H1769" s="2">
        <f>'Moving Avg'!G1769</f>
        <v>10.080324000000001</v>
      </c>
      <c r="I1769" s="2">
        <f>'Moving Avg'!H1769</f>
        <v>9.8474434999999865</v>
      </c>
      <c r="J1769" s="5" t="str">
        <f>OBV!F1769</f>
        <v>BULLISH</v>
      </c>
      <c r="K1769" s="5" t="str">
        <f>OBV!G1769</f>
        <v>STRONG</v>
      </c>
      <c r="L1769" s="5" t="str">
        <f>OBV!H1769</f>
        <v>BULLISH DIVERGENCE</v>
      </c>
    </row>
    <row r="1770" spans="1:12" ht="13.5" x14ac:dyDescent="0.25">
      <c r="A1770" s="3">
        <f>RSI!A1770</f>
        <v>44883</v>
      </c>
      <c r="B1770" s="2">
        <f>RSI!B1770</f>
        <v>9.6201000000000008</v>
      </c>
      <c r="C1770" s="2">
        <f>RSI!I1770</f>
        <v>39.895421043637405</v>
      </c>
      <c r="D1770" s="2">
        <f>MACD!E1770</f>
        <v>0.1095882227372158</v>
      </c>
      <c r="E1770" s="2">
        <f>MACD!F1770</f>
        <v>9.2367884144816836E-2</v>
      </c>
      <c r="F1770" s="2">
        <f>'Moving Avg'!D1770</f>
        <v>9.5952999999999982</v>
      </c>
      <c r="G1770" s="2">
        <f>'Moving Avg'!F1770</f>
        <v>9.8706950000000013</v>
      </c>
      <c r="H1770" s="2">
        <f>'Moving Avg'!G1770</f>
        <v>10.065118000000002</v>
      </c>
      <c r="I1770" s="2">
        <f>'Moving Avg'!H1770</f>
        <v>9.8468029999999871</v>
      </c>
      <c r="J1770" s="5" t="str">
        <f>OBV!F1770</f>
        <v>BEARISH</v>
      </c>
      <c r="K1770" s="5" t="str">
        <f>OBV!G1770</f>
        <v>WEAK</v>
      </c>
      <c r="L1770" s="5" t="str">
        <f>OBV!H1770</f>
        <v>CONFIRMED BEARISH</v>
      </c>
    </row>
    <row r="1771" spans="1:12" ht="13.5" x14ac:dyDescent="0.25">
      <c r="A1771" s="3">
        <f>RSI!A1771</f>
        <v>44886</v>
      </c>
      <c r="B1771" s="2">
        <f>RSI!B1771</f>
        <v>9.6201000000000008</v>
      </c>
      <c r="C1771" s="2">
        <f>RSI!I1771</f>
        <v>39.895421043637405</v>
      </c>
      <c r="D1771" s="2">
        <f>MACD!E1771</f>
        <v>9.733635109122396E-2</v>
      </c>
      <c r="E1771" s="2">
        <f>MACD!F1771</f>
        <v>9.3361577534098267E-2</v>
      </c>
      <c r="F1771" s="2">
        <f>'Moving Avg'!D1771</f>
        <v>9.5797799999999995</v>
      </c>
      <c r="G1771" s="2">
        <f>'Moving Avg'!F1771</f>
        <v>9.8474200000000014</v>
      </c>
      <c r="H1771" s="2">
        <f>'Moving Avg'!G1771</f>
        <v>10.049446000000001</v>
      </c>
      <c r="I1771" s="2">
        <f>'Moving Avg'!H1771</f>
        <v>9.8462339999999866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9.6201000000000008</v>
      </c>
      <c r="C1772" s="2">
        <f>RSI!I1772</f>
        <v>39.895421043637405</v>
      </c>
      <c r="D1772" s="2">
        <f>MACD!E1772</f>
        <v>0.13375056731056212</v>
      </c>
      <c r="E1772" s="2">
        <f>MACD!F1772</f>
        <v>0.10143937548939104</v>
      </c>
      <c r="F1772" s="2">
        <f>'Moving Avg'!D1772</f>
        <v>9.5642600000000009</v>
      </c>
      <c r="G1772" s="2">
        <f>'Moving Avg'!F1772</f>
        <v>9.8241450000000015</v>
      </c>
      <c r="H1772" s="2">
        <f>'Moving Avg'!G1772</f>
        <v>10.034084</v>
      </c>
      <c r="I1772" s="2">
        <f>'Moving Avg'!H1772</f>
        <v>9.8465914999999864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9.4649000000000001</v>
      </c>
      <c r="C1773" s="2">
        <f>RSI!I1773</f>
        <v>34.789626268050242</v>
      </c>
      <c r="D1773" s="2">
        <f>MACD!E1773</f>
        <v>0.17738050232787117</v>
      </c>
      <c r="E1773" s="2">
        <f>MACD!F1773</f>
        <v>0.11662760085708707</v>
      </c>
      <c r="F1773" s="2">
        <f>'Moving Avg'!D1773</f>
        <v>9.56114</v>
      </c>
      <c r="G1773" s="2">
        <f>'Moving Avg'!F1773</f>
        <v>9.7931100000000022</v>
      </c>
      <c r="H1773" s="2">
        <f>'Moving Avg'!G1773</f>
        <v>10.015774</v>
      </c>
      <c r="I1773" s="2">
        <f>'Moving Avg'!H1773</f>
        <v>9.8461729999999861</v>
      </c>
      <c r="J1773" s="5" t="str">
        <f>OBV!F1773</f>
        <v>BEARISH</v>
      </c>
      <c r="K1773" s="5" t="str">
        <f>OBV!G1773</f>
        <v>WEAK</v>
      </c>
      <c r="L1773" s="5" t="str">
        <f>OBV!H1773</f>
        <v>CONFIRMED BEARISH</v>
      </c>
    </row>
    <row r="1774" spans="1:12" ht="13.5" x14ac:dyDescent="0.25">
      <c r="A1774" s="3">
        <f>RSI!A1774</f>
        <v>44889</v>
      </c>
      <c r="B1774" s="2">
        <f>RSI!B1774</f>
        <v>9.4649000000000001</v>
      </c>
      <c r="C1774" s="2">
        <f>RSI!I1774</f>
        <v>34.789626268050228</v>
      </c>
      <c r="D1774" s="2">
        <f>MACD!E1774</f>
        <v>0.16033124341177007</v>
      </c>
      <c r="E1774" s="2">
        <f>MACD!F1774</f>
        <v>0.12536832936802367</v>
      </c>
      <c r="F1774" s="2">
        <f>'Moving Avg'!D1774</f>
        <v>9.5580200000000008</v>
      </c>
      <c r="G1774" s="2">
        <f>'Moving Avg'!F1774</f>
        <v>9.7620750000000012</v>
      </c>
      <c r="H1774" s="2">
        <f>'Moving Avg'!G1774</f>
        <v>9.9987060000000003</v>
      </c>
      <c r="I1774" s="2">
        <f>'Moving Avg'!H1774</f>
        <v>9.8448989999999856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9.5037000000000003</v>
      </c>
      <c r="C1775" s="2">
        <f>RSI!I1775</f>
        <v>37.122778205769436</v>
      </c>
      <c r="D1775" s="2">
        <f>MACD!E1775</f>
        <v>0.16173616883748387</v>
      </c>
      <c r="E1775" s="2">
        <f>MACD!F1775</f>
        <v>0.13264189726191572</v>
      </c>
      <c r="F1775" s="2">
        <f>'Moving Avg'!D1775</f>
        <v>9.5347400000000011</v>
      </c>
      <c r="G1775" s="2">
        <f>'Moving Avg'!F1775</f>
        <v>9.7329800000000013</v>
      </c>
      <c r="H1775" s="2">
        <f>'Moving Avg'!G1775</f>
        <v>9.9811720000000008</v>
      </c>
      <c r="I1775" s="2">
        <f>'Moving Avg'!H1775</f>
        <v>9.8438189999999857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9.6510999999999996</v>
      </c>
      <c r="C1776" s="2">
        <f>RSI!I1776</f>
        <v>45.151421291857872</v>
      </c>
      <c r="D1776" s="2">
        <f>MACD!E1776</f>
        <v>0.13570485777401231</v>
      </c>
      <c r="E1776" s="2">
        <f>MACD!F1776</f>
        <v>0.13325448936433504</v>
      </c>
      <c r="F1776" s="2">
        <f>'Moving Avg'!D1776</f>
        <v>9.5409400000000009</v>
      </c>
      <c r="G1776" s="2">
        <f>'Moving Avg'!F1776</f>
        <v>9.7112550000000031</v>
      </c>
      <c r="H1776" s="2">
        <f>'Moving Avg'!G1776</f>
        <v>9.9665859999999995</v>
      </c>
      <c r="I1776" s="2">
        <f>'Moving Avg'!H1776</f>
        <v>9.8434759999999848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9.4649000000000001</v>
      </c>
      <c r="C1777" s="2">
        <f>RSI!I1777</f>
        <v>38.469095322638871</v>
      </c>
      <c r="D1777" s="2">
        <f>MACD!E1777</f>
        <v>0.12808710856161731</v>
      </c>
      <c r="E1777" s="2">
        <f>MACD!F1777</f>
        <v>0.13222101320379148</v>
      </c>
      <c r="F1777" s="2">
        <f>'Moving Avg'!D1777</f>
        <v>9.5099</v>
      </c>
      <c r="G1777" s="2">
        <f>'Moving Avg'!F1777</f>
        <v>9.6806100000000015</v>
      </c>
      <c r="H1777" s="2">
        <f>'Moving Avg'!G1777</f>
        <v>9.9526199999999996</v>
      </c>
      <c r="I1777" s="2">
        <f>'Moving Avg'!H1777</f>
        <v>9.8422019999999861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</row>
    <row r="1778" spans="1:12" ht="13.5" x14ac:dyDescent="0.25">
      <c r="A1778" s="3">
        <f>RSI!A1778</f>
        <v>44895</v>
      </c>
      <c r="B1778" s="2">
        <f>RSI!B1778</f>
        <v>9.4649000000000001</v>
      </c>
      <c r="C1778" s="2">
        <f>RSI!I1778</f>
        <v>38.469095322638871</v>
      </c>
      <c r="D1778" s="2">
        <f>MACD!E1778</f>
        <v>8.9896711217869907E-2</v>
      </c>
      <c r="E1778" s="2">
        <f>MACD!F1778</f>
        <v>0.12375615280660718</v>
      </c>
      <c r="F1778" s="2">
        <f>'Moving Avg'!D1778</f>
        <v>9.5099</v>
      </c>
      <c r="G1778" s="2">
        <f>'Moving Avg'!F1778</f>
        <v>9.668585000000002</v>
      </c>
      <c r="H1778" s="2">
        <f>'Moving Avg'!G1778</f>
        <v>9.9357059999999997</v>
      </c>
      <c r="I1778" s="2">
        <f>'Moving Avg'!H1778</f>
        <v>9.8409279999999875</v>
      </c>
      <c r="J1778" s="5" t="str">
        <f>OBV!F1778</f>
        <v>BULLISH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9.4649000000000001</v>
      </c>
      <c r="C1779" s="2">
        <f>RSI!I1779</f>
        <v>38.469095322638871</v>
      </c>
      <c r="D1779" s="2">
        <f>MACD!E1779</f>
        <v>5.9128773570002124E-2</v>
      </c>
      <c r="E1779" s="2">
        <f>MACD!F1779</f>
        <v>0.11083067695928617</v>
      </c>
      <c r="F1779" s="2">
        <f>'Moving Avg'!D1779</f>
        <v>9.5099</v>
      </c>
      <c r="G1779" s="2">
        <f>'Moving Avg'!F1779</f>
        <v>9.6491900000000008</v>
      </c>
      <c r="H1779" s="2">
        <f>'Moving Avg'!G1779</f>
        <v>9.9201879999999996</v>
      </c>
      <c r="I1779" s="2">
        <f>'Moving Avg'!H1779</f>
        <v>9.839653999999987</v>
      </c>
      <c r="J1779" s="5" t="str">
        <f>OBV!F1779</f>
        <v>BULLISH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9.4649000000000001</v>
      </c>
      <c r="C1780" s="2">
        <f>RSI!I1780</f>
        <v>38.469095322638871</v>
      </c>
      <c r="D1780" s="2">
        <f>MACD!E1780</f>
        <v>5.6003708192669421E-2</v>
      </c>
      <c r="E1780" s="2">
        <f>MACD!F1780</f>
        <v>9.9865283205962829E-2</v>
      </c>
      <c r="F1780" s="2">
        <f>'Moving Avg'!D1780</f>
        <v>9.5021400000000007</v>
      </c>
      <c r="G1780" s="2">
        <f>'Moving Avg'!F1780</f>
        <v>9.6297950000000014</v>
      </c>
      <c r="H1780" s="2">
        <f>'Moving Avg'!G1780</f>
        <v>9.9054459999999995</v>
      </c>
      <c r="I1780" s="2">
        <f>'Moving Avg'!H1780</f>
        <v>9.8388789999999862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9.4338999999999995</v>
      </c>
      <c r="C1781" s="2">
        <f>RSI!I1781</f>
        <v>37.235056014769562</v>
      </c>
      <c r="D1781" s="2">
        <f>MACD!E1781</f>
        <v>5.6982033515923902E-2</v>
      </c>
      <c r="E1781" s="2">
        <f>MACD!F1781</f>
        <v>9.1288633267955055E-2</v>
      </c>
      <c r="F1781" s="2">
        <f>'Moving Avg'!D1781</f>
        <v>9.4587000000000003</v>
      </c>
      <c r="G1781" s="2">
        <f>'Moving Avg'!F1781</f>
        <v>9.6127250000000011</v>
      </c>
      <c r="H1781" s="2">
        <f>'Moving Avg'!G1781</f>
        <v>9.8896200000000007</v>
      </c>
      <c r="I1781" s="2">
        <f>'Moving Avg'!H1781</f>
        <v>9.8372364999999853</v>
      </c>
      <c r="J1781" s="5" t="str">
        <f>OBV!F1781</f>
        <v>BEARISH</v>
      </c>
      <c r="K1781" s="5" t="str">
        <f>OBV!G1781</f>
        <v>WEAK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9.3795999999999999</v>
      </c>
      <c r="C1782" s="2">
        <f>RSI!I1782</f>
        <v>35.110460016567941</v>
      </c>
      <c r="D1782" s="2">
        <f>MACD!E1782</f>
        <v>6.3243319355899885E-2</v>
      </c>
      <c r="E1782" s="2">
        <f>MACD!F1782</f>
        <v>8.5679570485544032E-2</v>
      </c>
      <c r="F1782" s="2">
        <f>'Moving Avg'!D1782</f>
        <v>9.4416400000000014</v>
      </c>
      <c r="G1782" s="2">
        <f>'Moving Avg'!F1782</f>
        <v>9.5782000000000007</v>
      </c>
      <c r="H1782" s="2">
        <f>'Moving Avg'!G1782</f>
        <v>9.8723959999999984</v>
      </c>
      <c r="I1782" s="2">
        <f>'Moving Avg'!H1782</f>
        <v>9.8352154999999861</v>
      </c>
      <c r="J1782" s="5" t="str">
        <f>OBV!F1782</f>
        <v>BEARISH</v>
      </c>
      <c r="K1782" s="5" t="str">
        <f>OBV!G1782</f>
        <v>WEAK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9.4260999999999999</v>
      </c>
      <c r="C1783" s="2">
        <f>RSI!I1783</f>
        <v>38.354339170188609</v>
      </c>
      <c r="D1783" s="2">
        <f>MACD!E1783</f>
        <v>4.2847536816212894E-2</v>
      </c>
      <c r="E1783" s="2">
        <f>MACD!F1783</f>
        <v>7.7113163751677802E-2</v>
      </c>
      <c r="F1783" s="2">
        <f>'Moving Avg'!D1783</f>
        <v>9.4338800000000003</v>
      </c>
      <c r="G1783" s="2">
        <f>'Moving Avg'!F1783</f>
        <v>9.5459999999999994</v>
      </c>
      <c r="H1783" s="2">
        <f>'Moving Avg'!G1783</f>
        <v>9.8561019999999981</v>
      </c>
      <c r="I1783" s="2">
        <f>'Moving Avg'!H1783</f>
        <v>9.8334269999999862</v>
      </c>
      <c r="J1783" s="5" t="str">
        <f>OBV!F1783</f>
        <v>BEARISH</v>
      </c>
      <c r="K1783" s="5" t="str">
        <f>OBV!G1783</f>
        <v>WEAK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9.4649000000000001</v>
      </c>
      <c r="C1784" s="2">
        <f>RSI!I1784</f>
        <v>41.00450048492803</v>
      </c>
      <c r="D1784" s="2">
        <f>MACD!E1784</f>
        <v>2.394773526157401E-2</v>
      </c>
      <c r="E1784" s="2">
        <f>MACD!F1784</f>
        <v>6.6480078053657049E-2</v>
      </c>
      <c r="F1784" s="2">
        <f>'Moving Avg'!D1784</f>
        <v>9.4338800000000003</v>
      </c>
      <c r="G1784" s="2">
        <f>'Moving Avg'!F1784</f>
        <v>9.5339749999999999</v>
      </c>
      <c r="H1784" s="2">
        <f>'Moving Avg'!G1784</f>
        <v>9.8405839999999998</v>
      </c>
      <c r="I1784" s="2">
        <f>'Moving Avg'!H1784</f>
        <v>9.8318324999999867</v>
      </c>
      <c r="J1784" s="5" t="str">
        <f>OBV!F1784</f>
        <v>BEARISH</v>
      </c>
      <c r="K1784" s="5" t="str">
        <f>OBV!G1784</f>
        <v>WEAK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9.3873999999999995</v>
      </c>
      <c r="C1785" s="2">
        <f>RSI!I1785</f>
        <v>37.533581585169983</v>
      </c>
      <c r="D1785" s="2">
        <f>MACD!E1785</f>
        <v>2.057726127703674E-2</v>
      </c>
      <c r="E1785" s="2">
        <f>MACD!F1785</f>
        <v>5.7299514698332991E-2</v>
      </c>
      <c r="F1785" s="2">
        <f>'Moving Avg'!D1785</f>
        <v>9.4183799999999991</v>
      </c>
      <c r="G1785" s="2">
        <f>'Moving Avg'!F1785</f>
        <v>9.5126399999999993</v>
      </c>
      <c r="H1785" s="2">
        <f>'Moving Avg'!G1785</f>
        <v>9.8242919999999998</v>
      </c>
      <c r="I1785" s="2">
        <f>'Moving Avg'!H1785</f>
        <v>9.8299574999999884</v>
      </c>
      <c r="J1785" s="5" t="str">
        <f>OBV!F1785</f>
        <v>BEARISH</v>
      </c>
      <c r="K1785" s="5" t="str">
        <f>OBV!G1785</f>
        <v>WEAK</v>
      </c>
      <c r="L1785" s="5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9.3950999999999993</v>
      </c>
      <c r="C1786" s="2">
        <f>RSI!I1786</f>
        <v>38.094264771119306</v>
      </c>
      <c r="D1786" s="2">
        <f>MACD!E1786</f>
        <v>4.1133986659213306E-2</v>
      </c>
      <c r="E1786" s="2">
        <f>MACD!F1786</f>
        <v>5.4066409090509054E-2</v>
      </c>
      <c r="F1786" s="2">
        <f>'Moving Avg'!D1786</f>
        <v>9.4106199999999998</v>
      </c>
      <c r="G1786" s="2">
        <f>'Moving Avg'!F1786</f>
        <v>9.4975100000000001</v>
      </c>
      <c r="H1786" s="2">
        <f>'Moving Avg'!G1786</f>
        <v>9.8081539999999983</v>
      </c>
      <c r="I1786" s="2">
        <f>'Moving Avg'!H1786</f>
        <v>9.8281209999999888</v>
      </c>
      <c r="J1786" s="5" t="str">
        <f>OBV!F1786</f>
        <v>BEARISH</v>
      </c>
      <c r="K1786" s="5" t="str">
        <f>OBV!G1786</f>
        <v>WEAK</v>
      </c>
      <c r="L1786" s="5" t="str">
        <f>OBV!H1786</f>
        <v>CONFIRMED BEARISH</v>
      </c>
    </row>
    <row r="1787" spans="1:12" ht="13.5" x14ac:dyDescent="0.25">
      <c r="A1787" s="3">
        <f>RSI!A1787</f>
        <v>44908</v>
      </c>
      <c r="B1787" s="2">
        <f>RSI!B1787</f>
        <v>9.6356000000000002</v>
      </c>
      <c r="C1787" s="2">
        <f>RSI!I1787</f>
        <v>52.450128142266543</v>
      </c>
      <c r="D1787" s="2">
        <f>MACD!E1787</f>
        <v>1.3227330059388365E-2</v>
      </c>
      <c r="E1787" s="2">
        <f>MACD!F1787</f>
        <v>4.5898593284284916E-2</v>
      </c>
      <c r="F1787" s="2">
        <f>'Moving Avg'!D1787</f>
        <v>9.4618199999999995</v>
      </c>
      <c r="G1787" s="2">
        <f>'Moving Avg'!F1787</f>
        <v>9.4944050000000004</v>
      </c>
      <c r="H1787" s="2">
        <f>'Moving Avg'!G1787</f>
        <v>9.7968259999999994</v>
      </c>
      <c r="I1787" s="2">
        <f>'Moving Avg'!H1787</f>
        <v>9.8274869999999908</v>
      </c>
      <c r="J1787" s="5" t="str">
        <f>OBV!F1787</f>
        <v>BULLISH</v>
      </c>
      <c r="K1787" s="5" t="str">
        <f>OBV!G1787</f>
        <v>STRONG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9.6510999999999996</v>
      </c>
      <c r="C1788" s="2">
        <f>RSI!I1788</f>
        <v>53.203335630967679</v>
      </c>
      <c r="D1788" s="2">
        <f>MACD!E1788</f>
        <v>-1.1881045681889191E-2</v>
      </c>
      <c r="E1788" s="2">
        <f>MACD!F1788</f>
        <v>3.4342665491050098E-2</v>
      </c>
      <c r="F1788" s="2">
        <f>'Moving Avg'!D1788</f>
        <v>9.5068199999999994</v>
      </c>
      <c r="G1788" s="2">
        <f>'Moving Avg'!F1788</f>
        <v>9.502934999999999</v>
      </c>
      <c r="H1788" s="2">
        <f>'Moving Avg'!G1788</f>
        <v>9.7858079999999976</v>
      </c>
      <c r="I1788" s="2">
        <f>'Moving Avg'!H1788</f>
        <v>9.8272864999999907</v>
      </c>
      <c r="J1788" s="5" t="str">
        <f>OBV!F1788</f>
        <v>BULLISH</v>
      </c>
      <c r="K1788" s="5" t="str">
        <f>OBV!G1788</f>
        <v>STRONG</v>
      </c>
      <c r="L1788" s="5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9.6510999999999996</v>
      </c>
      <c r="C1789" s="2">
        <f>RSI!I1789</f>
        <v>53.203335630967665</v>
      </c>
      <c r="D1789" s="2">
        <f>MACD!E1789</f>
        <v>-3.3539390827542093E-2</v>
      </c>
      <c r="E1789" s="2">
        <f>MACD!F1789</f>
        <v>2.0766254227331658E-2</v>
      </c>
      <c r="F1789" s="2">
        <f>'Moving Avg'!D1789</f>
        <v>9.5440599999999982</v>
      </c>
      <c r="G1789" s="2">
        <f>'Moving Avg'!F1789</f>
        <v>9.5114649999999976</v>
      </c>
      <c r="H1789" s="2">
        <f>'Moving Avg'!G1789</f>
        <v>9.7743259999999967</v>
      </c>
      <c r="I1789" s="2">
        <f>'Moving Avg'!H1789</f>
        <v>9.8277274999999911</v>
      </c>
      <c r="J1789" s="5" t="str">
        <f>OBV!F1789</f>
        <v>BULLISH</v>
      </c>
      <c r="K1789" s="5" t="str">
        <f>OBV!G1789</f>
        <v>STRONG</v>
      </c>
      <c r="L1789" s="5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9.6510999999999996</v>
      </c>
      <c r="C1790" s="2">
        <f>RSI!I1790</f>
        <v>53.203335630967665</v>
      </c>
      <c r="D1790" s="2">
        <f>MACD!E1790</f>
        <v>-5.2247901801171892E-2</v>
      </c>
      <c r="E1790" s="2">
        <f>MACD!F1790</f>
        <v>6.16342302163095E-3</v>
      </c>
      <c r="F1790" s="2">
        <f>'Moving Avg'!D1790</f>
        <v>9.5967999999999982</v>
      </c>
      <c r="G1790" s="2">
        <f>'Moving Avg'!F1790</f>
        <v>9.5130149999999993</v>
      </c>
      <c r="H1790" s="2">
        <f>'Moving Avg'!G1790</f>
        <v>9.7634639999999973</v>
      </c>
      <c r="I1790" s="2">
        <f>'Moving Avg'!H1790</f>
        <v>9.8278834999999916</v>
      </c>
      <c r="J1790" s="5" t="str">
        <f>OBV!F1790</f>
        <v>BULLISH</v>
      </c>
      <c r="K1790" s="5" t="str">
        <f>OBV!G1790</f>
        <v>STRONG</v>
      </c>
      <c r="L1790" s="5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9.6356000000000002</v>
      </c>
      <c r="C1791" s="2">
        <f>RSI!I1791</f>
        <v>52.171168808918459</v>
      </c>
      <c r="D1791" s="2">
        <f>MACD!E1791</f>
        <v>-7.2053169352580326E-2</v>
      </c>
      <c r="E1791" s="2">
        <f>MACD!F1791</f>
        <v>-9.4798954532113056E-3</v>
      </c>
      <c r="F1791" s="2">
        <f>'Moving Avg'!D1791</f>
        <v>9.644899999999998</v>
      </c>
      <c r="G1791" s="2">
        <f>'Moving Avg'!F1791</f>
        <v>9.5137900000000002</v>
      </c>
      <c r="H1791" s="2">
        <f>'Moving Avg'!G1791</f>
        <v>9.7521359999999966</v>
      </c>
      <c r="I1791" s="2">
        <f>'Moving Avg'!H1791</f>
        <v>9.8279619999999923</v>
      </c>
      <c r="J1791" s="5" t="str">
        <f>OBV!F1791</f>
        <v>BULLISH</v>
      </c>
      <c r="K1791" s="5" t="str">
        <f>OBV!G1791</f>
        <v>STRONG</v>
      </c>
      <c r="L1791" s="5" t="str">
        <f>OBV!H1791</f>
        <v>CONFIRMED BULLISH</v>
      </c>
    </row>
    <row r="1792" spans="1:12" ht="13.5" x14ac:dyDescent="0.25">
      <c r="A1792" s="3">
        <f>RSI!A1792</f>
        <v>44915</v>
      </c>
      <c r="B1792" s="2">
        <f>RSI!B1792</f>
        <v>9.5425000000000004</v>
      </c>
      <c r="C1792" s="2">
        <f>RSI!I1792</f>
        <v>46.354127944489605</v>
      </c>
      <c r="D1792" s="2">
        <f>MACD!E1792</f>
        <v>-9.0505123481431582E-2</v>
      </c>
      <c r="E1792" s="2">
        <f>MACD!F1792</f>
        <v>-2.5684941058855361E-2</v>
      </c>
      <c r="F1792" s="2">
        <f>'Moving Avg'!D1792</f>
        <v>9.6262799999999995</v>
      </c>
      <c r="G1792" s="2">
        <f>'Moving Avg'!F1792</f>
        <v>9.5099099999999979</v>
      </c>
      <c r="H1792" s="2">
        <f>'Moving Avg'!G1792</f>
        <v>9.742049999999999</v>
      </c>
      <c r="I1792" s="2">
        <f>'Moving Avg'!H1792</f>
        <v>9.8267554999999938</v>
      </c>
      <c r="J1792" s="5" t="str">
        <f>OBV!F1792</f>
        <v>BEARISH</v>
      </c>
      <c r="K1792" s="5" t="str">
        <f>OBV!G1792</f>
        <v>WEAK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9.4649000000000001</v>
      </c>
      <c r="C1793" s="2">
        <f>RSI!I1793</f>
        <v>42.136866653054859</v>
      </c>
      <c r="D1793" s="2">
        <f>MACD!E1793</f>
        <v>-9.2884801235015857E-2</v>
      </c>
      <c r="E1793" s="2">
        <f>MACD!F1793</f>
        <v>-3.9124913094087457E-2</v>
      </c>
      <c r="F1793" s="2">
        <f>'Moving Avg'!D1793</f>
        <v>9.5890400000000007</v>
      </c>
      <c r="G1793" s="2">
        <f>'Moving Avg'!F1793</f>
        <v>9.5099099999999979</v>
      </c>
      <c r="H1793" s="2">
        <f>'Moving Avg'!G1793</f>
        <v>9.727307999999999</v>
      </c>
      <c r="I1793" s="2">
        <f>'Moving Avg'!H1793</f>
        <v>9.8251609999999925</v>
      </c>
      <c r="J1793" s="5" t="str">
        <f>OBV!F1793</f>
        <v>BEARISH</v>
      </c>
      <c r="K1793" s="5" t="str">
        <f>OBV!G1793</f>
        <v>WEAK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9.4649000000000001</v>
      </c>
      <c r="C1794" s="2">
        <f>RSI!I1794</f>
        <v>42.136866653054859</v>
      </c>
      <c r="D1794" s="2">
        <f>MACD!E1794</f>
        <v>-8.8163639346968026E-2</v>
      </c>
      <c r="E1794" s="2">
        <f>MACD!F1794</f>
        <v>-4.8932658344663572E-2</v>
      </c>
      <c r="F1794" s="2">
        <f>'Moving Avg'!D1794</f>
        <v>9.5518000000000001</v>
      </c>
      <c r="G1794" s="2">
        <f>'Moving Avg'!F1794</f>
        <v>9.5099099999999979</v>
      </c>
      <c r="H1794" s="2">
        <f>'Moving Avg'!G1794</f>
        <v>9.7127219999999994</v>
      </c>
      <c r="I1794" s="2">
        <f>'Moving Avg'!H1794</f>
        <v>9.8243859999999916</v>
      </c>
      <c r="J1794" s="5" t="str">
        <f>OBV!F1794</f>
        <v>BEARISH</v>
      </c>
      <c r="K1794" s="5" t="str">
        <f>OBV!G1794</f>
        <v>WEAK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9.4417000000000009</v>
      </c>
      <c r="C1795" s="2">
        <f>RSI!I1795</f>
        <v>40.848286124785162</v>
      </c>
      <c r="D1795" s="2">
        <f>MACD!E1795</f>
        <v>-9.3664567903660512E-2</v>
      </c>
      <c r="E1795" s="2">
        <f>MACD!F1795</f>
        <v>-5.7879040256462969E-2</v>
      </c>
      <c r="F1795" s="2">
        <f>'Moving Avg'!D1795</f>
        <v>9.5099199999999993</v>
      </c>
      <c r="G1795" s="2">
        <f>'Moving Avg'!F1795</f>
        <v>9.506809999999998</v>
      </c>
      <c r="H1795" s="2">
        <f>'Moving Avg'!G1795</f>
        <v>9.701395999999999</v>
      </c>
      <c r="I1795" s="2">
        <f>'Moving Avg'!H1795</f>
        <v>9.8234949999999941</v>
      </c>
      <c r="J1795" s="5" t="str">
        <f>OBV!F1795</f>
        <v>BEARISH</v>
      </c>
      <c r="K1795" s="5" t="str">
        <f>OBV!G1795</f>
        <v>WEAK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9.4260999999999999</v>
      </c>
      <c r="C1796" s="2">
        <f>RSI!I1796</f>
        <v>39.963308961225067</v>
      </c>
      <c r="D1796" s="2">
        <f>MACD!E1796</f>
        <v>-9.5185642209861143E-2</v>
      </c>
      <c r="E1796" s="2">
        <f>MACD!F1796</f>
        <v>-6.5340360647142604E-2</v>
      </c>
      <c r="F1796" s="2">
        <f>'Moving Avg'!D1796</f>
        <v>9.4680199999999992</v>
      </c>
      <c r="G1796" s="2">
        <f>'Moving Avg'!F1796</f>
        <v>9.4955599999999993</v>
      </c>
      <c r="H1796" s="2">
        <f>'Moving Avg'!G1796</f>
        <v>9.6897580000000012</v>
      </c>
      <c r="I1796" s="2">
        <f>'Moving Avg'!H1796</f>
        <v>9.8225259999999928</v>
      </c>
      <c r="J1796" s="5" t="str">
        <f>OBV!F1796</f>
        <v>BEARISH</v>
      </c>
      <c r="K1796" s="5" t="str">
        <f>OBV!G1796</f>
        <v>WEAK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9.6356000000000002</v>
      </c>
      <c r="C1797" s="2">
        <f>RSI!I1797</f>
        <v>54.286676443738557</v>
      </c>
      <c r="D1797" s="2">
        <f>MACD!E1797</f>
        <v>-7.4164425302072345E-2</v>
      </c>
      <c r="E1797" s="2">
        <f>MACD!F1797</f>
        <v>-6.7105173578128563E-2</v>
      </c>
      <c r="F1797" s="2">
        <f>'Moving Avg'!D1797</f>
        <v>9.4866399999999995</v>
      </c>
      <c r="G1797" s="2">
        <f>'Moving Avg'!F1797</f>
        <v>9.5040949999999995</v>
      </c>
      <c r="H1797" s="2">
        <f>'Moving Avg'!G1797</f>
        <v>9.6838620000000013</v>
      </c>
      <c r="I1797" s="2">
        <f>'Moving Avg'!H1797</f>
        <v>9.8226044999999935</v>
      </c>
      <c r="J1797" s="5" t="str">
        <f>OBV!F1797</f>
        <v>BEARISH</v>
      </c>
      <c r="K1797" s="5" t="str">
        <f>OBV!G1797</f>
        <v>WEAK</v>
      </c>
      <c r="L1797" s="5" t="str">
        <f>OBV!H1797</f>
        <v>BEARISH DIVERGENCE</v>
      </c>
    </row>
    <row r="1798" spans="1:12" ht="13.5" x14ac:dyDescent="0.25">
      <c r="A1798" s="3">
        <f>RSI!A1798</f>
        <v>44923</v>
      </c>
      <c r="B1798" s="2">
        <f>RSI!B1798</f>
        <v>9.6356000000000002</v>
      </c>
      <c r="C1798" s="2">
        <f>RSI!I1798</f>
        <v>54.286676443738557</v>
      </c>
      <c r="D1798" s="2">
        <f>MACD!E1798</f>
        <v>-5.4465016895090201E-2</v>
      </c>
      <c r="E1798" s="2">
        <f>MACD!F1798</f>
        <v>-6.4577142241520891E-2</v>
      </c>
      <c r="F1798" s="2">
        <f>'Moving Avg'!D1798</f>
        <v>9.5207799999999985</v>
      </c>
      <c r="G1798" s="2">
        <f>'Moving Avg'!F1798</f>
        <v>9.5126299999999997</v>
      </c>
      <c r="H1798" s="2">
        <f>'Moving Avg'!G1798</f>
        <v>9.6779660000000014</v>
      </c>
      <c r="I1798" s="2">
        <f>'Moving Avg'!H1798</f>
        <v>9.8226829999999961</v>
      </c>
      <c r="J1798" s="5" t="str">
        <f>OBV!F1798</f>
        <v>BEARISH</v>
      </c>
      <c r="K1798" s="5" t="str">
        <f>OBV!G1798</f>
        <v>NEUTRAL</v>
      </c>
      <c r="L1798" s="5" t="str">
        <f>OBV!H1798</f>
        <v>BEARISH DIVERGENCE</v>
      </c>
    </row>
    <row r="1799" spans="1:12" ht="13.5" x14ac:dyDescent="0.25">
      <c r="A1799" s="3">
        <f>RSI!A1799</f>
        <v>44924</v>
      </c>
      <c r="B1799" s="2">
        <f>RSI!B1799</f>
        <v>9.6279000000000003</v>
      </c>
      <c r="C1799" s="2">
        <f>RSI!I1799</f>
        <v>53.740159784910553</v>
      </c>
      <c r="D1799" s="2">
        <f>MACD!E1799</f>
        <v>-3.7663314959193173E-2</v>
      </c>
      <c r="E1799" s="2">
        <f>MACD!F1799</f>
        <v>-5.9194376785055347E-2</v>
      </c>
      <c r="F1799" s="2">
        <f>'Moving Avg'!D1799</f>
        <v>9.5533800000000006</v>
      </c>
      <c r="G1799" s="2">
        <f>'Moving Avg'!F1799</f>
        <v>9.5207800000000002</v>
      </c>
      <c r="H1799" s="2">
        <f>'Moving Avg'!G1799</f>
        <v>9.671140000000003</v>
      </c>
      <c r="I1799" s="2">
        <f>'Moving Avg'!H1799</f>
        <v>9.822366499999994</v>
      </c>
      <c r="J1799" s="5" t="str">
        <f>OBV!F1799</f>
        <v>BEARISH</v>
      </c>
      <c r="K1799" s="5" t="str">
        <f>OBV!G1799</f>
        <v>NEUTRAL</v>
      </c>
      <c r="L1799" s="5" t="str">
        <f>OBV!H1799</f>
        <v>BEARISH DIVERGENCE</v>
      </c>
    </row>
    <row r="1800" spans="1:12" ht="13.5" x14ac:dyDescent="0.25">
      <c r="A1800" s="3">
        <f>RSI!A1800</f>
        <v>44925</v>
      </c>
      <c r="B1800" s="2">
        <f>RSI!B1800</f>
        <v>9.6279000000000003</v>
      </c>
      <c r="C1800" s="2">
        <f>RSI!I1800</f>
        <v>53.740159784910553</v>
      </c>
      <c r="D1800" s="2">
        <f>MACD!E1800</f>
        <v>-2.3805989340365485E-2</v>
      </c>
      <c r="E1800" s="2">
        <f>MACD!F1800</f>
        <v>-5.2116699296117383E-2</v>
      </c>
      <c r="F1800" s="2">
        <f>'Moving Avg'!D1800</f>
        <v>9.5906200000000013</v>
      </c>
      <c r="G1800" s="2">
        <f>'Moving Avg'!F1800</f>
        <v>9.5289300000000008</v>
      </c>
      <c r="H1800" s="2">
        <f>'Moving Avg'!G1800</f>
        <v>9.6635380000000026</v>
      </c>
      <c r="I1800" s="2">
        <f>'Moving Avg'!H1800</f>
        <v>9.8220499999999955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9.6356000000000002</v>
      </c>
      <c r="C1801" s="2">
        <f>RSI!I1801</f>
        <v>54.274038204913467</v>
      </c>
      <c r="D1801" s="2">
        <f>MACD!E1801</f>
        <v>-1.5368415259056079E-2</v>
      </c>
      <c r="E1801" s="2">
        <f>MACD!F1801</f>
        <v>-4.4767042488705125E-2</v>
      </c>
      <c r="F1801" s="2">
        <f>'Moving Avg'!D1801</f>
        <v>9.6325199999999995</v>
      </c>
      <c r="G1801" s="2">
        <f>'Moving Avg'!F1801</f>
        <v>9.5390150000000027</v>
      </c>
      <c r="H1801" s="2">
        <f>'Moving Avg'!G1801</f>
        <v>9.6545380000000041</v>
      </c>
      <c r="I1801" s="2">
        <f>'Moving Avg'!H1801</f>
        <v>9.821344499999995</v>
      </c>
      <c r="J1801" s="5" t="str">
        <f>OBV!F1801</f>
        <v>BULLISH</v>
      </c>
      <c r="K1801" s="5" t="str">
        <f>OBV!G1801</f>
        <v>STRONG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9.6201000000000008</v>
      </c>
      <c r="C1802" s="2">
        <f>RSI!I1802</f>
        <v>52.949317687895345</v>
      </c>
      <c r="D1802" s="2">
        <f>MACD!E1802</f>
        <v>-2.1757570434566276E-2</v>
      </c>
      <c r="E1802" s="2">
        <f>MACD!F1802</f>
        <v>-4.0165148077877355E-2</v>
      </c>
      <c r="F1802" s="2">
        <f>'Moving Avg'!D1802</f>
        <v>9.6294199999999996</v>
      </c>
      <c r="G1802" s="2">
        <f>'Moving Avg'!F1802</f>
        <v>9.551040000000004</v>
      </c>
      <c r="H1802" s="2">
        <f>'Moving Avg'!G1802</f>
        <v>9.645228000000003</v>
      </c>
      <c r="I1802" s="2">
        <f>'Moving Avg'!H1802</f>
        <v>9.8205614999999948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9.4260999999999999</v>
      </c>
      <c r="C1803" s="2">
        <f>RSI!I1803</f>
        <v>39.841678721015747</v>
      </c>
      <c r="D1803" s="2">
        <f>MACD!E1803</f>
        <v>-2.496779092324708E-2</v>
      </c>
      <c r="E1803" s="2">
        <f>MACD!F1803</f>
        <v>-3.7125676646951301E-2</v>
      </c>
      <c r="F1803" s="2">
        <f>'Moving Avg'!D1803</f>
        <v>9.5875199999999996</v>
      </c>
      <c r="G1803" s="2">
        <f>'Moving Avg'!F1803</f>
        <v>9.5510400000000022</v>
      </c>
      <c r="H1803" s="2">
        <f>'Moving Avg'!G1803</f>
        <v>9.6320380000000032</v>
      </c>
      <c r="I1803" s="2">
        <f>'Moving Avg'!H1803</f>
        <v>9.8188084999999958</v>
      </c>
      <c r="J1803" s="5" t="str">
        <f>OBV!F1803</f>
        <v>BEARISH</v>
      </c>
      <c r="K1803" s="5" t="str">
        <f>OBV!G1803</f>
        <v>WEAK</v>
      </c>
      <c r="L1803" s="5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9.4260999999999999</v>
      </c>
      <c r="C1804" s="2">
        <f>RSI!I1804</f>
        <v>39.841678721015747</v>
      </c>
      <c r="D1804" s="2">
        <f>MACD!E1804</f>
        <v>-2.6756222463685475E-2</v>
      </c>
      <c r="E1804" s="2">
        <f>MACD!F1804</f>
        <v>-3.5051785810298136E-2</v>
      </c>
      <c r="F1804" s="2">
        <f>'Moving Avg'!D1804</f>
        <v>9.5471599999999999</v>
      </c>
      <c r="G1804" s="2">
        <f>'Moving Avg'!F1804</f>
        <v>9.549100000000001</v>
      </c>
      <c r="H1804" s="2">
        <f>'Moving Avg'!G1804</f>
        <v>9.6188480000000034</v>
      </c>
      <c r="I1804" s="2">
        <f>'Moving Avg'!H1804</f>
        <v>9.818195999999995</v>
      </c>
      <c r="J1804" s="5" t="str">
        <f>OBV!F1804</f>
        <v>BEARISH</v>
      </c>
      <c r="K1804" s="5" t="str">
        <f>OBV!G1804</f>
        <v>WEAK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9.4649000000000001</v>
      </c>
      <c r="C1805" s="2">
        <f>RSI!I1805</f>
        <v>43.108396667442996</v>
      </c>
      <c r="D1805" s="2">
        <f>MACD!E1805</f>
        <v>-3.3853640651052785E-2</v>
      </c>
      <c r="E1805" s="2">
        <f>MACD!F1805</f>
        <v>-3.4812156778449066E-2</v>
      </c>
      <c r="F1805" s="2">
        <f>'Moving Avg'!D1805</f>
        <v>9.5145599999999995</v>
      </c>
      <c r="G1805" s="2">
        <f>'Moving Avg'!F1805</f>
        <v>9.552975</v>
      </c>
      <c r="H1805" s="2">
        <f>'Moving Avg'!G1805</f>
        <v>9.6064340000000037</v>
      </c>
      <c r="I1805" s="2">
        <f>'Moving Avg'!H1805</f>
        <v>9.817420999999996</v>
      </c>
      <c r="J1805" s="5" t="str">
        <f>OBV!F1805</f>
        <v>BEARISH</v>
      </c>
      <c r="K1805" s="5" t="str">
        <f>OBV!G1805</f>
        <v>WEAK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9.5425000000000004</v>
      </c>
      <c r="C1806" s="2">
        <f>RSI!I1806</f>
        <v>49.065592380217232</v>
      </c>
      <c r="D1806" s="2">
        <f>MACD!E1806</f>
        <v>-4.744103506393671E-2</v>
      </c>
      <c r="E1806" s="2">
        <f>MACD!F1806</f>
        <v>-3.7337932435546596E-2</v>
      </c>
      <c r="F1806" s="2">
        <f>'Moving Avg'!D1806</f>
        <v>9.4959399999999992</v>
      </c>
      <c r="G1806" s="2">
        <f>'Moving Avg'!F1806</f>
        <v>9.5603449999999999</v>
      </c>
      <c r="H1806" s="2">
        <f>'Moving Avg'!G1806</f>
        <v>9.5955720000000042</v>
      </c>
      <c r="I1806" s="2">
        <f>'Moving Avg'!H1806</f>
        <v>9.8173904999999948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9.6201000000000008</v>
      </c>
      <c r="C1807" s="2">
        <f>RSI!I1807</f>
        <v>54.227209305665774</v>
      </c>
      <c r="D1807" s="2">
        <f>MACD!E1807</f>
        <v>-3.2389665614610763E-2</v>
      </c>
      <c r="E1807" s="2">
        <f>MACD!F1807</f>
        <v>-3.6348279071359429E-2</v>
      </c>
      <c r="F1807" s="2">
        <f>'Moving Avg'!D1807</f>
        <v>9.4959400000000009</v>
      </c>
      <c r="G1807" s="2">
        <f>'Moving Avg'!F1807</f>
        <v>9.559569999999999</v>
      </c>
      <c r="H1807" s="2">
        <f>'Moving Avg'!G1807</f>
        <v>9.5864180000000037</v>
      </c>
      <c r="I1807" s="2">
        <f>'Moving Avg'!H1807</f>
        <v>9.8173914999999976</v>
      </c>
      <c r="J1807" s="5" t="str">
        <f>OBV!F1807</f>
        <v>BULLISH</v>
      </c>
      <c r="K1807" s="5" t="str">
        <f>OBV!G1807</f>
        <v>STRONG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9.6122999999999994</v>
      </c>
      <c r="C1808" s="2">
        <f>RSI!I1808</f>
        <v>53.638811262747687</v>
      </c>
      <c r="D1808" s="2">
        <f>MACD!E1808</f>
        <v>-1.9473753190045073E-2</v>
      </c>
      <c r="E1808" s="2">
        <f>MACD!F1808</f>
        <v>-3.297337389509656E-2</v>
      </c>
      <c r="F1808" s="2">
        <f>'Moving Avg'!D1808</f>
        <v>9.5331799999999998</v>
      </c>
      <c r="G1808" s="2">
        <f>'Moving Avg'!F1808</f>
        <v>9.5576299999999996</v>
      </c>
      <c r="H1808" s="2">
        <f>'Moving Avg'!G1808</f>
        <v>9.5845560000000027</v>
      </c>
      <c r="I1808" s="2">
        <f>'Moving Avg'!H1808</f>
        <v>9.8173534999999976</v>
      </c>
      <c r="J1808" s="5" t="str">
        <f>OBV!F1808</f>
        <v>BULLISH</v>
      </c>
      <c r="K1808" s="5" t="str">
        <f>OBV!G1808</f>
        <v>STRONG</v>
      </c>
      <c r="L1808" s="5" t="str">
        <f>OBV!H1808</f>
        <v>CONFIRMED BULLISH</v>
      </c>
    </row>
    <row r="1809" spans="1:12" ht="13.5" x14ac:dyDescent="0.25">
      <c r="A1809" s="3">
        <f>RSI!A1809</f>
        <v>44938</v>
      </c>
      <c r="B1809" s="2">
        <f>RSI!B1809</f>
        <v>9.6122999999999994</v>
      </c>
      <c r="C1809" s="2">
        <f>RSI!I1809</f>
        <v>53.63881126274768</v>
      </c>
      <c r="D1809" s="2">
        <f>MACD!E1809</f>
        <v>-1.0051613789713087E-2</v>
      </c>
      <c r="E1809" s="2">
        <f>MACD!F1809</f>
        <v>-2.8389021874019867E-2</v>
      </c>
      <c r="F1809" s="2">
        <f>'Moving Avg'!D1809</f>
        <v>9.5704200000000004</v>
      </c>
      <c r="G1809" s="2">
        <f>'Moving Avg'!F1809</f>
        <v>9.5556899999999985</v>
      </c>
      <c r="H1809" s="2">
        <f>'Moving Avg'!G1809</f>
        <v>9.5797460000000036</v>
      </c>
      <c r="I1809" s="2">
        <f>'Moving Avg'!H1809</f>
        <v>9.8182059999999964</v>
      </c>
      <c r="J1809" s="5" t="str">
        <f>OBV!F1809</f>
        <v>BULLISH</v>
      </c>
      <c r="K1809" s="5" t="str">
        <f>OBV!G1809</f>
        <v>STRONG</v>
      </c>
      <c r="L1809" s="5" t="str">
        <f>OBV!H1809</f>
        <v>CONFIRMED BULLISH</v>
      </c>
    </row>
    <row r="1810" spans="1:12" ht="13.5" x14ac:dyDescent="0.25">
      <c r="A1810" s="3">
        <f>RSI!A1810</f>
        <v>44939</v>
      </c>
      <c r="B1810" s="2">
        <f>RSI!B1810</f>
        <v>9.6122999999999994</v>
      </c>
      <c r="C1810" s="2">
        <f>RSI!I1810</f>
        <v>53.638811262747687</v>
      </c>
      <c r="D1810" s="2">
        <f>MACD!E1810</f>
        <v>-2.3772696579484887E-3</v>
      </c>
      <c r="E1810" s="2">
        <f>MACD!F1810</f>
        <v>-2.3186671430805595E-2</v>
      </c>
      <c r="F1810" s="2">
        <f>'Moving Avg'!D1810</f>
        <v>9.5998999999999999</v>
      </c>
      <c r="G1810" s="2">
        <f>'Moving Avg'!F1810</f>
        <v>9.5537500000000009</v>
      </c>
      <c r="H1810" s="2">
        <f>'Moving Avg'!G1810</f>
        <v>9.5749360000000028</v>
      </c>
      <c r="I1810" s="2">
        <f>'Moving Avg'!H1810</f>
        <v>9.8190584999999988</v>
      </c>
      <c r="J1810" s="5" t="str">
        <f>OBV!F1810</f>
        <v>BULLISH</v>
      </c>
      <c r="K1810" s="5" t="str">
        <f>OBV!G1810</f>
        <v>STRONG</v>
      </c>
      <c r="L1810" s="5" t="str">
        <f>OBV!H1810</f>
        <v>CONFIRMED BULLISH</v>
      </c>
    </row>
    <row r="1811" spans="1:12" ht="13.5" x14ac:dyDescent="0.25">
      <c r="A1811" s="3">
        <f>RSI!A1811</f>
        <v>44942</v>
      </c>
      <c r="B1811" s="2">
        <f>RSI!B1811</f>
        <v>9.6122999999999994</v>
      </c>
      <c r="C1811" s="2">
        <f>RSI!I1811</f>
        <v>53.638811262747687</v>
      </c>
      <c r="D1811" s="2">
        <f>MACD!E1811</f>
        <v>5.0248776778563098E-3</v>
      </c>
      <c r="E1811" s="2">
        <f>MACD!F1811</f>
        <v>-1.7544361609073213E-2</v>
      </c>
      <c r="F1811" s="2">
        <f>'Moving Avg'!D1811</f>
        <v>9.613859999999999</v>
      </c>
      <c r="G1811" s="2">
        <f>'Moving Avg'!F1811</f>
        <v>9.5525850000000005</v>
      </c>
      <c r="H1811" s="2">
        <f>'Moving Avg'!G1811</f>
        <v>9.5716760000000036</v>
      </c>
      <c r="I1811" s="2">
        <f>'Moving Avg'!H1811</f>
        <v>9.8199109999999976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</row>
    <row r="1812" spans="1:12" ht="13.5" x14ac:dyDescent="0.25">
      <c r="A1812" s="3">
        <f>RSI!A1812</f>
        <v>44943</v>
      </c>
      <c r="B1812" s="2">
        <f>RSI!B1812</f>
        <v>9.5425000000000004</v>
      </c>
      <c r="C1812" s="2">
        <f>RSI!I1812</f>
        <v>47.442653216080153</v>
      </c>
      <c r="D1812" s="2">
        <f>MACD!E1812</f>
        <v>1.3818299349180663E-2</v>
      </c>
      <c r="E1812" s="2">
        <f>MACD!F1812</f>
        <v>-1.1271829417422437E-2</v>
      </c>
      <c r="F1812" s="2">
        <f>'Moving Avg'!D1812</f>
        <v>9.5983399999999985</v>
      </c>
      <c r="G1812" s="2">
        <f>'Moving Avg'!F1812</f>
        <v>9.5525850000000005</v>
      </c>
      <c r="H1812" s="2">
        <f>'Moving Avg'!G1812</f>
        <v>9.5611240000000031</v>
      </c>
      <c r="I1812" s="2">
        <f>'Moving Avg'!H1812</f>
        <v>9.8204144999999983</v>
      </c>
      <c r="J1812" s="5" t="str">
        <f>OBV!F1812</f>
        <v>BEARISH</v>
      </c>
      <c r="K1812" s="5" t="str">
        <f>OBV!G1812</f>
        <v>NEUTRAL</v>
      </c>
      <c r="L1812" s="5" t="str">
        <f>OBV!H1812</f>
        <v>CONFIRMED BEARISH</v>
      </c>
    </row>
    <row r="1813" spans="1:12" ht="13.5" x14ac:dyDescent="0.25">
      <c r="A1813" s="3">
        <f>RSI!A1813</f>
        <v>44944</v>
      </c>
      <c r="B1813" s="2">
        <f>RSI!B1813</f>
        <v>9.6122999999999994</v>
      </c>
      <c r="C1813" s="2">
        <f>RSI!I1813</f>
        <v>53.257520082642202</v>
      </c>
      <c r="D1813" s="2">
        <f>MACD!E1813</f>
        <v>-1.3581934946497398E-2</v>
      </c>
      <c r="E1813" s="2">
        <f>MACD!F1813</f>
        <v>-1.1733850523237431E-2</v>
      </c>
      <c r="F1813" s="2">
        <f>'Moving Avg'!D1813</f>
        <v>9.5983400000000003</v>
      </c>
      <c r="G1813" s="2">
        <f>'Moving Avg'!F1813</f>
        <v>9.5599550000000004</v>
      </c>
      <c r="H1813" s="2">
        <f>'Moving Avg'!G1813</f>
        <v>9.5519680000000022</v>
      </c>
      <c r="I1813" s="2">
        <f>'Moving Avg'!H1813</f>
        <v>9.8203764999999983</v>
      </c>
      <c r="J1813" s="5" t="str">
        <f>OBV!F1813</f>
        <v>BEARISH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9.8528000000000002</v>
      </c>
      <c r="C1814" s="2">
        <f>RSI!I1814</f>
        <v>66.861889717170186</v>
      </c>
      <c r="D1814" s="2">
        <f>MACD!E1814</f>
        <v>-5.4831327230044025E-2</v>
      </c>
      <c r="E1814" s="2">
        <f>MACD!F1814</f>
        <v>-2.0353345864598752E-2</v>
      </c>
      <c r="F1814" s="2">
        <f>'Moving Avg'!D1814</f>
        <v>9.6464400000000001</v>
      </c>
      <c r="G1814" s="2">
        <f>'Moving Avg'!F1814</f>
        <v>9.5793500000000016</v>
      </c>
      <c r="H1814" s="2">
        <f>'Moving Avg'!G1814</f>
        <v>9.5549160000000022</v>
      </c>
      <c r="I1814" s="2">
        <f>'Moving Avg'!H1814</f>
        <v>9.8215764999999973</v>
      </c>
      <c r="J1814" s="5" t="str">
        <f>OBV!F1814</f>
        <v>BULLISH</v>
      </c>
      <c r="K1814" s="5" t="str">
        <f>OBV!G1814</f>
        <v>STRONG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10.007999999999999</v>
      </c>
      <c r="C1815" s="2">
        <f>RSI!I1815</f>
        <v>72.43701083958544</v>
      </c>
      <c r="D1815" s="2">
        <f>MACD!E1815</f>
        <v>-9.691411232706848E-2</v>
      </c>
      <c r="E1815" s="2">
        <f>MACD!F1815</f>
        <v>-3.5665499157092703E-2</v>
      </c>
      <c r="F1815" s="2">
        <f>'Moving Avg'!D1815</f>
        <v>9.725579999999999</v>
      </c>
      <c r="G1815" s="2">
        <f>'Moving Avg'!F1815</f>
        <v>9.6076650000000008</v>
      </c>
      <c r="H1815" s="2">
        <f>'Moving Avg'!G1815</f>
        <v>9.5587940000000025</v>
      </c>
      <c r="I1815" s="2">
        <f>'Moving Avg'!H1815</f>
        <v>9.8235524999999964</v>
      </c>
      <c r="J1815" s="5" t="str">
        <f>OBV!F1815</f>
        <v>BULLISH</v>
      </c>
      <c r="K1815" s="5" t="str">
        <f>OBV!G1815</f>
        <v>STRONG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10.1632</v>
      </c>
      <c r="C1816" s="2">
        <f>RSI!I1816</f>
        <v>76.664877950653349</v>
      </c>
      <c r="D1816" s="2">
        <f>MACD!E1816</f>
        <v>-0.13452752957029901</v>
      </c>
      <c r="E1816" s="2">
        <f>MACD!F1816</f>
        <v>-5.5437905239733964E-2</v>
      </c>
      <c r="F1816" s="2">
        <f>'Moving Avg'!D1816</f>
        <v>9.8357600000000023</v>
      </c>
      <c r="G1816" s="2">
        <f>'Moving Avg'!F1816</f>
        <v>9.6445200000000018</v>
      </c>
      <c r="H1816" s="2">
        <f>'Moving Avg'!G1816</f>
        <v>9.5681040000000035</v>
      </c>
      <c r="I1816" s="2">
        <f>'Moving Avg'!H1816</f>
        <v>9.8263044999999973</v>
      </c>
      <c r="J1816" s="5" t="str">
        <f>OBV!F1816</f>
        <v>BULLISH</v>
      </c>
      <c r="K1816" s="5" t="str">
        <f>OBV!G1816</f>
        <v>STRONG</v>
      </c>
      <c r="L1816" s="5" t="str">
        <f>OBV!H1816</f>
        <v>CONFIRMED BULLISH</v>
      </c>
    </row>
    <row r="1817" spans="1:12" ht="13.5" x14ac:dyDescent="0.25">
      <c r="A1817" s="3">
        <f>RSI!A1817</f>
        <v>44950</v>
      </c>
      <c r="B1817" s="2">
        <f>RSI!B1817</f>
        <v>10.1554</v>
      </c>
      <c r="C1817" s="2">
        <f>RSI!I1817</f>
        <v>76.033646826844119</v>
      </c>
      <c r="D1817" s="2">
        <f>MACD!E1817</f>
        <v>-0.1570209188113445</v>
      </c>
      <c r="E1817" s="2">
        <f>MACD!F1817</f>
        <v>-7.5754507954056083E-2</v>
      </c>
      <c r="F1817" s="2">
        <f>'Moving Avg'!D1817</f>
        <v>9.9583399999999997</v>
      </c>
      <c r="G1817" s="2">
        <f>'Moving Avg'!F1817</f>
        <v>9.6705100000000019</v>
      </c>
      <c r="H1817" s="2">
        <f>'Moving Avg'!G1817</f>
        <v>9.5772580000000023</v>
      </c>
      <c r="I1817" s="2">
        <f>'Moving Avg'!H1817</f>
        <v>9.8293384999999969</v>
      </c>
      <c r="J1817" s="5" t="str">
        <f>OBV!F1817</f>
        <v>BULLISH</v>
      </c>
      <c r="K1817" s="5" t="str">
        <f>OBV!G1817</f>
        <v>STRONG</v>
      </c>
      <c r="L1817" s="5" t="str">
        <f>OBV!H1817</f>
        <v>CONFIRMED BULLISH</v>
      </c>
    </row>
    <row r="1818" spans="1:12" ht="13.5" x14ac:dyDescent="0.25">
      <c r="A1818" s="3">
        <f>RSI!A1818</f>
        <v>44951</v>
      </c>
      <c r="B1818" s="2">
        <f>RSI!B1818</f>
        <v>10.046799999999999</v>
      </c>
      <c r="C1818" s="2">
        <f>RSI!I1818</f>
        <v>67.678354442663661</v>
      </c>
      <c r="D1818" s="2">
        <f>MACD!E1818</f>
        <v>-0.17211037284565123</v>
      </c>
      <c r="E1818" s="2">
        <f>MACD!F1818</f>
        <v>-9.5025680932375123E-2</v>
      </c>
      <c r="F1818" s="2">
        <f>'Moving Avg'!D1818</f>
        <v>10.04524</v>
      </c>
      <c r="G1818" s="2">
        <f>'Moving Avg'!F1818</f>
        <v>9.6910699999999999</v>
      </c>
      <c r="H1818" s="2">
        <f>'Moving Avg'!G1818</f>
        <v>9.5885840000000027</v>
      </c>
      <c r="I1818" s="2">
        <f>'Moving Avg'!H1818</f>
        <v>9.8315084999999982</v>
      </c>
      <c r="J1818" s="5" t="str">
        <f>OBV!F1818</f>
        <v>BULLISH</v>
      </c>
      <c r="K1818" s="5" t="str">
        <f>OBV!G1818</f>
        <v>STRONG</v>
      </c>
      <c r="L1818" s="5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10.046799999999999</v>
      </c>
      <c r="C1819" s="2">
        <f>RSI!I1819</f>
        <v>67.678354442663647</v>
      </c>
      <c r="D1819" s="2">
        <f>MACD!E1819</f>
        <v>-0.18692278984864785</v>
      </c>
      <c r="E1819" s="2">
        <f>MACD!F1819</f>
        <v>-0.11340510271562967</v>
      </c>
      <c r="F1819" s="2">
        <f>'Moving Avg'!D1819</f>
        <v>10.084039999999998</v>
      </c>
      <c r="G1819" s="2">
        <f>'Moving Avg'!F1819</f>
        <v>9.7120149999999992</v>
      </c>
      <c r="H1819" s="2">
        <f>'Moving Avg'!G1819</f>
        <v>9.5999100000000013</v>
      </c>
      <c r="I1819" s="2">
        <f>'Moving Avg'!H1819</f>
        <v>9.8310064999999991</v>
      </c>
      <c r="J1819" s="5" t="str">
        <f>OBV!F1819</f>
        <v>BULLISH</v>
      </c>
      <c r="K1819" s="5" t="str">
        <f>OBV!G1819</f>
        <v>STRONG</v>
      </c>
      <c r="L1819" s="5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9.9148999999999994</v>
      </c>
      <c r="C1820" s="2">
        <f>RSI!I1820</f>
        <v>58.606683046212311</v>
      </c>
      <c r="D1820" s="2">
        <f>MACD!E1820</f>
        <v>-0.19157898220314706</v>
      </c>
      <c r="E1820" s="2">
        <f>MACD!F1820</f>
        <v>-0.12903987861313315</v>
      </c>
      <c r="F1820" s="2">
        <f>'Moving Avg'!D1820</f>
        <v>10.06542</v>
      </c>
      <c r="G1820" s="2">
        <f>'Moving Avg'!F1820</f>
        <v>9.7263649999999977</v>
      </c>
      <c r="H1820" s="2">
        <f>'Moving Avg'!G1820</f>
        <v>9.6058060000000012</v>
      </c>
      <c r="I1820" s="2">
        <f>'Moving Avg'!H1820</f>
        <v>9.8298449999999988</v>
      </c>
      <c r="J1820" s="5" t="str">
        <f>OBV!F1820</f>
        <v>BEARISH</v>
      </c>
      <c r="K1820" s="5" t="str">
        <f>OBV!G1820</f>
        <v>WEAK</v>
      </c>
      <c r="L1820" s="5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9.9148999999999994</v>
      </c>
      <c r="C1821" s="2">
        <f>RSI!I1821</f>
        <v>58.606683046212311</v>
      </c>
      <c r="D1821" s="2">
        <f>MACD!E1821</f>
        <v>-0.19649219294011289</v>
      </c>
      <c r="E1821" s="2">
        <f>MACD!F1821</f>
        <v>-0.14253034147852911</v>
      </c>
      <c r="F1821" s="2">
        <f>'Moving Avg'!D1821</f>
        <v>10.01576</v>
      </c>
      <c r="G1821" s="2">
        <f>'Moving Avg'!F1821</f>
        <v>9.7403299999999966</v>
      </c>
      <c r="H1821" s="2">
        <f>'Moving Avg'!G1821</f>
        <v>9.6117020000000011</v>
      </c>
      <c r="I1821" s="2">
        <f>'Moving Avg'!H1821</f>
        <v>9.8286834999999968</v>
      </c>
      <c r="J1821" s="5" t="str">
        <f>OBV!F1821</f>
        <v>BEARISH</v>
      </c>
      <c r="K1821" s="5" t="str">
        <f>OBV!G1821</f>
        <v>WEAK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9.9614999999999991</v>
      </c>
      <c r="C1822" s="2">
        <f>RSI!I1822</f>
        <v>60.761735277794159</v>
      </c>
      <c r="D1822" s="2">
        <f>MACD!E1822</f>
        <v>-0.21574109374041228</v>
      </c>
      <c r="E1822" s="2">
        <f>MACD!F1822</f>
        <v>-0.15717249193090577</v>
      </c>
      <c r="F1822" s="2">
        <f>'Moving Avg'!D1822</f>
        <v>9.9769800000000011</v>
      </c>
      <c r="G1822" s="2">
        <f>'Moving Avg'!F1822</f>
        <v>9.7573999999999987</v>
      </c>
      <c r="H1822" s="2">
        <f>'Moving Avg'!G1822</f>
        <v>9.6185299999999998</v>
      </c>
      <c r="I1822" s="2">
        <f>'Moving Avg'!H1822</f>
        <v>9.8271849999999965</v>
      </c>
      <c r="J1822" s="5" t="str">
        <f>OBV!F1822</f>
        <v>BEARISH</v>
      </c>
      <c r="K1822" s="5" t="str">
        <f>OBV!G1822</f>
        <v>WEAK</v>
      </c>
      <c r="L1822" s="5" t="str">
        <f>OBV!H1822</f>
        <v>CONFIRMED BEARISH</v>
      </c>
    </row>
    <row r="1823" spans="1:12" ht="13.5" x14ac:dyDescent="0.25">
      <c r="A1823" s="3">
        <f>RSI!A1823</f>
        <v>44958</v>
      </c>
      <c r="B1823" s="2">
        <f>RSI!B1823</f>
        <v>9.9614999999999991</v>
      </c>
      <c r="C1823" s="2">
        <f>RSI!I1823</f>
        <v>60.761735277794159</v>
      </c>
      <c r="D1823" s="2">
        <f>MACD!E1823</f>
        <v>-0.22240002064958908</v>
      </c>
      <c r="E1823" s="2">
        <f>MACD!F1823</f>
        <v>-0.17021799767464244</v>
      </c>
      <c r="F1823" s="2">
        <f>'Moving Avg'!D1823</f>
        <v>9.9599200000000003</v>
      </c>
      <c r="G1823" s="2">
        <f>'Moving Avg'!F1823</f>
        <v>9.7841699999999996</v>
      </c>
      <c r="H1823" s="2">
        <f>'Moving Avg'!G1823</f>
        <v>9.6284620000000007</v>
      </c>
      <c r="I1823" s="2">
        <f>'Moving Avg'!H1823</f>
        <v>9.8252589999999991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9.9536999999999995</v>
      </c>
      <c r="C1824" s="2">
        <f>RSI!I1824</f>
        <v>60.15378427611806</v>
      </c>
      <c r="D1824" s="2">
        <f>MACD!E1824</f>
        <v>-0.19148436485877696</v>
      </c>
      <c r="E1824" s="2">
        <f>MACD!F1824</f>
        <v>-0.17447127111146937</v>
      </c>
      <c r="F1824" s="2">
        <f>'Moving Avg'!D1824</f>
        <v>9.9413</v>
      </c>
      <c r="G1824" s="2">
        <f>'Moving Avg'!F1824</f>
        <v>9.8105499999999992</v>
      </c>
      <c r="H1824" s="2">
        <f>'Moving Avg'!G1824</f>
        <v>9.6382380000000012</v>
      </c>
      <c r="I1824" s="2">
        <f>'Moving Avg'!H1824</f>
        <v>9.8232939999999971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9.9459</v>
      </c>
      <c r="C1825" s="2">
        <f>RSI!I1825</f>
        <v>59.51252819926124</v>
      </c>
      <c r="D1825" s="2">
        <f>MACD!E1825</f>
        <v>-0.14177569590746941</v>
      </c>
      <c r="E1825" s="2">
        <f>MACD!F1825</f>
        <v>-0.16793215607066939</v>
      </c>
      <c r="F1825" s="2">
        <f>'Moving Avg'!D1825</f>
        <v>9.9474999999999998</v>
      </c>
      <c r="G1825" s="2">
        <f>'Moving Avg'!F1825</f>
        <v>9.8345999999999982</v>
      </c>
      <c r="H1825" s="2">
        <f>'Moving Avg'!G1825</f>
        <v>9.6470820000000028</v>
      </c>
      <c r="I1825" s="2">
        <f>'Moving Avg'!H1825</f>
        <v>9.8212899999999976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9.9459</v>
      </c>
      <c r="C1826" s="2">
        <f>RSI!I1826</f>
        <v>59.51252819926124</v>
      </c>
      <c r="D1826" s="2">
        <f>MACD!E1826</f>
        <v>-7.6629864724452545E-2</v>
      </c>
      <c r="E1826" s="2">
        <f>MACD!F1826</f>
        <v>-0.14967169780142603</v>
      </c>
      <c r="F1826" s="2">
        <f>'Moving Avg'!D1826</f>
        <v>9.9537000000000013</v>
      </c>
      <c r="G1826" s="2">
        <f>'Moving Avg'!F1826</f>
        <v>9.8547699999999985</v>
      </c>
      <c r="H1826" s="2">
        <f>'Moving Avg'!G1826</f>
        <v>9.6529780000000027</v>
      </c>
      <c r="I1826" s="2">
        <f>'Moving Avg'!H1826</f>
        <v>9.8192859999999982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9.8140999999999998</v>
      </c>
      <c r="C1827" s="2">
        <f>RSI!I1827</f>
        <v>49.228263804376169</v>
      </c>
      <c r="D1827" s="2">
        <f>MACD!E1827</f>
        <v>-1.3677092547164094E-2</v>
      </c>
      <c r="E1827" s="2">
        <f>MACD!F1827</f>
        <v>-0.12247277675057365</v>
      </c>
      <c r="F1827" s="2">
        <f>'Moving Avg'!D1827</f>
        <v>9.92422</v>
      </c>
      <c r="G1827" s="2">
        <f>'Moving Avg'!F1827</f>
        <v>9.864469999999999</v>
      </c>
      <c r="H1827" s="2">
        <f>'Moving Avg'!G1827</f>
        <v>9.6599620000000019</v>
      </c>
      <c r="I1827" s="2">
        <f>'Moving Avg'!H1827</f>
        <v>9.8166229999999981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9.9924999999999997</v>
      </c>
      <c r="C1828" s="2">
        <f>RSI!I1828</f>
        <v>59.444270593289097</v>
      </c>
      <c r="D1828" s="2">
        <f>MACD!E1828</f>
        <v>9.7676958258894331E-3</v>
      </c>
      <c r="E1828" s="2">
        <f>MACD!F1828</f>
        <v>-9.6024682235281031E-2</v>
      </c>
      <c r="F1828" s="2">
        <f>'Moving Avg'!D1828</f>
        <v>9.9304199999999998</v>
      </c>
      <c r="G1828" s="2">
        <f>'Moving Avg'!F1828</f>
        <v>9.8834800000000005</v>
      </c>
      <c r="H1828" s="2">
        <f>'Moving Avg'!G1828</f>
        <v>9.6705140000000025</v>
      </c>
      <c r="I1828" s="2">
        <f>'Moving Avg'!H1828</f>
        <v>9.8148519999999966</v>
      </c>
      <c r="J1828" s="5" t="str">
        <f>OBV!F1828</f>
        <v>BEARISH</v>
      </c>
      <c r="K1828" s="5" t="str">
        <f>OBV!G1828</f>
        <v>NEUTRAL</v>
      </c>
      <c r="L1828" s="5" t="str">
        <f>OBV!H1828</f>
        <v>BEARISH DIVERGENCE</v>
      </c>
    </row>
    <row r="1829" spans="1:12" ht="13.5" x14ac:dyDescent="0.25">
      <c r="A1829" s="3">
        <f>RSI!A1829</f>
        <v>44966</v>
      </c>
      <c r="B1829" s="2">
        <f>RSI!B1829</f>
        <v>9.9227000000000007</v>
      </c>
      <c r="C1829" s="2">
        <f>RSI!I1829</f>
        <v>54.798348883820623</v>
      </c>
      <c r="D1829" s="2">
        <f>MACD!E1829</f>
        <v>3.381398078112241E-2</v>
      </c>
      <c r="E1829" s="2">
        <f>MACD!F1829</f>
        <v>-7.0056949632000348E-2</v>
      </c>
      <c r="F1829" s="2">
        <f>'Moving Avg'!D1829</f>
        <v>9.92422</v>
      </c>
      <c r="G1829" s="2">
        <f>'Moving Avg'!F1829</f>
        <v>9.8989999999999991</v>
      </c>
      <c r="H1829" s="2">
        <f>'Moving Avg'!G1829</f>
        <v>9.6796700000000016</v>
      </c>
      <c r="I1829" s="2">
        <f>'Moving Avg'!H1829</f>
        <v>9.8128384999999998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</row>
    <row r="1830" spans="1:12" ht="13.5" x14ac:dyDescent="0.25">
      <c r="A1830" s="3">
        <f>RSI!A1830</f>
        <v>44967</v>
      </c>
      <c r="B1830" s="2">
        <f>RSI!B1830</f>
        <v>9.9227000000000007</v>
      </c>
      <c r="C1830" s="2">
        <f>RSI!I1830</f>
        <v>54.798348883820623</v>
      </c>
      <c r="D1830" s="2">
        <f>MACD!E1830</f>
        <v>3.3390255537716129E-2</v>
      </c>
      <c r="E1830" s="2">
        <f>MACD!F1830</f>
        <v>-4.9367508598057053E-2</v>
      </c>
      <c r="F1830" s="2">
        <f>'Moving Avg'!D1830</f>
        <v>9.9195799999999998</v>
      </c>
      <c r="G1830" s="2">
        <f>'Moving Avg'!F1830</f>
        <v>9.9145199999999996</v>
      </c>
      <c r="H1830" s="2">
        <f>'Moving Avg'!G1830</f>
        <v>9.6888260000000024</v>
      </c>
      <c r="I1830" s="2">
        <f>'Moving Avg'!H1830</f>
        <v>9.8107894999999967</v>
      </c>
      <c r="J1830" s="5" t="str">
        <f>OBV!F1830</f>
        <v>BEARISH</v>
      </c>
      <c r="K1830" s="5" t="str">
        <f>OBV!G1830</f>
        <v>NEUTRAL</v>
      </c>
      <c r="L1830" s="5" t="str">
        <f>OBV!H1830</f>
        <v>CONFIRMED BEARISH</v>
      </c>
    </row>
    <row r="1831" spans="1:12" ht="13.5" x14ac:dyDescent="0.25">
      <c r="A1831" s="3">
        <f>RSI!A1831</f>
        <v>44970</v>
      </c>
      <c r="B1831" s="2">
        <f>RSI!B1831</f>
        <v>9.9227000000000007</v>
      </c>
      <c r="C1831" s="2">
        <f>RSI!I1831</f>
        <v>54.79834888382063</v>
      </c>
      <c r="D1831" s="2">
        <f>MACD!E1831</f>
        <v>3.2588872449148099E-2</v>
      </c>
      <c r="E1831" s="2">
        <f>MACD!F1831</f>
        <v>-3.2976232388616029E-2</v>
      </c>
      <c r="F1831" s="2">
        <f>'Moving Avg'!D1831</f>
        <v>9.9149399999999996</v>
      </c>
      <c r="G1831" s="2">
        <f>'Moving Avg'!F1831</f>
        <v>9.93004</v>
      </c>
      <c r="H1831" s="2">
        <f>'Moving Avg'!G1831</f>
        <v>9.6986020000000028</v>
      </c>
      <c r="I1831" s="2">
        <f>'Moving Avg'!H1831</f>
        <v>9.8118404999999971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</row>
    <row r="1832" spans="1:12" ht="13.5" x14ac:dyDescent="0.25">
      <c r="A1832" s="3">
        <f>RSI!A1832</f>
        <v>44971</v>
      </c>
      <c r="B1832" s="2">
        <f>RSI!B1832</f>
        <v>9.7752999999999997</v>
      </c>
      <c r="C1832" s="2">
        <f>RSI!I1832</f>
        <v>45.43290256303235</v>
      </c>
      <c r="D1832" s="2">
        <f>MACD!E1832</f>
        <v>4.9588485443011976E-2</v>
      </c>
      <c r="E1832" s="2">
        <f>MACD!F1832</f>
        <v>-1.646328882229043E-2</v>
      </c>
      <c r="F1832" s="2">
        <f>'Moving Avg'!D1832</f>
        <v>9.9071800000000003</v>
      </c>
      <c r="G1832" s="2">
        <f>'Moving Avg'!F1832</f>
        <v>9.9416799999999981</v>
      </c>
      <c r="H1832" s="2">
        <f>'Moving Avg'!G1832</f>
        <v>9.7065160000000041</v>
      </c>
      <c r="I1832" s="2">
        <f>'Moving Avg'!H1832</f>
        <v>9.8110139999999983</v>
      </c>
      <c r="J1832" s="5" t="str">
        <f>OBV!F1832</f>
        <v>BEARISH</v>
      </c>
      <c r="K1832" s="5" t="str">
        <f>OBV!G1832</f>
        <v>WEAK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9.9148999999999994</v>
      </c>
      <c r="C1833" s="2">
        <f>RSI!I1833</f>
        <v>53.532809657199607</v>
      </c>
      <c r="D1833" s="2">
        <f>MACD!E1833</f>
        <v>5.4123356188144456E-2</v>
      </c>
      <c r="E1833" s="2">
        <f>MACD!F1833</f>
        <v>-2.3459598202034537E-3</v>
      </c>
      <c r="F1833" s="2">
        <f>'Moving Avg'!D1833</f>
        <v>9.8916600000000017</v>
      </c>
      <c r="G1833" s="2">
        <f>'Moving Avg'!F1833</f>
        <v>9.9568099999999973</v>
      </c>
      <c r="H1833" s="2">
        <f>'Moving Avg'!G1833</f>
        <v>9.7162920000000028</v>
      </c>
      <c r="I1833" s="2">
        <f>'Moving Avg'!H1833</f>
        <v>9.8109214999999992</v>
      </c>
      <c r="J1833" s="5" t="str">
        <f>OBV!F1833</f>
        <v>BEARISH</v>
      </c>
      <c r="K1833" s="5" t="str">
        <f>OBV!G1833</f>
        <v>WEAK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9.7752999999999997</v>
      </c>
      <c r="C1834" s="2">
        <f>RSI!I1834</f>
        <v>46.154631237142489</v>
      </c>
      <c r="D1834" s="2">
        <f>MACD!E1834</f>
        <v>6.6731322086031497E-2</v>
      </c>
      <c r="E1834" s="2">
        <f>MACD!F1834</f>
        <v>1.1469496561043537E-2</v>
      </c>
      <c r="F1834" s="2">
        <f>'Moving Avg'!D1834</f>
        <v>9.8621800000000004</v>
      </c>
      <c r="G1834" s="2">
        <f>'Moving Avg'!F1834</f>
        <v>9.9529349999999965</v>
      </c>
      <c r="H1834" s="2">
        <f>'Moving Avg'!G1834</f>
        <v>9.7225000000000037</v>
      </c>
      <c r="I1834" s="2">
        <f>'Moving Avg'!H1834</f>
        <v>9.8099169999999987</v>
      </c>
      <c r="J1834" s="5" t="str">
        <f>OBV!F1834</f>
        <v>BEARISH</v>
      </c>
      <c r="K1834" s="5" t="str">
        <f>OBV!G1834</f>
        <v>WEAK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9.9227000000000007</v>
      </c>
      <c r="C1835" s="2">
        <f>RSI!I1835</f>
        <v>53.449975311941152</v>
      </c>
      <c r="D1835" s="2">
        <f>MACD!E1835</f>
        <v>6.5763417053481987E-2</v>
      </c>
      <c r="E1835" s="2">
        <f>MACD!F1835</f>
        <v>2.2328280659531227E-2</v>
      </c>
      <c r="F1835" s="2">
        <f>'Moving Avg'!D1835</f>
        <v>9.8621799999999986</v>
      </c>
      <c r="G1835" s="2">
        <f>'Moving Avg'!F1835</f>
        <v>9.9486699999999963</v>
      </c>
      <c r="H1835" s="2">
        <f>'Moving Avg'!G1835</f>
        <v>9.7332060000000027</v>
      </c>
      <c r="I1835" s="2">
        <f>'Moving Avg'!H1835</f>
        <v>9.809649499999999</v>
      </c>
      <c r="J1835" s="5" t="str">
        <f>OBV!F1835</f>
        <v>BEARISH</v>
      </c>
      <c r="K1835" s="5" t="str">
        <f>OBV!G1835</f>
        <v>WEAK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9.8528000000000002</v>
      </c>
      <c r="C1836" s="2">
        <f>RSI!I1836</f>
        <v>49.990954100918707</v>
      </c>
      <c r="D1836" s="2">
        <f>MACD!E1836</f>
        <v>6.9697811491758799E-2</v>
      </c>
      <c r="E1836" s="2">
        <f>MACD!F1836</f>
        <v>3.1802186825976742E-2</v>
      </c>
      <c r="F1836" s="2">
        <f>'Moving Avg'!D1836</f>
        <v>9.8482000000000003</v>
      </c>
      <c r="G1836" s="2">
        <f>'Moving Avg'!F1836</f>
        <v>9.9331499999999959</v>
      </c>
      <c r="H1836" s="2">
        <f>'Moving Avg'!G1836</f>
        <v>9.7423600000000015</v>
      </c>
      <c r="I1836" s="2">
        <f>'Moving Avg'!H1836</f>
        <v>9.8101014999999965</v>
      </c>
      <c r="J1836" s="5" t="str">
        <f>OBV!F1836</f>
        <v>BEARISH</v>
      </c>
      <c r="K1836" s="5" t="str">
        <f>OBV!G1836</f>
        <v>WEAK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9.8528000000000002</v>
      </c>
      <c r="C1837" s="2">
        <f>RSI!I1837</f>
        <v>49.9909541009187</v>
      </c>
      <c r="D1837" s="2">
        <f>MACD!E1837</f>
        <v>5.2770082786798511E-2</v>
      </c>
      <c r="E1837" s="2">
        <f>MACD!F1837</f>
        <v>3.5995766018141098E-2</v>
      </c>
      <c r="F1837" s="2">
        <f>'Moving Avg'!D1837</f>
        <v>9.8636999999999997</v>
      </c>
      <c r="G1837" s="2">
        <f>'Moving Avg'!F1837</f>
        <v>9.9180199999999967</v>
      </c>
      <c r="H1837" s="2">
        <f>'Moving Avg'!G1837</f>
        <v>9.7467040000000011</v>
      </c>
      <c r="I1837" s="2">
        <f>'Moving Avg'!H1837</f>
        <v>9.8112304999999971</v>
      </c>
      <c r="J1837" s="5" t="str">
        <f>OBV!F1837</f>
        <v>BEARISH</v>
      </c>
      <c r="K1837" s="5" t="str">
        <f>OBV!G1837</f>
        <v>WEAK</v>
      </c>
      <c r="L1837" s="5" t="str">
        <f>OBV!H1837</f>
        <v>BEARISH DIVERGENCE</v>
      </c>
    </row>
    <row r="1838" spans="1:12" ht="13.5" x14ac:dyDescent="0.25">
      <c r="A1838" s="3">
        <f>RSI!A1838</f>
        <v>44979</v>
      </c>
      <c r="B1838" s="2">
        <f>RSI!B1838</f>
        <v>9.7752999999999997</v>
      </c>
      <c r="C1838" s="2">
        <f>RSI!I1838</f>
        <v>46.150553542648318</v>
      </c>
      <c r="D1838" s="2">
        <f>MACD!E1838</f>
        <v>7.1652117758278067E-2</v>
      </c>
      <c r="E1838" s="2">
        <f>MACD!F1838</f>
        <v>4.3127036366168492E-2</v>
      </c>
      <c r="F1838" s="2">
        <f>'Moving Avg'!D1838</f>
        <v>9.8357800000000015</v>
      </c>
      <c r="G1838" s="2">
        <f>'Moving Avg'!F1838</f>
        <v>9.9044449999999973</v>
      </c>
      <c r="H1838" s="2">
        <f>'Moving Avg'!G1838</f>
        <v>9.749188000000002</v>
      </c>
      <c r="I1838" s="2">
        <f>'Moving Avg'!H1838</f>
        <v>9.8112949999999959</v>
      </c>
      <c r="J1838" s="5" t="str">
        <f>OBV!F1838</f>
        <v>BEARISH</v>
      </c>
      <c r="K1838" s="5" t="str">
        <f>OBV!G1838</f>
        <v>WEAK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9.8916000000000004</v>
      </c>
      <c r="C1839" s="2">
        <f>RSI!I1839</f>
        <v>52.097645509142765</v>
      </c>
      <c r="D1839" s="2">
        <f>MACD!E1839</f>
        <v>6.8751123872589304E-2</v>
      </c>
      <c r="E1839" s="2">
        <f>MACD!F1839</f>
        <v>4.8251853867452663E-2</v>
      </c>
      <c r="F1839" s="2">
        <f>'Moving Avg'!D1839</f>
        <v>9.859040000000002</v>
      </c>
      <c r="G1839" s="2">
        <f>'Moving Avg'!F1839</f>
        <v>9.8966849999999997</v>
      </c>
      <c r="H1839" s="2">
        <f>'Moving Avg'!G1839</f>
        <v>9.7539980000000028</v>
      </c>
      <c r="I1839" s="2">
        <f>'Moving Avg'!H1839</f>
        <v>9.8119409999999956</v>
      </c>
      <c r="J1839" s="5" t="str">
        <f>OBV!F1839</f>
        <v>BEARISH</v>
      </c>
      <c r="K1839" s="5" t="str">
        <f>OBV!G1839</f>
        <v>WEAK</v>
      </c>
      <c r="L1839" s="5" t="str">
        <f>OBV!H1839</f>
        <v>BEARISH DIVERGENCE</v>
      </c>
    </row>
    <row r="1840" spans="1:12" ht="13.5" x14ac:dyDescent="0.25">
      <c r="A1840" s="3">
        <f>RSI!A1840</f>
        <v>44981</v>
      </c>
      <c r="B1840" s="2">
        <f>RSI!B1840</f>
        <v>9.8528000000000002</v>
      </c>
      <c r="C1840" s="2">
        <f>RSI!I1840</f>
        <v>50.109359057558372</v>
      </c>
      <c r="D1840" s="2">
        <f>MACD!E1840</f>
        <v>6.8923266852491949E-2</v>
      </c>
      <c r="E1840" s="2">
        <f>MACD!F1840</f>
        <v>5.2386136464460525E-2</v>
      </c>
      <c r="F1840" s="2">
        <f>'Moving Avg'!D1840</f>
        <v>9.8450600000000001</v>
      </c>
      <c r="G1840" s="2">
        <f>'Moving Avg'!F1840</f>
        <v>9.89358</v>
      </c>
      <c r="H1840" s="2">
        <f>'Moving Avg'!G1840</f>
        <v>9.7580320000000036</v>
      </c>
      <c r="I1840" s="2">
        <f>'Moving Avg'!H1840</f>
        <v>9.8123929999999948</v>
      </c>
      <c r="J1840" s="5" t="str">
        <f>OBV!F1840</f>
        <v>BEARISH</v>
      </c>
      <c r="K1840" s="5" t="str">
        <f>OBV!G1840</f>
        <v>WEAK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9.8528000000000002</v>
      </c>
      <c r="C1841" s="2">
        <f>RSI!I1841</f>
        <v>50.109359057558386</v>
      </c>
      <c r="D1841" s="2">
        <f>MACD!E1841</f>
        <v>6.9069267570620596E-2</v>
      </c>
      <c r="E1841" s="2">
        <f>MACD!F1841</f>
        <v>5.572276268569254E-2</v>
      </c>
      <c r="F1841" s="2">
        <f>'Moving Avg'!D1841</f>
        <v>9.8450600000000001</v>
      </c>
      <c r="G1841" s="2">
        <f>'Moving Avg'!F1841</f>
        <v>9.8904750000000003</v>
      </c>
      <c r="H1841" s="2">
        <f>'Moving Avg'!G1841</f>
        <v>9.7623760000000033</v>
      </c>
      <c r="I1841" s="2">
        <f>'Moving Avg'!H1841</f>
        <v>9.812844999999994</v>
      </c>
      <c r="J1841" s="5" t="str">
        <f>OBV!F1841</f>
        <v>BULLISH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9.8528000000000002</v>
      </c>
      <c r="C1842" s="2">
        <f>RSI!I1842</f>
        <v>50.109359057558386</v>
      </c>
      <c r="D1842" s="2">
        <f>MACD!E1842</f>
        <v>4.6516199556952742E-2</v>
      </c>
      <c r="E1842" s="2">
        <f>MACD!F1842</f>
        <v>5.3881450059944588E-2</v>
      </c>
      <c r="F1842" s="2">
        <f>'Moving Avg'!D1842</f>
        <v>9.8450600000000001</v>
      </c>
      <c r="G1842" s="2">
        <f>'Moving Avg'!F1842</f>
        <v>9.88504</v>
      </c>
      <c r="H1842" s="2">
        <f>'Moving Avg'!G1842</f>
        <v>9.7685820000000021</v>
      </c>
      <c r="I1842" s="2">
        <f>'Moving Avg'!H1842</f>
        <v>9.8132969999999933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9.8528000000000002</v>
      </c>
      <c r="C1843" s="2">
        <f>RSI!I1843</f>
        <v>50.109359057558386</v>
      </c>
      <c r="D1843" s="2">
        <f>MACD!E1843</f>
        <v>4.8910049978642789E-2</v>
      </c>
      <c r="E1843" s="2">
        <f>MACD!F1843</f>
        <v>5.2887170043684227E-2</v>
      </c>
      <c r="F1843" s="2">
        <f>'Moving Avg'!D1843</f>
        <v>9.8605600000000013</v>
      </c>
      <c r="G1843" s="2">
        <f>'Moving Avg'!F1843</f>
        <v>9.8796050000000015</v>
      </c>
      <c r="H1843" s="2">
        <f>'Moving Avg'!G1843</f>
        <v>9.7763400000000029</v>
      </c>
      <c r="I1843" s="2">
        <f>'Moving Avg'!H1843</f>
        <v>9.8141049999999943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</row>
    <row r="1844" spans="1:12" ht="13.5" x14ac:dyDescent="0.25">
      <c r="A1844" s="3">
        <f>RSI!A1844</f>
        <v>44987</v>
      </c>
      <c r="B1844" s="2">
        <f>RSI!B1844</f>
        <v>9.8451000000000004</v>
      </c>
      <c r="C1844" s="2">
        <f>RSI!I1844</f>
        <v>49.604028526176791</v>
      </c>
      <c r="D1844" s="2">
        <f>MACD!E1844</f>
        <v>3.0029333927505064E-2</v>
      </c>
      <c r="E1844" s="2">
        <f>MACD!F1844</f>
        <v>4.8315602820448403E-2</v>
      </c>
      <c r="F1844" s="2">
        <f>'Moving Avg'!D1844</f>
        <v>9.8512599999999999</v>
      </c>
      <c r="G1844" s="2">
        <f>'Moving Avg'!F1844</f>
        <v>9.874175000000001</v>
      </c>
      <c r="H1844" s="2">
        <f>'Moving Avg'!G1844</f>
        <v>9.7839440000000018</v>
      </c>
      <c r="I1844" s="2">
        <f>'Moving Avg'!H1844</f>
        <v>9.8148744999999931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9.8528000000000002</v>
      </c>
      <c r="C1845" s="2">
        <f>RSI!I1845</f>
        <v>50.145463193655743</v>
      </c>
      <c r="D1845" s="2">
        <f>MACD!E1845</f>
        <v>3.6205646606214614E-2</v>
      </c>
      <c r="E1845" s="2">
        <f>MACD!F1845</f>
        <v>4.5893611577601648E-2</v>
      </c>
      <c r="F1845" s="2">
        <f>'Moving Avg'!D1845</f>
        <v>9.8512599999999999</v>
      </c>
      <c r="G1845" s="2">
        <f>'Moving Avg'!F1845</f>
        <v>9.8695200000000014</v>
      </c>
      <c r="H1845" s="2">
        <f>'Moving Avg'!G1845</f>
        <v>9.7921660000000017</v>
      </c>
      <c r="I1845" s="2">
        <f>'Moving Avg'!H1845</f>
        <v>9.8156824999999941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9.8916000000000004</v>
      </c>
      <c r="C1846" s="2">
        <f>RSI!I1846</f>
        <v>52.891911351949204</v>
      </c>
      <c r="D1846" s="2">
        <f>MACD!E1846</f>
        <v>2.7800699028494691E-2</v>
      </c>
      <c r="E1846" s="2">
        <f>MACD!F1846</f>
        <v>4.2275029067780259E-2</v>
      </c>
      <c r="F1846" s="2">
        <f>'Moving Avg'!D1846</f>
        <v>9.859020000000001</v>
      </c>
      <c r="G1846" s="2">
        <f>'Moving Avg'!F1846</f>
        <v>9.8668050000000029</v>
      </c>
      <c r="H1846" s="2">
        <f>'Moving Avg'!G1846</f>
        <v>9.8014760000000027</v>
      </c>
      <c r="I1846" s="2">
        <f>'Moving Avg'!H1846</f>
        <v>9.816328499999992</v>
      </c>
      <c r="J1846" s="5" t="str">
        <f>OBV!F1846</f>
        <v>BULLISH</v>
      </c>
      <c r="K1846" s="5" t="str">
        <f>OBV!G1846</f>
        <v>NEUTRAL</v>
      </c>
      <c r="L1846" s="5" t="str">
        <f>OBV!H1846</f>
        <v>CONFIRMED BULLISH</v>
      </c>
    </row>
    <row r="1847" spans="1:12" ht="13.5" x14ac:dyDescent="0.25">
      <c r="A1847" s="3">
        <f>RSI!A1847</f>
        <v>44992</v>
      </c>
      <c r="B1847" s="2">
        <f>RSI!B1847</f>
        <v>9.8528000000000002</v>
      </c>
      <c r="C1847" s="2">
        <f>RSI!I1847</f>
        <v>49.929736583634792</v>
      </c>
      <c r="D1847" s="2">
        <f>MACD!E1847</f>
        <v>2.3330717888930153E-2</v>
      </c>
      <c r="E1847" s="2">
        <f>MACD!F1847</f>
        <v>3.8486166832010241E-2</v>
      </c>
      <c r="F1847" s="2">
        <f>'Moving Avg'!D1847</f>
        <v>9.859020000000001</v>
      </c>
      <c r="G1847" s="2">
        <f>'Moving Avg'!F1847</f>
        <v>9.8687400000000007</v>
      </c>
      <c r="H1847" s="2">
        <f>'Moving Avg'!G1847</f>
        <v>9.8058200000000024</v>
      </c>
      <c r="I1847" s="2">
        <f>'Moving Avg'!H1847</f>
        <v>9.8167804999999912</v>
      </c>
      <c r="J1847" s="5" t="str">
        <f>OBV!F1847</f>
        <v>BEARISH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9.9304000000000006</v>
      </c>
      <c r="C1848" s="2">
        <f>RSI!I1848</f>
        <v>55.319327441951287</v>
      </c>
      <c r="D1848" s="2">
        <f>MACD!E1848</f>
        <v>1.891493715323378E-3</v>
      </c>
      <c r="E1848" s="2">
        <f>MACD!F1848</f>
        <v>3.116723220867287E-2</v>
      </c>
      <c r="F1848" s="2">
        <f>'Moving Avg'!D1848</f>
        <v>9.8745399999999997</v>
      </c>
      <c r="G1848" s="2">
        <f>'Moving Avg'!F1848</f>
        <v>9.865635000000001</v>
      </c>
      <c r="H1848" s="2">
        <f>'Moving Avg'!G1848</f>
        <v>9.8117160000000023</v>
      </c>
      <c r="I1848" s="2">
        <f>'Moving Avg'!H1848</f>
        <v>9.8176204999999914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</row>
    <row r="1849" spans="1:12" ht="13.5" x14ac:dyDescent="0.25">
      <c r="A1849" s="3">
        <f>RSI!A1849</f>
        <v>44994</v>
      </c>
      <c r="B1849" s="2">
        <f>RSI!B1849</f>
        <v>10.007999999999999</v>
      </c>
      <c r="C1849" s="2">
        <f>RSI!I1849</f>
        <v>59.960706233499366</v>
      </c>
      <c r="D1849" s="2">
        <f>MACD!E1849</f>
        <v>-4.5505365485034588E-3</v>
      </c>
      <c r="E1849" s="2">
        <f>MACD!F1849</f>
        <v>2.4023678457237605E-2</v>
      </c>
      <c r="F1849" s="2">
        <f>'Moving Avg'!D1849</f>
        <v>9.9071200000000008</v>
      </c>
      <c r="G1849" s="2">
        <f>'Moving Avg'!F1849</f>
        <v>9.8699000000000012</v>
      </c>
      <c r="H1849" s="2">
        <f>'Moving Avg'!G1849</f>
        <v>9.8193180000000027</v>
      </c>
      <c r="I1849" s="2">
        <f>'Moving Avg'!H1849</f>
        <v>9.8188484999999943</v>
      </c>
      <c r="J1849" s="5" t="str">
        <f>OBV!F1849</f>
        <v>BEARISH</v>
      </c>
      <c r="K1849" s="5" t="str">
        <f>OBV!G1849</f>
        <v>NEUTRAL</v>
      </c>
      <c r="L1849" s="5" t="str">
        <f>OBV!H1849</f>
        <v>BEARISH DIVERGENCE</v>
      </c>
    </row>
    <row r="1850" spans="1:12" ht="13.5" x14ac:dyDescent="0.25">
      <c r="A1850" s="3">
        <f>RSI!A1850</f>
        <v>44995</v>
      </c>
      <c r="B1850" s="2">
        <f>RSI!B1850</f>
        <v>9.9692000000000007</v>
      </c>
      <c r="C1850" s="2">
        <f>RSI!I1850</f>
        <v>56.784478447664348</v>
      </c>
      <c r="D1850" s="2">
        <f>MACD!E1850</f>
        <v>-1.3967505711917738E-2</v>
      </c>
      <c r="E1850" s="2">
        <f>MACD!F1850</f>
        <v>1.6425441623406541E-2</v>
      </c>
      <c r="F1850" s="2">
        <f>'Moving Avg'!D1850</f>
        <v>9.9304000000000006</v>
      </c>
      <c r="G1850" s="2">
        <f>'Moving Avg'!F1850</f>
        <v>9.8722250000000003</v>
      </c>
      <c r="H1850" s="2">
        <f>'Moving Avg'!G1850</f>
        <v>9.8261440000000011</v>
      </c>
      <c r="I1850" s="2">
        <f>'Moving Avg'!H1850</f>
        <v>9.8202384999999932</v>
      </c>
      <c r="J1850" s="5" t="str">
        <f>OBV!F1850</f>
        <v>BEARISH</v>
      </c>
      <c r="K1850" s="5" t="str">
        <f>OBV!G1850</f>
        <v>WEAK</v>
      </c>
      <c r="L1850" s="5" t="str">
        <f>OBV!H1850</f>
        <v>BEARISH DIVERGENCE</v>
      </c>
    </row>
    <row r="1851" spans="1:12" ht="13.5" x14ac:dyDescent="0.25">
      <c r="A1851" s="3">
        <f>RSI!A1851</f>
        <v>44998</v>
      </c>
      <c r="B1851" s="2">
        <f>RSI!B1851</f>
        <v>10.007999999999999</v>
      </c>
      <c r="C1851" s="2">
        <f>RSI!I1851</f>
        <v>59.116729079560805</v>
      </c>
      <c r="D1851" s="2">
        <f>MACD!E1851</f>
        <v>-2.5386868951493113E-2</v>
      </c>
      <c r="E1851" s="2">
        <f>MACD!F1851</f>
        <v>8.0629795084266095E-3</v>
      </c>
      <c r="F1851" s="2">
        <f>'Moving Avg'!D1851</f>
        <v>9.9536800000000003</v>
      </c>
      <c r="G1851" s="2">
        <f>'Moving Avg'!F1851</f>
        <v>9.8764900000000004</v>
      </c>
      <c r="H1851" s="2">
        <f>'Moving Avg'!G1851</f>
        <v>9.8335919999999994</v>
      </c>
      <c r="I1851" s="2">
        <f>'Moving Avg'!H1851</f>
        <v>9.8218224999999943</v>
      </c>
      <c r="J1851" s="5" t="str">
        <f>OBV!F1851</f>
        <v>BEARISH</v>
      </c>
      <c r="K1851" s="5" t="str">
        <f>OBV!G1851</f>
        <v>WEAK</v>
      </c>
      <c r="L1851" s="5" t="str">
        <f>OBV!H1851</f>
        <v>BEARISH DIVERGENCE</v>
      </c>
    </row>
    <row r="1852" spans="1:12" ht="13.5" x14ac:dyDescent="0.25">
      <c r="A1852" s="3">
        <f>RSI!A1852</f>
        <v>44999</v>
      </c>
      <c r="B1852" s="2">
        <f>RSI!B1852</f>
        <v>9.8605999999999998</v>
      </c>
      <c r="C1852" s="2">
        <f>RSI!I1852</f>
        <v>48.42484702136899</v>
      </c>
      <c r="D1852" s="2">
        <f>MACD!E1852</f>
        <v>-2.4894496914676267E-2</v>
      </c>
      <c r="E1852" s="2">
        <f>MACD!F1852</f>
        <v>1.4714842238060339E-3</v>
      </c>
      <c r="F1852" s="2">
        <f>'Moving Avg'!D1852</f>
        <v>9.9552399999999999</v>
      </c>
      <c r="G1852" s="2">
        <f>'Moving Avg'!F1852</f>
        <v>9.8807550000000024</v>
      </c>
      <c r="H1852" s="2">
        <f>'Moving Avg'!G1852</f>
        <v>9.8384020000000003</v>
      </c>
      <c r="I1852" s="2">
        <f>'Moving Avg'!H1852</f>
        <v>9.8226694999999946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45000</v>
      </c>
      <c r="B1853" s="2">
        <f>RSI!B1853</f>
        <v>10.007999999999999</v>
      </c>
      <c r="C1853" s="2">
        <f>RSI!I1853</f>
        <v>56.83267120287276</v>
      </c>
      <c r="D1853" s="2">
        <f>MACD!E1853</f>
        <v>-3.5232444784240258E-2</v>
      </c>
      <c r="E1853" s="2">
        <f>MACD!F1853</f>
        <v>-5.8693015778032249E-3</v>
      </c>
      <c r="F1853" s="2">
        <f>'Moving Avg'!D1853</f>
        <v>9.9707599999999985</v>
      </c>
      <c r="G1853" s="2">
        <f>'Moving Avg'!F1853</f>
        <v>9.8854100000000038</v>
      </c>
      <c r="H1853" s="2">
        <f>'Moving Avg'!G1853</f>
        <v>9.8500399999999999</v>
      </c>
      <c r="I1853" s="2">
        <f>'Moving Avg'!H1853</f>
        <v>9.8242534999999958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</row>
    <row r="1854" spans="1:12" ht="13.5" x14ac:dyDescent="0.25">
      <c r="A1854" s="3">
        <f>RSI!A1854</f>
        <v>45001</v>
      </c>
      <c r="B1854" s="2">
        <f>RSI!B1854</f>
        <v>10.007999999999999</v>
      </c>
      <c r="C1854" s="2">
        <f>RSI!I1854</f>
        <v>56.83267120287276</v>
      </c>
      <c r="D1854" s="2">
        <f>MACD!E1854</f>
        <v>-4.5883743601882188E-2</v>
      </c>
      <c r="E1854" s="2">
        <f>MACD!F1854</f>
        <v>-1.3872189982619017E-2</v>
      </c>
      <c r="F1854" s="2">
        <f>'Moving Avg'!D1854</f>
        <v>9.9707599999999985</v>
      </c>
      <c r="G1854" s="2">
        <f>'Moving Avg'!F1854</f>
        <v>9.8970450000000021</v>
      </c>
      <c r="H1854" s="2">
        <f>'Moving Avg'!G1854</f>
        <v>9.8616779999999977</v>
      </c>
      <c r="I1854" s="2">
        <f>'Moving Avg'!H1854</f>
        <v>9.8258374999999951</v>
      </c>
      <c r="J1854" s="5" t="str">
        <f>OBV!F1854</f>
        <v>BULLISH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10.046799999999999</v>
      </c>
      <c r="C1855" s="2">
        <f>RSI!I1855</f>
        <v>58.879156909642035</v>
      </c>
      <c r="D1855" s="2">
        <f>MACD!E1855</f>
        <v>-5.7251755568959339E-2</v>
      </c>
      <c r="E1855" s="2">
        <f>MACD!F1855</f>
        <v>-2.2548103099887085E-2</v>
      </c>
      <c r="F1855" s="2">
        <f>'Moving Avg'!D1855</f>
        <v>9.9862799999999989</v>
      </c>
      <c r="G1855" s="2">
        <f>'Moving Avg'!F1855</f>
        <v>9.9032500000000034</v>
      </c>
      <c r="H1855" s="2">
        <f>'Moving Avg'!G1855</f>
        <v>9.8733159999999991</v>
      </c>
      <c r="I1855" s="2">
        <f>'Moving Avg'!H1855</f>
        <v>9.8279719999999955</v>
      </c>
      <c r="J1855" s="5" t="str">
        <f>OBV!F1855</f>
        <v>BULLISH</v>
      </c>
      <c r="K1855" s="5" t="str">
        <f>OBV!G1855</f>
        <v>STRONG</v>
      </c>
      <c r="L1855" s="5" t="str">
        <f>OBV!H1855</f>
        <v>CONFIRMED BULLISH</v>
      </c>
    </row>
    <row r="1856" spans="1:12" ht="13.5" x14ac:dyDescent="0.25">
      <c r="A1856" s="3">
        <f>RSI!A1856</f>
        <v>45006</v>
      </c>
      <c r="B1856" s="2">
        <f>RSI!B1856</f>
        <v>10.395899999999999</v>
      </c>
      <c r="C1856" s="2">
        <f>RSI!I1856</f>
        <v>71.822752059022648</v>
      </c>
      <c r="D1856" s="2">
        <f>MACD!E1856</f>
        <v>-8.7606730693376988E-2</v>
      </c>
      <c r="E1856" s="2">
        <f>MACD!F1856</f>
        <v>-3.5559828618585067E-2</v>
      </c>
      <c r="F1856" s="2">
        <f>'Moving Avg'!D1856</f>
        <v>10.06386</v>
      </c>
      <c r="G1856" s="2">
        <f>'Moving Avg'!F1856</f>
        <v>9.9304050000000039</v>
      </c>
      <c r="H1856" s="2">
        <f>'Moving Avg'!G1856</f>
        <v>9.8903839999999974</v>
      </c>
      <c r="I1856" s="2">
        <f>'Moving Avg'!H1856</f>
        <v>9.8325644999999966</v>
      </c>
      <c r="J1856" s="5" t="str">
        <f>OBV!F1856</f>
        <v>BULLISH</v>
      </c>
      <c r="K1856" s="5" t="str">
        <f>OBV!G1856</f>
        <v>STRONG</v>
      </c>
      <c r="L1856" s="5" t="str">
        <f>OBV!H1856</f>
        <v>CONFIRMED BULLISH</v>
      </c>
    </row>
    <row r="1857" spans="1:12" ht="13.5" x14ac:dyDescent="0.25">
      <c r="A1857" s="3">
        <f>RSI!A1857</f>
        <v>45007</v>
      </c>
      <c r="B1857" s="2">
        <f>RSI!B1857</f>
        <v>10.2408</v>
      </c>
      <c r="C1857" s="2">
        <f>RSI!I1857</f>
        <v>62.42172488735757</v>
      </c>
      <c r="D1857" s="2">
        <f>MACD!E1857</f>
        <v>-0.1106181017373693</v>
      </c>
      <c r="E1857" s="2">
        <f>MACD!F1857</f>
        <v>-5.0571483242341918E-2</v>
      </c>
      <c r="F1857" s="2">
        <f>'Moving Avg'!D1857</f>
        <v>10.139899999999999</v>
      </c>
      <c r="G1857" s="2">
        <f>'Moving Avg'!F1857</f>
        <v>9.9498050000000013</v>
      </c>
      <c r="H1857" s="2">
        <f>'Moving Avg'!G1857</f>
        <v>9.9027979999999971</v>
      </c>
      <c r="I1857" s="2">
        <f>'Moving Avg'!H1857</f>
        <v>9.8365594999999963</v>
      </c>
      <c r="J1857" s="5" t="str">
        <f>OBV!F1857</f>
        <v>BULLISH</v>
      </c>
      <c r="K1857" s="5" t="str">
        <f>OBV!G1857</f>
        <v>STRONG</v>
      </c>
      <c r="L1857" s="5" t="str">
        <f>OBV!H1857</f>
        <v>CONFIRMED BULLISH</v>
      </c>
    </row>
    <row r="1858" spans="1:12" ht="13.5" x14ac:dyDescent="0.25">
      <c r="A1858" s="3">
        <f>RSI!A1858</f>
        <v>45008</v>
      </c>
      <c r="B1858" s="2">
        <f>RSI!B1858</f>
        <v>10.318300000000001</v>
      </c>
      <c r="C1858" s="2">
        <f>RSI!I1858</f>
        <v>64.894385087077382</v>
      </c>
      <c r="D1858" s="2">
        <f>MACD!E1858</f>
        <v>-0.12561028017084119</v>
      </c>
      <c r="E1858" s="2">
        <f>MACD!F1858</f>
        <v>-6.5579242628041781E-2</v>
      </c>
      <c r="F1858" s="2">
        <f>'Moving Avg'!D1858</f>
        <v>10.20196</v>
      </c>
      <c r="G1858" s="2">
        <f>'Moving Avg'!F1858</f>
        <v>9.976955000000002</v>
      </c>
      <c r="H1858" s="2">
        <f>'Moving Avg'!G1858</f>
        <v>9.916917999999999</v>
      </c>
      <c r="I1858" s="2">
        <f>'Moving Avg'!H1858</f>
        <v>9.8409419999999965</v>
      </c>
      <c r="J1858" s="5" t="str">
        <f>OBV!F1858</f>
        <v>BULLISH</v>
      </c>
      <c r="K1858" s="5" t="str">
        <f>OBV!G1858</f>
        <v>STRONG</v>
      </c>
      <c r="L1858" s="5" t="str">
        <f>OBV!H1858</f>
        <v>CONFIRMED BULLISH</v>
      </c>
    </row>
    <row r="1859" spans="1:12" ht="13.5" x14ac:dyDescent="0.25">
      <c r="A1859" s="3">
        <f>RSI!A1859</f>
        <v>45009</v>
      </c>
      <c r="B1859" s="2">
        <f>RSI!B1859</f>
        <v>10.3649</v>
      </c>
      <c r="C1859" s="2">
        <f>RSI!I1859</f>
        <v>66.329054395214683</v>
      </c>
      <c r="D1859" s="2">
        <f>MACD!E1859</f>
        <v>-0.13185873586463437</v>
      </c>
      <c r="E1859" s="2">
        <f>MACD!F1859</f>
        <v>-7.8835141275360301E-2</v>
      </c>
      <c r="F1859" s="2">
        <f>'Moving Avg'!D1859</f>
        <v>10.273340000000001</v>
      </c>
      <c r="G1859" s="2">
        <f>'Moving Avg'!F1859</f>
        <v>10.000620000000001</v>
      </c>
      <c r="H1859" s="2">
        <f>'Moving Avg'!G1859</f>
        <v>9.9319699999999962</v>
      </c>
      <c r="I1859" s="2">
        <f>'Moving Avg'!H1859</f>
        <v>9.8443819999999977</v>
      </c>
      <c r="J1859" s="5" t="str">
        <f>OBV!F1859</f>
        <v>BULLISH</v>
      </c>
      <c r="K1859" s="5" t="str">
        <f>OBV!G1859</f>
        <v>STRONG</v>
      </c>
      <c r="L1859" s="5" t="str">
        <f>OBV!H1859</f>
        <v>CONFIRMED BULLISH</v>
      </c>
    </row>
    <row r="1860" spans="1:12" ht="13.5" x14ac:dyDescent="0.25">
      <c r="A1860" s="3">
        <f>RSI!A1860</f>
        <v>45012</v>
      </c>
      <c r="B1860" s="2">
        <f>RSI!B1860</f>
        <v>10.5976</v>
      </c>
      <c r="C1860" s="2">
        <f>RSI!I1860</f>
        <v>72.395682662111994</v>
      </c>
      <c r="D1860" s="2">
        <f>MACD!E1860</f>
        <v>-0.16252509020177008</v>
      </c>
      <c r="E1860" s="2">
        <f>MACD!F1860</f>
        <v>-9.5573131060642247E-2</v>
      </c>
      <c r="F1860" s="2">
        <f>'Moving Avg'!D1860</f>
        <v>10.3835</v>
      </c>
      <c r="G1860" s="2">
        <f>'Moving Avg'!F1860</f>
        <v>10.037860000000002</v>
      </c>
      <c r="H1860" s="2">
        <f>'Moving Avg'!G1860</f>
        <v>9.9516759999999973</v>
      </c>
      <c r="I1860" s="2">
        <f>'Moving Avg'!H1860</f>
        <v>9.8489499999999968</v>
      </c>
      <c r="J1860" s="5" t="str">
        <f>OBV!F1860</f>
        <v>BULLISH</v>
      </c>
      <c r="K1860" s="5" t="str">
        <f>OBV!G1860</f>
        <v>STRONG</v>
      </c>
      <c r="L1860" s="5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10.4735</v>
      </c>
      <c r="C1861" s="2">
        <f>RSI!I1861</f>
        <v>65.606761671190952</v>
      </c>
      <c r="D1861" s="2">
        <f>MACD!E1861</f>
        <v>-0.17669872861175762</v>
      </c>
      <c r="E1861" s="2">
        <f>MACD!F1861</f>
        <v>-0.11179825057086532</v>
      </c>
      <c r="F1861" s="2">
        <f>'Moving Avg'!D1861</f>
        <v>10.39902</v>
      </c>
      <c r="G1861" s="2">
        <f>'Moving Avg'!F1861</f>
        <v>10.068895000000001</v>
      </c>
      <c r="H1861" s="2">
        <f>'Moving Avg'!G1861</f>
        <v>9.9688999999999961</v>
      </c>
      <c r="I1861" s="2">
        <f>'Moving Avg'!H1861</f>
        <v>9.8528974999999974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</row>
    <row r="1862" spans="1:12" ht="13.5" x14ac:dyDescent="0.25">
      <c r="A1862" s="3">
        <f>RSI!A1862</f>
        <v>45014</v>
      </c>
      <c r="B1862" s="2">
        <f>RSI!B1862</f>
        <v>10.4735</v>
      </c>
      <c r="C1862" s="2">
        <f>RSI!I1862</f>
        <v>65.606761671190952</v>
      </c>
      <c r="D1862" s="2">
        <f>MACD!E1862</f>
        <v>-0.21377153672657023</v>
      </c>
      <c r="E1862" s="2">
        <f>MACD!F1862</f>
        <v>-0.13219290780200632</v>
      </c>
      <c r="F1862" s="2">
        <f>'Moving Avg'!D1862</f>
        <v>10.44556</v>
      </c>
      <c r="G1862" s="2">
        <f>'Moving Avg'!F1862</f>
        <v>10.099930000000001</v>
      </c>
      <c r="H1862" s="2">
        <f>'Moving Avg'!G1862</f>
        <v>9.9875199999999964</v>
      </c>
      <c r="I1862" s="2">
        <f>'Moving Avg'!H1862</f>
        <v>9.8568449999999999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</row>
    <row r="1863" spans="1:12" ht="13.5" x14ac:dyDescent="0.25">
      <c r="A1863" s="3">
        <f>RSI!A1863</f>
        <v>45015</v>
      </c>
      <c r="B1863" s="2">
        <f>RSI!B1863</f>
        <v>10.4735</v>
      </c>
      <c r="C1863" s="2">
        <f>RSI!I1863</f>
        <v>65.606761671190952</v>
      </c>
      <c r="D1863" s="2">
        <f>MACD!E1863</f>
        <v>-0.22468873354898378</v>
      </c>
      <c r="E1863" s="2">
        <f>MACD!F1863</f>
        <v>-0.15069207295140183</v>
      </c>
      <c r="F1863" s="2">
        <f>'Moving Avg'!D1863</f>
        <v>10.476600000000001</v>
      </c>
      <c r="G1863" s="2">
        <f>'Moving Avg'!F1863</f>
        <v>10.130965</v>
      </c>
      <c r="H1863" s="2">
        <f>'Moving Avg'!G1863</f>
        <v>10.004743999999995</v>
      </c>
      <c r="I1863" s="2">
        <f>'Moving Avg'!H1863</f>
        <v>9.8607925000000005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</row>
    <row r="1864" spans="1:12" ht="13.5" x14ac:dyDescent="0.25">
      <c r="A1864" s="3">
        <f>RSI!A1864</f>
        <v>45016</v>
      </c>
      <c r="B1864" s="2">
        <f>RSI!B1864</f>
        <v>10.4657</v>
      </c>
      <c r="C1864" s="2">
        <f>RSI!I1864</f>
        <v>65.127328343179101</v>
      </c>
      <c r="D1864" s="2">
        <f>MACD!E1864</f>
        <v>-0.2354086030417708</v>
      </c>
      <c r="E1864" s="2">
        <f>MACD!F1864</f>
        <v>-0.16763537896947564</v>
      </c>
      <c r="F1864" s="2">
        <f>'Moving Avg'!D1864</f>
        <v>10.49676</v>
      </c>
      <c r="G1864" s="2">
        <f>'Moving Avg'!F1864</f>
        <v>10.161995000000001</v>
      </c>
      <c r="H1864" s="2">
        <f>'Moving Avg'!G1864</f>
        <v>10.017001999999996</v>
      </c>
      <c r="I1864" s="2">
        <f>'Moving Avg'!H1864</f>
        <v>9.864843500000001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</row>
    <row r="1865" spans="1:12" ht="13.5" x14ac:dyDescent="0.25">
      <c r="A1865" s="3">
        <f>RSI!A1865</f>
        <v>45019</v>
      </c>
      <c r="B1865" s="2">
        <f>RSI!B1865</f>
        <v>10.4735</v>
      </c>
      <c r="C1865" s="2">
        <f>RSI!I1865</f>
        <v>65.399626741311224</v>
      </c>
      <c r="D1865" s="2">
        <f>MACD!E1865</f>
        <v>-0.24094914349290875</v>
      </c>
      <c r="E1865" s="2">
        <f>MACD!F1865</f>
        <v>-0.18229813187416227</v>
      </c>
      <c r="F1865" s="2">
        <f>'Moving Avg'!D1865</f>
        <v>10.47194</v>
      </c>
      <c r="G1865" s="2">
        <f>'Moving Avg'!F1865</f>
        <v>10.19303</v>
      </c>
      <c r="H1865" s="2">
        <f>'Moving Avg'!G1865</f>
        <v>10.026311999999997</v>
      </c>
      <c r="I1865" s="2">
        <f>'Moving Avg'!H1865</f>
        <v>9.8689335000000025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10.434699999999999</v>
      </c>
      <c r="C1866" s="2">
        <f>RSI!I1866</f>
        <v>62.773834677707299</v>
      </c>
      <c r="D1866" s="2">
        <f>MACD!E1866</f>
        <v>-0.19082507525954995</v>
      </c>
      <c r="E1866" s="2">
        <f>MACD!F1866</f>
        <v>-0.18400352055123984</v>
      </c>
      <c r="F1866" s="2">
        <f>'Moving Avg'!D1866</f>
        <v>10.464180000000001</v>
      </c>
      <c r="G1866" s="2">
        <f>'Moving Avg'!F1866</f>
        <v>10.220184999999999</v>
      </c>
      <c r="H1866" s="2">
        <f>'Moving Avg'!G1866</f>
        <v>10.031741999999998</v>
      </c>
      <c r="I1866" s="2">
        <f>'Moving Avg'!H1866</f>
        <v>9.8728295000000017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</row>
    <row r="1867" spans="1:12" ht="13.5" x14ac:dyDescent="0.25">
      <c r="A1867" s="3">
        <f>RSI!A1867</f>
        <v>45021</v>
      </c>
      <c r="B1867" s="2">
        <f>RSI!B1867</f>
        <v>10.395899999999999</v>
      </c>
      <c r="C1867" s="2">
        <f>RSI!I1867</f>
        <v>60.172089042977362</v>
      </c>
      <c r="D1867" s="2">
        <f>MACD!E1867</f>
        <v>-0.17080906652675232</v>
      </c>
      <c r="E1867" s="2">
        <f>MACD!F1867</f>
        <v>-0.18136462974634232</v>
      </c>
      <c r="F1867" s="2">
        <f>'Moving Avg'!D1867</f>
        <v>10.44866</v>
      </c>
      <c r="G1867" s="2">
        <f>'Moving Avg'!F1867</f>
        <v>10.247339999999999</v>
      </c>
      <c r="H1867" s="2">
        <f>'Moving Avg'!G1867</f>
        <v>10.036551999999997</v>
      </c>
      <c r="I1867" s="2">
        <f>'Moving Avg'!H1867</f>
        <v>9.8774934999999999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</row>
    <row r="1868" spans="1:12" ht="13.5" x14ac:dyDescent="0.25">
      <c r="A1868" s="3">
        <f>RSI!A1868</f>
        <v>45022</v>
      </c>
      <c r="B1868" s="2">
        <f>RSI!B1868</f>
        <v>10.279500000000001</v>
      </c>
      <c r="C1868" s="2">
        <f>RSI!I1868</f>
        <v>53.066320038725777</v>
      </c>
      <c r="D1868" s="2">
        <f>MACD!E1868</f>
        <v>-0.13440268855630677</v>
      </c>
      <c r="E1868" s="2">
        <f>MACD!F1868</f>
        <v>-0.17197224150833523</v>
      </c>
      <c r="F1868" s="2">
        <f>'Moving Avg'!D1868</f>
        <v>10.409859999999998</v>
      </c>
      <c r="G1868" s="2">
        <f>'Moving Avg'!F1868</f>
        <v>10.264795000000001</v>
      </c>
      <c r="H1868" s="2">
        <f>'Moving Avg'!G1868</f>
        <v>10.041205999999997</v>
      </c>
      <c r="I1868" s="2">
        <f>'Moving Avg'!H1868</f>
        <v>9.8815755000000021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10.279500000000001</v>
      </c>
      <c r="C1869" s="2">
        <f>RSI!I1869</f>
        <v>53.06632003872577</v>
      </c>
      <c r="D1869" s="2">
        <f>MACD!E1869</f>
        <v>-9.6736122470558072E-2</v>
      </c>
      <c r="E1869" s="2">
        <f>MACD!F1869</f>
        <v>-0.1569250177007798</v>
      </c>
      <c r="F1869" s="2">
        <f>'Moving Avg'!D1869</f>
        <v>10.37262</v>
      </c>
      <c r="G1869" s="2">
        <f>'Moving Avg'!F1869</f>
        <v>10.278370000000001</v>
      </c>
      <c r="H1869" s="2">
        <f>'Moving Avg'!G1869</f>
        <v>10.045859999999998</v>
      </c>
      <c r="I1869" s="2">
        <f>'Moving Avg'!H1869</f>
        <v>9.8846955000000012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10.318300000000001</v>
      </c>
      <c r="C1870" s="2">
        <f>RSI!I1870</f>
        <v>55.115411554730343</v>
      </c>
      <c r="D1870" s="2">
        <f>MACD!E1870</f>
        <v>-3.2223728842456723E-2</v>
      </c>
      <c r="E1870" s="2">
        <f>MACD!F1870</f>
        <v>-0.13198475992911521</v>
      </c>
      <c r="F1870" s="2">
        <f>'Moving Avg'!D1870</f>
        <v>10.341579999999999</v>
      </c>
      <c r="G1870" s="2">
        <f>'Moving Avg'!F1870</f>
        <v>10.295825000000001</v>
      </c>
      <c r="H1870" s="2">
        <f>'Moving Avg'!G1870</f>
        <v>10.053927999999999</v>
      </c>
      <c r="I1870" s="2">
        <f>'Moving Avg'!H1870</f>
        <v>9.8880095000000008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</row>
    <row r="1871" spans="1:12" ht="13.5" x14ac:dyDescent="0.25">
      <c r="A1871" s="3">
        <f>RSI!A1871</f>
        <v>45027</v>
      </c>
      <c r="B1871" s="2">
        <f>RSI!B1871</f>
        <v>10.1632</v>
      </c>
      <c r="C1871" s="2">
        <f>RSI!I1871</f>
        <v>46.395410713121073</v>
      </c>
      <c r="D1871" s="2">
        <f>MACD!E1871</f>
        <v>1.426687845981256E-2</v>
      </c>
      <c r="E1871" s="2">
        <f>MACD!F1871</f>
        <v>-0.10273443225132967</v>
      </c>
      <c r="F1871" s="2">
        <f>'Moving Avg'!D1871</f>
        <v>10.287280000000001</v>
      </c>
      <c r="G1871" s="2">
        <f>'Moving Avg'!F1871</f>
        <v>10.303585000000002</v>
      </c>
      <c r="H1871" s="2">
        <f>'Moving Avg'!G1871</f>
        <v>10.058893999999999</v>
      </c>
      <c r="I1871" s="2">
        <f>'Moving Avg'!H1871</f>
        <v>9.8905480000000008</v>
      </c>
      <c r="J1871" s="5" t="str">
        <f>OBV!F1871</f>
        <v>BEARISH</v>
      </c>
      <c r="K1871" s="5" t="str">
        <f>OBV!G1871</f>
        <v>WEAK</v>
      </c>
      <c r="L1871" s="5" t="str">
        <f>OBV!H1871</f>
        <v>CONFIRMED BEARISH</v>
      </c>
    </row>
    <row r="1872" spans="1:12" ht="13.5" x14ac:dyDescent="0.25">
      <c r="A1872" s="3">
        <f>RSI!A1872</f>
        <v>45028</v>
      </c>
      <c r="B1872" s="2">
        <f>RSI!B1872</f>
        <v>9.9770000000000003</v>
      </c>
      <c r="C1872" s="2">
        <f>RSI!I1872</f>
        <v>38.51685134751223</v>
      </c>
      <c r="D1872" s="2">
        <f>MACD!E1872</f>
        <v>6.7857332859487585E-2</v>
      </c>
      <c r="E1872" s="2">
        <f>MACD!F1872</f>
        <v>-6.8616079229166224E-2</v>
      </c>
      <c r="F1872" s="2">
        <f>'Moving Avg'!D1872</f>
        <v>10.2035</v>
      </c>
      <c r="G1872" s="2">
        <f>'Moving Avg'!F1872</f>
        <v>10.309405000000002</v>
      </c>
      <c r="H1872" s="2">
        <f>'Moving Avg'!G1872</f>
        <v>10.059203999999999</v>
      </c>
      <c r="I1872" s="2">
        <f>'Moving Avg'!H1872</f>
        <v>9.8921554999999994</v>
      </c>
      <c r="J1872" s="5" t="str">
        <f>OBV!F1872</f>
        <v>BEARISH</v>
      </c>
      <c r="K1872" s="5" t="str">
        <f>OBV!G1872</f>
        <v>WEAK</v>
      </c>
      <c r="L1872" s="5" t="str">
        <f>OBV!H1872</f>
        <v>CONFIRMED BEARISH</v>
      </c>
    </row>
    <row r="1873" spans="1:12" ht="13.5" x14ac:dyDescent="0.25">
      <c r="A1873" s="3">
        <f>RSI!A1873</f>
        <v>45029</v>
      </c>
      <c r="B1873" s="2">
        <f>RSI!B1873</f>
        <v>9.9459</v>
      </c>
      <c r="C1873" s="2">
        <f>RSI!I1873</f>
        <v>37.37523261035502</v>
      </c>
      <c r="D1873" s="2">
        <f>MACD!E1873</f>
        <v>0.11703267653034821</v>
      </c>
      <c r="E1873" s="2">
        <f>MACD!F1873</f>
        <v>-3.1486328077263342E-2</v>
      </c>
      <c r="F1873" s="2">
        <f>'Moving Avg'!D1873</f>
        <v>10.13678</v>
      </c>
      <c r="G1873" s="2">
        <f>'Moving Avg'!F1873</f>
        <v>10.3063</v>
      </c>
      <c r="H1873" s="2">
        <f>'Moving Avg'!G1873</f>
        <v>10.058891999999998</v>
      </c>
      <c r="I1873" s="2">
        <f>'Moving Avg'!H1873</f>
        <v>9.8944980000000005</v>
      </c>
      <c r="J1873" s="5" t="str">
        <f>OBV!F1873</f>
        <v>BEARISH</v>
      </c>
      <c r="K1873" s="5" t="str">
        <f>OBV!G1873</f>
        <v>WEAK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9.9459</v>
      </c>
      <c r="C1874" s="2">
        <f>RSI!I1874</f>
        <v>37.37523261035502</v>
      </c>
      <c r="D1874" s="2">
        <f>MACD!E1874</f>
        <v>0.15903919733765726</v>
      </c>
      <c r="E1874" s="2">
        <f>MACD!F1874</f>
        <v>6.6187770057207808E-3</v>
      </c>
      <c r="F1874" s="2">
        <f>'Moving Avg'!D1874</f>
        <v>10.070060000000002</v>
      </c>
      <c r="G1874" s="2">
        <f>'Moving Avg'!F1874</f>
        <v>10.303195000000001</v>
      </c>
      <c r="H1874" s="2">
        <f>'Moving Avg'!G1874</f>
        <v>10.058736</v>
      </c>
      <c r="I1874" s="2">
        <f>'Moving Avg'!H1874</f>
        <v>9.8968404999999997</v>
      </c>
      <c r="J1874" s="5" t="str">
        <f>OBV!F1874</f>
        <v>BEARISH</v>
      </c>
      <c r="K1874" s="5" t="str">
        <f>OBV!G1874</f>
        <v>WEAK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10.007999999999999</v>
      </c>
      <c r="C1875" s="2">
        <f>RSI!I1875</f>
        <v>41.397639486502428</v>
      </c>
      <c r="D1875" s="2">
        <f>MACD!E1875</f>
        <v>0.19266152335662845</v>
      </c>
      <c r="E1875" s="2">
        <f>MACD!F1875</f>
        <v>4.3827326275902315E-2</v>
      </c>
      <c r="F1875" s="2">
        <f>'Moving Avg'!D1875</f>
        <v>10.008000000000001</v>
      </c>
      <c r="G1875" s="2">
        <f>'Moving Avg'!F1875</f>
        <v>10.301254999999999</v>
      </c>
      <c r="H1875" s="2">
        <f>'Moving Avg'!G1875</f>
        <v>10.059977999999999</v>
      </c>
      <c r="I1875" s="2">
        <f>'Moving Avg'!H1875</f>
        <v>9.8997074999999999</v>
      </c>
      <c r="J1875" s="5" t="str">
        <f>OBV!F1875</f>
        <v>BEARISH</v>
      </c>
      <c r="K1875" s="5" t="str">
        <f>OBV!G1875</f>
        <v>WEAK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10.007999999999999</v>
      </c>
      <c r="C1876" s="2">
        <f>RSI!I1876</f>
        <v>41.397639486502428</v>
      </c>
      <c r="D1876" s="2">
        <f>MACD!E1876</f>
        <v>0.21614384119648911</v>
      </c>
      <c r="E1876" s="2">
        <f>MACD!F1876</f>
        <v>7.8290629260019673E-2</v>
      </c>
      <c r="F1876" s="2">
        <f>'Moving Avg'!D1876</f>
        <v>9.9769600000000001</v>
      </c>
      <c r="G1876" s="2">
        <f>'Moving Avg'!F1876</f>
        <v>10.28186</v>
      </c>
      <c r="H1876" s="2">
        <f>'Moving Avg'!G1876</f>
        <v>10.061219999999999</v>
      </c>
      <c r="I1876" s="2">
        <f>'Moving Avg'!H1876</f>
        <v>9.9023605000000003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</row>
    <row r="1877" spans="1:12" ht="13.5" x14ac:dyDescent="0.25">
      <c r="A1877" s="3">
        <f>RSI!A1877</f>
        <v>45035</v>
      </c>
      <c r="B1877" s="2">
        <f>RSI!B1877</f>
        <v>10.1632</v>
      </c>
      <c r="C1877" s="2">
        <f>RSI!I1877</f>
        <v>50.595304408931753</v>
      </c>
      <c r="D1877" s="2">
        <f>MACD!E1877</f>
        <v>0.21947564188359792</v>
      </c>
      <c r="E1877" s="2">
        <f>MACD!F1877</f>
        <v>0.10652763178473532</v>
      </c>
      <c r="F1877" s="2">
        <f>'Moving Avg'!D1877</f>
        <v>10.014199999999999</v>
      </c>
      <c r="G1877" s="2">
        <f>'Moving Avg'!F1877</f>
        <v>10.277979999999999</v>
      </c>
      <c r="H1877" s="2">
        <f>'Moving Avg'!G1877</f>
        <v>10.068201999999999</v>
      </c>
      <c r="I1877" s="2">
        <f>'Moving Avg'!H1877</f>
        <v>9.9048990000000003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</row>
    <row r="1878" spans="1:12" ht="13.5" x14ac:dyDescent="0.25">
      <c r="A1878" s="3">
        <f>RSI!A1878</f>
        <v>45036</v>
      </c>
      <c r="B1878" s="2">
        <f>RSI!B1878</f>
        <v>10.1554</v>
      </c>
      <c r="C1878" s="2">
        <f>RSI!I1878</f>
        <v>50.169130734133034</v>
      </c>
      <c r="D1878" s="2">
        <f>MACD!E1878</f>
        <v>0.20490681744320227</v>
      </c>
      <c r="E1878" s="2">
        <f>MACD!F1878</f>
        <v>0.1262034689164287</v>
      </c>
      <c r="F1878" s="2">
        <f>'Moving Avg'!D1878</f>
        <v>10.056099999999999</v>
      </c>
      <c r="G1878" s="2">
        <f>'Moving Avg'!F1878</f>
        <v>10.269835</v>
      </c>
      <c r="H1878" s="2">
        <f>'Moving Avg'!G1878</f>
        <v>10.07146</v>
      </c>
      <c r="I1878" s="2">
        <f>'Moving Avg'!H1878</f>
        <v>9.9073985000000011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45040</v>
      </c>
      <c r="B1879" s="2">
        <f>RSI!B1879</f>
        <v>9.9692000000000007</v>
      </c>
      <c r="C1879" s="2">
        <f>RSI!I1879</f>
        <v>41.239059627435573</v>
      </c>
      <c r="D1879" s="2">
        <f>MACD!E1879</f>
        <v>0.2063642134805761</v>
      </c>
      <c r="E1879" s="2">
        <f>MACD!F1879</f>
        <v>0.1422356178292582</v>
      </c>
      <c r="F1879" s="2">
        <f>'Moving Avg'!D1879</f>
        <v>10.060759999999998</v>
      </c>
      <c r="G1879" s="2">
        <f>'Moving Avg'!F1879</f>
        <v>10.250049999999998</v>
      </c>
      <c r="H1879" s="2">
        <f>'Moving Avg'!G1879</f>
        <v>10.07239</v>
      </c>
      <c r="I1879" s="2">
        <f>'Moving Avg'!H1879</f>
        <v>9.9091450000000005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10.1244</v>
      </c>
      <c r="C1880" s="2">
        <f>RSI!I1880</f>
        <v>49.334289760768414</v>
      </c>
      <c r="D1880" s="2">
        <f>MACD!E1880</f>
        <v>0.20316343586335606</v>
      </c>
      <c r="E1880" s="2">
        <f>MACD!F1880</f>
        <v>0.15442118143607778</v>
      </c>
      <c r="F1880" s="2">
        <f>'Moving Avg'!D1880</f>
        <v>10.08404</v>
      </c>
      <c r="G1880" s="2">
        <f>'Moving Avg'!F1880</f>
        <v>10.226390000000002</v>
      </c>
      <c r="H1880" s="2">
        <f>'Moving Avg'!G1880</f>
        <v>10.076423999999999</v>
      </c>
      <c r="I1880" s="2">
        <f>'Moving Avg'!H1880</f>
        <v>9.9114895000000018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10.0235</v>
      </c>
      <c r="C1881" s="2">
        <f>RSI!I1881</f>
        <v>44.99436024729934</v>
      </c>
      <c r="D1881" s="2">
        <f>MACD!E1881</f>
        <v>0.18416267350384175</v>
      </c>
      <c r="E1881" s="2">
        <f>MACD!F1881</f>
        <v>0.16036947984963057</v>
      </c>
      <c r="F1881" s="2">
        <f>'Moving Avg'!D1881</f>
        <v>10.08714</v>
      </c>
      <c r="G1881" s="2">
        <f>'Moving Avg'!F1881</f>
        <v>10.203890000000003</v>
      </c>
      <c r="H1881" s="2">
        <f>'Moving Avg'!G1881</f>
        <v>10.078440000000001</v>
      </c>
      <c r="I1881" s="2">
        <f>'Moving Avg'!H1881</f>
        <v>9.9123815000000004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10.1244</v>
      </c>
      <c r="C1882" s="2">
        <f>RSI!I1882</f>
        <v>49.754459431933817</v>
      </c>
      <c r="D1882" s="2">
        <f>MACD!E1882</f>
        <v>0.13264911127341072</v>
      </c>
      <c r="E1882" s="2">
        <f>MACD!F1882</f>
        <v>0.15482540613438661</v>
      </c>
      <c r="F1882" s="2">
        <f>'Moving Avg'!D1882</f>
        <v>10.07938</v>
      </c>
      <c r="G1882" s="2">
        <f>'Moving Avg'!F1882</f>
        <v>10.186434999999999</v>
      </c>
      <c r="H1882" s="2">
        <f>'Moving Avg'!G1882</f>
        <v>10.085421999999999</v>
      </c>
      <c r="I1882" s="2">
        <f>'Moving Avg'!H1882</f>
        <v>9.9137780000000006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10.1632</v>
      </c>
      <c r="C1883" s="2">
        <f>RSI!I1883</f>
        <v>51.492820733437597</v>
      </c>
      <c r="D1883" s="2">
        <f>MACD!E1883</f>
        <v>8.1439350423091028E-2</v>
      </c>
      <c r="E1883" s="2">
        <f>MACD!F1883</f>
        <v>0.14014819499212749</v>
      </c>
      <c r="F1883" s="2">
        <f>'Moving Avg'!D1883</f>
        <v>10.080940000000002</v>
      </c>
      <c r="G1883" s="2">
        <f>'Moving Avg'!F1883</f>
        <v>10.170919999999999</v>
      </c>
      <c r="H1883" s="2">
        <f>'Moving Avg'!G1883</f>
        <v>10.090388000000001</v>
      </c>
      <c r="I1883" s="2">
        <f>'Moving Avg'!H1883</f>
        <v>9.9161054999999987</v>
      </c>
      <c r="J1883" s="5" t="str">
        <f>OBV!F1883</f>
        <v>BULLISH</v>
      </c>
      <c r="K1883" s="5" t="str">
        <f>OBV!G1883</f>
        <v>STRONG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10.1632</v>
      </c>
      <c r="C1884" s="2">
        <f>RSI!I1884</f>
        <v>51.492820733437583</v>
      </c>
      <c r="D1884" s="2">
        <f>MACD!E1884</f>
        <v>3.7913305877419035E-2</v>
      </c>
      <c r="E1884" s="2">
        <f>MACD!F1884</f>
        <v>0.11970121716918582</v>
      </c>
      <c r="F1884" s="2">
        <f>'Moving Avg'!D1884</f>
        <v>10.119740000000002</v>
      </c>
      <c r="G1884" s="2">
        <f>'Moving Avg'!F1884</f>
        <v>10.155795000000001</v>
      </c>
      <c r="H1884" s="2">
        <f>'Moving Avg'!G1884</f>
        <v>10.098146</v>
      </c>
      <c r="I1884" s="2">
        <f>'Moving Avg'!H1884</f>
        <v>9.9184329999999985</v>
      </c>
      <c r="J1884" s="5" t="str">
        <f>OBV!F1884</f>
        <v>BULLISH</v>
      </c>
      <c r="K1884" s="5" t="str">
        <f>OBV!G1884</f>
        <v>STRONG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10.1477</v>
      </c>
      <c r="C1885" s="2">
        <f>RSI!I1885</f>
        <v>50.68045358068278</v>
      </c>
      <c r="D1885" s="2">
        <f>MACD!E1885</f>
        <v>1.1605284585199271E-2</v>
      </c>
      <c r="E1885" s="2">
        <f>MACD!F1885</f>
        <v>9.8082030652388505E-2</v>
      </c>
      <c r="F1885" s="2">
        <f>'Moving Avg'!D1885</f>
        <v>10.1244</v>
      </c>
      <c r="G1885" s="2">
        <f>'Moving Avg'!F1885</f>
        <v>10.139505</v>
      </c>
      <c r="H1885" s="2">
        <f>'Moving Avg'!G1885</f>
        <v>10.102646</v>
      </c>
      <c r="I1885" s="2">
        <f>'Moving Avg'!H1885</f>
        <v>9.9216529999999992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10.1632</v>
      </c>
      <c r="C1886" s="2">
        <f>RSI!I1886</f>
        <v>51.504388287657548</v>
      </c>
      <c r="D1886" s="2">
        <f>MACD!E1886</f>
        <v>-1.1878837903980255E-2</v>
      </c>
      <c r="E1886" s="2">
        <f>MACD!F1886</f>
        <v>7.6089856941114753E-2</v>
      </c>
      <c r="F1886" s="2">
        <f>'Moving Avg'!D1886</f>
        <v>10.152340000000001</v>
      </c>
      <c r="G1886" s="2">
        <f>'Moving Avg'!F1886</f>
        <v>10.125929999999999</v>
      </c>
      <c r="H1886" s="2">
        <f>'Moving Avg'!G1886</f>
        <v>10.108854000000001</v>
      </c>
      <c r="I1886" s="2">
        <f>'Moving Avg'!H1886</f>
        <v>9.9249504999999996</v>
      </c>
      <c r="J1886" s="5" t="str">
        <f>OBV!F1886</f>
        <v>BULLISH</v>
      </c>
      <c r="K1886" s="5" t="str">
        <f>OBV!G1886</f>
        <v>STRONG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10.1477</v>
      </c>
      <c r="C1887" s="2">
        <f>RSI!I1887</f>
        <v>50.594142564732898</v>
      </c>
      <c r="D1887" s="2">
        <f>MACD!E1887</f>
        <v>-6.886297541894848E-3</v>
      </c>
      <c r="E1887" s="2">
        <f>MACD!F1887</f>
        <v>5.9494626044512833E-2</v>
      </c>
      <c r="F1887" s="2">
        <f>'Moving Avg'!D1887</f>
        <v>10.157</v>
      </c>
      <c r="G1887" s="2">
        <f>'Moving Avg'!F1887</f>
        <v>10.113519999999999</v>
      </c>
      <c r="H1887" s="2">
        <f>'Moving Avg'!G1887</f>
        <v>10.114751999999999</v>
      </c>
      <c r="I1887" s="2">
        <f>'Moving Avg'!H1887</f>
        <v>9.9283644999999972</v>
      </c>
      <c r="J1887" s="5" t="str">
        <f>OBV!F1887</f>
        <v>BULLISH</v>
      </c>
      <c r="K1887" s="5" t="str">
        <f>OBV!G1887</f>
        <v>STRONG</v>
      </c>
      <c r="L1887" s="5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10.744999999999999</v>
      </c>
      <c r="C1888" s="2">
        <f>RSI!I1888</f>
        <v>71.498244753714729</v>
      </c>
      <c r="D1888" s="2">
        <f>MACD!E1888</f>
        <v>-4.8164093012717402E-2</v>
      </c>
      <c r="E1888" s="2">
        <f>MACD!F1888</f>
        <v>3.7962882233066784E-2</v>
      </c>
      <c r="F1888" s="2">
        <f>'Moving Avg'!D1888</f>
        <v>10.27336</v>
      </c>
      <c r="G1888" s="2">
        <f>'Moving Avg'!F1888</f>
        <v>10.136795000000001</v>
      </c>
      <c r="H1888" s="2">
        <f>'Moving Avg'!G1888</f>
        <v>10.134146000000001</v>
      </c>
      <c r="I1888" s="2">
        <f>'Moving Avg'!H1888</f>
        <v>9.934764999999997</v>
      </c>
      <c r="J1888" s="5" t="str">
        <f>OBV!F1888</f>
        <v>BULLISH</v>
      </c>
      <c r="K1888" s="5" t="str">
        <f>OBV!G1888</f>
        <v>STRONG</v>
      </c>
      <c r="L1888" s="5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10.783799999999999</v>
      </c>
      <c r="C1889" s="2">
        <f>RSI!I1889</f>
        <v>72.317615527991535</v>
      </c>
      <c r="D1889" s="2">
        <f>MACD!E1889</f>
        <v>-0.11819468384583764</v>
      </c>
      <c r="E1889" s="2">
        <f>MACD!F1889</f>
        <v>6.7313690172858993E-3</v>
      </c>
      <c r="F1889" s="2">
        <f>'Moving Avg'!D1889</f>
        <v>10.39748</v>
      </c>
      <c r="G1889" s="2">
        <f>'Moving Avg'!F1889</f>
        <v>10.162009999999999</v>
      </c>
      <c r="H1889" s="2">
        <f>'Moving Avg'!G1889</f>
        <v>10.15199</v>
      </c>
      <c r="I1889" s="2">
        <f>'Moving Avg'!H1889</f>
        <v>9.9401954999999962</v>
      </c>
      <c r="J1889" s="5" t="str">
        <f>OBV!F1889</f>
        <v>BULLISH</v>
      </c>
      <c r="K1889" s="5" t="str">
        <f>OBV!G1889</f>
        <v>STRONG</v>
      </c>
      <c r="L1889" s="5" t="str">
        <f>OBV!H1889</f>
        <v>CONFIRMED BULLISH</v>
      </c>
    </row>
    <row r="1890" spans="1:12" ht="13.5" x14ac:dyDescent="0.25">
      <c r="A1890" s="3">
        <f>RSI!A1890</f>
        <v>45056</v>
      </c>
      <c r="B1890" s="2">
        <f>RSI!B1890</f>
        <v>10.8614</v>
      </c>
      <c r="C1890" s="2">
        <f>RSI!I1890</f>
        <v>73.931734973761465</v>
      </c>
      <c r="D1890" s="2">
        <f>MACD!E1890</f>
        <v>-0.1628694238564492</v>
      </c>
      <c r="E1890" s="2">
        <f>MACD!F1890</f>
        <v>-2.7188789557461124E-2</v>
      </c>
      <c r="F1890" s="2">
        <f>'Moving Avg'!D1890</f>
        <v>10.54022</v>
      </c>
      <c r="G1890" s="2">
        <f>'Moving Avg'!F1890</f>
        <v>10.189164999999999</v>
      </c>
      <c r="H1890" s="2">
        <f>'Moving Avg'!G1890</f>
        <v>10.172162</v>
      </c>
      <c r="I1890" s="2">
        <f>'Moving Avg'!H1890</f>
        <v>9.9459754999999976</v>
      </c>
      <c r="J1890" s="5" t="str">
        <f>OBV!F1890</f>
        <v>BULLISH</v>
      </c>
      <c r="K1890" s="5" t="str">
        <f>OBV!G1890</f>
        <v>STRONG</v>
      </c>
      <c r="L1890" s="5" t="str">
        <f>OBV!H1890</f>
        <v>CONFIRMED BULLISH</v>
      </c>
    </row>
    <row r="1891" spans="1:12" ht="13.5" x14ac:dyDescent="0.25">
      <c r="A1891" s="3">
        <f>RSI!A1891</f>
        <v>45057</v>
      </c>
      <c r="B1891" s="2">
        <f>RSI!B1891</f>
        <v>10.8614</v>
      </c>
      <c r="C1891" s="2">
        <f>RSI!I1891</f>
        <v>73.931734973761465</v>
      </c>
      <c r="D1891" s="2">
        <f>MACD!E1891</f>
        <v>-0.2199368762994478</v>
      </c>
      <c r="E1891" s="2">
        <f>MACD!F1891</f>
        <v>-6.5738406905858471E-2</v>
      </c>
      <c r="F1891" s="2">
        <f>'Moving Avg'!D1891</f>
        <v>10.67986</v>
      </c>
      <c r="G1891" s="2">
        <f>'Moving Avg'!F1891</f>
        <v>10.224074999999999</v>
      </c>
      <c r="H1891" s="2">
        <f>'Moving Avg'!G1891</f>
        <v>10.192333999999999</v>
      </c>
      <c r="I1891" s="2">
        <f>'Moving Avg'!H1891</f>
        <v>9.9510184999999982</v>
      </c>
      <c r="J1891" s="5" t="str">
        <f>OBV!F1891</f>
        <v>BULLISH</v>
      </c>
      <c r="K1891" s="5" t="str">
        <f>OBV!G1891</f>
        <v>STRONG</v>
      </c>
      <c r="L1891" s="5" t="str">
        <f>OBV!H1891</f>
        <v>CONFIRMED BULLISH</v>
      </c>
    </row>
    <row r="1892" spans="1:12" ht="13.5" x14ac:dyDescent="0.25">
      <c r="A1892" s="3">
        <f>RSI!A1892</f>
        <v>45058</v>
      </c>
      <c r="B1892" s="2">
        <f>RSI!B1892</f>
        <v>10.8614</v>
      </c>
      <c r="C1892" s="2">
        <f>RSI!I1892</f>
        <v>73.931734973761465</v>
      </c>
      <c r="D1892" s="2">
        <f>MACD!E1892</f>
        <v>-0.25616708119012266</v>
      </c>
      <c r="E1892" s="2">
        <f>MACD!F1892</f>
        <v>-0.10382414176271132</v>
      </c>
      <c r="F1892" s="2">
        <f>'Moving Avg'!D1892</f>
        <v>10.8226</v>
      </c>
      <c r="G1892" s="2">
        <f>'Moving Avg'!F1892</f>
        <v>10.268295</v>
      </c>
      <c r="H1892" s="2">
        <f>'Moving Avg'!G1892</f>
        <v>10.212505999999999</v>
      </c>
      <c r="I1892" s="2">
        <f>'Moving Avg'!H1892</f>
        <v>9.9560614999999988</v>
      </c>
      <c r="J1892" s="5" t="str">
        <f>OBV!F1892</f>
        <v>BULLISH</v>
      </c>
      <c r="K1892" s="5" t="str">
        <f>OBV!G1892</f>
        <v>STRONG</v>
      </c>
      <c r="L1892" s="5" t="str">
        <f>OBV!H1892</f>
        <v>CONFIRMED BULLISH</v>
      </c>
    </row>
    <row r="1893" spans="1:12" ht="13.5" x14ac:dyDescent="0.25">
      <c r="A1893" s="3">
        <f>RSI!A1893</f>
        <v>45061</v>
      </c>
      <c r="B1893" s="2">
        <f>RSI!B1893</f>
        <v>10.8614</v>
      </c>
      <c r="C1893" s="2">
        <f>RSI!I1893</f>
        <v>73.931734973761465</v>
      </c>
      <c r="D1893" s="2">
        <f>MACD!E1893</f>
        <v>-0.28406291600543732</v>
      </c>
      <c r="E1893" s="2">
        <f>MACD!F1893</f>
        <v>-0.13987189661125654</v>
      </c>
      <c r="F1893" s="2">
        <f>'Moving Avg'!D1893</f>
        <v>10.845879999999999</v>
      </c>
      <c r="G1893" s="2">
        <f>'Moving Avg'!F1893</f>
        <v>10.314070000000001</v>
      </c>
      <c r="H1893" s="2">
        <f>'Moving Avg'!G1893</f>
        <v>10.232678</v>
      </c>
      <c r="I1893" s="2">
        <f>'Moving Avg'!H1893</f>
        <v>9.9618024999999975</v>
      </c>
      <c r="J1893" s="5" t="str">
        <f>OBV!F1893</f>
        <v>BULLISH</v>
      </c>
      <c r="K1893" s="5" t="str">
        <f>OBV!G1893</f>
        <v>STRONG</v>
      </c>
      <c r="L1893" s="5" t="str">
        <f>OBV!H1893</f>
        <v>CONFIRMED BULLISH</v>
      </c>
    </row>
    <row r="1894" spans="1:12" ht="13.5" x14ac:dyDescent="0.25">
      <c r="A1894" s="3">
        <f>RSI!A1894</f>
        <v>45062</v>
      </c>
      <c r="B1894" s="2">
        <f>RSI!B1894</f>
        <v>10.939</v>
      </c>
      <c r="C1894" s="2">
        <f>RSI!I1894</f>
        <v>75.827532256031688</v>
      </c>
      <c r="D1894" s="2">
        <f>MACD!E1894</f>
        <v>-0.31638628611993802</v>
      </c>
      <c r="E1894" s="2">
        <f>MACD!F1894</f>
        <v>-0.17517477451299285</v>
      </c>
      <c r="F1894" s="2">
        <f>'Moving Avg'!D1894</f>
        <v>10.87692</v>
      </c>
      <c r="G1894" s="2">
        <f>'Moving Avg'!F1894</f>
        <v>10.363725000000001</v>
      </c>
      <c r="H1894" s="2">
        <f>'Moving Avg'!G1894</f>
        <v>10.254556000000001</v>
      </c>
      <c r="I1894" s="2">
        <f>'Moving Avg'!H1894</f>
        <v>9.9679314999999971</v>
      </c>
      <c r="J1894" s="5" t="str">
        <f>OBV!F1894</f>
        <v>BULLISH</v>
      </c>
      <c r="K1894" s="5" t="str">
        <f>OBV!G1894</f>
        <v>STRONG</v>
      </c>
      <c r="L1894" s="5" t="str">
        <f>OBV!H1894</f>
        <v>CONFIRMED BULLISH</v>
      </c>
    </row>
    <row r="1895" spans="1:12" ht="13.5" x14ac:dyDescent="0.25">
      <c r="A1895" s="3">
        <f>RSI!A1895</f>
        <v>45063</v>
      </c>
      <c r="B1895" s="2">
        <f>RSI!B1895</f>
        <v>10.8614</v>
      </c>
      <c r="C1895" s="2">
        <f>RSI!I1895</f>
        <v>70.320161530678575</v>
      </c>
      <c r="D1895" s="2">
        <f>MACD!E1895</f>
        <v>-0.34358281500030152</v>
      </c>
      <c r="E1895" s="2">
        <f>MACD!F1895</f>
        <v>-0.20885638261045458</v>
      </c>
      <c r="F1895" s="2">
        <f>'Moving Avg'!D1895</f>
        <v>10.876919999999998</v>
      </c>
      <c r="G1895" s="2">
        <f>'Moving Avg'!F1895</f>
        <v>10.406395000000002</v>
      </c>
      <c r="H1895" s="2">
        <f>'Moving Avg'!G1895</f>
        <v>10.274728</v>
      </c>
      <c r="I1895" s="2">
        <f>'Moving Avg'!H1895</f>
        <v>9.9731679999999976</v>
      </c>
      <c r="J1895" s="5" t="str">
        <f>OBV!F1895</f>
        <v>BEARISH</v>
      </c>
      <c r="K1895" s="5" t="str">
        <f>OBV!G1895</f>
        <v>WEAK</v>
      </c>
      <c r="L1895" s="5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10.8536</v>
      </c>
      <c r="C1896" s="2">
        <f>RSI!I1896</f>
        <v>69.771614677810518</v>
      </c>
      <c r="D1896" s="2">
        <f>MACD!E1896</f>
        <v>-0.36614610326838992</v>
      </c>
      <c r="E1896" s="2">
        <f>MACD!F1896</f>
        <v>-0.24031432674204167</v>
      </c>
      <c r="F1896" s="2">
        <f>'Moving Avg'!D1896</f>
        <v>10.875360000000001</v>
      </c>
      <c r="G1896" s="2">
        <f>'Moving Avg'!F1896</f>
        <v>10.448675</v>
      </c>
      <c r="H1896" s="2">
        <f>'Moving Avg'!G1896</f>
        <v>10.293968</v>
      </c>
      <c r="I1896" s="2">
        <f>'Moving Avg'!H1896</f>
        <v>9.9783654999999971</v>
      </c>
      <c r="J1896" s="5" t="str">
        <f>OBV!F1896</f>
        <v>BEARISH</v>
      </c>
      <c r="K1896" s="5" t="str">
        <f>OBV!G1896</f>
        <v>WEAK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10.8614</v>
      </c>
      <c r="C1897" s="2">
        <f>RSI!I1897</f>
        <v>70.023440544267942</v>
      </c>
      <c r="D1897" s="2">
        <f>MACD!E1897</f>
        <v>-0.39048148748676859</v>
      </c>
      <c r="E1897" s="2">
        <f>MACD!F1897</f>
        <v>-0.27034775889098706</v>
      </c>
      <c r="F1897" s="2">
        <f>'Moving Avg'!D1897</f>
        <v>10.875360000000001</v>
      </c>
      <c r="G1897" s="2">
        <f>'Moving Avg'!F1897</f>
        <v>10.483585000000001</v>
      </c>
      <c r="H1897" s="2">
        <f>'Moving Avg'!G1897</f>
        <v>10.31414</v>
      </c>
      <c r="I1897" s="2">
        <f>'Moving Avg'!H1897</f>
        <v>9.9830204999999967</v>
      </c>
      <c r="J1897" s="5" t="str">
        <f>OBV!F1897</f>
        <v>BEARISH</v>
      </c>
      <c r="K1897" s="5" t="str">
        <f>OBV!G1897</f>
        <v>WEAK</v>
      </c>
      <c r="L1897" s="5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10.8614</v>
      </c>
      <c r="C1898" s="2">
        <f>RSI!I1898</f>
        <v>70.023440544267942</v>
      </c>
      <c r="D1898" s="2">
        <f>MACD!E1898</f>
        <v>-0.32133876586314081</v>
      </c>
      <c r="E1898" s="2">
        <f>MACD!F1898</f>
        <v>-0.28054596028541784</v>
      </c>
      <c r="F1898" s="2">
        <f>'Moving Avg'!D1898</f>
        <v>10.875360000000001</v>
      </c>
      <c r="G1898" s="2">
        <f>'Moving Avg'!F1898</f>
        <v>10.518885000000001</v>
      </c>
      <c r="H1898" s="2">
        <f>'Moving Avg'!G1898</f>
        <v>10.33276</v>
      </c>
      <c r="I1898" s="2">
        <f>'Moving Avg'!H1898</f>
        <v>9.9876754999999964</v>
      </c>
      <c r="J1898" s="5" t="str">
        <f>OBV!F1898</f>
        <v>BEARISH</v>
      </c>
      <c r="K1898" s="5" t="str">
        <f>OBV!G1898</f>
        <v>WEAK</v>
      </c>
      <c r="L1898" s="5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10.8614</v>
      </c>
      <c r="C1899" s="2">
        <f>RSI!I1899</f>
        <v>70.023440544267942</v>
      </c>
      <c r="D1899" s="2">
        <f>MACD!E1899</f>
        <v>-0.25886240258693149</v>
      </c>
      <c r="E1899" s="2">
        <f>MACD!F1899</f>
        <v>-0.27620924874572056</v>
      </c>
      <c r="F1899" s="2">
        <f>'Moving Avg'!D1899</f>
        <v>10.85984</v>
      </c>
      <c r="G1899" s="2">
        <f>'Moving Avg'!F1899</f>
        <v>10.563495000000001</v>
      </c>
      <c r="H1899" s="2">
        <f>'Moving Avg'!G1899</f>
        <v>10.349828</v>
      </c>
      <c r="I1899" s="2">
        <f>'Moving Avg'!H1899</f>
        <v>9.9927184999999952</v>
      </c>
      <c r="J1899" s="5" t="str">
        <f>OBV!F1899</f>
        <v>BEARISH</v>
      </c>
      <c r="K1899" s="5" t="str">
        <f>OBV!G1899</f>
        <v>WEAK</v>
      </c>
      <c r="L1899" s="5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10.8614</v>
      </c>
      <c r="C1900" s="2">
        <f>RSI!I1900</f>
        <v>70.023440544267928</v>
      </c>
      <c r="D1900" s="2">
        <f>MACD!E1900</f>
        <v>-0.19590955497637452</v>
      </c>
      <c r="E1900" s="2">
        <f>MACD!F1900</f>
        <v>-0.26014930999185137</v>
      </c>
      <c r="F1900" s="2">
        <f>'Moving Avg'!D1900</f>
        <v>10.85984</v>
      </c>
      <c r="G1900" s="2">
        <f>'Moving Avg'!F1900</f>
        <v>10.600345000000001</v>
      </c>
      <c r="H1900" s="2">
        <f>'Moving Avg'!G1900</f>
        <v>10.367672000000001</v>
      </c>
      <c r="I1900" s="2">
        <f>'Moving Avg'!H1900</f>
        <v>9.9977614999999957</v>
      </c>
      <c r="J1900" s="5" t="str">
        <f>OBV!F1900</f>
        <v>BEARISH</v>
      </c>
      <c r="K1900" s="5" t="str">
        <f>OBV!G1900</f>
        <v>WEAK</v>
      </c>
      <c r="L1900" s="5" t="str">
        <f>OBV!H1900</f>
        <v>NEUTRAL</v>
      </c>
    </row>
    <row r="1901" spans="1:12" ht="13.5" x14ac:dyDescent="0.25">
      <c r="A1901" s="3">
        <f>RSI!A1901</f>
        <v>45071</v>
      </c>
      <c r="B1901" s="2">
        <f>RSI!B1901</f>
        <v>10.8614</v>
      </c>
      <c r="C1901" s="2">
        <f>RSI!I1901</f>
        <v>70.023440544267928</v>
      </c>
      <c r="D1901" s="2">
        <f>MACD!E1901</f>
        <v>-0.14435493585156323</v>
      </c>
      <c r="E1901" s="2">
        <f>MACD!F1901</f>
        <v>-0.23699043516379376</v>
      </c>
      <c r="F1901" s="2">
        <f>'Moving Avg'!D1901</f>
        <v>10.8614</v>
      </c>
      <c r="G1901" s="2">
        <f>'Moving Avg'!F1901</f>
        <v>10.642240000000003</v>
      </c>
      <c r="H1901" s="2">
        <f>'Moving Avg'!G1901</f>
        <v>10.384740000000001</v>
      </c>
      <c r="I1901" s="2">
        <f>'Moving Avg'!H1901</f>
        <v>10.003191999999997</v>
      </c>
      <c r="J1901" s="5" t="str">
        <f>OBV!F1901</f>
        <v>BULLISH</v>
      </c>
      <c r="K1901" s="5" t="str">
        <f>OBV!G1901</f>
        <v>STRONG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10.8226</v>
      </c>
      <c r="C1902" s="2">
        <f>RSI!I1902</f>
        <v>66.058173087563603</v>
      </c>
      <c r="D1902" s="2">
        <f>MACD!E1902</f>
        <v>-9.9443995672846341E-2</v>
      </c>
      <c r="E1902" s="2">
        <f>MACD!F1902</f>
        <v>-0.20948114726560429</v>
      </c>
      <c r="F1902" s="2">
        <f>'Moving Avg'!D1902</f>
        <v>10.85364</v>
      </c>
      <c r="G1902" s="2">
        <f>'Moving Avg'!F1902</f>
        <v>10.677150000000001</v>
      </c>
      <c r="H1902" s="2">
        <f>'Moving Avg'!G1902</f>
        <v>10.403980000000001</v>
      </c>
      <c r="I1902" s="2">
        <f>'Moving Avg'!H1902</f>
        <v>10.008234499999997</v>
      </c>
      <c r="J1902" s="5" t="str">
        <f>OBV!F1902</f>
        <v>BEARISH</v>
      </c>
      <c r="K1902" s="5" t="str">
        <f>OBV!G1902</f>
        <v>WEAK</v>
      </c>
      <c r="L1902" s="5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10.799300000000001</v>
      </c>
      <c r="C1903" s="2">
        <f>RSI!I1903</f>
        <v>63.724477515348568</v>
      </c>
      <c r="D1903" s="2">
        <f>MACD!E1903</f>
        <v>-6.0956005553649106E-2</v>
      </c>
      <c r="E1903" s="2">
        <f>MACD!F1903</f>
        <v>-0.17977611892321327</v>
      </c>
      <c r="F1903" s="2">
        <f>'Moving Avg'!D1903</f>
        <v>10.84122</v>
      </c>
      <c r="G1903" s="2">
        <f>'Moving Avg'!F1903</f>
        <v>10.708955</v>
      </c>
      <c r="H1903" s="2">
        <f>'Moving Avg'!G1903</f>
        <v>10.419806000000001</v>
      </c>
      <c r="I1903" s="2">
        <f>'Moving Avg'!H1903</f>
        <v>10.012966999999996</v>
      </c>
      <c r="J1903" s="5" t="str">
        <f>OBV!F1903</f>
        <v>BEARISH</v>
      </c>
      <c r="K1903" s="5" t="str">
        <f>OBV!G1903</f>
        <v>WEAK</v>
      </c>
      <c r="L1903" s="5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10.8614</v>
      </c>
      <c r="C1904" s="2">
        <f>RSI!I1904</f>
        <v>67.064170971849862</v>
      </c>
      <c r="D1904" s="2">
        <f>MACD!E1904</f>
        <v>-2.2060788160503719E-2</v>
      </c>
      <c r="E1904" s="2">
        <f>MACD!F1904</f>
        <v>-0.14823305277067136</v>
      </c>
      <c r="F1904" s="2">
        <f>'Moving Avg'!D1904</f>
        <v>10.841220000000002</v>
      </c>
      <c r="G1904" s="2">
        <f>'Moving Avg'!F1904</f>
        <v>10.743865000000001</v>
      </c>
      <c r="H1904" s="2">
        <f>'Moving Avg'!G1904</f>
        <v>10.436874</v>
      </c>
      <c r="I1904" s="2">
        <f>'Moving Avg'!H1904</f>
        <v>10.017621999999994</v>
      </c>
      <c r="J1904" s="5" t="str">
        <f>OBV!F1904</f>
        <v>BEARISH</v>
      </c>
      <c r="K1904" s="5" t="str">
        <f>OBV!G1904</f>
        <v>WEAK</v>
      </c>
      <c r="L1904" s="5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10.8614</v>
      </c>
      <c r="C1905" s="2">
        <f>RSI!I1905</f>
        <v>67.064170971849862</v>
      </c>
      <c r="D1905" s="2">
        <f>MACD!E1905</f>
        <v>-2.3900533007967795E-3</v>
      </c>
      <c r="E1905" s="2">
        <f>MACD!F1905</f>
        <v>-0.11906445287669645</v>
      </c>
      <c r="F1905" s="2">
        <f>'Moving Avg'!D1905</f>
        <v>10.841220000000002</v>
      </c>
      <c r="G1905" s="2">
        <f>'Moving Avg'!F1905</f>
        <v>10.77955</v>
      </c>
      <c r="H1905" s="2">
        <f>'Moving Avg'!G1905</f>
        <v>10.453166000000001</v>
      </c>
      <c r="I1905" s="2">
        <f>'Moving Avg'!H1905</f>
        <v>10.022276999999995</v>
      </c>
      <c r="J1905" s="5" t="str">
        <f>OBV!F1905</f>
        <v>BEARISH</v>
      </c>
      <c r="K1905" s="5" t="str">
        <f>OBV!G1905</f>
        <v>WEAK</v>
      </c>
      <c r="L1905" s="5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10.8614</v>
      </c>
      <c r="C1906" s="2">
        <f>RSI!I1906</f>
        <v>67.064170971849862</v>
      </c>
      <c r="D1906" s="2">
        <f>MACD!E1906</f>
        <v>1.184872817960958E-2</v>
      </c>
      <c r="E1906" s="2">
        <f>MACD!F1906</f>
        <v>-9.2881816665435254E-2</v>
      </c>
      <c r="F1906" s="2">
        <f>'Moving Avg'!D1906</f>
        <v>10.841220000000002</v>
      </c>
      <c r="G1906" s="2">
        <f>'Moving Avg'!F1906</f>
        <v>10.81446</v>
      </c>
      <c r="H1906" s="2">
        <f>'Moving Avg'!G1906</f>
        <v>10.462476000000002</v>
      </c>
      <c r="I1906" s="2">
        <f>'Moving Avg'!H1906</f>
        <v>10.026931999999995</v>
      </c>
      <c r="J1906" s="5" t="str">
        <f>OBV!F1906</f>
        <v>BEARISH</v>
      </c>
      <c r="K1906" s="5" t="str">
        <f>OBV!G1906</f>
        <v>WEAK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10.8614</v>
      </c>
      <c r="C1907" s="2">
        <f>RSI!I1907</f>
        <v>67.064170971849848</v>
      </c>
      <c r="D1907" s="2">
        <f>MACD!E1907</f>
        <v>2.3980551525458083E-2</v>
      </c>
      <c r="E1907" s="2">
        <f>MACD!F1907</f>
        <v>-6.9509343027256601E-2</v>
      </c>
      <c r="F1907" s="2">
        <f>'Moving Avg'!D1907</f>
        <v>10.848980000000001</v>
      </c>
      <c r="G1907" s="2">
        <f>'Moving Avg'!F1907</f>
        <v>10.850145000000001</v>
      </c>
      <c r="H1907" s="2">
        <f>'Moving Avg'!G1907</f>
        <v>10.474888</v>
      </c>
      <c r="I1907" s="2">
        <f>'Moving Avg'!H1907</f>
        <v>10.031586999999995</v>
      </c>
      <c r="J1907" s="5" t="str">
        <f>OBV!F1907</f>
        <v>BULLISH</v>
      </c>
      <c r="K1907" s="5" t="str">
        <f>OBV!G1907</f>
        <v>STRONG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10.8614</v>
      </c>
      <c r="C1908" s="2">
        <f>RSI!I1908</f>
        <v>67.064170971849862</v>
      </c>
      <c r="D1908" s="2">
        <f>MACD!E1908</f>
        <v>3.3212258687870033E-2</v>
      </c>
      <c r="E1908" s="2">
        <f>MACD!F1908</f>
        <v>-4.8965022684231273E-2</v>
      </c>
      <c r="F1908" s="2">
        <f>'Moving Avg'!D1908</f>
        <v>10.8614</v>
      </c>
      <c r="G1908" s="2">
        <f>'Moving Avg'!F1908</f>
        <v>10.855965000000001</v>
      </c>
      <c r="H1908" s="2">
        <f>'Moving Avg'!G1908</f>
        <v>10.485750000000001</v>
      </c>
      <c r="I1908" s="2">
        <f>'Moving Avg'!H1908</f>
        <v>10.036435999999995</v>
      </c>
      <c r="J1908" s="5" t="str">
        <f>OBV!F1908</f>
        <v>BULLISH</v>
      </c>
      <c r="K1908" s="5" t="str">
        <f>OBV!G1908</f>
        <v>STRONG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10.9312</v>
      </c>
      <c r="C1909" s="2">
        <f>RSI!I1909</f>
        <v>71.357473499635717</v>
      </c>
      <c r="D1909" s="2">
        <f>MACD!E1909</f>
        <v>3.4896220040893766E-2</v>
      </c>
      <c r="E1909" s="2">
        <f>MACD!F1909</f>
        <v>-3.2192774139206272E-2</v>
      </c>
      <c r="F1909" s="2">
        <f>'Moving Avg'!D1909</f>
        <v>10.875360000000001</v>
      </c>
      <c r="G1909" s="2">
        <f>'Moving Avg'!F1909</f>
        <v>10.863334999999999</v>
      </c>
      <c r="H1909" s="2">
        <f>'Moving Avg'!G1909</f>
        <v>10.497076</v>
      </c>
      <c r="I1909" s="2">
        <f>'Moving Avg'!H1909</f>
        <v>10.041633999999995</v>
      </c>
      <c r="J1909" s="5" t="str">
        <f>OBV!F1909</f>
        <v>BULLISH</v>
      </c>
      <c r="K1909" s="5" t="str">
        <f>OBV!G1909</f>
        <v>STRONG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10.783799999999999</v>
      </c>
      <c r="C1910" s="2">
        <f>RSI!I1910</f>
        <v>55.040720271822074</v>
      </c>
      <c r="D1910" s="2">
        <f>MACD!E1910</f>
        <v>4.5940962183111722E-2</v>
      </c>
      <c r="E1910" s="2">
        <f>MACD!F1910</f>
        <v>-1.6566026874742672E-2</v>
      </c>
      <c r="F1910" s="2">
        <f>'Moving Avg'!D1910</f>
        <v>10.85984</v>
      </c>
      <c r="G1910" s="2">
        <f>'Moving Avg'!F1910</f>
        <v>10.859455000000001</v>
      </c>
      <c r="H1910" s="2">
        <f>'Moving Avg'!G1910</f>
        <v>10.500800000000003</v>
      </c>
      <c r="I1910" s="2">
        <f>'Moving Avg'!H1910</f>
        <v>10.046094999999996</v>
      </c>
      <c r="J1910" s="5" t="str">
        <f>OBV!F1910</f>
        <v>BULLISH</v>
      </c>
      <c r="K1910" s="5" t="str">
        <f>OBV!G1910</f>
        <v>STRONG</v>
      </c>
      <c r="L1910" s="5" t="str">
        <f>OBV!H1910</f>
        <v>BULLISH DIVERGENCE</v>
      </c>
    </row>
    <row r="1911" spans="1:12" ht="13.5" x14ac:dyDescent="0.25">
      <c r="A1911" s="3">
        <f>RSI!A1911</f>
        <v>45085</v>
      </c>
      <c r="B1911" s="2">
        <f>RSI!B1911</f>
        <v>10.8924</v>
      </c>
      <c r="C1911" s="2">
        <f>RSI!I1911</f>
        <v>61.945062616132709</v>
      </c>
      <c r="D1911" s="2">
        <f>MACD!E1911</f>
        <v>4.6910592497576786E-2</v>
      </c>
      <c r="E1911" s="2">
        <f>MACD!F1911</f>
        <v>-3.8707030002787801E-3</v>
      </c>
      <c r="F1911" s="2">
        <f>'Moving Avg'!D1911</f>
        <v>10.86604</v>
      </c>
      <c r="G1911" s="2">
        <f>'Moving Avg'!F1911</f>
        <v>10.861005</v>
      </c>
      <c r="H1911" s="2">
        <f>'Moving Avg'!G1911</f>
        <v>10.509178000000002</v>
      </c>
      <c r="I1911" s="2">
        <f>'Moving Avg'!H1911</f>
        <v>10.051098999999995</v>
      </c>
      <c r="J1911" s="5" t="str">
        <f>OBV!F1911</f>
        <v>BULLISH</v>
      </c>
      <c r="K1911" s="5" t="str">
        <f>OBV!G1911</f>
        <v>STRONG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10.8614</v>
      </c>
      <c r="C1912" s="2">
        <f>RSI!I1912</f>
        <v>59.152563190956279</v>
      </c>
      <c r="D1912" s="2">
        <f>MACD!E1912</f>
        <v>4.3109469894979213E-2</v>
      </c>
      <c r="E1912" s="2">
        <f>MACD!F1912</f>
        <v>5.5253315787728192E-3</v>
      </c>
      <c r="F1912" s="2">
        <f>'Moving Avg'!D1912</f>
        <v>10.866040000000002</v>
      </c>
      <c r="G1912" s="2">
        <f>'Moving Avg'!F1912</f>
        <v>10.861005</v>
      </c>
      <c r="H1912" s="2">
        <f>'Moving Avg'!G1912</f>
        <v>10.516936000000001</v>
      </c>
      <c r="I1912" s="2">
        <f>'Moving Avg'!H1912</f>
        <v>10.055753999999995</v>
      </c>
      <c r="J1912" s="5" t="str">
        <f>OBV!F1912</f>
        <v>BULLISH</v>
      </c>
      <c r="K1912" s="5" t="str">
        <f>OBV!G1912</f>
        <v>STRONG</v>
      </c>
      <c r="L1912" s="5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10.8614</v>
      </c>
      <c r="C1913" s="2">
        <f>RSI!I1913</f>
        <v>59.152563190956279</v>
      </c>
      <c r="D1913" s="2">
        <f>MACD!E1913</f>
        <v>3.5613325748839131E-2</v>
      </c>
      <c r="E1913" s="2">
        <f>MACD!F1913</f>
        <v>1.1542930412786083E-2</v>
      </c>
      <c r="F1913" s="2">
        <f>'Moving Avg'!D1913</f>
        <v>10.866040000000002</v>
      </c>
      <c r="G1913" s="2">
        <f>'Moving Avg'!F1913</f>
        <v>10.861005</v>
      </c>
      <c r="H1913" s="2">
        <f>'Moving Avg'!G1913</f>
        <v>10.524694</v>
      </c>
      <c r="I1913" s="2">
        <f>'Moving Avg'!H1913</f>
        <v>10.059671999999996</v>
      </c>
      <c r="J1913" s="5" t="str">
        <f>OBV!F1913</f>
        <v>BULLISH</v>
      </c>
      <c r="K1913" s="5" t="str">
        <f>OBV!G1913</f>
        <v>STRONG</v>
      </c>
      <c r="L1913" s="5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10.8614</v>
      </c>
      <c r="C1914" s="2">
        <f>RSI!I1914</f>
        <v>59.152563190956279</v>
      </c>
      <c r="D1914" s="2">
        <f>MACD!E1914</f>
        <v>3.8180582320965328E-2</v>
      </c>
      <c r="E1914" s="2">
        <f>MACD!F1914</f>
        <v>1.6870460794421935E-2</v>
      </c>
      <c r="F1914" s="2">
        <f>'Moving Avg'!D1914</f>
        <v>10.852080000000001</v>
      </c>
      <c r="G1914" s="2">
        <f>'Moving Avg'!F1914</f>
        <v>10.857125000000002</v>
      </c>
      <c r="H1914" s="2">
        <f>'Moving Avg'!G1914</f>
        <v>10.532608</v>
      </c>
      <c r="I1914" s="2">
        <f>'Moving Avg'!H1914</f>
        <v>10.063589999999994</v>
      </c>
      <c r="J1914" s="5" t="str">
        <f>OBV!F1914</f>
        <v>BEARISH</v>
      </c>
      <c r="K1914" s="5" t="str">
        <f>OBV!G1914</f>
        <v>WEAK</v>
      </c>
      <c r="L1914" s="5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10.8614</v>
      </c>
      <c r="C1915" s="2">
        <f>RSI!I1915</f>
        <v>59.152563190956279</v>
      </c>
      <c r="D1915" s="2">
        <f>MACD!E1915</f>
        <v>3.9756859323958338E-2</v>
      </c>
      <c r="E1915" s="2">
        <f>MACD!F1915</f>
        <v>2.1447740500329215E-2</v>
      </c>
      <c r="F1915" s="2">
        <f>'Moving Avg'!D1915</f>
        <v>10.867600000000001</v>
      </c>
      <c r="G1915" s="2">
        <f>'Moving Avg'!F1915</f>
        <v>10.857125000000002</v>
      </c>
      <c r="H1915" s="2">
        <f>'Moving Avg'!G1915</f>
        <v>10.540366000000001</v>
      </c>
      <c r="I1915" s="2">
        <f>'Moving Avg'!H1915</f>
        <v>10.067507999999993</v>
      </c>
      <c r="J1915" s="5" t="str">
        <f>OBV!F1915</f>
        <v>BEARISH</v>
      </c>
      <c r="K1915" s="5" t="str">
        <f>OBV!G1915</f>
        <v>WEAK</v>
      </c>
      <c r="L1915" s="5" t="str">
        <f>OBV!H1915</f>
        <v>BEARISH DIVERGENCE</v>
      </c>
    </row>
    <row r="1916" spans="1:12" ht="13.5" x14ac:dyDescent="0.25">
      <c r="A1916" s="3">
        <f>RSI!A1916</f>
        <v>45092</v>
      </c>
      <c r="B1916" s="2">
        <f>RSI!B1916</f>
        <v>10.8614</v>
      </c>
      <c r="C1916" s="2">
        <f>RSI!I1916</f>
        <v>59.152563190956272</v>
      </c>
      <c r="D1916" s="2">
        <f>MACD!E1916</f>
        <v>4.0538764561928176E-2</v>
      </c>
      <c r="E1916" s="2">
        <f>MACD!F1916</f>
        <v>2.5265945312649009E-2</v>
      </c>
      <c r="F1916" s="2">
        <f>'Moving Avg'!D1916</f>
        <v>10.8614</v>
      </c>
      <c r="G1916" s="2">
        <f>'Moving Avg'!F1916</f>
        <v>10.857515000000001</v>
      </c>
      <c r="H1916" s="2">
        <f>'Moving Avg'!G1916</f>
        <v>10.548900000000001</v>
      </c>
      <c r="I1916" s="2">
        <f>'Moving Avg'!H1916</f>
        <v>10.069873999999993</v>
      </c>
      <c r="J1916" s="5" t="str">
        <f>OBV!F1916</f>
        <v>BEARISH</v>
      </c>
      <c r="K1916" s="5" t="str">
        <f>OBV!G1916</f>
        <v>WEAK</v>
      </c>
      <c r="L1916" s="5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11.3657</v>
      </c>
      <c r="C1917" s="2">
        <f>RSI!I1917</f>
        <v>80.193024364860008</v>
      </c>
      <c r="D1917" s="2">
        <f>MACD!E1917</f>
        <v>3.3338326023670817E-3</v>
      </c>
      <c r="E1917" s="2">
        <f>MACD!F1917</f>
        <v>2.0879522770592625E-2</v>
      </c>
      <c r="F1917" s="2">
        <f>'Moving Avg'!D1917</f>
        <v>10.962260000000001</v>
      </c>
      <c r="G1917" s="2">
        <f>'Moving Avg'!F1917</f>
        <v>10.88273</v>
      </c>
      <c r="H1917" s="2">
        <f>'Moving Avg'!G1917</f>
        <v>10.568296</v>
      </c>
      <c r="I1917" s="2">
        <f>'Moving Avg'!H1917</f>
        <v>10.074761499999992</v>
      </c>
      <c r="J1917" s="5" t="str">
        <f>OBV!F1917</f>
        <v>BULLISH</v>
      </c>
      <c r="K1917" s="5" t="str">
        <f>OBV!G1917</f>
        <v>STRONG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11.303599999999999</v>
      </c>
      <c r="C1918" s="2">
        <f>RSI!I1918</f>
        <v>75.065384957347959</v>
      </c>
      <c r="D1918" s="2">
        <f>MACD!E1918</f>
        <v>-2.7000331555150581E-2</v>
      </c>
      <c r="E1918" s="2">
        <f>MACD!F1918</f>
        <v>1.1303551905443986E-2</v>
      </c>
      <c r="F1918" s="2">
        <f>'Moving Avg'!D1918</f>
        <v>11.050700000000001</v>
      </c>
      <c r="G1918" s="2">
        <f>'Moving Avg'!F1918</f>
        <v>10.904840000000002</v>
      </c>
      <c r="H1918" s="2">
        <f>'Moving Avg'!G1918</f>
        <v>10.588778000000001</v>
      </c>
      <c r="I1918" s="2">
        <f>'Moving Avg'!H1918</f>
        <v>10.079299999999993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11.303599999999999</v>
      </c>
      <c r="C1919" s="2">
        <f>RSI!I1919</f>
        <v>75.065384957347959</v>
      </c>
      <c r="D1919" s="2">
        <f>MACD!E1919</f>
        <v>-4.4759573199300462E-2</v>
      </c>
      <c r="E1919" s="2">
        <f>MACD!F1919</f>
        <v>9.092688449509681E-5</v>
      </c>
      <c r="F1919" s="2">
        <f>'Moving Avg'!D1919</f>
        <v>11.139140000000001</v>
      </c>
      <c r="G1919" s="2">
        <f>'Moving Avg'!F1919</f>
        <v>10.926950000000001</v>
      </c>
      <c r="H1919" s="2">
        <f>'Moving Avg'!G1919</f>
        <v>10.609259999999999</v>
      </c>
      <c r="I1919" s="2">
        <f>'Moving Avg'!H1919</f>
        <v>10.083838499999992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11.1717</v>
      </c>
      <c r="C1920" s="2">
        <f>RSI!I1920</f>
        <v>64.850839438061769</v>
      </c>
      <c r="D1920" s="2">
        <f>MACD!E1920</f>
        <v>-7.5313855704553845E-2</v>
      </c>
      <c r="E1920" s="2">
        <f>MACD!F1920</f>
        <v>-1.4990029633314693E-2</v>
      </c>
      <c r="F1920" s="2">
        <f>'Moving Avg'!D1920</f>
        <v>11.2012</v>
      </c>
      <c r="G1920" s="2">
        <f>'Moving Avg'!F1920</f>
        <v>10.942465</v>
      </c>
      <c r="H1920" s="2">
        <f>'Moving Avg'!G1920</f>
        <v>10.626328000000001</v>
      </c>
      <c r="I1920" s="2">
        <f>'Moving Avg'!H1920</f>
        <v>10.087794999999995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11.3734</v>
      </c>
      <c r="C1921" s="2">
        <f>RSI!I1921</f>
        <v>71.285508887631067</v>
      </c>
      <c r="D1921" s="2">
        <f>MACD!E1921</f>
        <v>-0.10104767982457297</v>
      </c>
      <c r="E1921" s="2">
        <f>MACD!F1921</f>
        <v>-3.2201559671566349E-2</v>
      </c>
      <c r="F1921" s="2">
        <f>'Moving Avg'!D1921</f>
        <v>11.303599999999999</v>
      </c>
      <c r="G1921" s="2">
        <f>'Moving Avg'!F1921</f>
        <v>10.968064999999999</v>
      </c>
      <c r="H1921" s="2">
        <f>'Moving Avg'!G1921</f>
        <v>10.650532</v>
      </c>
      <c r="I1921" s="2">
        <f>'Moving Avg'!H1921</f>
        <v>10.092643499999994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11.5984</v>
      </c>
      <c r="C1922" s="2">
        <f>RSI!I1922</f>
        <v>76.462065204224842</v>
      </c>
      <c r="D1922" s="2">
        <f>MACD!E1922</f>
        <v>-0.14697534624539088</v>
      </c>
      <c r="E1922" s="2">
        <f>MACD!F1922</f>
        <v>-5.5156316986331257E-2</v>
      </c>
      <c r="F1922" s="2">
        <f>'Moving Avg'!D1922</f>
        <v>11.35014</v>
      </c>
      <c r="G1922" s="2">
        <f>'Moving Avg'!F1922</f>
        <v>11.006854999999998</v>
      </c>
      <c r="H1922" s="2">
        <f>'Moving Avg'!G1922</f>
        <v>10.682960000000001</v>
      </c>
      <c r="I1922" s="2">
        <f>'Moving Avg'!H1922</f>
        <v>10.098694499999995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11.6295</v>
      </c>
      <c r="C1923" s="2">
        <f>RSI!I1923</f>
        <v>77.077199647716327</v>
      </c>
      <c r="D1923" s="2">
        <f>MACD!E1923</f>
        <v>-0.19198619205947409</v>
      </c>
      <c r="E1923" s="2">
        <f>MACD!F1923</f>
        <v>-8.252229200095984E-2</v>
      </c>
      <c r="F1923" s="2">
        <f>'Moving Avg'!D1923</f>
        <v>11.415319999999998</v>
      </c>
      <c r="G1923" s="2">
        <f>'Moving Avg'!F1923</f>
        <v>11.048365</v>
      </c>
      <c r="H1923" s="2">
        <f>'Moving Avg'!G1923</f>
        <v>10.716632000000002</v>
      </c>
      <c r="I1923" s="2">
        <f>'Moving Avg'!H1923</f>
        <v>10.104939999999994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11.784599999999999</v>
      </c>
      <c r="C1924" s="2">
        <f>RSI!I1924</f>
        <v>79.89859641984367</v>
      </c>
      <c r="D1924" s="2">
        <f>MACD!E1924</f>
        <v>-0.24530538815815106</v>
      </c>
      <c r="E1924" s="2">
        <f>MACD!F1924</f>
        <v>-0.11507891123239809</v>
      </c>
      <c r="F1924" s="2">
        <f>'Moving Avg'!D1924</f>
        <v>11.511519999999999</v>
      </c>
      <c r="G1924" s="2">
        <f>'Moving Avg'!F1924</f>
        <v>11.094525000000001</v>
      </c>
      <c r="H1924" s="2">
        <f>'Moving Avg'!G1924</f>
        <v>10.753406000000002</v>
      </c>
      <c r="I1924" s="2">
        <f>'Moving Avg'!H1924</f>
        <v>10.112271499999995</v>
      </c>
      <c r="J1924" s="5" t="str">
        <f>OBV!F1924</f>
        <v>BULLISH</v>
      </c>
      <c r="K1924" s="5" t="str">
        <f>OBV!G1924</f>
        <v>STRONG</v>
      </c>
      <c r="L1924" s="5" t="str">
        <f>OBV!H1924</f>
        <v>CONFIRMED BULLISH</v>
      </c>
    </row>
    <row r="1925" spans="1:12" ht="13.5" x14ac:dyDescent="0.25">
      <c r="A1925" s="3">
        <f>RSI!A1925</f>
        <v>45107</v>
      </c>
      <c r="B1925" s="2">
        <f>RSI!B1925</f>
        <v>11.776899999999999</v>
      </c>
      <c r="C1925" s="2">
        <f>RSI!I1925</f>
        <v>79.37625948836839</v>
      </c>
      <c r="D1925" s="2">
        <f>MACD!E1925</f>
        <v>-0.29423461144733309</v>
      </c>
      <c r="E1925" s="2">
        <f>MACD!F1925</f>
        <v>-0.15091005127538509</v>
      </c>
      <c r="F1925" s="2">
        <f>'Moving Avg'!D1925</f>
        <v>11.63256</v>
      </c>
      <c r="G1925" s="2">
        <f>'Moving Avg'!F1925</f>
        <v>11.1403</v>
      </c>
      <c r="H1925" s="2">
        <f>'Moving Avg'!G1925</f>
        <v>10.788784</v>
      </c>
      <c r="I1925" s="2">
        <f>'Moving Avg'!H1925</f>
        <v>10.119253999999994</v>
      </c>
      <c r="J1925" s="5" t="str">
        <f>OBV!F1925</f>
        <v>BULLISH</v>
      </c>
      <c r="K1925" s="5" t="str">
        <f>OBV!G1925</f>
        <v>STRONG</v>
      </c>
      <c r="L1925" s="5" t="str">
        <f>OBV!H1925</f>
        <v>CONFIRMED BULLISH</v>
      </c>
    </row>
    <row r="1926" spans="1:12" ht="13.5" x14ac:dyDescent="0.25">
      <c r="A1926" s="3">
        <f>RSI!A1926</f>
        <v>45110</v>
      </c>
      <c r="B1926" s="2">
        <f>RSI!B1926</f>
        <v>11.567399999999999</v>
      </c>
      <c r="C1926" s="2">
        <f>RSI!I1926</f>
        <v>66.615787584476976</v>
      </c>
      <c r="D1926" s="2">
        <f>MACD!E1926</f>
        <v>-0.32413090192806138</v>
      </c>
      <c r="E1926" s="2">
        <f>MACD!F1926</f>
        <v>-0.18555422140592037</v>
      </c>
      <c r="F1926" s="2">
        <f>'Moving Avg'!D1926</f>
        <v>11.671359999999998</v>
      </c>
      <c r="G1926" s="2">
        <f>'Moving Avg'!F1926</f>
        <v>11.175599999999999</v>
      </c>
      <c r="H1926" s="2">
        <f>'Moving Avg'!G1926</f>
        <v>10.819972000000002</v>
      </c>
      <c r="I1926" s="2">
        <f>'Moving Avg'!H1926</f>
        <v>10.125188999999994</v>
      </c>
      <c r="J1926" s="5" t="str">
        <f>OBV!F1926</f>
        <v>BULLISH</v>
      </c>
      <c r="K1926" s="5" t="str">
        <f>OBV!G1926</f>
        <v>STRONG</v>
      </c>
      <c r="L1926" s="5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11.567399999999999</v>
      </c>
      <c r="C1927" s="2">
        <f>RSI!I1927</f>
        <v>66.615787584476976</v>
      </c>
      <c r="D1927" s="2">
        <f>MACD!E1927</f>
        <v>-0.27432109074426592</v>
      </c>
      <c r="E1927" s="2">
        <f>MACD!F1927</f>
        <v>-0.20330759527358949</v>
      </c>
      <c r="F1927" s="2">
        <f>'Moving Avg'!D1927</f>
        <v>11.665159999999998</v>
      </c>
      <c r="G1927" s="2">
        <f>'Moving Avg'!F1927</f>
        <v>11.210900000000001</v>
      </c>
      <c r="H1927" s="2">
        <f>'Moving Avg'!G1927</f>
        <v>10.848056000000003</v>
      </c>
      <c r="I1927" s="2">
        <f>'Moving Avg'!H1927</f>
        <v>10.132209999999992</v>
      </c>
      <c r="J1927" s="5" t="str">
        <f>OBV!F1927</f>
        <v>BULLISH</v>
      </c>
      <c r="K1927" s="5" t="str">
        <f>OBV!G1927</f>
        <v>STRONG</v>
      </c>
      <c r="L1927" s="5" t="str">
        <f>OBV!H1927</f>
        <v>BULLISH DIVERGENCE</v>
      </c>
    </row>
    <row r="1928" spans="1:12" ht="13.5" x14ac:dyDescent="0.25">
      <c r="A1928" s="3">
        <f>RSI!A1928</f>
        <v>45112</v>
      </c>
      <c r="B1928" s="2">
        <f>RSI!B1928</f>
        <v>11.6295</v>
      </c>
      <c r="C1928" s="2">
        <f>RSI!I1928</f>
        <v>68.364154164299805</v>
      </c>
      <c r="D1928" s="2">
        <f>MACD!E1928</f>
        <v>-0.24862256527839577</v>
      </c>
      <c r="E1928" s="2">
        <f>MACD!F1928</f>
        <v>-0.21237058927455077</v>
      </c>
      <c r="F1928" s="2">
        <f>'Moving Avg'!D1928</f>
        <v>11.66516</v>
      </c>
      <c r="G1928" s="2">
        <f>'Moving Avg'!F1928</f>
        <v>11.249305000000003</v>
      </c>
      <c r="H1928" s="2">
        <f>'Moving Avg'!G1928</f>
        <v>10.877538000000005</v>
      </c>
      <c r="I1928" s="2">
        <f>'Moving Avg'!H1928</f>
        <v>10.138804499999994</v>
      </c>
      <c r="J1928" s="5" t="str">
        <f>OBV!F1928</f>
        <v>BULLISH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11.5596</v>
      </c>
      <c r="C1929" s="2">
        <f>RSI!I1929</f>
        <v>64.28322305295859</v>
      </c>
      <c r="D1929" s="2">
        <f>MACD!E1929</f>
        <v>-0.22419126965381331</v>
      </c>
      <c r="E1929" s="2">
        <f>MACD!F1929</f>
        <v>-0.21473472535040328</v>
      </c>
      <c r="F1929" s="2">
        <f>'Moving Avg'!D1929</f>
        <v>11.620159999999998</v>
      </c>
      <c r="G1929" s="2">
        <f>'Moving Avg'!F1929</f>
        <v>11.280725</v>
      </c>
      <c r="H1929" s="2">
        <f>'Moving Avg'!G1929</f>
        <v>10.909346000000003</v>
      </c>
      <c r="I1929" s="2">
        <f>'Moving Avg'!H1929</f>
        <v>10.145398499999992</v>
      </c>
      <c r="J1929" s="5" t="str">
        <f>OBV!F1929</f>
        <v>BEARISH</v>
      </c>
      <c r="K1929" s="5" t="str">
        <f>OBV!G1929</f>
        <v>WEAK</v>
      </c>
      <c r="L1929" s="5" t="str">
        <f>OBV!H1929</f>
        <v>CONFIRMED BEARISH</v>
      </c>
    </row>
    <row r="1930" spans="1:12" ht="13.5" x14ac:dyDescent="0.25">
      <c r="A1930" s="3">
        <f>RSI!A1930</f>
        <v>45114</v>
      </c>
      <c r="B1930" s="2">
        <f>RSI!B1930</f>
        <v>11.5984</v>
      </c>
      <c r="C1930" s="2">
        <f>RSI!I1930</f>
        <v>65.513818110499187</v>
      </c>
      <c r="D1930" s="2">
        <f>MACD!E1930</f>
        <v>-0.22857881559291648</v>
      </c>
      <c r="E1930" s="2">
        <f>MACD!F1930</f>
        <v>-0.21750354339890593</v>
      </c>
      <c r="F1930" s="2">
        <f>'Moving Avg'!D1930</f>
        <v>11.584459999999998</v>
      </c>
      <c r="G1930" s="2">
        <f>'Moving Avg'!F1930</f>
        <v>11.321455000000002</v>
      </c>
      <c r="H1930" s="2">
        <f>'Moving Avg'!G1930</f>
        <v>10.938826000000004</v>
      </c>
      <c r="I1930" s="2">
        <f>'Moving Avg'!H1930</f>
        <v>10.152380499999992</v>
      </c>
      <c r="J1930" s="5" t="str">
        <f>OBV!F1930</f>
        <v>BEARISH</v>
      </c>
      <c r="K1930" s="5" t="str">
        <f>OBV!G1930</f>
        <v>WEAK</v>
      </c>
      <c r="L1930" s="5" t="str">
        <f>OBV!H1930</f>
        <v>CONFIRMED BEARISH</v>
      </c>
    </row>
    <row r="1931" spans="1:12" ht="13.5" x14ac:dyDescent="0.25">
      <c r="A1931" s="3">
        <f>RSI!A1931</f>
        <v>45117</v>
      </c>
      <c r="B1931" s="2">
        <f>RSI!B1931</f>
        <v>11.5984</v>
      </c>
      <c r="C1931" s="2">
        <f>RSI!I1931</f>
        <v>65.513818110499173</v>
      </c>
      <c r="D1931" s="2">
        <f>MACD!E1931</f>
        <v>-0.20324337362961487</v>
      </c>
      <c r="E1931" s="2">
        <f>MACD!F1931</f>
        <v>-0.21465150944504774</v>
      </c>
      <c r="F1931" s="2">
        <f>'Moving Avg'!D1931</f>
        <v>11.59066</v>
      </c>
      <c r="G1931" s="2">
        <f>'Moving Avg'!F1931</f>
        <v>11.356755000000001</v>
      </c>
      <c r="H1931" s="2">
        <f>'Moving Avg'!G1931</f>
        <v>10.970324000000003</v>
      </c>
      <c r="I1931" s="2">
        <f>'Moving Avg'!H1931</f>
        <v>10.159246499999993</v>
      </c>
      <c r="J1931" s="5" t="str">
        <f>OBV!F1931</f>
        <v>BEARISH</v>
      </c>
      <c r="K1931" s="5" t="str">
        <f>OBV!G1931</f>
        <v>WEAK</v>
      </c>
      <c r="L1931" s="5" t="str">
        <f>OBV!H1931</f>
        <v>BEARISH DIVERGENCE</v>
      </c>
    </row>
    <row r="1932" spans="1:12" ht="13.5" x14ac:dyDescent="0.25">
      <c r="A1932" s="3">
        <f>RSI!A1932</f>
        <v>45118</v>
      </c>
      <c r="B1932" s="2">
        <f>RSI!B1932</f>
        <v>11.3657</v>
      </c>
      <c r="C1932" s="2">
        <f>RSI!I1932</f>
        <v>52.848653094496839</v>
      </c>
      <c r="D1932" s="2">
        <f>MACD!E1932</f>
        <v>-0.13178918549734675</v>
      </c>
      <c r="E1932" s="2">
        <f>MACD!F1932</f>
        <v>-0.19807904465550755</v>
      </c>
      <c r="F1932" s="2">
        <f>'Moving Avg'!D1932</f>
        <v>11.550319999999999</v>
      </c>
      <c r="G1932" s="2">
        <f>'Moving Avg'!F1932</f>
        <v>11.381970000000001</v>
      </c>
      <c r="H1932" s="2">
        <f>'Moving Avg'!G1932</f>
        <v>10.995150000000001</v>
      </c>
      <c r="I1932" s="2">
        <f>'Moving Avg'!H1932</f>
        <v>10.164870999999994</v>
      </c>
      <c r="J1932" s="5" t="str">
        <f>OBV!F1932</f>
        <v>BEARISH</v>
      </c>
      <c r="K1932" s="5" t="str">
        <f>OBV!G1932</f>
        <v>WEAK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11.3657</v>
      </c>
      <c r="C1933" s="2">
        <f>RSI!I1933</f>
        <v>52.848653094496839</v>
      </c>
      <c r="D1933" s="2">
        <f>MACD!E1933</f>
        <v>-6.6868221171526798E-2</v>
      </c>
      <c r="E1933" s="2">
        <f>MACD!F1933</f>
        <v>-0.17183687995871141</v>
      </c>
      <c r="F1933" s="2">
        <f>'Moving Avg'!D1933</f>
        <v>11.497560000000002</v>
      </c>
      <c r="G1933" s="2">
        <f>'Moving Avg'!F1933</f>
        <v>11.407185</v>
      </c>
      <c r="H1933" s="2">
        <f>'Moving Avg'!G1933</f>
        <v>11.019200000000001</v>
      </c>
      <c r="I1933" s="2">
        <f>'Moving Avg'!H1933</f>
        <v>10.170495499999994</v>
      </c>
      <c r="J1933" s="5" t="str">
        <f>OBV!F1933</f>
        <v>BEARISH</v>
      </c>
      <c r="K1933" s="5" t="str">
        <f>OBV!G1933</f>
        <v>WEAK</v>
      </c>
      <c r="L1933" s="5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11.520799999999999</v>
      </c>
      <c r="C1934" s="2">
        <f>RSI!I1934</f>
        <v>58.978802477269532</v>
      </c>
      <c r="D1934" s="2">
        <f>MACD!E1934</f>
        <v>1.3673060706764772E-4</v>
      </c>
      <c r="E1934" s="2">
        <f>MACD!F1934</f>
        <v>-0.13744215784555561</v>
      </c>
      <c r="F1934" s="2">
        <f>'Moving Avg'!D1934</f>
        <v>11.489800000000001</v>
      </c>
      <c r="G1934" s="2">
        <f>'Moving Avg'!F1934</f>
        <v>11.440155000000001</v>
      </c>
      <c r="H1934" s="2">
        <f>'Moving Avg'!G1934</f>
        <v>11.046352000000002</v>
      </c>
      <c r="I1934" s="2">
        <f>'Moving Avg'!H1934</f>
        <v>10.176895499999995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</row>
    <row r="1935" spans="1:12" ht="13.5" x14ac:dyDescent="0.25">
      <c r="A1935" s="3">
        <f>RSI!A1935</f>
        <v>45121</v>
      </c>
      <c r="B1935" s="2">
        <f>RSI!B1935</f>
        <v>11.520799999999999</v>
      </c>
      <c r="C1935" s="2">
        <f>RSI!I1935</f>
        <v>58.978802477269539</v>
      </c>
      <c r="D1935" s="2">
        <f>MACD!E1935</f>
        <v>5.4453581936654061E-2</v>
      </c>
      <c r="E1935" s="2">
        <f>MACD!F1935</f>
        <v>-9.9063009889113679E-2</v>
      </c>
      <c r="F1935" s="2">
        <f>'Moving Avg'!D1935</f>
        <v>11.474280000000002</v>
      </c>
      <c r="G1935" s="2">
        <f>'Moving Avg'!F1935</f>
        <v>11.473125</v>
      </c>
      <c r="H1935" s="2">
        <f>'Moving Avg'!G1935</f>
        <v>11.073814000000002</v>
      </c>
      <c r="I1935" s="2">
        <f>'Moving Avg'!H1935</f>
        <v>10.183489499999997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11.482100000000001</v>
      </c>
      <c r="C1936" s="2">
        <f>RSI!I1936</f>
        <v>56.840337525764618</v>
      </c>
      <c r="D1936" s="2">
        <f>MACD!E1936</f>
        <v>6.9943381902152879E-2</v>
      </c>
      <c r="E1936" s="2">
        <f>MACD!F1936</f>
        <v>-6.5261731530860373E-2</v>
      </c>
      <c r="F1936" s="2">
        <f>'Moving Avg'!D1936</f>
        <v>11.451020000000002</v>
      </c>
      <c r="G1936" s="2">
        <f>'Moving Avg'!F1936</f>
        <v>11.504160000000001</v>
      </c>
      <c r="H1936" s="2">
        <f>'Moving Avg'!G1936</f>
        <v>11.100192000000003</v>
      </c>
      <c r="I1936" s="2">
        <f>'Moving Avg'!H1936</f>
        <v>10.189889999999997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11.5596</v>
      </c>
      <c r="C1937" s="2">
        <f>RSI!I1937</f>
        <v>59.970465855750042</v>
      </c>
      <c r="D1937" s="2">
        <f>MACD!E1937</f>
        <v>7.6513528520111507E-2</v>
      </c>
      <c r="E1937" s="2">
        <f>MACD!F1937</f>
        <v>-3.6906679520665994E-2</v>
      </c>
      <c r="F1937" s="2">
        <f>'Moving Avg'!D1937</f>
        <v>11.489799999999999</v>
      </c>
      <c r="G1937" s="2">
        <f>'Moving Avg'!F1937</f>
        <v>11.513855</v>
      </c>
      <c r="H1937" s="2">
        <f>'Moving Avg'!G1937</f>
        <v>11.128430000000003</v>
      </c>
      <c r="I1937" s="2">
        <f>'Moving Avg'!H1937</f>
        <v>10.196677999999997</v>
      </c>
      <c r="J1937" s="5" t="str">
        <f>OBV!F1937</f>
        <v>BULLISH</v>
      </c>
      <c r="K1937" s="5" t="str">
        <f>OBV!G1937</f>
        <v>STRONG</v>
      </c>
      <c r="L1937" s="5" t="str">
        <f>OBV!H1937</f>
        <v>CONFIRMED BULLISH</v>
      </c>
    </row>
    <row r="1938" spans="1:12" ht="13.5" x14ac:dyDescent="0.25">
      <c r="A1938" s="3">
        <f>RSI!A1938</f>
        <v>45127</v>
      </c>
      <c r="B1938" s="2">
        <f>RSI!B1938</f>
        <v>11.784599999999999</v>
      </c>
      <c r="C1938" s="2">
        <f>RSI!I1938</f>
        <v>67.369476386185994</v>
      </c>
      <c r="D1938" s="2">
        <f>MACD!E1938</f>
        <v>7.3765198622270489E-2</v>
      </c>
      <c r="E1938" s="2">
        <f>MACD!F1938</f>
        <v>-1.4772303892078698E-2</v>
      </c>
      <c r="F1938" s="2">
        <f>'Moving Avg'!D1938</f>
        <v>11.573579999999998</v>
      </c>
      <c r="G1938" s="2">
        <f>'Moving Avg'!F1938</f>
        <v>11.537905000000002</v>
      </c>
      <c r="H1938" s="2">
        <f>'Moving Avg'!G1938</f>
        <v>11.149222000000002</v>
      </c>
      <c r="I1938" s="2">
        <f>'Moving Avg'!H1938</f>
        <v>10.204590999999997</v>
      </c>
      <c r="J1938" s="5" t="str">
        <f>OBV!F1938</f>
        <v>BULLISH</v>
      </c>
      <c r="K1938" s="5" t="str">
        <f>OBV!G1938</f>
        <v>STRONG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11.645</v>
      </c>
      <c r="C1939" s="2">
        <f>RSI!I1939</f>
        <v>59.963722445452092</v>
      </c>
      <c r="D1939" s="2">
        <f>MACD!E1939</f>
        <v>6.8590692877553039E-2</v>
      </c>
      <c r="E1939" s="2">
        <f>MACD!F1939</f>
        <v>1.9002954618476502E-3</v>
      </c>
      <c r="F1939" s="2">
        <f>'Moving Avg'!D1939</f>
        <v>11.598419999999999</v>
      </c>
      <c r="G1939" s="2">
        <f>'Moving Avg'!F1939</f>
        <v>11.554975000000002</v>
      </c>
      <c r="H1939" s="2">
        <f>'Moving Avg'!G1939</f>
        <v>11.166446000000002</v>
      </c>
      <c r="I1939" s="2">
        <f>'Moving Avg'!H1939</f>
        <v>10.211689999999997</v>
      </c>
      <c r="J1939" s="5" t="str">
        <f>OBV!F1939</f>
        <v>BULLISH</v>
      </c>
      <c r="K1939" s="5" t="str">
        <f>OBV!G1939</f>
        <v>STRONG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12.014900000000001</v>
      </c>
      <c r="C1940" s="2">
        <f>RSI!I1940</f>
        <v>69.523617394511632</v>
      </c>
      <c r="D1940" s="2">
        <f>MACD!E1940</f>
        <v>4.1350944013432311E-2</v>
      </c>
      <c r="E1940" s="2">
        <f>MACD!F1940</f>
        <v>9.7904251721645831E-3</v>
      </c>
      <c r="F1940" s="2">
        <f>'Moving Avg'!D1940</f>
        <v>11.697239999999999</v>
      </c>
      <c r="G1940" s="2">
        <f>'Moving Avg'!F1940</f>
        <v>11.597135000000002</v>
      </c>
      <c r="H1940" s="2">
        <f>'Moving Avg'!G1940</f>
        <v>11.189516000000003</v>
      </c>
      <c r="I1940" s="2">
        <f>'Moving Avg'!H1940</f>
        <v>10.220793499999997</v>
      </c>
      <c r="J1940" s="5" t="str">
        <f>OBV!F1940</f>
        <v>BULLISH</v>
      </c>
      <c r="K1940" s="5" t="str">
        <f>OBV!G1940</f>
        <v>STRONG</v>
      </c>
      <c r="L1940" s="5" t="str">
        <f>OBV!H1940</f>
        <v>BULLISH DIVERGENCE</v>
      </c>
    </row>
    <row r="1941" spans="1:12" ht="13.5" x14ac:dyDescent="0.25">
      <c r="A1941" s="3">
        <f>RSI!A1941</f>
        <v>45133</v>
      </c>
      <c r="B1941" s="2">
        <f>RSI!B1941</f>
        <v>11.7424</v>
      </c>
      <c r="C1941" s="2">
        <f>RSI!I1941</f>
        <v>58.450829816791583</v>
      </c>
      <c r="D1941" s="2">
        <f>MACD!E1941</f>
        <v>3.497677103996466E-2</v>
      </c>
      <c r="E1941" s="2">
        <f>MACD!F1941</f>
        <v>1.4827694345724599E-2</v>
      </c>
      <c r="F1941" s="2">
        <f>'Moving Avg'!D1941</f>
        <v>11.7493</v>
      </c>
      <c r="G1941" s="2">
        <f>'Moving Avg'!F1941</f>
        <v>11.615585000000001</v>
      </c>
      <c r="H1941" s="2">
        <f>'Moving Avg'!G1941</f>
        <v>11.207136000000002</v>
      </c>
      <c r="I1941" s="2">
        <f>'Moving Avg'!H1941</f>
        <v>10.228495499999998</v>
      </c>
      <c r="J1941" s="5" t="str">
        <f>OBV!F1941</f>
        <v>BULLISH</v>
      </c>
      <c r="K1941" s="5" t="str">
        <f>OBV!G1941</f>
        <v>STRONG</v>
      </c>
      <c r="L1941" s="5" t="str">
        <f>OBV!H1941</f>
        <v>BULLISH DIVERGENCE</v>
      </c>
    </row>
    <row r="1942" spans="1:12" ht="13.5" x14ac:dyDescent="0.25">
      <c r="A1942" s="3">
        <f>RSI!A1942</f>
        <v>45134</v>
      </c>
      <c r="B1942" s="2">
        <f>RSI!B1942</f>
        <v>11.836</v>
      </c>
      <c r="C1942" s="2">
        <f>RSI!I1942</f>
        <v>60.762470294562434</v>
      </c>
      <c r="D1942" s="2">
        <f>MACD!E1942</f>
        <v>-1.4790193780159555E-2</v>
      </c>
      <c r="E1942" s="2">
        <f>MACD!F1942</f>
        <v>8.9041167205477674E-3</v>
      </c>
      <c r="F1942" s="2">
        <f>'Moving Avg'!D1942</f>
        <v>11.804580000000001</v>
      </c>
      <c r="G1942" s="2">
        <f>'Moving Avg'!F1942</f>
        <v>11.627465000000003</v>
      </c>
      <c r="H1942" s="2">
        <f>'Moving Avg'!G1942</f>
        <v>11.226628000000003</v>
      </c>
      <c r="I1942" s="2">
        <f>'Moving Avg'!H1942</f>
        <v>10.237441499999999</v>
      </c>
      <c r="J1942" s="5" t="str">
        <f>OBV!F1942</f>
        <v>BULLISH</v>
      </c>
      <c r="K1942" s="5" t="str">
        <f>OBV!G1942</f>
        <v>STRONG</v>
      </c>
      <c r="L1942" s="5" t="str">
        <f>OBV!H1942</f>
        <v>BULLISH DIVERGENCE</v>
      </c>
    </row>
    <row r="1943" spans="1:12" ht="13.5" x14ac:dyDescent="0.25">
      <c r="A1943" s="3">
        <f>RSI!A1943</f>
        <v>45135</v>
      </c>
      <c r="B1943" s="2">
        <f>RSI!B1943</f>
        <v>11.7509</v>
      </c>
      <c r="C1943" s="2">
        <f>RSI!I1943</f>
        <v>57.623439966584598</v>
      </c>
      <c r="D1943" s="2">
        <f>MACD!E1943</f>
        <v>-5.2668696772789403E-2</v>
      </c>
      <c r="E1943" s="2">
        <f>MACD!F1943</f>
        <v>-3.4104459781196675E-3</v>
      </c>
      <c r="F1943" s="2">
        <f>'Moving Avg'!D1943</f>
        <v>11.797839999999999</v>
      </c>
      <c r="G1943" s="2">
        <f>'Moving Avg'!F1943</f>
        <v>11.633535000000002</v>
      </c>
      <c r="H1943" s="2">
        <f>'Moving Avg'!G1943</f>
        <v>11.244418000000005</v>
      </c>
      <c r="I1943" s="2">
        <f>'Moving Avg'!H1943</f>
        <v>10.245185999999999</v>
      </c>
      <c r="J1943" s="5" t="str">
        <f>OBV!F1943</f>
        <v>BEARISH</v>
      </c>
      <c r="K1943" s="5" t="str">
        <f>OBV!G1943</f>
        <v>WEAK</v>
      </c>
      <c r="L1943" s="5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11.7509</v>
      </c>
      <c r="C1944" s="2">
        <f>RSI!I1944</f>
        <v>57.623439966584591</v>
      </c>
      <c r="D1944" s="2">
        <f>MACD!E1944</f>
        <v>-6.2273578641400817E-2</v>
      </c>
      <c r="E1944" s="2">
        <f>MACD!F1944</f>
        <v>-1.5183072510775898E-2</v>
      </c>
      <c r="F1944" s="2">
        <f>'Moving Avg'!D1944</f>
        <v>11.81902</v>
      </c>
      <c r="G1944" s="2">
        <f>'Moving Avg'!F1944</f>
        <v>11.631850000000002</v>
      </c>
      <c r="H1944" s="2">
        <f>'Moving Avg'!G1944</f>
        <v>11.260656000000004</v>
      </c>
      <c r="I1944" s="2">
        <f>'Moving Avg'!H1944</f>
        <v>10.252969499999999</v>
      </c>
      <c r="J1944" s="5" t="str">
        <f>OBV!F1944</f>
        <v>BULLISH</v>
      </c>
      <c r="K1944" s="5" t="str">
        <f>OBV!G1944</f>
        <v>NEUTRAL</v>
      </c>
      <c r="L1944" s="5" t="str">
        <f>OBV!H1944</f>
        <v>BULLISH DIVERGENCE</v>
      </c>
    </row>
    <row r="1945" spans="1:12" ht="13.5" x14ac:dyDescent="0.25">
      <c r="A1945" s="3">
        <f>RSI!A1945</f>
        <v>45139</v>
      </c>
      <c r="B1945" s="2">
        <f>RSI!B1945</f>
        <v>11.708299999999999</v>
      </c>
      <c r="C1945" s="2">
        <f>RSI!I1945</f>
        <v>55.945506614177845</v>
      </c>
      <c r="D1945" s="2">
        <f>MACD!E1945</f>
        <v>-6.8555767243401178E-2</v>
      </c>
      <c r="E1945" s="2">
        <f>MACD!F1945</f>
        <v>-2.5857611457300957E-2</v>
      </c>
      <c r="F1945" s="2">
        <f>'Moving Avg'!D1945</f>
        <v>11.757700000000002</v>
      </c>
      <c r="G1945" s="2">
        <f>'Moving Avg'!F1945</f>
        <v>11.628420000000002</v>
      </c>
      <c r="H1945" s="2">
        <f>'Moving Avg'!G1945</f>
        <v>11.277594000000004</v>
      </c>
      <c r="I1945" s="2">
        <f>'Moving Avg'!H1945</f>
        <v>10.261470999999998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11.7509</v>
      </c>
      <c r="C1946" s="2">
        <f>RSI!I1946</f>
        <v>57.285000138398999</v>
      </c>
      <c r="D1946" s="2">
        <f>MACD!E1946</f>
        <v>-8.3942601421682639E-2</v>
      </c>
      <c r="E1946" s="2">
        <f>MACD!F1946</f>
        <v>-3.747460945017729E-2</v>
      </c>
      <c r="F1946" s="2">
        <f>'Moving Avg'!D1946</f>
        <v>11.759400000000001</v>
      </c>
      <c r="G1946" s="2">
        <f>'Moving Avg'!F1946</f>
        <v>11.637595000000003</v>
      </c>
      <c r="H1946" s="2">
        <f>'Moving Avg'!G1946</f>
        <v>11.295540000000003</v>
      </c>
      <c r="I1946" s="2">
        <f>'Moving Avg'!H1946</f>
        <v>10.2701855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</row>
    <row r="1947" spans="1:12" ht="13.5" x14ac:dyDescent="0.25">
      <c r="A1947" s="3">
        <f>RSI!A1947</f>
        <v>45141</v>
      </c>
      <c r="B1947" s="2">
        <f>RSI!B1947</f>
        <v>11.6913</v>
      </c>
      <c r="C1947" s="2">
        <f>RSI!I1947</f>
        <v>54.775660902215868</v>
      </c>
      <c r="D1947" s="2">
        <f>MACD!E1947</f>
        <v>-8.17665586676668E-2</v>
      </c>
      <c r="E1947" s="2">
        <f>MACD!F1947</f>
        <v>-4.6332999293675195E-2</v>
      </c>
      <c r="F1947" s="2">
        <f>'Moving Avg'!D1947</f>
        <v>11.730459999999999</v>
      </c>
      <c r="G1947" s="2">
        <f>'Moving Avg'!F1947</f>
        <v>11.643790000000003</v>
      </c>
      <c r="H1947" s="2">
        <f>'Moving Avg'!G1947</f>
        <v>11.312138000000003</v>
      </c>
      <c r="I1947" s="2">
        <f>'Moving Avg'!H1947</f>
        <v>10.27899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11.4018</v>
      </c>
      <c r="C1948" s="2">
        <f>RSI!I1948</f>
        <v>44.564129482736838</v>
      </c>
      <c r="D1948" s="2">
        <f>MACD!E1948</f>
        <v>-2.4570894872724125E-2</v>
      </c>
      <c r="E1948" s="2">
        <f>MACD!F1948</f>
        <v>-4.1980578409484985E-2</v>
      </c>
      <c r="F1948" s="2">
        <f>'Moving Avg'!D1948</f>
        <v>11.660639999999999</v>
      </c>
      <c r="G1948" s="2">
        <f>'Moving Avg'!F1948</f>
        <v>11.632405000000002</v>
      </c>
      <c r="H1948" s="2">
        <f>'Moving Avg'!G1948</f>
        <v>11.322946000000002</v>
      </c>
      <c r="I1948" s="2">
        <f>'Moving Avg'!H1948</f>
        <v>10.286347000000001</v>
      </c>
      <c r="J1948" s="5" t="str">
        <f>OBV!F1948</f>
        <v>BEARISH</v>
      </c>
      <c r="K1948" s="5" t="str">
        <f>OBV!G1948</f>
        <v>WEAK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11.4018</v>
      </c>
      <c r="C1949" s="2">
        <f>RSI!I1949</f>
        <v>44.564129482736838</v>
      </c>
      <c r="D1949" s="2">
        <f>MACD!E1949</f>
        <v>3.4060029138860415E-3</v>
      </c>
      <c r="E1949" s="2">
        <f>MACD!F1949</f>
        <v>-3.2903262144810784E-2</v>
      </c>
      <c r="F1949" s="2">
        <f>'Moving Avg'!D1949</f>
        <v>11.590820000000001</v>
      </c>
      <c r="G1949" s="2">
        <f>'Moving Avg'!F1949</f>
        <v>11.624515000000002</v>
      </c>
      <c r="H1949" s="2">
        <f>'Moving Avg'!G1949</f>
        <v>11.333754000000001</v>
      </c>
      <c r="I1949" s="2">
        <f>'Moving Avg'!H1949</f>
        <v>10.293510000000001</v>
      </c>
      <c r="J1949" s="5" t="str">
        <f>OBV!F1949</f>
        <v>BEARISH</v>
      </c>
      <c r="K1949" s="5" t="str">
        <f>OBV!G1949</f>
        <v>WEAK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11.4018</v>
      </c>
      <c r="C1950" s="2">
        <f>RSI!I1950</f>
        <v>44.564129482736845</v>
      </c>
      <c r="D1950" s="2">
        <f>MACD!E1950</f>
        <v>8.4965612257654755E-2</v>
      </c>
      <c r="E1950" s="2">
        <f>MACD!F1950</f>
        <v>-9.3294872643176763E-3</v>
      </c>
      <c r="F1950" s="2">
        <f>'Moving Avg'!D1950</f>
        <v>11.529520000000002</v>
      </c>
      <c r="G1950" s="2">
        <f>'Moving Avg'!F1950</f>
        <v>11.614685000000003</v>
      </c>
      <c r="H1950" s="2">
        <f>'Moving Avg'!G1950</f>
        <v>11.344562000000002</v>
      </c>
      <c r="I1950" s="2">
        <f>'Moving Avg'!H1950</f>
        <v>10.300479000000003</v>
      </c>
      <c r="J1950" s="5" t="str">
        <f>OBV!F1950</f>
        <v>BEARISH</v>
      </c>
      <c r="K1950" s="5" t="str">
        <f>OBV!G1950</f>
        <v>WEAK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11.5806</v>
      </c>
      <c r="C1951" s="2">
        <f>RSI!I1951</f>
        <v>51.533841677388168</v>
      </c>
      <c r="D1951" s="2">
        <f>MACD!E1951</f>
        <v>9.9716695222056728E-2</v>
      </c>
      <c r="E1951" s="2">
        <f>MACD!F1951</f>
        <v>1.2479749232957206E-2</v>
      </c>
      <c r="F1951" s="2">
        <f>'Moving Avg'!D1951</f>
        <v>11.49546</v>
      </c>
      <c r="G1951" s="2">
        <f>'Moving Avg'!F1951</f>
        <v>11.613795000000001</v>
      </c>
      <c r="H1951" s="2">
        <f>'Moving Avg'!G1951</f>
        <v>11.358946000000001</v>
      </c>
      <c r="I1951" s="2">
        <f>'Moving Avg'!H1951</f>
        <v>10.307954000000002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11.5806</v>
      </c>
      <c r="C1952" s="2">
        <f>RSI!I1952</f>
        <v>51.533841677388168</v>
      </c>
      <c r="D1952" s="2">
        <f>MACD!E1952</f>
        <v>0.12638131355345905</v>
      </c>
      <c r="E1952" s="2">
        <f>MACD!F1952</f>
        <v>3.5260062097057579E-2</v>
      </c>
      <c r="F1952" s="2">
        <f>'Moving Avg'!D1952</f>
        <v>11.473320000000001</v>
      </c>
      <c r="G1952" s="2">
        <f>'Moving Avg'!F1952</f>
        <v>11.624540000000001</v>
      </c>
      <c r="H1952" s="2">
        <f>'Moving Avg'!G1952</f>
        <v>11.374106000000001</v>
      </c>
      <c r="I1952" s="2">
        <f>'Moving Avg'!H1952</f>
        <v>10.315429000000002</v>
      </c>
      <c r="J1952" s="5" t="str">
        <f>OBV!F1952</f>
        <v>BULLISH</v>
      </c>
      <c r="K1952" s="5" t="str">
        <f>OBV!G1952</f>
        <v>STRONG</v>
      </c>
      <c r="L1952" s="5" t="str">
        <f>OBV!H1952</f>
        <v>BULLISH DIVERGENCE</v>
      </c>
    </row>
    <row r="1953" spans="1:12" ht="13.5" x14ac:dyDescent="0.25">
      <c r="A1953" s="3">
        <f>RSI!A1953</f>
        <v>45149</v>
      </c>
      <c r="B1953" s="2">
        <f>RSI!B1953</f>
        <v>11.6317</v>
      </c>
      <c r="C1953" s="2">
        <f>RSI!I1953</f>
        <v>53.472736435078936</v>
      </c>
      <c r="D1953" s="2">
        <f>MACD!E1953</f>
        <v>0.13186520183528927</v>
      </c>
      <c r="E1953" s="2">
        <f>MACD!F1953</f>
        <v>5.458109004470392E-2</v>
      </c>
      <c r="F1953" s="2">
        <f>'Moving Avg'!D1953</f>
        <v>11.519299999999999</v>
      </c>
      <c r="G1953" s="2">
        <f>'Moving Avg'!F1953</f>
        <v>11.637840000000001</v>
      </c>
      <c r="H1953" s="2">
        <f>'Moving Avg'!G1953</f>
        <v>11.390754000000001</v>
      </c>
      <c r="I1953" s="2">
        <f>'Moving Avg'!H1953</f>
        <v>10.323159500000001</v>
      </c>
      <c r="J1953" s="5" t="str">
        <f>OBV!F1953</f>
        <v>BULLISH</v>
      </c>
      <c r="K1953" s="5" t="str">
        <f>OBV!G1953</f>
        <v>STRONG</v>
      </c>
      <c r="L1953" s="5" t="str">
        <f>OBV!H1953</f>
        <v>CONFIRMED BULLISH</v>
      </c>
    </row>
    <row r="1954" spans="1:12" ht="13.5" x14ac:dyDescent="0.25">
      <c r="A1954" s="3">
        <f>RSI!A1954</f>
        <v>45152</v>
      </c>
      <c r="B1954" s="2">
        <f>RSI!B1954</f>
        <v>11.4954</v>
      </c>
      <c r="C1954" s="2">
        <f>RSI!I1954</f>
        <v>47.961283812911127</v>
      </c>
      <c r="D1954" s="2">
        <f>MACD!E1954</f>
        <v>0.14611365901523676</v>
      </c>
      <c r="E1954" s="2">
        <f>MACD!F1954</f>
        <v>7.2887603838810489E-2</v>
      </c>
      <c r="F1954" s="2">
        <f>'Moving Avg'!D1954</f>
        <v>11.538019999999999</v>
      </c>
      <c r="G1954" s="2">
        <f>'Moving Avg'!F1954</f>
        <v>11.636570000000003</v>
      </c>
      <c r="H1954" s="2">
        <f>'Moving Avg'!G1954</f>
        <v>11.403434000000003</v>
      </c>
      <c r="I1954" s="2">
        <f>'Moving Avg'!H1954</f>
        <v>10.330208500000001</v>
      </c>
      <c r="J1954" s="5" t="str">
        <f>OBV!F1954</f>
        <v>BULLISH</v>
      </c>
      <c r="K1954" s="5" t="str">
        <f>OBV!G1954</f>
        <v>STRONG</v>
      </c>
      <c r="L1954" s="5" t="str">
        <f>OBV!H1954</f>
        <v>CONFIRMED BULLISH</v>
      </c>
    </row>
    <row r="1955" spans="1:12" ht="13.5" x14ac:dyDescent="0.25">
      <c r="A1955" s="3">
        <f>RSI!A1955</f>
        <v>45153</v>
      </c>
      <c r="B1955" s="2">
        <f>RSI!B1955</f>
        <v>11.6317</v>
      </c>
      <c r="C1955" s="2">
        <f>RSI!I1955</f>
        <v>53.160421627440144</v>
      </c>
      <c r="D1955" s="2">
        <f>MACD!E1955</f>
        <v>0.14187340570590656</v>
      </c>
      <c r="E1955" s="2">
        <f>MACD!F1955</f>
        <v>8.6684764212229704E-2</v>
      </c>
      <c r="F1955" s="2">
        <f>'Moving Avg'!D1955</f>
        <v>11.584000000000001</v>
      </c>
      <c r="G1955" s="2">
        <f>'Moving Avg'!F1955</f>
        <v>11.642115</v>
      </c>
      <c r="H1955" s="2">
        <f>'Moving Avg'!G1955</f>
        <v>11.418840000000003</v>
      </c>
      <c r="I1955" s="2">
        <f>'Moving Avg'!H1955</f>
        <v>10.337939</v>
      </c>
      <c r="J1955" s="5" t="str">
        <f>OBV!F1955</f>
        <v>BULLISH</v>
      </c>
      <c r="K1955" s="5" t="str">
        <f>OBV!G1955</f>
        <v>STRONG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11.6317</v>
      </c>
      <c r="C1956" s="2">
        <f>RSI!I1956</f>
        <v>53.160421627440151</v>
      </c>
      <c r="D1956" s="2">
        <f>MACD!E1956</f>
        <v>0.14436125960080659</v>
      </c>
      <c r="E1956" s="2">
        <f>MACD!F1956</f>
        <v>9.8220063289945092E-2</v>
      </c>
      <c r="F1956" s="2">
        <f>'Moving Avg'!D1956</f>
        <v>11.594220000000002</v>
      </c>
      <c r="G1956" s="2">
        <f>'Moving Avg'!F1956</f>
        <v>11.649595000000001</v>
      </c>
      <c r="H1956" s="2">
        <f>'Moving Avg'!G1956</f>
        <v>11.434246000000003</v>
      </c>
      <c r="I1956" s="2">
        <f>'Moving Avg'!H1956</f>
        <v>10.345669500000001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45155</v>
      </c>
      <c r="B1957" s="2">
        <f>RSI!B1957</f>
        <v>11.6317</v>
      </c>
      <c r="C1957" s="2">
        <f>RSI!I1957</f>
        <v>53.160421627440144</v>
      </c>
      <c r="D1957" s="2">
        <f>MACD!E1957</f>
        <v>0.1368544641099092</v>
      </c>
      <c r="E1957" s="2">
        <f>MACD!F1957</f>
        <v>0.10594694345393792</v>
      </c>
      <c r="F1957" s="2">
        <f>'Moving Avg'!D1957</f>
        <v>11.60444</v>
      </c>
      <c r="G1957" s="2">
        <f>'Moving Avg'!F1957</f>
        <v>11.6532</v>
      </c>
      <c r="H1957" s="2">
        <f>'Moving Avg'!G1957</f>
        <v>11.449652000000004</v>
      </c>
      <c r="I1957" s="2">
        <f>'Moving Avg'!H1957</f>
        <v>10.353439000000002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11.6317</v>
      </c>
      <c r="C1958" s="2">
        <f>RSI!I1958</f>
        <v>53.160421627440144</v>
      </c>
      <c r="D1958" s="2">
        <f>MACD!E1958</f>
        <v>8.5554217339435468E-2</v>
      </c>
      <c r="E1958" s="2">
        <f>MACD!F1958</f>
        <v>0.10186839823103742</v>
      </c>
      <c r="F1958" s="2">
        <f>'Moving Avg'!D1958</f>
        <v>11.60444</v>
      </c>
      <c r="G1958" s="2">
        <f>'Moving Avg'!F1958</f>
        <v>11.645554999999998</v>
      </c>
      <c r="H1958" s="2">
        <f>'Moving Avg'!G1958</f>
        <v>11.465058000000004</v>
      </c>
      <c r="I1958" s="2">
        <f>'Moving Avg'!H1958</f>
        <v>10.363070499999999</v>
      </c>
      <c r="J1958" s="5" t="str">
        <f>OBV!F1958</f>
        <v>BEARISH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11.836</v>
      </c>
      <c r="C1959" s="2">
        <f>RSI!I1959</f>
        <v>61.013354258984862</v>
      </c>
      <c r="D1959" s="2">
        <f>MACD!E1959</f>
        <v>2.6633463119383194E-2</v>
      </c>
      <c r="E1959" s="2">
        <f>MACD!F1959</f>
        <v>8.6821411208706581E-2</v>
      </c>
      <c r="F1959" s="2">
        <f>'Moving Avg'!D1959</f>
        <v>11.672560000000001</v>
      </c>
      <c r="G1959" s="2">
        <f>'Moving Avg'!F1959</f>
        <v>11.655104999999999</v>
      </c>
      <c r="H1959" s="2">
        <f>'Moving Avg'!G1959</f>
        <v>11.483154000000003</v>
      </c>
      <c r="I1959" s="2">
        <f>'Moving Avg'!H1959</f>
        <v>10.3729865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11.819000000000001</v>
      </c>
      <c r="C1960" s="2">
        <f>RSI!I1960</f>
        <v>60.110260701102149</v>
      </c>
      <c r="D1960" s="2">
        <f>MACD!E1960</f>
        <v>-2.3521925094268425E-2</v>
      </c>
      <c r="E1960" s="2">
        <f>MACD!F1960</f>
        <v>6.4752743948111577E-2</v>
      </c>
      <c r="F1960" s="2">
        <f>'Moving Avg'!D1960</f>
        <v>11.71002</v>
      </c>
      <c r="G1960" s="2">
        <f>'Moving Avg'!F1960</f>
        <v>11.645309999999998</v>
      </c>
      <c r="H1960" s="2">
        <f>'Moving Avg'!G1960</f>
        <v>11.503858000000003</v>
      </c>
      <c r="I1960" s="2">
        <f>'Moving Avg'!H1960</f>
        <v>10.382817499999996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</row>
    <row r="1961" spans="1:12" ht="13.5" x14ac:dyDescent="0.25">
      <c r="A1961" s="3">
        <f>RSI!A1961</f>
        <v>45161</v>
      </c>
      <c r="B1961" s="2">
        <f>RSI!B1961</f>
        <v>11.785</v>
      </c>
      <c r="C1961" s="2">
        <f>RSI!I1961</f>
        <v>58.253132827021147</v>
      </c>
      <c r="D1961" s="2">
        <f>MACD!E1961</f>
        <v>-3.7277606172267497E-2</v>
      </c>
      <c r="E1961" s="2">
        <f>MACD!F1961</f>
        <v>4.4346673924035768E-2</v>
      </c>
      <c r="F1961" s="2">
        <f>'Moving Avg'!D1961</f>
        <v>11.740680000000001</v>
      </c>
      <c r="G1961" s="2">
        <f>'Moving Avg'!F1961</f>
        <v>11.64744</v>
      </c>
      <c r="H1961" s="2">
        <f>'Moving Avg'!G1961</f>
        <v>11.521710000000001</v>
      </c>
      <c r="I1961" s="2">
        <f>'Moving Avg'!H1961</f>
        <v>10.392865999999996</v>
      </c>
      <c r="J1961" s="5" t="str">
        <f>OBV!F1961</f>
        <v>BEARISH</v>
      </c>
      <c r="K1961" s="5" t="str">
        <f>OBV!G1961</f>
        <v>WEAK</v>
      </c>
      <c r="L1961" s="5" t="str">
        <f>OBV!H1961</f>
        <v>BEARISH DIVERGENCE</v>
      </c>
    </row>
    <row r="1962" spans="1:12" ht="13.5" x14ac:dyDescent="0.25">
      <c r="A1962" s="3">
        <f>RSI!A1962</f>
        <v>45162</v>
      </c>
      <c r="B1962" s="2">
        <f>RSI!B1962</f>
        <v>11.7935</v>
      </c>
      <c r="C1962" s="2">
        <f>RSI!I1962</f>
        <v>58.59751785905226</v>
      </c>
      <c r="D1962" s="2">
        <f>MACD!E1962</f>
        <v>-5.0589007516313345E-2</v>
      </c>
      <c r="E1962" s="2">
        <f>MACD!F1962</f>
        <v>2.5359537635965948E-2</v>
      </c>
      <c r="F1962" s="2">
        <f>'Moving Avg'!D1962</f>
        <v>11.773040000000002</v>
      </c>
      <c r="G1962" s="2">
        <f>'Moving Avg'!F1962</f>
        <v>11.645314999999998</v>
      </c>
      <c r="H1962" s="2">
        <f>'Moving Avg'!G1962</f>
        <v>11.540352</v>
      </c>
      <c r="I1962" s="2">
        <f>'Moving Avg'!H1962</f>
        <v>10.401482999999999</v>
      </c>
      <c r="J1962" s="5" t="str">
        <f>OBV!F1962</f>
        <v>BEARISH</v>
      </c>
      <c r="K1962" s="5" t="str">
        <f>OBV!G1962</f>
        <v>WEAK</v>
      </c>
      <c r="L1962" s="5" t="str">
        <f>OBV!H1962</f>
        <v>BEARISH DIVERGENCE</v>
      </c>
    </row>
    <row r="1963" spans="1:12" ht="13.5" x14ac:dyDescent="0.25">
      <c r="A1963" s="3">
        <f>RSI!A1963</f>
        <v>45163</v>
      </c>
      <c r="B1963" s="2">
        <f>RSI!B1963</f>
        <v>11.810499999999999</v>
      </c>
      <c r="C1963" s="2">
        <f>RSI!I1963</f>
        <v>59.32030880528913</v>
      </c>
      <c r="D1963" s="2">
        <f>MACD!E1963</f>
        <v>-5.6265586831264258E-2</v>
      </c>
      <c r="E1963" s="2">
        <f>MACD!F1963</f>
        <v>9.0345127425199064E-3</v>
      </c>
      <c r="F1963" s="2">
        <f>'Moving Avg'!D1963</f>
        <v>11.8088</v>
      </c>
      <c r="G1963" s="2">
        <f>'Moving Avg'!F1963</f>
        <v>11.648294999999999</v>
      </c>
      <c r="H1963" s="2">
        <f>'Moving Avg'!G1963</f>
        <v>11.559334000000002</v>
      </c>
      <c r="I1963" s="2">
        <f>'Moving Avg'!H1963</f>
        <v>10.410184999999998</v>
      </c>
      <c r="J1963" s="5" t="str">
        <f>OBV!F1963</f>
        <v>BEARISH</v>
      </c>
      <c r="K1963" s="5" t="str">
        <f>OBV!G1963</f>
        <v>WEAK</v>
      </c>
      <c r="L1963" s="5" t="str">
        <f>OBV!H1963</f>
        <v>BEARISH DIVERGENCE</v>
      </c>
    </row>
    <row r="1964" spans="1:12" ht="13.5" x14ac:dyDescent="0.25">
      <c r="A1964" s="3">
        <f>RSI!A1964</f>
        <v>45166</v>
      </c>
      <c r="B1964" s="2">
        <f>RSI!B1964</f>
        <v>12.0063</v>
      </c>
      <c r="C1964" s="2">
        <f>RSI!I1964</f>
        <v>66.561110054287212</v>
      </c>
      <c r="D1964" s="2">
        <f>MACD!E1964</f>
        <v>-9.7582387299315343E-2</v>
      </c>
      <c r="E1964" s="2">
        <f>MACD!F1964</f>
        <v>-1.2288867265847143E-2</v>
      </c>
      <c r="F1964" s="2">
        <f>'Moving Avg'!D1964</f>
        <v>11.842859999999998</v>
      </c>
      <c r="G1964" s="2">
        <f>'Moving Avg'!F1964</f>
        <v>11.661064999999999</v>
      </c>
      <c r="H1964" s="2">
        <f>'Moving Avg'!G1964</f>
        <v>11.582232000000001</v>
      </c>
      <c r="I1964" s="2">
        <f>'Moving Avg'!H1964</f>
        <v>10.421689499999998</v>
      </c>
      <c r="J1964" s="5" t="str">
        <f>OBV!F1964</f>
        <v>BEARISH</v>
      </c>
      <c r="K1964" s="5" t="str">
        <f>OBV!G1964</f>
        <v>WEAK</v>
      </c>
      <c r="L1964" s="5" t="str">
        <f>OBV!H1964</f>
        <v>BEARISH DIVERGENCE</v>
      </c>
    </row>
    <row r="1965" spans="1:12" ht="13.5" x14ac:dyDescent="0.25">
      <c r="A1965" s="3">
        <f>RSI!A1965</f>
        <v>45167</v>
      </c>
      <c r="B1965" s="2">
        <f>RSI!B1965</f>
        <v>11.9978</v>
      </c>
      <c r="C1965" s="2">
        <f>RSI!I1965</f>
        <v>66.011795072788999</v>
      </c>
      <c r="D1965" s="2">
        <f>MACD!E1965</f>
        <v>-0.1130644117423838</v>
      </c>
      <c r="E1965" s="2">
        <f>MACD!F1965</f>
        <v>-3.2443976161154478E-2</v>
      </c>
      <c r="F1965" s="2">
        <f>'Moving Avg'!D1965</f>
        <v>11.878619999999998</v>
      </c>
      <c r="G1965" s="2">
        <f>'Moving Avg'!F1965</f>
        <v>11.67554</v>
      </c>
      <c r="H1965" s="2">
        <f>'Moving Avg'!G1965</f>
        <v>11.60496</v>
      </c>
      <c r="I1965" s="2">
        <f>'Moving Avg'!H1965</f>
        <v>10.432607999999998</v>
      </c>
      <c r="J1965" s="5" t="str">
        <f>OBV!F1965</f>
        <v>BEARISH</v>
      </c>
      <c r="K1965" s="5" t="str">
        <f>OBV!G1965</f>
        <v>NEUTRAL</v>
      </c>
      <c r="L1965" s="5" t="str">
        <f>OBV!H1965</f>
        <v>BEARISH DIVERGENCE</v>
      </c>
    </row>
    <row r="1966" spans="1:12" ht="13.5" x14ac:dyDescent="0.25">
      <c r="A1966" s="3">
        <f>RSI!A1966</f>
        <v>45168</v>
      </c>
      <c r="B1966" s="2">
        <f>RSI!B1966</f>
        <v>12.0063</v>
      </c>
      <c r="C1966" s="2">
        <f>RSI!I1966</f>
        <v>66.311208315883505</v>
      </c>
      <c r="D1966" s="2">
        <f>MACD!E1966</f>
        <v>-0.12870742904971877</v>
      </c>
      <c r="E1966" s="2">
        <f>MACD!F1966</f>
        <v>-5.1696666738867345E-2</v>
      </c>
      <c r="F1966" s="2">
        <f>'Moving Avg'!D1966</f>
        <v>11.922879999999997</v>
      </c>
      <c r="G1966" s="2">
        <f>'Moving Avg'!F1966</f>
        <v>11.68831</v>
      </c>
      <c r="H1966" s="2">
        <f>'Moving Avg'!G1966</f>
        <v>11.627858000000003</v>
      </c>
      <c r="I1966" s="2">
        <f>'Moving Avg'!H1966</f>
        <v>10.444151</v>
      </c>
      <c r="J1966" s="5" t="str">
        <f>OBV!F1966</f>
        <v>BULLISH</v>
      </c>
      <c r="K1966" s="5" t="str">
        <f>OBV!G1966</f>
        <v>STRONG</v>
      </c>
      <c r="L1966" s="5" t="str">
        <f>OBV!H1966</f>
        <v>CONFIRMED BULLISH</v>
      </c>
    </row>
    <row r="1967" spans="1:12" ht="13.5" x14ac:dyDescent="0.25">
      <c r="A1967" s="3">
        <f>RSI!A1967</f>
        <v>45169</v>
      </c>
      <c r="B1967" s="2">
        <f>RSI!B1967</f>
        <v>12.1767</v>
      </c>
      <c r="C1967" s="2">
        <f>RSI!I1967</f>
        <v>71.694510875506921</v>
      </c>
      <c r="D1967" s="2">
        <f>MACD!E1967</f>
        <v>-0.15638777105347224</v>
      </c>
      <c r="E1967" s="2">
        <f>MACD!F1967</f>
        <v>-7.2634887601788323E-2</v>
      </c>
      <c r="F1967" s="2">
        <f>'Moving Avg'!D1967</f>
        <v>11.999519999999999</v>
      </c>
      <c r="G1967" s="2">
        <f>'Moving Avg'!F1967</f>
        <v>11.712579999999999</v>
      </c>
      <c r="H1967" s="2">
        <f>'Moving Avg'!G1967</f>
        <v>11.644078000000004</v>
      </c>
      <c r="I1967" s="2">
        <f>'Moving Avg'!H1967</f>
        <v>10.456545999999998</v>
      </c>
      <c r="J1967" s="5" t="str">
        <f>OBV!F1967</f>
        <v>BULLISH</v>
      </c>
      <c r="K1967" s="5" t="str">
        <f>OBV!G1967</f>
        <v>STRONG</v>
      </c>
      <c r="L1967" s="5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12.1511</v>
      </c>
      <c r="C1968" s="2">
        <f>RSI!I1968</f>
        <v>69.887673780062769</v>
      </c>
      <c r="D1968" s="2">
        <f>MACD!E1968</f>
        <v>-0.18060698178514834</v>
      </c>
      <c r="E1968" s="2">
        <f>MACD!F1968</f>
        <v>-9.4229306438460336E-2</v>
      </c>
      <c r="F1968" s="2">
        <f>'Moving Avg'!D1968</f>
        <v>12.067640000000001</v>
      </c>
      <c r="G1968" s="2">
        <f>'Moving Avg'!F1968</f>
        <v>11.750045</v>
      </c>
      <c r="H1968" s="2">
        <f>'Moving Avg'!G1968</f>
        <v>11.661028000000005</v>
      </c>
      <c r="I1968" s="2">
        <f>'Moving Avg'!H1968</f>
        <v>10.469898999999998</v>
      </c>
      <c r="J1968" s="5" t="str">
        <f>OBV!F1968</f>
        <v>BULLISH</v>
      </c>
      <c r="K1968" s="5" t="str">
        <f>OBV!G1968</f>
        <v>STRONG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12.1511</v>
      </c>
      <c r="C1969" s="2">
        <f>RSI!I1969</f>
        <v>69.887673780062784</v>
      </c>
      <c r="D1969" s="2">
        <f>MACD!E1969</f>
        <v>-0.1720122667540096</v>
      </c>
      <c r="E1969" s="2">
        <f>MACD!F1969</f>
        <v>-0.10978589850157019</v>
      </c>
      <c r="F1969" s="2">
        <f>'Moving Avg'!D1969</f>
        <v>12.0966</v>
      </c>
      <c r="G1969" s="2">
        <f>'Moving Avg'!F1969</f>
        <v>11.787510000000001</v>
      </c>
      <c r="H1969" s="2">
        <f>'Moving Avg'!G1969</f>
        <v>11.677978000000005</v>
      </c>
      <c r="I1969" s="2">
        <f>'Moving Avg'!H1969</f>
        <v>10.483252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12.1511</v>
      </c>
      <c r="C1970" s="2">
        <f>RSI!I1970</f>
        <v>69.887673780062784</v>
      </c>
      <c r="D1970" s="2">
        <f>MACD!E1970</f>
        <v>-0.16952452971532139</v>
      </c>
      <c r="E1970" s="2">
        <f>MACD!F1970</f>
        <v>-0.12173362474432044</v>
      </c>
      <c r="F1970" s="2">
        <f>'Moving Avg'!D1970</f>
        <v>12.12726</v>
      </c>
      <c r="G1970" s="2">
        <f>'Moving Avg'!F1970</f>
        <v>11.824975</v>
      </c>
      <c r="H1970" s="2">
        <f>'Moving Avg'!G1970</f>
        <v>11.697566000000005</v>
      </c>
      <c r="I1970" s="2">
        <f>'Moving Avg'!H1970</f>
        <v>10.495906999999999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12.168100000000001</v>
      </c>
      <c r="C1971" s="2">
        <f>RSI!I1971</f>
        <v>70.504206572971725</v>
      </c>
      <c r="D1971" s="2">
        <f>MACD!E1971</f>
        <v>-0.17591818839195916</v>
      </c>
      <c r="E1971" s="2">
        <f>MACD!F1971</f>
        <v>-0.13257053747384817</v>
      </c>
      <c r="F1971" s="2">
        <f>'Moving Avg'!D1971</f>
        <v>12.15962</v>
      </c>
      <c r="G1971" s="2">
        <f>'Moving Avg'!F1971</f>
        <v>11.85435</v>
      </c>
      <c r="H1971" s="2">
        <f>'Moving Avg'!G1971</f>
        <v>11.713460000000007</v>
      </c>
      <c r="I1971" s="2">
        <f>'Moving Avg'!H1971</f>
        <v>10.508646999999998</v>
      </c>
      <c r="J1971" s="5" t="str">
        <f>OBV!F1971</f>
        <v>BEARISH</v>
      </c>
      <c r="K1971" s="5" t="str">
        <f>OBV!G1971</f>
        <v>NEUTRAL</v>
      </c>
      <c r="L1971" s="5" t="str">
        <f>OBV!H1971</f>
        <v>BEARISH DIVERGENCE</v>
      </c>
    </row>
    <row r="1972" spans="1:12" ht="13.5" x14ac:dyDescent="0.25">
      <c r="A1972" s="3">
        <f>RSI!A1972</f>
        <v>45176</v>
      </c>
      <c r="B1972" s="2">
        <f>RSI!B1972</f>
        <v>12.168100000000001</v>
      </c>
      <c r="C1972" s="2">
        <f>RSI!I1972</f>
        <v>70.504206572971711</v>
      </c>
      <c r="D1972" s="2">
        <f>MACD!E1972</f>
        <v>-0.18198081911135588</v>
      </c>
      <c r="E1972" s="2">
        <f>MACD!F1972</f>
        <v>-0.14245259380134973</v>
      </c>
      <c r="F1972" s="2">
        <f>'Moving Avg'!D1972</f>
        <v>12.157900000000001</v>
      </c>
      <c r="G1972" s="2">
        <f>'Moving Avg'!F1972</f>
        <v>11.883725000000002</v>
      </c>
      <c r="H1972" s="2">
        <f>'Moving Avg'!G1972</f>
        <v>11.724854000000004</v>
      </c>
      <c r="I1972" s="2">
        <f>'Moving Avg'!H1972</f>
        <v>10.521386999999997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12.168100000000001</v>
      </c>
      <c r="C1973" s="2">
        <f>RSI!I1973</f>
        <v>70.504206572971711</v>
      </c>
      <c r="D1973" s="2">
        <f>MACD!E1973</f>
        <v>-0.18631044922927131</v>
      </c>
      <c r="E1973" s="2">
        <f>MACD!F1973</f>
        <v>-0.15122416488693405</v>
      </c>
      <c r="F1973" s="2">
        <f>'Moving Avg'!D1973</f>
        <v>12.161300000000001</v>
      </c>
      <c r="G1973" s="2">
        <f>'Moving Avg'!F1973</f>
        <v>11.910545000000003</v>
      </c>
      <c r="H1973" s="2">
        <f>'Moving Avg'!G1973</f>
        <v>11.735626000000003</v>
      </c>
      <c r="I1973" s="2">
        <f>'Moving Avg'!H1973</f>
        <v>10.534902999999996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</row>
    <row r="1974" spans="1:12" ht="13.5" x14ac:dyDescent="0.25">
      <c r="A1974" s="3">
        <f>RSI!A1974</f>
        <v>45180</v>
      </c>
      <c r="B1974" s="2">
        <f>RSI!B1974</f>
        <v>12.4917</v>
      </c>
      <c r="C1974" s="2">
        <f>RSI!I1974</f>
        <v>80.161184741196337</v>
      </c>
      <c r="D1974" s="2">
        <f>MACD!E1974</f>
        <v>-0.18550192069795735</v>
      </c>
      <c r="E1974" s="2">
        <f>MACD!F1974</f>
        <v>-0.1580797160491387</v>
      </c>
      <c r="F1974" s="2">
        <f>'Moving Avg'!D1974</f>
        <v>12.229420000000001</v>
      </c>
      <c r="G1974" s="2">
        <f>'Moving Avg'!F1974</f>
        <v>11.96036</v>
      </c>
      <c r="H1974" s="2">
        <f>'Moving Avg'!G1974</f>
        <v>11.749768000000003</v>
      </c>
      <c r="I1974" s="2">
        <f>'Moving Avg'!H1974</f>
        <v>10.550036999999998</v>
      </c>
      <c r="J1974" s="5" t="str">
        <f>OBV!F1974</f>
        <v>BULLISH</v>
      </c>
      <c r="K1974" s="5" t="str">
        <f>OBV!G1974</f>
        <v>STRONG</v>
      </c>
      <c r="L1974" s="5" t="str">
        <f>OBV!H1974</f>
        <v>CONFIRMED BULLISH</v>
      </c>
    </row>
    <row r="1975" spans="1:12" ht="13.5" x14ac:dyDescent="0.25">
      <c r="A1975" s="3">
        <f>RSI!A1975</f>
        <v>45181</v>
      </c>
      <c r="B1975" s="2">
        <f>RSI!B1975</f>
        <v>12.866400000000001</v>
      </c>
      <c r="C1975" s="2">
        <f>RSI!I1975</f>
        <v>85.912573208361636</v>
      </c>
      <c r="D1975" s="2">
        <f>MACD!E1975</f>
        <v>-0.21734934796604222</v>
      </c>
      <c r="E1975" s="2">
        <f>MACD!F1975</f>
        <v>-0.16993364243251941</v>
      </c>
      <c r="F1975" s="2">
        <f>'Moving Avg'!D1975</f>
        <v>12.372479999999999</v>
      </c>
      <c r="G1975" s="2">
        <f>'Moving Avg'!F1975</f>
        <v>12.022095000000002</v>
      </c>
      <c r="H1975" s="2">
        <f>'Moving Avg'!G1975</f>
        <v>11.771558000000004</v>
      </c>
      <c r="I1975" s="2">
        <f>'Moving Avg'!H1975</f>
        <v>10.566850499999996</v>
      </c>
      <c r="J1975" s="5" t="str">
        <f>OBV!F1975</f>
        <v>BULLISH</v>
      </c>
      <c r="K1975" s="5" t="str">
        <f>OBV!G1975</f>
        <v>STRONG</v>
      </c>
      <c r="L1975" s="5" t="str">
        <f>OBV!H1975</f>
        <v>CONFIRMED BULLISH</v>
      </c>
    </row>
    <row r="1976" spans="1:12" ht="13.5" x14ac:dyDescent="0.25">
      <c r="A1976" s="3">
        <f>RSI!A1976</f>
        <v>45182</v>
      </c>
      <c r="B1976" s="2">
        <f>RSI!B1976</f>
        <v>12.7727</v>
      </c>
      <c r="C1976" s="2">
        <f>RSI!I1976</f>
        <v>79.690912151135819</v>
      </c>
      <c r="D1976" s="2">
        <f>MACD!E1976</f>
        <v>-0.24147426280039674</v>
      </c>
      <c r="E1976" s="2">
        <f>MACD!F1976</f>
        <v>-0.18424176650609486</v>
      </c>
      <c r="F1976" s="2">
        <f>'Moving Avg'!D1976</f>
        <v>12.493399999999999</v>
      </c>
      <c r="G1976" s="2">
        <f>'Moving Avg'!F1976</f>
        <v>12.079145</v>
      </c>
      <c r="H1976" s="2">
        <f>'Moving Avg'!G1976</f>
        <v>11.795664000000004</v>
      </c>
      <c r="I1976" s="2">
        <f>'Moving Avg'!H1976</f>
        <v>10.582458499999998</v>
      </c>
      <c r="J1976" s="5" t="str">
        <f>OBV!F1976</f>
        <v>BULLISH</v>
      </c>
      <c r="K1976" s="5" t="str">
        <f>OBV!G1976</f>
        <v>STRONG</v>
      </c>
      <c r="L1976" s="5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12.849299999999999</v>
      </c>
      <c r="C1977" s="2">
        <f>RSI!I1977</f>
        <v>80.908139589385897</v>
      </c>
      <c r="D1977" s="2">
        <f>MACD!E1977</f>
        <v>-0.24581629849340736</v>
      </c>
      <c r="E1977" s="2">
        <f>MACD!F1977</f>
        <v>-0.19655667290355738</v>
      </c>
      <c r="F1977" s="2">
        <f>'Moving Avg'!D1977</f>
        <v>12.62964</v>
      </c>
      <c r="G1977" s="2">
        <f>'Moving Avg'!F1977</f>
        <v>12.140024999999998</v>
      </c>
      <c r="H1977" s="2">
        <f>'Moving Avg'!G1977</f>
        <v>11.821302000000003</v>
      </c>
      <c r="I1977" s="2">
        <f>'Moving Avg'!H1977</f>
        <v>10.599380499999997</v>
      </c>
      <c r="J1977" s="5" t="str">
        <f>OBV!F1977</f>
        <v>BULLISH</v>
      </c>
      <c r="K1977" s="5" t="str">
        <f>OBV!G1977</f>
        <v>STRONG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12.8323</v>
      </c>
      <c r="C1978" s="2">
        <f>RSI!I1978</f>
        <v>79.765520815177993</v>
      </c>
      <c r="D1978" s="2">
        <f>MACD!E1978</f>
        <v>-0.256761012515069</v>
      </c>
      <c r="E1978" s="2">
        <f>MACD!F1978</f>
        <v>-0.20859754082585974</v>
      </c>
      <c r="F1978" s="2">
        <f>'Moving Avg'!D1978</f>
        <v>12.76248</v>
      </c>
      <c r="G1978" s="2">
        <f>'Moving Avg'!F1978</f>
        <v>12.200055000000001</v>
      </c>
      <c r="H1978" s="2">
        <f>'Moving Avg'!G1978</f>
        <v>11.845358000000003</v>
      </c>
      <c r="I1978" s="2">
        <f>'Moving Avg'!H1978</f>
        <v>10.616217499999999</v>
      </c>
      <c r="J1978" s="5" t="str">
        <f>OBV!F1978</f>
        <v>BULLISH</v>
      </c>
      <c r="K1978" s="5" t="str">
        <f>OBV!G1978</f>
        <v>STRONG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12.7897</v>
      </c>
      <c r="C1979" s="2">
        <f>RSI!I1979</f>
        <v>76.837152081099333</v>
      </c>
      <c r="D1979" s="2">
        <f>MACD!E1979</f>
        <v>-0.26701728689084447</v>
      </c>
      <c r="E1979" s="2">
        <f>MACD!F1979</f>
        <v>-0.22028149003885669</v>
      </c>
      <c r="F1979" s="2">
        <f>'Moving Avg'!D1979</f>
        <v>12.82208</v>
      </c>
      <c r="G1979" s="2">
        <f>'Moving Avg'!F1979</f>
        <v>12.24774</v>
      </c>
      <c r="H1979" s="2">
        <f>'Moving Avg'!G1979</f>
        <v>11.869960000000003</v>
      </c>
      <c r="I1979" s="2">
        <f>'Moving Avg'!H1979</f>
        <v>10.6328415</v>
      </c>
      <c r="J1979" s="5" t="str">
        <f>OBV!F1979</f>
        <v>BULLISH</v>
      </c>
      <c r="K1979" s="5" t="str">
        <f>OBV!G1979</f>
        <v>STRONG</v>
      </c>
      <c r="L1979" s="5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12.7727</v>
      </c>
      <c r="C1980" s="2">
        <f>RSI!I1980</f>
        <v>75.643693671667677</v>
      </c>
      <c r="D1980" s="2">
        <f>MACD!E1980</f>
        <v>-0.27802813106684177</v>
      </c>
      <c r="E1980" s="2">
        <f>MACD!F1980</f>
        <v>-0.23183081824445373</v>
      </c>
      <c r="F1980" s="2">
        <f>'Moving Avg'!D1980</f>
        <v>12.80334</v>
      </c>
      <c r="G1980" s="2">
        <f>'Moving Avg'!F1980</f>
        <v>12.295425000000003</v>
      </c>
      <c r="H1980" s="2">
        <f>'Moving Avg'!G1980</f>
        <v>11.893446000000004</v>
      </c>
      <c r="I1980" s="2">
        <f>'Moving Avg'!H1980</f>
        <v>10.649380499999999</v>
      </c>
      <c r="J1980" s="5" t="str">
        <f>OBV!F1980</f>
        <v>BEARISH</v>
      </c>
      <c r="K1980" s="5" t="str">
        <f>OBV!G1980</f>
        <v>WEAK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12.9941</v>
      </c>
      <c r="C1981" s="2">
        <f>RSI!I1981</f>
        <v>80.000502398851353</v>
      </c>
      <c r="D1981" s="2">
        <f>MACD!E1981</f>
        <v>-0.3043548251526893</v>
      </c>
      <c r="E1981" s="2">
        <f>MACD!F1981</f>
        <v>-0.24633561962610084</v>
      </c>
      <c r="F1981" s="2">
        <f>'Moving Avg'!D1981</f>
        <v>12.847620000000001</v>
      </c>
      <c r="G1981" s="2">
        <f>'Moving Avg'!F1981</f>
        <v>12.355880000000003</v>
      </c>
      <c r="H1981" s="2">
        <f>'Moving Avg'!G1981</f>
        <v>11.921360000000002</v>
      </c>
      <c r="I1981" s="2">
        <f>'Moving Avg'!H1981</f>
        <v>10.667181500000002</v>
      </c>
      <c r="J1981" s="5" t="str">
        <f>OBV!F1981</f>
        <v>BEARISH</v>
      </c>
      <c r="K1981" s="5" t="str">
        <f>OBV!G1981</f>
        <v>NEUTRAL</v>
      </c>
      <c r="L1981" s="5" t="str">
        <f>OBV!H1981</f>
        <v>BEARISH DIVERGENCE</v>
      </c>
    </row>
    <row r="1982" spans="1:12" ht="13.5" x14ac:dyDescent="0.25">
      <c r="A1982" s="3">
        <f>RSI!A1982</f>
        <v>45190</v>
      </c>
      <c r="B1982" s="2">
        <f>RSI!B1982</f>
        <v>12.7727</v>
      </c>
      <c r="C1982" s="2">
        <f>RSI!I1982</f>
        <v>67.078617882193114</v>
      </c>
      <c r="D1982" s="2">
        <f>MACD!E1982</f>
        <v>-0.31452582678515917</v>
      </c>
      <c r="E1982" s="2">
        <f>MACD!F1982</f>
        <v>-0.25997366105791253</v>
      </c>
      <c r="F1982" s="2">
        <f>'Moving Avg'!D1982</f>
        <v>12.8323</v>
      </c>
      <c r="G1982" s="2">
        <f>'Moving Avg'!F1982</f>
        <v>12.404840000000002</v>
      </c>
      <c r="H1982" s="2">
        <f>'Moving Avg'!G1982</f>
        <v>11.9495</v>
      </c>
      <c r="I1982" s="2">
        <f>'Moving Avg'!H1982</f>
        <v>10.684147000000003</v>
      </c>
      <c r="J1982" s="5" t="str">
        <f>OBV!F1982</f>
        <v>BEARISH</v>
      </c>
      <c r="K1982" s="5" t="str">
        <f>OBV!G1982</f>
        <v>WEAK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12.662000000000001</v>
      </c>
      <c r="C1983" s="2">
        <f>RSI!I1983</f>
        <v>61.711354498728298</v>
      </c>
      <c r="D1983" s="2">
        <f>MACD!E1983</f>
        <v>-0.31760024884153637</v>
      </c>
      <c r="E1983" s="2">
        <f>MACD!F1983</f>
        <v>-0.27149897861463734</v>
      </c>
      <c r="F1983" s="2">
        <f>'Moving Avg'!D1983</f>
        <v>12.79824</v>
      </c>
      <c r="G1983" s="2">
        <f>'Moving Avg'!F1983</f>
        <v>12.447414999999999</v>
      </c>
      <c r="H1983" s="2">
        <f>'Moving Avg'!G1983</f>
        <v>11.975426000000001</v>
      </c>
      <c r="I1983" s="2">
        <f>'Moving Avg'!H1983</f>
        <v>10.700326500000001</v>
      </c>
      <c r="J1983" s="5" t="str">
        <f>OBV!F1983</f>
        <v>BEARISH</v>
      </c>
      <c r="K1983" s="5" t="str">
        <f>OBV!G1983</f>
        <v>WEAK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12.9856</v>
      </c>
      <c r="C1984" s="2">
        <f>RSI!I1984</f>
        <v>69.415376523731211</v>
      </c>
      <c r="D1984" s="2">
        <f>MACD!E1984</f>
        <v>-0.2962038530299651</v>
      </c>
      <c r="E1984" s="2">
        <f>MACD!F1984</f>
        <v>-0.27643995349770289</v>
      </c>
      <c r="F1984" s="2">
        <f>'Moving Avg'!D1984</f>
        <v>12.83742</v>
      </c>
      <c r="G1984" s="2">
        <f>'Moving Avg'!F1984</f>
        <v>12.496380000000002</v>
      </c>
      <c r="H1984" s="2">
        <f>'Moving Avg'!G1984</f>
        <v>12.004721999999999</v>
      </c>
      <c r="I1984" s="2">
        <f>'Moving Avg'!H1984</f>
        <v>10.717930000000001</v>
      </c>
      <c r="J1984" s="5" t="str">
        <f>OBV!F1984</f>
        <v>BEARISH</v>
      </c>
      <c r="K1984" s="5" t="str">
        <f>OBV!G1984</f>
        <v>WEAK</v>
      </c>
      <c r="L1984" s="5" t="str">
        <f>OBV!H1984</f>
        <v>BEARISH DIVERGENCE</v>
      </c>
    </row>
    <row r="1985" spans="1:12" ht="13.5" x14ac:dyDescent="0.25">
      <c r="A1985" s="3">
        <f>RSI!A1985</f>
        <v>45195</v>
      </c>
      <c r="B1985" s="2">
        <f>RSI!B1985</f>
        <v>12.6876</v>
      </c>
      <c r="C1985" s="2">
        <f>RSI!I1985</f>
        <v>57.868108767407627</v>
      </c>
      <c r="D1985" s="2">
        <f>MACD!E1985</f>
        <v>-0.20197301468152418</v>
      </c>
      <c r="E1985" s="2">
        <f>MACD!F1985</f>
        <v>-0.26154656573446716</v>
      </c>
      <c r="F1985" s="2">
        <f>'Moving Avg'!D1985</f>
        <v>12.820400000000001</v>
      </c>
      <c r="G1985" s="2">
        <f>'Moving Avg'!F1985</f>
        <v>12.53087</v>
      </c>
      <c r="H1985" s="2">
        <f>'Moving Avg'!G1985</f>
        <v>12.028057999999996</v>
      </c>
      <c r="I1985" s="2">
        <f>'Moving Avg'!H1985</f>
        <v>10.734431000000002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12.7727</v>
      </c>
      <c r="C1986" s="2">
        <f>RSI!I1986</f>
        <v>59.918629186157482</v>
      </c>
      <c r="D1986" s="2">
        <f>MACD!E1986</f>
        <v>-0.1445252294833832</v>
      </c>
      <c r="E1986" s="2">
        <f>MACD!F1986</f>
        <v>-0.23814229848425039</v>
      </c>
      <c r="F1986" s="2">
        <f>'Moving Avg'!D1986</f>
        <v>12.776120000000001</v>
      </c>
      <c r="G1986" s="2">
        <f>'Moving Avg'!F1986</f>
        <v>12.569190000000001</v>
      </c>
      <c r="H1986" s="2">
        <f>'Moving Avg'!G1986</f>
        <v>12.053869999999996</v>
      </c>
      <c r="I1986" s="2">
        <f>'Moving Avg'!H1986</f>
        <v>10.751319000000002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12.943</v>
      </c>
      <c r="C1987" s="2">
        <f>RSI!I1987</f>
        <v>63.723566436847854</v>
      </c>
      <c r="D1987" s="2">
        <f>MACD!E1987</f>
        <v>-9.869946923431705E-2</v>
      </c>
      <c r="E1987" s="2">
        <f>MACD!F1987</f>
        <v>-0.21025373263426375</v>
      </c>
      <c r="F1987" s="2">
        <f>'Moving Avg'!D1987</f>
        <v>12.810179999999999</v>
      </c>
      <c r="G1987" s="2">
        <f>'Moving Avg'!F1987</f>
        <v>12.607505000000002</v>
      </c>
      <c r="H1987" s="2">
        <f>'Moving Avg'!G1987</f>
        <v>12.081537999999997</v>
      </c>
      <c r="I1987" s="2">
        <f>'Moving Avg'!H1987</f>
        <v>10.767856000000004</v>
      </c>
      <c r="J1987" s="5" t="str">
        <f>OBV!F1987</f>
        <v>BULLISH</v>
      </c>
      <c r="K1987" s="5" t="str">
        <f>OBV!G1987</f>
        <v>STRONG</v>
      </c>
      <c r="L1987" s="5" t="str">
        <f>OBV!H1987</f>
        <v>CONFIRMED BULLISH</v>
      </c>
    </row>
    <row r="1988" spans="1:12" ht="13.5" x14ac:dyDescent="0.25">
      <c r="A1988" s="3">
        <f>RSI!A1988</f>
        <v>45201</v>
      </c>
      <c r="B1988" s="2">
        <f>RSI!B1988</f>
        <v>12.943</v>
      </c>
      <c r="C1988" s="2">
        <f>RSI!I1988</f>
        <v>63.723566436847854</v>
      </c>
      <c r="D1988" s="2">
        <f>MACD!E1988</f>
        <v>-6.5354506426823278E-2</v>
      </c>
      <c r="E1988" s="2">
        <f>MACD!F1988</f>
        <v>-0.18127388739277567</v>
      </c>
      <c r="F1988" s="2">
        <f>'Moving Avg'!D1988</f>
        <v>12.866380000000001</v>
      </c>
      <c r="G1988" s="2">
        <f>'Moving Avg'!F1988</f>
        <v>12.647100000000004</v>
      </c>
      <c r="H1988" s="2">
        <f>'Moving Avg'!G1988</f>
        <v>12.104705999999995</v>
      </c>
      <c r="I1988" s="2">
        <f>'Moving Avg'!H1988</f>
        <v>10.784315500000005</v>
      </c>
      <c r="J1988" s="5" t="str">
        <f>OBV!F1988</f>
        <v>BULLISH</v>
      </c>
      <c r="K1988" s="5" t="str">
        <f>OBV!G1988</f>
        <v>STRONG</v>
      </c>
      <c r="L1988" s="5" t="str">
        <f>OBV!H1988</f>
        <v>CONFIRMED BULLISH</v>
      </c>
    </row>
    <row r="1989" spans="1:12" ht="13.5" x14ac:dyDescent="0.25">
      <c r="A1989" s="3">
        <f>RSI!A1989</f>
        <v>45202</v>
      </c>
      <c r="B1989" s="2">
        <f>RSI!B1989</f>
        <v>12.900399999999999</v>
      </c>
      <c r="C1989" s="2">
        <f>RSI!I1989</f>
        <v>62.015634949879583</v>
      </c>
      <c r="D1989" s="2">
        <f>MACD!E1989</f>
        <v>-4.3144583926061131E-2</v>
      </c>
      <c r="E1989" s="2">
        <f>MACD!F1989</f>
        <v>-0.15364802669943275</v>
      </c>
      <c r="F1989" s="2">
        <f>'Moving Avg'!D1989</f>
        <v>12.849340000000002</v>
      </c>
      <c r="G1989" s="2">
        <f>'Moving Avg'!F1989</f>
        <v>12.684565000000003</v>
      </c>
      <c r="H1989" s="2">
        <f>'Moving Avg'!G1989</f>
        <v>12.129813999999994</v>
      </c>
      <c r="I1989" s="2">
        <f>'Moving Avg'!H1989</f>
        <v>10.800562000000005</v>
      </c>
      <c r="J1989" s="5" t="str">
        <f>OBV!F1989</f>
        <v>BULLISH</v>
      </c>
      <c r="K1989" s="5" t="str">
        <f>OBV!G1989</f>
        <v>NEUTRAL</v>
      </c>
      <c r="L1989" s="5" t="str">
        <f>OBV!H1989</f>
        <v>BULLISH DIVERGENCE</v>
      </c>
    </row>
    <row r="1990" spans="1:12" ht="13.5" x14ac:dyDescent="0.25">
      <c r="A1990" s="3">
        <f>RSI!A1990</f>
        <v>45203</v>
      </c>
      <c r="B1990" s="2">
        <f>RSI!B1990</f>
        <v>12.943</v>
      </c>
      <c r="C1990" s="2">
        <f>RSI!I1990</f>
        <v>63.08125404712051</v>
      </c>
      <c r="D1990" s="2">
        <f>MACD!E1990</f>
        <v>-3.2284449956220485E-2</v>
      </c>
      <c r="E1990" s="2">
        <f>MACD!F1990</f>
        <v>-0.12937531135079031</v>
      </c>
      <c r="F1990" s="2">
        <f>'Moving Avg'!D1990</f>
        <v>12.90042</v>
      </c>
      <c r="G1990" s="2">
        <f>'Moving Avg'!F1990</f>
        <v>12.724160000000001</v>
      </c>
      <c r="H1990" s="2">
        <f>'Moving Avg'!G1990</f>
        <v>12.148375999999994</v>
      </c>
      <c r="I1990" s="2">
        <f>'Moving Avg'!H1990</f>
        <v>10.817021500000008</v>
      </c>
      <c r="J1990" s="5" t="str">
        <f>OBV!F1990</f>
        <v>BULLISH</v>
      </c>
      <c r="K1990" s="5" t="str">
        <f>OBV!G1990</f>
        <v>STRONG</v>
      </c>
      <c r="L1990" s="5" t="str">
        <f>OBV!H1990</f>
        <v>CONFIRMED BULLISH</v>
      </c>
    </row>
    <row r="1991" spans="1:12" ht="13.5" x14ac:dyDescent="0.25">
      <c r="A1991" s="3">
        <f>RSI!A1991</f>
        <v>45204</v>
      </c>
      <c r="B1991" s="2">
        <f>RSI!B1991</f>
        <v>12.7301</v>
      </c>
      <c r="C1991" s="2">
        <f>RSI!I1991</f>
        <v>54.80608872261876</v>
      </c>
      <c r="D1991" s="2">
        <f>MACD!E1991</f>
        <v>2.4483284065237143E-2</v>
      </c>
      <c r="E1991" s="2">
        <f>MACD!F1991</f>
        <v>-9.8603592267584819E-2</v>
      </c>
      <c r="F1991" s="2">
        <f>'Moving Avg'!D1991</f>
        <v>12.891899999999998</v>
      </c>
      <c r="G1991" s="2">
        <f>'Moving Avg'!F1991</f>
        <v>12.752260000000003</v>
      </c>
      <c r="H1991" s="2">
        <f>'Moving Avg'!G1991</f>
        <v>12.168129999999994</v>
      </c>
      <c r="I1991" s="2">
        <f>'Moving Avg'!H1991</f>
        <v>10.832494000000008</v>
      </c>
      <c r="J1991" s="5" t="str">
        <f>OBV!F1991</f>
        <v>BULLISH</v>
      </c>
      <c r="K1991" s="5" t="str">
        <f>OBV!G1991</f>
        <v>NEUTRAL</v>
      </c>
      <c r="L1991" s="5" t="str">
        <f>OBV!H1991</f>
        <v>BULLISH DIVERGENCE</v>
      </c>
    </row>
    <row r="1992" spans="1:12" ht="13.5" x14ac:dyDescent="0.25">
      <c r="A1992" s="3">
        <f>RSI!A1992</f>
        <v>45205</v>
      </c>
      <c r="B1992" s="2">
        <f>RSI!B1992</f>
        <v>12.7727</v>
      </c>
      <c r="C1992" s="2">
        <f>RSI!I1992</f>
        <v>56.048509176209031</v>
      </c>
      <c r="D1992" s="2">
        <f>MACD!E1992</f>
        <v>3.4471870161073781E-2</v>
      </c>
      <c r="E1992" s="2">
        <f>MACD!F1992</f>
        <v>-7.1988499781853107E-2</v>
      </c>
      <c r="F1992" s="2">
        <f>'Moving Avg'!D1992</f>
        <v>12.857839999999999</v>
      </c>
      <c r="G1992" s="2">
        <f>'Moving Avg'!F1992</f>
        <v>12.782490000000001</v>
      </c>
      <c r="H1992" s="2">
        <f>'Moving Avg'!G1992</f>
        <v>12.186863999999991</v>
      </c>
      <c r="I1992" s="2">
        <f>'Moving Avg'!H1992</f>
        <v>10.848645000000008</v>
      </c>
      <c r="J1992" s="5" t="str">
        <f>OBV!F1992</f>
        <v>BULLISH</v>
      </c>
      <c r="K1992" s="5" t="str">
        <f>OBV!G1992</f>
        <v>STRONG</v>
      </c>
      <c r="L1992" s="5" t="str">
        <f>OBV!H1992</f>
        <v>BULLISH DIVERGENCE</v>
      </c>
    </row>
    <row r="1993" spans="1:12" ht="13.5" x14ac:dyDescent="0.25">
      <c r="A1993" s="3">
        <f>RSI!A1993</f>
        <v>45208</v>
      </c>
      <c r="B1993" s="2">
        <f>RSI!B1993</f>
        <v>12.7727</v>
      </c>
      <c r="C1993" s="2">
        <f>RSI!I1993</f>
        <v>56.048509176209031</v>
      </c>
      <c r="D1993" s="2">
        <f>MACD!E1993</f>
        <v>2.4874074422360337E-2</v>
      </c>
      <c r="E1993" s="2">
        <f>MACD!F1993</f>
        <v>-5.261598494101042E-2</v>
      </c>
      <c r="F1993" s="2">
        <f>'Moving Avg'!D1993</f>
        <v>12.823779999999999</v>
      </c>
      <c r="G1993" s="2">
        <f>'Moving Avg'!F1993</f>
        <v>12.812720000000002</v>
      </c>
      <c r="H1993" s="2">
        <f>'Moving Avg'!G1993</f>
        <v>12.207299999999993</v>
      </c>
      <c r="I1993" s="2">
        <f>'Moving Avg'!H1993</f>
        <v>10.865184000000008</v>
      </c>
      <c r="J1993" s="5" t="str">
        <f>OBV!F1993</f>
        <v>BULLISH</v>
      </c>
      <c r="K1993" s="5" t="str">
        <f>OBV!G1993</f>
        <v>STRONG</v>
      </c>
      <c r="L1993" s="5" t="str">
        <f>OBV!H1993</f>
        <v>BULLISH DIVERGENCE</v>
      </c>
    </row>
    <row r="1994" spans="1:12" ht="13.5" x14ac:dyDescent="0.25">
      <c r="A1994" s="3">
        <f>RSI!A1994</f>
        <v>45209</v>
      </c>
      <c r="B1994" s="2">
        <f>RSI!B1994</f>
        <v>12.7387</v>
      </c>
      <c r="C1994" s="2">
        <f>RSI!I1994</f>
        <v>54.657665166866551</v>
      </c>
      <c r="D1994" s="2">
        <f>MACD!E1994</f>
        <v>6.8112564092345451E-2</v>
      </c>
      <c r="E1994" s="2">
        <f>MACD!F1994</f>
        <v>-2.8470275134339248E-2</v>
      </c>
      <c r="F1994" s="2">
        <f>'Moving Avg'!D1994</f>
        <v>12.79144</v>
      </c>
      <c r="G1994" s="2">
        <f>'Moving Avg'!F1994</f>
        <v>12.825070000000002</v>
      </c>
      <c r="H1994" s="2">
        <f>'Moving Avg'!G1994</f>
        <v>12.227055999999994</v>
      </c>
      <c r="I1994" s="2">
        <f>'Moving Avg'!H1994</f>
        <v>10.881553000000007</v>
      </c>
      <c r="J1994" s="5" t="str">
        <f>OBV!F1994</f>
        <v>BULLISH</v>
      </c>
      <c r="K1994" s="5" t="str">
        <f>OBV!G1994</f>
        <v>STRONG</v>
      </c>
      <c r="L1994" s="5" t="str">
        <f>OBV!H1994</f>
        <v>BULLISH DIVERGENCE</v>
      </c>
    </row>
    <row r="1995" spans="1:12" ht="13.5" x14ac:dyDescent="0.25">
      <c r="A1995" s="3">
        <f>RSI!A1995</f>
        <v>45210</v>
      </c>
      <c r="B1995" s="2">
        <f>RSI!B1995</f>
        <v>12.7301</v>
      </c>
      <c r="C1995" s="2">
        <f>RSI!I1995</f>
        <v>54.290683905552974</v>
      </c>
      <c r="D1995" s="2">
        <f>MACD!E1995</f>
        <v>5.8817220510796631E-2</v>
      </c>
      <c r="E1995" s="2">
        <f>MACD!F1995</f>
        <v>-1.1012776005312072E-2</v>
      </c>
      <c r="F1995" s="2">
        <f>'Moving Avg'!D1995</f>
        <v>12.748860000000001</v>
      </c>
      <c r="G1995" s="2">
        <f>'Moving Avg'!F1995</f>
        <v>12.818255000000002</v>
      </c>
      <c r="H1995" s="2">
        <f>'Moving Avg'!G1995</f>
        <v>12.247491999999992</v>
      </c>
      <c r="I1995" s="2">
        <f>'Moving Avg'!H1995</f>
        <v>10.897995000000007</v>
      </c>
      <c r="J1995" s="5" t="str">
        <f>OBV!F1995</f>
        <v>BULLISH</v>
      </c>
      <c r="K1995" s="5" t="str">
        <f>OBV!G1995</f>
        <v>NEUTRAL</v>
      </c>
      <c r="L1995" s="5" t="str">
        <f>OBV!H1995</f>
        <v>BULLISH DIVERGENCE</v>
      </c>
    </row>
    <row r="1996" spans="1:12" ht="13.5" x14ac:dyDescent="0.25">
      <c r="A1996" s="3">
        <f>RSI!A1996</f>
        <v>45211</v>
      </c>
      <c r="B1996" s="2">
        <f>RSI!B1996</f>
        <v>12.755699999999999</v>
      </c>
      <c r="C1996" s="2">
        <f>RSI!I1996</f>
        <v>55.25379246633198</v>
      </c>
      <c r="D1996" s="2">
        <f>MACD!E1996</f>
        <v>6.1575943112023523E-2</v>
      </c>
      <c r="E1996" s="2">
        <f>MACD!F1996</f>
        <v>3.5049678181550466E-3</v>
      </c>
      <c r="F1996" s="2">
        <f>'Moving Avg'!D1996</f>
        <v>12.75398</v>
      </c>
      <c r="G1996" s="2">
        <f>'Moving Avg'!F1996</f>
        <v>12.817404999999999</v>
      </c>
      <c r="H1996" s="2">
        <f>'Moving Avg'!G1996</f>
        <v>12.267587999999995</v>
      </c>
      <c r="I1996" s="2">
        <f>'Moving Avg'!H1996</f>
        <v>10.914643000000007</v>
      </c>
      <c r="J1996" s="5" t="str">
        <f>OBV!F1996</f>
        <v>BULLISH</v>
      </c>
      <c r="K1996" s="5" t="str">
        <f>OBV!G1996</f>
        <v>STRONG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12.747199999999999</v>
      </c>
      <c r="C1997" s="2">
        <f>RSI!I1997</f>
        <v>54.840615139873996</v>
      </c>
      <c r="D1997" s="2">
        <f>MACD!E1997</f>
        <v>9.0058977137349672E-2</v>
      </c>
      <c r="E1997" s="2">
        <f>MACD!F1997</f>
        <v>2.0815769681993973E-2</v>
      </c>
      <c r="F1997" s="2">
        <f>'Moving Avg'!D1997</f>
        <v>12.74888</v>
      </c>
      <c r="G1997" s="2">
        <f>'Moving Avg'!F1997</f>
        <v>12.812300000000002</v>
      </c>
      <c r="H1997" s="2">
        <f>'Moving Avg'!G1997</f>
        <v>12.288705999999996</v>
      </c>
      <c r="I1997" s="2">
        <f>'Moving Avg'!H1997</f>
        <v>10.930201000000006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</row>
    <row r="1998" spans="1:12" ht="13.5" x14ac:dyDescent="0.25">
      <c r="A1998" s="3">
        <f>RSI!A1998</f>
        <v>45215</v>
      </c>
      <c r="B1998" s="2">
        <f>RSI!B1998</f>
        <v>12.559799999999999</v>
      </c>
      <c r="C1998" s="2">
        <f>RSI!I1998</f>
        <v>46.571970190188999</v>
      </c>
      <c r="D1998" s="2">
        <f>MACD!E1998</f>
        <v>0.12746125191915958</v>
      </c>
      <c r="E1998" s="2">
        <f>MACD!F1998</f>
        <v>4.2144866129427097E-2</v>
      </c>
      <c r="F1998" s="2">
        <f>'Moving Avg'!D1998</f>
        <v>12.706299999999999</v>
      </c>
      <c r="G1998" s="2">
        <f>'Moving Avg'!F1998</f>
        <v>12.798674999999999</v>
      </c>
      <c r="H1998" s="2">
        <f>'Moving Avg'!G1998</f>
        <v>12.311865999999995</v>
      </c>
      <c r="I1998" s="2">
        <f>'Moving Avg'!H1998</f>
        <v>10.944822000000006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12.559799999999999</v>
      </c>
      <c r="C1999" s="2">
        <f>RSI!I1999</f>
        <v>46.571970190188999</v>
      </c>
      <c r="D1999" s="2">
        <f>MACD!E1999</f>
        <v>0.15312558399130083</v>
      </c>
      <c r="E1999" s="2">
        <f>MACD!F1999</f>
        <v>6.4341009701801843E-2</v>
      </c>
      <c r="F1999" s="2">
        <f>'Moving Avg'!D1999</f>
        <v>12.67052</v>
      </c>
      <c r="G1999" s="2">
        <f>'Moving Avg'!F1999</f>
        <v>12.787179999999996</v>
      </c>
      <c r="H1999" s="2">
        <f>'Moving Avg'!G1999</f>
        <v>12.335025999999996</v>
      </c>
      <c r="I1999" s="2">
        <f>'Moving Avg'!H1999</f>
        <v>10.959481500000004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12.602399999999999</v>
      </c>
      <c r="C2000" s="2">
        <f>RSI!I2000</f>
        <v>48.614561467464306</v>
      </c>
      <c r="D2000" s="2">
        <f>MACD!E2000</f>
        <v>0.17876771784848877</v>
      </c>
      <c r="E2000" s="2">
        <f>MACD!F2000</f>
        <v>8.7226351331139235E-2</v>
      </c>
      <c r="F2000" s="2">
        <f>'Moving Avg'!D2000</f>
        <v>12.644979999999999</v>
      </c>
      <c r="G2000" s="2">
        <f>'Moving Avg'!F2000</f>
        <v>12.778664999999997</v>
      </c>
      <c r="H2000" s="2">
        <f>'Moving Avg'!G2000</f>
        <v>12.359037999999996</v>
      </c>
      <c r="I2000" s="2">
        <f>'Moving Avg'!H2000</f>
        <v>10.974354000000007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12.602399999999999</v>
      </c>
      <c r="C2001" s="2">
        <f>RSI!I2001</f>
        <v>48.614561467464299</v>
      </c>
      <c r="D2001" s="2">
        <f>MACD!E2001</f>
        <v>0.16794810514003622</v>
      </c>
      <c r="E2001" s="2">
        <f>MACD!F2001</f>
        <v>0.10337070209291863</v>
      </c>
      <c r="F2001" s="2">
        <f>'Moving Avg'!D2001</f>
        <v>12.614320000000001</v>
      </c>
      <c r="G2001" s="2">
        <f>'Moving Avg'!F2001</f>
        <v>12.759079999999996</v>
      </c>
      <c r="H2001" s="2">
        <f>'Moving Avg'!G2001</f>
        <v>12.379473999999995</v>
      </c>
      <c r="I2001" s="2">
        <f>'Moving Avg'!H2001</f>
        <v>10.989188000000006</v>
      </c>
      <c r="J2001" s="5" t="str">
        <f>OBV!F2001</f>
        <v>BEARISH</v>
      </c>
      <c r="K2001" s="5" t="str">
        <f>OBV!G2001</f>
        <v>WEAK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12.517300000000001</v>
      </c>
      <c r="C2002" s="2">
        <f>RSI!I2002</f>
        <v>44.658979102610836</v>
      </c>
      <c r="D2002" s="2">
        <f>MACD!E2002</f>
        <v>0.17187008258908243</v>
      </c>
      <c r="E2002" s="2">
        <f>MACD!F2002</f>
        <v>0.11707057819215139</v>
      </c>
      <c r="F2002" s="2">
        <f>'Moving Avg'!D2002</f>
        <v>12.568339999999999</v>
      </c>
      <c r="G2002" s="2">
        <f>'Moving Avg'!F2002</f>
        <v>12.746309999999998</v>
      </c>
      <c r="H2002" s="2">
        <f>'Moving Avg'!G2002</f>
        <v>12.398207999999997</v>
      </c>
      <c r="I2002" s="2">
        <f>'Moving Avg'!H2002</f>
        <v>11.003674000000006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12.355499999999999</v>
      </c>
      <c r="C2003" s="2">
        <f>RSI!I2003</f>
        <v>38.281278423377358</v>
      </c>
      <c r="D2003" s="2">
        <f>MACD!E2003</f>
        <v>0.18787995001965641</v>
      </c>
      <c r="E2003" s="2">
        <f>MACD!F2003</f>
        <v>0.1312324525576524</v>
      </c>
      <c r="F2003" s="2">
        <f>'Moving Avg'!D2003</f>
        <v>12.527480000000001</v>
      </c>
      <c r="G2003" s="2">
        <f>'Moving Avg'!F2003</f>
        <v>12.730984999999999</v>
      </c>
      <c r="H2003" s="2">
        <f>'Moving Avg'!G2003</f>
        <v>12.412683999999997</v>
      </c>
      <c r="I2003" s="2">
        <f>'Moving Avg'!H2003</f>
        <v>11.018321000000006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12.3895</v>
      </c>
      <c r="C2004" s="2">
        <f>RSI!I2004</f>
        <v>40.213442367780274</v>
      </c>
      <c r="D2004" s="2">
        <f>MACD!E2004</f>
        <v>0.19528733960179068</v>
      </c>
      <c r="E2004" s="2">
        <f>MACD!F2004</f>
        <v>0.14404342996648006</v>
      </c>
      <c r="F2004" s="2">
        <f>'Moving Avg'!D2004</f>
        <v>12.493419999999999</v>
      </c>
      <c r="G2004" s="2">
        <f>'Moving Avg'!F2004</f>
        <v>12.701179999999997</v>
      </c>
      <c r="H2004" s="2">
        <f>'Moving Avg'!G2004</f>
        <v>12.430565999999994</v>
      </c>
      <c r="I2004" s="2">
        <f>'Moving Avg'!H2004</f>
        <v>11.033138000000006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</row>
    <row r="2005" spans="1:12" ht="13.5" x14ac:dyDescent="0.25">
      <c r="A2005" s="3">
        <f>RSI!A2005</f>
        <v>45224</v>
      </c>
      <c r="B2005" s="2">
        <f>RSI!B2005</f>
        <v>12.1767</v>
      </c>
      <c r="C2005" s="2">
        <f>RSI!I2005</f>
        <v>33.206513330829253</v>
      </c>
      <c r="D2005" s="2">
        <f>MACD!E2005</f>
        <v>0.21728472642993601</v>
      </c>
      <c r="E2005" s="2">
        <f>MACD!F2005</f>
        <v>0.15869168925917126</v>
      </c>
      <c r="F2005" s="2">
        <f>'Moving Avg'!D2005</f>
        <v>12.40828</v>
      </c>
      <c r="G2005" s="2">
        <f>'Moving Avg'!F2005</f>
        <v>12.675634999999998</v>
      </c>
      <c r="H2005" s="2">
        <f>'Moving Avg'!G2005</f>
        <v>12.441465999999993</v>
      </c>
      <c r="I2005" s="2">
        <f>'Moving Avg'!H2005</f>
        <v>11.046697000000005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</row>
    <row r="2006" spans="1:12" ht="13.5" x14ac:dyDescent="0.25">
      <c r="A2006" s="3">
        <f>RSI!A2006</f>
        <v>45225</v>
      </c>
      <c r="B2006" s="2">
        <f>RSI!B2006</f>
        <v>12.3895</v>
      </c>
      <c r="C2006" s="2">
        <f>RSI!I2006</f>
        <v>43.759805568843028</v>
      </c>
      <c r="D2006" s="2">
        <f>MACD!E2006</f>
        <v>0.22652501837301564</v>
      </c>
      <c r="E2006" s="2">
        <f>MACD!F2006</f>
        <v>0.17225835508194015</v>
      </c>
      <c r="F2006" s="2">
        <f>'Moving Avg'!D2006</f>
        <v>12.365699999999999</v>
      </c>
      <c r="G2006" s="2">
        <f>'Moving Avg'!F2006</f>
        <v>12.656474999999997</v>
      </c>
      <c r="H2006" s="2">
        <f>'Moving Avg'!G2006</f>
        <v>12.456621999999996</v>
      </c>
      <c r="I2006" s="2">
        <f>'Moving Avg'!H2006</f>
        <v>11.060932000000006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12.159599999999999</v>
      </c>
      <c r="C2007" s="2">
        <f>RSI!I2007</f>
        <v>36.964741518146575</v>
      </c>
      <c r="D2007" s="2">
        <f>MACD!E2007</f>
        <v>0.25107823834696141</v>
      </c>
      <c r="E2007" s="2">
        <f>MACD!F2007</f>
        <v>0.18802233173494443</v>
      </c>
      <c r="F2007" s="2">
        <f>'Moving Avg'!D2007</f>
        <v>12.29416</v>
      </c>
      <c r="G2007" s="2">
        <f>'Moving Avg'!F2007</f>
        <v>12.617305</v>
      </c>
      <c r="H2007" s="2">
        <f>'Moving Avg'!G2007</f>
        <v>12.467179999999994</v>
      </c>
      <c r="I2007" s="2">
        <f>'Moving Avg'!H2007</f>
        <v>11.073629500000006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12.381</v>
      </c>
      <c r="C2008" s="2">
        <f>RSI!I2008</f>
        <v>45.708069745223511</v>
      </c>
      <c r="D2008" s="2">
        <f>MACD!E2008</f>
        <v>0.22891932820293626</v>
      </c>
      <c r="E2008" s="2">
        <f>MACD!F2008</f>
        <v>0.1962017310285428</v>
      </c>
      <c r="F2008" s="2">
        <f>'Moving Avg'!D2008</f>
        <v>12.29926</v>
      </c>
      <c r="G2008" s="2">
        <f>'Moving Avg'!F2008</f>
        <v>12.589205</v>
      </c>
      <c r="H2008" s="2">
        <f>'Moving Avg'!G2008</f>
        <v>12.482165999999992</v>
      </c>
      <c r="I2008" s="2">
        <f>'Moving Avg'!H2008</f>
        <v>11.087473000000006</v>
      </c>
      <c r="J2008" s="5" t="str">
        <f>OBV!F2008</f>
        <v>BEARISH</v>
      </c>
      <c r="K2008" s="5" t="str">
        <f>OBV!G2008</f>
        <v>NEUTRAL</v>
      </c>
      <c r="L2008" s="5" t="str">
        <f>OBV!H2008</f>
        <v>BEARISH DIVERGENCE</v>
      </c>
    </row>
    <row r="2009" spans="1:12" ht="13.5" x14ac:dyDescent="0.25">
      <c r="A2009" s="3">
        <f>RSI!A2009</f>
        <v>45230</v>
      </c>
      <c r="B2009" s="2">
        <f>RSI!B2009</f>
        <v>12.381</v>
      </c>
      <c r="C2009" s="2">
        <f>RSI!I2009</f>
        <v>45.708069745223511</v>
      </c>
      <c r="D2009" s="2">
        <f>MACD!E2009</f>
        <v>0.21098719828151502</v>
      </c>
      <c r="E2009" s="2">
        <f>MACD!F2009</f>
        <v>0.19915882447913727</v>
      </c>
      <c r="F2009" s="2">
        <f>'Moving Avg'!D2009</f>
        <v>12.297560000000001</v>
      </c>
      <c r="G2009" s="2">
        <f>'Moving Avg'!F2009</f>
        <v>12.563235000000001</v>
      </c>
      <c r="H2009" s="2">
        <f>'Moving Avg'!G2009</f>
        <v>12.493065999999994</v>
      </c>
      <c r="I2009" s="2">
        <f>'Moving Avg'!H2009</f>
        <v>11.101316500000005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12.261799999999999</v>
      </c>
      <c r="C2010" s="2">
        <f>RSI!I2010</f>
        <v>42.064886845442324</v>
      </c>
      <c r="D2010" s="2">
        <f>MACD!E2010</f>
        <v>0.21195447884699448</v>
      </c>
      <c r="E2010" s="2">
        <f>MACD!F2010</f>
        <v>0.20171795535270873</v>
      </c>
      <c r="F2010" s="2">
        <f>'Moving Avg'!D2010</f>
        <v>12.314579999999999</v>
      </c>
      <c r="G2010" s="2">
        <f>'Moving Avg'!F2010</f>
        <v>12.529175</v>
      </c>
      <c r="H2010" s="2">
        <f>'Moving Avg'!G2010</f>
        <v>12.501921999999995</v>
      </c>
      <c r="I2010" s="2">
        <f>'Moving Avg'!H2010</f>
        <v>11.114564000000007</v>
      </c>
      <c r="J2010" s="5" t="str">
        <f>OBV!F2010</f>
        <v>BEARISH</v>
      </c>
      <c r="K2010" s="5" t="str">
        <f>OBV!G2010</f>
        <v>NEUTRAL</v>
      </c>
      <c r="L2010" s="5" t="str">
        <f>OBV!H2010</f>
        <v>BEARISH DIVERGENCE</v>
      </c>
    </row>
    <row r="2011" spans="1:12" ht="13.5" x14ac:dyDescent="0.25">
      <c r="A2011" s="3">
        <f>RSI!A2011</f>
        <v>45232</v>
      </c>
      <c r="B2011" s="2">
        <f>RSI!B2011</f>
        <v>12.0915</v>
      </c>
      <c r="C2011" s="2">
        <f>RSI!I2011</f>
        <v>37.469811116216796</v>
      </c>
      <c r="D2011" s="2">
        <f>MACD!E2011</f>
        <v>0.2267931803857941</v>
      </c>
      <c r="E2011" s="2">
        <f>MACD!F2011</f>
        <v>0.20673300035932582</v>
      </c>
      <c r="F2011" s="2">
        <f>'Moving Avg'!D2011</f>
        <v>12.25498</v>
      </c>
      <c r="G2011" s="2">
        <f>'Moving Avg'!F2011</f>
        <v>12.497245000000001</v>
      </c>
      <c r="H2011" s="2">
        <f>'Moving Avg'!G2011</f>
        <v>12.508051999999994</v>
      </c>
      <c r="I2011" s="2">
        <f>'Moving Avg'!H2011</f>
        <v>11.126960000000006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12.304399999999999</v>
      </c>
      <c r="C2012" s="2">
        <f>RSI!I2012</f>
        <v>45.486945483659795</v>
      </c>
      <c r="D2012" s="2">
        <f>MACD!E2012</f>
        <v>0.21279395019099923</v>
      </c>
      <c r="E2012" s="2">
        <f>MACD!F2012</f>
        <v>0.2079451903256605</v>
      </c>
      <c r="F2012" s="2">
        <f>'Moving Avg'!D2012</f>
        <v>12.283940000000001</v>
      </c>
      <c r="G2012" s="2">
        <f>'Moving Avg'!F2012</f>
        <v>12.47383</v>
      </c>
      <c r="H2012" s="2">
        <f>'Moving Avg'!G2012</f>
        <v>12.518269999999994</v>
      </c>
      <c r="I2012" s="2">
        <f>'Moving Avg'!H2012</f>
        <v>11.140769500000008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</row>
    <row r="2013" spans="1:12" ht="13.5" x14ac:dyDescent="0.25">
      <c r="A2013" s="3">
        <f>RSI!A2013</f>
        <v>45236</v>
      </c>
      <c r="B2013" s="2">
        <f>RSI!B2013</f>
        <v>12.1937</v>
      </c>
      <c r="C2013" s="2">
        <f>RSI!I2013</f>
        <v>42.440021234142449</v>
      </c>
      <c r="D2013" s="2">
        <f>MACD!E2013</f>
        <v>0.18513479319859627</v>
      </c>
      <c r="E2013" s="2">
        <f>MACD!F2013</f>
        <v>0.20338311090024766</v>
      </c>
      <c r="F2013" s="2">
        <f>'Moving Avg'!D2013</f>
        <v>12.246480000000002</v>
      </c>
      <c r="G2013" s="2">
        <f>'Moving Avg'!F2013</f>
        <v>12.444880000000001</v>
      </c>
      <c r="H2013" s="2">
        <f>'Moving Avg'!G2013</f>
        <v>12.525933999999996</v>
      </c>
      <c r="I2013" s="2">
        <f>'Moving Avg'!H2013</f>
        <v>11.153676500000007</v>
      </c>
      <c r="J2013" s="5" t="str">
        <f>OBV!F2013</f>
        <v>BULLISH</v>
      </c>
      <c r="K2013" s="5" t="str">
        <f>OBV!G2013</f>
        <v>NEUTRAL</v>
      </c>
      <c r="L2013" s="5" t="str">
        <f>OBV!H2013</f>
        <v>BULLISH DIVERGENCE</v>
      </c>
    </row>
    <row r="2014" spans="1:12" ht="13.5" x14ac:dyDescent="0.25">
      <c r="A2014" s="3">
        <f>RSI!A2014</f>
        <v>45237</v>
      </c>
      <c r="B2014" s="2">
        <f>RSI!B2014</f>
        <v>12.1767</v>
      </c>
      <c r="C2014" s="2">
        <f>RSI!I2014</f>
        <v>41.975022464201125</v>
      </c>
      <c r="D2014" s="2">
        <f>MACD!E2014</f>
        <v>0.16968861842450877</v>
      </c>
      <c r="E2014" s="2">
        <f>MACD!F2014</f>
        <v>0.19664421240509988</v>
      </c>
      <c r="F2014" s="2">
        <f>'Moving Avg'!D2014</f>
        <v>12.20562</v>
      </c>
      <c r="G2014" s="2">
        <f>'Moving Avg'!F2014</f>
        <v>12.416780000000001</v>
      </c>
      <c r="H2014" s="2">
        <f>'Moving Avg'!G2014</f>
        <v>12.529341999999994</v>
      </c>
      <c r="I2014" s="2">
        <f>'Moving Avg'!H2014</f>
        <v>11.165296000000007</v>
      </c>
      <c r="J2014" s="5" t="str">
        <f>OBV!F2014</f>
        <v>BULLISH</v>
      </c>
      <c r="K2014" s="5" t="str">
        <f>OBV!G2014</f>
        <v>NEUTRAL</v>
      </c>
      <c r="L2014" s="5" t="str">
        <f>OBV!H2014</f>
        <v>BULLISH DIVERGENCE</v>
      </c>
    </row>
    <row r="2015" spans="1:12" ht="13.5" x14ac:dyDescent="0.25">
      <c r="A2015" s="3">
        <f>RSI!A2015</f>
        <v>45238</v>
      </c>
      <c r="B2015" s="2">
        <f>RSI!B2015</f>
        <v>12.261799999999999</v>
      </c>
      <c r="C2015" s="2">
        <f>RSI!I2015</f>
        <v>45.211206918065471</v>
      </c>
      <c r="D2015" s="2">
        <f>MACD!E2015</f>
        <v>0.11903604709524274</v>
      </c>
      <c r="E2015" s="2">
        <f>MACD!F2015</f>
        <v>0.18112257934312845</v>
      </c>
      <c r="F2015" s="2">
        <f>'Moving Avg'!D2015</f>
        <v>12.20562</v>
      </c>
      <c r="G2015" s="2">
        <f>'Moving Avg'!F2015</f>
        <v>12.393364999999999</v>
      </c>
      <c r="H2015" s="2">
        <f>'Moving Avg'!G2015</f>
        <v>12.534621999999995</v>
      </c>
      <c r="I2015" s="2">
        <f>'Moving Avg'!H2015</f>
        <v>11.176565000000007</v>
      </c>
      <c r="J2015" s="5" t="str">
        <f>OBV!F2015</f>
        <v>BULLISH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45239</v>
      </c>
      <c r="B2016" s="2">
        <f>RSI!B2016</f>
        <v>12.347</v>
      </c>
      <c r="C2016" s="2">
        <f>RSI!I2016</f>
        <v>48.318944765964822</v>
      </c>
      <c r="D2016" s="2">
        <f>MACD!E2016</f>
        <v>0.10345199779630221</v>
      </c>
      <c r="E2016" s="2">
        <f>MACD!F2016</f>
        <v>0.16558846303376321</v>
      </c>
      <c r="F2016" s="2">
        <f>'Moving Avg'!D2016</f>
        <v>12.256720000000001</v>
      </c>
      <c r="G2016" s="2">
        <f>'Moving Avg'!F2016</f>
        <v>12.37293</v>
      </c>
      <c r="H2016" s="2">
        <f>'Moving Avg'!G2016</f>
        <v>12.541435999999994</v>
      </c>
      <c r="I2016" s="2">
        <f>'Moving Avg'!H2016</f>
        <v>11.187484000000007</v>
      </c>
      <c r="J2016" s="5" t="str">
        <f>OBV!F2016</f>
        <v>BULLISH</v>
      </c>
      <c r="K2016" s="5" t="str">
        <f>OBV!G2016</f>
        <v>STRONG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12.347</v>
      </c>
      <c r="C2017" s="2">
        <f>RSI!I2017</f>
        <v>48.318944765964815</v>
      </c>
      <c r="D2017" s="2">
        <f>MACD!E2017</f>
        <v>5.5178432131359756E-2</v>
      </c>
      <c r="E2017" s="2">
        <f>MACD!F2017</f>
        <v>0.14350645685328253</v>
      </c>
      <c r="F2017" s="2">
        <f>'Moving Avg'!D2017</f>
        <v>12.26524</v>
      </c>
      <c r="G2017" s="2">
        <f>'Moving Avg'!F2017</f>
        <v>12.352919999999999</v>
      </c>
      <c r="H2017" s="2">
        <f>'Moving Avg'!G2017</f>
        <v>12.544841999999996</v>
      </c>
      <c r="I2017" s="2">
        <f>'Moving Avg'!H2017</f>
        <v>11.198442000000007</v>
      </c>
      <c r="J2017" s="5" t="str">
        <f>OBV!F2017</f>
        <v>BULLISH</v>
      </c>
      <c r="K2017" s="5" t="str">
        <f>OBV!G2017</f>
        <v>STRONG</v>
      </c>
      <c r="L2017" s="5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12.261799999999999</v>
      </c>
      <c r="C2018" s="2">
        <f>RSI!I2018</f>
        <v>45.336515529095053</v>
      </c>
      <c r="D2018" s="2">
        <f>MACD!E2018</f>
        <v>5.4965485446505369E-2</v>
      </c>
      <c r="E2018" s="2">
        <f>MACD!F2018</f>
        <v>0.12579826257192711</v>
      </c>
      <c r="F2018" s="2">
        <f>'Moving Avg'!D2018</f>
        <v>12.27886</v>
      </c>
      <c r="G2018" s="2">
        <f>'Moving Avg'!F2018</f>
        <v>12.33802</v>
      </c>
      <c r="H2018" s="2">
        <f>'Moving Avg'!G2018</f>
        <v>12.547055999999998</v>
      </c>
      <c r="I2018" s="2">
        <f>'Moving Avg'!H2018</f>
        <v>11.209517000000007</v>
      </c>
      <c r="J2018" s="5" t="str">
        <f>OBV!F2018</f>
        <v>BULLISH</v>
      </c>
      <c r="K2018" s="5" t="str">
        <f>OBV!G2018</f>
        <v>STRONG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12.415100000000001</v>
      </c>
      <c r="C2019" s="2">
        <f>RSI!I2019</f>
        <v>51.17598558224838</v>
      </c>
      <c r="D2019" s="2">
        <f>MACD!E2019</f>
        <v>4.4175108580063238E-2</v>
      </c>
      <c r="E2019" s="2">
        <f>MACD!F2019</f>
        <v>0.10947363177355435</v>
      </c>
      <c r="F2019" s="2">
        <f>'Moving Avg'!D2019</f>
        <v>12.32654</v>
      </c>
      <c r="G2019" s="2">
        <f>'Moving Avg'!F2019</f>
        <v>12.330785000000001</v>
      </c>
      <c r="H2019" s="2">
        <f>'Moving Avg'!G2019</f>
        <v>12.552335999999999</v>
      </c>
      <c r="I2019" s="2">
        <f>'Moving Avg'!H2019</f>
        <v>11.221358500000008</v>
      </c>
      <c r="J2019" s="5" t="str">
        <f>OBV!F2019</f>
        <v>BULLISH</v>
      </c>
      <c r="K2019" s="5" t="str">
        <f>OBV!G2019</f>
        <v>STRONG</v>
      </c>
      <c r="L2019" s="5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12.415100000000001</v>
      </c>
      <c r="C2020" s="2">
        <f>RSI!I2020</f>
        <v>51.17598558224838</v>
      </c>
      <c r="D2020" s="2">
        <f>MACD!E2020</f>
        <v>1.6490624042763358E-2</v>
      </c>
      <c r="E2020" s="2">
        <f>MACD!F2020</f>
        <v>9.0877030227396155E-2</v>
      </c>
      <c r="F2020" s="2">
        <f>'Moving Avg'!D2020</f>
        <v>12.357200000000001</v>
      </c>
      <c r="G2020" s="2">
        <f>'Moving Avg'!F2020</f>
        <v>12.32142</v>
      </c>
      <c r="H2020" s="2">
        <f>'Moving Avg'!G2020</f>
        <v>12.557616000000001</v>
      </c>
      <c r="I2020" s="2">
        <f>'Moving Avg'!H2020</f>
        <v>11.233859500000008</v>
      </c>
      <c r="J2020" s="5" t="str">
        <f>OBV!F2020</f>
        <v>BULLISH</v>
      </c>
      <c r="K2020" s="5" t="str">
        <f>OBV!G2020</f>
        <v>STRONG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12.415100000000001</v>
      </c>
      <c r="C2021" s="2">
        <f>RSI!I2021</f>
        <v>51.17598558224838</v>
      </c>
      <c r="D2021" s="2">
        <f>MACD!E2021</f>
        <v>-3.3334435056746159E-2</v>
      </c>
      <c r="E2021" s="2">
        <f>MACD!F2021</f>
        <v>6.6034737170567695E-2</v>
      </c>
      <c r="F2021" s="2">
        <f>'Moving Avg'!D2021</f>
        <v>12.37082</v>
      </c>
      <c r="G2021" s="2">
        <f>'Moving Avg'!F2021</f>
        <v>12.312054999999999</v>
      </c>
      <c r="H2021" s="2">
        <f>'Moving Avg'!G2021</f>
        <v>12.562556000000002</v>
      </c>
      <c r="I2021" s="2">
        <f>'Moving Avg'!H2021</f>
        <v>11.24636050000001</v>
      </c>
      <c r="J2021" s="5" t="str">
        <f>OBV!F2021</f>
        <v>BEARISH</v>
      </c>
      <c r="K2021" s="5" t="str">
        <f>OBV!G2021</f>
        <v>NEUTRAL</v>
      </c>
      <c r="L2021" s="5" t="str">
        <f>OBV!H2021</f>
        <v>BEARISH DIVERGENCE</v>
      </c>
    </row>
    <row r="2022" spans="1:12" ht="13.5" x14ac:dyDescent="0.25">
      <c r="A2022" s="3">
        <f>RSI!A2022</f>
        <v>45247</v>
      </c>
      <c r="B2022" s="2">
        <f>RSI!B2022</f>
        <v>12.261799999999999</v>
      </c>
      <c r="C2022" s="2">
        <f>RSI!I2022</f>
        <v>45.151715557693436</v>
      </c>
      <c r="D2022" s="2">
        <f>MACD!E2022</f>
        <v>-3.1569630248021952E-2</v>
      </c>
      <c r="E2022" s="2">
        <f>MACD!F2022</f>
        <v>4.6513863686849774E-2</v>
      </c>
      <c r="F2022" s="2">
        <f>'Moving Avg'!D2022</f>
        <v>12.35378</v>
      </c>
      <c r="G2022" s="2">
        <f>'Moving Avg'!F2022</f>
        <v>12.29928</v>
      </c>
      <c r="H2022" s="2">
        <f>'Moving Avg'!G2022</f>
        <v>12.56443</v>
      </c>
      <c r="I2022" s="2">
        <f>'Moving Avg'!H2022</f>
        <v>11.25786200000001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12.261799999999999</v>
      </c>
      <c r="C2023" s="2">
        <f>RSI!I2023</f>
        <v>45.151715557693436</v>
      </c>
      <c r="D2023" s="2">
        <f>MACD!E2023</f>
        <v>-4.637247969704994E-2</v>
      </c>
      <c r="E2023" s="2">
        <f>MACD!F2023</f>
        <v>2.7936595010069835E-2</v>
      </c>
      <c r="F2023" s="2">
        <f>'Moving Avg'!D2023</f>
        <v>12.35378</v>
      </c>
      <c r="G2023" s="2">
        <f>'Moving Avg'!F2023</f>
        <v>12.294594999999997</v>
      </c>
      <c r="H2023" s="2">
        <f>'Moving Avg'!G2023</f>
        <v>12.566304000000001</v>
      </c>
      <c r="I2023" s="2">
        <f>'Moving Avg'!H2023</f>
        <v>11.269363500000008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12.3384</v>
      </c>
      <c r="C2024" s="2">
        <f>RSI!I2024</f>
        <v>48.654372939348214</v>
      </c>
      <c r="D2024" s="2">
        <f>MACD!E2024</f>
        <v>-6.6507219525240302E-2</v>
      </c>
      <c r="E2024" s="2">
        <f>MACD!F2024</f>
        <v>9.0478321030078093E-3</v>
      </c>
      <c r="F2024" s="2">
        <f>'Moving Avg'!D2024</f>
        <v>12.33844</v>
      </c>
      <c r="G2024" s="2">
        <f>'Moving Avg'!F2024</f>
        <v>12.29204</v>
      </c>
      <c r="H2024" s="2">
        <f>'Moving Avg'!G2024</f>
        <v>12.563238000000002</v>
      </c>
      <c r="I2024" s="2">
        <f>'Moving Avg'!H2024</f>
        <v>11.28128700000001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</row>
    <row r="2025" spans="1:12" ht="13.5" x14ac:dyDescent="0.25">
      <c r="A2025" s="3">
        <f>RSI!A2025</f>
        <v>45252</v>
      </c>
      <c r="B2025" s="2">
        <f>RSI!B2025</f>
        <v>12.3384</v>
      </c>
      <c r="C2025" s="2">
        <f>RSI!I2025</f>
        <v>48.654372939348214</v>
      </c>
      <c r="D2025" s="2">
        <f>MACD!E2025</f>
        <v>-7.027481090601384E-2</v>
      </c>
      <c r="E2025" s="2">
        <f>MACD!F2025</f>
        <v>-6.8166964987965211E-3</v>
      </c>
      <c r="F2025" s="2">
        <f>'Moving Avg'!D2025</f>
        <v>12.3231</v>
      </c>
      <c r="G2025" s="2">
        <f>'Moving Avg'!F2025</f>
        <v>12.300124999999998</v>
      </c>
      <c r="H2025" s="2">
        <f>'Moving Avg'!G2025</f>
        <v>12.552678</v>
      </c>
      <c r="I2025" s="2">
        <f>'Moving Avg'!H2025</f>
        <v>11.293249500000011</v>
      </c>
      <c r="J2025" s="5" t="str">
        <f>OBV!F2025</f>
        <v>BULLISH</v>
      </c>
      <c r="K2025" s="5" t="str">
        <f>OBV!G2025</f>
        <v>NEUTRAL</v>
      </c>
      <c r="L2025" s="5" t="str">
        <f>OBV!H2025</f>
        <v>BULLISH DIVERGENCE</v>
      </c>
    </row>
    <row r="2026" spans="1:12" ht="13.5" x14ac:dyDescent="0.25">
      <c r="A2026" s="3">
        <f>RSI!A2026</f>
        <v>45253</v>
      </c>
      <c r="B2026" s="2">
        <f>RSI!B2026</f>
        <v>12.304399999999999</v>
      </c>
      <c r="C2026" s="2">
        <f>RSI!I2026</f>
        <v>47.105810901777105</v>
      </c>
      <c r="D2026" s="2">
        <f>MACD!E2026</f>
        <v>-5.7672498615668033E-2</v>
      </c>
      <c r="E2026" s="2">
        <f>MACD!F2026</f>
        <v>-1.6987856922170825E-2</v>
      </c>
      <c r="F2026" s="2">
        <f>'Moving Avg'!D2026</f>
        <v>12.30096</v>
      </c>
      <c r="G2026" s="2">
        <f>'Moving Avg'!F2026</f>
        <v>12.295869999999997</v>
      </c>
      <c r="H2026" s="2">
        <f>'Moving Avg'!G2026</f>
        <v>12.543311999999998</v>
      </c>
      <c r="I2026" s="2">
        <f>'Moving Avg'!H2026</f>
        <v>11.305042000000009</v>
      </c>
      <c r="J2026" s="5" t="str">
        <f>OBV!F2026</f>
        <v>BULLISH</v>
      </c>
      <c r="K2026" s="5" t="str">
        <f>OBV!G2026</f>
        <v>NEUTRAL</v>
      </c>
      <c r="L2026" s="5" t="str">
        <f>OBV!H2026</f>
        <v>BULLISH DIVERGENCE</v>
      </c>
    </row>
    <row r="2027" spans="1:12" ht="13.5" x14ac:dyDescent="0.25">
      <c r="A2027" s="3">
        <f>RSI!A2027</f>
        <v>45254</v>
      </c>
      <c r="B2027" s="2">
        <f>RSI!B2027</f>
        <v>12.304399999999999</v>
      </c>
      <c r="C2027" s="2">
        <f>RSI!I2027</f>
        <v>47.105810901777105</v>
      </c>
      <c r="D2027" s="2">
        <f>MACD!E2027</f>
        <v>-4.665618558345308E-2</v>
      </c>
      <c r="E2027" s="2">
        <f>MACD!F2027</f>
        <v>-2.2921522654427276E-2</v>
      </c>
      <c r="F2027" s="2">
        <f>'Moving Avg'!D2027</f>
        <v>12.309480000000001</v>
      </c>
      <c r="G2027" s="2">
        <f>'Moving Avg'!F2027</f>
        <v>12.303109999999998</v>
      </c>
      <c r="H2027" s="2">
        <f>'Moving Avg'!G2027</f>
        <v>12.532413999999999</v>
      </c>
      <c r="I2027" s="2">
        <f>'Moving Avg'!H2027</f>
        <v>11.317493500000012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12.1256</v>
      </c>
      <c r="C2028" s="2">
        <f>RSI!I2028</f>
        <v>39.448220833383836</v>
      </c>
      <c r="D2028" s="2">
        <f>MACD!E2028</f>
        <v>-3.6871254454698743E-2</v>
      </c>
      <c r="E2028" s="2">
        <f>MACD!F2028</f>
        <v>-2.5711469014481569E-2</v>
      </c>
      <c r="F2028" s="2">
        <f>'Moving Avg'!D2028</f>
        <v>12.28224</v>
      </c>
      <c r="G2028" s="2">
        <f>'Moving Avg'!F2028</f>
        <v>12.290339999999997</v>
      </c>
      <c r="H2028" s="2">
        <f>'Moving Avg'!G2028</f>
        <v>12.518279999999995</v>
      </c>
      <c r="I2028" s="2">
        <f>'Moving Avg'!H2028</f>
        <v>11.32815900000001</v>
      </c>
      <c r="J2028" s="5" t="str">
        <f>OBV!F2028</f>
        <v>BULLISH</v>
      </c>
      <c r="K2028" s="5" t="str">
        <f>OBV!G2028</f>
        <v>NEUTRAL</v>
      </c>
      <c r="L2028" s="5" t="str">
        <f>OBV!H2028</f>
        <v>BULLISH DIVERGENCE</v>
      </c>
    </row>
    <row r="2029" spans="1:12" ht="13.5" x14ac:dyDescent="0.25">
      <c r="A2029" s="3">
        <f>RSI!A2029</f>
        <v>45258</v>
      </c>
      <c r="B2029" s="2">
        <f>RSI!B2029</f>
        <v>12.261799999999999</v>
      </c>
      <c r="C2029" s="2">
        <f>RSI!I2029</f>
        <v>46.573018623140889</v>
      </c>
      <c r="D2029" s="2">
        <f>MACD!E2029</f>
        <v>-1.3736949388524877E-2</v>
      </c>
      <c r="E2029" s="2">
        <f>MACD!F2029</f>
        <v>-2.3316565089290232E-2</v>
      </c>
      <c r="F2029" s="2">
        <f>'Moving Avg'!D2029</f>
        <v>12.266920000000001</v>
      </c>
      <c r="G2029" s="2">
        <f>'Moving Avg'!F2029</f>
        <v>12.284379999999995</v>
      </c>
      <c r="H2029" s="2">
        <f>'Moving Avg'!G2029</f>
        <v>12.507721999999994</v>
      </c>
      <c r="I2029" s="2">
        <f>'Moving Avg'!H2029</f>
        <v>11.339854500000012</v>
      </c>
      <c r="J2029" s="5" t="str">
        <f>OBV!F2029</f>
        <v>BULLISH</v>
      </c>
      <c r="K2029" s="5" t="str">
        <f>OBV!G2029</f>
        <v>NEUTRAL</v>
      </c>
      <c r="L2029" s="5" t="str">
        <f>OBV!H2029</f>
        <v>BULLISH DIVERGENCE</v>
      </c>
    </row>
    <row r="2030" spans="1:12" ht="13.5" x14ac:dyDescent="0.25">
      <c r="A2030" s="3">
        <f>RSI!A2030</f>
        <v>45259</v>
      </c>
      <c r="B2030" s="2">
        <f>RSI!B2030</f>
        <v>12.261799999999999</v>
      </c>
      <c r="C2030" s="2">
        <f>RSI!I2030</f>
        <v>46.573018623140889</v>
      </c>
      <c r="D2030" s="2">
        <f>MACD!E2030</f>
        <v>6.2917733771499229E-3</v>
      </c>
      <c r="E2030" s="2">
        <f>MACD!F2030</f>
        <v>-1.7394897396002199E-2</v>
      </c>
      <c r="F2030" s="2">
        <f>'Moving Avg'!D2030</f>
        <v>12.2516</v>
      </c>
      <c r="G2030" s="2">
        <f>'Moving Avg'!F2030</f>
        <v>12.284379999999997</v>
      </c>
      <c r="H2030" s="2">
        <f>'Moving Avg'!G2030</f>
        <v>12.497503999999992</v>
      </c>
      <c r="I2030" s="2">
        <f>'Moving Avg'!H2030</f>
        <v>11.351550000000014</v>
      </c>
      <c r="J2030" s="5" t="str">
        <f>OBV!F2030</f>
        <v>BULLISH</v>
      </c>
      <c r="K2030" s="5" t="str">
        <f>OBV!G2030</f>
        <v>NEUTRAL</v>
      </c>
      <c r="L2030" s="5" t="str">
        <f>OBV!H2030</f>
        <v>BULLISH DIVERGENCE</v>
      </c>
    </row>
    <row r="2031" spans="1:12" ht="13.5" x14ac:dyDescent="0.25">
      <c r="A2031" s="3">
        <f>RSI!A2031</f>
        <v>45260</v>
      </c>
      <c r="B2031" s="2">
        <f>RSI!B2031</f>
        <v>12.398</v>
      </c>
      <c r="C2031" s="2">
        <f>RSI!I2031</f>
        <v>52.988368214833308</v>
      </c>
      <c r="D2031" s="2">
        <f>MACD!E2031</f>
        <v>1.3570211175016667E-2</v>
      </c>
      <c r="E2031" s="2">
        <f>MACD!F2031</f>
        <v>-1.1201875681798427E-2</v>
      </c>
      <c r="F2031" s="2">
        <f>'Moving Avg'!D2031</f>
        <v>12.270320000000002</v>
      </c>
      <c r="G2031" s="2">
        <f>'Moving Avg'!F2031</f>
        <v>12.299704999999998</v>
      </c>
      <c r="H2031" s="2">
        <f>'Moving Avg'!G2031</f>
        <v>12.485581999999992</v>
      </c>
      <c r="I2031" s="2">
        <f>'Moving Avg'!H2031</f>
        <v>11.363926500000014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12.4747</v>
      </c>
      <c r="C2032" s="2">
        <f>RSI!I2032</f>
        <v>56.179467252893602</v>
      </c>
      <c r="D2032" s="2">
        <f>MACD!E2032</f>
        <v>-9.9531804212418251E-3</v>
      </c>
      <c r="E2032" s="2">
        <f>MACD!F2032</f>
        <v>-1.0952136629687107E-2</v>
      </c>
      <c r="F2032" s="2">
        <f>'Moving Avg'!D2032</f>
        <v>12.30438</v>
      </c>
      <c r="G2032" s="2">
        <f>'Moving Avg'!F2032</f>
        <v>12.308219999999997</v>
      </c>
      <c r="H2032" s="2">
        <f>'Moving Avg'!G2032</f>
        <v>12.479621999999992</v>
      </c>
      <c r="I2032" s="2">
        <f>'Moving Avg'!H2032</f>
        <v>11.377423500000015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</row>
    <row r="2033" spans="1:12" ht="13.5" x14ac:dyDescent="0.25">
      <c r="A2033" s="3">
        <f>RSI!A2033</f>
        <v>45264</v>
      </c>
      <c r="B2033" s="2">
        <f>RSI!B2033</f>
        <v>12.559799999999999</v>
      </c>
      <c r="C2033" s="2">
        <f>RSI!I2033</f>
        <v>59.466947470692922</v>
      </c>
      <c r="D2033" s="2">
        <f>MACD!E2033</f>
        <v>-3.6999676054534802E-2</v>
      </c>
      <c r="E2033" s="2">
        <f>MACD!F2033</f>
        <v>-1.6161644514656646E-2</v>
      </c>
      <c r="F2033" s="2">
        <f>'Moving Avg'!D2033</f>
        <v>12.391219999999999</v>
      </c>
      <c r="G2033" s="2">
        <f>'Moving Avg'!F2033</f>
        <v>12.326524999999997</v>
      </c>
      <c r="H2033" s="2">
        <f>'Moving Avg'!G2033</f>
        <v>12.477577999999994</v>
      </c>
      <c r="I2033" s="2">
        <f>'Moving Avg'!H2033</f>
        <v>11.390648000000015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12.5854</v>
      </c>
      <c r="C2034" s="2">
        <f>RSI!I2034</f>
        <v>60.428694734396473</v>
      </c>
      <c r="D2034" s="2">
        <f>MACD!E2034</f>
        <v>-5.1275993988829427E-2</v>
      </c>
      <c r="E2034" s="2">
        <f>MACD!F2034</f>
        <v>-2.3184514409491205E-2</v>
      </c>
      <c r="F2034" s="2">
        <f>'Moving Avg'!D2034</f>
        <v>12.45594</v>
      </c>
      <c r="G2034" s="2">
        <f>'Moving Avg'!F2034</f>
        <v>12.346959999999997</v>
      </c>
      <c r="H2034" s="2">
        <f>'Moving Avg'!G2034</f>
        <v>12.469573999999996</v>
      </c>
      <c r="I2034" s="2">
        <f>'Moving Avg'!H2034</f>
        <v>11.404698500000013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12.517300000000001</v>
      </c>
      <c r="C2035" s="2">
        <f>RSI!I2035</f>
        <v>56.582546927623994</v>
      </c>
      <c r="D2035" s="2">
        <f>MACD!E2035</f>
        <v>-5.9647171926080489E-2</v>
      </c>
      <c r="E2035" s="2">
        <f>MACD!F2035</f>
        <v>-3.0477045912809062E-2</v>
      </c>
      <c r="F2035" s="2">
        <f>'Moving Avg'!D2035</f>
        <v>12.50704</v>
      </c>
      <c r="G2035" s="2">
        <f>'Moving Avg'!F2035</f>
        <v>12.359734999999997</v>
      </c>
      <c r="H2035" s="2">
        <f>'Moving Avg'!G2035</f>
        <v>12.466167999999996</v>
      </c>
      <c r="I2035" s="2">
        <f>'Moving Avg'!H2035</f>
        <v>11.417671500000013</v>
      </c>
      <c r="J2035" s="5" t="str">
        <f>OBV!F2035</f>
        <v>BULLISH</v>
      </c>
      <c r="K2035" s="5" t="str">
        <f>OBV!G2035</f>
        <v>STRONG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12.5939</v>
      </c>
      <c r="C2036" s="2">
        <f>RSI!I2036</f>
        <v>59.690380782101805</v>
      </c>
      <c r="D2036" s="2">
        <f>MACD!E2036</f>
        <v>-7.8469637011664872E-2</v>
      </c>
      <c r="E2036" s="2">
        <f>MACD!F2036</f>
        <v>-4.0075564132580226E-2</v>
      </c>
      <c r="F2036" s="2">
        <f>'Moving Avg'!D2036</f>
        <v>12.54622</v>
      </c>
      <c r="G2036" s="2">
        <f>'Moving Avg'!F2036</f>
        <v>12.372079999999999</v>
      </c>
      <c r="H2036" s="2">
        <f>'Moving Avg'!G2036</f>
        <v>12.462591999999994</v>
      </c>
      <c r="I2036" s="2">
        <f>'Moving Avg'!H2036</f>
        <v>11.431377000000008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12.5854</v>
      </c>
      <c r="C2037" s="2">
        <f>RSI!I2037</f>
        <v>59.18412092698938</v>
      </c>
      <c r="D2037" s="2">
        <f>MACD!E2037</f>
        <v>-9.4991857383426748E-2</v>
      </c>
      <c r="E2037" s="2">
        <f>MACD!F2037</f>
        <v>-5.1058822782749536E-2</v>
      </c>
      <c r="F2037" s="2">
        <f>'Moving Avg'!D2037</f>
        <v>12.56836</v>
      </c>
      <c r="G2037" s="2">
        <f>'Moving Avg'!F2037</f>
        <v>12.383999999999999</v>
      </c>
      <c r="H2037" s="2">
        <f>'Moving Avg'!G2037</f>
        <v>12.455439999999999</v>
      </c>
      <c r="I2037" s="2">
        <f>'Moving Avg'!H2037</f>
        <v>11.445040000000008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12.5854</v>
      </c>
      <c r="C2038" s="2">
        <f>RSI!I2038</f>
        <v>59.18412092698938</v>
      </c>
      <c r="D2038" s="2">
        <f>MACD!E2038</f>
        <v>-0.1375640601546575</v>
      </c>
      <c r="E2038" s="2">
        <f>MACD!F2038</f>
        <v>-6.8359870257131139E-2</v>
      </c>
      <c r="F2038" s="2">
        <f>'Moving Avg'!D2038</f>
        <v>12.57348</v>
      </c>
      <c r="G2038" s="2">
        <f>'Moving Avg'!F2038</f>
        <v>12.400180000000001</v>
      </c>
      <c r="H2038" s="2">
        <f>'Moving Avg'!G2038</f>
        <v>12.448287999999998</v>
      </c>
      <c r="I2038" s="2">
        <f>'Moving Avg'!H2038</f>
        <v>11.459090500000007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12.619400000000001</v>
      </c>
      <c r="C2039" s="2">
        <f>RSI!I2039</f>
        <v>60.729260031514166</v>
      </c>
      <c r="D2039" s="2">
        <f>MACD!E2039</f>
        <v>-0.1561552268824915</v>
      </c>
      <c r="E2039" s="2">
        <f>MACD!F2039</f>
        <v>-8.5918941582203215E-2</v>
      </c>
      <c r="F2039" s="2">
        <f>'Moving Avg'!D2039</f>
        <v>12.58028</v>
      </c>
      <c r="G2039" s="2">
        <f>'Moving Avg'!F2039</f>
        <v>12.410394999999999</v>
      </c>
      <c r="H2039" s="2">
        <f>'Moving Avg'!G2039</f>
        <v>12.442667999999999</v>
      </c>
      <c r="I2039" s="2">
        <f>'Moving Avg'!H2039</f>
        <v>11.472729500000005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12.619400000000001</v>
      </c>
      <c r="C2040" s="2">
        <f>RSI!I2040</f>
        <v>60.729260031514166</v>
      </c>
      <c r="D2040" s="2">
        <f>MACD!E2040</f>
        <v>-0.17301662273042417</v>
      </c>
      <c r="E2040" s="2">
        <f>MACD!F2040</f>
        <v>-0.10333847781184741</v>
      </c>
      <c r="F2040" s="2">
        <f>'Moving Avg'!D2040</f>
        <v>12.6007</v>
      </c>
      <c r="G2040" s="2">
        <f>'Moving Avg'!F2040</f>
        <v>12.42061</v>
      </c>
      <c r="H2040" s="2">
        <f>'Moving Avg'!G2040</f>
        <v>12.436196000000001</v>
      </c>
      <c r="I2040" s="2">
        <f>'Moving Avg'!H2040</f>
        <v>11.486562500000005</v>
      </c>
      <c r="J2040" s="5" t="str">
        <f>OBV!F2040</f>
        <v>BULLISH</v>
      </c>
      <c r="K2040" s="5" t="str">
        <f>OBV!G2040</f>
        <v>STRONG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12.7301</v>
      </c>
      <c r="C2041" s="2">
        <f>RSI!I2041</f>
        <v>65.640818411454831</v>
      </c>
      <c r="D2041" s="2">
        <f>MACD!E2041</f>
        <v>-0.1755767861699109</v>
      </c>
      <c r="E2041" s="2">
        <f>MACD!F2041</f>
        <v>-0.11778613948346012</v>
      </c>
      <c r="F2041" s="2">
        <f>'Moving Avg'!D2041</f>
        <v>12.627939999999999</v>
      </c>
      <c r="G2041" s="2">
        <f>'Moving Avg'!F2041</f>
        <v>12.436359999999999</v>
      </c>
      <c r="H2041" s="2">
        <f>'Moving Avg'!G2041</f>
        <v>12.436196000000001</v>
      </c>
      <c r="I2041" s="2">
        <f>'Moving Avg'!H2041</f>
        <v>11.500949000000006</v>
      </c>
      <c r="J2041" s="5" t="str">
        <f>OBV!F2041</f>
        <v>BULLISH</v>
      </c>
      <c r="K2041" s="5" t="str">
        <f>OBV!G2041</f>
        <v>STRONG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12.7301</v>
      </c>
      <c r="C2042" s="2">
        <f>RSI!I2042</f>
        <v>65.640818411454831</v>
      </c>
      <c r="D2042" s="2">
        <f>MACD!E2042</f>
        <v>-0.1675663525550366</v>
      </c>
      <c r="E2042" s="2">
        <f>MACD!F2042</f>
        <v>-0.12774218209777544</v>
      </c>
      <c r="F2042" s="2">
        <f>'Moving Avg'!D2042</f>
        <v>12.656879999999999</v>
      </c>
      <c r="G2042" s="2">
        <f>'Moving Avg'!F2042</f>
        <v>12.459774999999999</v>
      </c>
      <c r="H2042" s="2">
        <f>'Moving Avg'!G2042</f>
        <v>12.435344000000001</v>
      </c>
      <c r="I2042" s="2">
        <f>'Moving Avg'!H2042</f>
        <v>11.515335500000006</v>
      </c>
      <c r="J2042" s="5" t="str">
        <f>OBV!F2042</f>
        <v>BULLISH</v>
      </c>
      <c r="K2042" s="5" t="str">
        <f>OBV!G2042</f>
        <v>STRONG</v>
      </c>
      <c r="L2042" s="5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12.602399999999999</v>
      </c>
      <c r="C2043" s="2">
        <f>RSI!I2043</f>
        <v>56.23179004615735</v>
      </c>
      <c r="D2043" s="2">
        <f>MACD!E2043</f>
        <v>-0.13973975809831174</v>
      </c>
      <c r="E2043" s="2">
        <f>MACD!F2043</f>
        <v>-0.13014169729788272</v>
      </c>
      <c r="F2043" s="2">
        <f>'Moving Avg'!D2043</f>
        <v>12.66028</v>
      </c>
      <c r="G2043" s="2">
        <f>'Moving Avg'!F2043</f>
        <v>12.476804999999999</v>
      </c>
      <c r="H2043" s="2">
        <f>'Moving Avg'!G2043</f>
        <v>12.431938000000001</v>
      </c>
      <c r="I2043" s="2">
        <f>'Moving Avg'!H2043</f>
        <v>11.529083500000006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12.517300000000001</v>
      </c>
      <c r="C2044" s="2">
        <f>RSI!I2044</f>
        <v>50.986720888658404</v>
      </c>
      <c r="D2044" s="2">
        <f>MACD!E2044</f>
        <v>-0.10658912417240707</v>
      </c>
      <c r="E2044" s="2">
        <f>MACD!F2044</f>
        <v>-0.12543118267278758</v>
      </c>
      <c r="F2044" s="2">
        <f>'Moving Avg'!D2044</f>
        <v>12.639860000000001</v>
      </c>
      <c r="G2044" s="2">
        <f>'Moving Avg'!F2044</f>
        <v>12.485749999999999</v>
      </c>
      <c r="H2044" s="2">
        <f>'Moving Avg'!G2044</f>
        <v>12.42751</v>
      </c>
      <c r="I2044" s="2">
        <f>'Moving Avg'!H2044</f>
        <v>11.542444500000004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12.645</v>
      </c>
      <c r="C2045" s="2">
        <f>RSI!I2045</f>
        <v>57.406995531612417</v>
      </c>
      <c r="D2045" s="2">
        <f>MACD!E2045</f>
        <v>-9.856182837094174E-2</v>
      </c>
      <c r="E2045" s="2">
        <f>MACD!F2045</f>
        <v>-0.12005731181241842</v>
      </c>
      <c r="F2045" s="2">
        <f>'Moving Avg'!D2045</f>
        <v>12.64498</v>
      </c>
      <c r="G2045" s="2">
        <f>'Moving Avg'!F2045</f>
        <v>12.50108</v>
      </c>
      <c r="H2045" s="2">
        <f>'Moving Avg'!G2045</f>
        <v>12.425808</v>
      </c>
      <c r="I2045" s="2">
        <f>'Moving Avg'!H2045</f>
        <v>11.556405500000006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12.568300000000001</v>
      </c>
      <c r="C2046" s="2">
        <f>RSI!I2046</f>
        <v>52.922921176191295</v>
      </c>
      <c r="D2046" s="2">
        <f>MACD!E2046</f>
        <v>-7.51385985735471E-2</v>
      </c>
      <c r="E2046" s="2">
        <f>MACD!F2046</f>
        <v>-0.11107356916464417</v>
      </c>
      <c r="F2046" s="2">
        <f>'Moving Avg'!D2046</f>
        <v>12.61262</v>
      </c>
      <c r="G2046" s="2">
        <f>'Moving Avg'!F2046</f>
        <v>12.514275000000001</v>
      </c>
      <c r="H2046" s="2">
        <f>'Moving Avg'!G2046</f>
        <v>12.422059999999998</v>
      </c>
      <c r="I2046" s="2">
        <f>'Moving Avg'!H2046</f>
        <v>11.569789000000004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12.6876</v>
      </c>
      <c r="C2047" s="2">
        <f>RSI!I2047</f>
        <v>58.3697837425578</v>
      </c>
      <c r="D2047" s="2">
        <f>MACD!E2047</f>
        <v>-6.5783776383863568E-2</v>
      </c>
      <c r="E2047" s="2">
        <f>MACD!F2047</f>
        <v>-0.10201561060848804</v>
      </c>
      <c r="F2047" s="2">
        <f>'Moving Avg'!D2047</f>
        <v>12.60412</v>
      </c>
      <c r="G2047" s="2">
        <f>'Moving Avg'!F2047</f>
        <v>12.533435000000001</v>
      </c>
      <c r="H2047" s="2">
        <f>'Moving Avg'!G2047</f>
        <v>12.420867999999999</v>
      </c>
      <c r="I2047" s="2">
        <f>'Moving Avg'!H2047</f>
        <v>11.583963000000006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</row>
    <row r="2048" spans="1:12" ht="13.5" x14ac:dyDescent="0.25">
      <c r="A2048" s="3">
        <f>RSI!A2048</f>
        <v>45285</v>
      </c>
      <c r="B2048" s="2">
        <f>RSI!B2048</f>
        <v>12.5428</v>
      </c>
      <c r="C2048" s="2">
        <f>RSI!I2048</f>
        <v>50.701924123431937</v>
      </c>
      <c r="D2048" s="2">
        <f>MACD!E2048</f>
        <v>-4.8143573512929194E-2</v>
      </c>
      <c r="E2048" s="2">
        <f>MACD!F2048</f>
        <v>-9.1241203189376285E-2</v>
      </c>
      <c r="F2048" s="2">
        <f>'Moving Avg'!D2048</f>
        <v>12.5922</v>
      </c>
      <c r="G2048" s="2">
        <f>'Moving Avg'!F2048</f>
        <v>12.554295</v>
      </c>
      <c r="H2048" s="2">
        <f>'Moving Avg'!G2048</f>
        <v>12.420527999999996</v>
      </c>
      <c r="I2048" s="2">
        <f>'Moving Avg'!H2048</f>
        <v>11.597025000000006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</row>
    <row r="2049" spans="1:12" ht="13.5" x14ac:dyDescent="0.25">
      <c r="A2049" s="3">
        <f>RSI!A2049</f>
        <v>45286</v>
      </c>
      <c r="B2049" s="2">
        <f>RSI!B2049</f>
        <v>12.679</v>
      </c>
      <c r="C2049" s="2">
        <f>RSI!I2049</f>
        <v>56.49157834528993</v>
      </c>
      <c r="D2049" s="2">
        <f>MACD!E2049</f>
        <v>-3.8146906608202968E-2</v>
      </c>
      <c r="E2049" s="2">
        <f>MACD!F2049</f>
        <v>-8.0622343873141628E-2</v>
      </c>
      <c r="F2049" s="2">
        <f>'Moving Avg'!D2049</f>
        <v>12.62454</v>
      </c>
      <c r="G2049" s="2">
        <f>'Moving Avg'!F2049</f>
        <v>12.575154999999999</v>
      </c>
      <c r="H2049" s="2">
        <f>'Moving Avg'!G2049</f>
        <v>12.422911999999995</v>
      </c>
      <c r="I2049" s="2">
        <f>'Moving Avg'!H2049</f>
        <v>11.610380000000006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12.679</v>
      </c>
      <c r="C2050" s="2">
        <f>RSI!I2050</f>
        <v>56.491578345289923</v>
      </c>
      <c r="D2050" s="2">
        <f>MACD!E2050</f>
        <v>-3.0559239869649701E-2</v>
      </c>
      <c r="E2050" s="2">
        <f>MACD!F2050</f>
        <v>-7.0609723072443245E-2</v>
      </c>
      <c r="F2050" s="2">
        <f>'Moving Avg'!D2050</f>
        <v>12.63134</v>
      </c>
      <c r="G2050" s="2">
        <f>'Moving Avg'!F2050</f>
        <v>12.596015</v>
      </c>
      <c r="H2050" s="2">
        <f>'Moving Avg'!G2050</f>
        <v>12.424443999999994</v>
      </c>
      <c r="I2050" s="2">
        <f>'Moving Avg'!H2050</f>
        <v>11.623929000000008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12.670500000000001</v>
      </c>
      <c r="C2051" s="2">
        <f>RSI!I2051</f>
        <v>56.015430828775486</v>
      </c>
      <c r="D2051" s="2">
        <f>MACD!E2051</f>
        <v>-7.2850366999048788E-3</v>
      </c>
      <c r="E2051" s="2">
        <f>MACD!F2051</f>
        <v>-5.7944785797935577E-2</v>
      </c>
      <c r="F2051" s="2">
        <f>'Moving Avg'!D2051</f>
        <v>12.651779999999999</v>
      </c>
      <c r="G2051" s="2">
        <f>'Moving Avg'!F2051</f>
        <v>12.609639999999999</v>
      </c>
      <c r="H2051" s="2">
        <f>'Moving Avg'!G2051</f>
        <v>12.425805999999993</v>
      </c>
      <c r="I2051" s="2">
        <f>'Moving Avg'!H2051</f>
        <v>11.637241500000009</v>
      </c>
      <c r="J2051" s="5" t="str">
        <f>OBV!F2051</f>
        <v>BEARISH</v>
      </c>
      <c r="K2051" s="5" t="str">
        <f>OBV!G2051</f>
        <v>WEAK</v>
      </c>
      <c r="L2051" s="5" t="str">
        <f>OBV!H2051</f>
        <v>BEARISH DIVERGENCE</v>
      </c>
    </row>
    <row r="2052" spans="1:12" ht="13.5" x14ac:dyDescent="0.25">
      <c r="A2052" s="3">
        <f>RSI!A2052</f>
        <v>45289</v>
      </c>
      <c r="B2052" s="2">
        <f>RSI!B2052</f>
        <v>12.7301</v>
      </c>
      <c r="C2052" s="2">
        <f>RSI!I2052</f>
        <v>58.647353590182234</v>
      </c>
      <c r="D2052" s="2">
        <f>MACD!E2052</f>
        <v>7.2971456889270314E-3</v>
      </c>
      <c r="E2052" s="2">
        <f>MACD!F2052</f>
        <v>-4.489639950056306E-2</v>
      </c>
      <c r="F2052" s="2">
        <f>'Moving Avg'!D2052</f>
        <v>12.660280000000002</v>
      </c>
      <c r="G2052" s="2">
        <f>'Moving Avg'!F2052</f>
        <v>12.622409999999999</v>
      </c>
      <c r="H2052" s="2">
        <f>'Moving Avg'!G2052</f>
        <v>12.430061999999994</v>
      </c>
      <c r="I2052" s="2">
        <f>'Moving Avg'!H2052</f>
        <v>11.651589000000008</v>
      </c>
      <c r="J2052" s="5" t="str">
        <f>OBV!F2052</f>
        <v>BEARISH</v>
      </c>
      <c r="K2052" s="5" t="str">
        <f>OBV!G2052</f>
        <v>WEAK</v>
      </c>
      <c r="L2052" s="5" t="str">
        <f>OBV!H2052</f>
        <v>BEARISH DIVERGENCE</v>
      </c>
    </row>
    <row r="2053" spans="1:12" ht="13.5" x14ac:dyDescent="0.25">
      <c r="A2053" s="3">
        <f>RSI!A2053</f>
        <v>45293</v>
      </c>
      <c r="B2053" s="2">
        <f>RSI!B2053</f>
        <v>12.6876</v>
      </c>
      <c r="C2053" s="2">
        <f>RSI!I2053</f>
        <v>56.070812910282008</v>
      </c>
      <c r="D2053" s="2">
        <f>MACD!E2053</f>
        <v>2.1407684073686539E-3</v>
      </c>
      <c r="E2053" s="2">
        <f>MACD!F2053</f>
        <v>-3.5488965918976718E-2</v>
      </c>
      <c r="F2053" s="2">
        <f>'Moving Avg'!D2053</f>
        <v>12.689240000000002</v>
      </c>
      <c r="G2053" s="2">
        <f>'Moving Avg'!F2053</f>
        <v>12.6288</v>
      </c>
      <c r="H2053" s="2">
        <f>'Moving Avg'!G2053</f>
        <v>12.436703999999995</v>
      </c>
      <c r="I2053" s="2">
        <f>'Moving Avg'!H2053</f>
        <v>11.664987000000007</v>
      </c>
      <c r="J2053" s="5" t="str">
        <f>OBV!F2053</f>
        <v>BEARISH</v>
      </c>
      <c r="K2053" s="5" t="str">
        <f>OBV!G2053</f>
        <v>WEAK</v>
      </c>
      <c r="L2053" s="5" t="str">
        <f>OBV!H2053</f>
        <v>BEARISH DIVERGENCE</v>
      </c>
    </row>
    <row r="2054" spans="1:12" ht="13.5" x14ac:dyDescent="0.25">
      <c r="A2054" s="3">
        <f>RSI!A2054</f>
        <v>45294</v>
      </c>
      <c r="B2054" s="2">
        <f>RSI!B2054</f>
        <v>12.5428</v>
      </c>
      <c r="C2054" s="2">
        <f>RSI!I2054</f>
        <v>48.287143009393496</v>
      </c>
      <c r="D2054" s="2">
        <f>MACD!E2054</f>
        <v>-5.2608464816845668E-3</v>
      </c>
      <c r="E2054" s="2">
        <f>MACD!F2054</f>
        <v>-2.9443342031518289E-2</v>
      </c>
      <c r="F2054" s="2">
        <f>'Moving Avg'!D2054</f>
        <v>12.662000000000001</v>
      </c>
      <c r="G2054" s="2">
        <f>'Moving Avg'!F2054</f>
        <v>12.626670000000001</v>
      </c>
      <c r="H2054" s="2">
        <f>'Moving Avg'!G2054</f>
        <v>12.439769999999994</v>
      </c>
      <c r="I2054" s="2">
        <f>'Moving Avg'!H2054</f>
        <v>11.677661000000008</v>
      </c>
      <c r="J2054" s="5" t="str">
        <f>OBV!F2054</f>
        <v>BEARISH</v>
      </c>
      <c r="K2054" s="5" t="str">
        <f>OBV!G2054</f>
        <v>WEAK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12.602399999999999</v>
      </c>
      <c r="C2055" s="2">
        <f>RSI!I2055</f>
        <v>51.284751177255821</v>
      </c>
      <c r="D2055" s="2">
        <f>MACD!E2055</f>
        <v>3.9408609013253937E-3</v>
      </c>
      <c r="E2055" s="2">
        <f>MACD!F2055</f>
        <v>-2.2766501444949554E-2</v>
      </c>
      <c r="F2055" s="2">
        <f>'Moving Avg'!D2055</f>
        <v>12.64668</v>
      </c>
      <c r="G2055" s="2">
        <f>'Moving Avg'!F2055</f>
        <v>12.630925</v>
      </c>
      <c r="H2055" s="2">
        <f>'Moving Avg'!G2055</f>
        <v>12.448283999999994</v>
      </c>
      <c r="I2055" s="2">
        <f>'Moving Avg'!H2055</f>
        <v>11.690439000000008</v>
      </c>
      <c r="J2055" s="5" t="str">
        <f>OBV!F2055</f>
        <v>BEARISH</v>
      </c>
      <c r="K2055" s="5" t="str">
        <f>OBV!G2055</f>
        <v>WEAK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12.7727</v>
      </c>
      <c r="C2056" s="2">
        <f>RSI!I2056</f>
        <v>58.6588932710088</v>
      </c>
      <c r="D2056" s="2">
        <f>MACD!E2056</f>
        <v>-1.2824079022543344E-2</v>
      </c>
      <c r="E2056" s="2">
        <f>MACD!F2056</f>
        <v>-2.0778016960468312E-2</v>
      </c>
      <c r="F2056" s="2">
        <f>'Moving Avg'!D2056</f>
        <v>12.667120000000001</v>
      </c>
      <c r="G2056" s="2">
        <f>'Moving Avg'!F2056</f>
        <v>12.639865</v>
      </c>
      <c r="H2056" s="2">
        <f>'Moving Avg'!G2056</f>
        <v>12.455947999999994</v>
      </c>
      <c r="I2056" s="2">
        <f>'Moving Avg'!H2056</f>
        <v>11.702323000000009</v>
      </c>
      <c r="J2056" s="5" t="str">
        <f>OBV!F2056</f>
        <v>BULLISH</v>
      </c>
      <c r="K2056" s="5" t="str">
        <f>OBV!G2056</f>
        <v>STRONG</v>
      </c>
      <c r="L2056" s="5" t="str">
        <f>OBV!H2056</f>
        <v>CONFIRMED BULLISH</v>
      </c>
    </row>
    <row r="2057" spans="1:12" ht="13.5" x14ac:dyDescent="0.25">
      <c r="A2057" s="3">
        <f>RSI!A2057</f>
        <v>45299</v>
      </c>
      <c r="B2057" s="2">
        <f>RSI!B2057</f>
        <v>12.8919</v>
      </c>
      <c r="C2057" s="2">
        <f>RSI!I2057</f>
        <v>62.892885458637188</v>
      </c>
      <c r="D2057" s="2">
        <f>MACD!E2057</f>
        <v>-1.8617988318764489E-2</v>
      </c>
      <c r="E2057" s="2">
        <f>MACD!F2057</f>
        <v>-2.034601123212755E-2</v>
      </c>
      <c r="F2057" s="2">
        <f>'Moving Avg'!D2057</f>
        <v>12.699479999999999</v>
      </c>
      <c r="G2057" s="2">
        <f>'Moving Avg'!F2057</f>
        <v>12.655190000000001</v>
      </c>
      <c r="H2057" s="2">
        <f>'Moving Avg'!G2057</f>
        <v>12.470593999999995</v>
      </c>
      <c r="I2057" s="2">
        <f>'Moving Avg'!H2057</f>
        <v>11.715578500000008</v>
      </c>
      <c r="J2057" s="5" t="str">
        <f>OBV!F2057</f>
        <v>BULLISH</v>
      </c>
      <c r="K2057" s="5" t="str">
        <f>OBV!G2057</f>
        <v>STRONG</v>
      </c>
      <c r="L2057" s="5" t="str">
        <f>OBV!H2057</f>
        <v>CONFIRMED BULLISH</v>
      </c>
    </row>
    <row r="2058" spans="1:12" ht="13.5" x14ac:dyDescent="0.25">
      <c r="A2058" s="3">
        <f>RSI!A2058</f>
        <v>45300</v>
      </c>
      <c r="B2058" s="2">
        <f>RSI!B2058</f>
        <v>13.113300000000001</v>
      </c>
      <c r="C2058" s="2">
        <f>RSI!I2058</f>
        <v>69.202097672380845</v>
      </c>
      <c r="D2058" s="2">
        <f>MACD!E2058</f>
        <v>-6.3950333342084775E-2</v>
      </c>
      <c r="E2058" s="2">
        <f>MACD!F2058</f>
        <v>-2.9066875654118998E-2</v>
      </c>
      <c r="F2058" s="2">
        <f>'Moving Avg'!D2058</f>
        <v>12.78462</v>
      </c>
      <c r="G2058" s="2">
        <f>'Moving Avg'!F2058</f>
        <v>12.681585000000002</v>
      </c>
      <c r="H2058" s="2">
        <f>'Moving Avg'!G2058</f>
        <v>12.485239999999992</v>
      </c>
      <c r="I2058" s="2">
        <f>'Moving Avg'!H2058</f>
        <v>11.729553500000007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</row>
    <row r="2059" spans="1:12" ht="13.5" x14ac:dyDescent="0.25">
      <c r="A2059" s="3">
        <f>RSI!A2059</f>
        <v>45301</v>
      </c>
      <c r="B2059" s="2">
        <f>RSI!B2059</f>
        <v>12.8749</v>
      </c>
      <c r="C2059" s="2">
        <f>RSI!I2059</f>
        <v>57.804947306257183</v>
      </c>
      <c r="D2059" s="2">
        <f>MACD!E2059</f>
        <v>-6.6626668236800413E-2</v>
      </c>
      <c r="E2059" s="2">
        <f>MACD!F2059</f>
        <v>-3.6578834170655286E-2</v>
      </c>
      <c r="F2059" s="2">
        <f>'Moving Avg'!D2059</f>
        <v>12.851040000000001</v>
      </c>
      <c r="G2059" s="2">
        <f>'Moving Avg'!F2059</f>
        <v>12.69436</v>
      </c>
      <c r="H2059" s="2">
        <f>'Moving Avg'!G2059</f>
        <v>12.495117999999991</v>
      </c>
      <c r="I2059" s="2">
        <f>'Moving Avg'!H2059</f>
        <v>11.742103500000008</v>
      </c>
      <c r="J2059" s="5" t="str">
        <f>OBV!F2059</f>
        <v>BULLISH</v>
      </c>
      <c r="K2059" s="5" t="str">
        <f>OBV!G2059</f>
        <v>STRONG</v>
      </c>
      <c r="L2059" s="5" t="str">
        <f>OBV!H2059</f>
        <v>CONFIRMED BULLISH</v>
      </c>
    </row>
    <row r="2060" spans="1:12" ht="13.5" x14ac:dyDescent="0.25">
      <c r="A2060" s="3">
        <f>RSI!A2060</f>
        <v>45302</v>
      </c>
      <c r="B2060" s="2">
        <f>RSI!B2060</f>
        <v>13.453900000000001</v>
      </c>
      <c r="C2060" s="2">
        <f>RSI!I2060</f>
        <v>70.508616204868105</v>
      </c>
      <c r="D2060" s="2">
        <f>MACD!E2060</f>
        <v>-0.11308560106614429</v>
      </c>
      <c r="E2060" s="2">
        <f>MACD!F2060</f>
        <v>-5.1880187549753085E-2</v>
      </c>
      <c r="F2060" s="2">
        <f>'Moving Avg'!D2060</f>
        <v>13.02134</v>
      </c>
      <c r="G2060" s="2">
        <f>'Moving Avg'!F2060</f>
        <v>12.736084999999999</v>
      </c>
      <c r="H2060" s="2">
        <f>'Moving Avg'!G2060</f>
        <v>12.518959999999995</v>
      </c>
      <c r="I2060" s="2">
        <f>'Moving Avg'!H2060</f>
        <v>11.756385000000009</v>
      </c>
      <c r="J2060" s="5" t="str">
        <f>OBV!F2060</f>
        <v>BULLISH</v>
      </c>
      <c r="K2060" s="5" t="str">
        <f>OBV!G2060</f>
        <v>STRONG</v>
      </c>
      <c r="L2060" s="5" t="str">
        <f>OBV!H2060</f>
        <v>CONFIRMED BULLISH</v>
      </c>
    </row>
    <row r="2061" spans="1:12" ht="13.5" x14ac:dyDescent="0.25">
      <c r="A2061" s="3">
        <f>RSI!A2061</f>
        <v>45303</v>
      </c>
      <c r="B2061" s="2">
        <f>RSI!B2061</f>
        <v>13.445399999999999</v>
      </c>
      <c r="C2061" s="2">
        <f>RSI!I2061</f>
        <v>70.174596106557971</v>
      </c>
      <c r="D2061" s="2">
        <f>MACD!E2061</f>
        <v>-0.15770515697441922</v>
      </c>
      <c r="E2061" s="2">
        <f>MACD!F2061</f>
        <v>-7.3045181434686315E-2</v>
      </c>
      <c r="F2061" s="2">
        <f>'Moving Avg'!D2061</f>
        <v>13.155880000000002</v>
      </c>
      <c r="G2061" s="2">
        <f>'Moving Avg'!F2061</f>
        <v>12.771850000000001</v>
      </c>
      <c r="H2061" s="2">
        <f>'Moving Avg'!G2061</f>
        <v>12.546037999999994</v>
      </c>
      <c r="I2061" s="2">
        <f>'Moving Avg'!H2061</f>
        <v>11.771244500000009</v>
      </c>
      <c r="J2061" s="5" t="str">
        <f>OBV!F2061</f>
        <v>BULLISH</v>
      </c>
      <c r="K2061" s="5" t="str">
        <f>OBV!G2061</f>
        <v>STRONG</v>
      </c>
      <c r="L2061" s="5" t="str">
        <f>OBV!H2061</f>
        <v>CONFIRMED BULLISH</v>
      </c>
    </row>
    <row r="2062" spans="1:12" ht="13.5" x14ac:dyDescent="0.25">
      <c r="A2062" s="3">
        <f>RSI!A2062</f>
        <v>45306</v>
      </c>
      <c r="B2062" s="2">
        <f>RSI!B2062</f>
        <v>13.19</v>
      </c>
      <c r="C2062" s="2">
        <f>RSI!I2062</f>
        <v>60.847251461984975</v>
      </c>
      <c r="D2062" s="2">
        <f>MACD!E2062</f>
        <v>-0.17160930867492752</v>
      </c>
      <c r="E2062" s="2">
        <f>MACD!F2062</f>
        <v>-9.2758006882734556E-2</v>
      </c>
      <c r="F2062" s="2">
        <f>'Moving Avg'!D2062</f>
        <v>13.2155</v>
      </c>
      <c r="G2062" s="2">
        <f>'Moving Avg'!F2062</f>
        <v>12.794845</v>
      </c>
      <c r="H2062" s="2">
        <f>'Moving Avg'!G2062</f>
        <v>12.563749999999994</v>
      </c>
      <c r="I2062" s="2">
        <f>'Moving Avg'!H2062</f>
        <v>11.784827000000009</v>
      </c>
      <c r="J2062" s="5" t="str">
        <f>OBV!F2062</f>
        <v>BULLISH</v>
      </c>
      <c r="K2062" s="5" t="str">
        <f>OBV!G2062</f>
        <v>STRONG</v>
      </c>
      <c r="L2062" s="5" t="str">
        <f>OBV!H2062</f>
        <v>CONFIRMED BULLISH</v>
      </c>
    </row>
    <row r="2063" spans="1:12" ht="13.5" x14ac:dyDescent="0.25">
      <c r="A2063" s="3">
        <f>RSI!A2063</f>
        <v>45307</v>
      </c>
      <c r="B2063" s="2">
        <f>RSI!B2063</f>
        <v>13.1814</v>
      </c>
      <c r="C2063" s="2">
        <f>RSI!I2063</f>
        <v>60.555379033892571</v>
      </c>
      <c r="D2063" s="2">
        <f>MACD!E2063</f>
        <v>-0.19168966332717829</v>
      </c>
      <c r="E2063" s="2">
        <f>MACD!F2063</f>
        <v>-0.11254433817162332</v>
      </c>
      <c r="F2063" s="2">
        <f>'Moving Avg'!D2063</f>
        <v>13.22912</v>
      </c>
      <c r="G2063" s="2">
        <f>'Moving Avg'!F2063</f>
        <v>12.823795</v>
      </c>
      <c r="H2063" s="2">
        <f>'Moving Avg'!G2063</f>
        <v>12.583503999999996</v>
      </c>
      <c r="I2063" s="2">
        <f>'Moving Avg'!H2063</f>
        <v>11.798366500000009</v>
      </c>
      <c r="J2063" s="5" t="str">
        <f>OBV!F2063</f>
        <v>BEARISH</v>
      </c>
      <c r="K2063" s="5" t="str">
        <f>OBV!G2063</f>
        <v>WEAK</v>
      </c>
      <c r="L2063" s="5" t="str">
        <f>OBV!H2063</f>
        <v>BEARISH DIVERGENCE</v>
      </c>
    </row>
    <row r="2064" spans="1:12" ht="13.5" x14ac:dyDescent="0.25">
      <c r="A2064" s="3">
        <f>RSI!A2064</f>
        <v>45308</v>
      </c>
      <c r="B2064" s="2">
        <f>RSI!B2064</f>
        <v>13.360300000000001</v>
      </c>
      <c r="C2064" s="2">
        <f>RSI!I2064</f>
        <v>64.38281767995943</v>
      </c>
      <c r="D2064" s="2">
        <f>MACD!E2064</f>
        <v>-0.24639376268917346</v>
      </c>
      <c r="E2064" s="2">
        <f>MACD!F2064</f>
        <v>-0.13931422307513336</v>
      </c>
      <c r="F2064" s="2">
        <f>'Moving Avg'!D2064</f>
        <v>13.3262</v>
      </c>
      <c r="G2064" s="2">
        <f>'Moving Avg'!F2064</f>
        <v>12.865945</v>
      </c>
      <c r="H2064" s="2">
        <f>'Moving Avg'!G2064</f>
        <v>12.607175999999997</v>
      </c>
      <c r="I2064" s="2">
        <f>'Moving Avg'!H2064</f>
        <v>11.81283950000001</v>
      </c>
      <c r="J2064" s="5" t="str">
        <f>OBV!F2064</f>
        <v>BEARISH</v>
      </c>
      <c r="K2064" s="5" t="str">
        <f>OBV!G2064</f>
        <v>WEAK</v>
      </c>
      <c r="L2064" s="5" t="str">
        <f>OBV!H2064</f>
        <v>BEARISH DIVERGENCE</v>
      </c>
    </row>
    <row r="2065" spans="1:12" ht="13.5" x14ac:dyDescent="0.25">
      <c r="A2065" s="3">
        <f>RSI!A2065</f>
        <v>45309</v>
      </c>
      <c r="B2065" s="2">
        <f>RSI!B2065</f>
        <v>13.096299999999999</v>
      </c>
      <c r="C2065" s="2">
        <f>RSI!I2065</f>
        <v>55.781089529938818</v>
      </c>
      <c r="D2065" s="2">
        <f>MACD!E2065</f>
        <v>-0.26703664666008819</v>
      </c>
      <c r="E2065" s="2">
        <f>MACD!F2065</f>
        <v>-0.16485870779212433</v>
      </c>
      <c r="F2065" s="2">
        <f>'Moving Avg'!D2065</f>
        <v>13.254680000000002</v>
      </c>
      <c r="G2065" s="2">
        <f>'Moving Avg'!F2065</f>
        <v>12.88851</v>
      </c>
      <c r="H2065" s="2">
        <f>'Moving Avg'!G2065</f>
        <v>12.623865999999998</v>
      </c>
      <c r="I2065" s="2">
        <f>'Moving Avg'!H2065</f>
        <v>11.82595350000001</v>
      </c>
      <c r="J2065" s="5" t="str">
        <f>OBV!F2065</f>
        <v>BEARISH</v>
      </c>
      <c r="K2065" s="5" t="str">
        <f>OBV!G2065</f>
        <v>WEAK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12.508699999999999</v>
      </c>
      <c r="C2066" s="2">
        <f>RSI!I2066</f>
        <v>42.250655495026493</v>
      </c>
      <c r="D2066" s="2">
        <f>MACD!E2066</f>
        <v>-0.21606925778647579</v>
      </c>
      <c r="E2066" s="2">
        <f>MACD!F2066</f>
        <v>-0.17510081779099462</v>
      </c>
      <c r="F2066" s="2">
        <f>'Moving Avg'!D2066</f>
        <v>13.067340000000002</v>
      </c>
      <c r="G2066" s="2">
        <f>'Moving Avg'!F2066</f>
        <v>12.885529999999999</v>
      </c>
      <c r="H2066" s="2">
        <f>'Moving Avg'!G2066</f>
        <v>12.627099999999999</v>
      </c>
      <c r="I2066" s="2">
        <f>'Moving Avg'!H2066</f>
        <v>11.836323500000008</v>
      </c>
      <c r="J2066" s="5" t="str">
        <f>OBV!F2066</f>
        <v>BEARISH</v>
      </c>
      <c r="K2066" s="5" t="str">
        <f>OBV!G2066</f>
        <v>WEAK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12.5002</v>
      </c>
      <c r="C2067" s="2">
        <f>RSI!I2067</f>
        <v>42.091602439263717</v>
      </c>
      <c r="D2067" s="2">
        <f>MACD!E2067</f>
        <v>-0.1516985769563064</v>
      </c>
      <c r="E2067" s="2">
        <f>MACD!F2067</f>
        <v>-0.17042036962405699</v>
      </c>
      <c r="F2067" s="2">
        <f>'Moving Avg'!D2067</f>
        <v>12.929379999999998</v>
      </c>
      <c r="G2067" s="2">
        <f>'Moving Avg'!F2067</f>
        <v>12.876159999999999</v>
      </c>
      <c r="H2067" s="2">
        <f>'Moving Avg'!G2067</f>
        <v>12.630163999999997</v>
      </c>
      <c r="I2067" s="2">
        <f>'Moving Avg'!H2067</f>
        <v>11.846845000000007</v>
      </c>
      <c r="J2067" s="5" t="str">
        <f>OBV!F2067</f>
        <v>BEARISH</v>
      </c>
      <c r="K2067" s="5" t="str">
        <f>OBV!G2067</f>
        <v>WEAK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12.517300000000001</v>
      </c>
      <c r="C2068" s="2">
        <f>RSI!I2068</f>
        <v>42.560075149538982</v>
      </c>
      <c r="D2068" s="2">
        <f>MACD!E2068</f>
        <v>-6.2278259189575635E-2</v>
      </c>
      <c r="E2068" s="2">
        <f>MACD!F2068</f>
        <v>-0.14879194753716074</v>
      </c>
      <c r="F2068" s="2">
        <f>'Moving Avg'!D2068</f>
        <v>12.796559999999999</v>
      </c>
      <c r="G2068" s="2">
        <f>'Moving Avg'!F2068</f>
        <v>12.874885000000001</v>
      </c>
      <c r="H2068" s="2">
        <f>'Moving Avg'!G2068</f>
        <v>12.635273999999997</v>
      </c>
      <c r="I2068" s="2">
        <f>'Moving Avg'!H2068</f>
        <v>11.858034000000007</v>
      </c>
      <c r="J2068" s="5" t="str">
        <f>OBV!F2068</f>
        <v>BEARISH</v>
      </c>
      <c r="K2068" s="5" t="str">
        <f>OBV!G2068</f>
        <v>WEAK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12.5002</v>
      </c>
      <c r="C2069" s="2">
        <f>RSI!I2069</f>
        <v>42.19248611346454</v>
      </c>
      <c r="D2069" s="2">
        <f>MACD!E2069</f>
        <v>-2.0128115535420932E-2</v>
      </c>
      <c r="E2069" s="2">
        <f>MACD!F2069</f>
        <v>-0.12305918113681277</v>
      </c>
      <c r="F2069" s="2">
        <f>'Moving Avg'!D2069</f>
        <v>12.62454</v>
      </c>
      <c r="G2069" s="2">
        <f>'Moving Avg'!F2069</f>
        <v>12.865945</v>
      </c>
      <c r="H2069" s="2">
        <f>'Moving Avg'!G2069</f>
        <v>12.636975999999997</v>
      </c>
      <c r="I2069" s="2">
        <f>'Moving Avg'!H2069</f>
        <v>11.869137500000006</v>
      </c>
      <c r="J2069" s="5" t="str">
        <f>OBV!F2069</f>
        <v>BEARISH</v>
      </c>
      <c r="K2069" s="5" t="str">
        <f>OBV!G2069</f>
        <v>WEAK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12.551299999999999</v>
      </c>
      <c r="C2070" s="2">
        <f>RSI!I2070</f>
        <v>43.75580418393784</v>
      </c>
      <c r="D2070" s="2">
        <f>MACD!E2070</f>
        <v>0.10268670488348164</v>
      </c>
      <c r="E2070" s="2">
        <f>MACD!F2070</f>
        <v>-7.7910003932753907E-2</v>
      </c>
      <c r="F2070" s="2">
        <f>'Moving Avg'!D2070</f>
        <v>12.515539999999998</v>
      </c>
      <c r="G2070" s="2">
        <f>'Moving Avg'!F2070</f>
        <v>12.859560000000002</v>
      </c>
      <c r="H2070" s="2">
        <f>'Moving Avg'!G2070</f>
        <v>12.639699999999998</v>
      </c>
      <c r="I2070" s="2">
        <f>'Moving Avg'!H2070</f>
        <v>11.880302500000006</v>
      </c>
      <c r="J2070" s="5" t="str">
        <f>OBV!F2070</f>
        <v>BEARISH</v>
      </c>
      <c r="K2070" s="5" t="str">
        <f>OBV!G2070</f>
        <v>WEAK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12.7727</v>
      </c>
      <c r="C2071" s="2">
        <f>RSI!I2071</f>
        <v>50.05772287798208</v>
      </c>
      <c r="D2071" s="2">
        <f>MACD!E2071</f>
        <v>0.19031727125289422</v>
      </c>
      <c r="E2071" s="2">
        <f>MACD!F2071</f>
        <v>-2.426454889562428E-2</v>
      </c>
      <c r="F2071" s="2">
        <f>'Moving Avg'!D2071</f>
        <v>12.568339999999999</v>
      </c>
      <c r="G2071" s="2">
        <f>'Moving Avg'!F2071</f>
        <v>12.86467</v>
      </c>
      <c r="H2071" s="2">
        <f>'Moving Avg'!G2071</f>
        <v>12.646851999999997</v>
      </c>
      <c r="I2071" s="2">
        <f>'Moving Avg'!H2071</f>
        <v>11.893350000000007</v>
      </c>
      <c r="J2071" s="5" t="str">
        <f>OBV!F2071</f>
        <v>BEARISH</v>
      </c>
      <c r="K2071" s="5" t="str">
        <f>OBV!G2071</f>
        <v>WEAK</v>
      </c>
      <c r="L2071" s="5" t="str">
        <f>OBV!H2071</f>
        <v>BEARISH DIVERGENCE</v>
      </c>
    </row>
    <row r="2072" spans="1:12" ht="13.5" x14ac:dyDescent="0.25">
      <c r="A2072" s="3">
        <f>RSI!A2072</f>
        <v>45320</v>
      </c>
      <c r="B2072" s="2">
        <f>RSI!B2072</f>
        <v>12.7727</v>
      </c>
      <c r="C2072" s="2">
        <f>RSI!I2072</f>
        <v>50.057722877982073</v>
      </c>
      <c r="D2072" s="2">
        <f>MACD!E2072</f>
        <v>0.22517862927733212</v>
      </c>
      <c r="E2072" s="2">
        <f>MACD!F2072</f>
        <v>2.5624086738966999E-2</v>
      </c>
      <c r="F2072" s="2">
        <f>'Moving Avg'!D2072</f>
        <v>12.62284</v>
      </c>
      <c r="G2072" s="2">
        <f>'Moving Avg'!F2072</f>
        <v>12.866800000000001</v>
      </c>
      <c r="H2072" s="2">
        <f>'Moving Avg'!G2072</f>
        <v>12.657069999999994</v>
      </c>
      <c r="I2072" s="2">
        <f>'Moving Avg'!H2072</f>
        <v>11.907328500000006</v>
      </c>
      <c r="J2072" s="5" t="str">
        <f>OBV!F2072</f>
        <v>BULLISH</v>
      </c>
      <c r="K2072" s="5" t="str">
        <f>OBV!G2072</f>
        <v>STRONG</v>
      </c>
      <c r="L2072" s="5" t="str">
        <f>OBV!H2072</f>
        <v>CONFIRMED BULLISH</v>
      </c>
    </row>
    <row r="2073" spans="1:12" ht="13.5" x14ac:dyDescent="0.25">
      <c r="A2073" s="3">
        <f>RSI!A2073</f>
        <v>45321</v>
      </c>
      <c r="B2073" s="2">
        <f>RSI!B2073</f>
        <v>12.7727</v>
      </c>
      <c r="C2073" s="2">
        <f>RSI!I2073</f>
        <v>50.057722877982073</v>
      </c>
      <c r="D2073" s="2">
        <f>MACD!E2073</f>
        <v>0.25335799947565185</v>
      </c>
      <c r="E2073" s="2">
        <f>MACD!F2073</f>
        <v>7.1170869286303978E-2</v>
      </c>
      <c r="F2073" s="2">
        <f>'Moving Avg'!D2073</f>
        <v>12.673919999999999</v>
      </c>
      <c r="G2073" s="2">
        <f>'Moving Avg'!F2073</f>
        <v>12.871055000000002</v>
      </c>
      <c r="H2073" s="2">
        <f>'Moving Avg'!G2073</f>
        <v>12.667287999999994</v>
      </c>
      <c r="I2073" s="2">
        <f>'Moving Avg'!H2073</f>
        <v>11.921462500000004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45322</v>
      </c>
      <c r="B2074" s="2">
        <f>RSI!B2074</f>
        <v>12.7727</v>
      </c>
      <c r="C2074" s="2">
        <f>RSI!I2074</f>
        <v>50.057722877982073</v>
      </c>
      <c r="D2074" s="2">
        <f>MACD!E2074</f>
        <v>0.30472920975096685</v>
      </c>
      <c r="E2074" s="2">
        <f>MACD!F2074</f>
        <v>0.11788253737923655</v>
      </c>
      <c r="F2074" s="2">
        <f>'Moving Avg'!D2074</f>
        <v>12.72842</v>
      </c>
      <c r="G2074" s="2">
        <f>'Moving Avg'!F2074</f>
        <v>12.88255</v>
      </c>
      <c r="H2074" s="2">
        <f>'Moving Avg'!G2074</f>
        <v>12.675973999999991</v>
      </c>
      <c r="I2074" s="2">
        <f>'Moving Avg'!H2074</f>
        <v>11.935596500000004</v>
      </c>
      <c r="J2074" s="5" t="str">
        <f>OBV!F2074</f>
        <v>BULLISH</v>
      </c>
      <c r="K2074" s="5" t="str">
        <f>OBV!G2074</f>
        <v>STRONG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12.7727</v>
      </c>
      <c r="C2075" s="2">
        <f>RSI!I2075</f>
        <v>50.057722877982073</v>
      </c>
      <c r="D2075" s="2">
        <f>MACD!E2075</f>
        <v>0.30758552310341081</v>
      </c>
      <c r="E2075" s="2">
        <f>MACD!F2075</f>
        <v>0.15582313452407143</v>
      </c>
      <c r="F2075" s="2">
        <f>'Moving Avg'!D2075</f>
        <v>12.7727</v>
      </c>
      <c r="G2075" s="2">
        <f>'Moving Avg'!F2075</f>
        <v>12.891064999999998</v>
      </c>
      <c r="H2075" s="2">
        <f>'Moving Avg'!G2075</f>
        <v>12.684659999999992</v>
      </c>
      <c r="I2075" s="2">
        <f>'Moving Avg'!H2075</f>
        <v>11.949420000000002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12.7727</v>
      </c>
      <c r="C2076" s="2">
        <f>RSI!I2076</f>
        <v>50.057722877982073</v>
      </c>
      <c r="D2076" s="2">
        <f>MACD!E2076</f>
        <v>0.21960587660628228</v>
      </c>
      <c r="E2076" s="2">
        <f>MACD!F2076</f>
        <v>0.16857968294051362</v>
      </c>
      <c r="F2076" s="2">
        <f>'Moving Avg'!D2076</f>
        <v>12.7727</v>
      </c>
      <c r="G2076" s="2">
        <f>'Moving Avg'!F2076</f>
        <v>12.891064999999998</v>
      </c>
      <c r="H2076" s="2">
        <f>'Moving Avg'!G2076</f>
        <v>12.694025999999992</v>
      </c>
      <c r="I2076" s="2">
        <f>'Moving Avg'!H2076</f>
        <v>11.963243500000003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12.9345</v>
      </c>
      <c r="C2077" s="2">
        <f>RSI!I2077</f>
        <v>55.71446038020877</v>
      </c>
      <c r="D2077" s="2">
        <f>MACD!E2077</f>
        <v>0.13187189856316373</v>
      </c>
      <c r="E2077" s="2">
        <f>MACD!F2077</f>
        <v>0.16123812606504367</v>
      </c>
      <c r="F2077" s="2">
        <f>'Moving Avg'!D2077</f>
        <v>12.805060000000001</v>
      </c>
      <c r="G2077" s="2">
        <f>'Moving Avg'!F2077</f>
        <v>12.893194999999997</v>
      </c>
      <c r="H2077" s="2">
        <f>'Moving Avg'!G2077</f>
        <v>12.706627999999993</v>
      </c>
      <c r="I2077" s="2">
        <f>'Moving Avg'!H2077</f>
        <v>11.977100000000002</v>
      </c>
      <c r="J2077" s="5" t="str">
        <f>OBV!F2077</f>
        <v>BULLISH</v>
      </c>
      <c r="K2077" s="5" t="str">
        <f>OBV!G2077</f>
        <v>STRONG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12.7727</v>
      </c>
      <c r="C2078" s="2">
        <f>RSI!I2078</f>
        <v>49.65734477116203</v>
      </c>
      <c r="D2078" s="2">
        <f>MACD!E2078</f>
        <v>7.129830438620921E-2</v>
      </c>
      <c r="E2078" s="2">
        <f>MACD!F2078</f>
        <v>0.14325016172927679</v>
      </c>
      <c r="F2078" s="2">
        <f>'Moving Avg'!D2078</f>
        <v>12.805060000000001</v>
      </c>
      <c r="G2078" s="2">
        <f>'Moving Avg'!F2078</f>
        <v>12.876164999999997</v>
      </c>
      <c r="H2078" s="2">
        <f>'Moving Avg'!G2078</f>
        <v>12.719569999999994</v>
      </c>
      <c r="I2078" s="2">
        <f>'Moving Avg'!H2078</f>
        <v>11.990186500000002</v>
      </c>
      <c r="J2078" s="5" t="str">
        <f>OBV!F2078</f>
        <v>BULLISH</v>
      </c>
      <c r="K2078" s="5" t="str">
        <f>OBV!G2078</f>
        <v>NEUTRAL</v>
      </c>
      <c r="L2078" s="5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12.6876</v>
      </c>
      <c r="C2079" s="2">
        <f>RSI!I2079</f>
        <v>46.77686535737881</v>
      </c>
      <c r="D2079" s="2">
        <f>MACD!E2079</f>
        <v>2.3790237103568757E-2</v>
      </c>
      <c r="E2079" s="2">
        <f>MACD!F2079</f>
        <v>0.1193581768041352</v>
      </c>
      <c r="F2079" s="2">
        <f>'Moving Avg'!D2079</f>
        <v>12.788040000000001</v>
      </c>
      <c r="G2079" s="2">
        <f>'Moving Avg'!F2079</f>
        <v>12.866799999999994</v>
      </c>
      <c r="H2079" s="2">
        <f>'Moving Avg'!G2079</f>
        <v>12.728085999999994</v>
      </c>
      <c r="I2079" s="2">
        <f>'Moving Avg'!H2079</f>
        <v>12.003778500000001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</row>
    <row r="2080" spans="1:12" ht="13.5" x14ac:dyDescent="0.25">
      <c r="A2080" s="3">
        <f>RSI!A2080</f>
        <v>45330</v>
      </c>
      <c r="B2080" s="2">
        <f>RSI!B2080</f>
        <v>12.6876</v>
      </c>
      <c r="C2080" s="2">
        <f>RSI!I2080</f>
        <v>46.77686535737881</v>
      </c>
      <c r="D2080" s="2">
        <f>MACD!E2080</f>
        <v>-7.9763710193390125E-3</v>
      </c>
      <c r="E2080" s="2">
        <f>MACD!F2080</f>
        <v>9.3891267239440357E-2</v>
      </c>
      <c r="F2080" s="2">
        <f>'Moving Avg'!D2080</f>
        <v>12.771020000000002</v>
      </c>
      <c r="G2080" s="2">
        <f>'Moving Avg'!F2080</f>
        <v>12.828484999999997</v>
      </c>
      <c r="H2080" s="2">
        <f>'Moving Avg'!G2080</f>
        <v>12.736601999999996</v>
      </c>
      <c r="I2080" s="2">
        <f>'Moving Avg'!H2080</f>
        <v>12.016594500000002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</row>
    <row r="2081" spans="1:12" ht="13.5" x14ac:dyDescent="0.25">
      <c r="A2081" s="3">
        <f>RSI!A2081</f>
        <v>45331</v>
      </c>
      <c r="B2081" s="2">
        <f>RSI!B2081</f>
        <v>12.679</v>
      </c>
      <c r="C2081" s="2">
        <f>RSI!I2081</f>
        <v>46.460995596310433</v>
      </c>
      <c r="D2081" s="2">
        <f>MACD!E2081</f>
        <v>3.7145875353239433E-4</v>
      </c>
      <c r="E2081" s="2">
        <f>MACD!F2081</f>
        <v>7.5187305542258762E-2</v>
      </c>
      <c r="F2081" s="2">
        <f>'Moving Avg'!D2081</f>
        <v>12.752280000000003</v>
      </c>
      <c r="G2081" s="2">
        <f>'Moving Avg'!F2081</f>
        <v>12.790164999999998</v>
      </c>
      <c r="H2081" s="2">
        <f>'Moving Avg'!G2081</f>
        <v>12.742221999999995</v>
      </c>
      <c r="I2081" s="2">
        <f>'Moving Avg'!H2081</f>
        <v>12.029872000000001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12.619400000000001</v>
      </c>
      <c r="C2082" s="2">
        <f>RSI!I2082</f>
        <v>44.231820204641046</v>
      </c>
      <c r="D2082" s="2">
        <f>MACD!E2082</f>
        <v>1.2390169159585795E-2</v>
      </c>
      <c r="E2082" s="2">
        <f>MACD!F2082</f>
        <v>6.2627878265724177E-2</v>
      </c>
      <c r="F2082" s="2">
        <f>'Moving Avg'!D2082</f>
        <v>12.689260000000001</v>
      </c>
      <c r="G2082" s="2">
        <f>'Moving Avg'!F2082</f>
        <v>12.761634999999998</v>
      </c>
      <c r="H2082" s="2">
        <f>'Moving Avg'!G2082</f>
        <v>12.745115999999996</v>
      </c>
      <c r="I2082" s="2">
        <f>'Moving Avg'!H2082</f>
        <v>12.042346999999999</v>
      </c>
      <c r="J2082" s="5" t="str">
        <f>OBV!F2082</f>
        <v>BEARISH</v>
      </c>
      <c r="K2082" s="5" t="str">
        <f>OBV!G2082</f>
        <v>WEAK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12.619400000000001</v>
      </c>
      <c r="C2083" s="2">
        <f>RSI!I2083</f>
        <v>44.231820204641053</v>
      </c>
      <c r="D2083" s="2">
        <f>MACD!E2083</f>
        <v>2.3412347749406592E-2</v>
      </c>
      <c r="E2083" s="2">
        <f>MACD!F2083</f>
        <v>5.4784772162460658E-2</v>
      </c>
      <c r="F2083" s="2">
        <f>'Moving Avg'!D2083</f>
        <v>12.6586</v>
      </c>
      <c r="G2083" s="2">
        <f>'Moving Avg'!F2083</f>
        <v>12.733535000000002</v>
      </c>
      <c r="H2083" s="2">
        <f>'Moving Avg'!G2083</f>
        <v>12.746307999999997</v>
      </c>
      <c r="I2083" s="2">
        <f>'Moving Avg'!H2083</f>
        <v>12.054627999999997</v>
      </c>
      <c r="J2083" s="5" t="str">
        <f>OBV!F2083</f>
        <v>BEARISH</v>
      </c>
      <c r="K2083" s="5" t="str">
        <f>OBV!G2083</f>
        <v>WEAK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12.7301</v>
      </c>
      <c r="C2084" s="2">
        <f>RSI!I2084</f>
        <v>49.45575960419297</v>
      </c>
      <c r="D2084" s="2">
        <f>MACD!E2084</f>
        <v>2.5328158920926214E-2</v>
      </c>
      <c r="E2084" s="2">
        <f>MACD!F2084</f>
        <v>4.8893449514153774E-2</v>
      </c>
      <c r="F2084" s="2">
        <f>'Moving Avg'!D2084</f>
        <v>12.6671</v>
      </c>
      <c r="G2084" s="2">
        <f>'Moving Avg'!F2084</f>
        <v>12.702025000000003</v>
      </c>
      <c r="H2084" s="2">
        <f>'Moving Avg'!G2084</f>
        <v>12.749201999999999</v>
      </c>
      <c r="I2084" s="2">
        <f>'Moving Avg'!H2084</f>
        <v>12.0674625</v>
      </c>
      <c r="J2084" s="5" t="str">
        <f>OBV!F2084</f>
        <v>BEARISH</v>
      </c>
      <c r="K2084" s="5" t="str">
        <f>OBV!G2084</f>
        <v>WEAK</v>
      </c>
      <c r="L2084" s="5" t="str">
        <f>OBV!H2084</f>
        <v>BEARISH DIVERGENCE</v>
      </c>
    </row>
    <row r="2085" spans="1:12" ht="13.5" x14ac:dyDescent="0.25">
      <c r="A2085" s="3">
        <f>RSI!A2085</f>
        <v>45337</v>
      </c>
      <c r="B2085" s="2">
        <f>RSI!B2085</f>
        <v>12.7727</v>
      </c>
      <c r="C2085" s="2">
        <f>RSI!I2085</f>
        <v>51.344575328023552</v>
      </c>
      <c r="D2085" s="2">
        <f>MACD!E2085</f>
        <v>2.3870425121733874E-2</v>
      </c>
      <c r="E2085" s="2">
        <f>MACD!F2085</f>
        <v>4.3888844635669791E-2</v>
      </c>
      <c r="F2085" s="2">
        <f>'Moving Avg'!D2085</f>
        <v>12.68412</v>
      </c>
      <c r="G2085" s="2">
        <f>'Moving Avg'!F2085</f>
        <v>12.685845</v>
      </c>
      <c r="H2085" s="2">
        <f>'Moving Avg'!G2085</f>
        <v>12.754309999999997</v>
      </c>
      <c r="I2085" s="2">
        <f>'Moving Avg'!H2085</f>
        <v>12.0805875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</row>
    <row r="2086" spans="1:12" ht="13.5" x14ac:dyDescent="0.25">
      <c r="A2086" s="3">
        <f>RSI!A2086</f>
        <v>45338</v>
      </c>
      <c r="B2086" s="2">
        <f>RSI!B2086</f>
        <v>12.857900000000001</v>
      </c>
      <c r="C2086" s="2">
        <f>RSI!I2086</f>
        <v>54.969039451628205</v>
      </c>
      <c r="D2086" s="2">
        <f>MACD!E2086</f>
        <v>1.6145187243488124E-2</v>
      </c>
      <c r="E2086" s="2">
        <f>MACD!F2086</f>
        <v>3.8340113157233457E-2</v>
      </c>
      <c r="F2086" s="2">
        <f>'Moving Avg'!D2086</f>
        <v>12.719900000000001</v>
      </c>
      <c r="G2086" s="2">
        <f>'Moving Avg'!F2086</f>
        <v>12.703305000000002</v>
      </c>
      <c r="H2086" s="2">
        <f>'Moving Avg'!G2086</f>
        <v>12.759589999999996</v>
      </c>
      <c r="I2086" s="2">
        <f>'Moving Avg'!H2086</f>
        <v>12.094061000000002</v>
      </c>
      <c r="J2086" s="5" t="str">
        <f>OBV!F2086</f>
        <v>BULLISH</v>
      </c>
      <c r="K2086" s="5" t="str">
        <f>OBV!G2086</f>
        <v>STRONG</v>
      </c>
      <c r="L2086" s="5" t="str">
        <f>OBV!H2086</f>
        <v>CONFIRMED BULLISH</v>
      </c>
    </row>
    <row r="2087" spans="1:12" ht="13.5" x14ac:dyDescent="0.25">
      <c r="A2087" s="3">
        <f>RSI!A2087</f>
        <v>45341</v>
      </c>
      <c r="B2087" s="2">
        <f>RSI!B2087</f>
        <v>12.7727</v>
      </c>
      <c r="C2087" s="2">
        <f>RSI!I2087</f>
        <v>50.886766177301645</v>
      </c>
      <c r="D2087" s="2">
        <f>MACD!E2087</f>
        <v>4.0141138338952942E-2</v>
      </c>
      <c r="E2087" s="2">
        <f>MACD!F2087</f>
        <v>3.870031819357736E-2</v>
      </c>
      <c r="F2087" s="2">
        <f>'Moving Avg'!D2087</f>
        <v>12.75056</v>
      </c>
      <c r="G2087" s="2">
        <f>'Moving Avg'!F2087</f>
        <v>12.716930000000001</v>
      </c>
      <c r="H2087" s="2">
        <f>'Moving Avg'!G2087</f>
        <v>12.763335999999997</v>
      </c>
      <c r="I2087" s="2">
        <f>'Moving Avg'!H2087</f>
        <v>12.107185999999999</v>
      </c>
      <c r="J2087" s="5" t="str">
        <f>OBV!F2087</f>
        <v>BULLISH</v>
      </c>
      <c r="K2087" s="5" t="str">
        <f>OBV!G2087</f>
        <v>NEUTRAL</v>
      </c>
      <c r="L2087" s="5" t="str">
        <f>OBV!H2087</f>
        <v>CONFIRMED BULLISH</v>
      </c>
    </row>
    <row r="2088" spans="1:12" ht="13.5" x14ac:dyDescent="0.25">
      <c r="A2088" s="3">
        <f>RSI!A2088</f>
        <v>45342</v>
      </c>
      <c r="B2088" s="2">
        <f>RSI!B2088</f>
        <v>12.7727</v>
      </c>
      <c r="C2088" s="2">
        <f>RSI!I2088</f>
        <v>50.886766177301645</v>
      </c>
      <c r="D2088" s="2">
        <f>MACD!E2088</f>
        <v>3.5435503005325941E-2</v>
      </c>
      <c r="E2088" s="2">
        <f>MACD!F2088</f>
        <v>3.8047355155927075E-2</v>
      </c>
      <c r="F2088" s="2">
        <f>'Moving Avg'!D2088</f>
        <v>12.781220000000001</v>
      </c>
      <c r="G2088" s="2">
        <f>'Moving Avg'!F2088</f>
        <v>12.729700000000003</v>
      </c>
      <c r="H2088" s="2">
        <f>'Moving Avg'!G2088</f>
        <v>12.767081999999998</v>
      </c>
      <c r="I2088" s="2">
        <f>'Moving Avg'!H2088</f>
        <v>12.1173245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12.857900000000001</v>
      </c>
      <c r="C2089" s="2">
        <f>RSI!I2089</f>
        <v>54.781431156443517</v>
      </c>
      <c r="D2089" s="2">
        <f>MACD!E2089</f>
        <v>1.1941509476070422E-2</v>
      </c>
      <c r="E2089" s="2">
        <f>MACD!F2089</f>
        <v>3.2826186019955746E-2</v>
      </c>
      <c r="F2089" s="2">
        <f>'Moving Avg'!D2089</f>
        <v>12.80678</v>
      </c>
      <c r="G2089" s="2">
        <f>'Moving Avg'!F2089</f>
        <v>12.747585000000003</v>
      </c>
      <c r="H2089" s="2">
        <f>'Moving Avg'!G2089</f>
        <v>12.771851999999997</v>
      </c>
      <c r="I2089" s="2">
        <f>'Moving Avg'!H2089</f>
        <v>12.127695000000001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12.857900000000001</v>
      </c>
      <c r="C2090" s="2">
        <f>RSI!I2090</f>
        <v>54.781431156443517</v>
      </c>
      <c r="D2090" s="2">
        <f>MACD!E2090</f>
        <v>-8.5422918300537276E-3</v>
      </c>
      <c r="E2090" s="2">
        <f>MACD!F2090</f>
        <v>2.4552490449953852E-2</v>
      </c>
      <c r="F2090" s="2">
        <f>'Moving Avg'!D2090</f>
        <v>12.823820000000001</v>
      </c>
      <c r="G2090" s="2">
        <f>'Moving Avg'!F2090</f>
        <v>12.762915000000001</v>
      </c>
      <c r="H2090" s="2">
        <f>'Moving Avg'!G2090</f>
        <v>12.776621999999996</v>
      </c>
      <c r="I2090" s="2">
        <f>'Moving Avg'!H2090</f>
        <v>12.137677500000001</v>
      </c>
      <c r="J2090" s="5" t="str">
        <f>OBV!F2090</f>
        <v>BEARISH</v>
      </c>
      <c r="K2090" s="5" t="str">
        <f>OBV!G2090</f>
        <v>WEAK</v>
      </c>
      <c r="L2090" s="5" t="str">
        <f>OBV!H2090</f>
        <v>BEARISH DIVERGENCE</v>
      </c>
    </row>
    <row r="2091" spans="1:12" ht="13.5" x14ac:dyDescent="0.25">
      <c r="A2091" s="3">
        <f>RSI!A2091</f>
        <v>45345</v>
      </c>
      <c r="B2091" s="2">
        <f>RSI!B2091</f>
        <v>13.0282</v>
      </c>
      <c r="C2091" s="2">
        <f>RSI!I2091</f>
        <v>61.803151471975831</v>
      </c>
      <c r="D2091" s="2">
        <f>MACD!E2091</f>
        <v>-4.0372138530521795E-2</v>
      </c>
      <c r="E2091" s="2">
        <f>MACD!F2091</f>
        <v>1.1567564653858725E-2</v>
      </c>
      <c r="F2091" s="2">
        <f>'Moving Avg'!D2091</f>
        <v>12.85788</v>
      </c>
      <c r="G2091" s="2">
        <f>'Moving Avg'!F2091</f>
        <v>12.775690000000001</v>
      </c>
      <c r="H2091" s="2">
        <f>'Moving Avg'!G2091</f>
        <v>12.782583999999995</v>
      </c>
      <c r="I2091" s="2">
        <f>'Moving Avg'!H2091</f>
        <v>12.1485115</v>
      </c>
      <c r="J2091" s="5" t="str">
        <f>OBV!F2091</f>
        <v>BEARISH</v>
      </c>
      <c r="K2091" s="5" t="str">
        <f>OBV!G2091</f>
        <v>WEAK</v>
      </c>
      <c r="L2091" s="5" t="str">
        <f>OBV!H2091</f>
        <v>BEARISH DIVERGENCE</v>
      </c>
    </row>
    <row r="2092" spans="1:12" ht="13.5" x14ac:dyDescent="0.25">
      <c r="A2092" s="3">
        <f>RSI!A2092</f>
        <v>45348</v>
      </c>
      <c r="B2092" s="2">
        <f>RSI!B2092</f>
        <v>12.943</v>
      </c>
      <c r="C2092" s="2">
        <f>RSI!I2092</f>
        <v>57.031678199910331</v>
      </c>
      <c r="D2092" s="2">
        <f>MACD!E2092</f>
        <v>-7.1687578098915239E-2</v>
      </c>
      <c r="E2092" s="2">
        <f>MACD!F2092</f>
        <v>-5.083463896696068E-3</v>
      </c>
      <c r="F2092" s="2">
        <f>'Moving Avg'!D2092</f>
        <v>12.89194</v>
      </c>
      <c r="G2092" s="2">
        <f>'Moving Avg'!F2092</f>
        <v>12.784205</v>
      </c>
      <c r="H2092" s="2">
        <f>'Moving Avg'!G2092</f>
        <v>12.786841999999993</v>
      </c>
      <c r="I2092" s="2">
        <f>'Moving Avg'!H2092</f>
        <v>12.158919500000001</v>
      </c>
      <c r="J2092" s="5" t="str">
        <f>OBV!F2092</f>
        <v>BEARISH</v>
      </c>
      <c r="K2092" s="5" t="str">
        <f>OBV!G2092</f>
        <v>WEAK</v>
      </c>
      <c r="L2092" s="5" t="str">
        <f>OBV!H2092</f>
        <v>BEARISH DIVERGENCE</v>
      </c>
    </row>
    <row r="2093" spans="1:12" ht="13.5" x14ac:dyDescent="0.25">
      <c r="A2093" s="3">
        <f>RSI!A2093</f>
        <v>45349</v>
      </c>
      <c r="B2093" s="2">
        <f>RSI!B2093</f>
        <v>13.0282</v>
      </c>
      <c r="C2093" s="2">
        <f>RSI!I2093</f>
        <v>60.32997007986539</v>
      </c>
      <c r="D2093" s="2">
        <f>MACD!E2093</f>
        <v>-0.10540437459154361</v>
      </c>
      <c r="E2093" s="2">
        <f>MACD!F2093</f>
        <v>-2.5147646035665577E-2</v>
      </c>
      <c r="F2093" s="2">
        <f>'Moving Avg'!D2093</f>
        <v>12.94304</v>
      </c>
      <c r="G2093" s="2">
        <f>'Moving Avg'!F2093</f>
        <v>12.796980000000001</v>
      </c>
      <c r="H2093" s="2">
        <f>'Moving Avg'!G2093</f>
        <v>12.795357999999991</v>
      </c>
      <c r="I2093" s="2">
        <f>'Moving Avg'!H2093</f>
        <v>12.169753500000004</v>
      </c>
      <c r="J2093" s="5" t="str">
        <f>OBV!F2093</f>
        <v>BEARISH</v>
      </c>
      <c r="K2093" s="5" t="str">
        <f>OBV!G2093</f>
        <v>WEAK</v>
      </c>
      <c r="L2093" s="5" t="str">
        <f>OBV!H2093</f>
        <v>BEARISH DIVERGENCE</v>
      </c>
    </row>
    <row r="2094" spans="1:12" ht="13.5" x14ac:dyDescent="0.25">
      <c r="A2094" s="3">
        <f>RSI!A2094</f>
        <v>45350</v>
      </c>
      <c r="B2094" s="2">
        <f>RSI!B2094</f>
        <v>13.1814</v>
      </c>
      <c r="C2094" s="2">
        <f>RSI!I2094</f>
        <v>65.463569701177505</v>
      </c>
      <c r="D2094" s="2">
        <f>MACD!E2094</f>
        <v>-0.12959554706193366</v>
      </c>
      <c r="E2094" s="2">
        <f>MACD!F2094</f>
        <v>-4.6037226240919195E-2</v>
      </c>
      <c r="F2094" s="2">
        <f>'Moving Avg'!D2094</f>
        <v>13.007739999999998</v>
      </c>
      <c r="G2094" s="2">
        <f>'Moving Avg'!F2094</f>
        <v>12.817415000000002</v>
      </c>
      <c r="H2094" s="2">
        <f>'Moving Avg'!G2094</f>
        <v>12.808639999999993</v>
      </c>
      <c r="I2094" s="2">
        <f>'Moving Avg'!H2094</f>
        <v>12.180965500000005</v>
      </c>
      <c r="J2094" s="5" t="str">
        <f>OBV!F2094</f>
        <v>BEARISH</v>
      </c>
      <c r="K2094" s="5" t="str">
        <f>OBV!G2094</f>
        <v>NEUTRAL</v>
      </c>
      <c r="L2094" s="5" t="str">
        <f>OBV!H2094</f>
        <v>BEARISH DIVERGENCE</v>
      </c>
    </row>
    <row r="2095" spans="1:12" ht="13.5" x14ac:dyDescent="0.25">
      <c r="A2095" s="3">
        <f>RSI!A2095</f>
        <v>45351</v>
      </c>
      <c r="B2095" s="2">
        <f>RSI!B2095</f>
        <v>13.1814</v>
      </c>
      <c r="C2095" s="2">
        <f>RSI!I2095</f>
        <v>65.463569701177505</v>
      </c>
      <c r="D2095" s="2">
        <f>MACD!E2095</f>
        <v>-0.14566104632435106</v>
      </c>
      <c r="E2095" s="2">
        <f>MACD!F2095</f>
        <v>-6.5961990257605574E-2</v>
      </c>
      <c r="F2095" s="2">
        <f>'Moving Avg'!D2095</f>
        <v>13.07244</v>
      </c>
      <c r="G2095" s="2">
        <f>'Moving Avg'!F2095</f>
        <v>12.83785</v>
      </c>
      <c r="H2095" s="2">
        <f>'Moving Avg'!G2095</f>
        <v>12.819367999999995</v>
      </c>
      <c r="I2095" s="2">
        <f>'Moving Avg'!H2095</f>
        <v>12.192565500000002</v>
      </c>
      <c r="J2095" s="5" t="str">
        <f>OBV!F2095</f>
        <v>BEARISH</v>
      </c>
      <c r="K2095" s="5" t="str">
        <f>OBV!G2095</f>
        <v>NEUTRAL</v>
      </c>
      <c r="L2095" s="5" t="str">
        <f>OBV!H2095</f>
        <v>BEARISH DIVERGENCE</v>
      </c>
    </row>
    <row r="2096" spans="1:12" ht="13.5" x14ac:dyDescent="0.25">
      <c r="A2096" s="3">
        <f>RSI!A2096</f>
        <v>45352</v>
      </c>
      <c r="B2096" s="2">
        <f>RSI!B2096</f>
        <v>13.096299999999999</v>
      </c>
      <c r="C2096" s="2">
        <f>RSI!I2096</f>
        <v>60.425974240461628</v>
      </c>
      <c r="D2096" s="2">
        <f>MACD!E2096</f>
        <v>-0.14183417484819039</v>
      </c>
      <c r="E2096" s="2">
        <f>MACD!F2096</f>
        <v>-8.1136427175722531E-2</v>
      </c>
      <c r="F2096" s="2">
        <f>'Moving Avg'!D2096</f>
        <v>13.08606</v>
      </c>
      <c r="G2096" s="2">
        <f>'Moving Avg'!F2096</f>
        <v>12.85403</v>
      </c>
      <c r="H2096" s="2">
        <f>'Moving Avg'!G2096</f>
        <v>12.829927999999995</v>
      </c>
      <c r="I2096" s="2">
        <f>'Moving Avg'!H2096</f>
        <v>12.203779000000004</v>
      </c>
      <c r="J2096" s="5" t="str">
        <f>OBV!F2096</f>
        <v>BEARISH</v>
      </c>
      <c r="K2096" s="5" t="str">
        <f>OBV!G2096</f>
        <v>WEAK</v>
      </c>
      <c r="L2096" s="5" t="str">
        <f>OBV!H2096</f>
        <v>BEARISH DIVERGENCE</v>
      </c>
    </row>
    <row r="2097" spans="1:12" ht="13.5" x14ac:dyDescent="0.25">
      <c r="A2097" s="3">
        <f>RSI!A2097</f>
        <v>45355</v>
      </c>
      <c r="B2097" s="2">
        <f>RSI!B2097</f>
        <v>13.113300000000001</v>
      </c>
      <c r="C2097" s="2">
        <f>RSI!I2097</f>
        <v>61.070450652063506</v>
      </c>
      <c r="D2097" s="2">
        <f>MACD!E2097</f>
        <v>-0.1543033305309951</v>
      </c>
      <c r="E2097" s="2">
        <f>MACD!F2097</f>
        <v>-9.576980784677705E-2</v>
      </c>
      <c r="F2097" s="2">
        <f>'Moving Avg'!D2097</f>
        <v>13.12012</v>
      </c>
      <c r="G2097" s="2">
        <f>'Moving Avg'!F2097</f>
        <v>12.862970000000001</v>
      </c>
      <c r="H2097" s="2">
        <f>'Moving Avg'!G2097</f>
        <v>12.838441999999995</v>
      </c>
      <c r="I2097" s="2">
        <f>'Moving Avg'!H2097</f>
        <v>12.215038500000006</v>
      </c>
      <c r="J2097" s="5" t="str">
        <f>OBV!F2097</f>
        <v>BULLISH</v>
      </c>
      <c r="K2097" s="5" t="str">
        <f>OBV!G2097</f>
        <v>STRONG</v>
      </c>
      <c r="L2097" s="5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13.113300000000001</v>
      </c>
      <c r="C2098" s="2">
        <f>RSI!I2098</f>
        <v>61.070450652063499</v>
      </c>
      <c r="D2098" s="2">
        <f>MACD!E2098</f>
        <v>-0.16619565101716738</v>
      </c>
      <c r="E2098" s="2">
        <f>MACD!F2098</f>
        <v>-0.10985497648085513</v>
      </c>
      <c r="F2098" s="2">
        <f>'Moving Avg'!D2098</f>
        <v>13.137139999999999</v>
      </c>
      <c r="G2098" s="2">
        <f>'Moving Avg'!F2098</f>
        <v>12.88</v>
      </c>
      <c r="H2098" s="2">
        <f>'Moving Avg'!G2098</f>
        <v>12.849851999999997</v>
      </c>
      <c r="I2098" s="2">
        <f>'Moving Avg'!H2098</f>
        <v>12.226298000000007</v>
      </c>
      <c r="J2098" s="5" t="str">
        <f>OBV!F2098</f>
        <v>BULLISH</v>
      </c>
      <c r="K2098" s="5" t="str">
        <f>OBV!G2098</f>
        <v>STRONG</v>
      </c>
      <c r="L2098" s="5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13.113300000000001</v>
      </c>
      <c r="C2099" s="2">
        <f>RSI!I2099</f>
        <v>61.070450652063499</v>
      </c>
      <c r="D2099" s="2">
        <f>MACD!E2099</f>
        <v>-0.16439281776824721</v>
      </c>
      <c r="E2099" s="2">
        <f>MACD!F2099</f>
        <v>-0.12076254473833355</v>
      </c>
      <c r="F2099" s="2">
        <f>'Moving Avg'!D2099</f>
        <v>13.123519999999999</v>
      </c>
      <c r="G2099" s="2">
        <f>'Moving Avg'!F2099</f>
        <v>12.901285000000001</v>
      </c>
      <c r="H2099" s="2">
        <f>'Moving Avg'!G2099</f>
        <v>12.858537999999994</v>
      </c>
      <c r="I2099" s="2">
        <f>'Moving Avg'!H2099</f>
        <v>12.237557500000005</v>
      </c>
      <c r="J2099" s="5" t="str">
        <f>OBV!F2099</f>
        <v>BULLISH</v>
      </c>
      <c r="K2099" s="5" t="str">
        <f>OBV!G2099</f>
        <v>STRONG</v>
      </c>
      <c r="L2099" s="5" t="str">
        <f>OBV!H2099</f>
        <v>BULLISH DIVERGENCE</v>
      </c>
    </row>
    <row r="2100" spans="1:12" ht="13.5" x14ac:dyDescent="0.25">
      <c r="A2100" s="3">
        <f>RSI!A2100</f>
        <v>45358</v>
      </c>
      <c r="B2100" s="2">
        <f>RSI!B2100</f>
        <v>13.0707</v>
      </c>
      <c r="C2100" s="2">
        <f>RSI!I2100</f>
        <v>58.108672817925616</v>
      </c>
      <c r="D2100" s="2">
        <f>MACD!E2100</f>
        <v>-0.16086190490634777</v>
      </c>
      <c r="E2100" s="2">
        <f>MACD!F2100</f>
        <v>-0.12878241677193641</v>
      </c>
      <c r="F2100" s="2">
        <f>'Moving Avg'!D2100</f>
        <v>13.101380000000001</v>
      </c>
      <c r="G2100" s="2">
        <f>'Moving Avg'!F2100</f>
        <v>12.920440000000003</v>
      </c>
      <c r="H2100" s="2">
        <f>'Moving Avg'!G2100</f>
        <v>12.866371999999995</v>
      </c>
      <c r="I2100" s="2">
        <f>'Moving Avg'!H2100</f>
        <v>12.248604000000007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13.0707</v>
      </c>
      <c r="C2101" s="2">
        <f>RSI!I2101</f>
        <v>58.108672817925616</v>
      </c>
      <c r="D2101" s="2">
        <f>MACD!E2101</f>
        <v>-0.13248740730906228</v>
      </c>
      <c r="E2101" s="2">
        <f>MACD!F2101</f>
        <v>-0.12952341487936159</v>
      </c>
      <c r="F2101" s="2">
        <f>'Moving Avg'!D2101</f>
        <v>13.096260000000001</v>
      </c>
      <c r="G2101" s="2">
        <f>'Moving Avg'!F2101</f>
        <v>12.940025000000002</v>
      </c>
      <c r="H2101" s="2">
        <f>'Moving Avg'!G2101</f>
        <v>12.874375999999994</v>
      </c>
      <c r="I2101" s="2">
        <f>'Moving Avg'!H2101</f>
        <v>12.259650500000006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13.0707</v>
      </c>
      <c r="C2102" s="2">
        <f>RSI!I2102</f>
        <v>58.108672817925616</v>
      </c>
      <c r="D2102" s="2">
        <f>MACD!E2102</f>
        <v>-0.1223388703617978</v>
      </c>
      <c r="E2102" s="2">
        <f>MACD!F2102</f>
        <v>-0.12808650597584884</v>
      </c>
      <c r="F2102" s="2">
        <f>'Moving Avg'!D2102</f>
        <v>13.08774</v>
      </c>
      <c r="G2102" s="2">
        <f>'Moving Avg'!F2102</f>
        <v>12.962590000000001</v>
      </c>
      <c r="H2102" s="2">
        <f>'Moving Avg'!G2102</f>
        <v>12.881187999999998</v>
      </c>
      <c r="I2102" s="2">
        <f>'Moving Avg'!H2102</f>
        <v>12.270891000000008</v>
      </c>
      <c r="J2102" s="5" t="str">
        <f>OBV!F2102</f>
        <v>BEARISH</v>
      </c>
      <c r="K2102" s="5" t="str">
        <f>OBV!G2102</f>
        <v>WEAK</v>
      </c>
      <c r="L2102" s="5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13.0707</v>
      </c>
      <c r="C2103" s="2">
        <f>RSI!I2103</f>
        <v>58.108672817925616</v>
      </c>
      <c r="D2103" s="2">
        <f>MACD!E2103</f>
        <v>-0.10134114061266786</v>
      </c>
      <c r="E2103" s="2">
        <f>MACD!F2103</f>
        <v>-0.12273743290321265</v>
      </c>
      <c r="F2103" s="2">
        <f>'Moving Avg'!D2103</f>
        <v>13.079220000000001</v>
      </c>
      <c r="G2103" s="2">
        <f>'Moving Avg'!F2103</f>
        <v>12.985155000000001</v>
      </c>
      <c r="H2103" s="2">
        <f>'Moving Avg'!G2103</f>
        <v>12.888849999999998</v>
      </c>
      <c r="I2103" s="2">
        <f>'Moving Avg'!H2103</f>
        <v>12.282248000000008</v>
      </c>
      <c r="J2103" s="5" t="str">
        <f>OBV!F2103</f>
        <v>BEARISH</v>
      </c>
      <c r="K2103" s="5" t="str">
        <f>OBV!G2103</f>
        <v>WEAK</v>
      </c>
      <c r="L2103" s="5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13.0367</v>
      </c>
      <c r="C2104" s="2">
        <f>RSI!I2104</f>
        <v>55.233071964736759</v>
      </c>
      <c r="D2104" s="2">
        <f>MACD!E2104</f>
        <v>-5.8131624249528002E-2</v>
      </c>
      <c r="E2104" s="2">
        <f>MACD!F2104</f>
        <v>-0.10981627117247572</v>
      </c>
      <c r="F2104" s="2">
        <f>'Moving Avg'!D2104</f>
        <v>13.0639</v>
      </c>
      <c r="G2104" s="2">
        <f>'Moving Avg'!F2104</f>
        <v>13.000485000000001</v>
      </c>
      <c r="H2104" s="2">
        <f>'Moving Avg'!G2104</f>
        <v>12.898727999999997</v>
      </c>
      <c r="I2104" s="2">
        <f>'Moving Avg'!H2104</f>
        <v>12.29312450000001</v>
      </c>
      <c r="J2104" s="5" t="str">
        <f>OBV!F2104</f>
        <v>BEARISH</v>
      </c>
      <c r="K2104" s="5" t="str">
        <f>OBV!G2104</f>
        <v>WEAK</v>
      </c>
      <c r="L2104" s="5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13.0707</v>
      </c>
      <c r="C2105" s="2">
        <f>RSI!I2105</f>
        <v>57.498135126711247</v>
      </c>
      <c r="D2105" s="2">
        <f>MACD!E2105</f>
        <v>-2.4485061580406864E-2</v>
      </c>
      <c r="E2105" s="2">
        <f>MACD!F2105</f>
        <v>-9.2750029254061964E-2</v>
      </c>
      <c r="F2105" s="2">
        <f>'Moving Avg'!D2105</f>
        <v>13.0639</v>
      </c>
      <c r="G2105" s="2">
        <f>'Moving Avg'!F2105</f>
        <v>13.015385</v>
      </c>
      <c r="H2105" s="2">
        <f>'Moving Avg'!G2105</f>
        <v>12.908093999999995</v>
      </c>
      <c r="I2105" s="2">
        <f>'Moving Avg'!H2105</f>
        <v>12.304171000000011</v>
      </c>
      <c r="J2105" s="5" t="str">
        <f>OBV!F2105</f>
        <v>BULLISH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13.0282</v>
      </c>
      <c r="C2106" s="2">
        <f>RSI!I2106</f>
        <v>53.831606655479369</v>
      </c>
      <c r="D2106" s="2">
        <f>MACD!E2106</f>
        <v>-6.5273835737684749E-3</v>
      </c>
      <c r="E2106" s="2">
        <f>MACD!F2106</f>
        <v>-7.5505500118003277E-2</v>
      </c>
      <c r="F2106" s="2">
        <f>'Moving Avg'!D2106</f>
        <v>13.055400000000001</v>
      </c>
      <c r="G2106" s="2">
        <f>'Moving Avg'!F2106</f>
        <v>13.023899999999998</v>
      </c>
      <c r="H2106" s="2">
        <f>'Moving Avg'!G2106</f>
        <v>12.913203999999993</v>
      </c>
      <c r="I2106" s="2">
        <f>'Moving Avg'!H2106</f>
        <v>12.315005000000012</v>
      </c>
      <c r="J2106" s="5" t="str">
        <f>OBV!F2106</f>
        <v>BULLISH</v>
      </c>
      <c r="K2106" s="5" t="str">
        <f>OBV!G2106</f>
        <v>NEUTRAL</v>
      </c>
      <c r="L2106" s="5" t="str">
        <f>OBV!H2106</f>
        <v>BULLISH DIVERGENCE</v>
      </c>
    </row>
    <row r="2107" spans="1:12" ht="13.5" x14ac:dyDescent="0.25">
      <c r="A2107" s="3">
        <f>RSI!A2107</f>
        <v>45369</v>
      </c>
      <c r="B2107" s="2">
        <f>RSI!B2107</f>
        <v>12.9856</v>
      </c>
      <c r="C2107" s="2">
        <f>RSI!I2107</f>
        <v>50.364769027690031</v>
      </c>
      <c r="D2107" s="2">
        <f>MACD!E2107</f>
        <v>1.416341695648704E-2</v>
      </c>
      <c r="E2107" s="2">
        <f>MACD!F2107</f>
        <v>-5.7571716703105215E-2</v>
      </c>
      <c r="F2107" s="2">
        <f>'Moving Avg'!D2107</f>
        <v>13.03838</v>
      </c>
      <c r="G2107" s="2">
        <f>'Moving Avg'!F2107</f>
        <v>13.034544999999998</v>
      </c>
      <c r="H2107" s="2">
        <f>'Moving Avg'!G2107</f>
        <v>12.915077999999992</v>
      </c>
      <c r="I2107" s="2">
        <f>'Moving Avg'!H2107</f>
        <v>12.32562600000001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12.9856</v>
      </c>
      <c r="C2108" s="2">
        <f>RSI!I2108</f>
        <v>50.364769027690031</v>
      </c>
      <c r="D2108" s="2">
        <f>MACD!E2108</f>
        <v>3.1668022306899246E-2</v>
      </c>
      <c r="E2108" s="2">
        <f>MACD!F2108</f>
        <v>-3.9723768901104323E-2</v>
      </c>
      <c r="F2108" s="2">
        <f>'Moving Avg'!D2108</f>
        <v>13.021359999999998</v>
      </c>
      <c r="G2108" s="2">
        <f>'Moving Avg'!F2108</f>
        <v>13.045189999999996</v>
      </c>
      <c r="H2108" s="2">
        <f>'Moving Avg'!G2108</f>
        <v>12.912523999999992</v>
      </c>
      <c r="I2108" s="2">
        <f>'Moving Avg'!H2108</f>
        <v>12.336247000000013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12.857900000000001</v>
      </c>
      <c r="C2109" s="2">
        <f>RSI!I2109</f>
        <v>41.151175130290284</v>
      </c>
      <c r="D2109" s="2">
        <f>MACD!E2109</f>
        <v>5.5936097469681201E-2</v>
      </c>
      <c r="E2109" s="2">
        <f>MACD!F2109</f>
        <v>-2.0591795626947216E-2</v>
      </c>
      <c r="F2109" s="2">
        <f>'Moving Avg'!D2109</f>
        <v>12.9856</v>
      </c>
      <c r="G2109" s="2">
        <f>'Moving Avg'!F2109</f>
        <v>13.045189999999996</v>
      </c>
      <c r="H2109" s="2">
        <f>'Moving Avg'!G2109</f>
        <v>12.912183999999991</v>
      </c>
      <c r="I2109" s="2">
        <f>'Moving Avg'!H2109</f>
        <v>12.34588050000001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12.7727</v>
      </c>
      <c r="C2110" s="2">
        <f>RSI!I2110</f>
        <v>36.370542422218875</v>
      </c>
      <c r="D2110" s="2">
        <f>MACD!E2110</f>
        <v>7.6979904534882237E-2</v>
      </c>
      <c r="E2110" s="2">
        <f>MACD!F2110</f>
        <v>-1.0774555945813231E-3</v>
      </c>
      <c r="F2110" s="2">
        <f>'Moving Avg'!D2110</f>
        <v>12.925999999999998</v>
      </c>
      <c r="G2110" s="2">
        <f>'Moving Avg'!F2110</f>
        <v>13.040929999999998</v>
      </c>
      <c r="H2110" s="2">
        <f>'Moving Avg'!G2110</f>
        <v>12.898559999999993</v>
      </c>
      <c r="I2110" s="2">
        <f>'Moving Avg'!H2110</f>
        <v>12.355825000000012</v>
      </c>
      <c r="J2110" s="5" t="str">
        <f>OBV!F2110</f>
        <v>BEARISH</v>
      </c>
      <c r="K2110" s="5" t="str">
        <f>OBV!G2110</f>
        <v>WEAK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12.7727</v>
      </c>
      <c r="C2111" s="2">
        <f>RSI!I2111</f>
        <v>36.370542422218875</v>
      </c>
      <c r="D2111" s="2">
        <f>MACD!E2111</f>
        <v>9.5985965289273167E-2</v>
      </c>
      <c r="E2111" s="2">
        <f>MACD!F2111</f>
        <v>1.8335228582189576E-2</v>
      </c>
      <c r="F2111" s="2">
        <f>'Moving Avg'!D2111</f>
        <v>12.8749</v>
      </c>
      <c r="G2111" s="2">
        <f>'Moving Avg'!F2111</f>
        <v>13.028154999999998</v>
      </c>
      <c r="H2111" s="2">
        <f>'Moving Avg'!G2111</f>
        <v>12.885105999999993</v>
      </c>
      <c r="I2111" s="2">
        <f>'Moving Avg'!H2111</f>
        <v>12.365226500000011</v>
      </c>
      <c r="J2111" s="5" t="str">
        <f>OBV!F2111</f>
        <v>BEARISH</v>
      </c>
      <c r="K2111" s="5" t="str">
        <f>OBV!G2111</f>
        <v>WEAK</v>
      </c>
      <c r="L2111" s="5" t="str">
        <f>OBV!H2111</f>
        <v>CONFIRMED BEARISH</v>
      </c>
    </row>
    <row r="2112" spans="1:12" ht="13.5" x14ac:dyDescent="0.25">
      <c r="A2112" s="3">
        <f>RSI!A2112</f>
        <v>45377</v>
      </c>
      <c r="B2112" s="2">
        <f>RSI!B2112</f>
        <v>13.0707</v>
      </c>
      <c r="C2112" s="2">
        <f>RSI!I2112</f>
        <v>56.751360839604111</v>
      </c>
      <c r="D2112" s="2">
        <f>MACD!E2112</f>
        <v>9.1104833797251317E-2</v>
      </c>
      <c r="E2112" s="2">
        <f>MACD!F2112</f>
        <v>3.2889149625201924E-2</v>
      </c>
      <c r="F2112" s="2">
        <f>'Moving Avg'!D2112</f>
        <v>12.891919999999999</v>
      </c>
      <c r="G2112" s="2">
        <f>'Moving Avg'!F2112</f>
        <v>13.034539999999998</v>
      </c>
      <c r="H2112" s="2">
        <f>'Moving Avg'!G2112</f>
        <v>12.882719999999992</v>
      </c>
      <c r="I2112" s="2">
        <f>'Moving Avg'!H2112</f>
        <v>12.376273000000012</v>
      </c>
      <c r="J2112" s="5" t="str">
        <f>OBV!F2112</f>
        <v>BEARISH</v>
      </c>
      <c r="K2112" s="5" t="str">
        <f>OBV!G2112</f>
        <v>NEUTRAL</v>
      </c>
      <c r="L2112" s="5" t="str">
        <f>OBV!H2112</f>
        <v>BEARISH DIVERGENCE</v>
      </c>
    </row>
    <row r="2113" spans="1:12" ht="13.5" x14ac:dyDescent="0.25">
      <c r="A2113" s="3">
        <f>RSI!A2113</f>
        <v>45378</v>
      </c>
      <c r="B2113" s="2">
        <f>RSI!B2113</f>
        <v>12.7897</v>
      </c>
      <c r="C2113" s="2">
        <f>RSI!I2113</f>
        <v>42.822631737779425</v>
      </c>
      <c r="D2113" s="2">
        <f>MACD!E2113</f>
        <v>0.10705716856792158</v>
      </c>
      <c r="E2113" s="2">
        <f>MACD!F2113</f>
        <v>4.7722753413745857E-2</v>
      </c>
      <c r="F2113" s="2">
        <f>'Moving Avg'!D2113</f>
        <v>12.852740000000001</v>
      </c>
      <c r="G2113" s="2">
        <f>'Moving Avg'!F2113</f>
        <v>13.022614999999996</v>
      </c>
      <c r="H2113" s="2">
        <f>'Moving Avg'!G2113</f>
        <v>12.874885999999996</v>
      </c>
      <c r="I2113" s="2">
        <f>'Moving Avg'!H2113</f>
        <v>12.385914500000011</v>
      </c>
      <c r="J2113" s="5" t="str">
        <f>OBV!F2113</f>
        <v>BEARISH</v>
      </c>
      <c r="K2113" s="5" t="str">
        <f>OBV!G2113</f>
        <v>WEAK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13.062200000000001</v>
      </c>
      <c r="C2114" s="2">
        <f>RSI!I2114</f>
        <v>54.488161408252346</v>
      </c>
      <c r="D2114" s="2">
        <f>MACD!E2114</f>
        <v>9.6121736623938858E-2</v>
      </c>
      <c r="E2114" s="2">
        <f>MACD!F2114</f>
        <v>5.7402550055784457E-2</v>
      </c>
      <c r="F2114" s="2">
        <f>'Moving Avg'!D2114</f>
        <v>12.893600000000001</v>
      </c>
      <c r="G2114" s="2">
        <f>'Moving Avg'!F2114</f>
        <v>13.016655</v>
      </c>
      <c r="H2114" s="2">
        <f>'Moving Avg'!G2114</f>
        <v>12.868923999999994</v>
      </c>
      <c r="I2114" s="2">
        <f>'Moving Avg'!H2114</f>
        <v>12.396918500000009</v>
      </c>
      <c r="J2114" s="5" t="str">
        <f>OBV!F2114</f>
        <v>BEARISH</v>
      </c>
      <c r="K2114" s="5" t="str">
        <f>OBV!G2114</f>
        <v>WEAK</v>
      </c>
      <c r="L2114" s="5" t="str">
        <f>OBV!H2114</f>
        <v>BEARISH DIVERGENCE</v>
      </c>
    </row>
    <row r="2115" spans="1:12" ht="13.5" x14ac:dyDescent="0.25">
      <c r="A2115" s="3">
        <f>RSI!A2115</f>
        <v>45380</v>
      </c>
      <c r="B2115" s="2">
        <f>RSI!B2115</f>
        <v>12.857900000000001</v>
      </c>
      <c r="C2115" s="2">
        <f>RSI!I2115</f>
        <v>46.781885321920484</v>
      </c>
      <c r="D2115" s="2">
        <f>MACD!E2115</f>
        <v>0.10653219038151462</v>
      </c>
      <c r="E2115" s="2">
        <f>MACD!F2115</f>
        <v>6.7228478120930496E-2</v>
      </c>
      <c r="F2115" s="2">
        <f>'Moving Avg'!D2115</f>
        <v>12.910640000000001</v>
      </c>
      <c r="G2115" s="2">
        <f>'Moving Avg'!F2115</f>
        <v>13.00048</v>
      </c>
      <c r="H2115" s="2">
        <f>'Moving Avg'!G2115</f>
        <v>12.864155999999994</v>
      </c>
      <c r="I2115" s="2">
        <f>'Moving Avg'!H2115</f>
        <v>12.406901000000007</v>
      </c>
      <c r="J2115" s="5" t="str">
        <f>OBV!F2115</f>
        <v>BEARISH</v>
      </c>
      <c r="K2115" s="5" t="str">
        <f>OBV!G2115</f>
        <v>WEAK</v>
      </c>
      <c r="L2115" s="5" t="str">
        <f>OBV!H2115</f>
        <v>BEARISH DIVERGENCE</v>
      </c>
    </row>
    <row r="2116" spans="1:12" ht="13.5" x14ac:dyDescent="0.25">
      <c r="A2116" s="3">
        <f>RSI!A2116</f>
        <v>45383</v>
      </c>
      <c r="B2116" s="2">
        <f>RSI!B2116</f>
        <v>12.857900000000001</v>
      </c>
      <c r="C2116" s="2">
        <f>RSI!I2116</f>
        <v>46.781885321920484</v>
      </c>
      <c r="D2116" s="2">
        <f>MACD!E2116</f>
        <v>0.10936109642655012</v>
      </c>
      <c r="E2116" s="2">
        <f>MACD!F2116</f>
        <v>7.5655001782054421E-2</v>
      </c>
      <c r="F2116" s="2">
        <f>'Moving Avg'!D2116</f>
        <v>12.927680000000001</v>
      </c>
      <c r="G2116" s="2">
        <f>'Moving Avg'!F2116</f>
        <v>12.988560000000001</v>
      </c>
      <c r="H2116" s="2">
        <f>'Moving Avg'!G2116</f>
        <v>12.871139999999995</v>
      </c>
      <c r="I2116" s="2">
        <f>'Moving Avg'!H2116</f>
        <v>12.416883500000008</v>
      </c>
      <c r="J2116" s="5" t="str">
        <f>OBV!F2116</f>
        <v>BEARISH</v>
      </c>
      <c r="K2116" s="5" t="str">
        <f>OBV!G2116</f>
        <v>WEAK</v>
      </c>
      <c r="L2116" s="5" t="str">
        <f>OBV!H2116</f>
        <v>BEARISH DIVERGENCE</v>
      </c>
    </row>
    <row r="2117" spans="1:12" ht="13.5" x14ac:dyDescent="0.25">
      <c r="A2117" s="3">
        <f>RSI!A2117</f>
        <v>45384</v>
      </c>
      <c r="B2117" s="2">
        <f>RSI!B2117</f>
        <v>12.747199999999999</v>
      </c>
      <c r="C2117" s="2">
        <f>RSI!I2117</f>
        <v>42.963411719518177</v>
      </c>
      <c r="D2117" s="2">
        <f>MACD!E2117</f>
        <v>0.11391809009229981</v>
      </c>
      <c r="E2117" s="2">
        <f>MACD!F2117</f>
        <v>8.3307619444103503E-2</v>
      </c>
      <c r="F2117" s="2">
        <f>'Moving Avg'!D2117</f>
        <v>12.862979999999999</v>
      </c>
      <c r="G2117" s="2">
        <f>'Moving Avg'!F2117</f>
        <v>12.970255</v>
      </c>
      <c r="H2117" s="2">
        <f>'Moving Avg'!G2117</f>
        <v>12.876079999999995</v>
      </c>
      <c r="I2117" s="2">
        <f>'Moving Avg'!H2117</f>
        <v>12.423791000000008</v>
      </c>
      <c r="J2117" s="5" t="str">
        <f>OBV!F2117</f>
        <v>BEARISH</v>
      </c>
      <c r="K2117" s="5" t="str">
        <f>OBV!G2117</f>
        <v>WEAK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12.7727</v>
      </c>
      <c r="C2118" s="2">
        <f>RSI!I2118</f>
        <v>44.095387045742171</v>
      </c>
      <c r="D2118" s="2">
        <f>MACD!E2118</f>
        <v>0.11701809264988405</v>
      </c>
      <c r="E2118" s="2">
        <f>MACD!F2118</f>
        <v>9.0049714085259622E-2</v>
      </c>
      <c r="F2118" s="2">
        <f>'Moving Avg'!D2118</f>
        <v>12.859579999999999</v>
      </c>
      <c r="G2118" s="2">
        <f>'Moving Avg'!F2118</f>
        <v>12.953225</v>
      </c>
      <c r="H2118" s="2">
        <f>'Moving Avg'!G2118</f>
        <v>12.881187999999995</v>
      </c>
      <c r="I2118" s="2">
        <f>'Moving Avg'!H2118</f>
        <v>12.431136500000006</v>
      </c>
      <c r="J2118" s="5" t="str">
        <f>OBV!F2118</f>
        <v>BEARISH</v>
      </c>
      <c r="K2118" s="5" t="str">
        <f>OBV!G2118</f>
        <v>WEAK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12.747199999999999</v>
      </c>
      <c r="C2119" s="2">
        <f>RSI!I2119</f>
        <v>43.172652382933435</v>
      </c>
      <c r="D2119" s="2">
        <f>MACD!E2119</f>
        <v>0.10278227593403422</v>
      </c>
      <c r="E2119" s="2">
        <f>MACD!F2119</f>
        <v>9.2596226455014544E-2</v>
      </c>
      <c r="F2119" s="2">
        <f>'Moving Avg'!D2119</f>
        <v>12.796580000000001</v>
      </c>
      <c r="G2119" s="2">
        <f>'Moving Avg'!F2119</f>
        <v>12.93492</v>
      </c>
      <c r="H2119" s="2">
        <f>'Moving Avg'!G2119</f>
        <v>12.886127999999996</v>
      </c>
      <c r="I2119" s="2">
        <f>'Moving Avg'!H2119</f>
        <v>12.438354500000008</v>
      </c>
      <c r="J2119" s="5" t="str">
        <f>OBV!F2119</f>
        <v>BEARISH</v>
      </c>
      <c r="K2119" s="5" t="str">
        <f>OBV!G2119</f>
        <v>WEAK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13.0282</v>
      </c>
      <c r="C2120" s="2">
        <f>RSI!I2120</f>
        <v>54.477414321358026</v>
      </c>
      <c r="D2120" s="2">
        <f>MACD!E2120</f>
        <v>5.7796581630345401E-2</v>
      </c>
      <c r="E2120" s="2">
        <f>MACD!F2120</f>
        <v>8.5636297490080726E-2</v>
      </c>
      <c r="F2120" s="2">
        <f>'Moving Avg'!D2120</f>
        <v>12.830639999999999</v>
      </c>
      <c r="G2120" s="2">
        <f>'Moving Avg'!F2120</f>
        <v>12.932794999999999</v>
      </c>
      <c r="H2120" s="2">
        <f>'Moving Avg'!G2120</f>
        <v>12.895665999999997</v>
      </c>
      <c r="I2120" s="2">
        <f>'Moving Avg'!H2120</f>
        <v>12.447637000000009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</row>
    <row r="2121" spans="1:12" ht="13.5" x14ac:dyDescent="0.25">
      <c r="A2121" s="3">
        <f>RSI!A2121</f>
        <v>45390</v>
      </c>
      <c r="B2121" s="2">
        <f>RSI!B2121</f>
        <v>13.0282</v>
      </c>
      <c r="C2121" s="2">
        <f>RSI!I2121</f>
        <v>54.477414321358026</v>
      </c>
      <c r="D2121" s="2">
        <f>MACD!E2121</f>
        <v>1.8981048125969124E-2</v>
      </c>
      <c r="E2121" s="2">
        <f>MACD!F2121</f>
        <v>7.23052476172584E-2</v>
      </c>
      <c r="F2121" s="2">
        <f>'Moving Avg'!D2121</f>
        <v>12.864699999999999</v>
      </c>
      <c r="G2121" s="2">
        <f>'Moving Avg'!F2121</f>
        <v>12.930670000000001</v>
      </c>
      <c r="H2121" s="2">
        <f>'Moving Avg'!G2121</f>
        <v>12.900775999999997</v>
      </c>
      <c r="I2121" s="2">
        <f>'Moving Avg'!H2121</f>
        <v>12.455911000000009</v>
      </c>
      <c r="J2121" s="5" t="str">
        <f>OBV!F2121</f>
        <v>BEARISH</v>
      </c>
      <c r="K2121" s="5" t="str">
        <f>OBV!G2121</f>
        <v>NEUTRAL</v>
      </c>
      <c r="L2121" s="5" t="str">
        <f>OBV!H2121</f>
        <v>BEARISH DIVERGENCE</v>
      </c>
    </row>
    <row r="2122" spans="1:12" ht="13.5" x14ac:dyDescent="0.25">
      <c r="A2122" s="3">
        <f>RSI!A2122</f>
        <v>45394</v>
      </c>
      <c r="B2122" s="2">
        <f>RSI!B2122</f>
        <v>13.113300000000001</v>
      </c>
      <c r="C2122" s="2">
        <f>RSI!I2122</f>
        <v>57.450395563331845</v>
      </c>
      <c r="D2122" s="2">
        <f>MACD!E2122</f>
        <v>2.4984478592612547E-2</v>
      </c>
      <c r="E2122" s="2">
        <f>MACD!F2122</f>
        <v>6.2841093812329232E-2</v>
      </c>
      <c r="F2122" s="2">
        <f>'Moving Avg'!D2122</f>
        <v>12.93792</v>
      </c>
      <c r="G2122" s="2">
        <f>'Moving Avg'!F2122</f>
        <v>12.9328</v>
      </c>
      <c r="H2122" s="2">
        <f>'Moving Avg'!G2122</f>
        <v>12.907587999999993</v>
      </c>
      <c r="I2122" s="2">
        <f>'Moving Avg'!H2122</f>
        <v>12.463485500000008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13.104799999999999</v>
      </c>
      <c r="C2123" s="2">
        <f>RSI!I2123</f>
        <v>57.049628413390671</v>
      </c>
      <c r="D2123" s="2">
        <f>MACD!E2123</f>
        <v>-1.3683312108364376E-2</v>
      </c>
      <c r="E2123" s="2">
        <f>MACD!F2123</f>
        <v>4.7536212628190508E-2</v>
      </c>
      <c r="F2123" s="2">
        <f>'Moving Avg'!D2123</f>
        <v>13.004339999999999</v>
      </c>
      <c r="G2123" s="2">
        <f>'Moving Avg'!F2123</f>
        <v>12.934504999999998</v>
      </c>
      <c r="H2123" s="2">
        <f>'Moving Avg'!G2123</f>
        <v>12.914229999999993</v>
      </c>
      <c r="I2123" s="2">
        <f>'Moving Avg'!H2123</f>
        <v>12.470862000000009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</row>
    <row r="2124" spans="1:12" ht="13.5" x14ac:dyDescent="0.25">
      <c r="A2124" s="3">
        <f>RSI!A2124</f>
        <v>45398</v>
      </c>
      <c r="B2124" s="2">
        <f>RSI!B2124</f>
        <v>13.104799999999999</v>
      </c>
      <c r="C2124" s="2">
        <f>RSI!I2124</f>
        <v>57.049628413390664</v>
      </c>
      <c r="D2124" s="2">
        <f>MACD!E2124</f>
        <v>-5.4904608101740138E-3</v>
      </c>
      <c r="E2124" s="2">
        <f>MACD!F2124</f>
        <v>3.6930877940517602E-2</v>
      </c>
      <c r="F2124" s="2">
        <f>'Moving Avg'!D2124</f>
        <v>13.07586</v>
      </c>
      <c r="G2124" s="2">
        <f>'Moving Avg'!F2124</f>
        <v>12.937909999999999</v>
      </c>
      <c r="H2124" s="2">
        <f>'Moving Avg'!G2124</f>
        <v>12.920871999999992</v>
      </c>
      <c r="I2124" s="2">
        <f>'Moving Avg'!H2124</f>
        <v>12.477463000000007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</row>
    <row r="2125" spans="1:12" ht="13.5" x14ac:dyDescent="0.25">
      <c r="A2125" s="3">
        <f>RSI!A2125</f>
        <v>45399</v>
      </c>
      <c r="B2125" s="2">
        <f>RSI!B2125</f>
        <v>13.0282</v>
      </c>
      <c r="C2125" s="2">
        <f>RSI!I2125</f>
        <v>53.172872767687231</v>
      </c>
      <c r="D2125" s="2">
        <f>MACD!E2125</f>
        <v>-2.5251156108625494E-2</v>
      </c>
      <c r="E2125" s="2">
        <f>MACD!F2125</f>
        <v>2.4494471130688984E-2</v>
      </c>
      <c r="F2125" s="2">
        <f>'Moving Avg'!D2125</f>
        <v>13.07586</v>
      </c>
      <c r="G2125" s="2">
        <f>'Moving Avg'!F2125</f>
        <v>12.935785000000001</v>
      </c>
      <c r="H2125" s="2">
        <f>'Moving Avg'!G2125</f>
        <v>12.925981999999992</v>
      </c>
      <c r="I2125" s="2">
        <f>'Moving Avg'!H2125</f>
        <v>12.483719500000008</v>
      </c>
      <c r="J2125" s="5" t="str">
        <f>OBV!F2125</f>
        <v>BEARISH</v>
      </c>
      <c r="K2125" s="5" t="str">
        <f>OBV!G2125</f>
        <v>WEAK</v>
      </c>
      <c r="L2125" s="5" t="str">
        <f>OBV!H2125</f>
        <v>NEUTRAL</v>
      </c>
    </row>
    <row r="2126" spans="1:12" ht="13.5" x14ac:dyDescent="0.25">
      <c r="A2126" s="3">
        <f>RSI!A2126</f>
        <v>45400</v>
      </c>
      <c r="B2126" s="2">
        <f>RSI!B2126</f>
        <v>13.113300000000001</v>
      </c>
      <c r="C2126" s="2">
        <f>RSI!I2126</f>
        <v>56.693755835720864</v>
      </c>
      <c r="D2126" s="2">
        <f>MACD!E2126</f>
        <v>-4.8689864321275422E-2</v>
      </c>
      <c r="E2126" s="2">
        <f>MACD!F2126</f>
        <v>9.8576040402961022E-3</v>
      </c>
      <c r="F2126" s="2">
        <f>'Moving Avg'!D2126</f>
        <v>13.092879999999999</v>
      </c>
      <c r="G2126" s="2">
        <f>'Moving Avg'!F2126</f>
        <v>12.940040000000002</v>
      </c>
      <c r="H2126" s="2">
        <f>'Moving Avg'!G2126</f>
        <v>12.932793999999992</v>
      </c>
      <c r="I2126" s="2">
        <f>'Moving Avg'!H2126</f>
        <v>12.491449000000006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13.113300000000001</v>
      </c>
      <c r="C2127" s="2">
        <f>RSI!I2127</f>
        <v>56.693755835720864</v>
      </c>
      <c r="D2127" s="2">
        <f>MACD!E2127</f>
        <v>-8.6439964894477583E-2</v>
      </c>
      <c r="E2127" s="2">
        <f>MACD!F2127</f>
        <v>-9.4019097466586359E-3</v>
      </c>
      <c r="F2127" s="2">
        <f>'Moving Avg'!D2127</f>
        <v>13.092879999999999</v>
      </c>
      <c r="G2127" s="2">
        <f>'Moving Avg'!F2127</f>
        <v>12.946425</v>
      </c>
      <c r="H2127" s="2">
        <f>'Moving Avg'!G2127</f>
        <v>12.936369999999993</v>
      </c>
      <c r="I2127" s="2">
        <f>'Moving Avg'!H2127</f>
        <v>12.499178500000005</v>
      </c>
      <c r="J2127" s="5" t="str">
        <f>OBV!F2127</f>
        <v>BULLISH</v>
      </c>
      <c r="K2127" s="5" t="str">
        <f>OBV!G2127</f>
        <v>STRONG</v>
      </c>
      <c r="L2127" s="5" t="str">
        <f>OBV!H2127</f>
        <v>NEUTRAL</v>
      </c>
    </row>
    <row r="2128" spans="1:12" ht="13.5" x14ac:dyDescent="0.25">
      <c r="A2128" s="3">
        <f>RSI!A2128</f>
        <v>45404</v>
      </c>
      <c r="B2128" s="2">
        <f>RSI!B2128</f>
        <v>12.849299999999999</v>
      </c>
      <c r="C2128" s="2">
        <f>RSI!I2128</f>
        <v>44.62251610147441</v>
      </c>
      <c r="D2128" s="2">
        <f>MACD!E2128</f>
        <v>-9.5724630985793979E-2</v>
      </c>
      <c r="E2128" s="2">
        <f>MACD!F2128</f>
        <v>-2.6666453994485705E-2</v>
      </c>
      <c r="F2128" s="2">
        <f>'Moving Avg'!D2128</f>
        <v>13.041779999999999</v>
      </c>
      <c r="G2128" s="2">
        <f>'Moving Avg'!F2128</f>
        <v>12.939610000000002</v>
      </c>
      <c r="H2128" s="2">
        <f>'Moving Avg'!G2128</f>
        <v>12.937901999999992</v>
      </c>
      <c r="I2128" s="2">
        <f>'Moving Avg'!H2128</f>
        <v>12.505277500000004</v>
      </c>
      <c r="J2128" s="5" t="str">
        <f>OBV!F2128</f>
        <v>BULLISH</v>
      </c>
      <c r="K2128" s="5" t="str">
        <f>OBV!G2128</f>
        <v>STRONG</v>
      </c>
      <c r="L2128" s="5" t="str">
        <f>OBV!H2128</f>
        <v>BULLISH DIVERGENCE</v>
      </c>
    </row>
    <row r="2129" spans="1:12" ht="13.5" x14ac:dyDescent="0.25">
      <c r="A2129" s="3">
        <f>RSI!A2129</f>
        <v>45405</v>
      </c>
      <c r="B2129" s="2">
        <f>RSI!B2129</f>
        <v>12.849299999999999</v>
      </c>
      <c r="C2129" s="2">
        <f>RSI!I2129</f>
        <v>44.62251610147441</v>
      </c>
      <c r="D2129" s="2">
        <f>MACD!E2129</f>
        <v>-0.10670407443642027</v>
      </c>
      <c r="E2129" s="2">
        <f>MACD!F2129</f>
        <v>-4.267397808287262E-2</v>
      </c>
      <c r="F2129" s="2">
        <f>'Moving Avg'!D2129</f>
        <v>12.990680000000001</v>
      </c>
      <c r="G2129" s="2">
        <f>'Moving Avg'!F2129</f>
        <v>12.939180000000004</v>
      </c>
      <c r="H2129" s="2">
        <f>'Moving Avg'!G2129</f>
        <v>12.941135999999993</v>
      </c>
      <c r="I2129" s="2">
        <f>'Moving Avg'!H2129</f>
        <v>12.511726000000003</v>
      </c>
      <c r="J2129" s="5" t="str">
        <f>OBV!F2129</f>
        <v>BULLISH</v>
      </c>
      <c r="K2129" s="5" t="str">
        <f>OBV!G2129</f>
        <v>STRONG</v>
      </c>
      <c r="L2129" s="5" t="str">
        <f>OBV!H2129</f>
        <v>BULLISH DIVERGENCE</v>
      </c>
    </row>
    <row r="2130" spans="1:12" ht="13.5" x14ac:dyDescent="0.25">
      <c r="A2130" s="3">
        <f>RSI!A2130</f>
        <v>45406</v>
      </c>
      <c r="B2130" s="2">
        <f>RSI!B2130</f>
        <v>12.7727</v>
      </c>
      <c r="C2130" s="2">
        <f>RSI!I2130</f>
        <v>41.63911051106615</v>
      </c>
      <c r="D2130" s="2">
        <f>MACD!E2130</f>
        <v>-6.6348891106438046E-2</v>
      </c>
      <c r="E2130" s="2">
        <f>MACD!F2130</f>
        <v>-4.7408960687585704E-2</v>
      </c>
      <c r="F2130" s="2">
        <f>'Moving Avg'!D2130</f>
        <v>12.939580000000001</v>
      </c>
      <c r="G2130" s="2">
        <f>'Moving Avg'!F2130</f>
        <v>12.939180000000002</v>
      </c>
      <c r="H2130" s="2">
        <f>'Moving Avg'!G2130</f>
        <v>12.942837999999993</v>
      </c>
      <c r="I2130" s="2">
        <f>'Moving Avg'!H2130</f>
        <v>12.517597500000004</v>
      </c>
      <c r="J2130" s="5" t="str">
        <f>OBV!F2130</f>
        <v>BULLISH</v>
      </c>
      <c r="K2130" s="5" t="str">
        <f>OBV!G2130</f>
        <v>STRONG</v>
      </c>
      <c r="L2130" s="5" t="str">
        <f>OBV!H2130</f>
        <v>BULLISH DIVERGENCE</v>
      </c>
    </row>
    <row r="2131" spans="1:12" ht="13.5" x14ac:dyDescent="0.25">
      <c r="A2131" s="3">
        <f>RSI!A2131</f>
        <v>45407</v>
      </c>
      <c r="B2131" s="2">
        <f>RSI!B2131</f>
        <v>12.7727</v>
      </c>
      <c r="C2131" s="2">
        <f>RSI!I2131</f>
        <v>41.63911051106615</v>
      </c>
      <c r="D2131" s="2">
        <f>MACD!E2131</f>
        <v>-3.10637885988303E-2</v>
      </c>
      <c r="E2131" s="2">
        <f>MACD!F2131</f>
        <v>-4.4139926269834623E-2</v>
      </c>
      <c r="F2131" s="2">
        <f>'Moving Avg'!D2131</f>
        <v>12.871460000000003</v>
      </c>
      <c r="G2131" s="2">
        <f>'Moving Avg'!F2131</f>
        <v>12.939180000000002</v>
      </c>
      <c r="H2131" s="2">
        <f>'Moving Avg'!G2131</f>
        <v>12.944711999999996</v>
      </c>
      <c r="I2131" s="2">
        <f>'Moving Avg'!H2131</f>
        <v>12.523469000000002</v>
      </c>
      <c r="J2131" s="5" t="str">
        <f>OBV!F2131</f>
        <v>BEARISH</v>
      </c>
      <c r="K2131" s="5" t="str">
        <f>OBV!G2131</f>
        <v>WEAK</v>
      </c>
      <c r="L2131" s="5" t="str">
        <f>OBV!H2131</f>
        <v>CONFIRMED BEARISH</v>
      </c>
    </row>
    <row r="2132" spans="1:12" ht="13.5" x14ac:dyDescent="0.25">
      <c r="A2132" s="3">
        <f>RSI!A2132</f>
        <v>45408</v>
      </c>
      <c r="B2132" s="2">
        <f>RSI!B2132</f>
        <v>12.7727</v>
      </c>
      <c r="C2132" s="2">
        <f>RSI!I2132</f>
        <v>41.63911051106615</v>
      </c>
      <c r="D2132" s="2">
        <f>MACD!E2132</f>
        <v>1.2939226626205169E-2</v>
      </c>
      <c r="E2132" s="2">
        <f>MACD!F2132</f>
        <v>-3.2724095690626669E-2</v>
      </c>
      <c r="F2132" s="2">
        <f>'Moving Avg'!D2132</f>
        <v>12.80334</v>
      </c>
      <c r="G2132" s="2">
        <f>'Moving Avg'!F2132</f>
        <v>12.924280000000001</v>
      </c>
      <c r="H2132" s="2">
        <f>'Moving Avg'!G2132</f>
        <v>12.947777999999994</v>
      </c>
      <c r="I2132" s="2">
        <f>'Moving Avg'!H2132</f>
        <v>12.530504000000001</v>
      </c>
      <c r="J2132" s="5" t="str">
        <f>OBV!F2132</f>
        <v>BEARISH</v>
      </c>
      <c r="K2132" s="5" t="str">
        <f>OBV!G2132</f>
        <v>WEAK</v>
      </c>
      <c r="L2132" s="5" t="str">
        <f>OBV!H2132</f>
        <v>CONFIRMED BEARISH</v>
      </c>
    </row>
    <row r="2133" spans="1:12" ht="13.5" x14ac:dyDescent="0.25">
      <c r="A2133" s="3">
        <f>RSI!A2133</f>
        <v>45411</v>
      </c>
      <c r="B2133" s="2">
        <f>RSI!B2133</f>
        <v>13.019600000000001</v>
      </c>
      <c r="C2133" s="2">
        <f>RSI!I2133</f>
        <v>54.01599658486203</v>
      </c>
      <c r="D2133" s="2">
        <f>MACD!E2133</f>
        <v>3.1551968165750566E-2</v>
      </c>
      <c r="E2133" s="2">
        <f>MACD!F2133</f>
        <v>-1.9868882919351225E-2</v>
      </c>
      <c r="F2133" s="2">
        <f>'Moving Avg'!D2133</f>
        <v>12.837399999999999</v>
      </c>
      <c r="G2133" s="2">
        <f>'Moving Avg'!F2133</f>
        <v>12.935775000000001</v>
      </c>
      <c r="H2133" s="2">
        <f>'Moving Avg'!G2133</f>
        <v>12.955781999999992</v>
      </c>
      <c r="I2133" s="2">
        <f>'Moving Avg'!H2133</f>
        <v>12.538773500000001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12.7387</v>
      </c>
      <c r="C2134" s="2">
        <f>RSI!I2134</f>
        <v>42.875307147330481</v>
      </c>
      <c r="D2134" s="2">
        <f>MACD!E2134</f>
        <v>6.7553381415640601E-2</v>
      </c>
      <c r="E2134" s="2">
        <f>MACD!F2134</f>
        <v>-2.384430052352858E-3</v>
      </c>
      <c r="F2134" s="2">
        <f>'Moving Avg'!D2134</f>
        <v>12.815279999999998</v>
      </c>
      <c r="G2134" s="2">
        <f>'Moving Avg'!F2134</f>
        <v>12.919599999999999</v>
      </c>
      <c r="H2134" s="2">
        <f>'Moving Avg'!G2134</f>
        <v>12.955953999999995</v>
      </c>
      <c r="I2134" s="2">
        <f>'Moving Avg'!H2134</f>
        <v>12.544862999999999</v>
      </c>
      <c r="J2134" s="5" t="str">
        <f>OBV!F2134</f>
        <v>BEARISH</v>
      </c>
      <c r="K2134" s="5" t="str">
        <f>OBV!G2134</f>
        <v>WEAK</v>
      </c>
      <c r="L2134" s="5" t="str">
        <f>OBV!H2134</f>
        <v>CONFIRMED BEARISH</v>
      </c>
    </row>
    <row r="2135" spans="1:12" ht="13.5" x14ac:dyDescent="0.25">
      <c r="A2135" s="3">
        <f>RSI!A2135</f>
        <v>45414</v>
      </c>
      <c r="B2135" s="2">
        <f>RSI!B2135</f>
        <v>12.747199999999999</v>
      </c>
      <c r="C2135" s="2">
        <f>RSI!I2135</f>
        <v>43.25668567997419</v>
      </c>
      <c r="D2135" s="2">
        <f>MACD!E2135</f>
        <v>8.6747612521216766E-2</v>
      </c>
      <c r="E2135" s="2">
        <f>MACD!F2135</f>
        <v>1.5441978462361068E-2</v>
      </c>
      <c r="F2135" s="2">
        <f>'Moving Avg'!D2135</f>
        <v>12.810179999999999</v>
      </c>
      <c r="G2135" s="2">
        <f>'Moving Avg'!F2135</f>
        <v>12.914064999999999</v>
      </c>
      <c r="H2135" s="2">
        <f>'Moving Avg'!G2135</f>
        <v>12.955443999999995</v>
      </c>
      <c r="I2135" s="2">
        <f>'Moving Avg'!H2135</f>
        <v>12.550994999999999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12.747199999999999</v>
      </c>
      <c r="C2136" s="2">
        <f>RSI!I2136</f>
        <v>43.25668567997419</v>
      </c>
      <c r="D2136" s="2">
        <f>MACD!E2136</f>
        <v>0.11709183788859256</v>
      </c>
      <c r="E2136" s="2">
        <f>MACD!F2136</f>
        <v>3.577195034760737E-2</v>
      </c>
      <c r="F2136" s="2">
        <f>'Moving Avg'!D2136</f>
        <v>12.805079999999998</v>
      </c>
      <c r="G2136" s="2">
        <f>'Moving Avg'!F2136</f>
        <v>12.908529999999999</v>
      </c>
      <c r="H2136" s="2">
        <f>'Moving Avg'!G2136</f>
        <v>12.953229999999996</v>
      </c>
      <c r="I2136" s="2">
        <f>'Moving Avg'!H2136</f>
        <v>12.557320499999996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12.7301</v>
      </c>
      <c r="C2137" s="2">
        <f>RSI!I2137</f>
        <v>42.593218604071197</v>
      </c>
      <c r="D2137" s="2">
        <f>MACD!E2137</f>
        <v>0.14497017015205316</v>
      </c>
      <c r="E2137" s="2">
        <f>MACD!F2137</f>
        <v>5.7611594308496536E-2</v>
      </c>
      <c r="F2137" s="2">
        <f>'Moving Avg'!D2137</f>
        <v>12.796559999999999</v>
      </c>
      <c r="G2137" s="2">
        <f>'Moving Avg'!F2137</f>
        <v>12.907674999999998</v>
      </c>
      <c r="H2137" s="2">
        <f>'Moving Avg'!G2137</f>
        <v>12.952377999999996</v>
      </c>
      <c r="I2137" s="2">
        <f>'Moving Avg'!H2137</f>
        <v>12.563172999999997</v>
      </c>
      <c r="J2137" s="5" t="str">
        <f>OBV!F2137</f>
        <v>BEARISH</v>
      </c>
      <c r="K2137" s="5" t="str">
        <f>OBV!G2137</f>
        <v>WEAK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12.7301</v>
      </c>
      <c r="C2138" s="2">
        <f>RSI!I2138</f>
        <v>42.593218604071197</v>
      </c>
      <c r="D2138" s="2">
        <f>MACD!E2138</f>
        <v>0.12891165360459844</v>
      </c>
      <c r="E2138" s="2">
        <f>MACD!F2138</f>
        <v>7.1871606167716928E-2</v>
      </c>
      <c r="F2138" s="2">
        <f>'Moving Avg'!D2138</f>
        <v>12.738659999999999</v>
      </c>
      <c r="G2138" s="2">
        <f>'Moving Avg'!F2138</f>
        <v>12.905544999999998</v>
      </c>
      <c r="H2138" s="2">
        <f>'Moving Avg'!G2138</f>
        <v>12.951525999999996</v>
      </c>
      <c r="I2138" s="2">
        <f>'Moving Avg'!H2138</f>
        <v>12.567900499999999</v>
      </c>
      <c r="J2138" s="5" t="str">
        <f>OBV!F2138</f>
        <v>BEARISH</v>
      </c>
      <c r="K2138" s="5" t="str">
        <f>OBV!G2138</f>
        <v>WEAK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12.7301</v>
      </c>
      <c r="C2139" s="2">
        <f>RSI!I2139</f>
        <v>42.593218604071204</v>
      </c>
      <c r="D2139" s="2">
        <f>MACD!E2139</f>
        <v>0.11621952065596908</v>
      </c>
      <c r="E2139" s="2">
        <f>MACD!F2139</f>
        <v>8.0741189065367369E-2</v>
      </c>
      <c r="F2139" s="2">
        <f>'Moving Avg'!D2139</f>
        <v>12.736940000000001</v>
      </c>
      <c r="G2139" s="2">
        <f>'Moving Avg'!F2139</f>
        <v>12.904689999999997</v>
      </c>
      <c r="H2139" s="2">
        <f>'Moving Avg'!G2139</f>
        <v>12.948969999999997</v>
      </c>
      <c r="I2139" s="2">
        <f>'Moving Avg'!H2139</f>
        <v>12.573326</v>
      </c>
      <c r="J2139" s="5" t="str">
        <f>OBV!F2139</f>
        <v>BEARISH</v>
      </c>
      <c r="K2139" s="5" t="str">
        <f>OBV!G2139</f>
        <v>WEAK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12.7301</v>
      </c>
      <c r="C2140" s="2">
        <f>RSI!I2140</f>
        <v>42.593218604071204</v>
      </c>
      <c r="D2140" s="2">
        <f>MACD!E2140</f>
        <v>9.4524892042018749E-2</v>
      </c>
      <c r="E2140" s="2">
        <f>MACD!F2140</f>
        <v>8.3497929660697662E-2</v>
      </c>
      <c r="F2140" s="2">
        <f>'Moving Avg'!D2140</f>
        <v>12.73352</v>
      </c>
      <c r="G2140" s="2">
        <f>'Moving Avg'!F2140</f>
        <v>12.889784999999998</v>
      </c>
      <c r="H2140" s="2">
        <f>'Moving Avg'!G2140</f>
        <v>12.946413999999997</v>
      </c>
      <c r="I2140" s="2">
        <f>'Moving Avg'!H2140</f>
        <v>12.576901999999997</v>
      </c>
      <c r="J2140" s="5" t="str">
        <f>OBV!F2140</f>
        <v>BEARISH</v>
      </c>
      <c r="K2140" s="5" t="str">
        <f>OBV!G2140</f>
        <v>WEAK</v>
      </c>
      <c r="L2140" s="5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12.6876</v>
      </c>
      <c r="C2141" s="2">
        <f>RSI!I2141</f>
        <v>40.515808688126278</v>
      </c>
      <c r="D2141" s="2">
        <f>MACD!E2141</f>
        <v>8.0084087378185842E-2</v>
      </c>
      <c r="E2141" s="2">
        <f>MACD!F2141</f>
        <v>8.2815161204195298E-2</v>
      </c>
      <c r="F2141" s="2">
        <f>'Moving Avg'!D2141</f>
        <v>12.7216</v>
      </c>
      <c r="G2141" s="2">
        <f>'Moving Avg'!F2141</f>
        <v>12.872754999999998</v>
      </c>
      <c r="H2141" s="2">
        <f>'Moving Avg'!G2141</f>
        <v>12.939601999999997</v>
      </c>
      <c r="I2141" s="2">
        <f>'Moving Avg'!H2141</f>
        <v>12.581627999999998</v>
      </c>
      <c r="J2141" s="5" t="str">
        <f>OBV!F2141</f>
        <v>BEARISH</v>
      </c>
      <c r="K2141" s="5" t="str">
        <f>OBV!G2141</f>
        <v>WEAK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12.7216</v>
      </c>
      <c r="C2142" s="2">
        <f>RSI!I2142</f>
        <v>42.914541654457985</v>
      </c>
      <c r="D2142" s="2">
        <f>MACD!E2142</f>
        <v>6.6308709509051766E-2</v>
      </c>
      <c r="E2142" s="2">
        <f>MACD!F2142</f>
        <v>7.9513870865166592E-2</v>
      </c>
      <c r="F2142" s="2">
        <f>'Moving Avg'!D2142</f>
        <v>12.719899999999999</v>
      </c>
      <c r="G2142" s="2">
        <f>'Moving Avg'!F2142</f>
        <v>12.853169999999997</v>
      </c>
      <c r="H2142" s="2">
        <f>'Moving Avg'!G2142</f>
        <v>12.935173999999996</v>
      </c>
      <c r="I2142" s="2">
        <f>'Moving Avg'!H2142</f>
        <v>12.586055999999996</v>
      </c>
      <c r="J2142" s="5" t="str">
        <f>OBV!F2142</f>
        <v>BULLISH</v>
      </c>
      <c r="K2142" s="5" t="str">
        <f>OBV!G2142</f>
        <v>STRONG</v>
      </c>
      <c r="L2142" s="5" t="str">
        <f>OBV!H2142</f>
        <v>BULLISH DIVERGENCE</v>
      </c>
    </row>
    <row r="2143" spans="1:12" ht="13.5" x14ac:dyDescent="0.25">
      <c r="A2143" s="3">
        <f>RSI!A2143</f>
        <v>45426</v>
      </c>
      <c r="B2143" s="2">
        <f>RSI!B2143</f>
        <v>12.7301</v>
      </c>
      <c r="C2143" s="2">
        <f>RSI!I2143</f>
        <v>43.527655121127722</v>
      </c>
      <c r="D2143" s="2">
        <f>MACD!E2143</f>
        <v>9.269770166845781E-2</v>
      </c>
      <c r="E2143" s="2">
        <f>MACD!F2143</f>
        <v>8.2150637025824841E-2</v>
      </c>
      <c r="F2143" s="2">
        <f>'Moving Avg'!D2143</f>
        <v>12.719900000000001</v>
      </c>
      <c r="G2143" s="2">
        <f>'Moving Avg'!F2143</f>
        <v>12.834434999999999</v>
      </c>
      <c r="H2143" s="2">
        <f>'Moving Avg'!G2143</f>
        <v>12.929211999999998</v>
      </c>
      <c r="I2143" s="2">
        <f>'Moving Avg'!H2143</f>
        <v>12.590951999999998</v>
      </c>
      <c r="J2143" s="5" t="str">
        <f>OBV!F2143</f>
        <v>BULLISH</v>
      </c>
      <c r="K2143" s="5" t="str">
        <f>OBV!G2143</f>
        <v>STRONG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12.7727</v>
      </c>
      <c r="C2144" s="2">
        <f>RSI!I2144</f>
        <v>46.621894273977539</v>
      </c>
      <c r="D2144" s="2">
        <f>MACD!E2144</f>
        <v>6.9244659039290113E-2</v>
      </c>
      <c r="E2144" s="2">
        <f>MACD!F2144</f>
        <v>7.9569441428517906E-2</v>
      </c>
      <c r="F2144" s="2">
        <f>'Moving Avg'!D2144</f>
        <v>12.72842</v>
      </c>
      <c r="G2144" s="2">
        <f>'Moving Avg'!F2144</f>
        <v>12.817829999999997</v>
      </c>
      <c r="H2144" s="2">
        <f>'Moving Avg'!G2144</f>
        <v>12.921038000000001</v>
      </c>
      <c r="I2144" s="2">
        <f>'Moving Avg'!H2144</f>
        <v>12.596060999999997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13.0282</v>
      </c>
      <c r="C2145" s="2">
        <f>RSI!I2145</f>
        <v>60.574640774470396</v>
      </c>
      <c r="D2145" s="2">
        <f>MACD!E2145</f>
        <v>3.2074957161292161E-2</v>
      </c>
      <c r="E2145" s="2">
        <f>MACD!F2145</f>
        <v>7.0070544575072766E-2</v>
      </c>
      <c r="F2145" s="2">
        <f>'Moving Avg'!D2145</f>
        <v>12.788039999999999</v>
      </c>
      <c r="G2145" s="2">
        <f>'Moving Avg'!F2145</f>
        <v>12.817829999999997</v>
      </c>
      <c r="H2145" s="2">
        <f>'Moving Avg'!G2145</f>
        <v>12.917973999999997</v>
      </c>
      <c r="I2145" s="2">
        <f>'Moving Avg'!H2145</f>
        <v>12.602660499999997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</row>
    <row r="2146" spans="1:12" ht="13.5" x14ac:dyDescent="0.25">
      <c r="A2146" s="3">
        <f>RSI!A2146</f>
        <v>45429</v>
      </c>
      <c r="B2146" s="2">
        <f>RSI!B2146</f>
        <v>13.019600000000001</v>
      </c>
      <c r="C2146" s="2">
        <f>RSI!I2146</f>
        <v>60.006070741433</v>
      </c>
      <c r="D2146" s="2">
        <f>MACD!E2146</f>
        <v>2.2627118287488202E-5</v>
      </c>
      <c r="E2146" s="2">
        <f>MACD!F2146</f>
        <v>5.6060961083715714E-2</v>
      </c>
      <c r="F2146" s="2">
        <f>'Moving Avg'!D2146</f>
        <v>12.85444</v>
      </c>
      <c r="G2146" s="2">
        <f>'Moving Avg'!F2146</f>
        <v>12.813144999999997</v>
      </c>
      <c r="H2146" s="2">
        <f>'Moving Avg'!G2146</f>
        <v>12.916439999999998</v>
      </c>
      <c r="I2146" s="2">
        <f>'Moving Avg'!H2146</f>
        <v>12.609003999999997</v>
      </c>
      <c r="J2146" s="5" t="str">
        <f>OBV!F2146</f>
        <v>BULLISH</v>
      </c>
      <c r="K2146" s="5" t="str">
        <f>OBV!G2146</f>
        <v>STRONG</v>
      </c>
      <c r="L2146" s="5" t="str">
        <f>OBV!H2146</f>
        <v>CONFIRMED BULLISH</v>
      </c>
    </row>
    <row r="2147" spans="1:12" ht="13.5" x14ac:dyDescent="0.25">
      <c r="A2147" s="3">
        <f>RSI!A2147</f>
        <v>45432</v>
      </c>
      <c r="B2147" s="2">
        <f>RSI!B2147</f>
        <v>12.7727</v>
      </c>
      <c r="C2147" s="2">
        <f>RSI!I2147</f>
        <v>46.509050139712031</v>
      </c>
      <c r="D2147" s="2">
        <f>MACD!E2147</f>
        <v>-1.2536008979433078E-2</v>
      </c>
      <c r="E2147" s="2">
        <f>MACD!F2147</f>
        <v>4.234156707108596E-2</v>
      </c>
      <c r="F2147" s="2">
        <f>'Moving Avg'!D2147</f>
        <v>12.864660000000001</v>
      </c>
      <c r="G2147" s="2">
        <f>'Moving Avg'!F2147</f>
        <v>12.796114999999997</v>
      </c>
      <c r="H2147" s="2">
        <f>'Moving Avg'!G2147</f>
        <v>12.909627999999998</v>
      </c>
      <c r="I2147" s="2">
        <f>'Moving Avg'!H2147</f>
        <v>12.614410999999997</v>
      </c>
      <c r="J2147" s="5" t="str">
        <f>OBV!F2147</f>
        <v>BULLISH</v>
      </c>
      <c r="K2147" s="5" t="str">
        <f>OBV!G2147</f>
        <v>STRONG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12.9856</v>
      </c>
      <c r="C2148" s="2">
        <f>RSI!I2148</f>
        <v>55.751384264372426</v>
      </c>
      <c r="D2148" s="2">
        <f>MACD!E2148</f>
        <v>-3.8488376190132456E-2</v>
      </c>
      <c r="E2148" s="2">
        <f>MACD!F2148</f>
        <v>2.6175578418842275E-2</v>
      </c>
      <c r="F2148" s="2">
        <f>'Moving Avg'!D2148</f>
        <v>12.915760000000001</v>
      </c>
      <c r="G2148" s="2">
        <f>'Moving Avg'!F2148</f>
        <v>12.802929999999995</v>
      </c>
      <c r="H2148" s="2">
        <f>'Moving Avg'!G2148</f>
        <v>12.907073999999998</v>
      </c>
      <c r="I2148" s="2">
        <f>'Moving Avg'!H2148</f>
        <v>12.62233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12.900399999999999</v>
      </c>
      <c r="C2149" s="2">
        <f>RSI!I2149</f>
        <v>51.887594323092564</v>
      </c>
      <c r="D2149" s="2">
        <f>MACD!E2149</f>
        <v>-5.4983383250480244E-2</v>
      </c>
      <c r="E2149" s="2">
        <f>MACD!F2149</f>
        <v>9.9437860849777709E-3</v>
      </c>
      <c r="F2149" s="2">
        <f>'Moving Avg'!D2149</f>
        <v>12.941300000000002</v>
      </c>
      <c r="G2149" s="2">
        <f>'Moving Avg'!F2149</f>
        <v>12.805484999999999</v>
      </c>
      <c r="H2149" s="2">
        <f>'Moving Avg'!G2149</f>
        <v>12.902815999999998</v>
      </c>
      <c r="I2149" s="2">
        <f>'Moving Avg'!H2149</f>
        <v>12.629822999999998</v>
      </c>
      <c r="J2149" s="5" t="str">
        <f>OBV!F2149</f>
        <v>BEARISH</v>
      </c>
      <c r="K2149" s="5" t="str">
        <f>OBV!G2149</f>
        <v>WEAK</v>
      </c>
      <c r="L2149" s="5" t="str">
        <f>OBV!H2149</f>
        <v>BEARISH DIVERGENCE</v>
      </c>
    </row>
    <row r="2150" spans="1:12" ht="13.5" x14ac:dyDescent="0.25">
      <c r="A2150" s="3">
        <f>RSI!A2150</f>
        <v>45435</v>
      </c>
      <c r="B2150" s="2">
        <f>RSI!B2150</f>
        <v>12.857900000000001</v>
      </c>
      <c r="C2150" s="2">
        <f>RSI!I2150</f>
        <v>50.025162518849939</v>
      </c>
      <c r="D2150" s="2">
        <f>MACD!E2150</f>
        <v>-6.6072823161002603E-2</v>
      </c>
      <c r="E2150" s="2">
        <f>MACD!F2150</f>
        <v>-5.2595357642183042E-3</v>
      </c>
      <c r="F2150" s="2">
        <f>'Moving Avg'!D2150</f>
        <v>12.907240000000002</v>
      </c>
      <c r="G2150" s="2">
        <f>'Moving Avg'!F2150</f>
        <v>12.809744999999998</v>
      </c>
      <c r="H2150" s="2">
        <f>'Moving Avg'!G2150</f>
        <v>12.898559999999996</v>
      </c>
      <c r="I2150" s="2">
        <f>'Moving Avg'!H2150</f>
        <v>12.637103499999998</v>
      </c>
      <c r="J2150" s="5" t="str">
        <f>OBV!F2150</f>
        <v>BEARISH</v>
      </c>
      <c r="K2150" s="5" t="str">
        <f>OBV!G2150</f>
        <v>WEAK</v>
      </c>
      <c r="L2150" s="5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12.943</v>
      </c>
      <c r="C2151" s="2">
        <f>RSI!I2151</f>
        <v>53.61534472586208</v>
      </c>
      <c r="D2151" s="2">
        <f>MACD!E2151</f>
        <v>-8.8306739636072606E-2</v>
      </c>
      <c r="E2151" s="2">
        <f>MACD!F2151</f>
        <v>-2.1868976538589165E-2</v>
      </c>
      <c r="F2151" s="2">
        <f>'Moving Avg'!D2151</f>
        <v>12.891919999999999</v>
      </c>
      <c r="G2151" s="2">
        <f>'Moving Avg'!F2151</f>
        <v>12.818259999999995</v>
      </c>
      <c r="H2151" s="2">
        <f>'Moving Avg'!G2151</f>
        <v>12.896005999999995</v>
      </c>
      <c r="I2151" s="2">
        <f>'Moving Avg'!H2151</f>
        <v>12.6439155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12.943</v>
      </c>
      <c r="C2152" s="2">
        <f>RSI!I2152</f>
        <v>53.615344725862094</v>
      </c>
      <c r="D2152" s="2">
        <f>MACD!E2152</f>
        <v>-0.10239990223464623</v>
      </c>
      <c r="E2152" s="2">
        <f>MACD!F2152</f>
        <v>-3.797516167780058E-2</v>
      </c>
      <c r="F2152" s="2">
        <f>'Moving Avg'!D2152</f>
        <v>12.925979999999999</v>
      </c>
      <c r="G2152" s="2">
        <f>'Moving Avg'!F2152</f>
        <v>12.826774999999998</v>
      </c>
      <c r="H2152" s="2">
        <f>'Moving Avg'!G2152</f>
        <v>12.893451999999995</v>
      </c>
      <c r="I2152" s="2">
        <f>'Moving Avg'!H2152</f>
        <v>12.650727500000002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</row>
    <row r="2153" spans="1:12" ht="13.5" x14ac:dyDescent="0.25">
      <c r="A2153" s="3">
        <f>RSI!A2153</f>
        <v>45440</v>
      </c>
      <c r="B2153" s="2">
        <f>RSI!B2153</f>
        <v>12.9856</v>
      </c>
      <c r="C2153" s="2">
        <f>RSI!I2153</f>
        <v>55.472477840394951</v>
      </c>
      <c r="D2153" s="2">
        <f>MACD!E2153</f>
        <v>-0.11664554356134005</v>
      </c>
      <c r="E2153" s="2">
        <f>MACD!F2153</f>
        <v>-5.3709238054508474E-2</v>
      </c>
      <c r="F2153" s="2">
        <f>'Moving Avg'!D2153</f>
        <v>12.925979999999999</v>
      </c>
      <c r="G2153" s="2">
        <f>'Moving Avg'!F2153</f>
        <v>12.825074999999998</v>
      </c>
      <c r="H2153" s="2">
        <f>'Moving Avg'!G2153</f>
        <v>12.891749999999995</v>
      </c>
      <c r="I2153" s="2">
        <f>'Moving Avg'!H2153</f>
        <v>12.657497000000003</v>
      </c>
      <c r="J2153" s="5" t="str">
        <f>OBV!F2153</f>
        <v>BULLISH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45441</v>
      </c>
      <c r="B2154" s="2">
        <f>RSI!B2154</f>
        <v>12.9771</v>
      </c>
      <c r="C2154" s="2">
        <f>RSI!I2154</f>
        <v>54.999304888140379</v>
      </c>
      <c r="D2154" s="2">
        <f>MACD!E2154</f>
        <v>-0.12220556974537189</v>
      </c>
      <c r="E2154" s="2">
        <f>MACD!F2154</f>
        <v>-6.7408504392681159E-2</v>
      </c>
      <c r="F2154" s="2">
        <f>'Moving Avg'!D2154</f>
        <v>12.941319999999999</v>
      </c>
      <c r="G2154" s="2">
        <f>'Moving Avg'!F2154</f>
        <v>12.836995000000002</v>
      </c>
      <c r="H2154" s="2">
        <f>'Moving Avg'!G2154</f>
        <v>12.890557999999993</v>
      </c>
      <c r="I2154" s="2">
        <f>'Moving Avg'!H2154</f>
        <v>12.664905500000001</v>
      </c>
      <c r="J2154" s="5" t="str">
        <f>OBV!F2154</f>
        <v>BULLISH</v>
      </c>
      <c r="K2154" s="5" t="str">
        <f>OBV!G2154</f>
        <v>STRONG</v>
      </c>
      <c r="L2154" s="5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12.9771</v>
      </c>
      <c r="C2155" s="2">
        <f>RSI!I2155</f>
        <v>54.999304888140379</v>
      </c>
      <c r="D2155" s="2">
        <f>MACD!E2155</f>
        <v>-8.8190711972231384E-2</v>
      </c>
      <c r="E2155" s="2">
        <f>MACD!F2155</f>
        <v>-7.1564945908591207E-2</v>
      </c>
      <c r="F2155" s="2">
        <f>'Moving Avg'!D2155</f>
        <v>12.965160000000001</v>
      </c>
      <c r="G2155" s="2">
        <f>'Moving Avg'!F2155</f>
        <v>12.848490000000002</v>
      </c>
      <c r="H2155" s="2">
        <f>'Moving Avg'!G2155</f>
        <v>12.888685999999993</v>
      </c>
      <c r="I2155" s="2">
        <f>'Moving Avg'!H2155</f>
        <v>12.671632500000005</v>
      </c>
      <c r="J2155" s="5" t="str">
        <f>OBV!F2155</f>
        <v>BULLISH</v>
      </c>
      <c r="K2155" s="5" t="str">
        <f>OBV!G2155</f>
        <v>STRONG</v>
      </c>
      <c r="L2155" s="5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12.9771</v>
      </c>
      <c r="C2156" s="2">
        <f>RSI!I2156</f>
        <v>54.999304888140394</v>
      </c>
      <c r="D2156" s="2">
        <f>MACD!E2156</f>
        <v>-6.127661301068521E-2</v>
      </c>
      <c r="E2156" s="2">
        <f>MACD!F2156</f>
        <v>-6.9507279329010019E-2</v>
      </c>
      <c r="F2156" s="2">
        <f>'Moving Avg'!D2156</f>
        <v>12.971979999999999</v>
      </c>
      <c r="G2156" s="2">
        <f>'Moving Avg'!F2156</f>
        <v>12.859985</v>
      </c>
      <c r="H2156" s="2">
        <f>'Moving Avg'!G2156</f>
        <v>12.887663999999996</v>
      </c>
      <c r="I2156" s="2">
        <f>'Moving Avg'!H2156</f>
        <v>12.678359500000006</v>
      </c>
      <c r="J2156" s="5" t="str">
        <f>OBV!F2156</f>
        <v>BEARISH</v>
      </c>
      <c r="K2156" s="5" t="str">
        <f>OBV!G2156</f>
        <v>NEUTRAL</v>
      </c>
      <c r="L2156" s="5" t="str">
        <f>OBV!H2156</f>
        <v>BEARISH DIVERGENCE</v>
      </c>
    </row>
    <row r="2157" spans="1:12" ht="13.5" x14ac:dyDescent="0.25">
      <c r="A2157" s="3">
        <f>RSI!A2157</f>
        <v>45446</v>
      </c>
      <c r="B2157" s="2">
        <f>RSI!B2157</f>
        <v>12.9771</v>
      </c>
      <c r="C2157" s="2">
        <f>RSI!I2157</f>
        <v>54.999304888140394</v>
      </c>
      <c r="D2157" s="2">
        <f>MACD!E2157</f>
        <v>-7.6992044160350659E-2</v>
      </c>
      <c r="E2157" s="2">
        <f>MACD!F2157</f>
        <v>-7.100423229527815E-2</v>
      </c>
      <c r="F2157" s="2">
        <f>'Moving Avg'!D2157</f>
        <v>12.978800000000001</v>
      </c>
      <c r="G2157" s="2">
        <f>'Moving Avg'!F2157</f>
        <v>12.872335000000001</v>
      </c>
      <c r="H2157" s="2">
        <f>'Moving Avg'!G2157</f>
        <v>12.887493999999993</v>
      </c>
      <c r="I2157" s="2">
        <f>'Moving Avg'!H2157</f>
        <v>12.685086500000004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</row>
    <row r="2158" spans="1:12" ht="13.5" x14ac:dyDescent="0.25">
      <c r="A2158" s="3">
        <f>RSI!A2158</f>
        <v>45447</v>
      </c>
      <c r="B2158" s="2">
        <f>RSI!B2158</f>
        <v>12.7727</v>
      </c>
      <c r="C2158" s="2">
        <f>RSI!I2158</f>
        <v>43.106467520197171</v>
      </c>
      <c r="D2158" s="2">
        <f>MACD!E2158</f>
        <v>-4.2862059515098139E-2</v>
      </c>
      <c r="E2158" s="2">
        <f>MACD!F2158</f>
        <v>-6.5375797739242153E-2</v>
      </c>
      <c r="F2158" s="2">
        <f>'Moving Avg'!D2158</f>
        <v>12.93622</v>
      </c>
      <c r="G2158" s="2">
        <f>'Moving Avg'!F2158</f>
        <v>12.874465000000004</v>
      </c>
      <c r="H2158" s="2">
        <f>'Moving Avg'!G2158</f>
        <v>12.883235999999995</v>
      </c>
      <c r="I2158" s="2">
        <f>'Moving Avg'!H2158</f>
        <v>12.690791500000005</v>
      </c>
      <c r="J2158" s="5" t="str">
        <f>OBV!F2158</f>
        <v>BEARISH</v>
      </c>
      <c r="K2158" s="5" t="str">
        <f>OBV!G2158</f>
        <v>WEAK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12.943</v>
      </c>
      <c r="C2159" s="2">
        <f>RSI!I2159</f>
        <v>52.351277350255906</v>
      </c>
      <c r="D2159" s="2">
        <f>MACD!E2159</f>
        <v>-3.8929882832746898E-2</v>
      </c>
      <c r="E2159" s="2">
        <f>MACD!F2159</f>
        <v>-6.0086614757943108E-2</v>
      </c>
      <c r="F2159" s="2">
        <f>'Moving Avg'!D2159</f>
        <v>12.929400000000001</v>
      </c>
      <c r="G2159" s="2">
        <f>'Moving Avg'!F2159</f>
        <v>12.885110000000003</v>
      </c>
      <c r="H2159" s="2">
        <f>'Moving Avg'!G2159</f>
        <v>12.884937999999995</v>
      </c>
      <c r="I2159" s="2">
        <f>'Moving Avg'!H2159</f>
        <v>12.696326500000007</v>
      </c>
      <c r="J2159" s="5" t="str">
        <f>OBV!F2159</f>
        <v>BEARISH</v>
      </c>
      <c r="K2159" s="5" t="str">
        <f>OBV!G2159</f>
        <v>WEAK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12.9175</v>
      </c>
      <c r="C2160" s="2">
        <f>RSI!I2160</f>
        <v>51.014560425165406</v>
      </c>
      <c r="D2160" s="2">
        <f>MACD!E2160</f>
        <v>-4.0540514972411401E-2</v>
      </c>
      <c r="E2160" s="2">
        <f>MACD!F2160</f>
        <v>-5.617739480083677E-2</v>
      </c>
      <c r="F2160" s="2">
        <f>'Moving Avg'!D2160</f>
        <v>12.917480000000001</v>
      </c>
      <c r="G2160" s="2">
        <f>'Moving Avg'!F2160</f>
        <v>12.894480000000005</v>
      </c>
      <c r="H2160" s="2">
        <f>'Moving Avg'!G2160</f>
        <v>12.887833999999996</v>
      </c>
      <c r="I2160" s="2">
        <f>'Moving Avg'!H2160</f>
        <v>12.701819000000008</v>
      </c>
      <c r="J2160" s="5" t="str">
        <f>OBV!F2160</f>
        <v>BEARISH</v>
      </c>
      <c r="K2160" s="5" t="str">
        <f>OBV!G2160</f>
        <v>WEAK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12.943</v>
      </c>
      <c r="C2161" s="2">
        <f>RSI!I2161</f>
        <v>52.325500941113539</v>
      </c>
      <c r="D2161" s="2">
        <f>MACD!E2161</f>
        <v>-3.081618955508425E-2</v>
      </c>
      <c r="E2161" s="2">
        <f>MACD!F2161</f>
        <v>-5.1105153751686269E-2</v>
      </c>
      <c r="F2161" s="2">
        <f>'Moving Avg'!D2161</f>
        <v>12.910659999999998</v>
      </c>
      <c r="G2161" s="2">
        <f>'Moving Avg'!F2161</f>
        <v>12.907250000000001</v>
      </c>
      <c r="H2161" s="2">
        <f>'Moving Avg'!G2161</f>
        <v>12.891239999999996</v>
      </c>
      <c r="I2161" s="2">
        <f>'Moving Avg'!H2161</f>
        <v>12.707609000000007</v>
      </c>
      <c r="J2161" s="5" t="str">
        <f>OBV!F2161</f>
        <v>BEARISH</v>
      </c>
      <c r="K2161" s="5" t="str">
        <f>OBV!G2161</f>
        <v>WEAK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12.9345</v>
      </c>
      <c r="C2162" s="2">
        <f>RSI!I2162</f>
        <v>51.827602775094086</v>
      </c>
      <c r="D2162" s="2">
        <f>MACD!E2162</f>
        <v>-2.2216604802988371E-2</v>
      </c>
      <c r="E2162" s="2">
        <f>MACD!F2162</f>
        <v>-4.5327443961946691E-2</v>
      </c>
      <c r="F2162" s="2">
        <f>'Moving Avg'!D2162</f>
        <v>12.902139999999999</v>
      </c>
      <c r="G2162" s="2">
        <f>'Moving Avg'!F2162</f>
        <v>12.917895000000001</v>
      </c>
      <c r="H2162" s="2">
        <f>'Moving Avg'!G2162</f>
        <v>12.888515999999996</v>
      </c>
      <c r="I2162" s="2">
        <f>'Moving Avg'!H2162</f>
        <v>12.713314000000004</v>
      </c>
      <c r="J2162" s="5" t="str">
        <f>OBV!F2162</f>
        <v>BEARISH</v>
      </c>
      <c r="K2162" s="5" t="str">
        <f>OBV!G2162</f>
        <v>WEAK</v>
      </c>
      <c r="L2162" s="5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12.943</v>
      </c>
      <c r="C2163" s="2">
        <f>RSI!I2163</f>
        <v>52.316235277530282</v>
      </c>
      <c r="D2163" s="2">
        <f>MACD!E2163</f>
        <v>-9.2047750991763877E-3</v>
      </c>
      <c r="E2163" s="2">
        <f>MACD!F2163</f>
        <v>-3.810291018939263E-2</v>
      </c>
      <c r="F2163" s="2">
        <f>'Moving Avg'!D2163</f>
        <v>12.936199999999999</v>
      </c>
      <c r="G2163" s="2">
        <f>'Moving Avg'!F2163</f>
        <v>12.928540000000002</v>
      </c>
      <c r="H2163" s="2">
        <f>'Moving Avg'!G2163</f>
        <v>12.891581999999994</v>
      </c>
      <c r="I2163" s="2">
        <f>'Moving Avg'!H2163</f>
        <v>12.718976500000005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</row>
    <row r="2164" spans="1:12" ht="13.5" x14ac:dyDescent="0.25">
      <c r="A2164" s="3">
        <f>RSI!A2164</f>
        <v>45455</v>
      </c>
      <c r="B2164" s="2">
        <f>RSI!B2164</f>
        <v>12.943</v>
      </c>
      <c r="C2164" s="2">
        <f>RSI!I2164</f>
        <v>52.316235277530282</v>
      </c>
      <c r="D2164" s="2">
        <f>MACD!E2164</f>
        <v>2.7235387217494633E-4</v>
      </c>
      <c r="E2164" s="2">
        <f>MACD!F2164</f>
        <v>-3.0427857377079117E-2</v>
      </c>
      <c r="F2164" s="2">
        <f>'Moving Avg'!D2164</f>
        <v>12.936199999999999</v>
      </c>
      <c r="G2164" s="2">
        <f>'Moving Avg'!F2164</f>
        <v>12.937055000000004</v>
      </c>
      <c r="H2164" s="2">
        <f>'Moving Avg'!G2164</f>
        <v>12.889197999999991</v>
      </c>
      <c r="I2164" s="2">
        <f>'Moving Avg'!H2164</f>
        <v>12.723660000000006</v>
      </c>
      <c r="J2164" s="5" t="str">
        <f>OBV!F2164</f>
        <v>BULLISH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12.9856</v>
      </c>
      <c r="C2165" s="2">
        <f>RSI!I2165</f>
        <v>54.971060018818271</v>
      </c>
      <c r="D2165" s="2">
        <f>MACD!E2165</f>
        <v>4.927399603325E-3</v>
      </c>
      <c r="E2165" s="2">
        <f>MACD!F2165</f>
        <v>-2.3356805980998294E-2</v>
      </c>
      <c r="F2165" s="2">
        <f>'Moving Avg'!D2165</f>
        <v>12.949819999999999</v>
      </c>
      <c r="G2165" s="2">
        <f>'Moving Avg'!F2165</f>
        <v>12.934925000000002</v>
      </c>
      <c r="H2165" s="2">
        <f>'Moving Avg'!G2165</f>
        <v>12.891751999999995</v>
      </c>
      <c r="I2165" s="2">
        <f>'Moving Avg'!H2165</f>
        <v>12.728599000000008</v>
      </c>
      <c r="J2165" s="5" t="str">
        <f>OBV!F2165</f>
        <v>BULLISH</v>
      </c>
      <c r="K2165" s="5" t="str">
        <f>OBV!G2165</f>
        <v>STRONG</v>
      </c>
      <c r="L2165" s="5" t="str">
        <f>OBV!H2165</f>
        <v>CONFIRMED BULLISH</v>
      </c>
    </row>
    <row r="2166" spans="1:12" ht="13.5" x14ac:dyDescent="0.25">
      <c r="A2166" s="3">
        <f>RSI!A2166</f>
        <v>45457</v>
      </c>
      <c r="B2166" s="2">
        <f>RSI!B2166</f>
        <v>12.9856</v>
      </c>
      <c r="C2166" s="2">
        <f>RSI!I2166</f>
        <v>54.971060018818271</v>
      </c>
      <c r="D2166" s="2">
        <f>MACD!E2166</f>
        <v>8.4214964057558461E-3</v>
      </c>
      <c r="E2166" s="2">
        <f>MACD!F2166</f>
        <v>-1.7001145503647466E-2</v>
      </c>
      <c r="F2166" s="2">
        <f>'Moving Avg'!D2166</f>
        <v>12.958339999999998</v>
      </c>
      <c r="G2166" s="2">
        <f>'Moving Avg'!F2166</f>
        <v>12.933225000000002</v>
      </c>
      <c r="H2166" s="2">
        <f>'Moving Avg'!G2166</f>
        <v>12.894305999999993</v>
      </c>
      <c r="I2166" s="2">
        <f>'Moving Avg'!H2166</f>
        <v>12.733495500000009</v>
      </c>
      <c r="J2166" s="5" t="str">
        <f>OBV!F2166</f>
        <v>BULLISH</v>
      </c>
      <c r="K2166" s="5" t="str">
        <f>OBV!G2166</f>
        <v>STRONG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13.011100000000001</v>
      </c>
      <c r="C2167" s="2">
        <f>RSI!I2167</f>
        <v>56.646724943870446</v>
      </c>
      <c r="D2167" s="2">
        <f>MACD!E2167</f>
        <v>9.0773101808121481E-3</v>
      </c>
      <c r="E2167" s="2">
        <f>MACD!F2167</f>
        <v>-1.1785454366755545E-2</v>
      </c>
      <c r="F2167" s="2">
        <f>'Moving Avg'!D2167</f>
        <v>12.973660000000001</v>
      </c>
      <c r="G2167" s="2">
        <f>'Moving Avg'!F2167</f>
        <v>12.945145000000002</v>
      </c>
      <c r="H2167" s="2">
        <f>'Moving Avg'!G2167</f>
        <v>12.899583999999995</v>
      </c>
      <c r="I2167" s="2">
        <f>'Moving Avg'!H2167</f>
        <v>12.737667500000011</v>
      </c>
      <c r="J2167" s="5" t="str">
        <f>OBV!F2167</f>
        <v>BULLISH</v>
      </c>
      <c r="K2167" s="5" t="str">
        <f>OBV!G2167</f>
        <v>STRONG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13.011100000000001</v>
      </c>
      <c r="C2168" s="2">
        <f>RSI!I2168</f>
        <v>56.646724943870439</v>
      </c>
      <c r="D2168" s="2">
        <f>MACD!E2168</f>
        <v>-2.2345938971847445E-2</v>
      </c>
      <c r="E2168" s="2">
        <f>MACD!F2168</f>
        <v>-1.3897551287773927E-2</v>
      </c>
      <c r="F2168" s="2">
        <f>'Moving Avg'!D2168</f>
        <v>12.987280000000002</v>
      </c>
      <c r="G2168" s="2">
        <f>'Moving Avg'!F2168</f>
        <v>12.946420000000003</v>
      </c>
      <c r="H2168" s="2">
        <f>'Moving Avg'!G2168</f>
        <v>12.904351999999996</v>
      </c>
      <c r="I2168" s="2">
        <f>'Moving Avg'!H2168</f>
        <v>12.741967500000012</v>
      </c>
      <c r="J2168" s="5" t="str">
        <f>OBV!F2168</f>
        <v>BULLISH</v>
      </c>
      <c r="K2168" s="5" t="str">
        <f>OBV!G2168</f>
        <v>STRONG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13.045199999999999</v>
      </c>
      <c r="C2169" s="2">
        <f>RSI!I2169</f>
        <v>59.012278565440596</v>
      </c>
      <c r="D2169" s="2">
        <f>MACD!E2169</f>
        <v>-2.5753374188637324E-2</v>
      </c>
      <c r="E2169" s="2">
        <f>MACD!F2169</f>
        <v>-1.6268715867946607E-2</v>
      </c>
      <c r="F2169" s="2">
        <f>'Moving Avg'!D2169</f>
        <v>13.007720000000001</v>
      </c>
      <c r="G2169" s="2">
        <f>'Moving Avg'!F2169</f>
        <v>12.953660000000003</v>
      </c>
      <c r="H2169" s="2">
        <f>'Moving Avg'!G2169</f>
        <v>12.910311999999998</v>
      </c>
      <c r="I2169" s="2">
        <f>'Moving Avg'!H2169</f>
        <v>12.746438000000012</v>
      </c>
      <c r="J2169" s="5" t="str">
        <f>OBV!F2169</f>
        <v>BULLISH</v>
      </c>
      <c r="K2169" s="5" t="str">
        <f>OBV!G2169</f>
        <v>STRONG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13.0707</v>
      </c>
      <c r="C2170" s="2">
        <f>RSI!I2170</f>
        <v>60.737555080940602</v>
      </c>
      <c r="D2170" s="2">
        <f>MACD!E2170</f>
        <v>-3.5106169595652048E-2</v>
      </c>
      <c r="E2170" s="2">
        <f>MACD!F2170</f>
        <v>-2.0036206613487696E-2</v>
      </c>
      <c r="F2170" s="2">
        <f>'Moving Avg'!D2170</f>
        <v>13.02474</v>
      </c>
      <c r="G2170" s="2">
        <f>'Moving Avg'!F2170</f>
        <v>12.964300000000003</v>
      </c>
      <c r="H2170" s="2">
        <f>'Moving Avg'!G2170</f>
        <v>12.911161999999997</v>
      </c>
      <c r="I2170" s="2">
        <f>'Moving Avg'!H2170</f>
        <v>12.751036000000013</v>
      </c>
      <c r="J2170" s="5" t="str">
        <f>OBV!F2170</f>
        <v>BULLISH</v>
      </c>
      <c r="K2170" s="5" t="str">
        <f>OBV!G2170</f>
        <v>STRONG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13.062200000000001</v>
      </c>
      <c r="C2171" s="2">
        <f>RSI!I2171</f>
        <v>59.833463333065801</v>
      </c>
      <c r="D2171" s="2">
        <f>MACD!E2171</f>
        <v>-3.9226950389233295E-2</v>
      </c>
      <c r="E2171" s="2">
        <f>MACD!F2171</f>
        <v>-2.3874355368636815E-2</v>
      </c>
      <c r="F2171" s="2">
        <f>'Moving Avg'!D2171</f>
        <v>13.04006</v>
      </c>
      <c r="G2171" s="2">
        <f>'Moving Avg'!F2171</f>
        <v>12.97026</v>
      </c>
      <c r="H2171" s="2">
        <f>'Moving Avg'!G2171</f>
        <v>12.911841999999996</v>
      </c>
      <c r="I2171" s="2">
        <f>'Moving Avg'!H2171</f>
        <v>12.755506500000013</v>
      </c>
      <c r="J2171" s="5" t="str">
        <f>OBV!F2171</f>
        <v>BULLISH</v>
      </c>
      <c r="K2171" s="5" t="str">
        <f>OBV!G2171</f>
        <v>STRONG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13.062200000000001</v>
      </c>
      <c r="C2172" s="2">
        <f>RSI!I2172</f>
        <v>59.833463333065801</v>
      </c>
      <c r="D2172" s="2">
        <f>MACD!E2172</f>
        <v>-4.4674548442445783E-2</v>
      </c>
      <c r="E2172" s="2">
        <f>MACD!F2172</f>
        <v>-2.803439398339861E-2</v>
      </c>
      <c r="F2172" s="2">
        <f>'Moving Avg'!D2172</f>
        <v>13.050280000000001</v>
      </c>
      <c r="G2172" s="2">
        <f>'Moving Avg'!F2172</f>
        <v>12.976220000000001</v>
      </c>
      <c r="H2172" s="2">
        <f>'Moving Avg'!G2172</f>
        <v>12.910819999999996</v>
      </c>
      <c r="I2172" s="2">
        <f>'Moving Avg'!H2172</f>
        <v>12.75997700000001</v>
      </c>
      <c r="J2172" s="5" t="str">
        <f>OBV!F2172</f>
        <v>BULLISH</v>
      </c>
      <c r="K2172" s="5" t="str">
        <f>OBV!G2172</f>
        <v>STRONG</v>
      </c>
      <c r="L2172" s="5" t="str">
        <f>OBV!H2172</f>
        <v>CONFIRMED BULLISH</v>
      </c>
    </row>
    <row r="2173" spans="1:12" ht="13.5" x14ac:dyDescent="0.25">
      <c r="A2173" s="3">
        <f>RSI!A2173</f>
        <v>45469</v>
      </c>
      <c r="B2173" s="2">
        <f>RSI!B2173</f>
        <v>13.2836</v>
      </c>
      <c r="C2173" s="2">
        <f>RSI!I2173</f>
        <v>72.292423510544353</v>
      </c>
      <c r="D2173" s="2">
        <f>MACD!E2173</f>
        <v>-6.4981076279664762E-2</v>
      </c>
      <c r="E2173" s="2">
        <f>MACD!F2173</f>
        <v>-3.5423730442651846E-2</v>
      </c>
      <c r="F2173" s="2">
        <f>'Moving Avg'!D2173</f>
        <v>13.10478</v>
      </c>
      <c r="G2173" s="2">
        <f>'Moving Avg'!F2173</f>
        <v>12.991119999999999</v>
      </c>
      <c r="H2173" s="2">
        <f>'Moving Avg'!G2173</f>
        <v>12.914396</v>
      </c>
      <c r="I2173" s="2">
        <f>'Moving Avg'!H2173</f>
        <v>12.765554500000013</v>
      </c>
      <c r="J2173" s="5" t="str">
        <f>OBV!F2173</f>
        <v>BULLISH</v>
      </c>
      <c r="K2173" s="5" t="str">
        <f>OBV!G2173</f>
        <v>STRONG</v>
      </c>
      <c r="L2173" s="5" t="str">
        <f>OBV!H2173</f>
        <v>CONFIRMED BULLISH</v>
      </c>
    </row>
    <row r="2174" spans="1:12" ht="13.5" x14ac:dyDescent="0.25">
      <c r="A2174" s="3">
        <f>RSI!A2174</f>
        <v>45470</v>
      </c>
      <c r="B2174" s="2">
        <f>RSI!B2174</f>
        <v>13.2751</v>
      </c>
      <c r="C2174" s="2">
        <f>RSI!I2174</f>
        <v>71.377042387845336</v>
      </c>
      <c r="D2174" s="2">
        <f>MACD!E2174</f>
        <v>-8.3402075852646362E-2</v>
      </c>
      <c r="E2174" s="2">
        <f>MACD!F2174</f>
        <v>-4.5019399524650755E-2</v>
      </c>
      <c r="F2174" s="2">
        <f>'Moving Avg'!D2174</f>
        <v>13.15076</v>
      </c>
      <c r="G2174" s="2">
        <f>'Moving Avg'!F2174</f>
        <v>13.006019999999998</v>
      </c>
      <c r="H2174" s="2">
        <f>'Moving Avg'!G2174</f>
        <v>12.917801999999996</v>
      </c>
      <c r="I2174" s="2">
        <f>'Moving Avg'!H2174</f>
        <v>12.769471500000014</v>
      </c>
      <c r="J2174" s="5" t="str">
        <f>OBV!F2174</f>
        <v>BULLISH</v>
      </c>
      <c r="K2174" s="5" t="str">
        <f>OBV!G2174</f>
        <v>STRONG</v>
      </c>
      <c r="L2174" s="5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13.5306</v>
      </c>
      <c r="C2175" s="2">
        <f>RSI!I2175</f>
        <v>79.698425962023848</v>
      </c>
      <c r="D2175" s="2">
        <f>MACD!E2175</f>
        <v>-0.11304072707532242</v>
      </c>
      <c r="E2175" s="2">
        <f>MACD!F2175</f>
        <v>-5.862366503478509E-2</v>
      </c>
      <c r="F2175" s="2">
        <f>'Moving Avg'!D2175</f>
        <v>13.242740000000001</v>
      </c>
      <c r="G2175" s="2">
        <f>'Moving Avg'!F2175</f>
        <v>13.033695</v>
      </c>
      <c r="H2175" s="2">
        <f>'Moving Avg'!G2175</f>
        <v>12.927849999999999</v>
      </c>
      <c r="I2175" s="2">
        <f>'Moving Avg'!H2175</f>
        <v>12.772792500000014</v>
      </c>
      <c r="J2175" s="5" t="str">
        <f>OBV!F2175</f>
        <v>BULLISH</v>
      </c>
      <c r="K2175" s="5" t="str">
        <f>OBV!G2175</f>
        <v>STRONG</v>
      </c>
      <c r="L2175" s="5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13.5306</v>
      </c>
      <c r="C2176" s="2">
        <f>RSI!I2176</f>
        <v>79.698425962023848</v>
      </c>
      <c r="D2176" s="2">
        <f>MACD!E2176</f>
        <v>-0.14118450536003735</v>
      </c>
      <c r="E2176" s="2">
        <f>MACD!F2176</f>
        <v>-7.5135833099835542E-2</v>
      </c>
      <c r="F2176" s="2">
        <f>'Moving Avg'!D2176</f>
        <v>13.336419999999999</v>
      </c>
      <c r="G2176" s="2">
        <f>'Moving Avg'!F2176</f>
        <v>13.06137</v>
      </c>
      <c r="H2176" s="2">
        <f>'Moving Avg'!G2176</f>
        <v>12.936195999999997</v>
      </c>
      <c r="I2176" s="2">
        <f>'Moving Avg'!H2176</f>
        <v>12.776582000000014</v>
      </c>
      <c r="J2176" s="5" t="str">
        <f>OBV!F2176</f>
        <v>BULLISH</v>
      </c>
      <c r="K2176" s="5" t="str">
        <f>OBV!G2176</f>
        <v>STRONG</v>
      </c>
      <c r="L2176" s="5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13.513500000000001</v>
      </c>
      <c r="C2177" s="2">
        <f>RSI!I2177</f>
        <v>77.939635994432024</v>
      </c>
      <c r="D2177" s="2">
        <f>MACD!E2177</f>
        <v>-0.16264661649068124</v>
      </c>
      <c r="E2177" s="2">
        <f>MACD!F2177</f>
        <v>-9.2637989778004692E-2</v>
      </c>
      <c r="F2177" s="2">
        <f>'Moving Avg'!D2177</f>
        <v>13.426679999999999</v>
      </c>
      <c r="G2177" s="2">
        <f>'Moving Avg'!F2177</f>
        <v>13.088190000000001</v>
      </c>
      <c r="H2177" s="2">
        <f>'Moving Avg'!G2177</f>
        <v>12.944199999999997</v>
      </c>
      <c r="I2177" s="2">
        <f>'Moving Avg'!H2177</f>
        <v>12.779903000000013</v>
      </c>
      <c r="J2177" s="5" t="str">
        <f>OBV!F2177</f>
        <v>BULLISH</v>
      </c>
      <c r="K2177" s="5" t="str">
        <f>OBV!G2177</f>
        <v>STRONG</v>
      </c>
      <c r="L2177" s="5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13.198499999999999</v>
      </c>
      <c r="C2178" s="2">
        <f>RSI!I2178</f>
        <v>54.2080354125642</v>
      </c>
      <c r="D2178" s="2">
        <f>MACD!E2178</f>
        <v>-0.16000016092077907</v>
      </c>
      <c r="E2178" s="2">
        <f>MACD!F2178</f>
        <v>-0.10611042400655957</v>
      </c>
      <c r="F2178" s="2">
        <f>'Moving Avg'!D2178</f>
        <v>13.409659999999999</v>
      </c>
      <c r="G2178" s="2">
        <f>'Moving Avg'!F2178</f>
        <v>13.10948</v>
      </c>
      <c r="H2178" s="2">
        <f>'Moving Avg'!G2178</f>
        <v>12.951183999999996</v>
      </c>
      <c r="I2178" s="2">
        <f>'Moving Avg'!H2178</f>
        <v>12.781734000000011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13.453900000000001</v>
      </c>
      <c r="C2179" s="2">
        <f>RSI!I2179</f>
        <v>63.82559833120952</v>
      </c>
      <c r="D2179" s="2">
        <f>MACD!E2179</f>
        <v>-0.1719113406204773</v>
      </c>
      <c r="E2179" s="2">
        <f>MACD!F2179</f>
        <v>-0.11927060732934312</v>
      </c>
      <c r="F2179" s="2">
        <f>'Moving Avg'!D2179</f>
        <v>13.445420000000002</v>
      </c>
      <c r="G2179" s="2">
        <f>'Moving Avg'!F2179</f>
        <v>13.135024999999999</v>
      </c>
      <c r="H2179" s="2">
        <f>'Moving Avg'!G2179</f>
        <v>12.963275999999993</v>
      </c>
      <c r="I2179" s="2">
        <f>'Moving Avg'!H2179</f>
        <v>12.785055000000009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13.402799999999999</v>
      </c>
      <c r="C2180" s="2">
        <f>RSI!I2180</f>
        <v>61.062264484430933</v>
      </c>
      <c r="D2180" s="2">
        <f>MACD!E2180</f>
        <v>-0.17623364562029309</v>
      </c>
      <c r="E2180" s="2">
        <f>MACD!F2180</f>
        <v>-0.13066321498753314</v>
      </c>
      <c r="F2180" s="2">
        <f>'Moving Avg'!D2180</f>
        <v>13.41986</v>
      </c>
      <c r="G2180" s="2">
        <f>'Moving Avg'!F2180</f>
        <v>13.159289999999999</v>
      </c>
      <c r="H2180" s="2">
        <f>'Moving Avg'!G2180</f>
        <v>12.975877999999996</v>
      </c>
      <c r="I2180" s="2">
        <f>'Moving Avg'!H2180</f>
        <v>12.788205500000005</v>
      </c>
      <c r="J2180" s="5" t="str">
        <f>OBV!F2180</f>
        <v>BEARISH</v>
      </c>
      <c r="K2180" s="5" t="str">
        <f>OBV!G2180</f>
        <v>WEAK</v>
      </c>
      <c r="L2180" s="5" t="str">
        <f>OBV!H2180</f>
        <v>CONFIRMED BEARISH</v>
      </c>
    </row>
    <row r="2181" spans="1:12" ht="13.5" x14ac:dyDescent="0.25">
      <c r="A2181" s="3">
        <f>RSI!A2181</f>
        <v>45481</v>
      </c>
      <c r="B2181" s="2">
        <f>RSI!B2181</f>
        <v>13.198499999999999</v>
      </c>
      <c r="C2181" s="2">
        <f>RSI!I2181</f>
        <v>51.468070432947066</v>
      </c>
      <c r="D2181" s="2">
        <f>MACD!E2181</f>
        <v>-0.16757068064156933</v>
      </c>
      <c r="E2181" s="2">
        <f>MACD!F2181</f>
        <v>-0.13804470811834038</v>
      </c>
      <c r="F2181" s="2">
        <f>'Moving Avg'!D2181</f>
        <v>13.353440000000001</v>
      </c>
      <c r="G2181" s="2">
        <f>'Moving Avg'!F2181</f>
        <v>13.172065</v>
      </c>
      <c r="H2181" s="2">
        <f>'Moving Avg'!G2181</f>
        <v>12.984393999999993</v>
      </c>
      <c r="I2181" s="2">
        <f>'Moving Avg'!H2181</f>
        <v>12.789227500000006</v>
      </c>
      <c r="J2181" s="5" t="str">
        <f>OBV!F2181</f>
        <v>BEARISH</v>
      </c>
      <c r="K2181" s="5" t="str">
        <f>OBV!G2181</f>
        <v>WEAK</v>
      </c>
      <c r="L2181" s="5" t="str">
        <f>OBV!H2181</f>
        <v>CONFIRMED BEARISH</v>
      </c>
    </row>
    <row r="2182" spans="1:12" ht="13.5" x14ac:dyDescent="0.25">
      <c r="A2182" s="3">
        <f>RSI!A2182</f>
        <v>45482</v>
      </c>
      <c r="B2182" s="2">
        <f>RSI!B2182</f>
        <v>13.2836</v>
      </c>
      <c r="C2182" s="2">
        <f>RSI!I2182</f>
        <v>54.663501436644324</v>
      </c>
      <c r="D2182" s="2">
        <f>MACD!E2182</f>
        <v>-0.16673080003839225</v>
      </c>
      <c r="E2182" s="2">
        <f>MACD!F2182</f>
        <v>-0.14378192650235075</v>
      </c>
      <c r="F2182" s="2">
        <f>'Moving Avg'!D2182</f>
        <v>13.307459999999997</v>
      </c>
      <c r="G2182" s="2">
        <f>'Moving Avg'!F2182</f>
        <v>13.189519999999998</v>
      </c>
      <c r="H2182" s="2">
        <f>'Moving Avg'!G2182</f>
        <v>12.994611999999995</v>
      </c>
      <c r="I2182" s="2">
        <f>'Moving Avg'!H2182</f>
        <v>12.791782000000007</v>
      </c>
      <c r="J2182" s="5" t="str">
        <f>OBV!F2182</f>
        <v>BEARISH</v>
      </c>
      <c r="K2182" s="5" t="str">
        <f>OBV!G2182</f>
        <v>WEAK</v>
      </c>
      <c r="L2182" s="5" t="str">
        <f>OBV!H2182</f>
        <v>CONFIRMED BEARISH</v>
      </c>
    </row>
    <row r="2183" spans="1:12" ht="13.5" x14ac:dyDescent="0.25">
      <c r="A2183" s="3">
        <f>RSI!A2183</f>
        <v>45483</v>
      </c>
      <c r="B2183" s="2">
        <f>RSI!B2183</f>
        <v>13.3688</v>
      </c>
      <c r="C2183" s="2">
        <f>RSI!I2183</f>
        <v>57.668603327465412</v>
      </c>
      <c r="D2183" s="2">
        <f>MACD!E2183</f>
        <v>-0.13894535740013758</v>
      </c>
      <c r="E2183" s="2">
        <f>MACD!F2183</f>
        <v>-0.14281461268190812</v>
      </c>
      <c r="F2183" s="2">
        <f>'Moving Avg'!D2183</f>
        <v>13.341519999999999</v>
      </c>
      <c r="G2183" s="2">
        <f>'Moving Avg'!F2183</f>
        <v>13.21081</v>
      </c>
      <c r="H2183" s="2">
        <f>'Moving Avg'!G2183</f>
        <v>13.001595999999997</v>
      </c>
      <c r="I2183" s="2">
        <f>'Moving Avg'!H2183</f>
        <v>12.795316000000009</v>
      </c>
      <c r="J2183" s="5" t="str">
        <f>OBV!F2183</f>
        <v>BEARISH</v>
      </c>
      <c r="K2183" s="5" t="str">
        <f>OBV!G2183</f>
        <v>WEAK</v>
      </c>
      <c r="L2183" s="5" t="str">
        <f>OBV!H2183</f>
        <v>BEARISH DIVERGENCE</v>
      </c>
    </row>
    <row r="2184" spans="1:12" ht="13.5" x14ac:dyDescent="0.25">
      <c r="A2184" s="3">
        <f>RSI!A2184</f>
        <v>45484</v>
      </c>
      <c r="B2184" s="2">
        <f>RSI!B2184</f>
        <v>13.411300000000001</v>
      </c>
      <c r="C2184" s="2">
        <f>RSI!I2184</f>
        <v>59.124104388009854</v>
      </c>
      <c r="D2184" s="2">
        <f>MACD!E2184</f>
        <v>-0.12101949371033349</v>
      </c>
      <c r="E2184" s="2">
        <f>MACD!F2184</f>
        <v>-0.13845558888759318</v>
      </c>
      <c r="F2184" s="2">
        <f>'Moving Avg'!D2184</f>
        <v>13.333000000000002</v>
      </c>
      <c r="G2184" s="2">
        <f>'Moving Avg'!F2184</f>
        <v>13.234225</v>
      </c>
      <c r="H2184" s="2">
        <f>'Moving Avg'!G2184</f>
        <v>13.015047999999997</v>
      </c>
      <c r="I2184" s="2">
        <f>'Moving Avg'!H2184</f>
        <v>12.79744450000001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13.453900000000001</v>
      </c>
      <c r="C2185" s="2">
        <f>RSI!I2185</f>
        <v>60.58693971067531</v>
      </c>
      <c r="D2185" s="2">
        <f>MACD!E2185</f>
        <v>-7.0995874082024457E-2</v>
      </c>
      <c r="E2185" s="2">
        <f>MACD!F2185</f>
        <v>-0.12496364592647945</v>
      </c>
      <c r="F2185" s="2">
        <f>'Moving Avg'!D2185</f>
        <v>13.343219999999999</v>
      </c>
      <c r="G2185" s="2">
        <f>'Moving Avg'!F2185</f>
        <v>13.257639999999999</v>
      </c>
      <c r="H2185" s="2">
        <f>'Moving Avg'!G2185</f>
        <v>13.029181999999997</v>
      </c>
      <c r="I2185" s="2">
        <f>'Moving Avg'!H2185</f>
        <v>12.801276000000009</v>
      </c>
      <c r="J2185" s="5" t="str">
        <f>OBV!F2185</f>
        <v>BULLISH</v>
      </c>
      <c r="K2185" s="5" t="str">
        <f>OBV!G2185</f>
        <v>STRONG</v>
      </c>
      <c r="L2185" s="5" t="str">
        <f>OBV!H2185</f>
        <v>CONFIRMED BULLISH</v>
      </c>
    </row>
    <row r="2186" spans="1:12" ht="13.5" x14ac:dyDescent="0.25">
      <c r="A2186" s="3">
        <f>RSI!A2186</f>
        <v>45488</v>
      </c>
      <c r="B2186" s="2">
        <f>RSI!B2186</f>
        <v>13.7293</v>
      </c>
      <c r="C2186" s="2">
        <f>RSI!I2186</f>
        <v>68.44818756082266</v>
      </c>
      <c r="D2186" s="2">
        <f>MACD!E2186</f>
        <v>-5.0520435637258387E-2</v>
      </c>
      <c r="E2186" s="2">
        <f>MACD!F2186</f>
        <v>-0.11007500386863525</v>
      </c>
      <c r="F2186" s="2">
        <f>'Moving Avg'!D2186</f>
        <v>13.44938</v>
      </c>
      <c r="G2186" s="2">
        <f>'Moving Avg'!F2186</f>
        <v>13.294824999999999</v>
      </c>
      <c r="H2186" s="2">
        <f>'Moving Avg'!G2186</f>
        <v>13.048823999999994</v>
      </c>
      <c r="I2186" s="2">
        <f>'Moving Avg'!H2186</f>
        <v>12.80605900000001</v>
      </c>
      <c r="J2186" s="5" t="str">
        <f>OBV!F2186</f>
        <v>BULLISH</v>
      </c>
      <c r="K2186" s="5" t="str">
        <f>OBV!G2186</f>
        <v>STRONG</v>
      </c>
      <c r="L2186" s="5" t="str">
        <f>OBV!H2186</f>
        <v>BULLISH DIVERGENCE</v>
      </c>
    </row>
    <row r="2187" spans="1:12" ht="13.5" x14ac:dyDescent="0.25">
      <c r="A2187" s="3">
        <f>RSI!A2187</f>
        <v>45489</v>
      </c>
      <c r="B2187" s="2">
        <f>RSI!B2187</f>
        <v>13.645200000000001</v>
      </c>
      <c r="C2187" s="2">
        <f>RSI!I2187</f>
        <v>64.234735885231942</v>
      </c>
      <c r="D2187" s="2">
        <f>MACD!E2187</f>
        <v>-3.2568221065005787E-2</v>
      </c>
      <c r="E2187" s="2">
        <f>MACD!F2187</f>
        <v>-9.4573647307909361E-2</v>
      </c>
      <c r="F2187" s="2">
        <f>'Moving Avg'!D2187</f>
        <v>13.521700000000001</v>
      </c>
      <c r="G2187" s="2">
        <f>'Moving Avg'!F2187</f>
        <v>13.32653</v>
      </c>
      <c r="H2187" s="2">
        <f>'Moving Avg'!G2187</f>
        <v>13.067125999999995</v>
      </c>
      <c r="I2187" s="2">
        <f>'Moving Avg'!H2187</f>
        <v>12.80957000000001</v>
      </c>
      <c r="J2187" s="5" t="str">
        <f>OBV!F2187</f>
        <v>BULLISH</v>
      </c>
      <c r="K2187" s="5" t="str">
        <f>OBV!G2187</f>
        <v>STRONG</v>
      </c>
      <c r="L2187" s="5" t="str">
        <f>OBV!H2187</f>
        <v>BULLISH DIVERGENCE</v>
      </c>
    </row>
    <row r="2188" spans="1:12" ht="13.5" x14ac:dyDescent="0.25">
      <c r="A2188" s="3">
        <f>RSI!A2188</f>
        <v>45490</v>
      </c>
      <c r="B2188" s="2">
        <f>RSI!B2188</f>
        <v>13.5517</v>
      </c>
      <c r="C2188" s="2">
        <f>RSI!I2188</f>
        <v>59.825505990361435</v>
      </c>
      <c r="D2188" s="2">
        <f>MACD!E2188</f>
        <v>-6.1168415105949947E-2</v>
      </c>
      <c r="E2188" s="2">
        <f>MACD!F2188</f>
        <v>-8.789260086751749E-2</v>
      </c>
      <c r="F2188" s="2">
        <f>'Moving Avg'!D2188</f>
        <v>13.558280000000002</v>
      </c>
      <c r="G2188" s="2">
        <f>'Moving Avg'!F2188</f>
        <v>13.353559999999998</v>
      </c>
      <c r="H2188" s="2">
        <f>'Moving Avg'!G2188</f>
        <v>13.083557999999996</v>
      </c>
      <c r="I2188" s="2">
        <f>'Moving Avg'!H2188</f>
        <v>12.812613500000008</v>
      </c>
      <c r="J2188" s="5" t="str">
        <f>OBV!F2188</f>
        <v>BULLISH</v>
      </c>
      <c r="K2188" s="5" t="str">
        <f>OBV!G2188</f>
        <v>STRONG</v>
      </c>
      <c r="L2188" s="5" t="str">
        <f>OBV!H2188</f>
        <v>BULLISH DIVERGENCE</v>
      </c>
    </row>
    <row r="2189" spans="1:12" ht="13.5" x14ac:dyDescent="0.25">
      <c r="A2189" s="3">
        <f>RSI!A2189</f>
        <v>45491</v>
      </c>
      <c r="B2189" s="2">
        <f>RSI!B2189</f>
        <v>13.476900000000001</v>
      </c>
      <c r="C2189" s="2">
        <f>RSI!I2189</f>
        <v>56.48508461145704</v>
      </c>
      <c r="D2189" s="2">
        <f>MACD!E2189</f>
        <v>-4.2070921376135217E-2</v>
      </c>
      <c r="E2189" s="2">
        <f>MACD!F2189</f>
        <v>-7.8728264969241041E-2</v>
      </c>
      <c r="F2189" s="2">
        <f>'Moving Avg'!D2189</f>
        <v>13.571400000000001</v>
      </c>
      <c r="G2189" s="2">
        <f>'Moving Avg'!F2189</f>
        <v>13.375144999999998</v>
      </c>
      <c r="H2189" s="2">
        <f>'Moving Avg'!G2189</f>
        <v>13.098493999999999</v>
      </c>
      <c r="I2189" s="2">
        <f>'Moving Avg'!H2189</f>
        <v>12.81549600000001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45492</v>
      </c>
      <c r="B2190" s="2">
        <f>RSI!B2190</f>
        <v>13.476900000000001</v>
      </c>
      <c r="C2190" s="2">
        <f>RSI!I2190</f>
        <v>56.48508461145704</v>
      </c>
      <c r="D2190" s="2">
        <f>MACD!E2190</f>
        <v>-3.4752703537948904E-2</v>
      </c>
      <c r="E2190" s="2">
        <f>MACD!F2190</f>
        <v>-6.9933152682982613E-2</v>
      </c>
      <c r="F2190" s="2">
        <f>'Moving Avg'!D2190</f>
        <v>13.575999999999999</v>
      </c>
      <c r="G2190" s="2">
        <f>'Moving Avg'!F2190</f>
        <v>13.395454999999998</v>
      </c>
      <c r="H2190" s="2">
        <f>'Moving Avg'!G2190</f>
        <v>13.113429999999999</v>
      </c>
      <c r="I2190" s="2">
        <f>'Moving Avg'!H2190</f>
        <v>12.81816550000001</v>
      </c>
      <c r="J2190" s="5" t="str">
        <f>OBV!F2190</f>
        <v>BEARISH</v>
      </c>
      <c r="K2190" s="5" t="str">
        <f>OBV!G2190</f>
        <v>WEAK</v>
      </c>
      <c r="L2190" s="5" t="str">
        <f>OBV!H2190</f>
        <v>CONFIRMED BEARISH</v>
      </c>
    </row>
    <row r="2191" spans="1:12" ht="13.5" x14ac:dyDescent="0.25">
      <c r="A2191" s="3">
        <f>RSI!A2191</f>
        <v>45495</v>
      </c>
      <c r="B2191" s="2">
        <f>RSI!B2191</f>
        <v>13.476900000000001</v>
      </c>
      <c r="C2191" s="2">
        <f>RSI!I2191</f>
        <v>56.485084611457033</v>
      </c>
      <c r="D2191" s="2">
        <f>MACD!E2191</f>
        <v>-6.0898228553183387E-2</v>
      </c>
      <c r="E2191" s="2">
        <f>MACD!F2191</f>
        <v>-6.8126167857022774E-2</v>
      </c>
      <c r="F2191" s="2">
        <f>'Moving Avg'!D2191</f>
        <v>13.52552</v>
      </c>
      <c r="G2191" s="2">
        <f>'Moving Avg'!F2191</f>
        <v>13.41619</v>
      </c>
      <c r="H2191" s="2">
        <f>'Moving Avg'!G2191</f>
        <v>13.129216</v>
      </c>
      <c r="I2191" s="2">
        <f>'Moving Avg'!H2191</f>
        <v>12.821899500000008</v>
      </c>
      <c r="J2191" s="5" t="str">
        <f>OBV!F2191</f>
        <v>BEARISH</v>
      </c>
      <c r="K2191" s="5" t="str">
        <f>OBV!G2191</f>
        <v>WEAK</v>
      </c>
      <c r="L2191" s="5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13.5517</v>
      </c>
      <c r="C2192" s="2">
        <f>RSI!I2192</f>
        <v>59.321890899816985</v>
      </c>
      <c r="D2192" s="2">
        <f>MACD!E2192</f>
        <v>-7.6309699963372779E-2</v>
      </c>
      <c r="E2192" s="2">
        <f>MACD!F2192</f>
        <v>-6.976287427829278E-2</v>
      </c>
      <c r="F2192" s="2">
        <f>'Moving Avg'!D2192</f>
        <v>13.506819999999999</v>
      </c>
      <c r="G2192" s="2">
        <f>'Moving Avg'!F2192</f>
        <v>13.440664999999999</v>
      </c>
      <c r="H2192" s="2">
        <f>'Moving Avg'!G2192</f>
        <v>13.145817999999998</v>
      </c>
      <c r="I2192" s="2">
        <f>'Moving Avg'!H2192</f>
        <v>12.825794500000008</v>
      </c>
      <c r="J2192" s="5" t="str">
        <f>OBV!F2192</f>
        <v>BULLISH</v>
      </c>
      <c r="K2192" s="5" t="str">
        <f>OBV!G2192</f>
        <v>STRONG</v>
      </c>
      <c r="L2192" s="5" t="str">
        <f>OBV!H2192</f>
        <v>BULLISH DIVERGENCE</v>
      </c>
    </row>
    <row r="2193" spans="1:12" ht="13.5" x14ac:dyDescent="0.25">
      <c r="A2193" s="3">
        <f>RSI!A2193</f>
        <v>45497</v>
      </c>
      <c r="B2193" s="2">
        <f>RSI!B2193</f>
        <v>13.5517</v>
      </c>
      <c r="C2193" s="2">
        <f>RSI!I2193</f>
        <v>59.321890899816978</v>
      </c>
      <c r="D2193" s="2">
        <f>MACD!E2193</f>
        <v>-7.7462166738154536E-2</v>
      </c>
      <c r="E2193" s="2">
        <f>MACD!F2193</f>
        <v>-7.1302732770265137E-2</v>
      </c>
      <c r="F2193" s="2">
        <f>'Moving Avg'!D2193</f>
        <v>13.506819999999999</v>
      </c>
      <c r="G2193" s="2">
        <f>'Moving Avg'!F2193</f>
        <v>13.454070000000002</v>
      </c>
      <c r="H2193" s="2">
        <f>'Moving Avg'!G2193</f>
        <v>13.162249999999998</v>
      </c>
      <c r="I2193" s="2">
        <f>'Moving Avg'!H2193</f>
        <v>12.829689500000006</v>
      </c>
      <c r="J2193" s="5" t="str">
        <f>OBV!F2193</f>
        <v>BULLISH</v>
      </c>
      <c r="K2193" s="5" t="str">
        <f>OBV!G2193</f>
        <v>STRONG</v>
      </c>
      <c r="L2193" s="5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13.5517</v>
      </c>
      <c r="C2194" s="2">
        <f>RSI!I2194</f>
        <v>59.321890899816985</v>
      </c>
      <c r="D2194" s="2">
        <f>MACD!E2194</f>
        <v>-7.3028205758419062E-2</v>
      </c>
      <c r="E2194" s="2">
        <f>MACD!F2194</f>
        <v>-7.1647827367895933E-2</v>
      </c>
      <c r="F2194" s="2">
        <f>'Moving Avg'!D2194</f>
        <v>13.521779999999998</v>
      </c>
      <c r="G2194" s="2">
        <f>'Moving Avg'!F2194</f>
        <v>13.4679</v>
      </c>
      <c r="H2194" s="2">
        <f>'Moving Avg'!G2194</f>
        <v>13.177830000000002</v>
      </c>
      <c r="I2194" s="2">
        <f>'Moving Avg'!H2194</f>
        <v>12.833754500000007</v>
      </c>
      <c r="J2194" s="5" t="str">
        <f>OBV!F2194</f>
        <v>BULLISH</v>
      </c>
      <c r="K2194" s="5" t="str">
        <f>OBV!G2194</f>
        <v>STRONG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13.6732</v>
      </c>
      <c r="C2195" s="2">
        <f>RSI!I2195</f>
        <v>64.073446584671501</v>
      </c>
      <c r="D2195" s="2">
        <f>MACD!E2195</f>
        <v>-7.2768228287019454E-2</v>
      </c>
      <c r="E2195" s="2">
        <f>MACD!F2195</f>
        <v>-7.187190755172064E-2</v>
      </c>
      <c r="F2195" s="2">
        <f>'Moving Avg'!D2195</f>
        <v>13.56104</v>
      </c>
      <c r="G2195" s="2">
        <f>'Moving Avg'!F2195</f>
        <v>13.47503</v>
      </c>
      <c r="H2195" s="2">
        <f>'Moving Avg'!G2195</f>
        <v>13.190729999999999</v>
      </c>
      <c r="I2195" s="2">
        <f>'Moving Avg'!H2195</f>
        <v>12.838470000000006</v>
      </c>
      <c r="J2195" s="5" t="str">
        <f>OBV!F2195</f>
        <v>BULLISH</v>
      </c>
      <c r="K2195" s="5" t="str">
        <f>OBV!G2195</f>
        <v>STRONG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13.4582</v>
      </c>
      <c r="C2196" s="2">
        <f>RSI!I2196</f>
        <v>52.407601258628603</v>
      </c>
      <c r="D2196" s="2">
        <f>MACD!E2196</f>
        <v>-1.5939263279090454E-2</v>
      </c>
      <c r="E2196" s="2">
        <f>MACD!F2196</f>
        <v>-6.0685378697194606E-2</v>
      </c>
      <c r="F2196" s="2">
        <f>'Moving Avg'!D2196</f>
        <v>13.557300000000001</v>
      </c>
      <c r="G2196" s="2">
        <f>'Moving Avg'!F2196</f>
        <v>13.471410000000002</v>
      </c>
      <c r="H2196" s="2">
        <f>'Moving Avg'!G2196</f>
        <v>13.199502000000001</v>
      </c>
      <c r="I2196" s="2">
        <f>'Moving Avg'!H2196</f>
        <v>12.841982500000007</v>
      </c>
      <c r="J2196" s="5" t="str">
        <f>OBV!F2196</f>
        <v>BULLISH</v>
      </c>
      <c r="K2196" s="5" t="str">
        <f>OBV!G2196</f>
        <v>NEUTRAL</v>
      </c>
      <c r="L2196" s="5" t="str">
        <f>OBV!H2196</f>
        <v>BULLISH DIVERGENCE</v>
      </c>
    </row>
    <row r="2197" spans="1:12" ht="13.5" x14ac:dyDescent="0.25">
      <c r="A2197" s="3">
        <f>RSI!A2197</f>
        <v>45504</v>
      </c>
      <c r="B2197" s="2">
        <f>RSI!B2197</f>
        <v>13.532999999999999</v>
      </c>
      <c r="C2197" s="2">
        <f>RSI!I2197</f>
        <v>55.446837676575697</v>
      </c>
      <c r="D2197" s="2">
        <f>MACD!E2197</f>
        <v>1.3376755040843236E-2</v>
      </c>
      <c r="E2197" s="2">
        <f>MACD!F2197</f>
        <v>-4.5872951949587043E-2</v>
      </c>
      <c r="F2197" s="2">
        <f>'Moving Avg'!D2197</f>
        <v>13.553559999999999</v>
      </c>
      <c r="G2197" s="2">
        <f>'Moving Avg'!F2197</f>
        <v>13.472385000000003</v>
      </c>
      <c r="H2197" s="2">
        <f>'Moving Avg'!G2197</f>
        <v>13.214708</v>
      </c>
      <c r="I2197" s="2">
        <f>'Moving Avg'!H2197</f>
        <v>12.845911500000009</v>
      </c>
      <c r="J2197" s="5" t="str">
        <f>OBV!F2197</f>
        <v>BEARISH</v>
      </c>
      <c r="K2197" s="5" t="str">
        <f>OBV!G2197</f>
        <v>WEAK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13.7293</v>
      </c>
      <c r="C2198" s="2">
        <f>RSI!I2198</f>
        <v>62.258451125575149</v>
      </c>
      <c r="D2198" s="2">
        <f>MACD!E2198</f>
        <v>8.5459801628342547E-3</v>
      </c>
      <c r="E2198" s="2">
        <f>MACD!F2198</f>
        <v>-3.4989165527102788E-2</v>
      </c>
      <c r="F2198" s="2">
        <f>'Moving Avg'!D2198</f>
        <v>13.589079999999999</v>
      </c>
      <c r="G2198" s="2">
        <f>'Moving Avg'!F2198</f>
        <v>13.498925000000003</v>
      </c>
      <c r="H2198" s="2">
        <f>'Moving Avg'!G2198</f>
        <v>13.229582000000001</v>
      </c>
      <c r="I2198" s="2">
        <f>'Moving Avg'!H2198</f>
        <v>12.851759000000007</v>
      </c>
      <c r="J2198" s="5" t="str">
        <f>OBV!F2198</f>
        <v>BEARISH</v>
      </c>
      <c r="K2198" s="5" t="str">
        <f>OBV!G2198</f>
        <v>WEAK</v>
      </c>
      <c r="L2198" s="5" t="str">
        <f>OBV!H2198</f>
        <v>BEARISH DIVERGENCE</v>
      </c>
    </row>
    <row r="2199" spans="1:12" ht="13.5" x14ac:dyDescent="0.25">
      <c r="A2199" s="3">
        <f>RSI!A2199</f>
        <v>45506</v>
      </c>
      <c r="B2199" s="2">
        <f>RSI!B2199</f>
        <v>13.822699999999999</v>
      </c>
      <c r="C2199" s="2">
        <f>RSI!I2199</f>
        <v>65.000320651812984</v>
      </c>
      <c r="D2199" s="2">
        <f>MACD!E2199</f>
        <v>-1.5786347506979936E-2</v>
      </c>
      <c r="E2199" s="2">
        <f>MACD!F2199</f>
        <v>-3.1148601923078219E-2</v>
      </c>
      <c r="F2199" s="2">
        <f>'Moving Avg'!D2199</f>
        <v>13.643280000000001</v>
      </c>
      <c r="G2199" s="2">
        <f>'Moving Avg'!F2199</f>
        <v>13.517365000000002</v>
      </c>
      <c r="H2199" s="2">
        <f>'Moving Avg'!G2199</f>
        <v>13.248028000000001</v>
      </c>
      <c r="I2199" s="2">
        <f>'Moving Avg'!H2199</f>
        <v>12.858073500000005</v>
      </c>
      <c r="J2199" s="5" t="str">
        <f>OBV!F2199</f>
        <v>BEARISH</v>
      </c>
      <c r="K2199" s="5" t="str">
        <f>OBV!G2199</f>
        <v>WEAK</v>
      </c>
      <c r="L2199" s="5" t="str">
        <f>OBV!H2199</f>
        <v>BEARISH DIVERGENCE</v>
      </c>
    </row>
    <row r="2200" spans="1:12" ht="13.5" x14ac:dyDescent="0.25">
      <c r="A2200" s="3">
        <f>RSI!A2200</f>
        <v>45509</v>
      </c>
      <c r="B2200" s="2">
        <f>RSI!B2200</f>
        <v>13.7293</v>
      </c>
      <c r="C2200" s="2">
        <f>RSI!I2200</f>
        <v>60.283894386662809</v>
      </c>
      <c r="D2200" s="2">
        <f>MACD!E2200</f>
        <v>-3.1692457818007114E-2</v>
      </c>
      <c r="E2200" s="2">
        <f>MACD!F2200</f>
        <v>-3.1257373102064001E-2</v>
      </c>
      <c r="F2200" s="2">
        <f>'Moving Avg'!D2200</f>
        <v>13.654499999999999</v>
      </c>
      <c r="G2200" s="2">
        <f>'Moving Avg'!F2200</f>
        <v>13.533690000000002</v>
      </c>
      <c r="H2200" s="2">
        <f>'Moving Avg'!G2200</f>
        <v>13.265455999999999</v>
      </c>
      <c r="I2200" s="2">
        <f>'Moving Avg'!H2200</f>
        <v>12.863708000000004</v>
      </c>
      <c r="J2200" s="5" t="str">
        <f>OBV!F2200</f>
        <v>BEARISH</v>
      </c>
      <c r="K2200" s="5" t="str">
        <f>OBV!G2200</f>
        <v>WEAK</v>
      </c>
      <c r="L2200" s="5" t="str">
        <f>OBV!H2200</f>
        <v>BEARISH DIVERGENCE</v>
      </c>
    </row>
    <row r="2201" spans="1:12" ht="13.5" x14ac:dyDescent="0.25">
      <c r="A2201" s="3">
        <f>RSI!A2201</f>
        <v>45510</v>
      </c>
      <c r="B2201" s="2">
        <f>RSI!B2201</f>
        <v>13.785399999999999</v>
      </c>
      <c r="C2201" s="2">
        <f>RSI!I2201</f>
        <v>62.064407161339219</v>
      </c>
      <c r="D2201" s="2">
        <f>MACD!E2201</f>
        <v>-5.0825251277439421E-2</v>
      </c>
      <c r="E2201" s="2">
        <f>MACD!F2201</f>
        <v>-3.5170948737139086E-2</v>
      </c>
      <c r="F2201" s="2">
        <f>'Moving Avg'!D2201</f>
        <v>13.719939999999999</v>
      </c>
      <c r="G2201" s="2">
        <f>'Moving Avg'!F2201</f>
        <v>13.563035000000003</v>
      </c>
      <c r="H2201" s="2">
        <f>'Moving Avg'!G2201</f>
        <v>13.282303999999996</v>
      </c>
      <c r="I2201" s="2">
        <f>'Moving Avg'!H2201</f>
        <v>12.869623000000006</v>
      </c>
      <c r="J2201" s="5" t="str">
        <f>OBV!F2201</f>
        <v>BEARISH</v>
      </c>
      <c r="K2201" s="5" t="str">
        <f>OBV!G2201</f>
        <v>NEUTRAL</v>
      </c>
      <c r="L2201" s="5" t="str">
        <f>OBV!H2201</f>
        <v>BEARISH DIVERGENCE</v>
      </c>
    </row>
    <row r="2202" spans="1:12" ht="13.5" x14ac:dyDescent="0.25">
      <c r="A2202" s="3">
        <f>RSI!A2202</f>
        <v>45511</v>
      </c>
      <c r="B2202" s="2">
        <f>RSI!B2202</f>
        <v>13.776</v>
      </c>
      <c r="C2202" s="2">
        <f>RSI!I2202</f>
        <v>61.566358724641752</v>
      </c>
      <c r="D2202" s="2">
        <f>MACD!E2202</f>
        <v>-5.6547807392067995E-2</v>
      </c>
      <c r="E2202" s="2">
        <f>MACD!F2202</f>
        <v>-3.9446320468124865E-2</v>
      </c>
      <c r="F2202" s="2">
        <f>'Moving Avg'!D2202</f>
        <v>13.768539999999998</v>
      </c>
      <c r="G2202" s="2">
        <f>'Moving Avg'!F2202</f>
        <v>13.587655000000002</v>
      </c>
      <c r="H2202" s="2">
        <f>'Moving Avg'!G2202</f>
        <v>13.298963999999998</v>
      </c>
      <c r="I2202" s="2">
        <f>'Moving Avg'!H2202</f>
        <v>12.875916500000006</v>
      </c>
      <c r="J2202" s="5" t="str">
        <f>OBV!F2202</f>
        <v>BEARISH</v>
      </c>
      <c r="K2202" s="5" t="str">
        <f>OBV!G2202</f>
        <v>NEUTRAL</v>
      </c>
      <c r="L2202" s="5" t="str">
        <f>OBV!H2202</f>
        <v>BEARISH DIVERGENCE</v>
      </c>
    </row>
    <row r="2203" spans="1:12" ht="13.5" x14ac:dyDescent="0.25">
      <c r="A2203" s="3">
        <f>RSI!A2203</f>
        <v>45512</v>
      </c>
      <c r="B2203" s="2">
        <f>RSI!B2203</f>
        <v>13.719900000000001</v>
      </c>
      <c r="C2203" s="2">
        <f>RSI!I2203</f>
        <v>58.546744834395106</v>
      </c>
      <c r="D2203" s="2">
        <f>MACD!E2203</f>
        <v>-5.8787441870570945E-2</v>
      </c>
      <c r="E2203" s="2">
        <f>MACD!F2203</f>
        <v>-4.3314544748614084E-2</v>
      </c>
      <c r="F2203" s="2">
        <f>'Moving Avg'!D2203</f>
        <v>13.766659999999998</v>
      </c>
      <c r="G2203" s="2">
        <f>'Moving Avg'!F2203</f>
        <v>13.60521</v>
      </c>
      <c r="H2203" s="2">
        <f>'Moving Avg'!G2203</f>
        <v>13.313649999999997</v>
      </c>
      <c r="I2203" s="2">
        <f>'Moving Avg'!H2203</f>
        <v>12.882738500000006</v>
      </c>
      <c r="J2203" s="5" t="str">
        <f>OBV!F2203</f>
        <v>BEARISH</v>
      </c>
      <c r="K2203" s="5" t="str">
        <f>OBV!G2203</f>
        <v>WEAK</v>
      </c>
      <c r="L2203" s="5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13.542400000000001</v>
      </c>
      <c r="C2204" s="2">
        <f>RSI!I2204</f>
        <v>50.163437053558745</v>
      </c>
      <c r="D2204" s="2">
        <f>MACD!E2204</f>
        <v>-4.8640859859474972E-2</v>
      </c>
      <c r="E2204" s="2">
        <f>MACD!F2204</f>
        <v>-4.4379807770786261E-2</v>
      </c>
      <c r="F2204" s="2">
        <f>'Moving Avg'!D2204</f>
        <v>13.710599999999999</v>
      </c>
      <c r="G2204" s="2">
        <f>'Moving Avg'!F2204</f>
        <v>13.611765</v>
      </c>
      <c r="H2204" s="2">
        <f>'Moving Avg'!G2204</f>
        <v>13.324956</v>
      </c>
      <c r="I2204" s="2">
        <f>'Moving Avg'!H2204</f>
        <v>12.888503000000004</v>
      </c>
      <c r="J2204" s="5" t="str">
        <f>OBV!F2204</f>
        <v>BEARISH</v>
      </c>
      <c r="K2204" s="5" t="str">
        <f>OBV!G2204</f>
        <v>WEAK</v>
      </c>
      <c r="L2204" s="5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13.6919</v>
      </c>
      <c r="C2205" s="2">
        <f>RSI!I2205</f>
        <v>55.892138369473699</v>
      </c>
      <c r="D2205" s="2">
        <f>MACD!E2205</f>
        <v>-3.2412730251241584E-2</v>
      </c>
      <c r="E2205" s="2">
        <f>MACD!F2205</f>
        <v>-4.198639226687733E-2</v>
      </c>
      <c r="F2205" s="2">
        <f>'Moving Avg'!D2205</f>
        <v>13.703120000000002</v>
      </c>
      <c r="G2205" s="2">
        <f>'Moving Avg'!F2205</f>
        <v>13.623664999999997</v>
      </c>
      <c r="H2205" s="2">
        <f>'Moving Avg'!G2205</f>
        <v>13.339252000000002</v>
      </c>
      <c r="I2205" s="2">
        <f>'Moving Avg'!H2205</f>
        <v>12.896079000000002</v>
      </c>
      <c r="J2205" s="5" t="str">
        <f>OBV!F2205</f>
        <v>BEARISH</v>
      </c>
      <c r="K2205" s="5" t="str">
        <f>OBV!G2205</f>
        <v>WEAK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13.570399999999999</v>
      </c>
      <c r="C2206" s="2">
        <f>RSI!I2206</f>
        <v>50.783015459108867</v>
      </c>
      <c r="D2206" s="2">
        <f>MACD!E2206</f>
        <v>-4.3619036338796491E-2</v>
      </c>
      <c r="E2206" s="2">
        <f>MACD!F2206</f>
        <v>-4.2312921081261168E-2</v>
      </c>
      <c r="F2206" s="2">
        <f>'Moving Avg'!D2206</f>
        <v>13.660120000000001</v>
      </c>
      <c r="G2206" s="2">
        <f>'Moving Avg'!F2206</f>
        <v>13.61572</v>
      </c>
      <c r="H2206" s="2">
        <f>'Moving Avg'!G2206</f>
        <v>13.351118</v>
      </c>
      <c r="I2206" s="2">
        <f>'Moving Avg'!H2206</f>
        <v>12.901983500000002</v>
      </c>
      <c r="J2206" s="5" t="str">
        <f>OBV!F2206</f>
        <v>BEARISH</v>
      </c>
      <c r="K2206" s="5" t="str">
        <f>OBV!G2206</f>
        <v>WEAK</v>
      </c>
      <c r="L2206" s="5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13.570399999999999</v>
      </c>
      <c r="C2207" s="2">
        <f>RSI!I2207</f>
        <v>50.783015459108867</v>
      </c>
      <c r="D2207" s="2">
        <f>MACD!E2207</f>
        <v>-4.1672762916352468E-2</v>
      </c>
      <c r="E2207" s="2">
        <f>MACD!F2207</f>
        <v>-4.2184889448279431E-2</v>
      </c>
      <c r="F2207" s="2">
        <f>'Moving Avg'!D2207</f>
        <v>13.619</v>
      </c>
      <c r="G2207" s="2">
        <f>'Moving Avg'!F2207</f>
        <v>13.611979999999999</v>
      </c>
      <c r="H2207" s="2">
        <f>'Moving Avg'!G2207</f>
        <v>13.362983999999999</v>
      </c>
      <c r="I2207" s="2">
        <f>'Moving Avg'!H2207</f>
        <v>12.909037500000002</v>
      </c>
      <c r="J2207" s="5" t="str">
        <f>OBV!F2207</f>
        <v>BEARISH</v>
      </c>
      <c r="K2207" s="5" t="str">
        <f>OBV!G2207</f>
        <v>WEAK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13.6919</v>
      </c>
      <c r="C2208" s="2">
        <f>RSI!I2208</f>
        <v>55.500594652260922</v>
      </c>
      <c r="D2208" s="2">
        <f>MACD!E2208</f>
        <v>-1.889921236695713E-2</v>
      </c>
      <c r="E2208" s="2">
        <f>MACD!F2208</f>
        <v>-3.7527754032014977E-2</v>
      </c>
      <c r="F2208" s="2">
        <f>'Moving Avg'!D2208</f>
        <v>13.613399999999999</v>
      </c>
      <c r="G2208" s="2">
        <f>'Moving Avg'!F2208</f>
        <v>13.61899</v>
      </c>
      <c r="H2208" s="2">
        <f>'Moving Avg'!G2208</f>
        <v>13.381367999999998</v>
      </c>
      <c r="I2208" s="2">
        <f>'Moving Avg'!H2208</f>
        <v>12.915591999999998</v>
      </c>
      <c r="J2208" s="5" t="str">
        <f>OBV!F2208</f>
        <v>BEARISH</v>
      </c>
      <c r="K2208" s="5" t="str">
        <f>OBV!G2208</f>
        <v>WEAK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13.6919</v>
      </c>
      <c r="C2209" s="2">
        <f>RSI!I2209</f>
        <v>55.500594652260908</v>
      </c>
      <c r="D2209" s="2">
        <f>MACD!E2209</f>
        <v>1.3954130227206818E-2</v>
      </c>
      <c r="E2209" s="2">
        <f>MACD!F2209</f>
        <v>-2.7231377180170623E-2</v>
      </c>
      <c r="F2209" s="2">
        <f>'Moving Avg'!D2209</f>
        <v>13.643300000000002</v>
      </c>
      <c r="G2209" s="2">
        <f>'Moving Avg'!F2209</f>
        <v>13.629740000000002</v>
      </c>
      <c r="H2209" s="2">
        <f>'Moving Avg'!G2209</f>
        <v>13.396345999999999</v>
      </c>
      <c r="I2209" s="2">
        <f>'Moving Avg'!H2209</f>
        <v>12.922146499999997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13.6732</v>
      </c>
      <c r="C2210" s="2">
        <f>RSI!I2210</f>
        <v>54.566977563766073</v>
      </c>
      <c r="D2210" s="2">
        <f>MACD!E2210</f>
        <v>2.8041459835428384E-2</v>
      </c>
      <c r="E2210" s="2">
        <f>MACD!F2210</f>
        <v>-1.6176809777050823E-2</v>
      </c>
      <c r="F2210" s="2">
        <f>'Moving Avg'!D2210</f>
        <v>13.639559999999999</v>
      </c>
      <c r="G2210" s="2">
        <f>'Moving Avg'!F2210</f>
        <v>13.639555000000001</v>
      </c>
      <c r="H2210" s="2">
        <f>'Moving Avg'!G2210</f>
        <v>13.411459999999998</v>
      </c>
      <c r="I2210" s="2">
        <f>'Moving Avg'!H2210</f>
        <v>12.929203499999998</v>
      </c>
      <c r="J2210" s="5" t="str">
        <f>OBV!F2210</f>
        <v>BULLISH</v>
      </c>
      <c r="K2210" s="5" t="str">
        <f>OBV!G2210</f>
        <v>NEUTRAL</v>
      </c>
      <c r="L2210" s="5" t="str">
        <f>OBV!H2210</f>
        <v>BULLISH DIVERGENCE</v>
      </c>
    </row>
    <row r="2211" spans="1:12" ht="13.5" x14ac:dyDescent="0.25">
      <c r="A2211" s="3">
        <f>RSI!A2211</f>
        <v>45525</v>
      </c>
      <c r="B2211" s="2">
        <f>RSI!B2211</f>
        <v>13.719900000000001</v>
      </c>
      <c r="C2211" s="2">
        <f>RSI!I2211</f>
        <v>56.533443159685724</v>
      </c>
      <c r="D2211" s="2">
        <f>MACD!E2211</f>
        <v>4.4569806852294391E-2</v>
      </c>
      <c r="E2211" s="2">
        <f>MACD!F2211</f>
        <v>-4.0274864511817814E-3</v>
      </c>
      <c r="F2211" s="2">
        <f>'Moving Avg'!D2211</f>
        <v>13.669460000000001</v>
      </c>
      <c r="G2211" s="2">
        <f>'Moving Avg'!F2211</f>
        <v>13.651705000000002</v>
      </c>
      <c r="H2211" s="2">
        <f>'Moving Avg'!G2211</f>
        <v>13.426997999999999</v>
      </c>
      <c r="I2211" s="2">
        <f>'Moving Avg'!H2211</f>
        <v>12.937345500000001</v>
      </c>
      <c r="J2211" s="5" t="str">
        <f>OBV!F2211</f>
        <v>BULLISH</v>
      </c>
      <c r="K2211" s="5" t="str">
        <f>OBV!G2211</f>
        <v>STRONG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13.5517</v>
      </c>
      <c r="C2212" s="2">
        <f>RSI!I2212</f>
        <v>48.406740696450242</v>
      </c>
      <c r="D2212" s="2">
        <f>MACD!E2212</f>
        <v>6.8770992613631066E-2</v>
      </c>
      <c r="E2212" s="2">
        <f>MACD!F2212</f>
        <v>1.0532209361780788E-2</v>
      </c>
      <c r="F2212" s="2">
        <f>'Moving Avg'!D2212</f>
        <v>13.665720000000002</v>
      </c>
      <c r="G2212" s="2">
        <f>'Moving Avg'!F2212</f>
        <v>13.651705000000002</v>
      </c>
      <c r="H2212" s="2">
        <f>'Moving Avg'!G2212</f>
        <v>13.439342</v>
      </c>
      <c r="I2212" s="2">
        <f>'Moving Avg'!H2212</f>
        <v>12.943582000000001</v>
      </c>
      <c r="J2212" s="5" t="str">
        <f>OBV!F2212</f>
        <v>BULLISH</v>
      </c>
      <c r="K2212" s="5" t="str">
        <f>OBV!G2212</f>
        <v>STRONG</v>
      </c>
      <c r="L2212" s="5" t="str">
        <f>OBV!H2212</f>
        <v>BULLISH DIVERGENCE</v>
      </c>
    </row>
    <row r="2213" spans="1:12" ht="13.5" x14ac:dyDescent="0.25">
      <c r="A2213" s="3">
        <f>RSI!A2213</f>
        <v>45527</v>
      </c>
      <c r="B2213" s="2">
        <f>RSI!B2213</f>
        <v>13.5237</v>
      </c>
      <c r="C2213" s="2">
        <f>RSI!I2213</f>
        <v>47.190607307143708</v>
      </c>
      <c r="D2213" s="2">
        <f>MACD!E2213</f>
        <v>8.2947750772923712E-2</v>
      </c>
      <c r="E2213" s="2">
        <f>MACD!F2213</f>
        <v>2.5015317644009376E-2</v>
      </c>
      <c r="F2213" s="2">
        <f>'Moving Avg'!D2213</f>
        <v>13.632080000000002</v>
      </c>
      <c r="G2213" s="2">
        <f>'Moving Avg'!F2213</f>
        <v>13.650305000000003</v>
      </c>
      <c r="H2213" s="2">
        <f>'Moving Avg'!G2213</f>
        <v>13.450955999999998</v>
      </c>
      <c r="I2213" s="2">
        <f>'Moving Avg'!H2213</f>
        <v>12.950232000000002</v>
      </c>
      <c r="J2213" s="5" t="str">
        <f>OBV!F2213</f>
        <v>BULLISH</v>
      </c>
      <c r="K2213" s="5" t="str">
        <f>OBV!G2213</f>
        <v>NEUTRAL</v>
      </c>
      <c r="L2213" s="5" t="str">
        <f>OBV!H2213</f>
        <v>BULLISH DIVERGENCE</v>
      </c>
    </row>
    <row r="2214" spans="1:12" ht="13.5" x14ac:dyDescent="0.25">
      <c r="A2214" s="3">
        <f>RSI!A2214</f>
        <v>45530</v>
      </c>
      <c r="B2214" s="2">
        <f>RSI!B2214</f>
        <v>13.5237</v>
      </c>
      <c r="C2214" s="2">
        <f>RSI!I2214</f>
        <v>47.190607307143708</v>
      </c>
      <c r="D2214" s="2">
        <f>MACD!E2214</f>
        <v>6.8037829094047098E-2</v>
      </c>
      <c r="E2214" s="2">
        <f>MACD!F2214</f>
        <v>3.3619819934016922E-2</v>
      </c>
      <c r="F2214" s="2">
        <f>'Moving Avg'!D2214</f>
        <v>13.59844</v>
      </c>
      <c r="G2214" s="2">
        <f>'Moving Avg'!F2214</f>
        <v>13.648905000000003</v>
      </c>
      <c r="H2214" s="2">
        <f>'Moving Avg'!G2214</f>
        <v>13.462569999999998</v>
      </c>
      <c r="I2214" s="2">
        <f>'Moving Avg'!H2214</f>
        <v>12.956967000000004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</row>
    <row r="2215" spans="1:12" ht="13.5" x14ac:dyDescent="0.25">
      <c r="A2215" s="3">
        <f>RSI!A2215</f>
        <v>45531</v>
      </c>
      <c r="B2215" s="2">
        <f>RSI!B2215</f>
        <v>13.364800000000001</v>
      </c>
      <c r="C2215" s="2">
        <f>RSI!I2215</f>
        <v>40.494708520918913</v>
      </c>
      <c r="D2215" s="2">
        <f>MACD!E2215</f>
        <v>9.0564382432885893E-2</v>
      </c>
      <c r="E2215" s="2">
        <f>MACD!F2215</f>
        <v>4.5008732433790721E-2</v>
      </c>
      <c r="F2215" s="2">
        <f>'Moving Avg'!D2215</f>
        <v>13.536759999999997</v>
      </c>
      <c r="G2215" s="2">
        <f>'Moving Avg'!F2215</f>
        <v>13.633485000000002</v>
      </c>
      <c r="H2215" s="2">
        <f>'Moving Avg'!G2215</f>
        <v>13.470153999999996</v>
      </c>
      <c r="I2215" s="2">
        <f>'Moving Avg'!H2215</f>
        <v>12.962482000000001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13.4956</v>
      </c>
      <c r="C2216" s="2">
        <f>RSI!I2216</f>
        <v>47.143194486964617</v>
      </c>
      <c r="D2216" s="2">
        <f>MACD!E2216</f>
        <v>8.2527757471204666E-2</v>
      </c>
      <c r="E2216" s="2">
        <f>MACD!F2216</f>
        <v>5.2512537441273509E-2</v>
      </c>
      <c r="F2216" s="2">
        <f>'Moving Avg'!D2216</f>
        <v>13.491900000000001</v>
      </c>
      <c r="G2216" s="2">
        <f>'Moving Avg'!F2216</f>
        <v>13.635355000000001</v>
      </c>
      <c r="H2216" s="2">
        <f>'Moving Avg'!G2216</f>
        <v>13.480353999999995</v>
      </c>
      <c r="I2216" s="2">
        <f>'Moving Avg'!H2216</f>
        <v>12.968225000000004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13.5517</v>
      </c>
      <c r="C2217" s="2">
        <f>RSI!I2217</f>
        <v>49.737102046021242</v>
      </c>
      <c r="D2217" s="2">
        <f>MACD!E2217</f>
        <v>7.198763526508678E-2</v>
      </c>
      <c r="E2217" s="2">
        <f>MACD!F2217</f>
        <v>5.6407557006036162E-2</v>
      </c>
      <c r="F2217" s="2">
        <f>'Moving Avg'!D2217</f>
        <v>13.491899999999998</v>
      </c>
      <c r="G2217" s="2">
        <f>'Moving Avg'!F2217</f>
        <v>13.636289999999999</v>
      </c>
      <c r="H2217" s="2">
        <f>'Moving Avg'!G2217</f>
        <v>13.491165999999994</v>
      </c>
      <c r="I2217" s="2">
        <f>'Moving Avg'!H2217</f>
        <v>12.974248500000005</v>
      </c>
      <c r="J2217" s="5" t="str">
        <f>OBV!F2217</f>
        <v>BULLISH</v>
      </c>
      <c r="K2217" s="5" t="str">
        <f>OBV!G2217</f>
        <v>STRONG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13.645200000000001</v>
      </c>
      <c r="C2218" s="2">
        <f>RSI!I2218</f>
        <v>53.805963727144615</v>
      </c>
      <c r="D2218" s="2">
        <f>MACD!E2218</f>
        <v>7.4888820029352487E-2</v>
      </c>
      <c r="E2218" s="2">
        <f>MACD!F2218</f>
        <v>6.010380961069943E-2</v>
      </c>
      <c r="F2218" s="2">
        <f>'Moving Avg'!D2218</f>
        <v>13.516200000000001</v>
      </c>
      <c r="G2218" s="2">
        <f>'Moving Avg'!F2218</f>
        <v>13.632085</v>
      </c>
      <c r="H2218" s="2">
        <f>'Moving Avg'!G2218</f>
        <v>13.503847999999996</v>
      </c>
      <c r="I2218" s="2">
        <f>'Moving Avg'!H2218</f>
        <v>12.981165500000007</v>
      </c>
      <c r="J2218" s="5" t="str">
        <f>OBV!F2218</f>
        <v>BULLISH</v>
      </c>
      <c r="K2218" s="5" t="str">
        <f>OBV!G2218</f>
        <v>STRONG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13.7386</v>
      </c>
      <c r="C2219" s="2">
        <f>RSI!I2219</f>
        <v>57.506524992227192</v>
      </c>
      <c r="D2219" s="2">
        <f>MACD!E2219</f>
        <v>6.9922069402728937E-2</v>
      </c>
      <c r="E2219" s="2">
        <f>MACD!F2219</f>
        <v>6.2067461569105337E-2</v>
      </c>
      <c r="F2219" s="2">
        <f>'Moving Avg'!D2219</f>
        <v>13.559180000000001</v>
      </c>
      <c r="G2219" s="2">
        <f>'Moving Avg'!F2219</f>
        <v>13.627880000000001</v>
      </c>
      <c r="H2219" s="2">
        <f>'Moving Avg'!G2219</f>
        <v>13.517715999999997</v>
      </c>
      <c r="I2219" s="2">
        <f>'Moving Avg'!H2219</f>
        <v>12.987783000000006</v>
      </c>
      <c r="J2219" s="5" t="str">
        <f>OBV!F2219</f>
        <v>BULLISH</v>
      </c>
      <c r="K2219" s="5" t="str">
        <f>OBV!G2219</f>
        <v>STRONG</v>
      </c>
      <c r="L2219" s="5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13.9255</v>
      </c>
      <c r="C2220" s="2">
        <f>RSI!I2220</f>
        <v>63.762401965310438</v>
      </c>
      <c r="D2220" s="2">
        <f>MACD!E2220</f>
        <v>4.7980346610899005E-2</v>
      </c>
      <c r="E2220" s="2">
        <f>MACD!F2220</f>
        <v>5.9250038577464074E-2</v>
      </c>
      <c r="F2220" s="2">
        <f>'Moving Avg'!D2220</f>
        <v>13.67132</v>
      </c>
      <c r="G2220" s="2">
        <f>'Moving Avg'!F2220</f>
        <v>13.637690000000001</v>
      </c>
      <c r="H2220" s="2">
        <f>'Moving Avg'!G2220</f>
        <v>13.534811999999997</v>
      </c>
      <c r="I2220" s="2">
        <f>'Moving Avg'!H2220</f>
        <v>12.995335000000006</v>
      </c>
      <c r="J2220" s="5" t="str">
        <f>OBV!F2220</f>
        <v>BULLISH</v>
      </c>
      <c r="K2220" s="5" t="str">
        <f>OBV!G2220</f>
        <v>STRONG</v>
      </c>
      <c r="L2220" s="5" t="str">
        <f>OBV!H2220</f>
        <v>CONFIRMED BULLISH</v>
      </c>
    </row>
    <row r="2221" spans="1:12" ht="13.5" x14ac:dyDescent="0.25">
      <c r="A2221" s="3">
        <f>RSI!A2221</f>
        <v>45539</v>
      </c>
      <c r="B2221" s="2">
        <f>RSI!B2221</f>
        <v>13.785399999999999</v>
      </c>
      <c r="C2221" s="2">
        <f>RSI!I2221</f>
        <v>56.989506608631196</v>
      </c>
      <c r="D2221" s="2">
        <f>MACD!E2221</f>
        <v>4.4929933066180539E-2</v>
      </c>
      <c r="E2221" s="2">
        <f>MACD!F2221</f>
        <v>5.638601747520737E-2</v>
      </c>
      <c r="F2221" s="2">
        <f>'Moving Avg'!D2221</f>
        <v>13.729279999999999</v>
      </c>
      <c r="G2221" s="2">
        <f>'Moving Avg'!F2221</f>
        <v>13.637689999999997</v>
      </c>
      <c r="H2221" s="2">
        <f>'Moving Avg'!G2221</f>
        <v>13.549275999999995</v>
      </c>
      <c r="I2221" s="2">
        <f>'Moving Avg'!H2221</f>
        <v>13.002186500000008</v>
      </c>
      <c r="J2221" s="5" t="str">
        <f>OBV!F2221</f>
        <v>BULLISH</v>
      </c>
      <c r="K2221" s="5" t="str">
        <f>OBV!G2221</f>
        <v>STRONG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13.832100000000001</v>
      </c>
      <c r="C2222" s="2">
        <f>RSI!I2222</f>
        <v>58.569282843937394</v>
      </c>
      <c r="D2222" s="2">
        <f>MACD!E2222</f>
        <v>1.1945364812442349E-2</v>
      </c>
      <c r="E2222" s="2">
        <f>MACD!F2222</f>
        <v>4.7497886942654367E-2</v>
      </c>
      <c r="F2222" s="2">
        <f>'Moving Avg'!D2222</f>
        <v>13.785360000000001</v>
      </c>
      <c r="G2222" s="2">
        <f>'Moving Avg'!F2222</f>
        <v>13.640494999999998</v>
      </c>
      <c r="H2222" s="2">
        <f>'Moving Avg'!G2222</f>
        <v>13.564673999999993</v>
      </c>
      <c r="I2222" s="2">
        <f>'Moving Avg'!H2222</f>
        <v>13.010038000000007</v>
      </c>
      <c r="J2222" s="5" t="str">
        <f>OBV!F2222</f>
        <v>BULLISH</v>
      </c>
      <c r="K2222" s="5" t="str">
        <f>OBV!G2222</f>
        <v>STRONG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13.804</v>
      </c>
      <c r="C2223" s="2">
        <f>RSI!I2223</f>
        <v>57.207682570890441</v>
      </c>
      <c r="D2223" s="2">
        <f>MACD!E2223</f>
        <v>-1.9455027577951256E-2</v>
      </c>
      <c r="E2223" s="2">
        <f>MACD!F2223</f>
        <v>3.4107304038533244E-2</v>
      </c>
      <c r="F2223" s="2">
        <f>'Moving Avg'!D2223</f>
        <v>13.817119999999999</v>
      </c>
      <c r="G2223" s="2">
        <f>'Moving Avg'!F2223</f>
        <v>13.644699999999997</v>
      </c>
      <c r="H2223" s="2">
        <f>'Moving Avg'!G2223</f>
        <v>13.575081999999998</v>
      </c>
      <c r="I2223" s="2">
        <f>'Moving Avg'!H2223</f>
        <v>13.017749000000006</v>
      </c>
      <c r="J2223" s="5" t="str">
        <f>OBV!F2223</f>
        <v>BULLISH</v>
      </c>
      <c r="K2223" s="5" t="str">
        <f>OBV!G2223</f>
        <v>STRONG</v>
      </c>
      <c r="L2223" s="5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13.785399999999999</v>
      </c>
      <c r="C2224" s="2">
        <f>RSI!I2224</f>
        <v>56.275099974684331</v>
      </c>
      <c r="D2224" s="2">
        <f>MACD!E2224</f>
        <v>-4.5651289107999204E-2</v>
      </c>
      <c r="E2224" s="2">
        <f>MACD!F2224</f>
        <v>1.8155585409226759E-2</v>
      </c>
      <c r="F2224" s="2">
        <f>'Moving Avg'!D2224</f>
        <v>13.82648</v>
      </c>
      <c r="G2224" s="2">
        <f>'Moving Avg'!F2224</f>
        <v>13.656849999999997</v>
      </c>
      <c r="H2224" s="2">
        <f>'Moving Avg'!G2224</f>
        <v>13.585287999999997</v>
      </c>
      <c r="I2224" s="2">
        <f>'Moving Avg'!H2224</f>
        <v>13.024984000000003</v>
      </c>
      <c r="J2224" s="5" t="str">
        <f>OBV!F2224</f>
        <v>BULLISH</v>
      </c>
      <c r="K2224" s="5" t="str">
        <f>OBV!G2224</f>
        <v>STRONG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13.654500000000001</v>
      </c>
      <c r="C2225" s="2">
        <f>RSI!I2225</f>
        <v>50.086847367587886</v>
      </c>
      <c r="D2225" s="2">
        <f>MACD!E2225</f>
        <v>-8.3387376755664988E-2</v>
      </c>
      <c r="E2225" s="2">
        <f>MACD!F2225</f>
        <v>-2.1530070237515912E-3</v>
      </c>
      <c r="F2225" s="2">
        <f>'Moving Avg'!D2225</f>
        <v>13.77228</v>
      </c>
      <c r="G2225" s="2">
        <f>'Moving Avg'!F2225</f>
        <v>13.654979999999998</v>
      </c>
      <c r="H2225" s="2">
        <f>'Moving Avg'!G2225</f>
        <v>13.587765999999995</v>
      </c>
      <c r="I2225" s="2">
        <f>'Moving Avg'!H2225</f>
        <v>13.031564500000007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</row>
    <row r="2226" spans="1:12" ht="13.5" x14ac:dyDescent="0.25">
      <c r="A2226" s="3">
        <f>RSI!A2226</f>
        <v>45546</v>
      </c>
      <c r="B2226" s="2">
        <f>RSI!B2226</f>
        <v>13.224600000000001</v>
      </c>
      <c r="C2226" s="2">
        <f>RSI!I2226</f>
        <v>36.061630174653494</v>
      </c>
      <c r="D2226" s="2">
        <f>MACD!E2226</f>
        <v>-6.333630722884287E-2</v>
      </c>
      <c r="E2226" s="2">
        <f>MACD!F2226</f>
        <v>-1.4389667064769848E-2</v>
      </c>
      <c r="F2226" s="2">
        <f>'Moving Avg'!D2226</f>
        <v>13.660119999999997</v>
      </c>
      <c r="G2226" s="2">
        <f>'Moving Avg'!F2226</f>
        <v>13.637690000000001</v>
      </c>
      <c r="H2226" s="2">
        <f>'Moving Avg'!G2226</f>
        <v>13.581645999999999</v>
      </c>
      <c r="I2226" s="2">
        <f>'Moving Avg'!H2226</f>
        <v>13.036165500000006</v>
      </c>
      <c r="J2226" s="5" t="str">
        <f>OBV!F2226</f>
        <v>BEARISH</v>
      </c>
      <c r="K2226" s="5" t="str">
        <f>OBV!G2226</f>
        <v>WEAK</v>
      </c>
      <c r="L2226" s="5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13.4489</v>
      </c>
      <c r="C2227" s="2">
        <f>RSI!I2227</f>
        <v>44.753914468145709</v>
      </c>
      <c r="D2227" s="2">
        <f>MACD!E2227</f>
        <v>-5.1800725038553708E-2</v>
      </c>
      <c r="E2227" s="2">
        <f>MACD!F2227</f>
        <v>-2.1871878659526622E-2</v>
      </c>
      <c r="F2227" s="2">
        <f>'Moving Avg'!D2227</f>
        <v>13.58348</v>
      </c>
      <c r="G2227" s="2">
        <f>'Moving Avg'!F2227</f>
        <v>13.631615</v>
      </c>
      <c r="H2227" s="2">
        <f>'Moving Avg'!G2227</f>
        <v>13.580353999999998</v>
      </c>
      <c r="I2227" s="2">
        <f>'Moving Avg'!H2227</f>
        <v>13.041888000000005</v>
      </c>
      <c r="J2227" s="5" t="str">
        <f>OBV!F2227</f>
        <v>BEARISH</v>
      </c>
      <c r="K2227" s="5" t="str">
        <f>OBV!G2227</f>
        <v>WEAK</v>
      </c>
      <c r="L2227" s="5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13.187200000000001</v>
      </c>
      <c r="C2228" s="2">
        <f>RSI!I2228</f>
        <v>38.224511925561643</v>
      </c>
      <c r="D2228" s="2">
        <f>MACD!E2228</f>
        <v>-7.2312435499970462E-3</v>
      </c>
      <c r="E2228" s="2">
        <f>MACD!F2228</f>
        <v>-1.8943751637620708E-2</v>
      </c>
      <c r="F2228" s="2">
        <f>'Moving Avg'!D2228</f>
        <v>13.46012</v>
      </c>
      <c r="G2228" s="2">
        <f>'Moving Avg'!F2228</f>
        <v>13.606380000000001</v>
      </c>
      <c r="H2228" s="2">
        <f>'Moving Avg'!G2228</f>
        <v>13.580127999999997</v>
      </c>
      <c r="I2228" s="2">
        <f>'Moving Avg'!H2228</f>
        <v>13.047196000000007</v>
      </c>
      <c r="J2228" s="5" t="str">
        <f>OBV!F2228</f>
        <v>BEARISH</v>
      </c>
      <c r="K2228" s="5" t="str">
        <f>OBV!G2228</f>
        <v>WEAK</v>
      </c>
      <c r="L2228" s="5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13.0844</v>
      </c>
      <c r="C2229" s="2">
        <f>RSI!I2229</f>
        <v>36.002486673352514</v>
      </c>
      <c r="D2229" s="2">
        <f>MACD!E2229</f>
        <v>5.4973692015682474E-2</v>
      </c>
      <c r="E2229" s="2">
        <f>MACD!F2229</f>
        <v>-4.1602629069600727E-3</v>
      </c>
      <c r="F2229" s="2">
        <f>'Moving Avg'!D2229</f>
        <v>13.319920000000002</v>
      </c>
      <c r="G2229" s="2">
        <f>'Moving Avg'!F2229</f>
        <v>13.576005000000004</v>
      </c>
      <c r="H2229" s="2">
        <f>'Moving Avg'!G2229</f>
        <v>13.572737999999998</v>
      </c>
      <c r="I2229" s="2">
        <f>'Moving Avg'!H2229</f>
        <v>13.051309000000005</v>
      </c>
      <c r="J2229" s="5" t="str">
        <f>OBV!F2229</f>
        <v>BEARISH</v>
      </c>
      <c r="K2229" s="5" t="str">
        <f>OBV!G2229</f>
        <v>WEAK</v>
      </c>
      <c r="L2229" s="5" t="str">
        <f>OBV!H2229</f>
        <v>CONFIRMED BEARISH</v>
      </c>
    </row>
    <row r="2230" spans="1:12" ht="13.5" x14ac:dyDescent="0.25">
      <c r="A2230" s="3">
        <f>RSI!A2230</f>
        <v>45552</v>
      </c>
      <c r="B2230" s="2">
        <f>RSI!B2230</f>
        <v>13.0844</v>
      </c>
      <c r="C2230" s="2">
        <f>RSI!I2230</f>
        <v>36.002486673352514</v>
      </c>
      <c r="D2230" s="2">
        <f>MACD!E2230</f>
        <v>0.13929238863248727</v>
      </c>
      <c r="E2230" s="2">
        <f>MACD!F2230</f>
        <v>2.4530267400929395E-2</v>
      </c>
      <c r="F2230" s="2">
        <f>'Moving Avg'!D2230</f>
        <v>13.2059</v>
      </c>
      <c r="G2230" s="2">
        <f>'Moving Avg'!F2230</f>
        <v>13.546565000000001</v>
      </c>
      <c r="H2230" s="2">
        <f>'Moving Avg'!G2230</f>
        <v>13.566369999999996</v>
      </c>
      <c r="I2230" s="2">
        <f>'Moving Avg'!H2230</f>
        <v>13.055422000000005</v>
      </c>
      <c r="J2230" s="5" t="str">
        <f>OBV!F2230</f>
        <v>BEARISH</v>
      </c>
      <c r="K2230" s="5" t="str">
        <f>OBV!G2230</f>
        <v>WEAK</v>
      </c>
      <c r="L2230" s="5" t="str">
        <f>OBV!H2230</f>
        <v>CONFIRMED BEARISH</v>
      </c>
    </row>
    <row r="2231" spans="1:12" ht="13.5" x14ac:dyDescent="0.25">
      <c r="A2231" s="3">
        <f>RSI!A2231</f>
        <v>45553</v>
      </c>
      <c r="B2231" s="2">
        <f>RSI!B2231</f>
        <v>12.9909</v>
      </c>
      <c r="C2231" s="2">
        <f>RSI!I2231</f>
        <v>33.92239980302169</v>
      </c>
      <c r="D2231" s="2">
        <f>MACD!E2231</f>
        <v>0.19872393283502809</v>
      </c>
      <c r="E2231" s="2">
        <f>MACD!F2231</f>
        <v>5.9369000487749138E-2</v>
      </c>
      <c r="F2231" s="2">
        <f>'Moving Avg'!D2231</f>
        <v>13.15916</v>
      </c>
      <c r="G2231" s="2">
        <f>'Moving Avg'!F2231</f>
        <v>13.510115000000003</v>
      </c>
      <c r="H2231" s="2">
        <f>'Moving Avg'!G2231</f>
        <v>13.562217999999996</v>
      </c>
      <c r="I2231" s="2">
        <f>'Moving Avg'!H2231</f>
        <v>13.058386500000006</v>
      </c>
      <c r="J2231" s="5" t="str">
        <f>OBV!F2231</f>
        <v>BEARISH</v>
      </c>
      <c r="K2231" s="5" t="str">
        <f>OBV!G2231</f>
        <v>WEAK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12.9909</v>
      </c>
      <c r="C2232" s="2">
        <f>RSI!I2232</f>
        <v>33.92239980302169</v>
      </c>
      <c r="D2232" s="2">
        <f>MACD!E2232</f>
        <v>0.2592611947277863</v>
      </c>
      <c r="E2232" s="2">
        <f>MACD!F2232</f>
        <v>9.9347439335756571E-2</v>
      </c>
      <c r="F2232" s="2">
        <f>'Moving Avg'!D2232</f>
        <v>13.06756</v>
      </c>
      <c r="G2232" s="2">
        <f>'Moving Avg'!F2232</f>
        <v>13.482075</v>
      </c>
      <c r="H2232" s="2">
        <f>'Moving Avg'!G2232</f>
        <v>13.556363999999997</v>
      </c>
      <c r="I2232" s="2">
        <f>'Moving Avg'!H2232</f>
        <v>13.060967500000004</v>
      </c>
      <c r="J2232" s="5" t="str">
        <f>OBV!F2232</f>
        <v>BEARISH</v>
      </c>
      <c r="K2232" s="5" t="str">
        <f>OBV!G2232</f>
        <v>WEAK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12.9909</v>
      </c>
      <c r="C2233" s="2">
        <f>RSI!I2233</f>
        <v>33.92239980302169</v>
      </c>
      <c r="D2233" s="2">
        <f>MACD!E2233</f>
        <v>0.30899937775228103</v>
      </c>
      <c r="E2233" s="2">
        <f>MACD!F2233</f>
        <v>0.14127782701906147</v>
      </c>
      <c r="F2233" s="2">
        <f>'Moving Avg'!D2233</f>
        <v>13.028299999999998</v>
      </c>
      <c r="G2233" s="2">
        <f>'Moving Avg'!F2233</f>
        <v>13.455435</v>
      </c>
      <c r="H2233" s="2">
        <f>'Moving Avg'!G2233</f>
        <v>13.548805999999995</v>
      </c>
      <c r="I2233" s="2">
        <f>'Moving Avg'!H2233</f>
        <v>13.063123000000003</v>
      </c>
      <c r="J2233" s="5" t="str">
        <f>OBV!F2233</f>
        <v>BEARISH</v>
      </c>
      <c r="K2233" s="5" t="str">
        <f>OBV!G2233</f>
        <v>WEAK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12.9816</v>
      </c>
      <c r="C2234" s="2">
        <f>RSI!I2234</f>
        <v>33.680656246538803</v>
      </c>
      <c r="D2234" s="2">
        <f>MACD!E2234</f>
        <v>0.35154012652927946</v>
      </c>
      <c r="E2234" s="2">
        <f>MACD!F2234</f>
        <v>0.18333028692110509</v>
      </c>
      <c r="F2234" s="2">
        <f>'Moving Avg'!D2234</f>
        <v>13.007739999999998</v>
      </c>
      <c r="G2234" s="2">
        <f>'Moving Avg'!F2234</f>
        <v>13.428330000000003</v>
      </c>
      <c r="H2234" s="2">
        <f>'Moving Avg'!G2234</f>
        <v>13.540211999999995</v>
      </c>
      <c r="I2234" s="2">
        <f>'Moving Avg'!H2234</f>
        <v>13.065104000000003</v>
      </c>
      <c r="J2234" s="5" t="str">
        <f>OBV!F2234</f>
        <v>BEARISH</v>
      </c>
      <c r="K2234" s="5" t="str">
        <f>OBV!G2234</f>
        <v>WEAK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12.832100000000001</v>
      </c>
      <c r="C2235" s="2">
        <f>RSI!I2235</f>
        <v>29.981788507193244</v>
      </c>
      <c r="D2235" s="2">
        <f>MACD!E2235</f>
        <v>0.38095934421462907</v>
      </c>
      <c r="E2235" s="2">
        <f>MACD!F2235</f>
        <v>0.22285609837980991</v>
      </c>
      <c r="F2235" s="2">
        <f>'Moving Avg'!D2235</f>
        <v>12.957280000000001</v>
      </c>
      <c r="G2235" s="2">
        <f>'Moving Avg'!F2235</f>
        <v>13.401695</v>
      </c>
      <c r="H2235" s="2">
        <f>'Moving Avg'!G2235</f>
        <v>13.527775999999994</v>
      </c>
      <c r="I2235" s="2">
        <f>'Moving Avg'!H2235</f>
        <v>13.066678000000003</v>
      </c>
      <c r="J2235" s="5" t="str">
        <f>OBV!F2235</f>
        <v>BEARISH</v>
      </c>
      <c r="K2235" s="5" t="str">
        <f>OBV!G2235</f>
        <v>WEAK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12.9442</v>
      </c>
      <c r="C2236" s="2">
        <f>RSI!I2236</f>
        <v>35.685363791146031</v>
      </c>
      <c r="D2236" s="2">
        <f>MACD!E2236</f>
        <v>0.33459708634173246</v>
      </c>
      <c r="E2236" s="2">
        <f>MACD!F2236</f>
        <v>0.24520429597219442</v>
      </c>
      <c r="F2236" s="2">
        <f>'Moving Avg'!D2236</f>
        <v>12.947939999999999</v>
      </c>
      <c r="G2236" s="2">
        <f>'Moving Avg'!F2236</f>
        <v>13.374125000000001</v>
      </c>
      <c r="H2236" s="2">
        <f>'Moving Avg'!G2236</f>
        <v>13.512073999999995</v>
      </c>
      <c r="I2236" s="2">
        <f>'Moving Avg'!H2236</f>
        <v>13.068429500000002</v>
      </c>
      <c r="J2236" s="5" t="str">
        <f>OBV!F2236</f>
        <v>BEARISH</v>
      </c>
      <c r="K2236" s="5" t="str">
        <f>OBV!G2236</f>
        <v>WEAK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12.897500000000001</v>
      </c>
      <c r="C2237" s="2">
        <f>RSI!I2237</f>
        <v>34.427209400233437</v>
      </c>
      <c r="D2237" s="2">
        <f>MACD!E2237</f>
        <v>0.33562270098442504</v>
      </c>
      <c r="E2237" s="2">
        <f>MACD!F2237</f>
        <v>0.26328797697464057</v>
      </c>
      <c r="F2237" s="2">
        <f>'Moving Avg'!D2237</f>
        <v>12.929259999999999</v>
      </c>
      <c r="G2237" s="2">
        <f>'Moving Avg'!F2237</f>
        <v>13.341414999999998</v>
      </c>
      <c r="H2237" s="2">
        <f>'Moving Avg'!G2237</f>
        <v>13.497119999999997</v>
      </c>
      <c r="I2237" s="2">
        <f>'Moving Avg'!H2237</f>
        <v>13.069990000000001</v>
      </c>
      <c r="J2237" s="5" t="str">
        <f>OBV!F2237</f>
        <v>BEARISH</v>
      </c>
      <c r="K2237" s="5" t="str">
        <f>OBV!G2237</f>
        <v>WEAK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12.9442</v>
      </c>
      <c r="C2238" s="2">
        <f>RSI!I2238</f>
        <v>36.825864470135436</v>
      </c>
      <c r="D2238" s="2">
        <f>MACD!E2238</f>
        <v>0.29516444805794073</v>
      </c>
      <c r="E2238" s="2">
        <f>MACD!F2238</f>
        <v>0.26966327119130062</v>
      </c>
      <c r="F2238" s="2">
        <f>'Moving Avg'!D2238</f>
        <v>12.919919999999999</v>
      </c>
      <c r="G2238" s="2">
        <f>'Moving Avg'!F2238</f>
        <v>13.306365</v>
      </c>
      <c r="H2238" s="2">
        <f>'Moving Avg'!G2238</f>
        <v>13.484969999999997</v>
      </c>
      <c r="I2238" s="2">
        <f>'Moving Avg'!H2238</f>
        <v>13.071784000000001</v>
      </c>
      <c r="J2238" s="5" t="str">
        <f>OBV!F2238</f>
        <v>BEARISH</v>
      </c>
      <c r="K2238" s="5" t="str">
        <f>OBV!G2238</f>
        <v>WEAK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12.934900000000001</v>
      </c>
      <c r="C2239" s="2">
        <f>RSI!I2239</f>
        <v>36.539213064975073</v>
      </c>
      <c r="D2239" s="2">
        <f>MACD!E2239</f>
        <v>0.24774542427726942</v>
      </c>
      <c r="E2239" s="2">
        <f>MACD!F2239</f>
        <v>0.26527970180849442</v>
      </c>
      <c r="F2239" s="2">
        <f>'Moving Avg'!D2239</f>
        <v>12.910580000000001</v>
      </c>
      <c r="G2239" s="2">
        <f>'Moving Avg'!F2239</f>
        <v>13.266180000000002</v>
      </c>
      <c r="H2239" s="2">
        <f>'Moving Avg'!G2239</f>
        <v>13.474129999999997</v>
      </c>
      <c r="I2239" s="2">
        <f>'Moving Avg'!H2239</f>
        <v>13.073361500000003</v>
      </c>
      <c r="J2239" s="5" t="str">
        <f>OBV!F2239</f>
        <v>BEARISH</v>
      </c>
      <c r="K2239" s="5" t="str">
        <f>OBV!G2239</f>
        <v>WEAK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12.9816</v>
      </c>
      <c r="C2240" s="2">
        <f>RSI!I2240</f>
        <v>39.10262449320745</v>
      </c>
      <c r="D2240" s="2">
        <f>MACD!E2240</f>
        <v>0.20601490223512187</v>
      </c>
      <c r="E2240" s="2">
        <f>MACD!F2240</f>
        <v>0.25342674189381992</v>
      </c>
      <c r="F2240" s="2">
        <f>'Moving Avg'!D2240</f>
        <v>12.940480000000003</v>
      </c>
      <c r="G2240" s="2">
        <f>'Moving Avg'!F2240</f>
        <v>13.218985</v>
      </c>
      <c r="H2240" s="2">
        <f>'Moving Avg'!G2240</f>
        <v>13.464223999999996</v>
      </c>
      <c r="I2240" s="2">
        <f>'Moving Avg'!H2240</f>
        <v>13.075172500000003</v>
      </c>
      <c r="J2240" s="5" t="str">
        <f>OBV!F2240</f>
        <v>BULLISH</v>
      </c>
      <c r="K2240" s="5" t="str">
        <f>OBV!G2240</f>
        <v>STRONG</v>
      </c>
      <c r="L2240" s="5" t="str">
        <f>OBV!H2240</f>
        <v>CONFIRMED BULLISH</v>
      </c>
    </row>
    <row r="2241" spans="1:12" ht="13.5" x14ac:dyDescent="0.25">
      <c r="A2241" s="3">
        <f>RSI!A2241</f>
        <v>45567</v>
      </c>
      <c r="B2241" s="2">
        <f>RSI!B2241</f>
        <v>12.9909</v>
      </c>
      <c r="C2241" s="2">
        <f>RSI!I2241</f>
        <v>39.62564189716052</v>
      </c>
      <c r="D2241" s="2">
        <f>MACD!E2241</f>
        <v>0.15707030630768415</v>
      </c>
      <c r="E2241" s="2">
        <f>MACD!F2241</f>
        <v>0.23415545477659278</v>
      </c>
      <c r="F2241" s="2">
        <f>'Moving Avg'!D2241</f>
        <v>12.949819999999999</v>
      </c>
      <c r="G2241" s="2">
        <f>'Moving Avg'!F2241</f>
        <v>13.179259999999999</v>
      </c>
      <c r="H2241" s="2">
        <f>'Moving Avg'!G2241</f>
        <v>13.454504</v>
      </c>
      <c r="I2241" s="2">
        <f>'Moving Avg'!H2241</f>
        <v>13.076476500000002</v>
      </c>
      <c r="J2241" s="5" t="str">
        <f>OBV!F2241</f>
        <v>BULLISH</v>
      </c>
      <c r="K2241" s="5" t="str">
        <f>OBV!G2241</f>
        <v>STRONG</v>
      </c>
      <c r="L2241" s="5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12.897500000000001</v>
      </c>
      <c r="C2242" s="2">
        <f>RSI!I2242</f>
        <v>36.257686970612085</v>
      </c>
      <c r="D2242" s="2">
        <f>MACD!E2242</f>
        <v>0.1238519441843895</v>
      </c>
      <c r="E2242" s="2">
        <f>MACD!F2242</f>
        <v>0.21209475265815214</v>
      </c>
      <c r="F2242" s="2">
        <f>'Moving Avg'!D2242</f>
        <v>12.949819999999999</v>
      </c>
      <c r="G2242" s="2">
        <f>'Moving Avg'!F2242</f>
        <v>13.132529999999999</v>
      </c>
      <c r="H2242" s="2">
        <f>'Moving Avg'!G2242</f>
        <v>13.441420000000001</v>
      </c>
      <c r="I2242" s="2">
        <f>'Moving Avg'!H2242</f>
        <v>13.077313500000001</v>
      </c>
      <c r="J2242" s="5" t="str">
        <f>OBV!F2242</f>
        <v>BULLISH</v>
      </c>
      <c r="K2242" s="5" t="str">
        <f>OBV!G2242</f>
        <v>STRONG</v>
      </c>
      <c r="L2242" s="5" t="str">
        <f>OBV!H2242</f>
        <v>NEUTRAL</v>
      </c>
    </row>
    <row r="2243" spans="1:12" ht="13.5" x14ac:dyDescent="0.25">
      <c r="A2243" s="3">
        <f>RSI!A2243</f>
        <v>45569</v>
      </c>
      <c r="B2243" s="2">
        <f>RSI!B2243</f>
        <v>12.897500000000001</v>
      </c>
      <c r="C2243" s="2">
        <f>RSI!I2243</f>
        <v>36.257686970612085</v>
      </c>
      <c r="D2243" s="2">
        <f>MACD!E2243</f>
        <v>9.7479131191102297E-2</v>
      </c>
      <c r="E2243" s="2">
        <f>MACD!F2243</f>
        <v>0.18917162836474219</v>
      </c>
      <c r="F2243" s="2">
        <f>'Moving Avg'!D2243</f>
        <v>12.940479999999999</v>
      </c>
      <c r="G2243" s="2">
        <f>'Moving Avg'!F2243</f>
        <v>13.087205000000001</v>
      </c>
      <c r="H2243" s="2">
        <f>'Moving Avg'!G2243</f>
        <v>13.428336000000002</v>
      </c>
      <c r="I2243" s="2">
        <f>'Moving Avg'!H2243</f>
        <v>13.078788999999999</v>
      </c>
      <c r="J2243" s="5" t="str">
        <f>OBV!F2243</f>
        <v>BULLISH</v>
      </c>
      <c r="K2243" s="5" t="str">
        <f>OBV!G2243</f>
        <v>STRONG</v>
      </c>
      <c r="L2243" s="5" t="str">
        <f>OBV!H2243</f>
        <v>BULLISH DIVERGENCE</v>
      </c>
    </row>
    <row r="2244" spans="1:12" ht="13.5" x14ac:dyDescent="0.25">
      <c r="A2244" s="3">
        <f>RSI!A2244</f>
        <v>45572</v>
      </c>
      <c r="B2244" s="2">
        <f>RSI!B2244</f>
        <v>12.9909</v>
      </c>
      <c r="C2244" s="2">
        <f>RSI!I2244</f>
        <v>41.97718748448947</v>
      </c>
      <c r="D2244" s="2">
        <f>MACD!E2244</f>
        <v>6.842089729389933E-2</v>
      </c>
      <c r="E2244" s="2">
        <f>MACD!F2244</f>
        <v>0.16502148215057363</v>
      </c>
      <c r="F2244" s="2">
        <f>'Moving Avg'!D2244</f>
        <v>12.951680000000001</v>
      </c>
      <c r="G2244" s="2">
        <f>'Moving Avg'!F2244</f>
        <v>13.047480000000002</v>
      </c>
      <c r="H2244" s="2">
        <f>'Moving Avg'!G2244</f>
        <v>13.417120000000002</v>
      </c>
      <c r="I2244" s="2">
        <f>'Moving Avg'!H2244</f>
        <v>13.081156999999997</v>
      </c>
      <c r="J2244" s="5" t="str">
        <f>OBV!F2244</f>
        <v>BULLISH</v>
      </c>
      <c r="K2244" s="5" t="str">
        <f>OBV!G2244</f>
        <v>STRONG</v>
      </c>
      <c r="L2244" s="5" t="str">
        <f>OBV!H2244</f>
        <v>CONFIRMED BULLISH</v>
      </c>
    </row>
    <row r="2245" spans="1:12" ht="13.5" x14ac:dyDescent="0.25">
      <c r="A2245" s="3">
        <f>RSI!A2245</f>
        <v>45573</v>
      </c>
      <c r="B2245" s="2">
        <f>RSI!B2245</f>
        <v>13.177899999999999</v>
      </c>
      <c r="C2245" s="2">
        <f>RSI!I2245</f>
        <v>51.383027890065357</v>
      </c>
      <c r="D2245" s="2">
        <f>MACD!E2245</f>
        <v>7.9169146417452652E-3</v>
      </c>
      <c r="E2245" s="2">
        <f>MACD!F2245</f>
        <v>0.13360056864880798</v>
      </c>
      <c r="F2245" s="2">
        <f>'Moving Avg'!D2245</f>
        <v>12.990939999999998</v>
      </c>
      <c r="G2245" s="2">
        <f>'Moving Avg'!F2245</f>
        <v>13.023650000000004</v>
      </c>
      <c r="H2245" s="2">
        <f>'Moving Avg'!G2245</f>
        <v>13.407214000000002</v>
      </c>
      <c r="I2245" s="2">
        <f>'Moving Avg'!H2245</f>
        <v>13.083821499999999</v>
      </c>
      <c r="J2245" s="5" t="str">
        <f>OBV!F2245</f>
        <v>BULLISH</v>
      </c>
      <c r="K2245" s="5" t="str">
        <f>OBV!G2245</f>
        <v>STRONG</v>
      </c>
      <c r="L2245" s="5" t="str">
        <f>OBV!H2245</f>
        <v>CONFIRMED BULLISH</v>
      </c>
    </row>
    <row r="2246" spans="1:12" ht="13.5" x14ac:dyDescent="0.25">
      <c r="A2246" s="3">
        <f>RSI!A2246</f>
        <v>45574</v>
      </c>
      <c r="B2246" s="2">
        <f>RSI!B2246</f>
        <v>13.262</v>
      </c>
      <c r="C2246" s="2">
        <f>RSI!I2246</f>
        <v>54.922191924863689</v>
      </c>
      <c r="D2246" s="2">
        <f>MACD!E2246</f>
        <v>-3.2500928343752733E-2</v>
      </c>
      <c r="E2246" s="2">
        <f>MACD!F2246</f>
        <v>0.10038026925029585</v>
      </c>
      <c r="F2246" s="2">
        <f>'Moving Avg'!D2246</f>
        <v>13.045159999999999</v>
      </c>
      <c r="G2246" s="2">
        <f>'Moving Avg'!F2246</f>
        <v>13.02552</v>
      </c>
      <c r="H2246" s="2">
        <f>'Moving Avg'!G2246</f>
        <v>13.403290000000002</v>
      </c>
      <c r="I2246" s="2">
        <f>'Moving Avg'!H2246</f>
        <v>13.087290000000001</v>
      </c>
      <c r="J2246" s="5" t="str">
        <f>OBV!F2246</f>
        <v>BULLISH</v>
      </c>
      <c r="K2246" s="5" t="str">
        <f>OBV!G2246</f>
        <v>STRONG</v>
      </c>
      <c r="L2246" s="5" t="str">
        <f>OBV!H2246</f>
        <v>CONFIRMED BULLISH</v>
      </c>
    </row>
    <row r="2247" spans="1:12" ht="13.5" x14ac:dyDescent="0.25">
      <c r="A2247" s="3">
        <f>RSI!A2247</f>
        <v>45575</v>
      </c>
      <c r="B2247" s="2">
        <f>RSI!B2247</f>
        <v>13.262</v>
      </c>
      <c r="C2247" s="2">
        <f>RSI!I2247</f>
        <v>54.922191924863704</v>
      </c>
      <c r="D2247" s="2">
        <f>MACD!E2247</f>
        <v>-7.4603216399696137E-2</v>
      </c>
      <c r="E2247" s="2">
        <f>MACD!F2247</f>
        <v>6.5383572120297467E-2</v>
      </c>
      <c r="F2247" s="2">
        <f>'Moving Avg'!D2247</f>
        <v>13.11806</v>
      </c>
      <c r="G2247" s="2">
        <f>'Moving Avg'!F2247</f>
        <v>13.016174999999999</v>
      </c>
      <c r="H2247" s="2">
        <f>'Moving Avg'!G2247</f>
        <v>13.397870000000003</v>
      </c>
      <c r="I2247" s="2">
        <f>'Moving Avg'!H2247</f>
        <v>13.090162000000003</v>
      </c>
      <c r="J2247" s="5" t="str">
        <f>OBV!F2247</f>
        <v>BULLISH</v>
      </c>
      <c r="K2247" s="5" t="str">
        <f>OBV!G2247</f>
        <v>STRONG</v>
      </c>
      <c r="L2247" s="5" t="str">
        <f>OBV!H2247</f>
        <v>CONFIRMED BULLISH</v>
      </c>
    </row>
    <row r="2248" spans="1:12" ht="13.5" x14ac:dyDescent="0.25">
      <c r="A2248" s="3">
        <f>RSI!A2248</f>
        <v>45576</v>
      </c>
      <c r="B2248" s="2">
        <f>RSI!B2248</f>
        <v>13.262</v>
      </c>
      <c r="C2248" s="2">
        <f>RSI!I2248</f>
        <v>54.922191924863704</v>
      </c>
      <c r="D2248" s="2">
        <f>MACD!E2248</f>
        <v>-0.1037083911854122</v>
      </c>
      <c r="E2248" s="2">
        <f>MACD!F2248</f>
        <v>3.1565179459155532E-2</v>
      </c>
      <c r="F2248" s="2">
        <f>'Moving Avg'!D2248</f>
        <v>13.19096</v>
      </c>
      <c r="G2248" s="2">
        <f>'Moving Avg'!F2248</f>
        <v>13.019915000000003</v>
      </c>
      <c r="H2248" s="2">
        <f>'Moving Avg'!G2248</f>
        <v>13.388524000000002</v>
      </c>
      <c r="I2248" s="2">
        <f>'Moving Avg'!H2248</f>
        <v>13.093758000000005</v>
      </c>
      <c r="J2248" s="5" t="str">
        <f>OBV!F2248</f>
        <v>BULLISH</v>
      </c>
      <c r="K2248" s="5" t="str">
        <f>OBV!G2248</f>
        <v>STRONG</v>
      </c>
      <c r="L2248" s="5" t="str">
        <f>OBV!H2248</f>
        <v>CONFIRMED BULLISH</v>
      </c>
    </row>
    <row r="2249" spans="1:12" ht="13.5" x14ac:dyDescent="0.25">
      <c r="A2249" s="3">
        <f>RSI!A2249</f>
        <v>45579</v>
      </c>
      <c r="B2249" s="2">
        <f>RSI!B2249</f>
        <v>13.262</v>
      </c>
      <c r="C2249" s="2">
        <f>RSI!I2249</f>
        <v>54.922191924863704</v>
      </c>
      <c r="D2249" s="2">
        <f>MACD!E2249</f>
        <v>-0.13038215044845991</v>
      </c>
      <c r="E2249" s="2">
        <f>MACD!F2249</f>
        <v>-8.2428652236755592E-4</v>
      </c>
      <c r="F2249" s="2">
        <f>'Moving Avg'!D2249</f>
        <v>13.24518</v>
      </c>
      <c r="G2249" s="2">
        <f>'Moving Avg'!F2249</f>
        <v>13.028795000000002</v>
      </c>
      <c r="H2249" s="2">
        <f>'Moving Avg'!G2249</f>
        <v>13.377310000000001</v>
      </c>
      <c r="I2249" s="2">
        <f>'Moving Avg'!H2249</f>
        <v>13.096673000000003</v>
      </c>
      <c r="J2249" s="5" t="str">
        <f>OBV!F2249</f>
        <v>BULLISH</v>
      </c>
      <c r="K2249" s="5" t="str">
        <f>OBV!G2249</f>
        <v>STRONG</v>
      </c>
      <c r="L2249" s="5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12.9816</v>
      </c>
      <c r="C2250" s="2">
        <f>RSI!I2250</f>
        <v>41.405003743051907</v>
      </c>
      <c r="D2250" s="2">
        <f>MACD!E2250</f>
        <v>-0.12556720798562537</v>
      </c>
      <c r="E2250" s="2">
        <f>MACD!F2250</f>
        <v>-2.5772870815019121E-2</v>
      </c>
      <c r="F2250" s="2">
        <f>'Moving Avg'!D2250</f>
        <v>13.205920000000001</v>
      </c>
      <c r="G2250" s="2">
        <f>'Moving Avg'!F2250</f>
        <v>13.023655</v>
      </c>
      <c r="H2250" s="2">
        <f>'Moving Avg'!G2250</f>
        <v>13.362355999999998</v>
      </c>
      <c r="I2250" s="2">
        <f>'Moving Avg'!H2250</f>
        <v>13.098186000000005</v>
      </c>
      <c r="J2250" s="5" t="str">
        <f>OBV!F2250</f>
        <v>BEARISH</v>
      </c>
      <c r="K2250" s="5" t="str">
        <f>OBV!G2250</f>
        <v>WEAK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13.037699999999999</v>
      </c>
      <c r="C2251" s="2">
        <f>RSI!I2251</f>
        <v>44.355727172833632</v>
      </c>
      <c r="D2251" s="2">
        <f>MACD!E2251</f>
        <v>-0.12308863815878013</v>
      </c>
      <c r="E2251" s="2">
        <f>MACD!F2251</f>
        <v>-4.5236024283771326E-2</v>
      </c>
      <c r="F2251" s="2">
        <f>'Moving Avg'!D2251</f>
        <v>13.161060000000001</v>
      </c>
      <c r="G2251" s="2">
        <f>'Moving Avg'!F2251</f>
        <v>13.025995</v>
      </c>
      <c r="H2251" s="2">
        <f>'Moving Avg'!G2251</f>
        <v>13.347401999999997</v>
      </c>
      <c r="I2251" s="2">
        <f>'Moving Avg'!H2251</f>
        <v>13.100022000000003</v>
      </c>
      <c r="J2251" s="5" t="str">
        <f>OBV!F2251</f>
        <v>BEARISH</v>
      </c>
      <c r="K2251" s="5" t="str">
        <f>OBV!G2251</f>
        <v>WEAK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13.0937</v>
      </c>
      <c r="C2252" s="2">
        <f>RSI!I2252</f>
        <v>47.213331387737803</v>
      </c>
      <c r="D2252" s="2">
        <f>MACD!E2252</f>
        <v>-0.13879473144932852</v>
      </c>
      <c r="E2252" s="2">
        <f>MACD!F2252</f>
        <v>-6.3947765716882765E-2</v>
      </c>
      <c r="F2252" s="2">
        <f>'Moving Avg'!D2252</f>
        <v>13.1274</v>
      </c>
      <c r="G2252" s="2">
        <f>'Moving Avg'!F2252</f>
        <v>13.031135000000001</v>
      </c>
      <c r="H2252" s="2">
        <f>'Moving Avg'!G2252</f>
        <v>13.333756000000001</v>
      </c>
      <c r="I2252" s="2">
        <f>'Moving Avg'!H2252</f>
        <v>13.101840000000006</v>
      </c>
      <c r="J2252" s="5" t="str">
        <f>OBV!F2252</f>
        <v>BULLISH</v>
      </c>
      <c r="K2252" s="5" t="str">
        <f>OBV!G2252</f>
        <v>STRONG</v>
      </c>
      <c r="L2252" s="5" t="str">
        <f>OBV!H2252</f>
        <v>BULLISH DIVERGENCE</v>
      </c>
    </row>
    <row r="2253" spans="1:12" ht="13.5" x14ac:dyDescent="0.25">
      <c r="A2253" s="3">
        <f>RSI!A2253</f>
        <v>45586</v>
      </c>
      <c r="B2253" s="2">
        <f>RSI!B2253</f>
        <v>13.1031</v>
      </c>
      <c r="C2253" s="2">
        <f>RSI!I2253</f>
        <v>47.698862706779309</v>
      </c>
      <c r="D2253" s="2">
        <f>MACD!E2253</f>
        <v>-0.15245056258637568</v>
      </c>
      <c r="E2253" s="2">
        <f>MACD!F2253</f>
        <v>-8.1648325090781348E-2</v>
      </c>
      <c r="F2253" s="2">
        <f>'Moving Avg'!D2253</f>
        <v>13.09562</v>
      </c>
      <c r="G2253" s="2">
        <f>'Moving Avg'!F2253</f>
        <v>13.036745000000002</v>
      </c>
      <c r="H2253" s="2">
        <f>'Moving Avg'!G2253</f>
        <v>13.32142</v>
      </c>
      <c r="I2253" s="2">
        <f>'Moving Avg'!H2253</f>
        <v>13.103917500000005</v>
      </c>
      <c r="J2253" s="5" t="str">
        <f>OBV!F2253</f>
        <v>BULLISH</v>
      </c>
      <c r="K2253" s="5" t="str">
        <f>OBV!G2253</f>
        <v>STRONG</v>
      </c>
      <c r="L2253" s="5" t="str">
        <f>OBV!H2253</f>
        <v>BULLISH DIVERGENCE</v>
      </c>
    </row>
    <row r="2254" spans="1:12" ht="13.5" x14ac:dyDescent="0.25">
      <c r="A2254" s="3">
        <f>RSI!A2254</f>
        <v>45587</v>
      </c>
      <c r="B2254" s="2">
        <f>RSI!B2254</f>
        <v>13.0937</v>
      </c>
      <c r="C2254" s="2">
        <f>RSI!I2254</f>
        <v>47.231014518035956</v>
      </c>
      <c r="D2254" s="2">
        <f>MACD!E2254</f>
        <v>-0.14868974011441694</v>
      </c>
      <c r="E2254" s="2">
        <f>MACD!F2254</f>
        <v>-9.5056608095508477E-2</v>
      </c>
      <c r="F2254" s="2">
        <f>'Moving Avg'!D2254</f>
        <v>13.061959999999999</v>
      </c>
      <c r="G2254" s="2">
        <f>'Moving Avg'!F2254</f>
        <v>13.042350000000003</v>
      </c>
      <c r="H2254" s="2">
        <f>'Moving Avg'!G2254</f>
        <v>13.312446</v>
      </c>
      <c r="I2254" s="2">
        <f>'Moving Avg'!H2254</f>
        <v>13.106672000000001</v>
      </c>
      <c r="J2254" s="5" t="str">
        <f>OBV!F2254</f>
        <v>BULLISH</v>
      </c>
      <c r="K2254" s="5" t="str">
        <f>OBV!G2254</f>
        <v>STRONG</v>
      </c>
      <c r="L2254" s="5" t="str">
        <f>OBV!H2254</f>
        <v>BULLISH DIVERGENCE</v>
      </c>
    </row>
    <row r="2255" spans="1:12" ht="13.5" x14ac:dyDescent="0.25">
      <c r="A2255" s="3">
        <f>RSI!A2255</f>
        <v>45588</v>
      </c>
      <c r="B2255" s="2">
        <f>RSI!B2255</f>
        <v>13.1218</v>
      </c>
      <c r="C2255" s="2">
        <f>RSI!I2255</f>
        <v>48.846256159374164</v>
      </c>
      <c r="D2255" s="2">
        <f>MACD!E2255</f>
        <v>-0.11853251749263194</v>
      </c>
      <c r="E2255" s="2">
        <f>MACD!F2255</f>
        <v>-9.9751789974933183E-2</v>
      </c>
      <c r="F2255" s="2">
        <f>'Moving Avg'!D2255</f>
        <v>13.089999999999998</v>
      </c>
      <c r="G2255" s="2">
        <f>'Moving Avg'!F2255</f>
        <v>13.056835000000003</v>
      </c>
      <c r="H2255" s="2">
        <f>'Moving Avg'!G2255</f>
        <v>13.301043999999999</v>
      </c>
      <c r="I2255" s="2">
        <f>'Moving Avg'!H2255</f>
        <v>13.109269000000001</v>
      </c>
      <c r="J2255" s="5" t="str">
        <f>OBV!F2255</f>
        <v>BULLISH</v>
      </c>
      <c r="K2255" s="5" t="str">
        <f>OBV!G2255</f>
        <v>STRONG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13.832100000000001</v>
      </c>
      <c r="C2256" s="2">
        <f>RSI!I2256</f>
        <v>72.09679509566574</v>
      </c>
      <c r="D2256" s="2">
        <f>MACD!E2256</f>
        <v>-0.13259130298846955</v>
      </c>
      <c r="E2256" s="2">
        <f>MACD!F2256</f>
        <v>-0.10631969257764046</v>
      </c>
      <c r="F2256" s="2">
        <f>'Moving Avg'!D2256</f>
        <v>13.24888</v>
      </c>
      <c r="G2256" s="2">
        <f>'Moving Avg'!F2256</f>
        <v>13.101230000000005</v>
      </c>
      <c r="H2256" s="2">
        <f>'Moving Avg'!G2256</f>
        <v>13.306277999999997</v>
      </c>
      <c r="I2256" s="2">
        <f>'Moving Avg'!H2256</f>
        <v>13.114566</v>
      </c>
      <c r="J2256" s="5" t="str">
        <f>OBV!F2256</f>
        <v>BULLISH</v>
      </c>
      <c r="K2256" s="5" t="str">
        <f>OBV!G2256</f>
        <v>STRONG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13.832100000000001</v>
      </c>
      <c r="C2257" s="2">
        <f>RSI!I2257</f>
        <v>72.09679509566574</v>
      </c>
      <c r="D2257" s="2">
        <f>MACD!E2257</f>
        <v>-0.14859187506653448</v>
      </c>
      <c r="E2257" s="2">
        <f>MACD!F2257</f>
        <v>-0.11477412907541927</v>
      </c>
      <c r="F2257" s="2">
        <f>'Moving Avg'!D2257</f>
        <v>13.396559999999999</v>
      </c>
      <c r="G2257" s="2">
        <f>'Moving Avg'!F2257</f>
        <v>13.147960000000003</v>
      </c>
      <c r="H2257" s="2">
        <f>'Moving Avg'!G2257</f>
        <v>13.311512</v>
      </c>
      <c r="I2257" s="2">
        <f>'Moving Avg'!H2257</f>
        <v>13.119267000000001</v>
      </c>
      <c r="J2257" s="5" t="str">
        <f>OBV!F2257</f>
        <v>BULLISH</v>
      </c>
      <c r="K2257" s="5" t="str">
        <f>OBV!G2257</f>
        <v>STRONG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13.832100000000001</v>
      </c>
      <c r="C2258" s="2">
        <f>RSI!I2258</f>
        <v>72.096795095665726</v>
      </c>
      <c r="D2258" s="2">
        <f>MACD!E2258</f>
        <v>-0.16593144720671127</v>
      </c>
      <c r="E2258" s="2">
        <f>MACD!F2258</f>
        <v>-0.12500559270167769</v>
      </c>
      <c r="F2258" s="2">
        <f>'Moving Avg'!D2258</f>
        <v>13.542359999999999</v>
      </c>
      <c r="G2258" s="2">
        <f>'Moving Avg'!F2258</f>
        <v>13.192355000000003</v>
      </c>
      <c r="H2258" s="2">
        <f>'Moving Avg'!G2258</f>
        <v>13.314315999999998</v>
      </c>
      <c r="I2258" s="2">
        <f>'Moving Avg'!H2258</f>
        <v>13.122861</v>
      </c>
      <c r="J2258" s="5" t="str">
        <f>OBV!F2258</f>
        <v>BULLISH</v>
      </c>
      <c r="K2258" s="5" t="str">
        <f>OBV!G2258</f>
        <v>STRONG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13.832100000000001</v>
      </c>
      <c r="C2259" s="2">
        <f>RSI!I2259</f>
        <v>72.096795095665726</v>
      </c>
      <c r="D2259" s="2">
        <f>MACD!E2259</f>
        <v>-0.18412249150791204</v>
      </c>
      <c r="E2259" s="2">
        <f>MACD!F2259</f>
        <v>-0.13682897246292458</v>
      </c>
      <c r="F2259" s="2">
        <f>'Moving Avg'!D2259</f>
        <v>13.69004</v>
      </c>
      <c r="G2259" s="2">
        <f>'Moving Avg'!F2259</f>
        <v>13.237215000000003</v>
      </c>
      <c r="H2259" s="2">
        <f>'Moving Avg'!G2259</f>
        <v>13.317120000000003</v>
      </c>
      <c r="I2259" s="2">
        <f>'Moving Avg'!H2259</f>
        <v>13.127647000000001</v>
      </c>
      <c r="J2259" s="5" t="str">
        <f>OBV!F2259</f>
        <v>BULLISH</v>
      </c>
      <c r="K2259" s="5" t="str">
        <f>OBV!G2259</f>
        <v>STRONG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13.832100000000001</v>
      </c>
      <c r="C2260" s="2">
        <f>RSI!I2260</f>
        <v>72.096795095665726</v>
      </c>
      <c r="D2260" s="2">
        <f>MACD!E2260</f>
        <v>-0.24591179981788081</v>
      </c>
      <c r="E2260" s="2">
        <f>MACD!F2260</f>
        <v>-0.15864553793391584</v>
      </c>
      <c r="F2260" s="2">
        <f>'Moving Avg'!D2260</f>
        <v>13.832100000000001</v>
      </c>
      <c r="G2260" s="2">
        <f>'Moving Avg'!F2260</f>
        <v>13.27974</v>
      </c>
      <c r="H2260" s="2">
        <f>'Moving Avg'!G2260</f>
        <v>13.320298000000001</v>
      </c>
      <c r="I2260" s="2">
        <f>'Moving Avg'!H2260</f>
        <v>13.129538000000002</v>
      </c>
      <c r="J2260" s="5" t="str">
        <f>OBV!F2260</f>
        <v>BULLISH</v>
      </c>
      <c r="K2260" s="5" t="str">
        <f>OBV!G2260</f>
        <v>STRONG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13.832100000000001</v>
      </c>
      <c r="C2261" s="2">
        <f>RSI!I2261</f>
        <v>72.09679509566574</v>
      </c>
      <c r="D2261" s="2">
        <f>MACD!E2261</f>
        <v>-0.29258135134486096</v>
      </c>
      <c r="E2261" s="2">
        <f>MACD!F2261</f>
        <v>-0.18543270061610487</v>
      </c>
      <c r="F2261" s="2">
        <f>'Moving Avg'!D2261</f>
        <v>13.832100000000001</v>
      </c>
      <c r="G2261" s="2">
        <f>'Moving Avg'!F2261</f>
        <v>13.321800000000001</v>
      </c>
      <c r="H2261" s="2">
        <f>'Moving Avg'!G2261</f>
        <v>13.322542</v>
      </c>
      <c r="I2261" s="2">
        <f>'Moving Avg'!H2261</f>
        <v>13.131471500000002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13.832100000000001</v>
      </c>
      <c r="C2262" s="2">
        <f>RSI!I2262</f>
        <v>72.096795095665726</v>
      </c>
      <c r="D2262" s="2">
        <f>MACD!E2262</f>
        <v>-0.32624916121534575</v>
      </c>
      <c r="E2262" s="2">
        <f>MACD!F2262</f>
        <v>-0.21359599273595306</v>
      </c>
      <c r="F2262" s="2">
        <f>'Moving Avg'!D2262</f>
        <v>13.832100000000001</v>
      </c>
      <c r="G2262" s="2">
        <f>'Moving Avg'!F2262</f>
        <v>13.368530000000002</v>
      </c>
      <c r="H2262" s="2">
        <f>'Moving Avg'!G2262</f>
        <v>13.328150000000001</v>
      </c>
      <c r="I2262" s="2">
        <f>'Moving Avg'!H2262</f>
        <v>13.134682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13.832100000000001</v>
      </c>
      <c r="C2263" s="2">
        <f>RSI!I2263</f>
        <v>72.096795095665726</v>
      </c>
      <c r="D2263" s="2">
        <f>MACD!E2263</f>
        <v>-0.35587779674104603</v>
      </c>
      <c r="E2263" s="2">
        <f>MACD!F2263</f>
        <v>-0.24205235353697166</v>
      </c>
      <c r="F2263" s="2">
        <f>'Moving Avg'!D2263</f>
        <v>13.832100000000001</v>
      </c>
      <c r="G2263" s="2">
        <f>'Moving Avg'!F2263</f>
        <v>13.41526</v>
      </c>
      <c r="H2263" s="2">
        <f>'Moving Avg'!G2263</f>
        <v>13.334317999999998</v>
      </c>
      <c r="I2263" s="2">
        <f>'Moving Avg'!H2263</f>
        <v>13.137935500000001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13.822699999999999</v>
      </c>
      <c r="C2264" s="2">
        <f>RSI!I2264</f>
        <v>71.32066506129992</v>
      </c>
      <c r="D2264" s="2">
        <f>MACD!E2264</f>
        <v>-0.38409307760316658</v>
      </c>
      <c r="E2264" s="2">
        <f>MACD!F2264</f>
        <v>-0.27046049835021069</v>
      </c>
      <c r="F2264" s="2">
        <f>'Moving Avg'!D2264</f>
        <v>13.830220000000001</v>
      </c>
      <c r="G2264" s="2">
        <f>'Moving Avg'!F2264</f>
        <v>13.456849999999999</v>
      </c>
      <c r="H2264" s="2">
        <f>'Moving Avg'!G2264</f>
        <v>13.340298000000001</v>
      </c>
      <c r="I2264" s="2">
        <f>'Moving Avg'!H2264</f>
        <v>13.140247500000003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45602</v>
      </c>
      <c r="B2265" s="2">
        <f>RSI!B2265</f>
        <v>13.654500000000001</v>
      </c>
      <c r="C2265" s="2">
        <f>RSI!I2265</f>
        <v>59.067461265507404</v>
      </c>
      <c r="D2265" s="2">
        <f>MACD!E2265</f>
        <v>-0.39334729391846857</v>
      </c>
      <c r="E2265" s="2">
        <f>MACD!F2265</f>
        <v>-0.29503785746386224</v>
      </c>
      <c r="F2265" s="2">
        <f>'Moving Avg'!D2265</f>
        <v>13.794700000000001</v>
      </c>
      <c r="G2265" s="2">
        <f>'Moving Avg'!F2265</f>
        <v>13.480679999999998</v>
      </c>
      <c r="H2265" s="2">
        <f>'Moving Avg'!G2265</f>
        <v>13.346091999999997</v>
      </c>
      <c r="I2265" s="2">
        <f>'Moving Avg'!H2265</f>
        <v>13.143038500000003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13.8134</v>
      </c>
      <c r="C2266" s="2">
        <f>RSI!I2266</f>
        <v>65.157572997029163</v>
      </c>
      <c r="D2266" s="2">
        <f>MACD!E2266</f>
        <v>-0.30467926061657025</v>
      </c>
      <c r="E2266" s="2">
        <f>MACD!F2266</f>
        <v>-0.29696613809440386</v>
      </c>
      <c r="F2266" s="2">
        <f>'Moving Avg'!D2266</f>
        <v>13.790959999999998</v>
      </c>
      <c r="G2266" s="2">
        <f>'Moving Avg'!F2266</f>
        <v>13.508249999999999</v>
      </c>
      <c r="H2266" s="2">
        <f>'Moving Avg'!G2266</f>
        <v>13.352447999999997</v>
      </c>
      <c r="I2266" s="2">
        <f>'Moving Avg'!H2266</f>
        <v>13.149562000000003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</row>
    <row r="2267" spans="1:12" ht="13.5" x14ac:dyDescent="0.25">
      <c r="A2267" s="3">
        <f>RSI!A2267</f>
        <v>45604</v>
      </c>
      <c r="B2267" s="2">
        <f>RSI!B2267</f>
        <v>13.607799999999999</v>
      </c>
      <c r="C2267" s="2">
        <f>RSI!I2267</f>
        <v>53.968783477335151</v>
      </c>
      <c r="D2267" s="2">
        <f>MACD!E2267</f>
        <v>-0.21629514038725794</v>
      </c>
      <c r="E2267" s="2">
        <f>MACD!F2267</f>
        <v>-0.28083193855297467</v>
      </c>
      <c r="F2267" s="2">
        <f>'Moving Avg'!D2267</f>
        <v>13.746100000000002</v>
      </c>
      <c r="G2267" s="2">
        <f>'Moving Avg'!F2267</f>
        <v>13.525539999999998</v>
      </c>
      <c r="H2267" s="2">
        <f>'Moving Avg'!G2267</f>
        <v>13.353569999999998</v>
      </c>
      <c r="I2267" s="2">
        <f>'Moving Avg'!H2267</f>
        <v>13.155100000000004</v>
      </c>
      <c r="J2267" s="5" t="str">
        <f>OBV!F2267</f>
        <v>BEARISH</v>
      </c>
      <c r="K2267" s="5" t="str">
        <f>OBV!G2267</f>
        <v>WEAK</v>
      </c>
      <c r="L2267" s="5" t="str">
        <f>OBV!H2267</f>
        <v>CONFIRMED BEARISH</v>
      </c>
    </row>
    <row r="2268" spans="1:12" ht="13.5" x14ac:dyDescent="0.25">
      <c r="A2268" s="3">
        <f>RSI!A2268</f>
        <v>45607</v>
      </c>
      <c r="B2268" s="2">
        <f>RSI!B2268</f>
        <v>13.607799999999999</v>
      </c>
      <c r="C2268" s="2">
        <f>RSI!I2268</f>
        <v>53.968783477335151</v>
      </c>
      <c r="D2268" s="2">
        <f>MACD!E2268</f>
        <v>-0.14202729530290092</v>
      </c>
      <c r="E2268" s="2">
        <f>MACD!F2268</f>
        <v>-0.25307100990295994</v>
      </c>
      <c r="F2268" s="2">
        <f>'Moving Avg'!D2268</f>
        <v>13.701239999999999</v>
      </c>
      <c r="G2268" s="2">
        <f>'Moving Avg'!F2268</f>
        <v>13.54283</v>
      </c>
      <c r="H2268" s="2">
        <f>'Moving Avg'!G2268</f>
        <v>13.352821999999998</v>
      </c>
      <c r="I2268" s="2">
        <f>'Moving Avg'!H2268</f>
        <v>13.160552500000003</v>
      </c>
      <c r="J2268" s="5" t="str">
        <f>OBV!F2268</f>
        <v>BEARISH</v>
      </c>
      <c r="K2268" s="5" t="str">
        <f>OBV!G2268</f>
        <v>WEAK</v>
      </c>
      <c r="L2268" s="5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13.5517</v>
      </c>
      <c r="C2269" s="2">
        <f>RSI!I2269</f>
        <v>51.187220664018561</v>
      </c>
      <c r="D2269" s="2">
        <f>MACD!E2269</f>
        <v>-7.5510011600878002E-2</v>
      </c>
      <c r="E2269" s="2">
        <f>MACD!F2269</f>
        <v>-0.21755881024254359</v>
      </c>
      <c r="F2269" s="2">
        <f>'Moving Avg'!D2269</f>
        <v>13.647039999999999</v>
      </c>
      <c r="G2269" s="2">
        <f>'Moving Avg'!F2269</f>
        <v>13.557314999999999</v>
      </c>
      <c r="H2269" s="2">
        <f>'Moving Avg'!G2269</f>
        <v>13.349084</v>
      </c>
      <c r="I2269" s="2">
        <f>'Moving Avg'!H2269</f>
        <v>13.165810000000004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13.5517</v>
      </c>
      <c r="C2270" s="2">
        <f>RSI!I2270</f>
        <v>51.187220664018561</v>
      </c>
      <c r="D2270" s="2">
        <f>MACD!E2270</f>
        <v>-1.9339376089597238E-2</v>
      </c>
      <c r="E2270" s="2">
        <f>MACD!F2270</f>
        <v>-0.17791492341195433</v>
      </c>
      <c r="F2270" s="2">
        <f>'Moving Avg'!D2270</f>
        <v>13.626479999999997</v>
      </c>
      <c r="G2270" s="2">
        <f>'Moving Avg'!F2270</f>
        <v>13.585819999999998</v>
      </c>
      <c r="H2270" s="2">
        <f>'Moving Avg'!G2270</f>
        <v>13.341607999999999</v>
      </c>
      <c r="I2270" s="2">
        <f>'Moving Avg'!H2270</f>
        <v>13.170812000000003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</row>
    <row r="2271" spans="1:12" ht="13.5" x14ac:dyDescent="0.25">
      <c r="A2271" s="3">
        <f>RSI!A2271</f>
        <v>45610</v>
      </c>
      <c r="B2271" s="2">
        <f>RSI!B2271</f>
        <v>13.4582</v>
      </c>
      <c r="C2271" s="2">
        <f>RSI!I2271</f>
        <v>46.549744786235081</v>
      </c>
      <c r="D2271" s="2">
        <f>MACD!E2271</f>
        <v>3.5010715847613838E-2</v>
      </c>
      <c r="E2271" s="2">
        <f>MACD!F2271</f>
        <v>-0.13532979556004071</v>
      </c>
      <c r="F2271" s="2">
        <f>'Moving Avg'!D2271</f>
        <v>13.555440000000001</v>
      </c>
      <c r="G2271" s="2">
        <f>'Moving Avg'!F2271</f>
        <v>13.606844999999998</v>
      </c>
      <c r="H2271" s="2">
        <f>'Moving Avg'!G2271</f>
        <v>13.335063999999999</v>
      </c>
      <c r="I2271" s="2">
        <f>'Moving Avg'!H2271</f>
        <v>13.174239500000006</v>
      </c>
      <c r="J2271" s="5" t="str">
        <f>OBV!F2271</f>
        <v>BEARISH</v>
      </c>
      <c r="K2271" s="5" t="str">
        <f>OBV!G2271</f>
        <v>WEAK</v>
      </c>
      <c r="L2271" s="5" t="str">
        <f>OBV!H2271</f>
        <v>CONFIRMED BEARISH</v>
      </c>
    </row>
    <row r="2272" spans="1:12" ht="13.5" x14ac:dyDescent="0.25">
      <c r="A2272" s="3">
        <f>RSI!A2272</f>
        <v>45611</v>
      </c>
      <c r="B2272" s="2">
        <f>RSI!B2272</f>
        <v>13.505000000000001</v>
      </c>
      <c r="C2272" s="2">
        <f>RSI!I2272</f>
        <v>49.038494862771053</v>
      </c>
      <c r="D2272" s="2">
        <f>MACD!E2272</f>
        <v>7.7988016187619635E-2</v>
      </c>
      <c r="E2272" s="2">
        <f>MACD!F2272</f>
        <v>-9.2666233210508639E-2</v>
      </c>
      <c r="F2272" s="2">
        <f>'Moving Avg'!D2272</f>
        <v>13.534880000000001</v>
      </c>
      <c r="G2272" s="2">
        <f>'Moving Avg'!F2272</f>
        <v>13.627410000000001</v>
      </c>
      <c r="H2272" s="2">
        <f>'Moving Avg'!G2272</f>
        <v>13.328522000000003</v>
      </c>
      <c r="I2272" s="2">
        <f>'Moving Avg'!H2272</f>
        <v>13.177901000000006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</row>
    <row r="2273" spans="1:12" ht="13.5" x14ac:dyDescent="0.25">
      <c r="A2273" s="3">
        <f>RSI!A2273</f>
        <v>45614</v>
      </c>
      <c r="B2273" s="2">
        <f>RSI!B2273</f>
        <v>13.505000000000001</v>
      </c>
      <c r="C2273" s="2">
        <f>RSI!I2273</f>
        <v>49.038494862771053</v>
      </c>
      <c r="D2273" s="2">
        <f>MACD!E2273</f>
        <v>0.11449857324958934</v>
      </c>
      <c r="E2273" s="2">
        <f>MACD!F2273</f>
        <v>-5.1233271918489046E-2</v>
      </c>
      <c r="F2273" s="2">
        <f>'Moving Avg'!D2273</f>
        <v>13.514320000000001</v>
      </c>
      <c r="G2273" s="2">
        <f>'Moving Avg'!F2273</f>
        <v>13.647505000000001</v>
      </c>
      <c r="H2273" s="2">
        <f>'Moving Avg'!G2273</f>
        <v>13.322542000000004</v>
      </c>
      <c r="I2273" s="2">
        <f>'Moving Avg'!H2273</f>
        <v>13.181562500000007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13.505000000000001</v>
      </c>
      <c r="C2274" s="2">
        <f>RSI!I2274</f>
        <v>49.03849486277106</v>
      </c>
      <c r="D2274" s="2">
        <f>MACD!E2274</f>
        <v>0.14408036498475596</v>
      </c>
      <c r="E2274" s="2">
        <f>MACD!F2274</f>
        <v>-1.2170544537840049E-2</v>
      </c>
      <c r="F2274" s="2">
        <f>'Moving Avg'!D2274</f>
        <v>13.50498</v>
      </c>
      <c r="G2274" s="2">
        <f>'Moving Avg'!F2274</f>
        <v>13.66807</v>
      </c>
      <c r="H2274" s="2">
        <f>'Moving Avg'!G2274</f>
        <v>13.316934000000005</v>
      </c>
      <c r="I2274" s="2">
        <f>'Moving Avg'!H2274</f>
        <v>13.185224000000005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13.505000000000001</v>
      </c>
      <c r="C2275" s="2">
        <f>RSI!I2275</f>
        <v>49.03849486277106</v>
      </c>
      <c r="D2275" s="2">
        <f>MACD!E2275</f>
        <v>0.1433586307033643</v>
      </c>
      <c r="E2275" s="2">
        <f>MACD!F2275</f>
        <v>1.8935290510400819E-2</v>
      </c>
      <c r="F2275" s="2">
        <f>'Moving Avg'!D2275</f>
        <v>13.49564</v>
      </c>
      <c r="G2275" s="2">
        <f>'Moving Avg'!F2275</f>
        <v>13.68723</v>
      </c>
      <c r="H2275" s="2">
        <f>'Moving Avg'!G2275</f>
        <v>13.313944000000006</v>
      </c>
      <c r="I2275" s="2">
        <f>'Moving Avg'!H2275</f>
        <v>13.188885500000005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13.4115</v>
      </c>
      <c r="C2276" s="2">
        <f>RSI!I2276</f>
        <v>43.585020798794034</v>
      </c>
      <c r="D2276" s="2">
        <f>MACD!E2276</f>
        <v>0.17423523625836168</v>
      </c>
      <c r="E2276" s="2">
        <f>MACD!F2276</f>
        <v>4.9995279659992994E-2</v>
      </c>
      <c r="F2276" s="2">
        <f>'Moving Avg'!D2276</f>
        <v>13.4863</v>
      </c>
      <c r="G2276" s="2">
        <f>'Moving Avg'!F2276</f>
        <v>13.6662</v>
      </c>
      <c r="H2276" s="2">
        <f>'Moving Avg'!G2276</f>
        <v>13.317682000000005</v>
      </c>
      <c r="I2276" s="2">
        <f>'Moving Avg'!H2276</f>
        <v>13.192079500000007</v>
      </c>
      <c r="J2276" s="5" t="str">
        <f>OBV!F2276</f>
        <v>BULLISH</v>
      </c>
      <c r="K2276" s="5" t="str">
        <f>OBV!G2276</f>
        <v>NEUTRAL</v>
      </c>
      <c r="L2276" s="5" t="str">
        <f>OBV!H2276</f>
        <v>BULLISH DIVERGENCE</v>
      </c>
    </row>
    <row r="2277" spans="1:12" ht="13.5" x14ac:dyDescent="0.25">
      <c r="A2277" s="3">
        <f>RSI!A2277</f>
        <v>45618</v>
      </c>
      <c r="B2277" s="2">
        <f>RSI!B2277</f>
        <v>13.5517</v>
      </c>
      <c r="C2277" s="2">
        <f>RSI!I2277</f>
        <v>52.173659903811121</v>
      </c>
      <c r="D2277" s="2">
        <f>MACD!E2277</f>
        <v>0.15900482481275091</v>
      </c>
      <c r="E2277" s="2">
        <f>MACD!F2277</f>
        <v>7.1797188690544578E-2</v>
      </c>
      <c r="F2277" s="2">
        <f>'Moving Avg'!D2277</f>
        <v>13.49564</v>
      </c>
      <c r="G2277" s="2">
        <f>'Moving Avg'!F2277</f>
        <v>13.652179999999998</v>
      </c>
      <c r="H2277" s="2">
        <f>'Moving Avg'!G2277</f>
        <v>13.319738000000003</v>
      </c>
      <c r="I2277" s="2">
        <f>'Moving Avg'!H2277</f>
        <v>13.195165500000007</v>
      </c>
      <c r="J2277" s="5" t="str">
        <f>OBV!F2277</f>
        <v>BULLISH</v>
      </c>
      <c r="K2277" s="5" t="str">
        <f>OBV!G2277</f>
        <v>NEUTRAL</v>
      </c>
      <c r="L2277" s="5" t="str">
        <f>OBV!H2277</f>
        <v>CONFIRMED BULLISH</v>
      </c>
    </row>
    <row r="2278" spans="1:12" ht="13.5" x14ac:dyDescent="0.25">
      <c r="A2278" s="3">
        <f>RSI!A2278</f>
        <v>45621</v>
      </c>
      <c r="B2278" s="2">
        <f>RSI!B2278</f>
        <v>13.4582</v>
      </c>
      <c r="C2278" s="2">
        <f>RSI!I2278</f>
        <v>47.031271001498872</v>
      </c>
      <c r="D2278" s="2">
        <f>MACD!E2278</f>
        <v>0.15282538764239817</v>
      </c>
      <c r="E2278" s="2">
        <f>MACD!F2278</f>
        <v>8.8002828480915299E-2</v>
      </c>
      <c r="F2278" s="2">
        <f>'Moving Avg'!D2278</f>
        <v>13.486280000000002</v>
      </c>
      <c r="G2278" s="2">
        <f>'Moving Avg'!F2278</f>
        <v>13.633484999999999</v>
      </c>
      <c r="H2278" s="2">
        <f>'Moving Avg'!G2278</f>
        <v>13.325158000000005</v>
      </c>
      <c r="I2278" s="2">
        <f>'Moving Avg'!H2278</f>
        <v>13.198593000000008</v>
      </c>
      <c r="J2278" s="5" t="str">
        <f>OBV!F2278</f>
        <v>BULLISH</v>
      </c>
      <c r="K2278" s="5" t="str">
        <f>OBV!G2278</f>
        <v>NEUTRAL</v>
      </c>
      <c r="L2278" s="5" t="str">
        <f>OBV!H2278</f>
        <v>BULLISH DIVERGENCE</v>
      </c>
    </row>
    <row r="2279" spans="1:12" ht="13.5" x14ac:dyDescent="0.25">
      <c r="A2279" s="3">
        <f>RSI!A2279</f>
        <v>45622</v>
      </c>
      <c r="B2279" s="2">
        <f>RSI!B2279</f>
        <v>13.607799999999999</v>
      </c>
      <c r="C2279" s="2">
        <f>RSI!I2279</f>
        <v>54.721061649291627</v>
      </c>
      <c r="D2279" s="2">
        <f>MACD!E2279</f>
        <v>0.12823494099733601</v>
      </c>
      <c r="E2279" s="2">
        <f>MACD!F2279</f>
        <v>9.6049250984199447E-2</v>
      </c>
      <c r="F2279" s="2">
        <f>'Moving Avg'!D2279</f>
        <v>13.50684</v>
      </c>
      <c r="G2279" s="2">
        <f>'Moving Avg'!F2279</f>
        <v>13.62227</v>
      </c>
      <c r="H2279" s="2">
        <f>'Moving Avg'!G2279</f>
        <v>13.335626000000007</v>
      </c>
      <c r="I2279" s="2">
        <f>'Moving Avg'!H2279</f>
        <v>13.203194000000011</v>
      </c>
      <c r="J2279" s="5" t="str">
        <f>OBV!F2279</f>
        <v>BULLISH</v>
      </c>
      <c r="K2279" s="5" t="str">
        <f>OBV!G2279</f>
        <v>STRONG</v>
      </c>
      <c r="L2279" s="5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13.4582</v>
      </c>
      <c r="C2280" s="2">
        <f>RSI!I2280</f>
        <v>47.322499547526839</v>
      </c>
      <c r="D2280" s="2">
        <f>MACD!E2280</f>
        <v>0.11794971993927028</v>
      </c>
      <c r="E2280" s="2">
        <f>MACD!F2280</f>
        <v>0.10042934477521362</v>
      </c>
      <c r="F2280" s="2">
        <f>'Moving Avg'!D2280</f>
        <v>13.497479999999999</v>
      </c>
      <c r="G2280" s="2">
        <f>'Moving Avg'!F2280</f>
        <v>13.603574999999998</v>
      </c>
      <c r="H2280" s="2">
        <f>'Moving Avg'!G2280</f>
        <v>13.343102000000005</v>
      </c>
      <c r="I2280" s="2">
        <f>'Moving Avg'!H2280</f>
        <v>13.20704700000001</v>
      </c>
      <c r="J2280" s="5" t="str">
        <f>OBV!F2280</f>
        <v>BULLISH</v>
      </c>
      <c r="K2280" s="5" t="str">
        <f>OBV!G2280</f>
        <v>STRONG</v>
      </c>
      <c r="L2280" s="5" t="str">
        <f>OBV!H2280</f>
        <v>BULLISH DIVERGENCE</v>
      </c>
    </row>
    <row r="2281" spans="1:12" ht="13.5" x14ac:dyDescent="0.25">
      <c r="A2281" s="3">
        <f>RSI!A2281</f>
        <v>45624</v>
      </c>
      <c r="B2281" s="2">
        <f>RSI!B2281</f>
        <v>13.4582</v>
      </c>
      <c r="C2281" s="2">
        <f>RSI!I2281</f>
        <v>47.322499547526839</v>
      </c>
      <c r="D2281" s="2">
        <f>MACD!E2281</f>
        <v>9.5228253640909699E-2</v>
      </c>
      <c r="E2281" s="2">
        <f>MACD!F2281</f>
        <v>9.9389126548352844E-2</v>
      </c>
      <c r="F2281" s="2">
        <f>'Moving Avg'!D2281</f>
        <v>13.506819999999999</v>
      </c>
      <c r="G2281" s="2">
        <f>'Moving Avg'!F2281</f>
        <v>13.584879999999995</v>
      </c>
      <c r="H2281" s="2">
        <f>'Moving Avg'!G2281</f>
        <v>13.352448000000006</v>
      </c>
      <c r="I2281" s="2">
        <f>'Moving Avg'!H2281</f>
        <v>13.210943000000011</v>
      </c>
      <c r="J2281" s="5" t="str">
        <f>OBV!F2281</f>
        <v>BULLISH</v>
      </c>
      <c r="K2281" s="5" t="str">
        <f>OBV!G2281</f>
        <v>STRONG</v>
      </c>
      <c r="L2281" s="5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13.5984</v>
      </c>
      <c r="C2282" s="2">
        <f>RSI!I2282</f>
        <v>54.071789961956171</v>
      </c>
      <c r="D2282" s="2">
        <f>MACD!E2282</f>
        <v>7.3156127582182151E-2</v>
      </c>
      <c r="E2282" s="2">
        <f>MACD!F2282</f>
        <v>9.4142526755118708E-2</v>
      </c>
      <c r="F2282" s="2">
        <f>'Moving Avg'!D2282</f>
        <v>13.516159999999999</v>
      </c>
      <c r="G2282" s="2">
        <f>'Moving Avg'!F2282</f>
        <v>13.573195000000002</v>
      </c>
      <c r="H2282" s="2">
        <f>'Moving Avg'!G2282</f>
        <v>13.364598000000006</v>
      </c>
      <c r="I2282" s="2">
        <f>'Moving Avg'!H2282</f>
        <v>13.21583800000001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13.9255</v>
      </c>
      <c r="C2283" s="2">
        <f>RSI!I2283</f>
        <v>65.256480653208087</v>
      </c>
      <c r="D2283" s="2">
        <f>MACD!E2283</f>
        <v>2.9735446167711288E-2</v>
      </c>
      <c r="E2283" s="2">
        <f>MACD!F2283</f>
        <v>8.1261110637637232E-2</v>
      </c>
      <c r="F2283" s="2">
        <f>'Moving Avg'!D2283</f>
        <v>13.609620000000001</v>
      </c>
      <c r="G2283" s="2">
        <f>'Moving Avg'!F2283</f>
        <v>13.577864999999999</v>
      </c>
      <c r="H2283" s="2">
        <f>'Moving Avg'!G2283</f>
        <v>13.383290000000006</v>
      </c>
      <c r="I2283" s="2">
        <f>'Moving Avg'!H2283</f>
        <v>13.222368500000009</v>
      </c>
      <c r="J2283" s="5" t="str">
        <f>OBV!F2283</f>
        <v>BULLISH</v>
      </c>
      <c r="K2283" s="5" t="str">
        <f>OBV!G2283</f>
        <v>STRONG</v>
      </c>
      <c r="L2283" s="5" t="str">
        <f>OBV!H2283</f>
        <v>CONFIRMED BULLISH</v>
      </c>
    </row>
    <row r="2284" spans="1:12" ht="13.5" x14ac:dyDescent="0.25">
      <c r="A2284" s="3">
        <f>RSI!A2284</f>
        <v>45629</v>
      </c>
      <c r="B2284" s="2">
        <f>RSI!B2284</f>
        <v>13.645200000000001</v>
      </c>
      <c r="C2284" s="2">
        <f>RSI!I2284</f>
        <v>53.282100701151187</v>
      </c>
      <c r="D2284" s="2">
        <f>MACD!E2284</f>
        <v>1.1348468465005368E-2</v>
      </c>
      <c r="E2284" s="2">
        <f>MACD!F2284</f>
        <v>6.7278582203110865E-2</v>
      </c>
      <c r="F2284" s="2">
        <f>'Moving Avg'!D2284</f>
        <v>13.617099999999999</v>
      </c>
      <c r="G2284" s="2">
        <f>'Moving Avg'!F2284</f>
        <v>13.568989999999999</v>
      </c>
      <c r="H2284" s="2">
        <f>'Moving Avg'!G2284</f>
        <v>13.396562000000007</v>
      </c>
      <c r="I2284" s="2">
        <f>'Moving Avg'!H2284</f>
        <v>13.226944000000005</v>
      </c>
      <c r="J2284" s="5" t="str">
        <f>OBV!F2284</f>
        <v>BULLISH</v>
      </c>
      <c r="K2284" s="5" t="str">
        <f>OBV!G2284</f>
        <v>STRONG</v>
      </c>
      <c r="L2284" s="5" t="str">
        <f>OBV!H2284</f>
        <v>CONFIRMED BULLISH</v>
      </c>
    </row>
    <row r="2285" spans="1:12" ht="13.5" x14ac:dyDescent="0.25">
      <c r="A2285" s="3">
        <f>RSI!A2285</f>
        <v>45630</v>
      </c>
      <c r="B2285" s="2">
        <f>RSI!B2285</f>
        <v>13.9162</v>
      </c>
      <c r="C2285" s="2">
        <f>RSI!I2285</f>
        <v>60.776062152692447</v>
      </c>
      <c r="D2285" s="2">
        <f>MACD!E2285</f>
        <v>-2.4858405444122766E-2</v>
      </c>
      <c r="E2285" s="2">
        <f>MACD!F2285</f>
        <v>4.8851184673664144E-2</v>
      </c>
      <c r="F2285" s="2">
        <f>'Moving Avg'!D2285</f>
        <v>13.708700000000002</v>
      </c>
      <c r="G2285" s="2">
        <f>'Moving Avg'!F2285</f>
        <v>13.582075</v>
      </c>
      <c r="H2285" s="2">
        <f>'Moving Avg'!G2285</f>
        <v>13.418244000000008</v>
      </c>
      <c r="I2285" s="2">
        <f>'Moving Avg'!H2285</f>
        <v>13.232661500000008</v>
      </c>
      <c r="J2285" s="5" t="str">
        <f>OBV!F2285</f>
        <v>BULLISH</v>
      </c>
      <c r="K2285" s="5" t="str">
        <f>OBV!G2285</f>
        <v>STRONG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13.9162</v>
      </c>
      <c r="C2286" s="2">
        <f>RSI!I2286</f>
        <v>60.77606215269244</v>
      </c>
      <c r="D2286" s="2">
        <f>MACD!E2286</f>
        <v>-7.2012982946214166E-2</v>
      </c>
      <c r="E2286" s="2">
        <f>MACD!F2286</f>
        <v>2.4678351149688485E-2</v>
      </c>
      <c r="F2286" s="2">
        <f>'Moving Avg'!D2286</f>
        <v>13.800300000000002</v>
      </c>
      <c r="G2286" s="2">
        <f>'Moving Avg'!F2286</f>
        <v>13.587215</v>
      </c>
      <c r="H2286" s="2">
        <f>'Moving Avg'!G2286</f>
        <v>13.437684000000006</v>
      </c>
      <c r="I2286" s="2">
        <f>'Moving Avg'!H2286</f>
        <v>13.23795300000001</v>
      </c>
      <c r="J2286" s="5" t="str">
        <f>OBV!F2286</f>
        <v>BULLISH</v>
      </c>
      <c r="K2286" s="5" t="str">
        <f>OBV!G2286</f>
        <v>STRONG</v>
      </c>
      <c r="L2286" s="5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13.7386</v>
      </c>
      <c r="C2287" s="2">
        <f>RSI!I2287</f>
        <v>54.171526897181266</v>
      </c>
      <c r="D2287" s="2">
        <f>MACD!E2287</f>
        <v>-7.9163572351600209E-2</v>
      </c>
      <c r="E2287" s="2">
        <f>MACD!F2287</f>
        <v>3.9099664494307469E-3</v>
      </c>
      <c r="F2287" s="2">
        <f>'Moving Avg'!D2287</f>
        <v>13.828340000000003</v>
      </c>
      <c r="G2287" s="2">
        <f>'Moving Avg'!F2287</f>
        <v>13.593755000000002</v>
      </c>
      <c r="H2287" s="2">
        <f>'Moving Avg'!G2287</f>
        <v>13.454506000000006</v>
      </c>
      <c r="I2287" s="2">
        <f>'Moving Avg'!H2287</f>
        <v>13.242782500000009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</row>
    <row r="2288" spans="1:12" ht="13.5" x14ac:dyDescent="0.25">
      <c r="A2288" s="3">
        <f>RSI!A2288</f>
        <v>45635</v>
      </c>
      <c r="B2288" s="2">
        <f>RSI!B2288</f>
        <v>13.9536</v>
      </c>
      <c r="C2288" s="2">
        <f>RSI!I2288</f>
        <v>59.858526495374676</v>
      </c>
      <c r="D2288" s="2">
        <f>MACD!E2288</f>
        <v>-0.11630419285608617</v>
      </c>
      <c r="E2288" s="2">
        <f>MACD!F2288</f>
        <v>-2.0132865411672637E-2</v>
      </c>
      <c r="F2288" s="2">
        <f>'Moving Avg'!D2288</f>
        <v>13.833959999999999</v>
      </c>
      <c r="G2288" s="2">
        <f>'Moving Avg'!F2288</f>
        <v>13.611044999999999</v>
      </c>
      <c r="H2288" s="2">
        <f>'Moving Avg'!G2288</f>
        <v>13.474694000000005</v>
      </c>
      <c r="I2288" s="2">
        <f>'Moving Avg'!H2288</f>
        <v>13.248687000000011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</row>
    <row r="2289" spans="1:12" ht="13.5" x14ac:dyDescent="0.25">
      <c r="A2289" s="3">
        <f>RSI!A2289</f>
        <v>45636</v>
      </c>
      <c r="B2289" s="2">
        <f>RSI!B2289</f>
        <v>14.1966</v>
      </c>
      <c r="C2289" s="2">
        <f>RSI!I2289</f>
        <v>65.125996946711297</v>
      </c>
      <c r="D2289" s="2">
        <f>MACD!E2289</f>
        <v>-0.14470776512762207</v>
      </c>
      <c r="E2289" s="2">
        <f>MACD!F2289</f>
        <v>-4.5047845354862524E-2</v>
      </c>
      <c r="F2289" s="2">
        <f>'Moving Avg'!D2289</f>
        <v>13.944239999999999</v>
      </c>
      <c r="G2289" s="2">
        <f>'Moving Avg'!F2289</f>
        <v>13.643289999999999</v>
      </c>
      <c r="H2289" s="2">
        <f>'Moving Avg'!G2289</f>
        <v>13.499928000000004</v>
      </c>
      <c r="I2289" s="2">
        <f>'Moving Avg'!H2289</f>
        <v>13.255380500000012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</row>
    <row r="2290" spans="1:12" ht="13.5" x14ac:dyDescent="0.25">
      <c r="A2290" s="3">
        <f>RSI!A2290</f>
        <v>45637</v>
      </c>
      <c r="B2290" s="2">
        <f>RSI!B2290</f>
        <v>14.187200000000001</v>
      </c>
      <c r="C2290" s="2">
        <f>RSI!I2290</f>
        <v>64.771916610412859</v>
      </c>
      <c r="D2290" s="2">
        <f>MACD!E2290</f>
        <v>-0.19434124465514735</v>
      </c>
      <c r="E2290" s="2">
        <f>MACD!F2290</f>
        <v>-7.49065252149195E-2</v>
      </c>
      <c r="F2290" s="2">
        <f>'Moving Avg'!D2290</f>
        <v>13.998440000000002</v>
      </c>
      <c r="G2290" s="2">
        <f>'Moving Avg'!F2290</f>
        <v>13.675065</v>
      </c>
      <c r="H2290" s="2">
        <f>'Moving Avg'!G2290</f>
        <v>13.524040000000003</v>
      </c>
      <c r="I2290" s="2">
        <f>'Moving Avg'!H2290</f>
        <v>13.262027000000012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</row>
    <row r="2291" spans="1:12" ht="13.5" x14ac:dyDescent="0.25">
      <c r="A2291" s="3">
        <f>RSI!A2291</f>
        <v>45638</v>
      </c>
      <c r="B2291" s="2">
        <f>RSI!B2291</f>
        <v>13.9255</v>
      </c>
      <c r="C2291" s="2">
        <f>RSI!I2291</f>
        <v>55.693457226249159</v>
      </c>
      <c r="D2291" s="2">
        <f>MACD!E2291</f>
        <v>-0.21993566599830849</v>
      </c>
      <c r="E2291" s="2">
        <f>MACD!F2291</f>
        <v>-0.10391235337159731</v>
      </c>
      <c r="F2291" s="2">
        <f>'Moving Avg'!D2291</f>
        <v>14.000300000000001</v>
      </c>
      <c r="G2291" s="2">
        <f>'Moving Avg'!F2291</f>
        <v>13.698429999999998</v>
      </c>
      <c r="H2291" s="2">
        <f>'Moving Avg'!G2291</f>
        <v>13.542732000000001</v>
      </c>
      <c r="I2291" s="2">
        <f>'Moving Avg'!H2291</f>
        <v>13.266513500000007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</row>
    <row r="2292" spans="1:12" ht="13.5" x14ac:dyDescent="0.25">
      <c r="A2292" s="3">
        <f>RSI!A2292</f>
        <v>45639</v>
      </c>
      <c r="B2292" s="2">
        <f>RSI!B2292</f>
        <v>14.177899999999999</v>
      </c>
      <c r="C2292" s="2">
        <f>RSI!I2292</f>
        <v>61.323852964736489</v>
      </c>
      <c r="D2292" s="2">
        <f>MACD!E2292</f>
        <v>-0.23993430760906875</v>
      </c>
      <c r="E2292" s="2">
        <f>MACD!F2292</f>
        <v>-0.13111674421909159</v>
      </c>
      <c r="F2292" s="2">
        <f>'Moving Avg'!D2292</f>
        <v>14.088159999999998</v>
      </c>
      <c r="G2292" s="2">
        <f>'Moving Avg'!F2292</f>
        <v>13.732075</v>
      </c>
      <c r="H2292" s="2">
        <f>'Moving Avg'!G2292</f>
        <v>13.568339999999996</v>
      </c>
      <c r="I2292" s="2">
        <f>'Moving Avg'!H2292</f>
        <v>13.272688000000008</v>
      </c>
      <c r="J2292" s="5" t="str">
        <f>OBV!F2292</f>
        <v>BULLISH</v>
      </c>
      <c r="K2292" s="5" t="str">
        <f>OBV!G2292</f>
        <v>STRONG</v>
      </c>
      <c r="L2292" s="5" t="str">
        <f>OBV!H2292</f>
        <v>CONFIRMED BULLISH</v>
      </c>
    </row>
    <row r="2293" spans="1:12" ht="13.5" x14ac:dyDescent="0.25">
      <c r="A2293" s="3">
        <f>RSI!A2293</f>
        <v>45642</v>
      </c>
      <c r="B2293" s="2">
        <f>RSI!B2293</f>
        <v>14.019</v>
      </c>
      <c r="C2293" s="2">
        <f>RSI!I2293</f>
        <v>56.459476956504361</v>
      </c>
      <c r="D2293" s="2">
        <f>MACD!E2293</f>
        <v>-0.19737900622024185</v>
      </c>
      <c r="E2293" s="2">
        <f>MACD!F2293</f>
        <v>-0.14436919661932163</v>
      </c>
      <c r="F2293" s="2">
        <f>'Moving Avg'!D2293</f>
        <v>14.101240000000001</v>
      </c>
      <c r="G2293" s="2">
        <f>'Moving Avg'!F2293</f>
        <v>13.757775000000001</v>
      </c>
      <c r="H2293" s="2">
        <f>'Moving Avg'!G2293</f>
        <v>13.590769999999996</v>
      </c>
      <c r="I2293" s="2">
        <f>'Moving Avg'!H2293</f>
        <v>13.277642000000005</v>
      </c>
      <c r="J2293" s="5" t="str">
        <f>OBV!F2293</f>
        <v>BULLISH</v>
      </c>
      <c r="K2293" s="5" t="str">
        <f>OBV!G2293</f>
        <v>STRONG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14.327400000000001</v>
      </c>
      <c r="C2294" s="2">
        <f>RSI!I2294</f>
        <v>62.651664618619442</v>
      </c>
      <c r="D2294" s="2">
        <f>MACD!E2294</f>
        <v>-0.22882167315241198</v>
      </c>
      <c r="E2294" s="2">
        <f>MACD!F2294</f>
        <v>-0.1612596919259397</v>
      </c>
      <c r="F2294" s="2">
        <f>'Moving Avg'!D2294</f>
        <v>14.1274</v>
      </c>
      <c r="G2294" s="2">
        <f>'Moving Avg'!F2294</f>
        <v>13.798894999999998</v>
      </c>
      <c r="H2294" s="2">
        <f>'Moving Avg'!G2294</f>
        <v>13.617499999999996</v>
      </c>
      <c r="I2294" s="2">
        <f>'Moving Avg'!H2294</f>
        <v>13.283372000000007</v>
      </c>
      <c r="J2294" s="5" t="str">
        <f>OBV!F2294</f>
        <v>BULLISH</v>
      </c>
      <c r="K2294" s="5" t="str">
        <f>OBV!G2294</f>
        <v>STRONG</v>
      </c>
      <c r="L2294" s="5" t="str">
        <f>OBV!H2294</f>
        <v>CONFIRMED BULLISH</v>
      </c>
    </row>
    <row r="2295" spans="1:12" ht="13.5" x14ac:dyDescent="0.25">
      <c r="A2295" s="3">
        <f>RSI!A2295</f>
        <v>45645</v>
      </c>
      <c r="B2295" s="2">
        <f>RSI!B2295</f>
        <v>14.2059</v>
      </c>
      <c r="C2295" s="2">
        <f>RSI!I2295</f>
        <v>59.086455582610981</v>
      </c>
      <c r="D2295" s="2">
        <f>MACD!E2295</f>
        <v>-0.20793063814881307</v>
      </c>
      <c r="E2295" s="2">
        <f>MACD!F2295</f>
        <v>-0.17059388117051438</v>
      </c>
      <c r="F2295" s="2">
        <f>'Moving Avg'!D2295</f>
        <v>14.131139999999998</v>
      </c>
      <c r="G2295" s="2">
        <f>'Moving Avg'!F2295</f>
        <v>13.833939999999998</v>
      </c>
      <c r="H2295" s="2">
        <f>'Moving Avg'!G2295</f>
        <v>13.638059999999998</v>
      </c>
      <c r="I2295" s="2">
        <f>'Moving Avg'!H2295</f>
        <v>13.288494500000004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14.0657</v>
      </c>
      <c r="C2296" s="2">
        <f>RSI!I2296</f>
        <v>55.184134176983271</v>
      </c>
      <c r="D2296" s="2">
        <f>MACD!E2296</f>
        <v>-0.18210967752606422</v>
      </c>
      <c r="E2296" s="2">
        <f>MACD!F2296</f>
        <v>-0.17289704044162435</v>
      </c>
      <c r="F2296" s="2">
        <f>'Moving Avg'!D2296</f>
        <v>14.159179999999997</v>
      </c>
      <c r="G2296" s="2">
        <f>'Moving Avg'!F2296</f>
        <v>13.866649999999998</v>
      </c>
      <c r="H2296" s="2">
        <f>'Moving Avg'!G2296</f>
        <v>13.654133999999999</v>
      </c>
      <c r="I2296" s="2">
        <f>'Moving Avg'!H2296</f>
        <v>13.293341500000007</v>
      </c>
      <c r="J2296" s="5" t="str">
        <f>OBV!F2296</f>
        <v>BEARISH</v>
      </c>
      <c r="K2296" s="5" t="str">
        <f>OBV!G2296</f>
        <v>NEUTRAL</v>
      </c>
      <c r="L2296" s="5" t="str">
        <f>OBV!H2296</f>
        <v>BEARISH DIVERGENCE</v>
      </c>
    </row>
    <row r="2297" spans="1:12" ht="13.5" x14ac:dyDescent="0.25">
      <c r="A2297" s="3">
        <f>RSI!A2297</f>
        <v>45649</v>
      </c>
      <c r="B2297" s="2">
        <f>RSI!B2297</f>
        <v>14.112500000000001</v>
      </c>
      <c r="C2297" s="2">
        <f>RSI!I2297</f>
        <v>56.223477147409469</v>
      </c>
      <c r="D2297" s="2">
        <f>MACD!E2297</f>
        <v>-0.1922977035050959</v>
      </c>
      <c r="E2297" s="2">
        <f>MACD!F2297</f>
        <v>-0.17677717305431867</v>
      </c>
      <c r="F2297" s="2">
        <f>'Moving Avg'!D2297</f>
        <v>14.146100000000001</v>
      </c>
      <c r="G2297" s="2">
        <f>'Moving Avg'!F2297</f>
        <v>13.894690000000001</v>
      </c>
      <c r="H2297" s="2">
        <f>'Moving Avg'!G2297</f>
        <v>13.671143999999995</v>
      </c>
      <c r="I2297" s="2">
        <f>'Moving Avg'!H2297</f>
        <v>13.298337500000009</v>
      </c>
      <c r="J2297" s="5" t="str">
        <f>OBV!F2297</f>
        <v>BEARISH</v>
      </c>
      <c r="K2297" s="5" t="str">
        <f>OBV!G2297</f>
        <v>WEAK</v>
      </c>
      <c r="L2297" s="5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14.1592</v>
      </c>
      <c r="C2298" s="2">
        <f>RSI!I2298</f>
        <v>57.28794672112592</v>
      </c>
      <c r="D2298" s="2">
        <f>MACD!E2298</f>
        <v>-0.17273165316382233</v>
      </c>
      <c r="E2298" s="2">
        <f>MACD!F2298</f>
        <v>-0.1759680690762194</v>
      </c>
      <c r="F2298" s="2">
        <f>'Moving Avg'!D2298</f>
        <v>14.17414</v>
      </c>
      <c r="G2298" s="2">
        <f>'Moving Avg'!F2298</f>
        <v>13.929740000000001</v>
      </c>
      <c r="H2298" s="2">
        <f>'Moving Avg'!G2298</f>
        <v>13.689087999999996</v>
      </c>
      <c r="I2298" s="2">
        <f>'Moving Avg'!H2298</f>
        <v>13.30356700000001</v>
      </c>
      <c r="J2298" s="5" t="str">
        <f>OBV!F2298</f>
        <v>BEARISH</v>
      </c>
      <c r="K2298" s="5" t="str">
        <f>OBV!G2298</f>
        <v>WEAK</v>
      </c>
      <c r="L2298" s="5" t="str">
        <f>OBV!H2298</f>
        <v>BEARISH DIVERGENCE</v>
      </c>
    </row>
    <row r="2299" spans="1:12" ht="13.5" x14ac:dyDescent="0.25">
      <c r="A2299" s="3">
        <f>RSI!A2299</f>
        <v>45651</v>
      </c>
      <c r="B2299" s="2">
        <f>RSI!B2299</f>
        <v>14.019</v>
      </c>
      <c r="C2299" s="2">
        <f>RSI!I2299</f>
        <v>53.112485706392974</v>
      </c>
      <c r="D2299" s="2">
        <f>MACD!E2299</f>
        <v>-0.11000689402847819</v>
      </c>
      <c r="E2299" s="2">
        <f>MACD!F2299</f>
        <v>-0.16277583406667115</v>
      </c>
      <c r="F2299" s="2">
        <f>'Moving Avg'!D2299</f>
        <v>14.112460000000002</v>
      </c>
      <c r="G2299" s="2">
        <f>'Moving Avg'!F2299</f>
        <v>13.950300000000002</v>
      </c>
      <c r="H2299" s="2">
        <f>'Moving Avg'!G2299</f>
        <v>13.704227999999999</v>
      </c>
      <c r="I2299" s="2">
        <f>'Moving Avg'!H2299</f>
        <v>13.308095500000009</v>
      </c>
      <c r="J2299" s="5" t="str">
        <f>OBV!F2299</f>
        <v>BEARISH</v>
      </c>
      <c r="K2299" s="5" t="str">
        <f>OBV!G2299</f>
        <v>WEAK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13.832100000000001</v>
      </c>
      <c r="C2300" s="2">
        <f>RSI!I2300</f>
        <v>48.081373400911623</v>
      </c>
      <c r="D2300" s="2">
        <f>MACD!E2300</f>
        <v>-4.5187702181376466E-2</v>
      </c>
      <c r="E2300" s="2">
        <f>MACD!F2300</f>
        <v>-0.13925820768961222</v>
      </c>
      <c r="F2300" s="2">
        <f>'Moving Avg'!D2300</f>
        <v>14.037700000000001</v>
      </c>
      <c r="G2300" s="2">
        <f>'Moving Avg'!F2300</f>
        <v>13.968995000000003</v>
      </c>
      <c r="H2300" s="2">
        <f>'Moving Avg'!G2300</f>
        <v>13.721237999999996</v>
      </c>
      <c r="I2300" s="2">
        <f>'Moving Avg'!H2300</f>
        <v>13.311902500000008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14.019</v>
      </c>
      <c r="C2301" s="2">
        <f>RSI!I2301</f>
        <v>52.887429826358243</v>
      </c>
      <c r="D2301" s="2">
        <f>MACD!E2301</f>
        <v>-4.3947734754940626E-2</v>
      </c>
      <c r="E2301" s="2">
        <f>MACD!F2301</f>
        <v>-0.12019611310267792</v>
      </c>
      <c r="F2301" s="2">
        <f>'Moving Avg'!D2301</f>
        <v>14.028360000000001</v>
      </c>
      <c r="G2301" s="2">
        <f>'Moving Avg'!F2301</f>
        <v>13.997035000000002</v>
      </c>
      <c r="H2301" s="2">
        <f>'Moving Avg'!G2301</f>
        <v>13.740863999999998</v>
      </c>
      <c r="I2301" s="2">
        <f>'Moving Avg'!H2301</f>
        <v>13.316644000000005</v>
      </c>
      <c r="J2301" s="5" t="str">
        <f>OBV!F2301</f>
        <v>BULLISH</v>
      </c>
      <c r="K2301" s="5" t="str">
        <f>OBV!G2301</f>
        <v>NEUTRAL</v>
      </c>
      <c r="L2301" s="5" t="str">
        <f>OBV!H2301</f>
        <v>BULLISH DIVERGENCE</v>
      </c>
    </row>
    <row r="2302" spans="1:12" ht="13.5" x14ac:dyDescent="0.25">
      <c r="A2302" s="3">
        <f>RSI!A2302</f>
        <v>45656</v>
      </c>
      <c r="B2302" s="2">
        <f>RSI!B2302</f>
        <v>14.1031</v>
      </c>
      <c r="C2302" s="2">
        <f>RSI!I2302</f>
        <v>54.910060994783166</v>
      </c>
      <c r="D2302" s="2">
        <f>MACD!E2302</f>
        <v>-1.09398088823216E-2</v>
      </c>
      <c r="E2302" s="2">
        <f>MACD!F2302</f>
        <v>-9.834485225860666E-2</v>
      </c>
      <c r="F2302" s="2">
        <f>'Moving Avg'!D2302</f>
        <v>14.026480000000001</v>
      </c>
      <c r="G2302" s="2">
        <f>'Moving Avg'!F2302</f>
        <v>14.022270000000001</v>
      </c>
      <c r="H2302" s="2">
        <f>'Moving Avg'!G2302</f>
        <v>13.761052000000001</v>
      </c>
      <c r="I2302" s="2">
        <f>'Moving Avg'!H2302</f>
        <v>13.321806000000006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BULLISH DIVERGENCE</v>
      </c>
    </row>
    <row r="2303" spans="1:12" ht="13.5" x14ac:dyDescent="0.25">
      <c r="A2303" s="3">
        <f>RSI!A2303</f>
        <v>45657</v>
      </c>
      <c r="B2303" s="2">
        <f>RSI!B2303</f>
        <v>14.0938</v>
      </c>
      <c r="C2303" s="2">
        <f>RSI!I2303</f>
        <v>54.630749574260776</v>
      </c>
      <c r="D2303" s="2">
        <f>MACD!E2303</f>
        <v>-7.8590714165116538E-3</v>
      </c>
      <c r="E2303" s="2">
        <f>MACD!F2303</f>
        <v>-8.024769609018767E-2</v>
      </c>
      <c r="F2303" s="2">
        <f>'Moving Avg'!D2303</f>
        <v>14.013399999999999</v>
      </c>
      <c r="G2303" s="2">
        <f>'Moving Avg'!F2303</f>
        <v>14.030685</v>
      </c>
      <c r="H2303" s="2">
        <f>'Moving Avg'!G2303</f>
        <v>13.780866000000001</v>
      </c>
      <c r="I2303" s="2">
        <f>'Moving Avg'!H2303</f>
        <v>13.326921500000005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</row>
    <row r="2304" spans="1:12" ht="13.5" x14ac:dyDescent="0.25">
      <c r="A2304" s="3">
        <f>RSI!A2304</f>
        <v>45659</v>
      </c>
      <c r="B2304" s="2">
        <f>RSI!B2304</f>
        <v>14.112500000000001</v>
      </c>
      <c r="C2304" s="2">
        <f>RSI!I2304</f>
        <v>55.12504223445859</v>
      </c>
      <c r="D2304" s="2">
        <f>MACD!E2304</f>
        <v>3.9852720859169466E-2</v>
      </c>
      <c r="E2304" s="2">
        <f>MACD!F2304</f>
        <v>-5.6227612700316246E-2</v>
      </c>
      <c r="F2304" s="2">
        <f>'Moving Avg'!D2304</f>
        <v>14.0321</v>
      </c>
      <c r="G2304" s="2">
        <f>'Moving Avg'!F2304</f>
        <v>14.05405</v>
      </c>
      <c r="H2304" s="2">
        <f>'Moving Avg'!G2304</f>
        <v>13.801242</v>
      </c>
      <c r="I2304" s="2">
        <f>'Moving Avg'!H2304</f>
        <v>13.332300500000008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13.972300000000001</v>
      </c>
      <c r="C2305" s="2">
        <f>RSI!I2305</f>
        <v>50.667993769874428</v>
      </c>
      <c r="D2305" s="2">
        <f>MACD!E2305</f>
        <v>7.0921472974200483E-2</v>
      </c>
      <c r="E2305" s="2">
        <f>MACD!F2305</f>
        <v>-3.0797795565412903E-2</v>
      </c>
      <c r="F2305" s="2">
        <f>'Moving Avg'!D2305</f>
        <v>14.060140000000001</v>
      </c>
      <c r="G2305" s="2">
        <f>'Moving Avg'!F2305</f>
        <v>14.056855000000002</v>
      </c>
      <c r="H2305" s="2">
        <f>'Moving Avg'!G2305</f>
        <v>13.818251999999999</v>
      </c>
      <c r="I2305" s="2">
        <f>'Moving Avg'!H2305</f>
        <v>13.336808500000007</v>
      </c>
      <c r="J2305" s="5" t="str">
        <f>OBV!F2305</f>
        <v>BEARISH</v>
      </c>
      <c r="K2305" s="5" t="str">
        <f>OBV!G2305</f>
        <v>WEAK</v>
      </c>
      <c r="L2305" s="5" t="str">
        <f>OBV!H2305</f>
        <v>BEARISH DIVERGENCE</v>
      </c>
    </row>
    <row r="2306" spans="1:12" ht="13.5" x14ac:dyDescent="0.25">
      <c r="A2306" s="3">
        <f>RSI!A2306</f>
        <v>45663</v>
      </c>
      <c r="B2306" s="2">
        <f>RSI!B2306</f>
        <v>13.972300000000001</v>
      </c>
      <c r="C2306" s="2">
        <f>RSI!I2306</f>
        <v>50.667993769874428</v>
      </c>
      <c r="D2306" s="2">
        <f>MACD!E2306</f>
        <v>7.5547743457780925E-2</v>
      </c>
      <c r="E2306" s="2">
        <f>MACD!F2306</f>
        <v>-9.5286877607741374E-3</v>
      </c>
      <c r="F2306" s="2">
        <f>'Moving Avg'!D2306</f>
        <v>14.050800000000001</v>
      </c>
      <c r="G2306" s="2">
        <f>'Moving Avg'!F2306</f>
        <v>14.059660000000003</v>
      </c>
      <c r="H2306" s="2">
        <f>'Moving Avg'!G2306</f>
        <v>13.821056</v>
      </c>
      <c r="I2306" s="2">
        <f>'Moving Avg'!H2306</f>
        <v>13.341529000000007</v>
      </c>
      <c r="J2306" s="5" t="str">
        <f>OBV!F2306</f>
        <v>BEARISH</v>
      </c>
      <c r="K2306" s="5" t="str">
        <f>OBV!G2306</f>
        <v>WEAK</v>
      </c>
      <c r="L2306" s="5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14.0097</v>
      </c>
      <c r="C2307" s="2">
        <f>RSI!I2307</f>
        <v>51.871893054038409</v>
      </c>
      <c r="D2307" s="2">
        <f>MACD!E2307</f>
        <v>8.3805388498102928E-2</v>
      </c>
      <c r="E2307" s="2">
        <f>MACD!F2307</f>
        <v>9.1381274910012772E-3</v>
      </c>
      <c r="F2307" s="2">
        <f>'Moving Avg'!D2307</f>
        <v>14.032120000000001</v>
      </c>
      <c r="G2307" s="2">
        <f>'Moving Avg'!F2307</f>
        <v>14.073215000000001</v>
      </c>
      <c r="H2307" s="2">
        <f>'Moving Avg'!G2307</f>
        <v>13.824607999999998</v>
      </c>
      <c r="I2307" s="2">
        <f>'Moving Avg'!H2307</f>
        <v>13.346649500000007</v>
      </c>
      <c r="J2307" s="5" t="str">
        <f>OBV!F2307</f>
        <v>BULLISH</v>
      </c>
      <c r="K2307" s="5" t="str">
        <f>OBV!G2307</f>
        <v>NEUTRAL</v>
      </c>
      <c r="L2307" s="5" t="str">
        <f>OBV!H2307</f>
        <v>BULLISH DIVERGENCE</v>
      </c>
    </row>
    <row r="2308" spans="1:12" ht="13.5" x14ac:dyDescent="0.25">
      <c r="A2308" s="3">
        <f>RSI!A2308</f>
        <v>45665</v>
      </c>
      <c r="B2308" s="2">
        <f>RSI!B2308</f>
        <v>13.9255</v>
      </c>
      <c r="C2308" s="2">
        <f>RSI!I2308</f>
        <v>48.974190412647374</v>
      </c>
      <c r="D2308" s="2">
        <f>MACD!E2308</f>
        <v>0.10391316864652644</v>
      </c>
      <c r="E2308" s="2">
        <f>MACD!F2308</f>
        <v>2.8093135722106314E-2</v>
      </c>
      <c r="F2308" s="2">
        <f>'Moving Avg'!D2308</f>
        <v>13.99846</v>
      </c>
      <c r="G2308" s="2">
        <f>'Moving Avg'!F2308</f>
        <v>14.071809999999999</v>
      </c>
      <c r="H2308" s="2">
        <f>'Moving Avg'!G2308</f>
        <v>13.826475999999998</v>
      </c>
      <c r="I2308" s="2">
        <f>'Moving Avg'!H2308</f>
        <v>13.351349000000006</v>
      </c>
      <c r="J2308" s="5" t="str">
        <f>OBV!F2308</f>
        <v>BULLISH</v>
      </c>
      <c r="K2308" s="5" t="str">
        <f>OBV!G2308</f>
        <v>NEUTRAL</v>
      </c>
      <c r="L2308" s="5" t="str">
        <f>OBV!H2308</f>
        <v>BULLISH DIVERGENCE</v>
      </c>
    </row>
    <row r="2309" spans="1:12" ht="13.5" x14ac:dyDescent="0.25">
      <c r="A2309" s="3">
        <f>RSI!A2309</f>
        <v>45666</v>
      </c>
      <c r="B2309" s="2">
        <f>RSI!B2309</f>
        <v>13.9255</v>
      </c>
      <c r="C2309" s="2">
        <f>RSI!I2309</f>
        <v>48.974190412647374</v>
      </c>
      <c r="D2309" s="2">
        <f>MACD!E2309</f>
        <v>9.9576948892195816E-2</v>
      </c>
      <c r="E2309" s="2">
        <f>MACD!F2309</f>
        <v>4.2389898356124223E-2</v>
      </c>
      <c r="F2309" s="2">
        <f>'Moving Avg'!D2309</f>
        <v>13.96106</v>
      </c>
      <c r="G2309" s="2">
        <f>'Moving Avg'!F2309</f>
        <v>14.058254999999999</v>
      </c>
      <c r="H2309" s="2">
        <f>'Moving Avg'!G2309</f>
        <v>13.828344000000001</v>
      </c>
      <c r="I2309" s="2">
        <f>'Moving Avg'!H2309</f>
        <v>13.356687000000006</v>
      </c>
      <c r="J2309" s="5" t="str">
        <f>OBV!F2309</f>
        <v>BULLISH</v>
      </c>
      <c r="K2309" s="5" t="str">
        <f>OBV!G2309</f>
        <v>NEUTRAL</v>
      </c>
      <c r="L2309" s="5" t="str">
        <f>OBV!H2309</f>
        <v>BULLISH DIVERGENCE</v>
      </c>
    </row>
    <row r="2310" spans="1:12" ht="13.5" x14ac:dyDescent="0.25">
      <c r="A2310" s="3">
        <f>RSI!A2310</f>
        <v>45667</v>
      </c>
      <c r="B2310" s="2">
        <f>RSI!B2310</f>
        <v>13.9255</v>
      </c>
      <c r="C2310" s="2">
        <f>RSI!I2310</f>
        <v>48.974190412647374</v>
      </c>
      <c r="D2310" s="2">
        <f>MACD!E2310</f>
        <v>6.7356526590174326E-2</v>
      </c>
      <c r="E2310" s="2">
        <f>MACD!F2310</f>
        <v>4.7383224002934245E-2</v>
      </c>
      <c r="F2310" s="2">
        <f>'Moving Avg'!D2310</f>
        <v>13.951699999999999</v>
      </c>
      <c r="G2310" s="2">
        <f>'Moving Avg'!F2310</f>
        <v>14.045169999999999</v>
      </c>
      <c r="H2310" s="2">
        <f>'Moving Avg'!G2310</f>
        <v>13.830212000000001</v>
      </c>
      <c r="I2310" s="2">
        <f>'Moving Avg'!H2310</f>
        <v>13.362451000000004</v>
      </c>
      <c r="J2310" s="5" t="str">
        <f>OBV!F2310</f>
        <v>BULLISH</v>
      </c>
      <c r="K2310" s="5" t="str">
        <f>OBV!G2310</f>
        <v>STRONG</v>
      </c>
      <c r="L2310" s="5" t="str">
        <f>OBV!H2310</f>
        <v>BULLISH DIVERGENCE</v>
      </c>
    </row>
    <row r="2311" spans="1:12" ht="13.5" x14ac:dyDescent="0.25">
      <c r="A2311" s="3">
        <f>RSI!A2311</f>
        <v>45670</v>
      </c>
      <c r="B2311" s="2">
        <f>RSI!B2311</f>
        <v>14.019</v>
      </c>
      <c r="C2311" s="2">
        <f>RSI!I2311</f>
        <v>52.643268922957326</v>
      </c>
      <c r="D2311" s="2">
        <f>MACD!E2311</f>
        <v>6.2108543002091565E-2</v>
      </c>
      <c r="E2311" s="2">
        <f>MACD!F2311</f>
        <v>5.0328287802765714E-2</v>
      </c>
      <c r="F2311" s="2">
        <f>'Moving Avg'!D2311</f>
        <v>13.961040000000001</v>
      </c>
      <c r="G2311" s="2">
        <f>'Moving Avg'!F2311</f>
        <v>14.049844999999999</v>
      </c>
      <c r="H2311" s="2">
        <f>'Moving Avg'!G2311</f>
        <v>13.83395</v>
      </c>
      <c r="I2311" s="2">
        <f>'Moving Avg'!H2311</f>
        <v>13.368682500000002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</row>
    <row r="2312" spans="1:12" ht="13.5" x14ac:dyDescent="0.25">
      <c r="A2312" s="3">
        <f>RSI!A2312</f>
        <v>45671</v>
      </c>
      <c r="B2312" s="2">
        <f>RSI!B2312</f>
        <v>14.149800000000001</v>
      </c>
      <c r="C2312" s="2">
        <f>RSI!I2312</f>
        <v>57.271985889073576</v>
      </c>
      <c r="D2312" s="2">
        <f>MACD!E2312</f>
        <v>6.0538657934484874E-2</v>
      </c>
      <c r="E2312" s="2">
        <f>MACD!F2312</f>
        <v>5.2370361829109549E-2</v>
      </c>
      <c r="F2312" s="2">
        <f>'Moving Avg'!D2312</f>
        <v>13.98906</v>
      </c>
      <c r="G2312" s="2">
        <f>'Moving Avg'!F2312</f>
        <v>14.048440000000003</v>
      </c>
      <c r="H2312" s="2">
        <f>'Moving Avg'!G2312</f>
        <v>13.840304000000003</v>
      </c>
      <c r="I2312" s="2">
        <f>'Moving Avg'!H2312</f>
        <v>13.374078000000003</v>
      </c>
      <c r="J2312" s="5" t="str">
        <f>OBV!F2312</f>
        <v>BULLISH</v>
      </c>
      <c r="K2312" s="5" t="str">
        <f>OBV!G2312</f>
        <v>STRONG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14.2994</v>
      </c>
      <c r="C2313" s="2">
        <f>RSI!I2313</f>
        <v>61.863239109669223</v>
      </c>
      <c r="D2313" s="2">
        <f>MACD!E2313</f>
        <v>4.5574347321005959E-2</v>
      </c>
      <c r="E2313" s="2">
        <f>MACD!F2313</f>
        <v>5.1011158927488837E-2</v>
      </c>
      <c r="F2313" s="2">
        <f>'Moving Avg'!D2313</f>
        <v>14.063839999999999</v>
      </c>
      <c r="G2313" s="2">
        <f>'Moving Avg'!F2313</f>
        <v>14.062460000000002</v>
      </c>
      <c r="H2313" s="2">
        <f>'Moving Avg'!G2313</f>
        <v>13.849650000000002</v>
      </c>
      <c r="I2313" s="2">
        <f>'Moving Avg'!H2313</f>
        <v>13.381626499999999</v>
      </c>
      <c r="J2313" s="5" t="str">
        <f>OBV!F2313</f>
        <v>BULLISH</v>
      </c>
      <c r="K2313" s="5" t="str">
        <f>OBV!G2313</f>
        <v>STRONG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14.7667</v>
      </c>
      <c r="C2314" s="2">
        <f>RSI!I2314</f>
        <v>71.988458078939487</v>
      </c>
      <c r="D2314" s="2">
        <f>MACD!E2314</f>
        <v>-7.5010512341222579E-4</v>
      </c>
      <c r="E2314" s="2">
        <f>MACD!F2314</f>
        <v>4.065890611730863E-2</v>
      </c>
      <c r="F2314" s="2">
        <f>'Moving Avg'!D2314</f>
        <v>14.23208</v>
      </c>
      <c r="G2314" s="2">
        <f>'Moving Avg'!F2314</f>
        <v>14.084425000000001</v>
      </c>
      <c r="H2314" s="2">
        <f>'Moving Avg'!G2314</f>
        <v>13.868530000000003</v>
      </c>
      <c r="I2314" s="2">
        <f>'Moving Avg'!H2314</f>
        <v>13.390149000000001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14.9443</v>
      </c>
      <c r="C2315" s="2">
        <f>RSI!I2315</f>
        <v>74.734005112395494</v>
      </c>
      <c r="D2315" s="2">
        <f>MACD!E2315</f>
        <v>-7.9215700569909231E-2</v>
      </c>
      <c r="E2315" s="2">
        <f>MACD!F2315</f>
        <v>1.6683984779865057E-2</v>
      </c>
      <c r="F2315" s="2">
        <f>'Moving Avg'!D2315</f>
        <v>14.435840000000002</v>
      </c>
      <c r="G2315" s="2">
        <f>'Moving Avg'!F2315</f>
        <v>14.121345</v>
      </c>
      <c r="H2315" s="2">
        <f>'Moving Avg'!G2315</f>
        <v>13.894326000000005</v>
      </c>
      <c r="I2315" s="2">
        <f>'Moving Avg'!H2315</f>
        <v>13.400581000000003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15.364800000000001</v>
      </c>
      <c r="C2316" s="2">
        <f>RSI!I2316</f>
        <v>79.785897193112106</v>
      </c>
      <c r="D2316" s="2">
        <f>MACD!E2316</f>
        <v>-0.18201392263688021</v>
      </c>
      <c r="E2316" s="2">
        <f>MACD!F2316</f>
        <v>-2.3055596703483998E-2</v>
      </c>
      <c r="F2316" s="2">
        <f>'Moving Avg'!D2316</f>
        <v>14.705000000000002</v>
      </c>
      <c r="G2316" s="2">
        <f>'Moving Avg'!F2316</f>
        <v>14.186299999999999</v>
      </c>
      <c r="H2316" s="2">
        <f>'Moving Avg'!G2316</f>
        <v>13.925354000000004</v>
      </c>
      <c r="I2316" s="2">
        <f>'Moving Avg'!H2316</f>
        <v>13.413115499999998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15.4209</v>
      </c>
      <c r="C2317" s="2">
        <f>RSI!I2317</f>
        <v>80.350383338732868</v>
      </c>
      <c r="D2317" s="2">
        <f>MACD!E2317</f>
        <v>-0.27475026274477266</v>
      </c>
      <c r="E2317" s="2">
        <f>MACD!F2317</f>
        <v>-7.3394529911741738E-2</v>
      </c>
      <c r="F2317" s="2">
        <f>'Moving Avg'!D2317</f>
        <v>14.959219999999998</v>
      </c>
      <c r="G2317" s="2">
        <f>'Moving Avg'!F2317</f>
        <v>14.251720000000001</v>
      </c>
      <c r="H2317" s="2">
        <f>'Moving Avg'!G2317</f>
        <v>13.961616000000003</v>
      </c>
      <c r="I2317" s="2">
        <f>'Moving Avg'!H2317</f>
        <v>13.426484</v>
      </c>
      <c r="J2317" s="5" t="str">
        <f>OBV!F2317</f>
        <v>BULLISH</v>
      </c>
      <c r="K2317" s="5" t="str">
        <f>OBV!G2317</f>
        <v>STRONG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15.6919</v>
      </c>
      <c r="C2318" s="2">
        <f>RSI!I2318</f>
        <v>82.842878665838938</v>
      </c>
      <c r="D2318" s="2">
        <f>MACD!E2318</f>
        <v>-0.39338585385215374</v>
      </c>
      <c r="E2318" s="2">
        <f>MACD!F2318</f>
        <v>-0.13739279469982413</v>
      </c>
      <c r="F2318" s="2">
        <f>'Moving Avg'!D2318</f>
        <v>15.237720000000001</v>
      </c>
      <c r="G2318" s="2">
        <f>'Moving Avg'!F2318</f>
        <v>14.328354999999998</v>
      </c>
      <c r="H2318" s="2">
        <f>'Moving Avg'!G2318</f>
        <v>14.003297999999999</v>
      </c>
      <c r="I2318" s="2">
        <f>'Moving Avg'!H2318</f>
        <v>13.441079999999999</v>
      </c>
      <c r="J2318" s="5" t="str">
        <f>OBV!F2318</f>
        <v>BULLISH</v>
      </c>
      <c r="K2318" s="5" t="str">
        <f>OBV!G2318</f>
        <v>STRONG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15.7013</v>
      </c>
      <c r="C2319" s="2">
        <f>RSI!I2319</f>
        <v>82.923791046045054</v>
      </c>
      <c r="D2319" s="2">
        <f>MACD!E2319</f>
        <v>-0.50267714769580607</v>
      </c>
      <c r="E2319" s="2">
        <f>MACD!F2319</f>
        <v>-0.21044966529902054</v>
      </c>
      <c r="F2319" s="2">
        <f>'Moving Avg'!D2319</f>
        <v>15.424640000000002</v>
      </c>
      <c r="G2319" s="2">
        <f>'Moving Avg'!F2319</f>
        <v>14.412469999999999</v>
      </c>
      <c r="H2319" s="2">
        <f>'Moving Avg'!G2319</f>
        <v>14.046289999999999</v>
      </c>
      <c r="I2319" s="2">
        <f>'Moving Avg'!H2319</f>
        <v>13.455850500000002</v>
      </c>
      <c r="J2319" s="5" t="str">
        <f>OBV!F2319</f>
        <v>BULLISH</v>
      </c>
      <c r="K2319" s="5" t="str">
        <f>OBV!G2319</f>
        <v>STRONG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15.7013</v>
      </c>
      <c r="C2320" s="2">
        <f>RSI!I2320</f>
        <v>82.923791046045054</v>
      </c>
      <c r="D2320" s="2">
        <f>MACD!E2320</f>
        <v>-0.60281275230042297</v>
      </c>
      <c r="E2320" s="2">
        <f>MACD!F2320</f>
        <v>-0.28892228269930104</v>
      </c>
      <c r="F2320" s="2">
        <f>'Moving Avg'!D2320</f>
        <v>15.576040000000001</v>
      </c>
      <c r="G2320" s="2">
        <f>'Moving Avg'!F2320</f>
        <v>14.505930000000001</v>
      </c>
      <c r="H2320" s="2">
        <f>'Moving Avg'!G2320</f>
        <v>14.089282000000003</v>
      </c>
      <c r="I2320" s="2">
        <f>'Moving Avg'!H2320</f>
        <v>13.469216000000001</v>
      </c>
      <c r="J2320" s="5" t="str">
        <f>OBV!F2320</f>
        <v>BULLISH</v>
      </c>
      <c r="K2320" s="5" t="str">
        <f>OBV!G2320</f>
        <v>STRONG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15.7013</v>
      </c>
      <c r="C2321" s="2">
        <f>RSI!I2321</f>
        <v>82.923791046045068</v>
      </c>
      <c r="D2321" s="2">
        <f>MACD!E2321</f>
        <v>-0.68024933422939426</v>
      </c>
      <c r="E2321" s="2">
        <f>MACD!F2321</f>
        <v>-0.36718769300531973</v>
      </c>
      <c r="F2321" s="2">
        <f>'Moving Avg'!D2321</f>
        <v>15.64334</v>
      </c>
      <c r="G2321" s="2">
        <f>'Moving Avg'!F2321</f>
        <v>14.590045</v>
      </c>
      <c r="H2321" s="2">
        <f>'Moving Avg'!G2321</f>
        <v>14.134144000000001</v>
      </c>
      <c r="I2321" s="2">
        <f>'Moving Avg'!H2321</f>
        <v>13.482581500000004</v>
      </c>
      <c r="J2321" s="5" t="str">
        <f>OBV!F2321</f>
        <v>BULLISH</v>
      </c>
      <c r="K2321" s="5" t="str">
        <f>OBV!G2321</f>
        <v>STRONG</v>
      </c>
      <c r="L2321" s="5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15.7013</v>
      </c>
      <c r="C2322" s="2">
        <f>RSI!I2322</f>
        <v>82.923791046045068</v>
      </c>
      <c r="D2322" s="2">
        <f>MACD!E2322</f>
        <v>-0.73221532480930662</v>
      </c>
      <c r="E2322" s="2">
        <f>MACD!F2322</f>
        <v>-0.44019321936611711</v>
      </c>
      <c r="F2322" s="2">
        <f>'Moving Avg'!D2322</f>
        <v>15.69942</v>
      </c>
      <c r="G2322" s="2">
        <f>'Moving Avg'!F2322</f>
        <v>14.669955000000002</v>
      </c>
      <c r="H2322" s="2">
        <f>'Moving Avg'!G2322</f>
        <v>14.178069999999998</v>
      </c>
      <c r="I2322" s="2">
        <f>'Moving Avg'!H2322</f>
        <v>13.495521500000004</v>
      </c>
      <c r="J2322" s="5" t="str">
        <f>OBV!F2322</f>
        <v>BULLISH</v>
      </c>
      <c r="K2322" s="5" t="str">
        <f>OBV!G2322</f>
        <v>STRONG</v>
      </c>
      <c r="L2322" s="5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15.5611</v>
      </c>
      <c r="C2323" s="2">
        <f>RSI!I2323</f>
        <v>75.756585797803538</v>
      </c>
      <c r="D2323" s="2">
        <f>MACD!E2323</f>
        <v>-0.74886542768748043</v>
      </c>
      <c r="E2323" s="2">
        <f>MACD!F2323</f>
        <v>-0.50192766103038977</v>
      </c>
      <c r="F2323" s="2">
        <f>'Moving Avg'!D2323</f>
        <v>15.673259999999999</v>
      </c>
      <c r="G2323" s="2">
        <f>'Moving Avg'!F2323</f>
        <v>14.743320000000001</v>
      </c>
      <c r="H2323" s="2">
        <f>'Moving Avg'!G2323</f>
        <v>14.219191999999996</v>
      </c>
      <c r="I2323" s="2">
        <f>'Moving Avg'!H2323</f>
        <v>13.507803000000003</v>
      </c>
      <c r="J2323" s="5" t="str">
        <f>OBV!F2323</f>
        <v>BULLISH</v>
      </c>
      <c r="K2323" s="5" t="str">
        <f>OBV!G2323</f>
        <v>NEUTRAL</v>
      </c>
      <c r="L2323" s="5" t="str">
        <f>OBV!H2323</f>
        <v>BULLISH DIVERGENCE</v>
      </c>
    </row>
    <row r="2324" spans="1:12" ht="13.5" x14ac:dyDescent="0.25">
      <c r="A2324" s="3">
        <f>RSI!A2324</f>
        <v>45687</v>
      </c>
      <c r="B2324" s="2">
        <f>RSI!B2324</f>
        <v>15.5611</v>
      </c>
      <c r="C2324" s="2">
        <f>RSI!I2324</f>
        <v>75.756585797803538</v>
      </c>
      <c r="D2324" s="2">
        <f>MACD!E2324</f>
        <v>-0.6958623410229432</v>
      </c>
      <c r="E2324" s="2">
        <f>MACD!F2324</f>
        <v>-0.54071459702890046</v>
      </c>
      <c r="F2324" s="2">
        <f>'Moving Avg'!D2324</f>
        <v>15.645219999999998</v>
      </c>
      <c r="G2324" s="2">
        <f>'Moving Avg'!F2324</f>
        <v>14.815750000000003</v>
      </c>
      <c r="H2324" s="2">
        <f>'Moving Avg'!G2324</f>
        <v>14.260313999999996</v>
      </c>
      <c r="I2324" s="2">
        <f>'Moving Avg'!H2324</f>
        <v>13.520084500000003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15.5611</v>
      </c>
      <c r="C2325" s="2">
        <f>RSI!I2325</f>
        <v>75.756585797803538</v>
      </c>
      <c r="D2325" s="2">
        <f>MACD!E2325</f>
        <v>-0.62813556553337158</v>
      </c>
      <c r="E2325" s="2">
        <f>MACD!F2325</f>
        <v>-0.55819879072979472</v>
      </c>
      <c r="F2325" s="2">
        <f>'Moving Avg'!D2325</f>
        <v>15.617179999999999</v>
      </c>
      <c r="G2325" s="2">
        <f>'Moving Avg'!F2325</f>
        <v>14.895190000000003</v>
      </c>
      <c r="H2325" s="2">
        <f>'Moving Avg'!G2325</f>
        <v>14.301435999999997</v>
      </c>
      <c r="I2325" s="2">
        <f>'Moving Avg'!H2325</f>
        <v>13.532749000000001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15.822800000000001</v>
      </c>
      <c r="C2326" s="2">
        <f>RSI!I2326</f>
        <v>79.822418948927904</v>
      </c>
      <c r="D2326" s="2">
        <f>MACD!E2326</f>
        <v>-0.52963697430326917</v>
      </c>
      <c r="E2326" s="2">
        <f>MACD!F2326</f>
        <v>-0.55248642744448961</v>
      </c>
      <c r="F2326" s="2">
        <f>'Moving Avg'!D2326</f>
        <v>15.641479999999998</v>
      </c>
      <c r="G2326" s="2">
        <f>'Moving Avg'!F2326</f>
        <v>14.987715000000003</v>
      </c>
      <c r="H2326" s="2">
        <f>'Moving Avg'!G2326</f>
        <v>14.349661999999999</v>
      </c>
      <c r="I2326" s="2">
        <f>'Moving Avg'!H2326</f>
        <v>13.546296499999999</v>
      </c>
      <c r="J2326" s="5" t="str">
        <f>OBV!F2326</f>
        <v>BULLISH</v>
      </c>
      <c r="K2326" s="5" t="str">
        <f>OBV!G2326</f>
        <v>STRONG</v>
      </c>
      <c r="L2326" s="5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15.7013</v>
      </c>
      <c r="C2327" s="2">
        <f>RSI!I2327</f>
        <v>73.646978428030593</v>
      </c>
      <c r="D2327" s="2">
        <f>MACD!E2327</f>
        <v>-0.43401856836169905</v>
      </c>
      <c r="E2327" s="2">
        <f>MACD!F2327</f>
        <v>-0.52879285562793155</v>
      </c>
      <c r="F2327" s="2">
        <f>'Moving Avg'!D2327</f>
        <v>15.641480000000001</v>
      </c>
      <c r="G2327" s="2">
        <f>'Moving Avg'!F2327</f>
        <v>15.072295</v>
      </c>
      <c r="H2327" s="2">
        <f>'Moving Avg'!G2327</f>
        <v>14.392653999999995</v>
      </c>
      <c r="I2327" s="2">
        <f>'Moving Avg'!H2327</f>
        <v>13.559236500000003</v>
      </c>
      <c r="J2327" s="5" t="str">
        <f>OBV!F2327</f>
        <v>BULLISH</v>
      </c>
      <c r="K2327" s="5" t="str">
        <f>OBV!G2327</f>
        <v>STRONG</v>
      </c>
      <c r="L2327" s="5" t="str">
        <f>OBV!H2327</f>
        <v>NEUTRAL</v>
      </c>
    </row>
    <row r="2328" spans="1:12" ht="13.5" x14ac:dyDescent="0.25">
      <c r="A2328" s="3">
        <f>RSI!A2328</f>
        <v>45693</v>
      </c>
      <c r="B2328" s="2">
        <f>RSI!B2328</f>
        <v>15.794700000000001</v>
      </c>
      <c r="C2328" s="2">
        <f>RSI!I2328</f>
        <v>75.23321505368672</v>
      </c>
      <c r="D2328" s="2">
        <f>MACD!E2328</f>
        <v>-0.32257943472244222</v>
      </c>
      <c r="E2328" s="2">
        <f>MACD!F2328</f>
        <v>-0.48755017144683371</v>
      </c>
      <c r="F2328" s="2">
        <f>'Moving Avg'!D2328</f>
        <v>15.6882</v>
      </c>
      <c r="G2328" s="2">
        <f>'Moving Avg'!F2328</f>
        <v>15.165755000000001</v>
      </c>
      <c r="H2328" s="2">
        <f>'Moving Avg'!G2328</f>
        <v>14.439383999999997</v>
      </c>
      <c r="I2328" s="2">
        <f>'Moving Avg'!H2328</f>
        <v>13.573963500000001</v>
      </c>
      <c r="J2328" s="5" t="str">
        <f>OBV!F2328</f>
        <v>BULLISH</v>
      </c>
      <c r="K2328" s="5" t="str">
        <f>OBV!G2328</f>
        <v>STRONG</v>
      </c>
      <c r="L2328" s="5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15.888199999999999</v>
      </c>
      <c r="C2329" s="2">
        <f>RSI!I2329</f>
        <v>76.742430695354528</v>
      </c>
      <c r="D2329" s="2">
        <f>MACD!E2329</f>
        <v>-0.23824473532163104</v>
      </c>
      <c r="E2329" s="2">
        <f>MACD!F2329</f>
        <v>-0.4376890842217932</v>
      </c>
      <c r="F2329" s="2">
        <f>'Moving Avg'!D2329</f>
        <v>15.753620000000002</v>
      </c>
      <c r="G2329" s="2">
        <f>'Moving Avg'!F2329</f>
        <v>15.26389</v>
      </c>
      <c r="H2329" s="2">
        <f>'Moving Avg'!G2329</f>
        <v>14.484991999999998</v>
      </c>
      <c r="I2329" s="2">
        <f>'Moving Avg'!H2329</f>
        <v>13.589157999999999</v>
      </c>
      <c r="J2329" s="5" t="str">
        <f>OBV!F2329</f>
        <v>BULLISH</v>
      </c>
      <c r="K2329" s="5" t="str">
        <f>OBV!G2329</f>
        <v>STRONG</v>
      </c>
      <c r="L2329" s="5" t="str">
        <f>OBV!H2329</f>
        <v>CONFIRMED BULLISH</v>
      </c>
    </row>
    <row r="2330" spans="1:12" ht="13.5" x14ac:dyDescent="0.25">
      <c r="A2330" s="3">
        <f>RSI!A2330</f>
        <v>45695</v>
      </c>
      <c r="B2330" s="2">
        <f>RSI!B2330</f>
        <v>15.8415</v>
      </c>
      <c r="C2330" s="2">
        <f>RSI!I2330</f>
        <v>74.306861155616573</v>
      </c>
      <c r="D2330" s="2">
        <f>MACD!E2330</f>
        <v>-0.16812615618627724</v>
      </c>
      <c r="E2330" s="2">
        <f>MACD!F2330</f>
        <v>-0.38377649861469004</v>
      </c>
      <c r="F2330" s="2">
        <f>'Moving Avg'!D2330</f>
        <v>15.809700000000001</v>
      </c>
      <c r="G2330" s="2">
        <f>'Moving Avg'!F2330</f>
        <v>15.359690000000001</v>
      </c>
      <c r="H2330" s="2">
        <f>'Moving Avg'!G2330</f>
        <v>14.532658</v>
      </c>
      <c r="I2330" s="2">
        <f>'Moving Avg'!H2330</f>
        <v>13.604502000000002</v>
      </c>
      <c r="J2330" s="5" t="str">
        <f>OBV!F2330</f>
        <v>BULLISH</v>
      </c>
      <c r="K2330" s="5" t="str">
        <f>OBV!G2330</f>
        <v>STRONG</v>
      </c>
      <c r="L2330" s="5" t="str">
        <f>OBV!H2330</f>
        <v>CONFIRMED BULLISH</v>
      </c>
    </row>
    <row r="2331" spans="1:12" ht="13.5" x14ac:dyDescent="0.25">
      <c r="A2331" s="3">
        <f>RSI!A2331</f>
        <v>45698</v>
      </c>
      <c r="B2331" s="2">
        <f>RSI!B2331</f>
        <v>15.888199999999999</v>
      </c>
      <c r="C2331" s="2">
        <f>RSI!I2331</f>
        <v>75.155985780587969</v>
      </c>
      <c r="D2331" s="2">
        <f>MACD!E2331</f>
        <v>-0.11633095992710984</v>
      </c>
      <c r="E2331" s="2">
        <f>MACD!F2331</f>
        <v>-0.33028739087717401</v>
      </c>
      <c r="F2331" s="2">
        <f>'Moving Avg'!D2331</f>
        <v>15.82278</v>
      </c>
      <c r="G2331" s="2">
        <f>'Moving Avg'!F2331</f>
        <v>15.453149999999999</v>
      </c>
      <c r="H2331" s="2">
        <f>'Moving Avg'!G2331</f>
        <v>14.581257999999998</v>
      </c>
      <c r="I2331" s="2">
        <f>'Moving Avg'!H2331</f>
        <v>13.620079499999999</v>
      </c>
      <c r="J2331" s="5" t="str">
        <f>OBV!F2331</f>
        <v>BULLISH</v>
      </c>
      <c r="K2331" s="5" t="str">
        <f>OBV!G2331</f>
        <v>STRONG</v>
      </c>
      <c r="L2331" s="5" t="str">
        <f>OBV!H2331</f>
        <v>CONFIRMED BULLISH</v>
      </c>
    </row>
    <row r="2332" spans="1:12" ht="13.5" x14ac:dyDescent="0.25">
      <c r="A2332" s="3">
        <f>RSI!A2332</f>
        <v>45699</v>
      </c>
      <c r="B2332" s="2">
        <f>RSI!B2332</f>
        <v>16.075099999999999</v>
      </c>
      <c r="C2332" s="2">
        <f>RSI!I2332</f>
        <v>78.253546427622524</v>
      </c>
      <c r="D2332" s="2">
        <f>MACD!E2332</f>
        <v>-9.0399327986997235E-2</v>
      </c>
      <c r="E2332" s="2">
        <f>MACD!F2332</f>
        <v>-0.28230977829913867</v>
      </c>
      <c r="F2332" s="2">
        <f>'Moving Avg'!D2332</f>
        <v>15.897539999999998</v>
      </c>
      <c r="G2332" s="2">
        <f>'Moving Avg'!F2332</f>
        <v>15.549415000000002</v>
      </c>
      <c r="H2332" s="2">
        <f>'Moving Avg'!G2332</f>
        <v>14.630792</v>
      </c>
      <c r="I2332" s="2">
        <f>'Moving Avg'!H2332</f>
        <v>13.6365915</v>
      </c>
      <c r="J2332" s="5" t="str">
        <f>OBV!F2332</f>
        <v>BULLISH</v>
      </c>
      <c r="K2332" s="5" t="str">
        <f>OBV!G2332</f>
        <v>STRONG</v>
      </c>
      <c r="L2332" s="5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16.075099999999999</v>
      </c>
      <c r="C2333" s="2">
        <f>RSI!I2333</f>
        <v>78.253546427622524</v>
      </c>
      <c r="D2333" s="2">
        <f>MACD!E2333</f>
        <v>-9.4881390393041443E-2</v>
      </c>
      <c r="E2333" s="2">
        <f>MACD!F2333</f>
        <v>-0.24482410071791924</v>
      </c>
      <c r="F2333" s="2">
        <f>'Moving Avg'!D2333</f>
        <v>15.953620000000001</v>
      </c>
      <c r="G2333" s="2">
        <f>'Moving Avg'!F2333</f>
        <v>15.638200000000007</v>
      </c>
      <c r="H2333" s="2">
        <f>'Moving Avg'!G2333</f>
        <v>14.673783999999998</v>
      </c>
      <c r="I2333" s="2">
        <f>'Moving Avg'!H2333</f>
        <v>13.651869</v>
      </c>
      <c r="J2333" s="5" t="str">
        <f>OBV!F2333</f>
        <v>BULLISH</v>
      </c>
      <c r="K2333" s="5" t="str">
        <f>OBV!G2333</f>
        <v>STRONG</v>
      </c>
      <c r="L2333" s="5" t="str">
        <f>OBV!H2333</f>
        <v>CONFIRMED BULLISH</v>
      </c>
    </row>
    <row r="2334" spans="1:12" ht="13.5" x14ac:dyDescent="0.25">
      <c r="A2334" s="3">
        <f>RSI!A2334</f>
        <v>45701</v>
      </c>
      <c r="B2334" s="2">
        <f>RSI!B2334</f>
        <v>16.1218</v>
      </c>
      <c r="C2334" s="2">
        <f>RSI!I2334</f>
        <v>79.011860199393382</v>
      </c>
      <c r="D2334" s="2">
        <f>MACD!E2334</f>
        <v>-0.10662851745882485</v>
      </c>
      <c r="E2334" s="2">
        <f>MACD!F2334</f>
        <v>-0.21718498406610037</v>
      </c>
      <c r="F2334" s="2">
        <f>'Moving Avg'!D2334</f>
        <v>16.000340000000001</v>
      </c>
      <c r="G2334" s="2">
        <f>'Moving Avg'!F2334</f>
        <v>15.705955000000007</v>
      </c>
      <c r="H2334" s="2">
        <f>'Moving Avg'!G2334</f>
        <v>14.723316000000001</v>
      </c>
      <c r="I2334" s="2">
        <f>'Moving Avg'!H2334</f>
        <v>13.668784499999999</v>
      </c>
      <c r="J2334" s="5" t="str">
        <f>OBV!F2334</f>
        <v>BULLISH</v>
      </c>
      <c r="K2334" s="5" t="str">
        <f>OBV!G2334</f>
        <v>STRONG</v>
      </c>
      <c r="L2334" s="5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16.1218</v>
      </c>
      <c r="C2335" s="2">
        <f>RSI!I2335</f>
        <v>79.011860199393382</v>
      </c>
      <c r="D2335" s="2">
        <f>MACD!E2335</f>
        <v>-0.12100671082992243</v>
      </c>
      <c r="E2335" s="2">
        <f>MACD!F2335</f>
        <v>-0.19794932941886481</v>
      </c>
      <c r="F2335" s="2">
        <f>'Moving Avg'!D2335</f>
        <v>16.056400000000004</v>
      </c>
      <c r="G2335" s="2">
        <f>'Moving Avg'!F2335</f>
        <v>15.764830000000003</v>
      </c>
      <c r="H2335" s="2">
        <f>'Moving Avg'!G2335</f>
        <v>14.767428000000002</v>
      </c>
      <c r="I2335" s="2">
        <f>'Moving Avg'!H2335</f>
        <v>13.685657499999998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15.888199999999999</v>
      </c>
      <c r="C2336" s="2">
        <f>RSI!I2336</f>
        <v>65.717514810783968</v>
      </c>
      <c r="D2336" s="2">
        <f>MACD!E2336</f>
        <v>-7.971718471519651E-2</v>
      </c>
      <c r="E2336" s="2">
        <f>MACD!F2336</f>
        <v>-0.17430290047813116</v>
      </c>
      <c r="F2336" s="2">
        <f>'Moving Avg'!D2336</f>
        <v>16.0564</v>
      </c>
      <c r="G2336" s="2">
        <f>'Moving Avg'!F2336</f>
        <v>15.791000000000002</v>
      </c>
      <c r="H2336" s="2">
        <f>'Moving Avg'!G2336</f>
        <v>14.806868000000001</v>
      </c>
      <c r="I2336" s="2">
        <f>'Moving Avg'!H2336</f>
        <v>13.701362499999998</v>
      </c>
      <c r="J2336" s="5" t="str">
        <f>OBV!F2336</f>
        <v>BEARISH</v>
      </c>
      <c r="K2336" s="5" t="str">
        <f>OBV!G2336</f>
        <v>NEUTRAL</v>
      </c>
      <c r="L2336" s="5" t="str">
        <f>OBV!H2336</f>
        <v>NEUTRAL</v>
      </c>
    </row>
    <row r="2337" spans="1:12" ht="13.5" x14ac:dyDescent="0.25">
      <c r="A2337" s="3">
        <f>RSI!A2337</f>
        <v>45706</v>
      </c>
      <c r="B2337" s="2">
        <f>RSI!B2337</f>
        <v>15.888199999999999</v>
      </c>
      <c r="C2337" s="2">
        <f>RSI!I2337</f>
        <v>65.717514810783968</v>
      </c>
      <c r="D2337" s="2">
        <f>MACD!E2337</f>
        <v>-6.5896989785251492E-2</v>
      </c>
      <c r="E2337" s="2">
        <f>MACD!F2337</f>
        <v>-0.15262171833955523</v>
      </c>
      <c r="F2337" s="2">
        <f>'Moving Avg'!D2337</f>
        <v>16.019020000000001</v>
      </c>
      <c r="G2337" s="2">
        <f>'Moving Avg'!F2337</f>
        <v>15.814364999999999</v>
      </c>
      <c r="H2337" s="2">
        <f>'Moving Avg'!G2337</f>
        <v>14.849860000000001</v>
      </c>
      <c r="I2337" s="2">
        <f>'Moving Avg'!H2337</f>
        <v>13.717152999999996</v>
      </c>
      <c r="J2337" s="5" t="str">
        <f>OBV!F2337</f>
        <v>BEARISH</v>
      </c>
      <c r="K2337" s="5" t="str">
        <f>OBV!G2337</f>
        <v>WEAK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15.8415</v>
      </c>
      <c r="C2338" s="2">
        <f>RSI!I2338</f>
        <v>63.250061017308276</v>
      </c>
      <c r="D2338" s="2">
        <f>MACD!E2338</f>
        <v>-3.861966338959455E-2</v>
      </c>
      <c r="E2338" s="2">
        <f>MACD!F2338</f>
        <v>-0.1298213073495631</v>
      </c>
      <c r="F2338" s="2">
        <f>'Moving Avg'!D2338</f>
        <v>15.972299999999999</v>
      </c>
      <c r="G2338" s="2">
        <f>'Moving Avg'!F2338</f>
        <v>15.821845</v>
      </c>
      <c r="H2338" s="2">
        <f>'Moving Avg'!G2338</f>
        <v>14.887618</v>
      </c>
      <c r="I2338" s="2">
        <f>'Moving Avg'!H2338</f>
        <v>13.732709999999997</v>
      </c>
      <c r="J2338" s="5" t="str">
        <f>OBV!F2338</f>
        <v>BEARISH</v>
      </c>
      <c r="K2338" s="5" t="str">
        <f>OBV!G2338</f>
        <v>WEAK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15.888199999999999</v>
      </c>
      <c r="C2339" s="2">
        <f>RSI!I2339</f>
        <v>64.678278807657492</v>
      </c>
      <c r="D2339" s="2">
        <f>MACD!E2339</f>
        <v>-6.4164058045115269E-3</v>
      </c>
      <c r="E2339" s="2">
        <f>MACD!F2339</f>
        <v>-0.10514032704055279</v>
      </c>
      <c r="F2339" s="2">
        <f>'Moving Avg'!D2339</f>
        <v>15.92558</v>
      </c>
      <c r="G2339" s="2">
        <f>'Moving Avg'!F2339</f>
        <v>15.831189999999998</v>
      </c>
      <c r="H2339" s="2">
        <f>'Moving Avg'!G2339</f>
        <v>14.92145</v>
      </c>
      <c r="I2339" s="2">
        <f>'Moving Avg'!H2339</f>
        <v>13.748500499999999</v>
      </c>
      <c r="J2339" s="5" t="str">
        <f>OBV!F2339</f>
        <v>BEARISH</v>
      </c>
      <c r="K2339" s="5" t="str">
        <f>OBV!G2339</f>
        <v>WEAK</v>
      </c>
      <c r="L2339" s="5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15.888199999999999</v>
      </c>
      <c r="C2340" s="2">
        <f>RSI!I2340</f>
        <v>64.678278807657492</v>
      </c>
      <c r="D2340" s="2">
        <f>MACD!E2340</f>
        <v>1.1702572711486781E-2</v>
      </c>
      <c r="E2340" s="2">
        <f>MACD!F2340</f>
        <v>-8.177174709014487E-2</v>
      </c>
      <c r="F2340" s="2">
        <f>'Moving Avg'!D2340</f>
        <v>15.87886</v>
      </c>
      <c r="G2340" s="2">
        <f>'Moving Avg'!F2340</f>
        <v>15.840534999999999</v>
      </c>
      <c r="H2340" s="2">
        <f>'Moving Avg'!G2340</f>
        <v>14.95547</v>
      </c>
      <c r="I2340" s="2">
        <f>'Moving Avg'!H2340</f>
        <v>13.764290999999997</v>
      </c>
      <c r="J2340" s="5" t="str">
        <f>OBV!F2340</f>
        <v>BEARISH</v>
      </c>
      <c r="K2340" s="5" t="str">
        <f>OBV!G2340</f>
        <v>WEAK</v>
      </c>
      <c r="L2340" s="5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15.9817</v>
      </c>
      <c r="C2341" s="2">
        <f>RSI!I2341</f>
        <v>67.601902182670216</v>
      </c>
      <c r="D2341" s="2">
        <f>MACD!E2341</f>
        <v>2.549148667460166E-2</v>
      </c>
      <c r="E2341" s="2">
        <f>MACD!F2341</f>
        <v>-6.0319100337195564E-2</v>
      </c>
      <c r="F2341" s="2">
        <f>'Moving Avg'!D2341</f>
        <v>15.897559999999999</v>
      </c>
      <c r="G2341" s="2">
        <f>'Moving Avg'!F2341</f>
        <v>15.854555</v>
      </c>
      <c r="H2341" s="2">
        <f>'Moving Avg'!G2341</f>
        <v>14.996594</v>
      </c>
      <c r="I2341" s="2">
        <f>'Moving Avg'!H2341</f>
        <v>13.780761499999997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15.8508</v>
      </c>
      <c r="C2342" s="2">
        <f>RSI!I2342</f>
        <v>60.101606771828905</v>
      </c>
      <c r="D2342" s="2">
        <f>MACD!E2342</f>
        <v>7.3388880957104163E-2</v>
      </c>
      <c r="E2342" s="2">
        <f>MACD!F2342</f>
        <v>-3.3577504078335617E-2</v>
      </c>
      <c r="F2342" s="2">
        <f>'Moving Avg'!D2342</f>
        <v>15.890080000000001</v>
      </c>
      <c r="G2342" s="2">
        <f>'Moving Avg'!F2342</f>
        <v>15.862029999999999</v>
      </c>
      <c r="H2342" s="2">
        <f>'Moving Avg'!G2342</f>
        <v>15.030052000000003</v>
      </c>
      <c r="I2342" s="2">
        <f>'Moving Avg'!H2342</f>
        <v>13.796407499999997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</row>
    <row r="2343" spans="1:12" ht="13.5" x14ac:dyDescent="0.25">
      <c r="A2343" s="3">
        <f>RSI!A2343</f>
        <v>45714</v>
      </c>
      <c r="B2343" s="2">
        <f>RSI!B2343</f>
        <v>16.168600000000001</v>
      </c>
      <c r="C2343" s="2">
        <f>RSI!I2343</f>
        <v>69.072940498420081</v>
      </c>
      <c r="D2343" s="2">
        <f>MACD!E2343</f>
        <v>8.909437356069283E-2</v>
      </c>
      <c r="E2343" s="2">
        <f>MACD!F2343</f>
        <v>-9.0431285505299282E-3</v>
      </c>
      <c r="F2343" s="2">
        <f>'Moving Avg'!D2343</f>
        <v>15.955500000000001</v>
      </c>
      <c r="G2343" s="2">
        <f>'Moving Avg'!F2343</f>
        <v>15.892405000000002</v>
      </c>
      <c r="H2343" s="2">
        <f>'Moving Avg'!G2343</f>
        <v>15.073044000000003</v>
      </c>
      <c r="I2343" s="2">
        <f>'Moving Avg'!H2343</f>
        <v>13.813599999999997</v>
      </c>
      <c r="J2343" s="5" t="str">
        <f>OBV!F2343</f>
        <v>BULLISH</v>
      </c>
      <c r="K2343" s="5" t="str">
        <f>OBV!G2343</f>
        <v>STRONG</v>
      </c>
      <c r="L2343" s="5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16.159199999999998</v>
      </c>
      <c r="C2344" s="2">
        <f>RSI!I2344</f>
        <v>68.581728825184385</v>
      </c>
      <c r="D2344" s="2">
        <f>MACD!E2344</f>
        <v>0.1071993108021303</v>
      </c>
      <c r="E2344" s="2">
        <f>MACD!F2344</f>
        <v>1.4205359320002119E-2</v>
      </c>
      <c r="F2344" s="2">
        <f>'Moving Avg'!D2344</f>
        <v>16.009700000000002</v>
      </c>
      <c r="G2344" s="2">
        <f>'Moving Avg'!F2344</f>
        <v>15.922310000000005</v>
      </c>
      <c r="H2344" s="2">
        <f>'Moving Avg'!G2344</f>
        <v>15.109680000000003</v>
      </c>
      <c r="I2344" s="2">
        <f>'Moving Avg'!H2344</f>
        <v>13.830532499999997</v>
      </c>
      <c r="J2344" s="5" t="str">
        <f>OBV!F2344</f>
        <v>BULLISH</v>
      </c>
      <c r="K2344" s="5" t="str">
        <f>OBV!G2344</f>
        <v>STRONG</v>
      </c>
      <c r="L2344" s="5" t="str">
        <f>OBV!H2344</f>
        <v>CONFIRMED BULLISH</v>
      </c>
    </row>
    <row r="2345" spans="1:12" ht="13.5" x14ac:dyDescent="0.25">
      <c r="A2345" s="3">
        <f>RSI!A2345</f>
        <v>45716</v>
      </c>
      <c r="B2345" s="2">
        <f>RSI!B2345</f>
        <v>16.028400000000001</v>
      </c>
      <c r="C2345" s="2">
        <f>RSI!I2345</f>
        <v>61.976988082885214</v>
      </c>
      <c r="D2345" s="2">
        <f>MACD!E2345</f>
        <v>0.12942512418727858</v>
      </c>
      <c r="E2345" s="2">
        <f>MACD!F2345</f>
        <v>3.7249312293457418E-2</v>
      </c>
      <c r="F2345" s="2">
        <f>'Moving Avg'!D2345</f>
        <v>16.037740000000003</v>
      </c>
      <c r="G2345" s="2">
        <f>'Moving Avg'!F2345</f>
        <v>15.945675000000003</v>
      </c>
      <c r="H2345" s="2">
        <f>'Moving Avg'!G2345</f>
        <v>15.146130000000001</v>
      </c>
      <c r="I2345" s="2">
        <f>'Moving Avg'!H2345</f>
        <v>13.845533499999997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16.215299999999999</v>
      </c>
      <c r="C2346" s="2">
        <f>RSI!I2346</f>
        <v>66.884534845552935</v>
      </c>
      <c r="D2346" s="2">
        <f>MACD!E2346</f>
        <v>9.6645062033907436E-2</v>
      </c>
      <c r="E2346" s="2">
        <f>MACD!F2346</f>
        <v>4.9128462241547426E-2</v>
      </c>
      <c r="F2346" s="2">
        <f>'Moving Avg'!D2346</f>
        <v>16.08446</v>
      </c>
      <c r="G2346" s="2">
        <f>'Moving Avg'!F2346</f>
        <v>15.965300000000003</v>
      </c>
      <c r="H2346" s="2">
        <f>'Moving Avg'!G2346</f>
        <v>15.189122000000003</v>
      </c>
      <c r="I2346" s="2">
        <f>'Moving Avg'!H2346</f>
        <v>13.861511999999996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16.215299999999999</v>
      </c>
      <c r="C2347" s="2">
        <f>RSI!I2347</f>
        <v>66.884534845552935</v>
      </c>
      <c r="D2347" s="2">
        <f>MACD!E2347</f>
        <v>6.613367359996758E-2</v>
      </c>
      <c r="E2347" s="2">
        <f>MACD!F2347</f>
        <v>5.2529504513231462E-2</v>
      </c>
      <c r="F2347" s="2">
        <f>'Moving Avg'!D2347</f>
        <v>16.157360000000001</v>
      </c>
      <c r="G2347" s="2">
        <f>'Moving Avg'!F2347</f>
        <v>15.991</v>
      </c>
      <c r="H2347" s="2">
        <f>'Moving Avg'!G2347</f>
        <v>15.231177999999998</v>
      </c>
      <c r="I2347" s="2">
        <f>'Moving Avg'!H2347</f>
        <v>13.878724999999996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16.215299999999999</v>
      </c>
      <c r="C2348" s="2">
        <f>RSI!I2348</f>
        <v>66.884534845552921</v>
      </c>
      <c r="D2348" s="2">
        <f>MACD!E2348</f>
        <v>3.0562828831495636E-2</v>
      </c>
      <c r="E2348" s="2">
        <f>MACD!F2348</f>
        <v>4.8136169376884301E-2</v>
      </c>
      <c r="F2348" s="2">
        <f>'Moving Avg'!D2348</f>
        <v>16.166699999999999</v>
      </c>
      <c r="G2348" s="2">
        <f>'Moving Avg'!F2348</f>
        <v>16.012030000000003</v>
      </c>
      <c r="H2348" s="2">
        <f>'Moving Avg'!G2348</f>
        <v>15.2723</v>
      </c>
      <c r="I2348" s="2">
        <f>'Moving Avg'!H2348</f>
        <v>13.894873499999994</v>
      </c>
      <c r="J2348" s="5" t="str">
        <f>OBV!F2348</f>
        <v>BEARISH</v>
      </c>
      <c r="K2348" s="5" t="str">
        <f>OBV!G2348</f>
        <v>NEUTRAL</v>
      </c>
      <c r="L2348" s="5" t="str">
        <f>OBV!H2348</f>
        <v>BEARISH DIVERGENCE</v>
      </c>
    </row>
    <row r="2349" spans="1:12" ht="13.5" x14ac:dyDescent="0.25">
      <c r="A2349" s="3">
        <f>RSI!A2349</f>
        <v>45722</v>
      </c>
      <c r="B2349" s="2">
        <f>RSI!B2349</f>
        <v>16.215299999999999</v>
      </c>
      <c r="C2349" s="2">
        <f>RSI!I2349</f>
        <v>66.884534845552921</v>
      </c>
      <c r="D2349" s="2">
        <f>MACD!E2349</f>
        <v>5.2704253367501508E-3</v>
      </c>
      <c r="E2349" s="2">
        <f>MACD!F2349</f>
        <v>3.9563020568857472E-2</v>
      </c>
      <c r="F2349" s="2">
        <f>'Moving Avg'!D2349</f>
        <v>16.17792</v>
      </c>
      <c r="G2349" s="2">
        <f>'Moving Avg'!F2349</f>
        <v>16.028385000000004</v>
      </c>
      <c r="H2349" s="2">
        <f>'Moving Avg'!G2349</f>
        <v>15.316225999999999</v>
      </c>
      <c r="I2349" s="2">
        <f>'Moving Avg'!H2349</f>
        <v>13.911447999999993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</row>
    <row r="2350" spans="1:12" ht="13.5" x14ac:dyDescent="0.25">
      <c r="A2350" s="3">
        <f>RSI!A2350</f>
        <v>45723</v>
      </c>
      <c r="B2350" s="2">
        <f>RSI!B2350</f>
        <v>16.215299999999999</v>
      </c>
      <c r="C2350" s="2">
        <f>RSI!I2350</f>
        <v>66.884534845552921</v>
      </c>
      <c r="D2350" s="2">
        <f>MACD!E2350</f>
        <v>-1.8333257462115782E-2</v>
      </c>
      <c r="E2350" s="2">
        <f>MACD!F2350</f>
        <v>2.7983764962662819E-2</v>
      </c>
      <c r="F2350" s="2">
        <f>'Moving Avg'!D2350</f>
        <v>16.215299999999999</v>
      </c>
      <c r="G2350" s="2">
        <f>'Moving Avg'!F2350</f>
        <v>16.047075000000003</v>
      </c>
      <c r="H2350" s="2">
        <f>'Moving Avg'!G2350</f>
        <v>15.363889999999996</v>
      </c>
      <c r="I2350" s="2">
        <f>'Moving Avg'!H2350</f>
        <v>13.928234999999994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16.215299999999999</v>
      </c>
      <c r="C2351" s="2">
        <f>RSI!I2351</f>
        <v>66.884534845552921</v>
      </c>
      <c r="D2351" s="2">
        <f>MACD!E2351</f>
        <v>-2.5960265267926275E-2</v>
      </c>
      <c r="E2351" s="2">
        <f>MACD!F2351</f>
        <v>1.7194958916544999E-2</v>
      </c>
      <c r="F2351" s="2">
        <f>'Moving Avg'!D2351</f>
        <v>16.215299999999999</v>
      </c>
      <c r="G2351" s="2">
        <f>'Moving Avg'!F2351</f>
        <v>16.063430000000004</v>
      </c>
      <c r="H2351" s="2">
        <f>'Moving Avg'!G2351</f>
        <v>15.407815999999995</v>
      </c>
      <c r="I2351" s="2">
        <f>'Moving Avg'!H2351</f>
        <v>13.944596499999991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45727</v>
      </c>
      <c r="B2352" s="2">
        <f>RSI!B2352</f>
        <v>16.215299999999999</v>
      </c>
      <c r="C2352" s="2">
        <f>RSI!I2352</f>
        <v>66.884534845552921</v>
      </c>
      <c r="D2352" s="2">
        <f>MACD!E2352</f>
        <v>-5.4440567505892545E-2</v>
      </c>
      <c r="E2352" s="2">
        <f>MACD!F2352</f>
        <v>2.8678536320574897E-3</v>
      </c>
      <c r="F2352" s="2">
        <f>'Moving Avg'!D2352</f>
        <v>16.215299999999999</v>
      </c>
      <c r="G2352" s="2">
        <f>'Moving Avg'!F2352</f>
        <v>16.070440000000001</v>
      </c>
      <c r="H2352" s="2">
        <f>'Moving Avg'!G2352</f>
        <v>15.450059999999993</v>
      </c>
      <c r="I2352" s="2">
        <f>'Moving Avg'!H2352</f>
        <v>13.960957999999991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45728</v>
      </c>
      <c r="B2353" s="2">
        <f>RSI!B2353</f>
        <v>16.215299999999999</v>
      </c>
      <c r="C2353" s="2">
        <f>RSI!I2353</f>
        <v>66.884534845552921</v>
      </c>
      <c r="D2353" s="2">
        <f>MACD!E2353</f>
        <v>-3.1395327749244473E-2</v>
      </c>
      <c r="E2353" s="2">
        <f>MACD!F2353</f>
        <v>-3.9847826442029038E-3</v>
      </c>
      <c r="F2353" s="2">
        <f>'Moving Avg'!D2353</f>
        <v>16.215299999999999</v>
      </c>
      <c r="G2353" s="2">
        <f>'Moving Avg'!F2353</f>
        <v>16.077450000000006</v>
      </c>
      <c r="H2353" s="2">
        <f>'Moving Avg'!G2353</f>
        <v>15.492489999999997</v>
      </c>
      <c r="I2353" s="2">
        <f>'Moving Avg'!H2353</f>
        <v>13.977106499999991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</row>
    <row r="2354" spans="1:12" ht="13.5" x14ac:dyDescent="0.25">
      <c r="A2354" s="3">
        <f>RSI!A2354</f>
        <v>45729</v>
      </c>
      <c r="B2354" s="2">
        <f>RSI!B2354</f>
        <v>16.224699999999999</v>
      </c>
      <c r="C2354" s="2">
        <f>RSI!I2354</f>
        <v>67.268926718128029</v>
      </c>
      <c r="D2354" s="2">
        <f>MACD!E2354</f>
        <v>-1.565680283735027E-2</v>
      </c>
      <c r="E2354" s="2">
        <f>MACD!F2354</f>
        <v>-6.3191866828323775E-3</v>
      </c>
      <c r="F2354" s="2">
        <f>'Moving Avg'!D2354</f>
        <v>16.217179999999999</v>
      </c>
      <c r="G2354" s="2">
        <f>'Moving Avg'!F2354</f>
        <v>16.082595000000005</v>
      </c>
      <c r="H2354" s="2">
        <f>'Moving Avg'!G2354</f>
        <v>15.534733999999997</v>
      </c>
      <c r="I2354" s="2">
        <f>'Moving Avg'!H2354</f>
        <v>13.993344499999992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16.075099999999999</v>
      </c>
      <c r="C2355" s="2">
        <f>RSI!I2355</f>
        <v>56.106793324265077</v>
      </c>
      <c r="D2355" s="2">
        <f>MACD!E2355</f>
        <v>-1.2935658785725224E-2</v>
      </c>
      <c r="E2355" s="2">
        <f>MACD!F2355</f>
        <v>-7.6424811034109469E-3</v>
      </c>
      <c r="F2355" s="2">
        <f>'Moving Avg'!D2355</f>
        <v>16.189139999999998</v>
      </c>
      <c r="G2355" s="2">
        <f>'Moving Avg'!F2355</f>
        <v>16.080260000000003</v>
      </c>
      <c r="H2355" s="2">
        <f>'Moving Avg'!G2355</f>
        <v>15.576789999999994</v>
      </c>
      <c r="I2355" s="2">
        <f>'Moving Avg'!H2355</f>
        <v>14.008834499999988</v>
      </c>
      <c r="J2355" s="5" t="str">
        <f>OBV!F2355</f>
        <v>BULLISH</v>
      </c>
      <c r="K2355" s="5" t="str">
        <f>OBV!G2355</f>
        <v>NEUTRAL</v>
      </c>
      <c r="L2355" s="5" t="str">
        <f>OBV!H2355</f>
        <v>BULLISH DIVERGENCE</v>
      </c>
    </row>
    <row r="2356" spans="1:12" ht="13.5" x14ac:dyDescent="0.25">
      <c r="A2356" s="3">
        <f>RSI!A2356</f>
        <v>45733</v>
      </c>
      <c r="B2356" s="2">
        <f>RSI!B2356</f>
        <v>16.262</v>
      </c>
      <c r="C2356" s="2">
        <f>RSI!I2356</f>
        <v>64.117605022946719</v>
      </c>
      <c r="D2356" s="2">
        <f>MACD!E2356</f>
        <v>3.7209145742131966E-3</v>
      </c>
      <c r="E2356" s="2">
        <f>MACD!F2356</f>
        <v>-5.369801967886118E-3</v>
      </c>
      <c r="F2356" s="2">
        <f>'Moving Avg'!D2356</f>
        <v>16.19848</v>
      </c>
      <c r="G2356" s="2">
        <f>'Moving Avg'!F2356</f>
        <v>16.098950000000006</v>
      </c>
      <c r="H2356" s="2">
        <f>'Moving Avg'!G2356</f>
        <v>15.622583999999996</v>
      </c>
      <c r="I2356" s="2">
        <f>'Moving Avg'!H2356</f>
        <v>14.025258999999991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16.168600000000001</v>
      </c>
      <c r="C2357" s="2">
        <f>RSI!I2357</f>
        <v>58.383187944565584</v>
      </c>
      <c r="D2357" s="2">
        <f>MACD!E2357</f>
        <v>2.3114857638852015E-2</v>
      </c>
      <c r="E2357" s="2">
        <f>MACD!F2357</f>
        <v>3.2712995346150832E-4</v>
      </c>
      <c r="F2357" s="2">
        <f>'Moving Avg'!D2357</f>
        <v>16.189139999999998</v>
      </c>
      <c r="G2357" s="2">
        <f>'Moving Avg'!F2357</f>
        <v>16.112970000000008</v>
      </c>
      <c r="H2357" s="2">
        <f>'Moving Avg'!G2357</f>
        <v>15.665761999999996</v>
      </c>
      <c r="I2357" s="2">
        <f>'Moving Avg'!H2357</f>
        <v>14.041216499999994</v>
      </c>
      <c r="J2357" s="5" t="str">
        <f>OBV!F2357</f>
        <v>BULLISH</v>
      </c>
      <c r="K2357" s="5" t="str">
        <f>OBV!G2357</f>
        <v>NEUTRAL</v>
      </c>
      <c r="L2357" s="5" t="str">
        <f>OBV!H2357</f>
        <v>BULLISH DIVERGENCE</v>
      </c>
    </row>
    <row r="2358" spans="1:12" ht="13.5" x14ac:dyDescent="0.25">
      <c r="A2358" s="3">
        <f>RSI!A2358</f>
        <v>45735</v>
      </c>
      <c r="B2358" s="2">
        <f>RSI!B2358</f>
        <v>16.299399999999999</v>
      </c>
      <c r="C2358" s="2">
        <f>RSI!I2358</f>
        <v>63.32942830649057</v>
      </c>
      <c r="D2358" s="2">
        <f>MACD!E2358</f>
        <v>2.8889430038336883E-2</v>
      </c>
      <c r="E2358" s="2">
        <f>MACD!F2358</f>
        <v>6.0395899704365832E-3</v>
      </c>
      <c r="F2358" s="2">
        <f>'Moving Avg'!D2358</f>
        <v>16.205959999999997</v>
      </c>
      <c r="G2358" s="2">
        <f>'Moving Avg'!F2358</f>
        <v>16.135865000000006</v>
      </c>
      <c r="H2358" s="2">
        <f>'Moving Avg'!G2358</f>
        <v>15.713239999999994</v>
      </c>
      <c r="I2358" s="2">
        <f>'Moving Avg'!H2358</f>
        <v>14.058849999999993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16.589200000000002</v>
      </c>
      <c r="C2359" s="2">
        <f>RSI!I2359</f>
        <v>71.431108823046259</v>
      </c>
      <c r="D2359" s="2">
        <f>MACD!E2359</f>
        <v>1.0659372174249171E-2</v>
      </c>
      <c r="E2359" s="2">
        <f>MACD!F2359</f>
        <v>6.9635464111991018E-3</v>
      </c>
      <c r="F2359" s="2">
        <f>'Moving Avg'!D2359</f>
        <v>16.278860000000002</v>
      </c>
      <c r="G2359" s="2">
        <f>'Moving Avg'!F2359</f>
        <v>16.170915000000004</v>
      </c>
      <c r="H2359" s="2">
        <f>'Moving Avg'!G2359</f>
        <v>15.766513999999994</v>
      </c>
      <c r="I2359" s="2">
        <f>'Moving Avg'!H2359</f>
        <v>14.077080999999994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16.5611</v>
      </c>
      <c r="C2360" s="2">
        <f>RSI!I2360</f>
        <v>69.820344354546009</v>
      </c>
      <c r="D2360" s="2">
        <f>MACD!E2360</f>
        <v>-5.9243981998839956E-3</v>
      </c>
      <c r="E2360" s="2">
        <f>MACD!F2360</f>
        <v>4.3859574889824823E-3</v>
      </c>
      <c r="F2360" s="2">
        <f>'Moving Avg'!D2360</f>
        <v>16.376059999999999</v>
      </c>
      <c r="G2360" s="2">
        <f>'Moving Avg'!F2360</f>
        <v>16.204560000000008</v>
      </c>
      <c r="H2360" s="2">
        <f>'Moving Avg'!G2360</f>
        <v>15.819225999999992</v>
      </c>
      <c r="I2360" s="2">
        <f>'Moving Avg'!H2360</f>
        <v>14.095298999999994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16.635899999999999</v>
      </c>
      <c r="C2361" s="2">
        <f>RSI!I2361</f>
        <v>71.652805180387048</v>
      </c>
      <c r="D2361" s="2">
        <f>MACD!E2361</f>
        <v>-2.8331347658824058E-2</v>
      </c>
      <c r="E2361" s="2">
        <f>MACD!F2361</f>
        <v>-2.1575035405788255E-3</v>
      </c>
      <c r="F2361" s="2">
        <f>'Moving Avg'!D2361</f>
        <v>16.450839999999999</v>
      </c>
      <c r="G2361" s="2">
        <f>'Moving Avg'!F2361</f>
        <v>16.237270000000002</v>
      </c>
      <c r="H2361" s="2">
        <f>'Moving Avg'!G2361</f>
        <v>15.871563999999992</v>
      </c>
      <c r="I2361" s="2">
        <f>'Moving Avg'!H2361</f>
        <v>14.113763499999994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16.682600000000001</v>
      </c>
      <c r="C2362" s="2">
        <f>RSI!I2362</f>
        <v>72.764672553012048</v>
      </c>
      <c r="D2362" s="2">
        <f>MACD!E2362</f>
        <v>-5.3816207233104763E-2</v>
      </c>
      <c r="E2362" s="2">
        <f>MACD!F2362</f>
        <v>-1.2489244279084015E-2</v>
      </c>
      <c r="F2362" s="2">
        <f>'Moving Avg'!D2362</f>
        <v>16.553640000000001</v>
      </c>
      <c r="G2362" s="2">
        <f>'Moving Avg'!F2362</f>
        <v>16.278860000000002</v>
      </c>
      <c r="H2362" s="2">
        <f>'Moving Avg'!G2362</f>
        <v>15.922219999999992</v>
      </c>
      <c r="I2362" s="2">
        <f>'Moving Avg'!H2362</f>
        <v>14.132503999999997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16.682600000000001</v>
      </c>
      <c r="C2363" s="2">
        <f>RSI!I2363</f>
        <v>72.764672553012048</v>
      </c>
      <c r="D2363" s="2">
        <f>MACD!E2363</f>
        <v>-7.8495043569272838E-2</v>
      </c>
      <c r="E2363" s="2">
        <f>MACD!F2363</f>
        <v>-2.5690404137121783E-2</v>
      </c>
      <c r="F2363" s="2">
        <f>'Moving Avg'!D2363</f>
        <v>16.630279999999999</v>
      </c>
      <c r="G2363" s="2">
        <f>'Moving Avg'!F2363</f>
        <v>16.304559999999999</v>
      </c>
      <c r="H2363" s="2">
        <f>'Moving Avg'!G2363</f>
        <v>15.969883999999995</v>
      </c>
      <c r="I2363" s="2">
        <f>'Moving Avg'!H2363</f>
        <v>14.151201999999994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16.7761</v>
      </c>
      <c r="C2364" s="2">
        <f>RSI!I2364</f>
        <v>75.038116959780808</v>
      </c>
      <c r="D2364" s="2">
        <f>MACD!E2364</f>
        <v>-0.10774091199710512</v>
      </c>
      <c r="E2364" s="2">
        <f>MACD!F2364</f>
        <v>-4.2100505709118455E-2</v>
      </c>
      <c r="F2364" s="2">
        <f>'Moving Avg'!D2364</f>
        <v>16.667660000000001</v>
      </c>
      <c r="G2364" s="2">
        <f>'Moving Avg'!F2364</f>
        <v>16.335404999999998</v>
      </c>
      <c r="H2364" s="2">
        <f>'Moving Avg'!G2364</f>
        <v>16.010071999999994</v>
      </c>
      <c r="I2364" s="2">
        <f>'Moving Avg'!H2364</f>
        <v>14.170367499999996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16.794799999999999</v>
      </c>
      <c r="C2365" s="2">
        <f>RSI!I2365</f>
        <v>75.478981253445468</v>
      </c>
      <c r="D2365" s="2">
        <f>MACD!E2365</f>
        <v>-0.16011085550042381</v>
      </c>
      <c r="E2365" s="2">
        <f>MACD!F2365</f>
        <v>-6.5702575667379526E-2</v>
      </c>
      <c r="F2365" s="2">
        <f>'Moving Avg'!D2365</f>
        <v>16.714399999999998</v>
      </c>
      <c r="G2365" s="2">
        <f>'Moving Avg'!F2365</f>
        <v>16.373724999999997</v>
      </c>
      <c r="H2365" s="2">
        <f>'Moving Avg'!G2365</f>
        <v>16.047081999999996</v>
      </c>
      <c r="I2365" s="2">
        <f>'Moving Avg'!H2365</f>
        <v>14.189413499999995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16.635899999999999</v>
      </c>
      <c r="C2366" s="2">
        <f>RSI!I2366</f>
        <v>64.977354439629522</v>
      </c>
      <c r="D2366" s="2">
        <f>MACD!E2366</f>
        <v>-0.16699430576085561</v>
      </c>
      <c r="E2366" s="2">
        <f>MACD!F2366</f>
        <v>-8.5960921686074748E-2</v>
      </c>
      <c r="F2366" s="2">
        <f>'Moving Avg'!D2366</f>
        <v>16.714400000000001</v>
      </c>
      <c r="G2366" s="2">
        <f>'Moving Avg'!F2366</f>
        <v>16.394754999999996</v>
      </c>
      <c r="H2366" s="2">
        <f>'Moving Avg'!G2366</f>
        <v>16.072503999999995</v>
      </c>
      <c r="I2366" s="2">
        <f>'Moving Avg'!H2366</f>
        <v>14.207664999999997</v>
      </c>
      <c r="J2366" s="5" t="str">
        <f>OBV!F2366</f>
        <v>BULLISH</v>
      </c>
      <c r="K2366" s="5" t="str">
        <f>OBV!G2366</f>
        <v>STRONG</v>
      </c>
      <c r="L2366" s="5" t="str">
        <f>OBV!H2366</f>
        <v>NEUTRAL</v>
      </c>
    </row>
    <row r="2367" spans="1:12" ht="13.5" x14ac:dyDescent="0.25">
      <c r="A2367" s="3">
        <f>RSI!A2367</f>
        <v>45751</v>
      </c>
      <c r="B2367" s="2">
        <f>RSI!B2367</f>
        <v>16.355499999999999</v>
      </c>
      <c r="C2367" s="2">
        <f>RSI!I2367</f>
        <v>51.389676845260297</v>
      </c>
      <c r="D2367" s="2">
        <f>MACD!E2367</f>
        <v>-0.16834408239497023</v>
      </c>
      <c r="E2367" s="2">
        <f>MACD!F2367</f>
        <v>-0.10243755382785386</v>
      </c>
      <c r="F2367" s="2">
        <f>'Moving Avg'!D2367</f>
        <v>16.648980000000002</v>
      </c>
      <c r="G2367" s="2">
        <f>'Moving Avg'!F2367</f>
        <v>16.401765000000001</v>
      </c>
      <c r="H2367" s="2">
        <f>'Moving Avg'!G2367</f>
        <v>16.091195999999997</v>
      </c>
      <c r="I2367" s="2">
        <f>'Moving Avg'!H2367</f>
        <v>14.224387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</row>
    <row r="2368" spans="1:12" ht="13.5" x14ac:dyDescent="0.25">
      <c r="A2368" s="3">
        <f>RSI!A2368</f>
        <v>45754</v>
      </c>
      <c r="B2368" s="2">
        <f>RSI!B2368</f>
        <v>16.9163</v>
      </c>
      <c r="C2368" s="2">
        <f>RSI!I2368</f>
        <v>66.484872905661504</v>
      </c>
      <c r="D2368" s="2">
        <f>MACD!E2368</f>
        <v>-0.19103072696706036</v>
      </c>
      <c r="E2368" s="2">
        <f>MACD!F2368</f>
        <v>-0.12015618845569517</v>
      </c>
      <c r="F2368" s="2">
        <f>'Moving Avg'!D2368</f>
        <v>16.695720000000001</v>
      </c>
      <c r="G2368" s="2">
        <f>'Moving Avg'!F2368</f>
        <v>16.436814999999999</v>
      </c>
      <c r="H2368" s="2">
        <f>'Moving Avg'!G2368</f>
        <v>16.115683999999998</v>
      </c>
      <c r="I2368" s="2">
        <f>'Moving Avg'!H2368</f>
        <v>14.243912999999997</v>
      </c>
      <c r="J2368" s="5" t="str">
        <f>OBV!F2368</f>
        <v>BEARISH</v>
      </c>
      <c r="K2368" s="5" t="str">
        <f>OBV!G2368</f>
        <v>NEUTRAL</v>
      </c>
      <c r="L2368" s="5" t="str">
        <f>OBV!H2368</f>
        <v>BEARISH DIVERGENCE</v>
      </c>
    </row>
    <row r="2369" spans="1:12" ht="13.5" x14ac:dyDescent="0.25">
      <c r="A2369" s="3">
        <f>RSI!A2369</f>
        <v>45755</v>
      </c>
      <c r="B2369" s="2">
        <f>RSI!B2369</f>
        <v>16.9163</v>
      </c>
      <c r="C2369" s="2">
        <f>RSI!I2369</f>
        <v>66.484872905661504</v>
      </c>
      <c r="D2369" s="2">
        <f>MACD!E2369</f>
        <v>-0.16907375930168911</v>
      </c>
      <c r="E2369" s="2">
        <f>MACD!F2369</f>
        <v>-0.12993970262489396</v>
      </c>
      <c r="F2369" s="2">
        <f>'Moving Avg'!D2369</f>
        <v>16.723759999999999</v>
      </c>
      <c r="G2369" s="2">
        <f>'Moving Avg'!F2369</f>
        <v>16.471865000000001</v>
      </c>
      <c r="H2369" s="2">
        <f>'Moving Avg'!G2369</f>
        <v>16.139983999999998</v>
      </c>
      <c r="I2369" s="2">
        <f>'Moving Avg'!H2369</f>
        <v>14.263268499999997</v>
      </c>
      <c r="J2369" s="5" t="str">
        <f>OBV!F2369</f>
        <v>BEARISH</v>
      </c>
      <c r="K2369" s="5" t="str">
        <f>OBV!G2369</f>
        <v>NEUTRAL</v>
      </c>
      <c r="L2369" s="5" t="str">
        <f>OBV!H2369</f>
        <v>BEARISH DIVERGENCE</v>
      </c>
    </row>
    <row r="2370" spans="1:12" ht="13.5" x14ac:dyDescent="0.25">
      <c r="A2370" s="3">
        <f>RSI!A2370</f>
        <v>45757</v>
      </c>
      <c r="B2370" s="2">
        <f>RSI!B2370</f>
        <v>16.925599999999999</v>
      </c>
      <c r="C2370" s="2">
        <f>RSI!I2370</f>
        <v>66.683852862209591</v>
      </c>
      <c r="D2370" s="2">
        <f>MACD!E2370</f>
        <v>-0.15868384150914494</v>
      </c>
      <c r="E2370" s="2">
        <f>MACD!F2370</f>
        <v>-0.13568853040174417</v>
      </c>
      <c r="F2370" s="2">
        <f>'Moving Avg'!D2370</f>
        <v>16.749919999999999</v>
      </c>
      <c r="G2370" s="2">
        <f>'Moving Avg'!F2370</f>
        <v>16.507379999999998</v>
      </c>
      <c r="H2370" s="2">
        <f>'Moving Avg'!G2370</f>
        <v>16.164469999999998</v>
      </c>
      <c r="I2370" s="2">
        <f>'Moving Avg'!H2370</f>
        <v>14.282542999999999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</row>
    <row r="2371" spans="1:12" ht="13.5" x14ac:dyDescent="0.25">
      <c r="A2371" s="3">
        <f>RSI!A2371</f>
        <v>45758</v>
      </c>
      <c r="B2371" s="2">
        <f>RSI!B2371</f>
        <v>17.523800000000001</v>
      </c>
      <c r="C2371" s="2">
        <f>RSI!I2371</f>
        <v>76.392624919547529</v>
      </c>
      <c r="D2371" s="2">
        <f>MACD!E2371</f>
        <v>-0.18569249461744519</v>
      </c>
      <c r="E2371" s="2">
        <f>MACD!F2371</f>
        <v>-0.14568932324488437</v>
      </c>
      <c r="F2371" s="2">
        <f>'Moving Avg'!D2371</f>
        <v>16.927499999999998</v>
      </c>
      <c r="G2371" s="2">
        <f>'Moving Avg'!F2371</f>
        <v>16.572804999999995</v>
      </c>
      <c r="H2371" s="2">
        <f>'Moving Avg'!G2371</f>
        <v>16.20092</v>
      </c>
      <c r="I2371" s="2">
        <f>'Moving Avg'!H2371</f>
        <v>14.304850999999996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16.963000000000001</v>
      </c>
      <c r="C2372" s="2">
        <f>RSI!I2372</f>
        <v>59.026502328172072</v>
      </c>
      <c r="D2372" s="2">
        <f>MACD!E2372</f>
        <v>-0.16613012888044665</v>
      </c>
      <c r="E2372" s="2">
        <f>MACD!F2372</f>
        <v>-0.14977748437199684</v>
      </c>
      <c r="F2372" s="2">
        <f>'Moving Avg'!D2372</f>
        <v>17.048999999999999</v>
      </c>
      <c r="G2372" s="2">
        <f>'Moving Avg'!F2372</f>
        <v>16.610189999999996</v>
      </c>
      <c r="H2372" s="2">
        <f>'Moving Avg'!G2372</f>
        <v>16.226154000000001</v>
      </c>
      <c r="I2372" s="2">
        <f>'Moving Avg'!H2372</f>
        <v>14.324354999999995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16.925599999999999</v>
      </c>
      <c r="C2373" s="2">
        <f>RSI!I2373</f>
        <v>58.078272956569087</v>
      </c>
      <c r="D2373" s="2">
        <f>MACD!E2373</f>
        <v>-0.14933533944114075</v>
      </c>
      <c r="E2373" s="2">
        <f>MACD!F2373</f>
        <v>-0.14968905538582564</v>
      </c>
      <c r="F2373" s="2">
        <f>'Moving Avg'!D2373</f>
        <v>17.05086</v>
      </c>
      <c r="G2373" s="2">
        <f>'Moving Avg'!F2373</f>
        <v>16.645705</v>
      </c>
      <c r="H2373" s="2">
        <f>'Moving Avg'!G2373</f>
        <v>16.253444000000005</v>
      </c>
      <c r="I2373" s="2">
        <f>'Moving Avg'!H2373</f>
        <v>14.342564999999997</v>
      </c>
      <c r="J2373" s="5" t="str">
        <f>OBV!F2373</f>
        <v>BEARISH</v>
      </c>
      <c r="K2373" s="5" t="str">
        <f>OBV!G2373</f>
        <v>WEAK</v>
      </c>
      <c r="L2373" s="5" t="str">
        <f>OBV!H2373</f>
        <v>BEARISH DIVERGENCE</v>
      </c>
    </row>
    <row r="2374" spans="1:12" ht="13.5" x14ac:dyDescent="0.25">
      <c r="A2374" s="3">
        <f>RSI!A2374</f>
        <v>45763</v>
      </c>
      <c r="B2374" s="2">
        <f>RSI!B2374</f>
        <v>16.934999999999999</v>
      </c>
      <c r="C2374" s="2">
        <f>RSI!I2374</f>
        <v>58.259766909161335</v>
      </c>
      <c r="D2374" s="2">
        <f>MACD!E2374</f>
        <v>-0.12355611307768299</v>
      </c>
      <c r="E2374" s="2">
        <f>MACD!F2374</f>
        <v>-0.14446246692419712</v>
      </c>
      <c r="F2374" s="2">
        <f>'Moving Avg'!D2374</f>
        <v>17.054600000000001</v>
      </c>
      <c r="G2374" s="2">
        <f>'Moving Avg'!F2374</f>
        <v>16.681220000000003</v>
      </c>
      <c r="H2374" s="2">
        <f>'Moving Avg'!G2374</f>
        <v>16.280922000000004</v>
      </c>
      <c r="I2374" s="2">
        <f>'Moving Avg'!H2374</f>
        <v>14.360864499999996</v>
      </c>
      <c r="J2374" s="5" t="str">
        <f>OBV!F2374</f>
        <v>BEARISH</v>
      </c>
      <c r="K2374" s="5" t="str">
        <f>OBV!G2374</f>
        <v>WEAK</v>
      </c>
      <c r="L2374" s="5" t="str">
        <f>OBV!H2374</f>
        <v>BEARISH DIVERGENCE</v>
      </c>
    </row>
    <row r="2375" spans="1:12" ht="13.5" x14ac:dyDescent="0.25">
      <c r="A2375" s="3">
        <f>RSI!A2375</f>
        <v>45764</v>
      </c>
      <c r="B2375" s="2">
        <f>RSI!B2375</f>
        <v>17.2714</v>
      </c>
      <c r="C2375" s="2">
        <f>RSI!I2375</f>
        <v>64.228391676047693</v>
      </c>
      <c r="D2375" s="2">
        <f>MACD!E2375</f>
        <v>-0.12580308828491482</v>
      </c>
      <c r="E2375" s="2">
        <f>MACD!F2375</f>
        <v>-0.14073059119634068</v>
      </c>
      <c r="F2375" s="2">
        <f>'Moving Avg'!D2375</f>
        <v>17.123760000000001</v>
      </c>
      <c r="G2375" s="2">
        <f>'Moving Avg'!F2375</f>
        <v>16.741035000000004</v>
      </c>
      <c r="H2375" s="2">
        <f>'Moving Avg'!G2375</f>
        <v>16.315128000000001</v>
      </c>
      <c r="I2375" s="2">
        <f>'Moving Avg'!H2375</f>
        <v>14.379568499999996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17.72</v>
      </c>
      <c r="C2376" s="2">
        <f>RSI!I2376</f>
        <v>70.322785415011225</v>
      </c>
      <c r="D2376" s="2">
        <f>MACD!E2376</f>
        <v>-0.18923700802522703</v>
      </c>
      <c r="E2376" s="2">
        <f>MACD!F2376</f>
        <v>-0.15043187456211796</v>
      </c>
      <c r="F2376" s="2">
        <f>'Moving Avg'!D2376</f>
        <v>17.163</v>
      </c>
      <c r="G2376" s="2">
        <f>'Moving Avg'!F2376</f>
        <v>16.813935000000004</v>
      </c>
      <c r="H2376" s="2">
        <f>'Moving Avg'!G2376</f>
        <v>16.353072000000004</v>
      </c>
      <c r="I2376" s="2">
        <f>'Moving Avg'!H2376</f>
        <v>14.400515499999994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17.897600000000001</v>
      </c>
      <c r="C2377" s="2">
        <f>RSI!I2377</f>
        <v>72.332482537051533</v>
      </c>
      <c r="D2377" s="2">
        <f>MACD!E2377</f>
        <v>-0.30542783394113826</v>
      </c>
      <c r="E2377" s="2">
        <f>MACD!F2377</f>
        <v>-0.18143106643792203</v>
      </c>
      <c r="F2377" s="2">
        <f>'Moving Avg'!D2377</f>
        <v>17.349920000000001</v>
      </c>
      <c r="G2377" s="2">
        <f>'Moving Avg'!F2377</f>
        <v>16.900385</v>
      </c>
      <c r="H2377" s="2">
        <f>'Moving Avg'!G2377</f>
        <v>16.396998</v>
      </c>
      <c r="I2377" s="2">
        <f>'Moving Avg'!H2377</f>
        <v>14.422435999999996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17.897600000000001</v>
      </c>
      <c r="C2378" s="2">
        <f>RSI!I2378</f>
        <v>72.332482537051547</v>
      </c>
      <c r="D2378" s="2">
        <f>MACD!E2378</f>
        <v>-0.32427673932891921</v>
      </c>
      <c r="E2378" s="2">
        <f>MACD!F2378</f>
        <v>-0.21000020101612146</v>
      </c>
      <c r="F2378" s="2">
        <f>'Moving Avg'!D2378</f>
        <v>17.544319999999999</v>
      </c>
      <c r="G2378" s="2">
        <f>'Moving Avg'!F2378</f>
        <v>16.980295000000002</v>
      </c>
      <c r="H2378" s="2">
        <f>'Moving Avg'!G2378</f>
        <v>16.439056000000004</v>
      </c>
      <c r="I2378" s="2">
        <f>'Moving Avg'!H2378</f>
        <v>14.445931499999993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18.4116</v>
      </c>
      <c r="C2379" s="2">
        <f>RSI!I2379</f>
        <v>77.456574410887058</v>
      </c>
      <c r="D2379" s="2">
        <f>MACD!E2379</f>
        <v>-0.38460591888539852</v>
      </c>
      <c r="E2379" s="2">
        <f>MACD!F2379</f>
        <v>-0.24492134458997689</v>
      </c>
      <c r="F2379" s="2">
        <f>'Moving Avg'!D2379</f>
        <v>17.839639999999996</v>
      </c>
      <c r="G2379" s="2">
        <f>'Moving Avg'!F2379</f>
        <v>17.071415000000002</v>
      </c>
      <c r="H2379" s="2">
        <f>'Moving Avg'!G2379</f>
        <v>16.489524000000003</v>
      </c>
      <c r="I2379" s="2">
        <f>'Moving Avg'!H2379</f>
        <v>14.470719999999993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17.888200000000001</v>
      </c>
      <c r="C2380" s="2">
        <f>RSI!I2380</f>
        <v>64.381026540502489</v>
      </c>
      <c r="D2380" s="2">
        <f>MACD!E2380</f>
        <v>-0.40432871290958516</v>
      </c>
      <c r="E2380" s="2">
        <f>MACD!F2380</f>
        <v>-0.27680281825389852</v>
      </c>
      <c r="F2380" s="2">
        <f>'Moving Avg'!D2380</f>
        <v>17.962999999999997</v>
      </c>
      <c r="G2380" s="2">
        <f>'Moving Avg'!F2380</f>
        <v>17.13777</v>
      </c>
      <c r="H2380" s="2">
        <f>'Moving Avg'!G2380</f>
        <v>16.530458000000003</v>
      </c>
      <c r="I2380" s="2">
        <f>'Moving Avg'!H2380</f>
        <v>14.493146999999992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18.178000000000001</v>
      </c>
      <c r="C2381" s="2">
        <f>RSI!I2381</f>
        <v>67.638491228382293</v>
      </c>
      <c r="D2381" s="2">
        <f>MACD!E2381</f>
        <v>-0.35557900779566154</v>
      </c>
      <c r="E2381" s="2">
        <f>MACD!F2381</f>
        <v>-0.29255805616225117</v>
      </c>
      <c r="F2381" s="2">
        <f>'Moving Avg'!D2381</f>
        <v>18.054600000000001</v>
      </c>
      <c r="G2381" s="2">
        <f>'Moving Avg'!F2381</f>
        <v>17.214874999999999</v>
      </c>
      <c r="H2381" s="2">
        <f>'Moving Avg'!G2381</f>
        <v>16.576254000000002</v>
      </c>
      <c r="I2381" s="2">
        <f>'Moving Avg'!H2381</f>
        <v>14.518044499999991</v>
      </c>
      <c r="J2381" s="5" t="str">
        <f>OBV!F2381</f>
        <v>BULLISH</v>
      </c>
      <c r="K2381" s="5" t="str">
        <f>OBV!G2381</f>
        <v>STRONG</v>
      </c>
      <c r="L2381" s="5" t="str">
        <f>OBV!H2381</f>
        <v>CONFIRMED BULLISH</v>
      </c>
    </row>
    <row r="2382" spans="1:12" ht="13.5" x14ac:dyDescent="0.25">
      <c r="A2382" s="3">
        <f>RSI!A2382</f>
        <v>45775</v>
      </c>
      <c r="B2382" s="2">
        <f>RSI!B2382</f>
        <v>17.804099999999998</v>
      </c>
      <c r="C2382" s="2">
        <f>RSI!I2382</f>
        <v>60.012725863457895</v>
      </c>
      <c r="D2382" s="2">
        <f>MACD!E2382</f>
        <v>-0.37936850939819067</v>
      </c>
      <c r="E2382" s="2">
        <f>MACD!F2382</f>
        <v>-0.30992014680943908</v>
      </c>
      <c r="F2382" s="2">
        <f>'Moving Avg'!D2382</f>
        <v>18.035899999999998</v>
      </c>
      <c r="G2382" s="2">
        <f>'Moving Avg'!F2382</f>
        <v>17.270950000000003</v>
      </c>
      <c r="H2382" s="2">
        <f>'Moving Avg'!G2382</f>
        <v>16.610834000000001</v>
      </c>
      <c r="I2382" s="2">
        <f>'Moving Avg'!H2382</f>
        <v>14.540646999999989</v>
      </c>
      <c r="J2382" s="5" t="str">
        <f>OBV!F2382</f>
        <v>BULLISH</v>
      </c>
      <c r="K2382" s="5" t="str">
        <f>OBV!G2382</f>
        <v>NEUTRAL</v>
      </c>
      <c r="L2382" s="5" t="str">
        <f>OBV!H2382</f>
        <v>BULLISH DIVERGENCE</v>
      </c>
    </row>
    <row r="2383" spans="1:12" ht="13.5" x14ac:dyDescent="0.25">
      <c r="A2383" s="3">
        <f>RSI!A2383</f>
        <v>45776</v>
      </c>
      <c r="B2383" s="2">
        <f>RSI!B2383</f>
        <v>18.1312</v>
      </c>
      <c r="C2383" s="2">
        <f>RSI!I2383</f>
        <v>63.852275232811074</v>
      </c>
      <c r="D2383" s="2">
        <f>MACD!E2383</f>
        <v>-0.43325238091700413</v>
      </c>
      <c r="E2383" s="2">
        <f>MACD!F2383</f>
        <v>-0.33458659363095211</v>
      </c>
      <c r="F2383" s="2">
        <f>'Moving Avg'!D2383</f>
        <v>18.082620000000002</v>
      </c>
      <c r="G2383" s="2">
        <f>'Moving Avg'!F2383</f>
        <v>17.34338</v>
      </c>
      <c r="H2383" s="2">
        <f>'Moving Avg'!G2383</f>
        <v>16.651955999999998</v>
      </c>
      <c r="I2383" s="2">
        <f>'Moving Avg'!H2383</f>
        <v>14.564458999999989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17.822800000000001</v>
      </c>
      <c r="C2384" s="2">
        <f>RSI!I2384</f>
        <v>58.180078711067232</v>
      </c>
      <c r="D2384" s="2">
        <f>MACD!E2384</f>
        <v>-0.45998017335007191</v>
      </c>
      <c r="E2384" s="2">
        <f>MACD!F2384</f>
        <v>-0.3596653095747761</v>
      </c>
      <c r="F2384" s="2">
        <f>'Moving Avg'!D2384</f>
        <v>17.964859999999998</v>
      </c>
      <c r="G2384" s="2">
        <f>'Moving Avg'!F2384</f>
        <v>17.395715000000003</v>
      </c>
      <c r="H2384" s="2">
        <f>'Moving Avg'!G2384</f>
        <v>16.685976000000004</v>
      </c>
      <c r="I2384" s="2">
        <f>'Moving Avg'!H2384</f>
        <v>14.586516499999986</v>
      </c>
      <c r="J2384" s="5" t="str">
        <f>OBV!F2384</f>
        <v>BULLISH</v>
      </c>
      <c r="K2384" s="5" t="str">
        <f>OBV!G2384</f>
        <v>NEUTRAL</v>
      </c>
      <c r="L2384" s="5" t="str">
        <f>OBV!H2384</f>
        <v>BULLISH DIVERGENCE</v>
      </c>
    </row>
    <row r="2385" spans="1:12" ht="13.5" x14ac:dyDescent="0.25">
      <c r="A2385" s="3">
        <f>RSI!A2385</f>
        <v>45779</v>
      </c>
      <c r="B2385" s="2">
        <f>RSI!B2385</f>
        <v>18.458400000000001</v>
      </c>
      <c r="C2385" s="2">
        <f>RSI!I2385</f>
        <v>65.067528001864105</v>
      </c>
      <c r="D2385" s="2">
        <f>MACD!E2385</f>
        <v>-0.48112382641472351</v>
      </c>
      <c r="E2385" s="2">
        <f>MACD!F2385</f>
        <v>-0.38395701294276563</v>
      </c>
      <c r="F2385" s="2">
        <f>'Moving Avg'!D2385</f>
        <v>18.078900000000001</v>
      </c>
      <c r="G2385" s="2">
        <f>'Moving Avg'!F2385</f>
        <v>17.478895000000001</v>
      </c>
      <c r="H2385" s="2">
        <f>'Moving Avg'!G2385</f>
        <v>16.732707999999999</v>
      </c>
      <c r="I2385" s="2">
        <f>'Moving Avg'!H2385</f>
        <v>14.611538999999986</v>
      </c>
      <c r="J2385" s="5" t="str">
        <f>OBV!F2385</f>
        <v>BULLISH</v>
      </c>
      <c r="K2385" s="5" t="str">
        <f>OBV!G2385</f>
        <v>STRONG</v>
      </c>
      <c r="L2385" s="5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18.449000000000002</v>
      </c>
      <c r="C2386" s="2">
        <f>RSI!I2386</f>
        <v>64.897300203683784</v>
      </c>
      <c r="D2386" s="2">
        <f>MACD!E2386</f>
        <v>-0.43602185857175968</v>
      </c>
      <c r="E2386" s="2">
        <f>MACD!F2386</f>
        <v>-0.39436998206856444</v>
      </c>
      <c r="F2386" s="2">
        <f>'Moving Avg'!D2386</f>
        <v>18.133099999999999</v>
      </c>
      <c r="G2386" s="2">
        <f>'Moving Avg'!F2386</f>
        <v>17.56955</v>
      </c>
      <c r="H2386" s="2">
        <f>'Moving Avg'!G2386</f>
        <v>16.783924000000003</v>
      </c>
      <c r="I2386" s="2">
        <f>'Moving Avg'!H2386</f>
        <v>14.635137499999987</v>
      </c>
      <c r="J2386" s="5" t="str">
        <f>OBV!F2386</f>
        <v>BULLISH</v>
      </c>
      <c r="K2386" s="5" t="str">
        <f>OBV!G2386</f>
        <v>STRONG</v>
      </c>
      <c r="L2386" s="5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18.505099999999999</v>
      </c>
      <c r="C2387" s="2">
        <f>RSI!I2387</f>
        <v>65.477776677430086</v>
      </c>
      <c r="D2387" s="2">
        <f>MACD!E2387</f>
        <v>-0.38085681985067055</v>
      </c>
      <c r="E2387" s="2">
        <f>MACD!F2387</f>
        <v>-0.39166734962498573</v>
      </c>
      <c r="F2387" s="2">
        <f>'Moving Avg'!D2387</f>
        <v>18.273299999999999</v>
      </c>
      <c r="G2387" s="2">
        <f>'Moving Avg'!F2387</f>
        <v>17.677030000000002</v>
      </c>
      <c r="H2387" s="2">
        <f>'Moving Avg'!G2387</f>
        <v>16.836262000000001</v>
      </c>
      <c r="I2387" s="2">
        <f>'Moving Avg'!H2387</f>
        <v>14.659436999999986</v>
      </c>
      <c r="J2387" s="5" t="str">
        <f>OBV!F2387</f>
        <v>BULLISH</v>
      </c>
      <c r="K2387" s="5" t="str">
        <f>OBV!G2387</f>
        <v>STRONG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18.664000000000001</v>
      </c>
      <c r="C2388" s="2">
        <f>RSI!I2388</f>
        <v>67.135517456328614</v>
      </c>
      <c r="D2388" s="2">
        <f>MACD!E2388</f>
        <v>-0.35198954655237458</v>
      </c>
      <c r="E2388" s="2">
        <f>MACD!F2388</f>
        <v>-0.38373178901046351</v>
      </c>
      <c r="F2388" s="2">
        <f>'Moving Avg'!D2388</f>
        <v>18.379860000000001</v>
      </c>
      <c r="G2388" s="2">
        <f>'Moving Avg'!F2388</f>
        <v>17.764415000000003</v>
      </c>
      <c r="H2388" s="2">
        <f>'Moving Avg'!G2388</f>
        <v>16.892712</v>
      </c>
      <c r="I2388" s="2">
        <f>'Moving Avg'!H2388</f>
        <v>14.684998499999988</v>
      </c>
      <c r="J2388" s="5" t="str">
        <f>OBV!F2388</f>
        <v>BULLISH</v>
      </c>
      <c r="K2388" s="5" t="str">
        <f>OBV!G2388</f>
        <v>STRONG</v>
      </c>
      <c r="L2388" s="5" t="str">
        <f>OBV!H2388</f>
        <v>CONFIRMED BULLISH</v>
      </c>
    </row>
    <row r="2389" spans="1:12" ht="13.5" x14ac:dyDescent="0.25">
      <c r="A2389" s="3">
        <f>RSI!A2389</f>
        <v>45785</v>
      </c>
      <c r="B2389" s="2">
        <f>RSI!B2389</f>
        <v>18.664000000000001</v>
      </c>
      <c r="C2389" s="2">
        <f>RSI!I2389</f>
        <v>67.135517456328614</v>
      </c>
      <c r="D2389" s="2">
        <f>MACD!E2389</f>
        <v>-0.25501844016137554</v>
      </c>
      <c r="E2389" s="2">
        <f>MACD!F2389</f>
        <v>-0.35798911924064597</v>
      </c>
      <c r="F2389" s="2">
        <f>'Moving Avg'!D2389</f>
        <v>18.548100000000002</v>
      </c>
      <c r="G2389" s="2">
        <f>'Moving Avg'!F2389</f>
        <v>17.851800000000004</v>
      </c>
      <c r="H2389" s="2">
        <f>'Moving Avg'!G2389</f>
        <v>16.948227999999997</v>
      </c>
      <c r="I2389" s="2">
        <f>'Moving Avg'!H2389</f>
        <v>14.710933999999991</v>
      </c>
      <c r="J2389" s="5" t="str">
        <f>OBV!F2389</f>
        <v>BULLISH</v>
      </c>
      <c r="K2389" s="5" t="str">
        <f>OBV!G2389</f>
        <v>STRONG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18.860199999999999</v>
      </c>
      <c r="C2390" s="2">
        <f>RSI!I2390</f>
        <v>69.250015269006539</v>
      </c>
      <c r="D2390" s="2">
        <f>MACD!E2390</f>
        <v>-0.27407049708966369</v>
      </c>
      <c r="E2390" s="2">
        <f>MACD!F2390</f>
        <v>-0.34120539481044954</v>
      </c>
      <c r="F2390" s="2">
        <f>'Moving Avg'!D2390</f>
        <v>18.62846</v>
      </c>
      <c r="G2390" s="2">
        <f>'Moving Avg'!F2390</f>
        <v>17.948530000000002</v>
      </c>
      <c r="H2390" s="2">
        <f>'Moving Avg'!G2390</f>
        <v>17.007667999999995</v>
      </c>
      <c r="I2390" s="2">
        <f>'Moving Avg'!H2390</f>
        <v>14.73785049999999</v>
      </c>
      <c r="J2390" s="5" t="str">
        <f>OBV!F2390</f>
        <v>BULLISH</v>
      </c>
      <c r="K2390" s="5" t="str">
        <f>OBV!G2390</f>
        <v>STRONG</v>
      </c>
      <c r="L2390" s="5" t="str">
        <f>OBV!H2390</f>
        <v>CONFIRMED BULLISH</v>
      </c>
    </row>
    <row r="2391" spans="1:12" ht="13.5" x14ac:dyDescent="0.25">
      <c r="A2391" s="3">
        <f>RSI!A2391</f>
        <v>45789</v>
      </c>
      <c r="B2391" s="2">
        <f>RSI!B2391</f>
        <v>19.299499999999998</v>
      </c>
      <c r="C2391" s="2">
        <f>RSI!I2391</f>
        <v>73.379892405991029</v>
      </c>
      <c r="D2391" s="2">
        <f>MACD!E2391</f>
        <v>-0.2849070602432846</v>
      </c>
      <c r="E2391" s="2">
        <f>MACD!F2391</f>
        <v>-0.32994572789701654</v>
      </c>
      <c r="F2391" s="2">
        <f>'Moving Avg'!D2391</f>
        <v>18.798559999999998</v>
      </c>
      <c r="G2391" s="2">
        <f>'Moving Avg'!F2391</f>
        <v>18.037315</v>
      </c>
      <c r="H2391" s="2">
        <f>'Moving Avg'!G2391</f>
        <v>17.074023999999994</v>
      </c>
      <c r="I2391" s="2">
        <f>'Moving Avg'!H2391</f>
        <v>14.766963499999992</v>
      </c>
      <c r="J2391" s="5" t="str">
        <f>OBV!F2391</f>
        <v>BULLISH</v>
      </c>
      <c r="K2391" s="5" t="str">
        <f>OBV!G2391</f>
        <v>STRONG</v>
      </c>
      <c r="L2391" s="5" t="str">
        <f>OBV!H2391</f>
        <v>CONFIRMED BULLISH</v>
      </c>
    </row>
    <row r="2392" spans="1:12" ht="13.5" x14ac:dyDescent="0.25">
      <c r="A2392" s="3">
        <f>RSI!A2392</f>
        <v>45790</v>
      </c>
      <c r="B2392" s="2">
        <f>RSI!B2392</f>
        <v>19.299499999999998</v>
      </c>
      <c r="C2392" s="2">
        <f>RSI!I2392</f>
        <v>73.379892405991029</v>
      </c>
      <c r="D2392" s="2">
        <f>MACD!E2392</f>
        <v>-0.36045414464861736</v>
      </c>
      <c r="E2392" s="2">
        <f>MACD!F2392</f>
        <v>-0.33604741124733672</v>
      </c>
      <c r="F2392" s="2">
        <f>'Moving Avg'!D2392</f>
        <v>18.957439999999998</v>
      </c>
      <c r="G2392" s="2">
        <f>'Moving Avg'!F2392</f>
        <v>18.154140000000005</v>
      </c>
      <c r="H2392" s="2">
        <f>'Moving Avg'!G2392</f>
        <v>17.142997999999992</v>
      </c>
      <c r="I2392" s="2">
        <f>'Moving Avg'!H2392</f>
        <v>14.795702499999994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19.607900000000001</v>
      </c>
      <c r="C2393" s="2">
        <f>RSI!I2393</f>
        <v>76.00384736412849</v>
      </c>
      <c r="D2393" s="2">
        <f>MACD!E2393</f>
        <v>-0.40509867921520382</v>
      </c>
      <c r="E2393" s="2">
        <f>MACD!F2393</f>
        <v>-0.34985766484091019</v>
      </c>
      <c r="F2393" s="2">
        <f>'Moving Avg'!D2393</f>
        <v>19.14622</v>
      </c>
      <c r="G2393" s="2">
        <f>'Moving Avg'!F2393</f>
        <v>18.288255000000003</v>
      </c>
      <c r="H2393" s="2">
        <f>'Moving Avg'!G2393</f>
        <v>17.211783999999994</v>
      </c>
      <c r="I2393" s="2">
        <f>'Moving Avg'!H2393</f>
        <v>14.825983499999996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20.4117</v>
      </c>
      <c r="C2394" s="2">
        <f>RSI!I2394</f>
        <v>81.204133466193611</v>
      </c>
      <c r="D2394" s="2">
        <f>MACD!E2394</f>
        <v>-0.55927546636321424</v>
      </c>
      <c r="E2394" s="2">
        <f>MACD!F2394</f>
        <v>-0.39174122514537102</v>
      </c>
      <c r="F2394" s="2">
        <f>'Moving Avg'!D2394</f>
        <v>19.495759999999997</v>
      </c>
      <c r="G2394" s="2">
        <f>'Moving Avg'!F2394</f>
        <v>18.46209</v>
      </c>
      <c r="H2394" s="2">
        <f>'Moving Avg'!G2394</f>
        <v>17.296833999999993</v>
      </c>
      <c r="I2394" s="2">
        <f>'Moving Avg'!H2394</f>
        <v>14.860283499999996</v>
      </c>
      <c r="J2394" s="5" t="str">
        <f>OBV!F2394</f>
        <v>BULLISH</v>
      </c>
      <c r="K2394" s="5" t="str">
        <f>OBV!G2394</f>
        <v>STRONG</v>
      </c>
      <c r="L2394" s="5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20.364899999999999</v>
      </c>
      <c r="C2395" s="2">
        <f>RSI!I2395</f>
        <v>80.115492524004011</v>
      </c>
      <c r="D2395" s="2">
        <f>MACD!E2395</f>
        <v>-0.60194758773144486</v>
      </c>
      <c r="E2395" s="2">
        <f>MACD!F2395</f>
        <v>-0.43378249766258581</v>
      </c>
      <c r="F2395" s="2">
        <f>'Moving Avg'!D2395</f>
        <v>19.796699999999998</v>
      </c>
      <c r="G2395" s="2">
        <f>'Moving Avg'!F2395</f>
        <v>18.616765000000001</v>
      </c>
      <c r="H2395" s="2">
        <f>'Moving Avg'!G2395</f>
        <v>17.383563999999993</v>
      </c>
      <c r="I2395" s="2">
        <f>'Moving Avg'!H2395</f>
        <v>14.893741999999996</v>
      </c>
      <c r="J2395" s="5" t="str">
        <f>OBV!F2395</f>
        <v>BULLISH</v>
      </c>
      <c r="K2395" s="5" t="str">
        <f>OBV!G2395</f>
        <v>STRONG</v>
      </c>
      <c r="L2395" s="5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20.364899999999999</v>
      </c>
      <c r="C2396" s="2">
        <f>RSI!I2396</f>
        <v>80.115492524004011</v>
      </c>
      <c r="D2396" s="2">
        <f>MACD!E2396</f>
        <v>-0.65169300945605713</v>
      </c>
      <c r="E2396" s="2">
        <f>MACD!F2396</f>
        <v>-0.47736460002128012</v>
      </c>
      <c r="F2396" s="2">
        <f>'Moving Avg'!D2396</f>
        <v>20.009779999999999</v>
      </c>
      <c r="G2396" s="2">
        <f>'Moving Avg'!F2396</f>
        <v>18.749009999999998</v>
      </c>
      <c r="H2396" s="2">
        <f>'Moving Avg'!G2396</f>
        <v>17.466555999999997</v>
      </c>
      <c r="I2396" s="2">
        <f>'Moving Avg'!H2396</f>
        <v>14.928275499999994</v>
      </c>
      <c r="J2396" s="5" t="str">
        <f>OBV!F2396</f>
        <v>BULLISH</v>
      </c>
      <c r="K2396" s="5" t="str">
        <f>OBV!G2396</f>
        <v>STRONG</v>
      </c>
      <c r="L2396" s="5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20.364899999999999</v>
      </c>
      <c r="C2397" s="2">
        <f>RSI!I2397</f>
        <v>80.115492524004011</v>
      </c>
      <c r="D2397" s="2">
        <f>MACD!E2397</f>
        <v>-0.69644349075646872</v>
      </c>
      <c r="E2397" s="2">
        <f>MACD!F2397</f>
        <v>-0.52118037816831786</v>
      </c>
      <c r="F2397" s="2">
        <f>'Moving Avg'!D2397</f>
        <v>20.222859999999997</v>
      </c>
      <c r="G2397" s="2">
        <f>'Moving Avg'!F2397</f>
        <v>18.872374999999998</v>
      </c>
      <c r="H2397" s="2">
        <f>'Moving Avg'!G2397</f>
        <v>17.549547999999998</v>
      </c>
      <c r="I2397" s="2">
        <f>'Moving Avg'!H2397</f>
        <v>14.962434999999996</v>
      </c>
      <c r="J2397" s="5" t="str">
        <f>OBV!F2397</f>
        <v>BULLISH</v>
      </c>
      <c r="K2397" s="5" t="str">
        <f>OBV!G2397</f>
        <v>STRONG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20.364899999999999</v>
      </c>
      <c r="C2398" s="2">
        <f>RSI!I2398</f>
        <v>80.115492524004011</v>
      </c>
      <c r="D2398" s="2">
        <f>MACD!E2398</f>
        <v>-0.72031587934503349</v>
      </c>
      <c r="E2398" s="2">
        <f>MACD!F2398</f>
        <v>-0.56100747840366105</v>
      </c>
      <c r="F2398" s="2">
        <f>'Moving Avg'!D2398</f>
        <v>20.37426</v>
      </c>
      <c r="G2398" s="2">
        <f>'Moving Avg'!F2398</f>
        <v>18.995739999999994</v>
      </c>
      <c r="H2398" s="2">
        <f>'Moving Avg'!G2398</f>
        <v>17.632539999999995</v>
      </c>
      <c r="I2398" s="2">
        <f>'Moving Avg'!H2398</f>
        <v>14.995612999999993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20.364899999999999</v>
      </c>
      <c r="C2399" s="2">
        <f>RSI!I2399</f>
        <v>80.115492524004011</v>
      </c>
      <c r="D2399" s="2">
        <f>MACD!E2399</f>
        <v>-0.75019406551163215</v>
      </c>
      <c r="E2399" s="2">
        <f>MACD!F2399</f>
        <v>-0.59884479582525529</v>
      </c>
      <c r="F2399" s="2">
        <f>'Moving Avg'!D2399</f>
        <v>20.364899999999999</v>
      </c>
      <c r="G2399" s="2">
        <f>'Moving Avg'!F2399</f>
        <v>19.093404999999994</v>
      </c>
      <c r="H2399" s="2">
        <f>'Moving Avg'!G2399</f>
        <v>17.715532</v>
      </c>
      <c r="I2399" s="2">
        <f>'Moving Avg'!H2399</f>
        <v>15.028323999999996</v>
      </c>
      <c r="J2399" s="5" t="str">
        <f>OBV!F2399</f>
        <v>BEARISH</v>
      </c>
      <c r="K2399" s="5" t="str">
        <f>OBV!G2399</f>
        <v>NEUTRAL</v>
      </c>
      <c r="L2399" s="5" t="str">
        <f>OBV!H2399</f>
        <v>CONFIRMED BEARISH</v>
      </c>
    </row>
    <row r="2400" spans="1:12" ht="13.5" x14ac:dyDescent="0.25">
      <c r="A2400" s="3">
        <f>RSI!A2400</f>
        <v>45800</v>
      </c>
      <c r="B2400" s="2">
        <f>RSI!B2400</f>
        <v>20.364899999999999</v>
      </c>
      <c r="C2400" s="2">
        <f>RSI!I2400</f>
        <v>80.115492524004011</v>
      </c>
      <c r="D2400" s="2">
        <f>MACD!E2400</f>
        <v>-0.75425254110641049</v>
      </c>
      <c r="E2400" s="2">
        <f>MACD!F2400</f>
        <v>-0.62992634488148636</v>
      </c>
      <c r="F2400" s="2">
        <f>'Moving Avg'!D2400</f>
        <v>20.364899999999999</v>
      </c>
      <c r="G2400" s="2">
        <f>'Moving Avg'!F2400</f>
        <v>19.217239999999993</v>
      </c>
      <c r="H2400" s="2">
        <f>'Moving Avg'!G2400</f>
        <v>17.798524</v>
      </c>
      <c r="I2400" s="2">
        <f>'Moving Avg'!H2400</f>
        <v>15.061501999999994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20.3276</v>
      </c>
      <c r="C2401" s="2">
        <f>RSI!I2401</f>
        <v>78.802037955806043</v>
      </c>
      <c r="D2401" s="2">
        <f>MACD!E2401</f>
        <v>-0.69563678789882744</v>
      </c>
      <c r="E2401" s="2">
        <f>MACD!F2401</f>
        <v>-0.64306843348495457</v>
      </c>
      <c r="F2401" s="2">
        <f>'Moving Avg'!D2401</f>
        <v>20.35744</v>
      </c>
      <c r="G2401" s="2">
        <f>'Moving Avg'!F2401</f>
        <v>19.324719999999992</v>
      </c>
      <c r="H2401" s="2">
        <f>'Moving Avg'!G2401</f>
        <v>17.880769999999998</v>
      </c>
      <c r="I2401" s="2">
        <f>'Moving Avg'!H2401</f>
        <v>15.094212999999995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20.318200000000001</v>
      </c>
      <c r="C2402" s="2">
        <f>RSI!I2402</f>
        <v>78.452968671509964</v>
      </c>
      <c r="D2402" s="2">
        <f>MACD!E2402</f>
        <v>-0.65280522298805721</v>
      </c>
      <c r="E2402" s="2">
        <f>MACD!F2402</f>
        <v>-0.64501579138557508</v>
      </c>
      <c r="F2402" s="2">
        <f>'Moving Avg'!D2402</f>
        <v>20.348099999999999</v>
      </c>
      <c r="G2402" s="2">
        <f>'Moving Avg'!F2402</f>
        <v>19.450424999999996</v>
      </c>
      <c r="H2402" s="2">
        <f>'Moving Avg'!G2402</f>
        <v>17.962827999999998</v>
      </c>
      <c r="I2402" s="2">
        <f>'Moving Avg'!H2402</f>
        <v>15.126923999999999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20.234100000000002</v>
      </c>
      <c r="C2403" s="2">
        <f>RSI!I2403</f>
        <v>75.24163639638266</v>
      </c>
      <c r="D2403" s="2">
        <f>MACD!E2403</f>
        <v>-0.56974168668488545</v>
      </c>
      <c r="E2403" s="2">
        <f>MACD!F2403</f>
        <v>-0.6299609704454372</v>
      </c>
      <c r="F2403" s="2">
        <f>'Moving Avg'!D2403</f>
        <v>20.321940000000001</v>
      </c>
      <c r="G2403" s="2">
        <f>'Moving Avg'!F2403</f>
        <v>19.555569999999996</v>
      </c>
      <c r="H2403" s="2">
        <f>'Moving Avg'!G2403</f>
        <v>18.043203999999999</v>
      </c>
      <c r="I2403" s="2">
        <f>'Moving Avg'!H2403</f>
        <v>15.159495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20.1874</v>
      </c>
      <c r="C2404" s="2">
        <f>RSI!I2404</f>
        <v>73.443854948265354</v>
      </c>
      <c r="D2404" s="2">
        <f>MACD!E2404</f>
        <v>-0.37818601936263008</v>
      </c>
      <c r="E2404" s="2">
        <f>MACD!F2404</f>
        <v>-0.57960598022887577</v>
      </c>
      <c r="F2404" s="2">
        <f>'Moving Avg'!D2404</f>
        <v>20.286439999999999</v>
      </c>
      <c r="G2404" s="2">
        <f>'Moving Avg'!F2404</f>
        <v>19.6738</v>
      </c>
      <c r="H2404" s="2">
        <f>'Moving Avg'!G2404</f>
        <v>18.122458000000002</v>
      </c>
      <c r="I2404" s="2">
        <f>'Moving Avg'!H2404</f>
        <v>15.19272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20.1874</v>
      </c>
      <c r="C2405" s="2">
        <f>RSI!I2405</f>
        <v>73.443854948265354</v>
      </c>
      <c r="D2405" s="2">
        <f>MACD!E2405</f>
        <v>-0.22844085528550551</v>
      </c>
      <c r="E2405" s="2">
        <f>MACD!F2405</f>
        <v>-0.50937295524020176</v>
      </c>
      <c r="F2405" s="2">
        <f>'Moving Avg'!D2405</f>
        <v>20.25094</v>
      </c>
      <c r="G2405" s="2">
        <f>'Moving Avg'!F2405</f>
        <v>19.760250000000003</v>
      </c>
      <c r="H2405" s="2">
        <f>'Moving Avg'!G2405</f>
        <v>18.204704000000003</v>
      </c>
      <c r="I2405" s="2">
        <f>'Moving Avg'!H2405</f>
        <v>15.2251975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19.953700000000001</v>
      </c>
      <c r="C2406" s="2">
        <f>RSI!I2406</f>
        <v>64.499550944471764</v>
      </c>
      <c r="D2406" s="2">
        <f>MACD!E2406</f>
        <v>-8.9181927814419026E-2</v>
      </c>
      <c r="E2406" s="2">
        <f>MACD!F2406</f>
        <v>-0.42533474975504526</v>
      </c>
      <c r="F2406" s="2">
        <f>'Moving Avg'!D2406</f>
        <v>20.176159999999999</v>
      </c>
      <c r="G2406" s="2">
        <f>'Moving Avg'!F2406</f>
        <v>19.835485000000006</v>
      </c>
      <c r="H2406" s="2">
        <f>'Moving Avg'!G2406</f>
        <v>18.278538000000005</v>
      </c>
      <c r="I2406" s="2">
        <f>'Moving Avg'!H2406</f>
        <v>15.257114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19.654599999999999</v>
      </c>
      <c r="C2407" s="2">
        <f>RSI!I2407</f>
        <v>55.229089442188055</v>
      </c>
      <c r="D2407" s="2">
        <f>MACD!E2407</f>
        <v>4.7781983199278955E-2</v>
      </c>
      <c r="E2407" s="2">
        <f>MACD!F2407</f>
        <v>-0.33071140316418041</v>
      </c>
      <c r="F2407" s="2">
        <f>'Moving Avg'!D2407</f>
        <v>20.04344</v>
      </c>
      <c r="G2407" s="2">
        <f>'Moving Avg'!F2407</f>
        <v>19.892960000000009</v>
      </c>
      <c r="H2407" s="2">
        <f>'Moving Avg'!G2407</f>
        <v>18.348258000000001</v>
      </c>
      <c r="I2407" s="2">
        <f>'Moving Avg'!H2407</f>
        <v>15.287535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19.4864</v>
      </c>
      <c r="C2408" s="2">
        <f>RSI!I2408</f>
        <v>50.806672567281993</v>
      </c>
      <c r="D2408" s="2">
        <f>MACD!E2408</f>
        <v>0.17509921281742535</v>
      </c>
      <c r="E2408" s="2">
        <f>MACD!F2408</f>
        <v>-0.22954927996785929</v>
      </c>
      <c r="F2408" s="2">
        <f>'Moving Avg'!D2408</f>
        <v>19.893900000000002</v>
      </c>
      <c r="G2408" s="2">
        <f>'Moving Avg'!F2408</f>
        <v>19.934080000000005</v>
      </c>
      <c r="H2408" s="2">
        <f>'Moving Avg'!G2408</f>
        <v>18.411998000000004</v>
      </c>
      <c r="I2408" s="2">
        <f>'Moving Avg'!H2408</f>
        <v>15.3165075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</row>
    <row r="2409" spans="1:12" ht="13.5" x14ac:dyDescent="0.25">
      <c r="A2409" s="3">
        <f>RSI!A2409</f>
        <v>45813</v>
      </c>
      <c r="B2409" s="2">
        <f>RSI!B2409</f>
        <v>19.159300000000002</v>
      </c>
      <c r="C2409" s="2">
        <f>RSI!I2409</f>
        <v>43.510068247638351</v>
      </c>
      <c r="D2409" s="2">
        <f>MACD!E2409</f>
        <v>0.3070947720587931</v>
      </c>
      <c r="E2409" s="2">
        <f>MACD!F2409</f>
        <v>-0.12222046956252883</v>
      </c>
      <c r="F2409" s="2">
        <f>'Moving Avg'!D2409</f>
        <v>19.688279999999999</v>
      </c>
      <c r="G2409" s="2">
        <f>'Moving Avg'!F2409</f>
        <v>19.958845000000007</v>
      </c>
      <c r="H2409" s="2">
        <f>'Moving Avg'!G2409</f>
        <v>18.463400000000004</v>
      </c>
      <c r="I2409" s="2">
        <f>'Moving Avg'!H2409</f>
        <v>15.343844499999999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</row>
    <row r="2410" spans="1:12" ht="13.5" x14ac:dyDescent="0.25">
      <c r="A2410" s="3">
        <f>RSI!A2410</f>
        <v>45817</v>
      </c>
      <c r="B2410" s="2">
        <f>RSI!B2410</f>
        <v>19.206</v>
      </c>
      <c r="C2410" s="2">
        <f>RSI!I2410</f>
        <v>44.730481029560067</v>
      </c>
      <c r="D2410" s="2">
        <f>MACD!E2410</f>
        <v>0.41729021280848144</v>
      </c>
      <c r="E2410" s="2">
        <f>MACD!F2410</f>
        <v>-1.4318333088326765E-2</v>
      </c>
      <c r="F2410" s="2">
        <f>'Moving Avg'!D2410</f>
        <v>19.492000000000001</v>
      </c>
      <c r="G2410" s="2">
        <f>'Moving Avg'!F2410</f>
        <v>19.976135000000006</v>
      </c>
      <c r="H2410" s="2">
        <f>'Moving Avg'!G2410</f>
        <v>18.516298000000003</v>
      </c>
      <c r="I2410" s="2">
        <f>'Moving Avg'!H2410</f>
        <v>15.371508500000003</v>
      </c>
      <c r="J2410" s="5" t="str">
        <f>OBV!F2410</f>
        <v>BULLISH</v>
      </c>
      <c r="K2410" s="5" t="str">
        <f>OBV!G2410</f>
        <v>STRONG</v>
      </c>
      <c r="L2410" s="5" t="str">
        <f>OBV!H2410</f>
        <v>BULLISH DIVERGENCE</v>
      </c>
    </row>
    <row r="2411" spans="1:12" ht="13.5" x14ac:dyDescent="0.25">
      <c r="A2411" s="3">
        <f>RSI!A2411</f>
        <v>45818</v>
      </c>
      <c r="B2411" s="2">
        <f>RSI!B2411</f>
        <v>19.159300000000002</v>
      </c>
      <c r="C2411" s="2">
        <f>RSI!I2411</f>
        <v>43.713447113788071</v>
      </c>
      <c r="D2411" s="2">
        <f>MACD!E2411</f>
        <v>0.50979786339232547</v>
      </c>
      <c r="E2411" s="2">
        <f>MACD!F2411</f>
        <v>9.0504906207803687E-2</v>
      </c>
      <c r="F2411" s="2">
        <f>'Moving Avg'!D2411</f>
        <v>19.333120000000001</v>
      </c>
      <c r="G2411" s="2">
        <f>'Moving Avg'!F2411</f>
        <v>19.969125000000009</v>
      </c>
      <c r="H2411" s="2">
        <f>'Moving Avg'!G2411</f>
        <v>18.566766000000008</v>
      </c>
      <c r="I2411" s="2">
        <f>'Moving Avg'!H2411</f>
        <v>15.3987055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</row>
    <row r="2412" spans="1:12" ht="13.5" x14ac:dyDescent="0.25">
      <c r="A2412" s="3">
        <f>RSI!A2412</f>
        <v>45819</v>
      </c>
      <c r="B2412" s="2">
        <f>RSI!B2412</f>
        <v>19.168600000000001</v>
      </c>
      <c r="C2412" s="2">
        <f>RSI!I2412</f>
        <v>43.986580447385222</v>
      </c>
      <c r="D2412" s="2">
        <f>MACD!E2412</f>
        <v>0.58764462252904792</v>
      </c>
      <c r="E2412" s="2">
        <f>MACD!F2412</f>
        <v>0.18993284947205255</v>
      </c>
      <c r="F2412" s="2">
        <f>'Moving Avg'!D2412</f>
        <v>19.23592</v>
      </c>
      <c r="G2412" s="2">
        <f>'Moving Avg'!F2412</f>
        <v>19.962580000000006</v>
      </c>
      <c r="H2412" s="2">
        <f>'Moving Avg'!G2412</f>
        <v>18.616486000000005</v>
      </c>
      <c r="I2412" s="2">
        <f>'Moving Avg'!H2412</f>
        <v>15.42679</v>
      </c>
      <c r="J2412" s="5" t="str">
        <f>OBV!F2412</f>
        <v>BULLISH</v>
      </c>
      <c r="K2412" s="5" t="str">
        <f>OBV!G2412</f>
        <v>NEUTRAL</v>
      </c>
      <c r="L2412" s="5" t="str">
        <f>OBV!H2412</f>
        <v>BULLISH DIVERGENCE</v>
      </c>
    </row>
    <row r="2413" spans="1:12" ht="13.5" x14ac:dyDescent="0.25">
      <c r="A2413" s="3">
        <f>RSI!A2413</f>
        <v>45820</v>
      </c>
      <c r="B2413" s="2">
        <f>RSI!B2413</f>
        <v>19.804200000000002</v>
      </c>
      <c r="C2413" s="2">
        <f>RSI!I2413</f>
        <v>58.727296834054115</v>
      </c>
      <c r="D2413" s="2">
        <f>MACD!E2413</f>
        <v>0.5950197800005057</v>
      </c>
      <c r="E2413" s="2">
        <f>MACD!F2413</f>
        <v>0.27095023557774323</v>
      </c>
      <c r="F2413" s="2">
        <f>'Moving Avg'!D2413</f>
        <v>19.299479999999999</v>
      </c>
      <c r="G2413" s="2">
        <f>'Moving Avg'!F2413</f>
        <v>19.972395000000006</v>
      </c>
      <c r="H2413" s="2">
        <f>'Moving Avg'!G2413</f>
        <v>18.678918000000007</v>
      </c>
      <c r="I2413" s="2">
        <f>'Moving Avg'!H2413</f>
        <v>15.458192500000001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</row>
    <row r="2414" spans="1:12" ht="13.5" x14ac:dyDescent="0.25">
      <c r="A2414" s="3">
        <f>RSI!A2414</f>
        <v>45821</v>
      </c>
      <c r="B2414" s="2">
        <f>RSI!B2414</f>
        <v>19.168600000000001</v>
      </c>
      <c r="C2414" s="2">
        <f>RSI!I2414</f>
        <v>45.758889029260118</v>
      </c>
      <c r="D2414" s="2">
        <f>MACD!E2414</f>
        <v>0.63881319648098511</v>
      </c>
      <c r="E2414" s="2">
        <f>MACD!F2414</f>
        <v>0.3445228277583916</v>
      </c>
      <c r="F2414" s="2">
        <f>'Moving Avg'!D2414</f>
        <v>19.30134</v>
      </c>
      <c r="G2414" s="2">
        <f>'Moving Avg'!F2414</f>
        <v>19.910240000000002</v>
      </c>
      <c r="H2414" s="2">
        <f>'Moving Avg'!G2414</f>
        <v>18.726768000000007</v>
      </c>
      <c r="I2414" s="2">
        <f>'Moving Avg'!H2414</f>
        <v>15.486416999999999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19.720099999999999</v>
      </c>
      <c r="C2415" s="2">
        <f>RSI!I2415</f>
        <v>55.036799481206437</v>
      </c>
      <c r="D2415" s="2">
        <f>MACD!E2415</f>
        <v>0.63660275986049442</v>
      </c>
      <c r="E2415" s="2">
        <f>MACD!F2415</f>
        <v>0.40293881417881217</v>
      </c>
      <c r="F2415" s="2">
        <f>'Moving Avg'!D2415</f>
        <v>19.404160000000001</v>
      </c>
      <c r="G2415" s="2">
        <f>'Moving Avg'!F2415</f>
        <v>19.878000000000007</v>
      </c>
      <c r="H2415" s="2">
        <f>'Moving Avg'!G2415</f>
        <v>18.785274000000008</v>
      </c>
      <c r="I2415" s="2">
        <f>'Moving Avg'!H2415</f>
        <v>15.518193500000001</v>
      </c>
      <c r="J2415" s="5" t="str">
        <f>OBV!F2415</f>
        <v>BEARISH</v>
      </c>
      <c r="K2415" s="5" t="str">
        <f>OBV!G2415</f>
        <v>NEUTRAL</v>
      </c>
      <c r="L2415" s="5" t="str">
        <f>OBV!H2415</f>
        <v>BEARISH DIVERGENCE</v>
      </c>
    </row>
    <row r="2416" spans="1:12" ht="13.5" x14ac:dyDescent="0.25">
      <c r="A2416" s="3">
        <f>RSI!A2416</f>
        <v>45825</v>
      </c>
      <c r="B2416" s="2">
        <f>RSI!B2416</f>
        <v>19.720099999999999</v>
      </c>
      <c r="C2416" s="2">
        <f>RSI!I2416</f>
        <v>55.036799481206437</v>
      </c>
      <c r="D2416" s="2">
        <f>MACD!E2416</f>
        <v>0.59698771396283945</v>
      </c>
      <c r="E2416" s="2">
        <f>MACD!F2416</f>
        <v>0.44174859413561762</v>
      </c>
      <c r="F2416" s="2">
        <f>'Moving Avg'!D2416</f>
        <v>19.51632</v>
      </c>
      <c r="G2416" s="2">
        <f>'Moving Avg'!F2416</f>
        <v>19.845760000000006</v>
      </c>
      <c r="H2416" s="2">
        <f>'Moving Avg'!G2416</f>
        <v>18.846958000000008</v>
      </c>
      <c r="I2416" s="2">
        <f>'Moving Avg'!H2416</f>
        <v>15.549315999999999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19.720099999999999</v>
      </c>
      <c r="C2417" s="2">
        <f>RSI!I2417</f>
        <v>55.036799481206437</v>
      </c>
      <c r="D2417" s="2">
        <f>MACD!E2417</f>
        <v>0.51579372969586856</v>
      </c>
      <c r="E2417" s="2">
        <f>MACD!F2417</f>
        <v>0.45655762124766786</v>
      </c>
      <c r="F2417" s="2">
        <f>'Moving Avg'!D2417</f>
        <v>19.626620000000003</v>
      </c>
      <c r="G2417" s="2">
        <f>'Moving Avg'!F2417</f>
        <v>19.813520000000004</v>
      </c>
      <c r="H2417" s="2">
        <f>'Moving Avg'!G2417</f>
        <v>18.914250000000006</v>
      </c>
      <c r="I2417" s="2">
        <f>'Moving Avg'!H2417</f>
        <v>15.580157999999999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19.579899999999999</v>
      </c>
      <c r="C2418" s="2">
        <f>RSI!I2418</f>
        <v>52.201734109006743</v>
      </c>
      <c r="D2418" s="2">
        <f>MACD!E2418</f>
        <v>0.43006404139900312</v>
      </c>
      <c r="E2418" s="2">
        <f>MACD!F2418</f>
        <v>0.45125890527793494</v>
      </c>
      <c r="F2418" s="2">
        <f>'Moving Avg'!D2418</f>
        <v>19.581759999999999</v>
      </c>
      <c r="G2418" s="2">
        <f>'Moving Avg'!F2418</f>
        <v>19.774270000000001</v>
      </c>
      <c r="H2418" s="2">
        <f>'Moving Avg'!G2418</f>
        <v>18.967522000000006</v>
      </c>
      <c r="I2418" s="2">
        <f>'Moving Avg'!H2418</f>
        <v>15.6098315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</row>
    <row r="2419" spans="1:12" ht="13.5" x14ac:dyDescent="0.25">
      <c r="A2419" s="3">
        <f>RSI!A2419</f>
        <v>45828</v>
      </c>
      <c r="B2419" s="2">
        <f>RSI!B2419</f>
        <v>19.7668</v>
      </c>
      <c r="C2419" s="2">
        <f>RSI!I2419</f>
        <v>55.493149818074706</v>
      </c>
      <c r="D2419" s="2">
        <f>MACD!E2419</f>
        <v>0.29276284354363469</v>
      </c>
      <c r="E2419" s="2">
        <f>MACD!F2419</f>
        <v>0.41955969293107492</v>
      </c>
      <c r="F2419" s="2">
        <f>'Moving Avg'!D2419</f>
        <v>19.7014</v>
      </c>
      <c r="G2419" s="2">
        <f>'Moving Avg'!F2419</f>
        <v>19.744364999999998</v>
      </c>
      <c r="H2419" s="2">
        <f>'Moving Avg'!G2419</f>
        <v>19.024532000000008</v>
      </c>
      <c r="I2419" s="2">
        <f>'Moving Avg'!H2419</f>
        <v>15.639972499999999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45831</v>
      </c>
      <c r="B2420" s="2">
        <f>RSI!B2420</f>
        <v>19.393000000000001</v>
      </c>
      <c r="C2420" s="2">
        <f>RSI!I2420</f>
        <v>48.325717701186484</v>
      </c>
      <c r="D2420" s="2">
        <f>MACD!E2420</f>
        <v>0.20980477863081148</v>
      </c>
      <c r="E2420" s="2">
        <f>MACD!F2420</f>
        <v>0.37760871007102226</v>
      </c>
      <c r="F2420" s="2">
        <f>'Moving Avg'!D2420</f>
        <v>19.63598</v>
      </c>
      <c r="G2420" s="2">
        <f>'Moving Avg'!F2420</f>
        <v>19.69577</v>
      </c>
      <c r="H2420" s="2">
        <f>'Moving Avg'!G2420</f>
        <v>19.073880000000003</v>
      </c>
      <c r="I2420" s="2">
        <f>'Moving Avg'!H2420</f>
        <v>15.667310000000001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19.720099999999999</v>
      </c>
      <c r="C2421" s="2">
        <f>RSI!I2421</f>
        <v>53.932857875501611</v>
      </c>
      <c r="D2421" s="2">
        <f>MACD!E2421</f>
        <v>0.10887290693409213</v>
      </c>
      <c r="E2421" s="2">
        <f>MACD!F2421</f>
        <v>0.32386154944363627</v>
      </c>
      <c r="F2421" s="2">
        <f>'Moving Avg'!D2421</f>
        <v>19.63598</v>
      </c>
      <c r="G2421" s="2">
        <f>'Moving Avg'!F2421</f>
        <v>19.665395</v>
      </c>
      <c r="H2421" s="2">
        <f>'Moving Avg'!G2421</f>
        <v>19.117806000000002</v>
      </c>
      <c r="I2421" s="2">
        <f>'Moving Avg'!H2421</f>
        <v>15.696983499999998</v>
      </c>
      <c r="J2421" s="5" t="str">
        <f>OBV!F2421</f>
        <v>BEARISH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19.393000000000001</v>
      </c>
      <c r="C2422" s="2">
        <f>RSI!I2422</f>
        <v>48.289886726188662</v>
      </c>
      <c r="D2422" s="2">
        <f>MACD!E2422</f>
        <v>4.7824028460201617E-2</v>
      </c>
      <c r="E2422" s="2">
        <f>MACD!F2422</f>
        <v>0.26865404524694936</v>
      </c>
      <c r="F2422" s="2">
        <f>'Moving Avg'!D2422</f>
        <v>19.57056</v>
      </c>
      <c r="G2422" s="2">
        <f>'Moving Avg'!F2422</f>
        <v>19.619135</v>
      </c>
      <c r="H2422" s="2">
        <f>'Moving Avg'!G2422</f>
        <v>19.166406000000002</v>
      </c>
      <c r="I2422" s="2">
        <f>'Moving Avg'!H2422</f>
        <v>15.724788</v>
      </c>
      <c r="J2422" s="5" t="str">
        <f>OBV!F2422</f>
        <v>BEARISH</v>
      </c>
      <c r="K2422" s="5" t="str">
        <f>OBV!G2422</f>
        <v>WEAK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19.6266</v>
      </c>
      <c r="C2423" s="2">
        <f>RSI!I2423</f>
        <v>52.141071408127239</v>
      </c>
      <c r="D2423" s="2">
        <f>MACD!E2423</f>
        <v>7.7372354117866138E-2</v>
      </c>
      <c r="E2423" s="2">
        <f>MACD!F2423</f>
        <v>0.23039770702113271</v>
      </c>
      <c r="F2423" s="2">
        <f>'Moving Avg'!D2423</f>
        <v>19.579900000000002</v>
      </c>
      <c r="G2423" s="2">
        <f>'Moving Avg'!F2423</f>
        <v>19.588760000000001</v>
      </c>
      <c r="H2423" s="2">
        <f>'Moving Avg'!G2423</f>
        <v>19.220426000000003</v>
      </c>
      <c r="I2423" s="2">
        <f>'Moving Avg'!H2423</f>
        <v>15.753901000000001</v>
      </c>
      <c r="J2423" s="5" t="str">
        <f>OBV!F2423</f>
        <v>BEARISH</v>
      </c>
      <c r="K2423" s="5" t="str">
        <f>OBV!G2423</f>
        <v>NEUTRAL</v>
      </c>
      <c r="L2423" s="5" t="str">
        <f>OBV!H2423</f>
        <v>BEARISH DIVERGENCE</v>
      </c>
    </row>
    <row r="2424" spans="1:12" ht="13.5" x14ac:dyDescent="0.25">
      <c r="A2424" s="3">
        <f>RSI!A2424</f>
        <v>45838</v>
      </c>
      <c r="B2424" s="2">
        <f>RSI!B2424</f>
        <v>19.6266</v>
      </c>
      <c r="C2424" s="2">
        <f>RSI!I2424</f>
        <v>52.141071408127239</v>
      </c>
      <c r="D2424" s="2">
        <f>MACD!E2424</f>
        <v>3.880331722953656E-3</v>
      </c>
      <c r="E2424" s="2">
        <f>MACD!F2424</f>
        <v>0.18509423196149691</v>
      </c>
      <c r="F2424" s="2">
        <f>'Moving Avg'!D2424</f>
        <v>19.551859999999998</v>
      </c>
      <c r="G2424" s="2">
        <f>'Moving Avg'!F2424</f>
        <v>19.560720000000003</v>
      </c>
      <c r="H2424" s="2">
        <f>'Moving Avg'!G2424</f>
        <v>19.274258000000003</v>
      </c>
      <c r="I2424" s="2">
        <f>'Moving Avg'!H2424</f>
        <v>15.783106999999999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19.738800000000001</v>
      </c>
      <c r="C2425" s="2">
        <f>RSI!I2425</f>
        <v>54.047486692034433</v>
      </c>
      <c r="D2425" s="2">
        <f>MACD!E2425</f>
        <v>1.7572561109012952E-2</v>
      </c>
      <c r="E2425" s="2">
        <f>MACD!F2425</f>
        <v>0.15158989779100013</v>
      </c>
      <c r="F2425" s="2">
        <f>'Moving Avg'!D2425</f>
        <v>19.621019999999998</v>
      </c>
      <c r="G2425" s="2">
        <f>'Moving Avg'!F2425</f>
        <v>19.538290000000003</v>
      </c>
      <c r="H2425" s="2">
        <f>'Moving Avg'!G2425</f>
        <v>19.323606000000002</v>
      </c>
      <c r="I2425" s="2">
        <f>'Moving Avg'!H2425</f>
        <v>15.8135285</v>
      </c>
      <c r="J2425" s="5" t="str">
        <f>OBV!F2425</f>
        <v>BEARISH</v>
      </c>
      <c r="K2425" s="5" t="str">
        <f>OBV!G2425</f>
        <v>NEUTRAL</v>
      </c>
      <c r="L2425" s="5" t="str">
        <f>OBV!H2425</f>
        <v>BEARISH DIVERGENCE</v>
      </c>
    </row>
    <row r="2426" spans="1:12" ht="13.5" x14ac:dyDescent="0.25">
      <c r="A2426" s="3">
        <f>RSI!A2426</f>
        <v>45840</v>
      </c>
      <c r="B2426" s="2">
        <f>RSI!B2426</f>
        <v>19.8322</v>
      </c>
      <c r="C2426" s="2">
        <f>RSI!I2426</f>
        <v>55.631884471143515</v>
      </c>
      <c r="D2426" s="2">
        <f>MACD!E2426</f>
        <v>2.0968210216505412E-2</v>
      </c>
      <c r="E2426" s="2">
        <f>MACD!F2426</f>
        <v>0.12546556027610117</v>
      </c>
      <c r="F2426" s="2">
        <f>'Moving Avg'!D2426</f>
        <v>19.643439999999998</v>
      </c>
      <c r="G2426" s="2">
        <f>'Moving Avg'!F2426</f>
        <v>19.532215000000001</v>
      </c>
      <c r="H2426" s="2">
        <f>'Moving Avg'!G2426</f>
        <v>19.365850000000002</v>
      </c>
      <c r="I2426" s="2">
        <f>'Moving Avg'!H2426</f>
        <v>15.846566499999996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19.991099999999999</v>
      </c>
      <c r="C2427" s="2">
        <f>RSI!I2427</f>
        <v>58.268122289214489</v>
      </c>
      <c r="D2427" s="2">
        <f>MACD!E2427</f>
        <v>1.0341801850966448E-2</v>
      </c>
      <c r="E2427" s="2">
        <f>MACD!F2427</f>
        <v>0.10244080859107423</v>
      </c>
      <c r="F2427" s="2">
        <f>'Moving Avg'!D2427</f>
        <v>19.763060000000003</v>
      </c>
      <c r="G2427" s="2">
        <f>'Moving Avg'!F2427</f>
        <v>19.549039999999998</v>
      </c>
      <c r="H2427" s="2">
        <f>'Moving Avg'!G2427</f>
        <v>19.407719999999998</v>
      </c>
      <c r="I2427" s="2">
        <f>'Moving Avg'!H2427</f>
        <v>15.879277499999999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19.6266</v>
      </c>
      <c r="C2428" s="2">
        <f>RSI!I2428</f>
        <v>50.810125542083682</v>
      </c>
      <c r="D2428" s="2">
        <f>MACD!E2428</f>
        <v>4.2408630819394944E-3</v>
      </c>
      <c r="E2428" s="2">
        <f>MACD!F2428</f>
        <v>8.2800819489247279E-2</v>
      </c>
      <c r="F2428" s="2">
        <f>'Moving Avg'!D2428</f>
        <v>19.763059999999999</v>
      </c>
      <c r="G2428" s="2">
        <f>'Moving Avg'!F2428</f>
        <v>19.556050000000003</v>
      </c>
      <c r="H2428" s="2">
        <f>'Moving Avg'!G2428</f>
        <v>19.442299999999999</v>
      </c>
      <c r="I2428" s="2">
        <f>'Moving Avg'!H2428</f>
        <v>15.911474499999999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20.467700000000001</v>
      </c>
      <c r="C2429" s="2">
        <f>RSI!I2429</f>
        <v>62.680444996812767</v>
      </c>
      <c r="D2429" s="2">
        <f>MACD!E2429</f>
        <v>-3.466945490612261E-2</v>
      </c>
      <c r="E2429" s="2">
        <f>MACD!F2429</f>
        <v>5.9306764610173306E-2</v>
      </c>
      <c r="F2429" s="2">
        <f>'Moving Avg'!D2429</f>
        <v>19.931279999999997</v>
      </c>
      <c r="G2429" s="2">
        <f>'Moving Avg'!F2429</f>
        <v>19.621470000000002</v>
      </c>
      <c r="H2429" s="2">
        <f>'Moving Avg'!G2429</f>
        <v>19.483422000000004</v>
      </c>
      <c r="I2429" s="2">
        <f>'Moving Avg'!H2429</f>
        <v>15.948391000000001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</row>
    <row r="2430" spans="1:12" ht="13.5" x14ac:dyDescent="0.25">
      <c r="A2430" s="3">
        <f>RSI!A2430</f>
        <v>45846</v>
      </c>
      <c r="B2430" s="2">
        <f>RSI!B2430</f>
        <v>20.8416</v>
      </c>
      <c r="C2430" s="2">
        <f>RSI!I2430</f>
        <v>66.545325071796015</v>
      </c>
      <c r="D2430" s="2">
        <f>MACD!E2430</f>
        <v>-0.15795110626535802</v>
      </c>
      <c r="E2430" s="2">
        <f>MACD!F2430</f>
        <v>1.5855190435067043E-2</v>
      </c>
      <c r="F2430" s="2">
        <f>'Moving Avg'!D2430</f>
        <v>20.15184</v>
      </c>
      <c r="G2430" s="2">
        <f>'Moving Avg'!F2430</f>
        <v>19.703250000000004</v>
      </c>
      <c r="H2430" s="2">
        <f>'Moving Avg'!G2430</f>
        <v>19.542490000000001</v>
      </c>
      <c r="I2430" s="2">
        <f>'Moving Avg'!H2430</f>
        <v>15.987177000000004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</row>
    <row r="2431" spans="1:12" ht="13.5" x14ac:dyDescent="0.25">
      <c r="A2431" s="3">
        <f>RSI!A2431</f>
        <v>45847</v>
      </c>
      <c r="B2431" s="2">
        <f>RSI!B2431</f>
        <v>21.383600000000001</v>
      </c>
      <c r="C2431" s="2">
        <f>RSI!I2431</f>
        <v>71.2012106797076</v>
      </c>
      <c r="D2431" s="2">
        <f>MACD!E2431</f>
        <v>-0.25907261537854254</v>
      </c>
      <c r="E2431" s="2">
        <f>MACD!F2431</f>
        <v>-3.9130370727654878E-2</v>
      </c>
      <c r="F2431" s="2">
        <f>'Moving Avg'!D2431</f>
        <v>20.462119999999999</v>
      </c>
      <c r="G2431" s="2">
        <f>'Moving Avg'!F2431</f>
        <v>19.814465000000002</v>
      </c>
      <c r="H2431" s="2">
        <f>'Moving Avg'!G2431</f>
        <v>19.606602000000002</v>
      </c>
      <c r="I2431" s="2">
        <f>'Moving Avg'!H2431</f>
        <v>16.029140500000004</v>
      </c>
      <c r="J2431" s="5" t="str">
        <f>OBV!F2431</f>
        <v>BEARISH</v>
      </c>
      <c r="K2431" s="5" t="str">
        <f>OBV!G2431</f>
        <v>NEUTRAL</v>
      </c>
      <c r="L2431" s="5" t="str">
        <f>OBV!H2431</f>
        <v>BEARISH DIVERGENCE</v>
      </c>
    </row>
    <row r="2432" spans="1:12" ht="13.5" x14ac:dyDescent="0.25">
      <c r="A2432" s="3">
        <f>RSI!A2432</f>
        <v>45848</v>
      </c>
      <c r="B2432" s="2">
        <f>RSI!B2432</f>
        <v>21.122</v>
      </c>
      <c r="C2432" s="2">
        <f>RSI!I2432</f>
        <v>66.398082659107189</v>
      </c>
      <c r="D2432" s="2">
        <f>MACD!E2432</f>
        <v>-0.3852490385825682</v>
      </c>
      <c r="E2432" s="2">
        <f>MACD!F2432</f>
        <v>-0.10835410429863757</v>
      </c>
      <c r="F2432" s="2">
        <f>'Moving Avg'!D2432</f>
        <v>20.688300000000002</v>
      </c>
      <c r="G2432" s="2">
        <f>'Moving Avg'!F2432</f>
        <v>19.912135000000003</v>
      </c>
      <c r="H2432" s="2">
        <f>'Moving Avg'!G2432</f>
        <v>19.67296</v>
      </c>
      <c r="I2432" s="2">
        <f>'Moving Avg'!H2432</f>
        <v>16.069796</v>
      </c>
      <c r="J2432" s="5" t="str">
        <f>OBV!F2432</f>
        <v>BEARISH</v>
      </c>
      <c r="K2432" s="5" t="str">
        <f>OBV!G2432</f>
        <v>NEUTRAL</v>
      </c>
      <c r="L2432" s="5" t="str">
        <f>OBV!H2432</f>
        <v>BEARISH DIVERGENCE</v>
      </c>
    </row>
    <row r="2433" spans="1:12" ht="13.5" x14ac:dyDescent="0.25">
      <c r="A2433" s="3">
        <f>RSI!A2433</f>
        <v>45849</v>
      </c>
      <c r="B2433" s="2">
        <f>RSI!B2433</f>
        <v>20.934999999999999</v>
      </c>
      <c r="C2433" s="2">
        <f>RSI!I2433</f>
        <v>63.120197863129768</v>
      </c>
      <c r="D2433" s="2">
        <f>MACD!E2433</f>
        <v>-0.44962829848791586</v>
      </c>
      <c r="E2433" s="2">
        <f>MACD!F2433</f>
        <v>-0.17660894313649322</v>
      </c>
      <c r="F2433" s="2">
        <f>'Moving Avg'!D2433</f>
        <v>20.94998</v>
      </c>
      <c r="G2433" s="2">
        <f>'Moving Avg'!F2433</f>
        <v>19.968675000000001</v>
      </c>
      <c r="H2433" s="2">
        <f>'Moving Avg'!G2433</f>
        <v>19.729036000000004</v>
      </c>
      <c r="I2433" s="2">
        <f>'Moving Avg'!H2433</f>
        <v>16.109516499999998</v>
      </c>
      <c r="J2433" s="5" t="str">
        <f>OBV!F2433</f>
        <v>BEARISH</v>
      </c>
      <c r="K2433" s="5" t="str">
        <f>OBV!G2433</f>
        <v>NEUTRAL</v>
      </c>
      <c r="L2433" s="5" t="str">
        <f>OBV!H2433</f>
        <v>BEARISH DIVERGENCE</v>
      </c>
    </row>
    <row r="2434" spans="1:12" ht="13.5" x14ac:dyDescent="0.25">
      <c r="A2434" s="3">
        <f>RSI!A2434</f>
        <v>45852</v>
      </c>
      <c r="B2434" s="2">
        <f>RSI!B2434</f>
        <v>20.934999999999999</v>
      </c>
      <c r="C2434" s="2">
        <f>RSI!I2434</f>
        <v>63.120197863129768</v>
      </c>
      <c r="D2434" s="2">
        <f>MACD!E2434</f>
        <v>-0.50985446167884874</v>
      </c>
      <c r="E2434" s="2">
        <f>MACD!F2434</f>
        <v>-0.24325804684496433</v>
      </c>
      <c r="F2434" s="2">
        <f>'Moving Avg'!D2434</f>
        <v>21.04344</v>
      </c>
      <c r="G2434" s="2">
        <f>'Moving Avg'!F2434</f>
        <v>20.056994999999997</v>
      </c>
      <c r="H2434" s="2">
        <f>'Moving Avg'!G2434</f>
        <v>19.79128</v>
      </c>
      <c r="I2434" s="2">
        <f>'Moving Avg'!H2434</f>
        <v>16.149283500000003</v>
      </c>
      <c r="J2434" s="5" t="str">
        <f>OBV!F2434</f>
        <v>BEARISH</v>
      </c>
      <c r="K2434" s="5" t="str">
        <f>OBV!G2434</f>
        <v>WEAK</v>
      </c>
      <c r="L2434" s="5" t="str">
        <f>OBV!H2434</f>
        <v>BEARISH DIVERGENCE</v>
      </c>
    </row>
    <row r="2435" spans="1:12" ht="13.5" x14ac:dyDescent="0.25">
      <c r="A2435" s="3">
        <f>RSI!A2435</f>
        <v>45853</v>
      </c>
      <c r="B2435" s="2">
        <f>RSI!B2435</f>
        <v>20.925699999999999</v>
      </c>
      <c r="C2435" s="2">
        <f>RSI!I2435</f>
        <v>62.940979563069483</v>
      </c>
      <c r="D2435" s="2">
        <f>MACD!E2435</f>
        <v>-0.54819000877511925</v>
      </c>
      <c r="E2435" s="2">
        <f>MACD!F2435</f>
        <v>-0.30424443923099531</v>
      </c>
      <c r="F2435" s="2">
        <f>'Moving Avg'!D2435</f>
        <v>21.06026</v>
      </c>
      <c r="G2435" s="2">
        <f>'Moving Avg'!F2435</f>
        <v>20.117274999999999</v>
      </c>
      <c r="H2435" s="2">
        <f>'Moving Avg'!G2435</f>
        <v>19.840626</v>
      </c>
      <c r="I2435" s="2">
        <f>'Moving Avg'!H2435</f>
        <v>16.1897515</v>
      </c>
      <c r="J2435" s="5" t="str">
        <f>OBV!F2435</f>
        <v>BEARISH</v>
      </c>
      <c r="K2435" s="5" t="str">
        <f>OBV!G2435</f>
        <v>WEAK</v>
      </c>
      <c r="L2435" s="5" t="str">
        <f>OBV!H2435</f>
        <v>BEARISH DIVERGENCE</v>
      </c>
    </row>
    <row r="2436" spans="1:12" ht="13.5" x14ac:dyDescent="0.25">
      <c r="A2436" s="3">
        <f>RSI!A2436</f>
        <v>45854</v>
      </c>
      <c r="B2436" s="2">
        <f>RSI!B2436</f>
        <v>20.748100000000001</v>
      </c>
      <c r="C2436" s="2">
        <f>RSI!I2436</f>
        <v>59.468454792647385</v>
      </c>
      <c r="D2436" s="2">
        <f>MACD!E2436</f>
        <v>-0.55797894158530426</v>
      </c>
      <c r="E2436" s="2">
        <f>MACD!F2436</f>
        <v>-0.35499133970185714</v>
      </c>
      <c r="F2436" s="2">
        <f>'Moving Avg'!D2436</f>
        <v>20.933159999999997</v>
      </c>
      <c r="G2436" s="2">
        <f>'Moving Avg'!F2436</f>
        <v>20.168675</v>
      </c>
      <c r="H2436" s="2">
        <f>'Moving Avg'!G2436</f>
        <v>19.886608000000003</v>
      </c>
      <c r="I2436" s="2">
        <f>'Moving Avg'!H2436</f>
        <v>16.228770999999998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</row>
    <row r="2437" spans="1:12" ht="13.5" x14ac:dyDescent="0.25">
      <c r="A2437" s="3">
        <f>RSI!A2437</f>
        <v>45855</v>
      </c>
      <c r="B2437" s="2">
        <f>RSI!B2437</f>
        <v>20.748100000000001</v>
      </c>
      <c r="C2437" s="2">
        <f>RSI!I2437</f>
        <v>59.468454792647385</v>
      </c>
      <c r="D2437" s="2">
        <f>MACD!E2437</f>
        <v>-0.5452810520025686</v>
      </c>
      <c r="E2437" s="2">
        <f>MACD!F2437</f>
        <v>-0.39304928216199947</v>
      </c>
      <c r="F2437" s="2">
        <f>'Moving Avg'!D2437</f>
        <v>20.85838</v>
      </c>
      <c r="G2437" s="2">
        <f>'Moving Avg'!F2437</f>
        <v>20.220075000000001</v>
      </c>
      <c r="H2437" s="2">
        <f>'Moving Avg'!G2437</f>
        <v>19.931468000000002</v>
      </c>
      <c r="I2437" s="2">
        <f>'Moving Avg'!H2437</f>
        <v>16.268023999999997</v>
      </c>
      <c r="J2437" s="5" t="str">
        <f>OBV!F2437</f>
        <v>BEARISH</v>
      </c>
      <c r="K2437" s="5" t="str">
        <f>OBV!G2437</f>
        <v>WEAK</v>
      </c>
      <c r="L2437" s="5" t="str">
        <f>OBV!H2437</f>
        <v>CONFIRMED BEARISH</v>
      </c>
    </row>
    <row r="2438" spans="1:12" ht="13.5" x14ac:dyDescent="0.25">
      <c r="A2438" s="3">
        <f>RSI!A2438</f>
        <v>45856</v>
      </c>
      <c r="B2438" s="2">
        <f>RSI!B2438</f>
        <v>20.8416</v>
      </c>
      <c r="C2438" s="2">
        <f>RSI!I2438</f>
        <v>60.789307478305943</v>
      </c>
      <c r="D2438" s="2">
        <f>MACD!E2438</f>
        <v>-0.60074816356022609</v>
      </c>
      <c r="E2438" s="2">
        <f>MACD!F2438</f>
        <v>-0.4345890584416448</v>
      </c>
      <c r="F2438" s="2">
        <f>'Moving Avg'!D2438</f>
        <v>20.839700000000001</v>
      </c>
      <c r="G2438" s="2">
        <f>'Moving Avg'!F2438</f>
        <v>20.283160000000002</v>
      </c>
      <c r="H2438" s="2">
        <f>'Moving Avg'!G2438</f>
        <v>19.975020000000001</v>
      </c>
      <c r="I2438" s="2">
        <f>'Moving Avg'!H2438</f>
        <v>16.307510999999998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</row>
    <row r="2439" spans="1:12" ht="13.5" x14ac:dyDescent="0.25">
      <c r="A2439" s="3">
        <f>RSI!A2439</f>
        <v>45859</v>
      </c>
      <c r="B2439" s="2">
        <f>RSI!B2439</f>
        <v>21.168700000000001</v>
      </c>
      <c r="C2439" s="2">
        <f>RSI!I2439</f>
        <v>65.077024176803633</v>
      </c>
      <c r="D2439" s="2">
        <f>MACD!E2439</f>
        <v>-0.5460349528027173</v>
      </c>
      <c r="E2439" s="2">
        <f>MACD!F2439</f>
        <v>-0.45687823731385929</v>
      </c>
      <c r="F2439" s="2">
        <f>'Moving Avg'!D2439</f>
        <v>20.88644</v>
      </c>
      <c r="G2439" s="2">
        <f>'Moving Avg'!F2439</f>
        <v>20.353255000000004</v>
      </c>
      <c r="H2439" s="2">
        <f>'Moving Avg'!G2439</f>
        <v>20.025114000000002</v>
      </c>
      <c r="I2439" s="2">
        <f>'Moving Avg'!H2439</f>
        <v>16.348679999999998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22.430399999999999</v>
      </c>
      <c r="C2440" s="2">
        <f>RSI!I2440</f>
        <v>75.985349518466734</v>
      </c>
      <c r="D2440" s="2">
        <f>MACD!E2440</f>
        <v>-0.54087064291802989</v>
      </c>
      <c r="E2440" s="2">
        <f>MACD!F2440</f>
        <v>-0.47367671843469344</v>
      </c>
      <c r="F2440" s="2">
        <f>'Moving Avg'!D2440</f>
        <v>21.187380000000001</v>
      </c>
      <c r="G2440" s="2">
        <f>'Moving Avg'!F2440</f>
        <v>20.505125000000003</v>
      </c>
      <c r="H2440" s="2">
        <f>'Moving Avg'!G2440</f>
        <v>20.096518</v>
      </c>
      <c r="I2440" s="2">
        <f>'Moving Avg'!H2440</f>
        <v>16.395924000000001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23.776199999999999</v>
      </c>
      <c r="C2441" s="2">
        <f>RSI!I2441</f>
        <v>82.326612270635195</v>
      </c>
      <c r="D2441" s="2">
        <f>MACD!E2441</f>
        <v>-0.56507101958480277</v>
      </c>
      <c r="E2441" s="2">
        <f>MACD!F2441</f>
        <v>-0.49195557866471534</v>
      </c>
      <c r="F2441" s="2">
        <f>'Moving Avg'!D2441</f>
        <v>21.792999999999999</v>
      </c>
      <c r="G2441" s="2">
        <f>'Moving Avg'!F2441</f>
        <v>20.707930000000005</v>
      </c>
      <c r="H2441" s="2">
        <f>'Moving Avg'!G2441</f>
        <v>20.186052000000004</v>
      </c>
      <c r="I2441" s="2">
        <f>'Moving Avg'!H2441</f>
        <v>16.449850500000004</v>
      </c>
      <c r="J2441" s="5" t="str">
        <f>OBV!F2441</f>
        <v>BULLISH</v>
      </c>
      <c r="K2441" s="5" t="str">
        <f>OBV!G2441</f>
        <v>STRONG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23.364999999999998</v>
      </c>
      <c r="C2442" s="2">
        <f>RSI!I2442</f>
        <v>75.745300889110595</v>
      </c>
      <c r="D2442" s="2">
        <f>MACD!E2442</f>
        <v>-0.61464486432846144</v>
      </c>
      <c r="E2442" s="2">
        <f>MACD!F2442</f>
        <v>-0.51649343579746454</v>
      </c>
      <c r="F2442" s="2">
        <f>'Moving Avg'!D2442</f>
        <v>22.316379999999999</v>
      </c>
      <c r="G2442" s="2">
        <f>'Moving Avg'!F2442</f>
        <v>20.906530000000004</v>
      </c>
      <c r="H2442" s="2">
        <f>'Moving Avg'!G2442</f>
        <v>20.267362000000002</v>
      </c>
      <c r="I2442" s="2">
        <f>'Moving Avg'!H2442</f>
        <v>16.502188</v>
      </c>
      <c r="J2442" s="5" t="str">
        <f>OBV!F2442</f>
        <v>BULLISH</v>
      </c>
      <c r="K2442" s="5" t="str">
        <f>OBV!G2442</f>
        <v>STRONG</v>
      </c>
      <c r="L2442" s="5" t="str">
        <f>OBV!H2442</f>
        <v>CONFIRMED BULLISH</v>
      </c>
    </row>
    <row r="2443" spans="1:12" ht="13.5" x14ac:dyDescent="0.25">
      <c r="A2443" s="3">
        <f>RSI!A2443</f>
        <v>45866</v>
      </c>
      <c r="B2443" s="2">
        <f>RSI!B2443</f>
        <v>22.8977</v>
      </c>
      <c r="C2443" s="2">
        <f>RSI!I2443</f>
        <v>68.995084377466782</v>
      </c>
      <c r="D2443" s="2">
        <f>MACD!E2443</f>
        <v>-0.66619594081618771</v>
      </c>
      <c r="E2443" s="2">
        <f>MACD!F2443</f>
        <v>-0.54643393680120922</v>
      </c>
      <c r="F2443" s="2">
        <f>'Moving Avg'!D2443</f>
        <v>22.727599999999999</v>
      </c>
      <c r="G2443" s="2">
        <f>'Moving Avg'!F2443</f>
        <v>21.070085000000006</v>
      </c>
      <c r="H2443" s="2">
        <f>'Moving Avg'!G2443</f>
        <v>20.333158000000005</v>
      </c>
      <c r="I2443" s="2">
        <f>'Moving Avg'!H2443</f>
        <v>16.552188999999998</v>
      </c>
      <c r="J2443" s="5" t="str">
        <f>OBV!F2443</f>
        <v>BULLISH</v>
      </c>
      <c r="K2443" s="5" t="str">
        <f>OBV!G2443</f>
        <v>STRONG</v>
      </c>
      <c r="L2443" s="5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22.888400000000001</v>
      </c>
      <c r="C2444" s="2">
        <f>RSI!I2444</f>
        <v>68.863554838872489</v>
      </c>
      <c r="D2444" s="2">
        <f>MACD!E2444</f>
        <v>-0.72067104700097318</v>
      </c>
      <c r="E2444" s="2">
        <f>MACD!F2444</f>
        <v>-0.58128135884116205</v>
      </c>
      <c r="F2444" s="2">
        <f>'Moving Avg'!D2444</f>
        <v>23.071539999999999</v>
      </c>
      <c r="G2444" s="2">
        <f>'Moving Avg'!F2444</f>
        <v>21.233175000000003</v>
      </c>
      <c r="H2444" s="2">
        <f>'Moving Avg'!G2444</f>
        <v>20.382692000000002</v>
      </c>
      <c r="I2444" s="2">
        <f>'Moving Avg'!H2444</f>
        <v>16.6016765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22.430399999999999</v>
      </c>
      <c r="C2445" s="2">
        <f>RSI!I2445</f>
        <v>62.540410615668421</v>
      </c>
      <c r="D2445" s="2">
        <f>MACD!E2445</f>
        <v>-0.74490401000043605</v>
      </c>
      <c r="E2445" s="2">
        <f>MACD!F2445</f>
        <v>-0.6140058890730169</v>
      </c>
      <c r="F2445" s="2">
        <f>'Moving Avg'!D2445</f>
        <v>23.071539999999999</v>
      </c>
      <c r="G2445" s="2">
        <f>'Moving Avg'!F2445</f>
        <v>21.367754999999999</v>
      </c>
      <c r="H2445" s="2">
        <f>'Moving Avg'!G2445</f>
        <v>20.424002000000005</v>
      </c>
      <c r="I2445" s="2">
        <f>'Moving Avg'!H2445</f>
        <v>16.647939000000001</v>
      </c>
      <c r="J2445" s="5" t="str">
        <f>OBV!F2445</f>
        <v>BEARISH</v>
      </c>
      <c r="K2445" s="5" t="str">
        <f>OBV!G2445</f>
        <v>WEAK</v>
      </c>
      <c r="L2445" s="5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22.56</v>
      </c>
      <c r="C2446" s="2">
        <f>RSI!I2446</f>
        <v>63.560047777791247</v>
      </c>
      <c r="D2446" s="2">
        <f>MACD!E2446</f>
        <v>-0.80947167035613532</v>
      </c>
      <c r="E2446" s="2">
        <f>MACD!F2446</f>
        <v>-0.65309904532964058</v>
      </c>
      <c r="F2446" s="2">
        <f>'Moving Avg'!D2446</f>
        <v>22.828300000000002</v>
      </c>
      <c r="G2446" s="2">
        <f>'Moving Avg'!F2446</f>
        <v>21.504145000000001</v>
      </c>
      <c r="H2446" s="2">
        <f>'Moving Avg'!G2446</f>
        <v>20.467904000000004</v>
      </c>
      <c r="I2446" s="2">
        <f>'Moving Avg'!H2446</f>
        <v>16.694429</v>
      </c>
      <c r="J2446" s="5" t="str">
        <f>OBV!F2446</f>
        <v>BEARISH</v>
      </c>
      <c r="K2446" s="5" t="str">
        <f>OBV!G2446</f>
        <v>WEAK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22.56</v>
      </c>
      <c r="C2447" s="2">
        <f>RSI!I2447</f>
        <v>63.560047777791254</v>
      </c>
      <c r="D2447" s="2">
        <f>MACD!E2447</f>
        <v>-0.87148255330882307</v>
      </c>
      <c r="E2447" s="2">
        <f>MACD!F2447</f>
        <v>-0.69677574692547717</v>
      </c>
      <c r="F2447" s="2">
        <f>'Moving Avg'!D2447</f>
        <v>22.667300000000001</v>
      </c>
      <c r="G2447" s="2">
        <f>'Moving Avg'!F2447</f>
        <v>21.63259</v>
      </c>
      <c r="H2447" s="2">
        <f>'Moving Avg'!G2447</f>
        <v>20.511806</v>
      </c>
      <c r="I2447" s="2">
        <f>'Moving Avg'!H2447</f>
        <v>16.740919000000002</v>
      </c>
      <c r="J2447" s="5" t="str">
        <f>OBV!F2447</f>
        <v>BEARISH</v>
      </c>
      <c r="K2447" s="5" t="str">
        <f>OBV!G2447</f>
        <v>WEAK</v>
      </c>
      <c r="L2447" s="5" t="str">
        <f>OBV!H2447</f>
        <v>CONFIRMED BEARISH</v>
      </c>
    </row>
    <row r="2448" spans="1:12" ht="13.5" x14ac:dyDescent="0.25">
      <c r="A2448" s="3">
        <f>RSI!A2448</f>
        <v>45873</v>
      </c>
      <c r="B2448" s="2">
        <f>RSI!B2448</f>
        <v>22.1</v>
      </c>
      <c r="C2448" s="2">
        <f>RSI!I2448</f>
        <v>57.155839495521882</v>
      </c>
      <c r="D2448" s="2">
        <f>MACD!E2448</f>
        <v>-0.88232489689501747</v>
      </c>
      <c r="E2448" s="2">
        <f>MACD!F2448</f>
        <v>-0.73388557691938527</v>
      </c>
      <c r="F2448" s="2">
        <f>'Moving Avg'!D2448</f>
        <v>22.507760000000001</v>
      </c>
      <c r="G2448" s="2">
        <f>'Moving Avg'!F2448</f>
        <v>21.756260000000001</v>
      </c>
      <c r="H2448" s="2">
        <f>'Moving Avg'!G2448</f>
        <v>20.546507999999996</v>
      </c>
      <c r="I2448" s="2">
        <f>'Moving Avg'!H2448</f>
        <v>16.785109000000002</v>
      </c>
      <c r="J2448" s="5" t="str">
        <f>OBV!F2448</f>
        <v>BEARISH</v>
      </c>
      <c r="K2448" s="5" t="str">
        <f>OBV!G2448</f>
        <v>WEAK</v>
      </c>
      <c r="L2448" s="5" t="str">
        <f>OBV!H2448</f>
        <v>CONFIRMED BEARISH</v>
      </c>
    </row>
    <row r="2449" spans="1:12" ht="13.5" x14ac:dyDescent="0.25">
      <c r="A2449" s="3">
        <f>RSI!A2449</f>
        <v>45874</v>
      </c>
      <c r="B2449" s="2">
        <f>RSI!B2449</f>
        <v>22.09</v>
      </c>
      <c r="C2449" s="2">
        <f>RSI!I2449</f>
        <v>57.0213323224839</v>
      </c>
      <c r="D2449" s="2">
        <f>MACD!E2449</f>
        <v>-0.84404154902784612</v>
      </c>
      <c r="E2449" s="2">
        <f>MACD!F2449</f>
        <v>-0.75591677134107749</v>
      </c>
      <c r="F2449" s="2">
        <f>'Moving Avg'!D2449</f>
        <v>22.34808</v>
      </c>
      <c r="G2449" s="2">
        <f>'Moving Avg'!F2449</f>
        <v>21.837374999999998</v>
      </c>
      <c r="H2449" s="2">
        <f>'Moving Avg'!G2449</f>
        <v>20.581009999999996</v>
      </c>
      <c r="I2449" s="2">
        <f>'Moving Avg'!H2449</f>
        <v>16.829249000000001</v>
      </c>
      <c r="J2449" s="5" t="str">
        <f>OBV!F2449</f>
        <v>BEARISH</v>
      </c>
      <c r="K2449" s="5" t="str">
        <f>OBV!G2449</f>
        <v>WEAK</v>
      </c>
      <c r="L2449" s="5" t="str">
        <f>OBV!H2449</f>
        <v>CONFIRMED BEARISH</v>
      </c>
    </row>
    <row r="2450" spans="1:12" ht="13.5" x14ac:dyDescent="0.25">
      <c r="A2450" s="3">
        <f>RSI!A2450</f>
        <v>45875</v>
      </c>
      <c r="B2450" s="2">
        <f>RSI!B2450</f>
        <v>22.09</v>
      </c>
      <c r="C2450" s="2">
        <f>RSI!I2450</f>
        <v>57.0213323224839</v>
      </c>
      <c r="D2450" s="2">
        <f>MACD!E2450</f>
        <v>-0.62082021894356387</v>
      </c>
      <c r="E2450" s="2">
        <f>MACD!F2450</f>
        <v>-0.72889746086157481</v>
      </c>
      <c r="F2450" s="2">
        <f>'Moving Avg'!D2450</f>
        <v>22.28</v>
      </c>
      <c r="G2450" s="2">
        <f>'Moving Avg'!F2450</f>
        <v>21.899794999999997</v>
      </c>
      <c r="H2450" s="2">
        <f>'Moving Avg'!G2450</f>
        <v>20.615511999999995</v>
      </c>
      <c r="I2450" s="2">
        <f>'Moving Avg'!H2450</f>
        <v>16.874791000000005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21.8</v>
      </c>
      <c r="C2451" s="2">
        <f>RSI!I2451</f>
        <v>52.839104824272958</v>
      </c>
      <c r="D2451" s="2">
        <f>MACD!E2451</f>
        <v>-0.2064500005704808</v>
      </c>
      <c r="E2451" s="2">
        <f>MACD!F2451</f>
        <v>-0.62440796880335603</v>
      </c>
      <c r="F2451" s="2">
        <f>'Moving Avg'!D2451</f>
        <v>22.128</v>
      </c>
      <c r="G2451" s="2">
        <f>'Moving Avg'!F2451</f>
        <v>21.920614999999998</v>
      </c>
      <c r="H2451" s="2">
        <f>'Moving Avg'!G2451</f>
        <v>20.644960000000001</v>
      </c>
      <c r="I2451" s="2">
        <f>'Moving Avg'!H2451</f>
        <v>16.918602500000006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</row>
    <row r="2452" spans="1:12" ht="13.5" x14ac:dyDescent="0.25">
      <c r="A2452" s="3">
        <f>RSI!A2452</f>
        <v>45877</v>
      </c>
      <c r="B2452" s="2">
        <f>RSI!B2452</f>
        <v>21.79</v>
      </c>
      <c r="C2452" s="2">
        <f>RSI!I2452</f>
        <v>52.695578634437169</v>
      </c>
      <c r="D2452" s="2">
        <f>MACD!E2452</f>
        <v>8.0551737477605911E-2</v>
      </c>
      <c r="E2452" s="2">
        <f>MACD!F2452</f>
        <v>-0.48341602754716362</v>
      </c>
      <c r="F2452" s="2">
        <f>'Moving Avg'!D2452</f>
        <v>21.974</v>
      </c>
      <c r="G2452" s="2">
        <f>'Moving Avg'!F2452</f>
        <v>21.954015000000002</v>
      </c>
      <c r="H2452" s="2">
        <f>'Moving Avg'!G2452</f>
        <v>20.674395999999998</v>
      </c>
      <c r="I2452" s="2">
        <f>'Moving Avg'!H2452</f>
        <v>16.962084000000008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21.38</v>
      </c>
      <c r="C2453" s="2">
        <f>RSI!I2453</f>
        <v>47.052374162718628</v>
      </c>
      <c r="D2453" s="2">
        <f>MACD!E2453</f>
        <v>0.28091946116226296</v>
      </c>
      <c r="E2453" s="2">
        <f>MACD!F2453</f>
        <v>-0.33054892980527828</v>
      </c>
      <c r="F2453" s="2">
        <f>'Moving Avg'!D2453</f>
        <v>21.830000000000002</v>
      </c>
      <c r="G2453" s="2">
        <f>'Moving Avg'!F2453</f>
        <v>21.976265000000001</v>
      </c>
      <c r="H2453" s="2">
        <f>'Moving Avg'!G2453</f>
        <v>20.697313999999995</v>
      </c>
      <c r="I2453" s="2">
        <f>'Moving Avg'!H2453</f>
        <v>17.003468500000007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</row>
    <row r="2454" spans="1:12" ht="13.5" x14ac:dyDescent="0.25">
      <c r="A2454" s="3">
        <f>RSI!A2454</f>
        <v>45881</v>
      </c>
      <c r="B2454" s="2">
        <f>RSI!B2454</f>
        <v>21.38</v>
      </c>
      <c r="C2454" s="2">
        <f>RSI!I2454</f>
        <v>47.052374162718621</v>
      </c>
      <c r="D2454" s="2">
        <f>MACD!E2454</f>
        <v>0.4505663163435436</v>
      </c>
      <c r="E2454" s="2">
        <f>MACD!F2454</f>
        <v>-0.1743258805755139</v>
      </c>
      <c r="F2454" s="2">
        <f>'Moving Avg'!D2454</f>
        <v>21.687999999999999</v>
      </c>
      <c r="G2454" s="2">
        <f>'Moving Avg'!F2454</f>
        <v>21.998514999999998</v>
      </c>
      <c r="H2454" s="2">
        <f>'Moving Avg'!G2454</f>
        <v>20.721165999999997</v>
      </c>
      <c r="I2454" s="2">
        <f>'Moving Avg'!H2454</f>
        <v>17.044900000000009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</row>
    <row r="2455" spans="1:12" ht="13.5" x14ac:dyDescent="0.25">
      <c r="A2455" s="3">
        <f>RSI!A2455</f>
        <v>45883</v>
      </c>
      <c r="B2455" s="2">
        <f>RSI!B2455</f>
        <v>21.24</v>
      </c>
      <c r="C2455" s="2">
        <f>RSI!I2455</f>
        <v>45.138081855009084</v>
      </c>
      <c r="D2455" s="2">
        <f>MACD!E2455</f>
        <v>0.53544443574376999</v>
      </c>
      <c r="E2455" s="2">
        <f>MACD!F2455</f>
        <v>-3.2371817311657114E-2</v>
      </c>
      <c r="F2455" s="2">
        <f>'Moving Avg'!D2455</f>
        <v>21.517999999999997</v>
      </c>
      <c r="G2455" s="2">
        <f>'Moving Avg'!F2455</f>
        <v>22.014229999999998</v>
      </c>
      <c r="H2455" s="2">
        <f>'Moving Avg'!G2455</f>
        <v>20.742217999999994</v>
      </c>
      <c r="I2455" s="2">
        <f>'Moving Avg'!H2455</f>
        <v>17.085491000000005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</row>
    <row r="2456" spans="1:12" ht="13.5" x14ac:dyDescent="0.25">
      <c r="A2456" s="3">
        <f>RSI!A2456</f>
        <v>45884</v>
      </c>
      <c r="B2456" s="2">
        <f>RSI!B2456</f>
        <v>21.37</v>
      </c>
      <c r="C2456" s="2">
        <f>RSI!I2456</f>
        <v>47.282841861381421</v>
      </c>
      <c r="D2456" s="2">
        <f>MACD!E2456</f>
        <v>0.61971709982379508</v>
      </c>
      <c r="E2456" s="2">
        <f>MACD!F2456</f>
        <v>9.8045966115433328E-2</v>
      </c>
      <c r="F2456" s="2">
        <f>'Moving Avg'!D2456</f>
        <v>21.431999999999999</v>
      </c>
      <c r="G2456" s="2">
        <f>'Moving Avg'!F2456</f>
        <v>22.045324999999998</v>
      </c>
      <c r="H2456" s="2">
        <f>'Moving Avg'!G2456</f>
        <v>20.770543999999994</v>
      </c>
      <c r="I2456" s="2">
        <f>'Moving Avg'!H2456</f>
        <v>17.123180500000004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20.85</v>
      </c>
      <c r="C2457" s="2">
        <f>RSI!I2457</f>
        <v>40.46788787901135</v>
      </c>
      <c r="D2457" s="2">
        <f>MACD!E2457</f>
        <v>0.7307601602873568</v>
      </c>
      <c r="E2457" s="2">
        <f>MACD!F2457</f>
        <v>0.22458880494981803</v>
      </c>
      <c r="F2457" s="2">
        <f>'Moving Avg'!D2457</f>
        <v>21.244</v>
      </c>
      <c r="G2457" s="2">
        <f>'Moving Avg'!F2457</f>
        <v>22.050419999999999</v>
      </c>
      <c r="H2457" s="2">
        <f>'Moving Avg'!G2457</f>
        <v>20.794451999999996</v>
      </c>
      <c r="I2457" s="2">
        <f>'Moving Avg'!H2457</f>
        <v>17.158270000000005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21.1</v>
      </c>
      <c r="C2458" s="2">
        <f>RSI!I2458</f>
        <v>44.601933917347715</v>
      </c>
      <c r="D2458" s="2">
        <f>MACD!E2458</f>
        <v>0.7396313881686396</v>
      </c>
      <c r="E2458" s="2">
        <f>MACD!F2458</f>
        <v>0.32759732159358235</v>
      </c>
      <c r="F2458" s="2">
        <f>'Moving Avg'!D2458</f>
        <v>21.187999999999999</v>
      </c>
      <c r="G2458" s="2">
        <f>'Moving Avg'!F2458</f>
        <v>22.063340000000004</v>
      </c>
      <c r="H2458" s="2">
        <f>'Moving Avg'!G2458</f>
        <v>20.826723999999999</v>
      </c>
      <c r="I2458" s="2">
        <f>'Moving Avg'!H2458</f>
        <v>17.194609500000002</v>
      </c>
      <c r="J2458" s="5" t="str">
        <f>OBV!F2458</f>
        <v>BULLISH</v>
      </c>
      <c r="K2458" s="5" t="str">
        <f>OBV!G2458</f>
        <v>NEUTRAL</v>
      </c>
      <c r="L2458" s="5" t="str">
        <f>OBV!H2458</f>
        <v>BULLISH DIVERGENCE</v>
      </c>
    </row>
    <row r="2459" spans="1:12" ht="13.5" x14ac:dyDescent="0.25">
      <c r="A2459" s="3">
        <f>RSI!A2459</f>
        <v>45889</v>
      </c>
      <c r="B2459" s="2">
        <f>RSI!B2459</f>
        <v>21</v>
      </c>
      <c r="C2459" s="2">
        <f>RSI!I2459</f>
        <v>43.306481132247114</v>
      </c>
      <c r="D2459" s="2">
        <f>MACD!E2459</f>
        <v>0.75541788991986181</v>
      </c>
      <c r="E2459" s="2">
        <f>MACD!F2459</f>
        <v>0.41316143525883825</v>
      </c>
      <c r="F2459" s="2">
        <f>'Moving Avg'!D2459</f>
        <v>21.112000000000002</v>
      </c>
      <c r="G2459" s="2">
        <f>'Moving Avg'!F2459</f>
        <v>22.054905000000002</v>
      </c>
      <c r="H2459" s="2">
        <f>'Moving Avg'!G2459</f>
        <v>20.863537999999998</v>
      </c>
      <c r="I2459" s="2">
        <f>'Moving Avg'!H2459</f>
        <v>17.230449000000004</v>
      </c>
      <c r="J2459" s="5" t="str">
        <f>OBV!F2459</f>
        <v>BULLISH</v>
      </c>
      <c r="K2459" s="5" t="str">
        <f>OBV!G2459</f>
        <v>NEUTRAL</v>
      </c>
      <c r="L2459" s="5" t="str">
        <f>OBV!H2459</f>
        <v>BULLISH DIVERGENCE</v>
      </c>
    </row>
    <row r="2460" spans="1:12" ht="13.5" x14ac:dyDescent="0.25">
      <c r="A2460" s="3">
        <f>RSI!A2460</f>
        <v>45890</v>
      </c>
      <c r="B2460" s="2">
        <f>RSI!B2460</f>
        <v>21.78</v>
      </c>
      <c r="C2460" s="2">
        <f>RSI!I2460</f>
        <v>54.425554142947917</v>
      </c>
      <c r="D2460" s="2">
        <f>MACD!E2460</f>
        <v>0.71382135550933867</v>
      </c>
      <c r="E2460" s="2">
        <f>MACD!F2460</f>
        <v>0.47329341930893837</v>
      </c>
      <c r="F2460" s="2">
        <f>'Moving Avg'!D2460</f>
        <v>21.22</v>
      </c>
      <c r="G2460" s="2">
        <f>'Moving Avg'!F2460</f>
        <v>22.022385000000003</v>
      </c>
      <c r="H2460" s="2">
        <f>'Moving Avg'!G2460</f>
        <v>20.915018</v>
      </c>
      <c r="I2460" s="2">
        <f>'Moving Avg'!H2460</f>
        <v>17.270188500000003</v>
      </c>
      <c r="J2460" s="5" t="str">
        <f>OBV!F2460</f>
        <v>BULLISH</v>
      </c>
      <c r="K2460" s="5" t="str">
        <f>OBV!G2460</f>
        <v>STRONG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21.48</v>
      </c>
      <c r="C2461" s="2">
        <f>RSI!I2461</f>
        <v>50.336442026800967</v>
      </c>
      <c r="D2461" s="2">
        <f>MACD!E2461</f>
        <v>0.65423636295967569</v>
      </c>
      <c r="E2461" s="2">
        <f>MACD!F2461</f>
        <v>0.50948200803908583</v>
      </c>
      <c r="F2461" s="2">
        <f>'Moving Avg'!D2461</f>
        <v>21.242000000000001</v>
      </c>
      <c r="G2461" s="2">
        <f>'Moving Avg'!F2461</f>
        <v>21.907575000000001</v>
      </c>
      <c r="H2461" s="2">
        <f>'Moving Avg'!G2461</f>
        <v>20.961431999999999</v>
      </c>
      <c r="I2461" s="2">
        <f>'Moving Avg'!H2461</f>
        <v>17.308428000000003</v>
      </c>
      <c r="J2461" s="5" t="str">
        <f>OBV!F2461</f>
        <v>BULLISH</v>
      </c>
      <c r="K2461" s="5" t="str">
        <f>OBV!G2461</f>
        <v>STRONG</v>
      </c>
      <c r="L2461" s="5" t="str">
        <f>OBV!H2461</f>
        <v>CONFIRMED BULLISH</v>
      </c>
    </row>
    <row r="2462" spans="1:12" ht="13.5" x14ac:dyDescent="0.25">
      <c r="A2462" s="3">
        <f>RSI!A2462</f>
        <v>45894</v>
      </c>
      <c r="B2462" s="2">
        <f>RSI!B2462</f>
        <v>21.48</v>
      </c>
      <c r="C2462" s="2">
        <f>RSI!I2462</f>
        <v>50.33644202680096</v>
      </c>
      <c r="D2462" s="2">
        <f>MACD!E2462</f>
        <v>0.60220554129871928</v>
      </c>
      <c r="E2462" s="2">
        <f>MACD!F2462</f>
        <v>0.52802671469101248</v>
      </c>
      <c r="F2462" s="2">
        <f>'Moving Avg'!D2462</f>
        <v>21.368000000000002</v>
      </c>
      <c r="G2462" s="2">
        <f>'Moving Avg'!F2462</f>
        <v>21.813325000000003</v>
      </c>
      <c r="H2462" s="2">
        <f>'Moving Avg'!G2462</f>
        <v>21.007660000000001</v>
      </c>
      <c r="I2462" s="2">
        <f>'Moving Avg'!H2462</f>
        <v>17.346667500000006</v>
      </c>
      <c r="J2462" s="5" t="str">
        <f>OBV!F2462</f>
        <v>BULLISH</v>
      </c>
      <c r="K2462" s="5" t="str">
        <f>OBV!G2462</f>
        <v>STRONG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21.27</v>
      </c>
      <c r="C2463" s="2">
        <f>RSI!I2463</f>
        <v>47.442680212653514</v>
      </c>
      <c r="D2463" s="2">
        <f>MACD!E2463</f>
        <v>0.51058930733302432</v>
      </c>
      <c r="E2463" s="2">
        <f>MACD!F2463</f>
        <v>0.52453923321941487</v>
      </c>
      <c r="F2463" s="2">
        <f>'Moving Avg'!D2463</f>
        <v>21.402000000000001</v>
      </c>
      <c r="G2463" s="2">
        <f>'Moving Avg'!F2463</f>
        <v>21.731940000000002</v>
      </c>
      <c r="H2463" s="2">
        <f>'Moving Avg'!G2463</f>
        <v>21.036975999999999</v>
      </c>
      <c r="I2463" s="2">
        <f>'Moving Avg'!H2463</f>
        <v>17.383857000000006</v>
      </c>
      <c r="J2463" s="5" t="str">
        <f>OBV!F2463</f>
        <v>BULLISH</v>
      </c>
      <c r="K2463" s="5" t="str">
        <f>OBV!G2463</f>
        <v>STRONG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21.89</v>
      </c>
      <c r="C2464" s="2">
        <f>RSI!I2464</f>
        <v>55.564722425008696</v>
      </c>
      <c r="D2464" s="2">
        <f>MACD!E2464</f>
        <v>0.38831916041024073</v>
      </c>
      <c r="E2464" s="2">
        <f>MACD!F2464</f>
        <v>0.49729521865758003</v>
      </c>
      <c r="F2464" s="2">
        <f>'Moving Avg'!D2464</f>
        <v>21.580000000000002</v>
      </c>
      <c r="G2464" s="2">
        <f>'Moving Avg'!F2464</f>
        <v>21.682020000000001</v>
      </c>
      <c r="H2464" s="2">
        <f>'Moving Avg'!G2464</f>
        <v>21.091404000000001</v>
      </c>
      <c r="I2464" s="2">
        <f>'Moving Avg'!H2464</f>
        <v>17.424193500000005</v>
      </c>
      <c r="J2464" s="5" t="str">
        <f>OBV!F2464</f>
        <v>BULLISH</v>
      </c>
      <c r="K2464" s="5" t="str">
        <f>OBV!G2464</f>
        <v>STRONG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21.54</v>
      </c>
      <c r="C2465" s="2">
        <f>RSI!I2465</f>
        <v>50.792781417008918</v>
      </c>
      <c r="D2465" s="2">
        <f>MACD!E2465</f>
        <v>0.28667367025238377</v>
      </c>
      <c r="E2465" s="2">
        <f>MACD!F2465</f>
        <v>0.45517090897654078</v>
      </c>
      <c r="F2465" s="2">
        <f>'Moving Avg'!D2465</f>
        <v>21.532</v>
      </c>
      <c r="G2465" s="2">
        <f>'Moving Avg'!F2465</f>
        <v>21.637500000000003</v>
      </c>
      <c r="H2465" s="2">
        <f>'Moving Avg'!G2465</f>
        <v>21.127802000000003</v>
      </c>
      <c r="I2465" s="2">
        <f>'Moving Avg'!H2465</f>
        <v>17.463621000000003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</row>
    <row r="2466" spans="1:12" ht="13.5" x14ac:dyDescent="0.25">
      <c r="A2466" s="3">
        <f>RSI!A2466</f>
        <v>45898</v>
      </c>
      <c r="B2466" s="2">
        <f>RSI!B2466</f>
        <v>21.61</v>
      </c>
      <c r="C2466" s="2">
        <f>RSI!I2466</f>
        <v>51.686456173095337</v>
      </c>
      <c r="D2466" s="2">
        <f>MACD!E2466</f>
        <v>0.21516596519705899</v>
      </c>
      <c r="E2466" s="2">
        <f>MACD!F2466</f>
        <v>0.40716992022064447</v>
      </c>
      <c r="F2466" s="2">
        <f>'Moving Avg'!D2466</f>
        <v>21.558</v>
      </c>
      <c r="G2466" s="2">
        <f>'Moving Avg'!F2466</f>
        <v>21.59</v>
      </c>
      <c r="H2466" s="2">
        <f>'Moving Avg'!G2466</f>
        <v>21.165599999999998</v>
      </c>
      <c r="I2466" s="2">
        <f>'Moving Avg'!H2466</f>
        <v>17.502604000000005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22.61</v>
      </c>
      <c r="C2467" s="2">
        <f>RSI!I2467</f>
        <v>62.237549896879379</v>
      </c>
      <c r="D2467" s="2">
        <f>MACD!E2467</f>
        <v>-1.197406462516426E-4</v>
      </c>
      <c r="E2467" s="2">
        <f>MACD!F2467</f>
        <v>0.32571198804726526</v>
      </c>
      <c r="F2467" s="2">
        <f>'Moving Avg'!D2467</f>
        <v>21.783999999999999</v>
      </c>
      <c r="G2467" s="2">
        <f>'Moving Avg'!F2467</f>
        <v>21.592500000000005</v>
      </c>
      <c r="H2467" s="2">
        <f>'Moving Avg'!G2467</f>
        <v>21.223397999999996</v>
      </c>
      <c r="I2467" s="2">
        <f>'Moving Avg'!H2467</f>
        <v>17.547615000000004</v>
      </c>
      <c r="J2467" s="5" t="str">
        <f>OBV!F2467</f>
        <v>BULLISH</v>
      </c>
      <c r="K2467" s="5" t="str">
        <f>OBV!G2467</f>
        <v>STRONG</v>
      </c>
      <c r="L2467" s="5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22.9</v>
      </c>
      <c r="C2468" s="2">
        <f>RSI!I2468</f>
        <v>64.648660547312801</v>
      </c>
      <c r="D2468" s="2">
        <f>MACD!E2468</f>
        <v>-0.17186643621413111</v>
      </c>
      <c r="E2468" s="2">
        <f>MACD!F2468</f>
        <v>0.22619630319498596</v>
      </c>
      <c r="F2468" s="2">
        <f>'Moving Avg'!D2468</f>
        <v>22.109999999999996</v>
      </c>
      <c r="G2468" s="2">
        <f>'Moving Avg'!F2468</f>
        <v>21.6325</v>
      </c>
      <c r="H2468" s="2">
        <f>'Moving Avg'!G2468</f>
        <v>21.2898</v>
      </c>
      <c r="I2468" s="2">
        <f>'Moving Avg'!H2468</f>
        <v>17.594076000000005</v>
      </c>
      <c r="J2468" s="5" t="str">
        <f>OBV!F2468</f>
        <v>BULLISH</v>
      </c>
      <c r="K2468" s="5" t="str">
        <f>OBV!G2468</f>
        <v>STRONG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22.47</v>
      </c>
      <c r="C2469" s="2">
        <f>RSI!I2469</f>
        <v>58.667197041476754</v>
      </c>
      <c r="D2469" s="2">
        <f>MACD!E2469</f>
        <v>-0.30851280526345093</v>
      </c>
      <c r="E2469" s="2">
        <f>MACD!F2469</f>
        <v>0.11925448150329858</v>
      </c>
      <c r="F2469" s="2">
        <f>'Moving Avg'!D2469</f>
        <v>22.225999999999999</v>
      </c>
      <c r="G2469" s="2">
        <f>'Moving Avg'!F2469</f>
        <v>21.651499999999999</v>
      </c>
      <c r="H2469" s="2">
        <f>'Moving Avg'!G2469</f>
        <v>21.343864000000004</v>
      </c>
      <c r="I2469" s="2">
        <f>'Moving Avg'!H2469</f>
        <v>17.638667500000004</v>
      </c>
      <c r="J2469" s="5" t="str">
        <f>OBV!F2469</f>
        <v>BULLISH</v>
      </c>
      <c r="K2469" s="5" t="str">
        <f>OBV!G2469</f>
        <v>STRONG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23.3</v>
      </c>
      <c r="C2470" s="2">
        <f>RSI!I2470</f>
        <v>65.334365133051904</v>
      </c>
      <c r="D2470" s="2">
        <f>MACD!E2470</f>
        <v>-0.37028972910250602</v>
      </c>
      <c r="E2470" s="2">
        <f>MACD!F2470</f>
        <v>2.1345639382137654E-2</v>
      </c>
      <c r="F2470" s="2">
        <f>'Moving Avg'!D2470</f>
        <v>22.577999999999999</v>
      </c>
      <c r="G2470" s="2">
        <f>'Moving Avg'!F2470</f>
        <v>21.711999999999996</v>
      </c>
      <c r="H2470" s="2">
        <f>'Moving Avg'!G2470</f>
        <v>21.422004000000001</v>
      </c>
      <c r="I2470" s="2">
        <f>'Moving Avg'!H2470</f>
        <v>17.687409000000006</v>
      </c>
      <c r="J2470" s="5" t="str">
        <f>OBV!F2470</f>
        <v>BULLISH</v>
      </c>
      <c r="K2470" s="5" t="str">
        <f>OBV!G2470</f>
        <v>STRONG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23.3</v>
      </c>
      <c r="C2471" s="2">
        <f>RSI!I2471</f>
        <v>65.334365133051904</v>
      </c>
      <c r="D2471" s="2">
        <f>MACD!E2471</f>
        <v>-0.47794641041113906</v>
      </c>
      <c r="E2471" s="2">
        <f>MACD!F2471</f>
        <v>-7.851277057651769E-2</v>
      </c>
      <c r="F2471" s="2">
        <f>'Moving Avg'!D2471</f>
        <v>22.915999999999997</v>
      </c>
      <c r="G2471" s="2">
        <f>'Moving Avg'!F2471</f>
        <v>21.786999999999999</v>
      </c>
      <c r="H2471" s="2">
        <f>'Moving Avg'!G2471</f>
        <v>21.493601999999996</v>
      </c>
      <c r="I2471" s="2">
        <f>'Moving Avg'!H2471</f>
        <v>17.736618000000007</v>
      </c>
      <c r="J2471" s="5" t="str">
        <f>OBV!F2471</f>
        <v>BULLISH</v>
      </c>
      <c r="K2471" s="5" t="str">
        <f>OBV!G2471</f>
        <v>STRONG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23.3</v>
      </c>
      <c r="C2472" s="2">
        <f>RSI!I2472</f>
        <v>65.33436513305189</v>
      </c>
      <c r="D2472" s="2">
        <f>MACD!E2472</f>
        <v>-0.57758687114683482</v>
      </c>
      <c r="E2472" s="2">
        <f>MACD!F2472</f>
        <v>-0.17832759069058113</v>
      </c>
      <c r="F2472" s="2">
        <f>'Moving Avg'!D2472</f>
        <v>23.053999999999998</v>
      </c>
      <c r="G2472" s="2">
        <f>'Moving Avg'!F2472</f>
        <v>21.862500000000004</v>
      </c>
      <c r="H2472" s="2">
        <f>'Moving Avg'!G2472</f>
        <v>21.571742</v>
      </c>
      <c r="I2472" s="2">
        <f>'Moving Avg'!H2472</f>
        <v>17.785593000000006</v>
      </c>
      <c r="J2472" s="5" t="str">
        <f>OBV!F2472</f>
        <v>BULLISH</v>
      </c>
      <c r="K2472" s="5" t="str">
        <f>OBV!G2472</f>
        <v>STRONG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23.3</v>
      </c>
      <c r="C2473" s="2">
        <f>RSI!I2473</f>
        <v>65.334365133051904</v>
      </c>
      <c r="D2473" s="2">
        <f>MACD!E2473</f>
        <v>-0.70211900567027996</v>
      </c>
      <c r="E2473" s="2">
        <f>MACD!F2473</f>
        <v>-0.28308587368652094</v>
      </c>
      <c r="F2473" s="2">
        <f>'Moving Avg'!D2473</f>
        <v>23.133999999999997</v>
      </c>
      <c r="G2473" s="2">
        <f>'Moving Avg'!F2473</f>
        <v>21.958500000000004</v>
      </c>
      <c r="H2473" s="2">
        <f>'Moving Avg'!G2473</f>
        <v>21.645210000000002</v>
      </c>
      <c r="I2473" s="2">
        <f>'Moving Avg'!H2473</f>
        <v>17.834568000000004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23.3</v>
      </c>
      <c r="C2474" s="2">
        <f>RSI!I2474</f>
        <v>65.334365133051904</v>
      </c>
      <c r="D2474" s="2">
        <f>MACD!E2474</f>
        <v>-0.71943484889326115</v>
      </c>
      <c r="E2474" s="2">
        <f>MACD!F2474</f>
        <v>-0.37035566872786896</v>
      </c>
      <c r="F2474" s="2">
        <f>'Moving Avg'!D2474</f>
        <v>23.3</v>
      </c>
      <c r="G2474" s="2">
        <f>'Moving Avg'!F2474</f>
        <v>22.054499999999997</v>
      </c>
      <c r="H2474" s="2">
        <f>'Moving Avg'!G2474</f>
        <v>21.718678000000001</v>
      </c>
      <c r="I2474" s="2">
        <f>'Moving Avg'!H2474</f>
        <v>17.883543000000007</v>
      </c>
      <c r="J2474" s="5" t="str">
        <f>OBV!F2474</f>
        <v>BULLISH</v>
      </c>
      <c r="K2474" s="5" t="str">
        <f>OBV!G2474</f>
        <v>STRONG</v>
      </c>
      <c r="L2474" s="5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23.3</v>
      </c>
      <c r="C2475" s="2">
        <f>RSI!I2475</f>
        <v>65.334365133051904</v>
      </c>
      <c r="D2475" s="2">
        <f>MACD!E2475</f>
        <v>-0.79471723490678414</v>
      </c>
      <c r="E2475" s="2">
        <f>MACD!F2475</f>
        <v>-0.455227981963652</v>
      </c>
      <c r="F2475" s="2">
        <f>'Moving Avg'!D2475</f>
        <v>23.3</v>
      </c>
      <c r="G2475" s="2">
        <f>'Moving Avg'!F2475</f>
        <v>22.157500000000006</v>
      </c>
      <c r="H2475" s="2">
        <f>'Moving Avg'!G2475</f>
        <v>21.789901999999998</v>
      </c>
      <c r="I2475" s="2">
        <f>'Moving Avg'!H2475</f>
        <v>17.932518000000005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23.3</v>
      </c>
      <c r="C2476" s="2">
        <f>RSI!I2476</f>
        <v>65.334365133051904</v>
      </c>
      <c r="D2476" s="2">
        <f>MACD!E2476</f>
        <v>-0.853930303892799</v>
      </c>
      <c r="E2476" s="2">
        <f>MACD!F2476</f>
        <v>-0.53496844634948149</v>
      </c>
      <c r="F2476" s="2">
        <f>'Moving Avg'!D2476</f>
        <v>23.3</v>
      </c>
      <c r="G2476" s="2">
        <f>'Moving Avg'!F2476</f>
        <v>22.254000000000005</v>
      </c>
      <c r="H2476" s="2">
        <f>'Moving Avg'!G2476</f>
        <v>21.859257999999997</v>
      </c>
      <c r="I2476" s="2">
        <f>'Moving Avg'!H2476</f>
        <v>17.98196050000001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45916</v>
      </c>
      <c r="B2477" s="2">
        <f>RSI!B2477</f>
        <v>23.19</v>
      </c>
      <c r="C2477" s="2">
        <f>RSI!I2477</f>
        <v>63.069344107164021</v>
      </c>
      <c r="D2477" s="2">
        <f>MACD!E2477</f>
        <v>-0.74785586729901965</v>
      </c>
      <c r="E2477" s="2">
        <f>MACD!F2477</f>
        <v>-0.57754593053938919</v>
      </c>
      <c r="F2477" s="2">
        <f>'Moving Avg'!D2477</f>
        <v>23.277999999999999</v>
      </c>
      <c r="G2477" s="2">
        <f>'Moving Avg'!F2477</f>
        <v>22.371000000000002</v>
      </c>
      <c r="H2477" s="2">
        <f>'Moving Avg'!G2477</f>
        <v>21.923235999999996</v>
      </c>
      <c r="I2477" s="2">
        <f>'Moving Avg'!H2477</f>
        <v>18.030152000000008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</row>
    <row r="2478" spans="1:12" ht="13.5" x14ac:dyDescent="0.25">
      <c r="A2478" s="3">
        <f>RSI!A2478</f>
        <v>45917</v>
      </c>
      <c r="B2478" s="2">
        <f>RSI!B2478</f>
        <v>23.2</v>
      </c>
      <c r="C2478" s="2">
        <f>RSI!I2478</f>
        <v>63.194265853148188</v>
      </c>
      <c r="D2478" s="2">
        <f>MACD!E2478</f>
        <v>-0.61896158373068744</v>
      </c>
      <c r="E2478" s="2">
        <f>MACD!F2478</f>
        <v>-0.58582906117764888</v>
      </c>
      <c r="F2478" s="2">
        <f>'Moving Avg'!D2478</f>
        <v>23.258000000000003</v>
      </c>
      <c r="G2478" s="2">
        <f>'Moving Avg'!F2478</f>
        <v>22.476000000000006</v>
      </c>
      <c r="H2478" s="2">
        <f>'Moving Avg'!G2478</f>
        <v>21.994703999999999</v>
      </c>
      <c r="I2478" s="2">
        <f>'Moving Avg'!H2478</f>
        <v>18.078861000000007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22.81</v>
      </c>
      <c r="C2479" s="2">
        <f>RSI!I2479</f>
        <v>55.333126023552822</v>
      </c>
      <c r="D2479" s="2">
        <f>MACD!E2479</f>
        <v>-0.5516061013483089</v>
      </c>
      <c r="E2479" s="2">
        <f>MACD!F2479</f>
        <v>-0.57898446921178093</v>
      </c>
      <c r="F2479" s="2">
        <f>'Moving Avg'!D2479</f>
        <v>23.160000000000004</v>
      </c>
      <c r="G2479" s="2">
        <f>'Moving Avg'!F2479</f>
        <v>22.566500000000005</v>
      </c>
      <c r="H2479" s="2">
        <f>'Moving Avg'!G2479</f>
        <v>22.041549999999997</v>
      </c>
      <c r="I2479" s="2">
        <f>'Moving Avg'!H2479</f>
        <v>18.124872000000007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22.8</v>
      </c>
      <c r="C2480" s="2">
        <f>RSI!I2480</f>
        <v>55.143706874295496</v>
      </c>
      <c r="D2480" s="2">
        <f>MACD!E2480</f>
        <v>-0.36799019804190891</v>
      </c>
      <c r="E2480" s="2">
        <f>MACD!F2480</f>
        <v>-0.53678561497780652</v>
      </c>
      <c r="F2480" s="2">
        <f>'Moving Avg'!D2480</f>
        <v>23.06</v>
      </c>
      <c r="G2480" s="2">
        <f>'Moving Avg'!F2480</f>
        <v>22.617500000000003</v>
      </c>
      <c r="H2480" s="2">
        <f>'Moving Avg'!G2480</f>
        <v>22.080717999999994</v>
      </c>
      <c r="I2480" s="2">
        <f>'Moving Avg'!H2480</f>
        <v>18.171581000000007</v>
      </c>
      <c r="J2480" s="5" t="str">
        <f>OBV!F2480</f>
        <v>BEARISH</v>
      </c>
      <c r="K2480" s="5" t="str">
        <f>OBV!G2480</f>
        <v>WEAK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22.77</v>
      </c>
      <c r="C2481" s="2">
        <f>RSI!I2481</f>
        <v>54.540503507964921</v>
      </c>
      <c r="D2481" s="2">
        <f>MACD!E2481</f>
        <v>-0.21201773592957807</v>
      </c>
      <c r="E2481" s="2">
        <f>MACD!F2481</f>
        <v>-0.47183203916816085</v>
      </c>
      <c r="F2481" s="2">
        <f>'Moving Avg'!D2481</f>
        <v>22.954000000000001</v>
      </c>
      <c r="G2481" s="2">
        <f>'Moving Avg'!F2481</f>
        <v>22.682000000000002</v>
      </c>
      <c r="H2481" s="2">
        <f>'Moving Avg'!G2481</f>
        <v>22.10844599999999</v>
      </c>
      <c r="I2481" s="2">
        <f>'Moving Avg'!H2481</f>
        <v>18.218140000000009</v>
      </c>
      <c r="J2481" s="5" t="str">
        <f>OBV!F2481</f>
        <v>BEARISH</v>
      </c>
      <c r="K2481" s="5" t="str">
        <f>OBV!G2481</f>
        <v>WEAK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22.75</v>
      </c>
      <c r="C2482" s="2">
        <f>RSI!I2482</f>
        <v>54.115509336176196</v>
      </c>
      <c r="D2482" s="2">
        <f>MACD!E2482</f>
        <v>-7.9879564919295376E-2</v>
      </c>
      <c r="E2482" s="2">
        <f>MACD!F2482</f>
        <v>-0.39344154431838779</v>
      </c>
      <c r="F2482" s="2">
        <f>'Moving Avg'!D2482</f>
        <v>22.866</v>
      </c>
      <c r="G2482" s="2">
        <f>'Moving Avg'!F2482</f>
        <v>22.7455</v>
      </c>
      <c r="H2482" s="2">
        <f>'Moving Avg'!G2482</f>
        <v>22.141005999999994</v>
      </c>
      <c r="I2482" s="2">
        <f>'Moving Avg'!H2482</f>
        <v>18.263898000000008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22.95</v>
      </c>
      <c r="C2483" s="2">
        <f>RSI!I2483</f>
        <v>57.667881950032566</v>
      </c>
      <c r="D2483" s="2">
        <f>MACD!E2483</f>
        <v>1.6010792025166865E-2</v>
      </c>
      <c r="E2483" s="2">
        <f>MACD!F2483</f>
        <v>-0.31155107704967688</v>
      </c>
      <c r="F2483" s="2">
        <f>'Moving Avg'!D2483</f>
        <v>22.815999999999999</v>
      </c>
      <c r="G2483" s="2">
        <f>'Moving Avg'!F2483</f>
        <v>22.829500000000003</v>
      </c>
      <c r="H2483" s="2">
        <f>'Moving Avg'!G2483</f>
        <v>22.181305999999996</v>
      </c>
      <c r="I2483" s="2">
        <f>'Moving Avg'!H2483</f>
        <v>18.30902050000001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22.89</v>
      </c>
      <c r="C2484" s="2">
        <f>RSI!I2484</f>
        <v>56.260657603467955</v>
      </c>
      <c r="D2484" s="2">
        <f>MACD!E2484</f>
        <v>9.9389153824670728E-2</v>
      </c>
      <c r="E2484" s="2">
        <f>MACD!F2484</f>
        <v>-0.22936303087480736</v>
      </c>
      <c r="F2484" s="2">
        <f>'Moving Avg'!D2484</f>
        <v>22.832000000000001</v>
      </c>
      <c r="G2484" s="2">
        <f>'Moving Avg'!F2484</f>
        <v>22.8795</v>
      </c>
      <c r="H2484" s="2">
        <f>'Moving Avg'!G2484</f>
        <v>22.220405999999997</v>
      </c>
      <c r="I2484" s="2">
        <f>'Moving Avg'!H2484</f>
        <v>18.355244500000008</v>
      </c>
      <c r="J2484" s="5" t="str">
        <f>OBV!F2484</f>
        <v>BEARISH</v>
      </c>
      <c r="K2484" s="5" t="str">
        <f>OBV!G2484</f>
        <v>NEUTRAL</v>
      </c>
      <c r="L2484" s="5" t="str">
        <f>OBV!H2484</f>
        <v>BEARISH DIVERGENCE</v>
      </c>
    </row>
    <row r="2485" spans="1:12" ht="13.5" x14ac:dyDescent="0.25">
      <c r="A2485" s="3">
        <f>RSI!A2485</f>
        <v>45926</v>
      </c>
      <c r="B2485" s="2">
        <f>RSI!B2485</f>
        <v>22.4</v>
      </c>
      <c r="C2485" s="2">
        <f>RSI!I2485</f>
        <v>46.319768429772829</v>
      </c>
      <c r="D2485" s="2">
        <f>MACD!E2485</f>
        <v>0.20455010219949799</v>
      </c>
      <c r="E2485" s="2">
        <f>MACD!F2485</f>
        <v>-0.14258040425994628</v>
      </c>
      <c r="F2485" s="2">
        <f>'Moving Avg'!D2485</f>
        <v>22.751999999999999</v>
      </c>
      <c r="G2485" s="2">
        <f>'Moving Avg'!F2485</f>
        <v>22.922499999999999</v>
      </c>
      <c r="H2485" s="2">
        <f>'Moving Avg'!G2485</f>
        <v>22.249891999999999</v>
      </c>
      <c r="I2485" s="2">
        <f>'Moving Avg'!H2485</f>
        <v>18.397663500000011</v>
      </c>
      <c r="J2485" s="5" t="str">
        <f>OBV!F2485</f>
        <v>BEARISH</v>
      </c>
      <c r="K2485" s="5" t="str">
        <f>OBV!G2485</f>
        <v>WEAK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22.4</v>
      </c>
      <c r="C2486" s="2">
        <f>RSI!I2486</f>
        <v>46.319768429772829</v>
      </c>
      <c r="D2486" s="2">
        <f>MACD!E2486</f>
        <v>0.2948665135792119</v>
      </c>
      <c r="E2486" s="2">
        <f>MACD!F2486</f>
        <v>-5.5091020692114641E-2</v>
      </c>
      <c r="F2486" s="2">
        <f>'Moving Avg'!D2486</f>
        <v>22.678000000000004</v>
      </c>
      <c r="G2486" s="2">
        <f>'Moving Avg'!F2486</f>
        <v>22.961999999999996</v>
      </c>
      <c r="H2486" s="2">
        <f>'Moving Avg'!G2486</f>
        <v>22.28293</v>
      </c>
      <c r="I2486" s="2">
        <f>'Moving Avg'!H2486</f>
        <v>18.44008250000001</v>
      </c>
      <c r="J2486" s="5" t="str">
        <f>OBV!F2486</f>
        <v>BEARISH</v>
      </c>
      <c r="K2486" s="5" t="str">
        <f>OBV!G2486</f>
        <v>WEAK</v>
      </c>
      <c r="L2486" s="5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22.6</v>
      </c>
      <c r="C2487" s="2">
        <f>RSI!I2487</f>
        <v>50.463125059271661</v>
      </c>
      <c r="D2487" s="2">
        <f>MACD!E2487</f>
        <v>0.34078545111512426</v>
      </c>
      <c r="E2487" s="2">
        <f>MACD!F2487</f>
        <v>2.4084273669333134E-2</v>
      </c>
      <c r="F2487" s="2">
        <f>'Moving Avg'!D2487</f>
        <v>22.648000000000003</v>
      </c>
      <c r="G2487" s="2">
        <f>'Moving Avg'!F2487</f>
        <v>22.961499999999997</v>
      </c>
      <c r="H2487" s="2">
        <f>'Moving Avg'!G2487</f>
        <v>22.319967999999999</v>
      </c>
      <c r="I2487" s="2">
        <f>'Moving Avg'!H2487</f>
        <v>18.48438950000001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22.6</v>
      </c>
      <c r="C2488" s="2">
        <f>RSI!I2488</f>
        <v>50.463125059271661</v>
      </c>
      <c r="D2488" s="2">
        <f>MACD!E2488</f>
        <v>0.38114034005505104</v>
      </c>
      <c r="E2488" s="2">
        <f>MACD!F2488</f>
        <v>9.5495486946476721E-2</v>
      </c>
      <c r="F2488" s="2">
        <f>'Moving Avg'!D2488</f>
        <v>22.577999999999996</v>
      </c>
      <c r="G2488" s="2">
        <f>'Moving Avg'!F2488</f>
        <v>22.946499999999997</v>
      </c>
      <c r="H2488" s="2">
        <f>'Moving Avg'!G2488</f>
        <v>22.355135999999998</v>
      </c>
      <c r="I2488" s="2">
        <f>'Moving Avg'!H2488</f>
        <v>18.527621500000009</v>
      </c>
      <c r="J2488" s="5" t="str">
        <f>OBV!F2488</f>
        <v>BEARISH</v>
      </c>
      <c r="K2488" s="5" t="str">
        <f>OBV!G2488</f>
        <v>WEAK</v>
      </c>
      <c r="L2488" s="5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23</v>
      </c>
      <c r="C2489" s="2">
        <f>RSI!I2489</f>
        <v>57.985228530852915</v>
      </c>
      <c r="D2489" s="2">
        <f>MACD!E2489</f>
        <v>0.32562191583356892</v>
      </c>
      <c r="E2489" s="2">
        <f>MACD!F2489</f>
        <v>0.14152077272389518</v>
      </c>
      <c r="F2489" s="2">
        <f>'Moving Avg'!D2489</f>
        <v>22.6</v>
      </c>
      <c r="G2489" s="2">
        <f>'Moving Avg'!F2489</f>
        <v>22.972999999999999</v>
      </c>
      <c r="H2489" s="2">
        <f>'Moving Avg'!G2489</f>
        <v>22.391761999999993</v>
      </c>
      <c r="I2489" s="2">
        <f>'Moving Avg'!H2489</f>
        <v>18.571638500000009</v>
      </c>
      <c r="J2489" s="5" t="str">
        <f>OBV!F2489</f>
        <v>BEARISH</v>
      </c>
      <c r="K2489" s="5" t="str">
        <f>OBV!G2489</f>
        <v>NEUTRAL</v>
      </c>
      <c r="L2489" s="5" t="str">
        <f>OBV!H2489</f>
        <v>BEARISH DIVERGENCE</v>
      </c>
    </row>
    <row r="2490" spans="1:12" ht="13.5" x14ac:dyDescent="0.25">
      <c r="A2490" s="3">
        <f>RSI!A2490</f>
        <v>45933</v>
      </c>
      <c r="B2490" s="2">
        <f>RSI!B2490</f>
        <v>22.6</v>
      </c>
      <c r="C2490" s="2">
        <f>RSI!I2490</f>
        <v>49.835644208245995</v>
      </c>
      <c r="D2490" s="2">
        <f>MACD!E2490</f>
        <v>0.30433970978160119</v>
      </c>
      <c r="E2490" s="2">
        <f>MACD!F2490</f>
        <v>0.17408456013543638</v>
      </c>
      <c r="F2490" s="2">
        <f>'Moving Avg'!D2490</f>
        <v>22.639999999999997</v>
      </c>
      <c r="G2490" s="2">
        <f>'Moving Avg'!F2490</f>
        <v>22.938000000000002</v>
      </c>
      <c r="H2490" s="2">
        <f>'Moving Avg'!G2490</f>
        <v>22.395153999999987</v>
      </c>
      <c r="I2490" s="2">
        <f>'Moving Avg'!H2490</f>
        <v>18.613702500000009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</row>
    <row r="2491" spans="1:12" ht="13.5" x14ac:dyDescent="0.25">
      <c r="A2491" s="3">
        <f>RSI!A2491</f>
        <v>45936</v>
      </c>
      <c r="B2491" s="2">
        <f>RSI!B2491</f>
        <v>22.8</v>
      </c>
      <c r="C2491" s="2">
        <f>RSI!I2491</f>
        <v>53.36491925341555</v>
      </c>
      <c r="D2491" s="2">
        <f>MACD!E2491</f>
        <v>0.26704636076900812</v>
      </c>
      <c r="E2491" s="2">
        <f>MACD!F2491</f>
        <v>0.19267692026215072</v>
      </c>
      <c r="F2491" s="2">
        <f>'Moving Avg'!D2491</f>
        <v>22.720000000000002</v>
      </c>
      <c r="G2491" s="2">
        <f>'Moving Avg'!F2491</f>
        <v>22.913000000000004</v>
      </c>
      <c r="H2491" s="2">
        <f>'Moving Avg'!G2491</f>
        <v>22.375629999999987</v>
      </c>
      <c r="I2491" s="2">
        <f>'Moving Avg'!H2491</f>
        <v>18.658075000000011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</row>
    <row r="2492" spans="1:12" ht="13.5" x14ac:dyDescent="0.25">
      <c r="A2492" s="3">
        <f>RSI!A2492</f>
        <v>45937</v>
      </c>
      <c r="B2492" s="2">
        <f>RSI!B2492</f>
        <v>22.8</v>
      </c>
      <c r="C2492" s="2">
        <f>RSI!I2492</f>
        <v>53.36491925341555</v>
      </c>
      <c r="D2492" s="2">
        <f>MACD!E2492</f>
        <v>0.23136585814354405</v>
      </c>
      <c r="E2492" s="2">
        <f>MACD!F2492</f>
        <v>0.20041470783842941</v>
      </c>
      <c r="F2492" s="2">
        <f>'Moving Avg'!D2492</f>
        <v>22.759999999999998</v>
      </c>
      <c r="G2492" s="2">
        <f>'Moving Avg'!F2492</f>
        <v>22.888000000000002</v>
      </c>
      <c r="H2492" s="2">
        <f>'Moving Avg'!G2492</f>
        <v>22.364329999999992</v>
      </c>
      <c r="I2492" s="2">
        <f>'Moving Avg'!H2492</f>
        <v>18.701185500000012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</row>
    <row r="2493" spans="1:12" ht="13.5" x14ac:dyDescent="0.25">
      <c r="A2493" s="3">
        <f>RSI!A2493</f>
        <v>45938</v>
      </c>
      <c r="B2493" s="2">
        <f>RSI!B2493</f>
        <v>22.69</v>
      </c>
      <c r="C2493" s="2">
        <f>RSI!I2493</f>
        <v>51.072927380021547</v>
      </c>
      <c r="D2493" s="2">
        <f>MACD!E2493</f>
        <v>0.23912197878577501</v>
      </c>
      <c r="E2493" s="2">
        <f>MACD!F2493</f>
        <v>0.20815616202789852</v>
      </c>
      <c r="F2493" s="2">
        <f>'Moving Avg'!D2493</f>
        <v>22.777999999999999</v>
      </c>
      <c r="G2493" s="2">
        <f>'Moving Avg'!F2493</f>
        <v>22.857500000000002</v>
      </c>
      <c r="H2493" s="2">
        <f>'Moving Avg'!G2493</f>
        <v>22.360175999999992</v>
      </c>
      <c r="I2493" s="2">
        <f>'Moving Avg'!H2493</f>
        <v>18.74454050000001</v>
      </c>
      <c r="J2493" s="5" t="str">
        <f>OBV!F2493</f>
        <v>BEARISH</v>
      </c>
      <c r="K2493" s="5" t="str">
        <f>OBV!G2493</f>
        <v>WEAK</v>
      </c>
      <c r="L2493" s="5" t="str">
        <f>OBV!H2493</f>
        <v>BEARISH DIVERGENCE</v>
      </c>
    </row>
    <row r="2494" spans="1:12" ht="13.5" x14ac:dyDescent="0.25">
      <c r="A2494" s="3">
        <f>RSI!A2494</f>
        <v>45939</v>
      </c>
      <c r="B2494" s="2">
        <f>RSI!B2494</f>
        <v>22.6</v>
      </c>
      <c r="C2494" s="2">
        <f>RSI!I2494</f>
        <v>49.210623318388798</v>
      </c>
      <c r="D2494" s="2">
        <f>MACD!E2494</f>
        <v>0.24287253508625994</v>
      </c>
      <c r="E2494" s="2">
        <f>MACD!F2494</f>
        <v>0.21509943663957082</v>
      </c>
      <c r="F2494" s="2">
        <f>'Moving Avg'!D2494</f>
        <v>22.698</v>
      </c>
      <c r="G2494" s="2">
        <f>'Moving Avg'!F2494</f>
        <v>22.822500000000009</v>
      </c>
      <c r="H2494" s="2">
        <f>'Moving Avg'!G2494</f>
        <v>22.354407999999992</v>
      </c>
      <c r="I2494" s="2">
        <f>'Moving Avg'!H2494</f>
        <v>18.785903500000011</v>
      </c>
      <c r="J2494" s="5" t="str">
        <f>OBV!F2494</f>
        <v>BEARISH</v>
      </c>
      <c r="K2494" s="5" t="str">
        <f>OBV!G2494</f>
        <v>WEAK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22.58</v>
      </c>
      <c r="C2495" s="2">
        <f>RSI!I2495</f>
        <v>48.784909728267777</v>
      </c>
      <c r="D2495" s="2">
        <f>MACD!E2495</f>
        <v>0.17244493634633784</v>
      </c>
      <c r="E2495" s="2">
        <f>MACD!F2495</f>
        <v>0.20656853658092425</v>
      </c>
      <c r="F2495" s="2">
        <f>'Moving Avg'!D2495</f>
        <v>22.694000000000003</v>
      </c>
      <c r="G2495" s="2">
        <f>'Moving Avg'!F2495</f>
        <v>22.786500000000004</v>
      </c>
      <c r="H2495" s="2">
        <f>'Moving Avg'!G2495</f>
        <v>22.357399999999995</v>
      </c>
      <c r="I2495" s="2">
        <f>'Moving Avg'!H2495</f>
        <v>18.827774000000009</v>
      </c>
      <c r="J2495" s="5" t="str">
        <f>OBV!F2495</f>
        <v>BEARISH</v>
      </c>
      <c r="K2495" s="5" t="str">
        <f>OBV!G2495</f>
        <v>WEAK</v>
      </c>
      <c r="L2495" s="5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22.42</v>
      </c>
      <c r="C2496" s="2">
        <f>RSI!I2496</f>
        <v>45.401145250463387</v>
      </c>
      <c r="D2496" s="2">
        <f>MACD!E2496</f>
        <v>0.12510200358604351</v>
      </c>
      <c r="E2496" s="2">
        <f>MACD!F2496</f>
        <v>0.19027522998194812</v>
      </c>
      <c r="F2496" s="2">
        <f>'Moving Avg'!D2496</f>
        <v>22.618000000000002</v>
      </c>
      <c r="G2496" s="2">
        <f>'Moving Avg'!F2496</f>
        <v>22.7425</v>
      </c>
      <c r="H2496" s="2">
        <f>'Moving Avg'!G2496</f>
        <v>22.354599999999991</v>
      </c>
      <c r="I2496" s="2">
        <f>'Moving Avg'!H2496</f>
        <v>18.869545500000012</v>
      </c>
      <c r="J2496" s="5" t="str">
        <f>OBV!F2496</f>
        <v>BEARISH</v>
      </c>
      <c r="K2496" s="5" t="str">
        <f>OBV!G2496</f>
        <v>WEAK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22.59</v>
      </c>
      <c r="C2497" s="2">
        <f>RSI!I2497</f>
        <v>49.41575654726789</v>
      </c>
      <c r="D2497" s="2">
        <f>MACD!E2497</f>
        <v>0.10453301633982193</v>
      </c>
      <c r="E2497" s="2">
        <f>MACD!F2497</f>
        <v>0.1731267872535229</v>
      </c>
      <c r="F2497" s="2">
        <f>'Moving Avg'!D2497</f>
        <v>22.576000000000001</v>
      </c>
      <c r="G2497" s="2">
        <f>'Moving Avg'!F2497</f>
        <v>22.712500000000002</v>
      </c>
      <c r="H2497" s="2">
        <f>'Moving Avg'!G2497</f>
        <v>22.355199999999989</v>
      </c>
      <c r="I2497" s="2">
        <f>'Moving Avg'!H2497</f>
        <v>18.911933000000008</v>
      </c>
      <c r="J2497" s="5" t="str">
        <f>OBV!F2497</f>
        <v>BEARISH</v>
      </c>
      <c r="K2497" s="5" t="str">
        <f>OBV!G2497</f>
        <v>WEAK</v>
      </c>
      <c r="L2497" s="5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22.51</v>
      </c>
      <c r="C2498" s="2">
        <f>RSI!I2498</f>
        <v>47.640496429592474</v>
      </c>
      <c r="D2498" s="2">
        <f>MACD!E2498</f>
        <v>9.3266339536203446E-2</v>
      </c>
      <c r="E2498" s="2">
        <f>MACD!F2498</f>
        <v>0.15715469771005902</v>
      </c>
      <c r="F2498" s="2">
        <f>'Moving Avg'!D2498</f>
        <v>22.54</v>
      </c>
      <c r="G2498" s="2">
        <f>'Moving Avg'!F2498</f>
        <v>22.678000000000001</v>
      </c>
      <c r="H2498" s="2">
        <f>'Moving Avg'!G2498</f>
        <v>22.363399999999992</v>
      </c>
      <c r="I2498" s="2">
        <f>'Moving Avg'!H2498</f>
        <v>18.953687000000013</v>
      </c>
      <c r="J2498" s="5" t="str">
        <f>OBV!F2498</f>
        <v>BEARISH</v>
      </c>
      <c r="K2498" s="5" t="str">
        <f>OBV!G2498</f>
        <v>WEAK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22.4</v>
      </c>
      <c r="C2499" s="2">
        <f>RSI!I2499</f>
        <v>45.234190969564992</v>
      </c>
      <c r="D2499" s="2">
        <f>MACD!E2499</f>
        <v>0.1540885575443518</v>
      </c>
      <c r="E2499" s="2">
        <f>MACD!F2499</f>
        <v>0.15654146967691759</v>
      </c>
      <c r="F2499" s="2">
        <f>'Moving Avg'!D2499</f>
        <v>22.5</v>
      </c>
      <c r="G2499" s="2">
        <f>'Moving Avg'!F2499</f>
        <v>22.657499999999999</v>
      </c>
      <c r="H2499" s="2">
        <f>'Moving Avg'!G2499</f>
        <v>22.369600000000002</v>
      </c>
      <c r="I2499" s="2">
        <f>'Moving Avg'!H2499</f>
        <v>18.995592000000013</v>
      </c>
      <c r="J2499" s="5" t="str">
        <f>OBV!F2499</f>
        <v>BEARISH</v>
      </c>
      <c r="K2499" s="5" t="str">
        <f>OBV!G2499</f>
        <v>WEAK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22.4</v>
      </c>
      <c r="C2500" s="2">
        <f>RSI!I2500</f>
        <v>45.234190969564985</v>
      </c>
      <c r="D2500" s="2">
        <f>MACD!E2500</f>
        <v>0.14528444279239494</v>
      </c>
      <c r="E2500" s="2">
        <f>MACD!F2500</f>
        <v>0.15429006430001307</v>
      </c>
      <c r="F2500" s="2">
        <f>'Moving Avg'!D2500</f>
        <v>22.464000000000006</v>
      </c>
      <c r="G2500" s="2">
        <f>'Moving Avg'!F2500</f>
        <v>22.637499999999996</v>
      </c>
      <c r="H2500" s="2">
        <f>'Moving Avg'!G2500</f>
        <v>22.375799999999998</v>
      </c>
      <c r="I2500" s="2">
        <f>'Moving Avg'!H2500</f>
        <v>19.038431500000012</v>
      </c>
      <c r="J2500" s="5" t="str">
        <f>OBV!F2500</f>
        <v>BEARISH</v>
      </c>
      <c r="K2500" s="5" t="str">
        <f>OBV!G2500</f>
        <v>WEAK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22.4</v>
      </c>
      <c r="C2501" s="2">
        <f>RSI!I2501</f>
        <v>45.234190969564985</v>
      </c>
      <c r="D2501" s="2">
        <f>MACD!E2501</f>
        <v>0.16977940197200425</v>
      </c>
      <c r="E2501" s="2">
        <f>MACD!F2501</f>
        <v>0.1573879318344113</v>
      </c>
      <c r="F2501" s="2">
        <f>'Moving Avg'!D2501</f>
        <v>22.46</v>
      </c>
      <c r="G2501" s="2">
        <f>'Moving Avg'!F2501</f>
        <v>22.618999999999996</v>
      </c>
      <c r="H2501" s="2">
        <f>'Moving Avg'!G2501</f>
        <v>22.387800000000006</v>
      </c>
      <c r="I2501" s="2">
        <f>'Moving Avg'!H2501</f>
        <v>19.080336500000012</v>
      </c>
      <c r="J2501" s="5" t="str">
        <f>OBV!F2501</f>
        <v>BEARISH</v>
      </c>
      <c r="K2501" s="5" t="str">
        <f>OBV!G2501</f>
        <v>WEAK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22.39</v>
      </c>
      <c r="C2502" s="2">
        <f>RSI!I2502</f>
        <v>44.976250733773107</v>
      </c>
      <c r="D2502" s="2">
        <f>MACD!E2502</f>
        <v>0.19233494660591788</v>
      </c>
      <c r="E2502" s="2">
        <f>MACD!F2502</f>
        <v>0.16437733478871264</v>
      </c>
      <c r="F2502" s="2">
        <f>'Moving Avg'!D2502</f>
        <v>22.42</v>
      </c>
      <c r="G2502" s="2">
        <f>'Moving Avg'!F2502</f>
        <v>22.600999999999996</v>
      </c>
      <c r="H2502" s="2">
        <f>'Moving Avg'!G2502</f>
        <v>22.39980000000001</v>
      </c>
      <c r="I2502" s="2">
        <f>'Moving Avg'!H2502</f>
        <v>19.121771000000013</v>
      </c>
      <c r="J2502" s="5" t="str">
        <f>OBV!F2502</f>
        <v>BEARISH</v>
      </c>
      <c r="K2502" s="5" t="str">
        <f>OBV!G2502</f>
        <v>WEAK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22.22</v>
      </c>
      <c r="C2503" s="2">
        <f>RSI!I2503</f>
        <v>40.724731929352707</v>
      </c>
      <c r="D2503" s="2">
        <f>MACD!E2503</f>
        <v>0.20815669870820486</v>
      </c>
      <c r="E2503" s="2">
        <f>MACD!F2503</f>
        <v>0.17313320757261108</v>
      </c>
      <c r="F2503" s="2">
        <f>'Moving Avg'!D2503</f>
        <v>22.361999999999998</v>
      </c>
      <c r="G2503" s="2">
        <f>'Moving Avg'!F2503</f>
        <v>22.564499999999992</v>
      </c>
      <c r="H2503" s="2">
        <f>'Moving Avg'!G2503</f>
        <v>22.416600000000006</v>
      </c>
      <c r="I2503" s="2">
        <f>'Moving Avg'!H2503</f>
        <v>19.162402000000011</v>
      </c>
      <c r="J2503" s="5" t="str">
        <f>OBV!F2503</f>
        <v>BEARISH</v>
      </c>
      <c r="K2503" s="5" t="str">
        <f>OBV!G2503</f>
        <v>WEAK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22.5</v>
      </c>
      <c r="C2504" s="2">
        <f>RSI!I2504</f>
        <v>49.236272144704529</v>
      </c>
      <c r="D2504" s="2">
        <f>MACD!E2504</f>
        <v>0.18894973299109807</v>
      </c>
      <c r="E2504" s="2">
        <f>MACD!F2504</f>
        <v>0.17629651265630847</v>
      </c>
      <c r="F2504" s="2">
        <f>'Moving Avg'!D2504</f>
        <v>22.381999999999998</v>
      </c>
      <c r="G2504" s="2">
        <f>'Moving Avg'!F2504</f>
        <v>22.544999999999995</v>
      </c>
      <c r="H2504" s="2">
        <f>'Moving Avg'!G2504</f>
        <v>22.439000000000007</v>
      </c>
      <c r="I2504" s="2">
        <f>'Moving Avg'!H2504</f>
        <v>19.204339500000014</v>
      </c>
      <c r="J2504" s="5" t="str">
        <f>OBV!F2504</f>
        <v>BEARISH</v>
      </c>
      <c r="K2504" s="5" t="str">
        <f>OBV!G2504</f>
        <v>NEUTRAL</v>
      </c>
      <c r="L2504" s="5" t="str">
        <f>OBV!H2504</f>
        <v>BEARISH DIVERGENCE</v>
      </c>
    </row>
    <row r="2505" spans="1:12" ht="13.5" x14ac:dyDescent="0.25">
      <c r="A2505" s="3">
        <f>RSI!A2505</f>
        <v>45957</v>
      </c>
      <c r="B2505" s="2">
        <f>RSI!B2505</f>
        <v>22.4</v>
      </c>
      <c r="C2505" s="2">
        <f>RSI!I2505</f>
        <v>46.659357492328262</v>
      </c>
      <c r="D2505" s="2">
        <f>MACD!E2505</f>
        <v>0.1772183526373432</v>
      </c>
      <c r="E2505" s="2">
        <f>MACD!F2505</f>
        <v>0.17648088065251541</v>
      </c>
      <c r="F2505" s="2">
        <f>'Moving Avg'!D2505</f>
        <v>22.381999999999998</v>
      </c>
      <c r="G2505" s="2">
        <f>'Moving Avg'!F2505</f>
        <v>22.544999999999995</v>
      </c>
      <c r="H2505" s="2">
        <f>'Moving Avg'!G2505</f>
        <v>22.462200000000006</v>
      </c>
      <c r="I2505" s="2">
        <f>'Moving Avg'!H2505</f>
        <v>19.24647800000001</v>
      </c>
      <c r="J2505" s="5" t="str">
        <f>OBV!F2505</f>
        <v>BEARISH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45958</v>
      </c>
      <c r="B2506" s="2">
        <f>RSI!B2506</f>
        <v>22.4</v>
      </c>
      <c r="C2506" s="2">
        <f>RSI!I2506</f>
        <v>46.659357492328269</v>
      </c>
      <c r="D2506" s="2">
        <f>MACD!E2506</f>
        <v>0.1434434152930919</v>
      </c>
      <c r="E2506" s="2">
        <f>MACD!F2506</f>
        <v>0.16987338758063072</v>
      </c>
      <c r="F2506" s="2">
        <f>'Moving Avg'!D2506</f>
        <v>22.381999999999998</v>
      </c>
      <c r="G2506" s="2">
        <f>'Moving Avg'!F2506</f>
        <v>22.544999999999995</v>
      </c>
      <c r="H2506" s="2">
        <f>'Moving Avg'!G2506</f>
        <v>22.482800000000008</v>
      </c>
      <c r="I2506" s="2">
        <f>'Moving Avg'!H2506</f>
        <v>19.28861650000001</v>
      </c>
      <c r="J2506" s="5" t="str">
        <f>OBV!F2506</f>
        <v>BEARISH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45959</v>
      </c>
      <c r="B2507" s="2">
        <f>RSI!B2507</f>
        <v>22</v>
      </c>
      <c r="C2507" s="2">
        <f>RSI!I2507</f>
        <v>37.543813128840256</v>
      </c>
      <c r="D2507" s="2">
        <f>MACD!E2507</f>
        <v>0.17135828301148948</v>
      </c>
      <c r="E2507" s="2">
        <f>MACD!F2507</f>
        <v>0.17017036666680246</v>
      </c>
      <c r="F2507" s="2">
        <f>'Moving Avg'!D2507</f>
        <v>22.304000000000002</v>
      </c>
      <c r="G2507" s="2">
        <f>'Moving Avg'!F2507</f>
        <v>22.514999999999997</v>
      </c>
      <c r="H2507" s="2">
        <f>'Moving Avg'!G2507</f>
        <v>22.505800000000004</v>
      </c>
      <c r="I2507" s="2">
        <f>'Moving Avg'!H2507</f>
        <v>19.328568000000011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22.4</v>
      </c>
      <c r="C2508" s="2">
        <f>RSI!I2508</f>
        <v>48.400019195675853</v>
      </c>
      <c r="D2508" s="2">
        <f>MACD!E2508</f>
        <v>0.15606242970811124</v>
      </c>
      <c r="E2508" s="2">
        <f>MACD!F2508</f>
        <v>0.16734877927506425</v>
      </c>
      <c r="F2508" s="2">
        <f>'Moving Avg'!D2508</f>
        <v>22.339999999999996</v>
      </c>
      <c r="G2508" s="2">
        <f>'Moving Avg'!F2508</f>
        <v>22.504999999999995</v>
      </c>
      <c r="H2508" s="2">
        <f>'Moving Avg'!G2508</f>
        <v>22.531800000000008</v>
      </c>
      <c r="I2508" s="2">
        <f>'Moving Avg'!H2508</f>
        <v>19.370940500000014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496" workbookViewId="0">
      <selection activeCell="P2518" sqref="P251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3.8940999999999999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3.8940999999999999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4.0109000000000004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4.1104000000000003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3.9773749999999999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4.0541999999999998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3.99274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4.0369000000000002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4.0213000000000001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100</v>
      </c>
      <c r="Q7" s="8">
        <f t="shared" si="4"/>
        <v>55.75</v>
      </c>
      <c r="R7" s="8">
        <f t="shared" si="5"/>
        <v>61.5</v>
      </c>
      <c r="S7" s="8">
        <f t="shared" si="6"/>
        <v>71.75</v>
      </c>
      <c r="T7" s="8">
        <f t="shared" si="7"/>
        <v>61.25</v>
      </c>
      <c r="U7" s="7">
        <f t="shared" si="8"/>
        <v>63</v>
      </c>
      <c r="V7" s="7">
        <f t="shared" si="9"/>
        <v>62.5625</v>
      </c>
    </row>
    <row r="8" spans="1:22" ht="13.5" x14ac:dyDescent="0.25">
      <c r="A8" s="3">
        <f>RSI!A8</f>
        <v>42318</v>
      </c>
      <c r="B8" s="2">
        <f>RSI!B8</f>
        <v>4.0369000000000002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4.0498600000000007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100</v>
      </c>
      <c r="Q8" s="8">
        <f t="shared" si="4"/>
        <v>55.75</v>
      </c>
      <c r="R8" s="8">
        <f t="shared" si="5"/>
        <v>61.5</v>
      </c>
      <c r="S8" s="8">
        <f t="shared" si="6"/>
        <v>71.75</v>
      </c>
      <c r="T8" s="8">
        <f t="shared" si="7"/>
        <v>61.25</v>
      </c>
      <c r="U8" s="7">
        <f t="shared" si="8"/>
        <v>63</v>
      </c>
      <c r="V8" s="7">
        <f t="shared" si="9"/>
        <v>62.5625</v>
      </c>
    </row>
    <row r="9" spans="1:22" ht="13.5" x14ac:dyDescent="0.25">
      <c r="A9" s="3">
        <f>RSI!A9</f>
        <v>42319</v>
      </c>
      <c r="B9" s="2">
        <f>RSI!B9</f>
        <v>3.9114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4.02996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BULLISH DIVERGENCE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83</v>
      </c>
      <c r="Q9" s="8">
        <f t="shared" si="4"/>
        <v>53.2</v>
      </c>
      <c r="R9" s="8">
        <f t="shared" si="5"/>
        <v>57.25</v>
      </c>
      <c r="S9" s="8">
        <f t="shared" si="6"/>
        <v>64.099999999999994</v>
      </c>
      <c r="T9" s="8">
        <f t="shared" si="7"/>
        <v>57</v>
      </c>
      <c r="U9" s="7">
        <f t="shared" si="8"/>
        <v>58.183333333333337</v>
      </c>
      <c r="V9" s="7">
        <f t="shared" si="9"/>
        <v>57.887500000000003</v>
      </c>
    </row>
    <row r="10" spans="1:22" ht="13.5" x14ac:dyDescent="0.25">
      <c r="A10" s="3">
        <f>RSI!A10</f>
        <v>42320</v>
      </c>
      <c r="B10" s="2">
        <f>RSI!B10</f>
        <v>3.8508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3.97804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42321</v>
      </c>
      <c r="B11" s="2">
        <f>RSI!B11</f>
        <v>3.8898000000000001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3.94516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42324</v>
      </c>
      <c r="B12" s="2">
        <f>RSI!B12</f>
        <v>3.8854000000000002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3.91486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0</v>
      </c>
      <c r="Q12" s="8">
        <f t="shared" si="4"/>
        <v>40.75</v>
      </c>
      <c r="R12" s="8">
        <f t="shared" si="5"/>
        <v>36.5</v>
      </c>
      <c r="S12" s="8">
        <f t="shared" si="6"/>
        <v>26.75</v>
      </c>
      <c r="T12" s="8">
        <f t="shared" si="7"/>
        <v>36.25</v>
      </c>
      <c r="U12" s="7">
        <f t="shared" si="8"/>
        <v>34.666666666666664</v>
      </c>
      <c r="V12" s="7">
        <f t="shared" si="9"/>
        <v>35.0625</v>
      </c>
    </row>
    <row r="13" spans="1:22" ht="13.5" x14ac:dyDescent="0.25">
      <c r="A13" s="3">
        <f>RSI!A13</f>
        <v>42325</v>
      </c>
      <c r="B13" s="2">
        <f>RSI!B13</f>
        <v>3.9201000000000001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3.8915000000000006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BULLISH DIVERGENCE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83</v>
      </c>
      <c r="Q13" s="8">
        <f t="shared" si="4"/>
        <v>53.2</v>
      </c>
      <c r="R13" s="8">
        <f t="shared" si="5"/>
        <v>57.25</v>
      </c>
      <c r="S13" s="8">
        <f t="shared" si="6"/>
        <v>64.099999999999994</v>
      </c>
      <c r="T13" s="8">
        <f t="shared" si="7"/>
        <v>57</v>
      </c>
      <c r="U13" s="7">
        <f t="shared" si="8"/>
        <v>58.183333333333337</v>
      </c>
      <c r="V13" s="7">
        <f t="shared" si="9"/>
        <v>57.887500000000003</v>
      </c>
    </row>
    <row r="14" spans="1:22" ht="13.5" x14ac:dyDescent="0.25">
      <c r="A14" s="3">
        <f>RSI!A14</f>
        <v>42326</v>
      </c>
      <c r="B14" s="2">
        <f>RSI!B14</f>
        <v>3.9373999999999998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3.8967000000000001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100</v>
      </c>
      <c r="Q14" s="8">
        <f t="shared" si="4"/>
        <v>55.75</v>
      </c>
      <c r="R14" s="8">
        <f t="shared" si="5"/>
        <v>61.5</v>
      </c>
      <c r="S14" s="8">
        <f t="shared" si="6"/>
        <v>71.75</v>
      </c>
      <c r="T14" s="8">
        <f t="shared" si="7"/>
        <v>61.25</v>
      </c>
      <c r="U14" s="7">
        <f t="shared" si="8"/>
        <v>63</v>
      </c>
      <c r="V14" s="7">
        <f t="shared" si="9"/>
        <v>62.5625</v>
      </c>
    </row>
    <row r="15" spans="1:22" ht="13.5" x14ac:dyDescent="0.25">
      <c r="A15" s="3">
        <f>RSI!A15</f>
        <v>42327</v>
      </c>
      <c r="B15" s="2">
        <f>RSI!B15</f>
        <v>3.9373999999999998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3.9140199999999998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100</v>
      </c>
      <c r="Q15" s="8">
        <f t="shared" si="4"/>
        <v>55.75</v>
      </c>
      <c r="R15" s="8">
        <f t="shared" si="5"/>
        <v>61.5</v>
      </c>
      <c r="S15" s="8">
        <f t="shared" si="6"/>
        <v>71.75</v>
      </c>
      <c r="T15" s="8">
        <f t="shared" si="7"/>
        <v>61.25</v>
      </c>
      <c r="U15" s="7">
        <f t="shared" si="8"/>
        <v>63</v>
      </c>
      <c r="V15" s="7">
        <f t="shared" si="9"/>
        <v>62.5625</v>
      </c>
    </row>
    <row r="16" spans="1:22" ht="13.5" x14ac:dyDescent="0.25">
      <c r="A16" s="3">
        <f>RSI!A16</f>
        <v>42328</v>
      </c>
      <c r="B16" s="2">
        <f>RSI!B16</f>
        <v>3.8508</v>
      </c>
      <c r="C16" s="2">
        <f>RSI!I16</f>
        <v>46.709226326189395</v>
      </c>
      <c r="D16" s="2">
        <f>MACD!E16</f>
        <v>0</v>
      </c>
      <c r="E16" s="2">
        <f>MACD!F16</f>
        <v>0</v>
      </c>
      <c r="F16" s="2">
        <f>'Moving Avg'!D16</f>
        <v>3.9062200000000002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BULLISH DIVERGENCE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83</v>
      </c>
      <c r="Q16" s="8">
        <f t="shared" si="4"/>
        <v>44.45</v>
      </c>
      <c r="R16" s="8">
        <f t="shared" si="5"/>
        <v>52.25</v>
      </c>
      <c r="S16" s="8">
        <f t="shared" si="6"/>
        <v>60.35</v>
      </c>
      <c r="T16" s="8">
        <f t="shared" si="7"/>
        <v>50.75</v>
      </c>
      <c r="U16" s="7">
        <f t="shared" si="8"/>
        <v>52.35</v>
      </c>
      <c r="V16" s="7">
        <f t="shared" si="9"/>
        <v>51.95</v>
      </c>
    </row>
    <row r="17" spans="1:22" ht="13.5" x14ac:dyDescent="0.25">
      <c r="A17" s="3">
        <f>RSI!A17</f>
        <v>42331</v>
      </c>
      <c r="B17" s="2">
        <f>RSI!B17</f>
        <v>3.8940999999999999</v>
      </c>
      <c r="C17" s="2">
        <f>RSI!I17</f>
        <v>50.23638209828691</v>
      </c>
      <c r="D17" s="2">
        <f>MACD!E17</f>
        <v>0</v>
      </c>
      <c r="E17" s="2">
        <f>MACD!F17</f>
        <v>0</v>
      </c>
      <c r="F17" s="2">
        <f>'Moving Avg'!D17</f>
        <v>3.9079600000000001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100</v>
      </c>
      <c r="Q17" s="8">
        <f t="shared" si="4"/>
        <v>47</v>
      </c>
      <c r="R17" s="8">
        <f t="shared" si="5"/>
        <v>56.5</v>
      </c>
      <c r="S17" s="8">
        <f t="shared" si="6"/>
        <v>68</v>
      </c>
      <c r="T17" s="8">
        <f t="shared" si="7"/>
        <v>55</v>
      </c>
      <c r="U17" s="7">
        <f t="shared" si="8"/>
        <v>57.166666666666664</v>
      </c>
      <c r="V17" s="7">
        <f t="shared" si="9"/>
        <v>56.625</v>
      </c>
    </row>
    <row r="18" spans="1:22" ht="13.5" x14ac:dyDescent="0.25">
      <c r="A18" s="3">
        <f>RSI!A18</f>
        <v>42332</v>
      </c>
      <c r="B18" s="2">
        <f>RSI!B18</f>
        <v>3.8854000000000002</v>
      </c>
      <c r="C18" s="2">
        <f>RSI!I18</f>
        <v>49.527079784948214</v>
      </c>
      <c r="D18" s="2">
        <f>MACD!E18</f>
        <v>0</v>
      </c>
      <c r="E18" s="2">
        <f>MACD!F18</f>
        <v>0</v>
      </c>
      <c r="F18" s="2">
        <f>'Moving Avg'!D18</f>
        <v>3.9010199999999999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0</v>
      </c>
      <c r="Q18" s="8">
        <f t="shared" si="4"/>
        <v>32</v>
      </c>
      <c r="R18" s="8">
        <f t="shared" si="5"/>
        <v>31.5</v>
      </c>
      <c r="S18" s="8">
        <f t="shared" si="6"/>
        <v>23</v>
      </c>
      <c r="T18" s="8">
        <f t="shared" si="7"/>
        <v>30</v>
      </c>
      <c r="U18" s="7">
        <f t="shared" si="8"/>
        <v>28.833333333333332</v>
      </c>
      <c r="V18" s="7">
        <f t="shared" si="9"/>
        <v>29.125</v>
      </c>
    </row>
    <row r="19" spans="1:22" ht="13.5" x14ac:dyDescent="0.25">
      <c r="A19" s="3">
        <f>RSI!A19</f>
        <v>42333</v>
      </c>
      <c r="B19" s="2">
        <f>RSI!B19</f>
        <v>3.8075999999999999</v>
      </c>
      <c r="C19" s="2">
        <f>RSI!I19</f>
        <v>43.598753219012742</v>
      </c>
      <c r="D19" s="2">
        <f>MACD!E19</f>
        <v>0</v>
      </c>
      <c r="E19" s="2">
        <f>MACD!F19</f>
        <v>0</v>
      </c>
      <c r="F19" s="2">
        <f>'Moving Avg'!D19</f>
        <v>3.8750599999999999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0</v>
      </c>
      <c r="Q19" s="8">
        <f t="shared" si="4"/>
        <v>32</v>
      </c>
      <c r="R19" s="8">
        <f t="shared" si="5"/>
        <v>31.5</v>
      </c>
      <c r="S19" s="8">
        <f t="shared" si="6"/>
        <v>23</v>
      </c>
      <c r="T19" s="8">
        <f t="shared" si="7"/>
        <v>30</v>
      </c>
      <c r="U19" s="7">
        <f t="shared" si="8"/>
        <v>28.833333333333332</v>
      </c>
      <c r="V19" s="7">
        <f t="shared" si="9"/>
        <v>29.125</v>
      </c>
    </row>
    <row r="20" spans="1:22" ht="13.5" x14ac:dyDescent="0.25">
      <c r="A20" s="3">
        <f>RSI!A20</f>
        <v>42334</v>
      </c>
      <c r="B20" s="2">
        <f>RSI!B20</f>
        <v>3.8508</v>
      </c>
      <c r="C20" s="2">
        <f>RSI!I20</f>
        <v>47.366166242872779</v>
      </c>
      <c r="D20" s="2">
        <f>MACD!E20</f>
        <v>0</v>
      </c>
      <c r="E20" s="2">
        <f>MACD!F20</f>
        <v>0</v>
      </c>
      <c r="F20" s="2">
        <f>'Moving Avg'!D20</f>
        <v>3.8577399999999997</v>
      </c>
      <c r="G20" s="2">
        <f>'Moving Avg'!F20</f>
        <v>3.9293947368421045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WEAK</v>
      </c>
      <c r="L20" s="5" t="str">
        <f>OBV!H20</f>
        <v>CONFIRMED BEARISH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0</v>
      </c>
      <c r="Q20" s="8">
        <f t="shared" si="4"/>
        <v>32</v>
      </c>
      <c r="R20" s="8">
        <f t="shared" si="5"/>
        <v>31.5</v>
      </c>
      <c r="S20" s="8">
        <f t="shared" si="6"/>
        <v>23</v>
      </c>
      <c r="T20" s="8">
        <f t="shared" si="7"/>
        <v>30</v>
      </c>
      <c r="U20" s="7">
        <f t="shared" si="8"/>
        <v>28.833333333333332</v>
      </c>
      <c r="V20" s="7">
        <f t="shared" si="9"/>
        <v>29.125</v>
      </c>
    </row>
    <row r="21" spans="1:22" ht="13.5" x14ac:dyDescent="0.25">
      <c r="A21" s="3">
        <f>RSI!A21</f>
        <v>42335</v>
      </c>
      <c r="B21" s="2">
        <f>RSI!B21</f>
        <v>3.8508</v>
      </c>
      <c r="C21" s="2">
        <f>RSI!I21</f>
        <v>47.366166242872779</v>
      </c>
      <c r="D21" s="2">
        <f>MACD!E21</f>
        <v>0</v>
      </c>
      <c r="E21" s="2">
        <f>MACD!F21</f>
        <v>0</v>
      </c>
      <c r="F21" s="2">
        <f>'Moving Avg'!D21</f>
        <v>3.8577399999999997</v>
      </c>
      <c r="G21" s="2">
        <f>'Moving Avg'!F21</f>
        <v>3.925465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NEUTRAL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0</v>
      </c>
      <c r="Q21" s="8">
        <f t="shared" si="4"/>
        <v>32</v>
      </c>
      <c r="R21" s="8">
        <f t="shared" si="5"/>
        <v>31.5</v>
      </c>
      <c r="S21" s="8">
        <f t="shared" si="6"/>
        <v>23</v>
      </c>
      <c r="T21" s="8">
        <f t="shared" si="7"/>
        <v>30</v>
      </c>
      <c r="U21" s="7">
        <f t="shared" si="8"/>
        <v>28.833333333333332</v>
      </c>
      <c r="V21" s="7">
        <f t="shared" si="9"/>
        <v>29.125</v>
      </c>
    </row>
    <row r="22" spans="1:22" ht="13.5" x14ac:dyDescent="0.25">
      <c r="A22" s="3">
        <f>RSI!A22</f>
        <v>42338</v>
      </c>
      <c r="B22" s="2">
        <f>RSI!B22</f>
        <v>3.8508</v>
      </c>
      <c r="C22" s="2">
        <f>RSI!I22</f>
        <v>47.366166242872779</v>
      </c>
      <c r="D22" s="2">
        <f>MACD!E22</f>
        <v>0</v>
      </c>
      <c r="E22" s="2">
        <f>MACD!F22</f>
        <v>0</v>
      </c>
      <c r="F22" s="2">
        <f>'Moving Avg'!D22</f>
        <v>3.8490799999999998</v>
      </c>
      <c r="G22" s="2">
        <f>'Moving Avg'!F22</f>
        <v>3.9233000000000002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0</v>
      </c>
      <c r="Q22" s="8">
        <f t="shared" si="4"/>
        <v>32</v>
      </c>
      <c r="R22" s="8">
        <f t="shared" si="5"/>
        <v>31.5</v>
      </c>
      <c r="S22" s="8">
        <f t="shared" si="6"/>
        <v>23</v>
      </c>
      <c r="T22" s="8">
        <f t="shared" si="7"/>
        <v>30</v>
      </c>
      <c r="U22" s="7">
        <f t="shared" si="8"/>
        <v>28.833333333333332</v>
      </c>
      <c r="V22" s="7">
        <f t="shared" si="9"/>
        <v>29.125</v>
      </c>
    </row>
    <row r="23" spans="1:22" ht="13.5" x14ac:dyDescent="0.25">
      <c r="A23" s="3">
        <f>RSI!A23</f>
        <v>42339</v>
      </c>
      <c r="B23" s="2">
        <f>RSI!B23</f>
        <v>3.8552</v>
      </c>
      <c r="C23" s="2">
        <f>RSI!I23</f>
        <v>47.809639875937521</v>
      </c>
      <c r="D23" s="2">
        <f>MACD!E23</f>
        <v>0</v>
      </c>
      <c r="E23" s="2">
        <f>MACD!F23</f>
        <v>0</v>
      </c>
      <c r="F23" s="2">
        <f>'Moving Avg'!D23</f>
        <v>3.8430399999999998</v>
      </c>
      <c r="G23" s="2">
        <f>'Moving Avg'!F23</f>
        <v>3.9213550000000006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BULLISH DIVERGENCE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83</v>
      </c>
      <c r="Q23" s="8">
        <f t="shared" si="4"/>
        <v>44.45</v>
      </c>
      <c r="R23" s="8">
        <f t="shared" si="5"/>
        <v>52.25</v>
      </c>
      <c r="S23" s="8">
        <f t="shared" si="6"/>
        <v>60.35</v>
      </c>
      <c r="T23" s="8">
        <f t="shared" si="7"/>
        <v>50.75</v>
      </c>
      <c r="U23" s="7">
        <f t="shared" si="8"/>
        <v>52.35</v>
      </c>
      <c r="V23" s="7">
        <f t="shared" si="9"/>
        <v>51.95</v>
      </c>
    </row>
    <row r="24" spans="1:22" ht="13.5" x14ac:dyDescent="0.25">
      <c r="A24" s="3">
        <f>RSI!A24</f>
        <v>42340</v>
      </c>
      <c r="B24" s="2">
        <f>RSI!B24</f>
        <v>3.8508</v>
      </c>
      <c r="C24" s="2">
        <f>RSI!I24</f>
        <v>47.37972740787923</v>
      </c>
      <c r="D24" s="2">
        <f>MACD!E24</f>
        <v>0</v>
      </c>
      <c r="E24" s="2">
        <f>MACD!F24</f>
        <v>0</v>
      </c>
      <c r="F24" s="2">
        <f>'Moving Avg'!D24</f>
        <v>3.8516800000000004</v>
      </c>
      <c r="G24" s="2">
        <f>'Moving Avg'!F24</f>
        <v>3.9133500000000003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100</v>
      </c>
      <c r="Q24" s="8">
        <f t="shared" si="4"/>
        <v>47</v>
      </c>
      <c r="R24" s="8">
        <f t="shared" si="5"/>
        <v>56.5</v>
      </c>
      <c r="S24" s="8">
        <f t="shared" si="6"/>
        <v>68</v>
      </c>
      <c r="T24" s="8">
        <f t="shared" si="7"/>
        <v>55</v>
      </c>
      <c r="U24" s="7">
        <f t="shared" si="8"/>
        <v>57.166666666666664</v>
      </c>
      <c r="V24" s="7">
        <f t="shared" si="9"/>
        <v>56.625</v>
      </c>
    </row>
    <row r="25" spans="1:22" ht="13.5" x14ac:dyDescent="0.25">
      <c r="A25" s="3">
        <f>RSI!A25</f>
        <v>42341</v>
      </c>
      <c r="B25" s="2">
        <f>RSI!B25</f>
        <v>3.8940999999999999</v>
      </c>
      <c r="C25" s="2">
        <f>RSI!I25</f>
        <v>51.958037565166535</v>
      </c>
      <c r="D25" s="2">
        <f>MACD!E25</f>
        <v>0</v>
      </c>
      <c r="E25" s="2">
        <f>MACD!F25</f>
        <v>0</v>
      </c>
      <c r="F25" s="2">
        <f>'Moving Avg'!D25</f>
        <v>3.8603399999999994</v>
      </c>
      <c r="G25" s="2">
        <f>'Moving Avg'!F25</f>
        <v>3.9025349999999994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100</v>
      </c>
      <c r="Q25" s="8">
        <f t="shared" si="4"/>
        <v>47</v>
      </c>
      <c r="R25" s="8">
        <f t="shared" si="5"/>
        <v>56.5</v>
      </c>
      <c r="S25" s="8">
        <f t="shared" si="6"/>
        <v>68</v>
      </c>
      <c r="T25" s="8">
        <f t="shared" si="7"/>
        <v>55</v>
      </c>
      <c r="U25" s="7">
        <f t="shared" si="8"/>
        <v>57.166666666666664</v>
      </c>
      <c r="V25" s="7">
        <f t="shared" si="9"/>
        <v>56.625</v>
      </c>
    </row>
    <row r="26" spans="1:22" ht="13.5" x14ac:dyDescent="0.25">
      <c r="A26" s="3">
        <f>RSI!A26</f>
        <v>42342</v>
      </c>
      <c r="B26" s="2">
        <f>RSI!B26</f>
        <v>3.9676</v>
      </c>
      <c r="C26" s="2">
        <f>RSI!I26</f>
        <v>58.550603142830731</v>
      </c>
      <c r="D26" s="2">
        <f>MACD!E26</f>
        <v>0</v>
      </c>
      <c r="E26" s="2">
        <f>MACD!F26</f>
        <v>0</v>
      </c>
      <c r="F26" s="2">
        <f>'Moving Avg'!D26</f>
        <v>3.8836999999999997</v>
      </c>
      <c r="G26" s="2">
        <f>'Moving Avg'!F26</f>
        <v>3.8982049999999999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100</v>
      </c>
      <c r="Q26" s="8">
        <f t="shared" si="4"/>
        <v>47</v>
      </c>
      <c r="R26" s="8">
        <f t="shared" si="5"/>
        <v>56.5</v>
      </c>
      <c r="S26" s="8">
        <f t="shared" si="6"/>
        <v>68</v>
      </c>
      <c r="T26" s="8">
        <f t="shared" si="7"/>
        <v>55</v>
      </c>
      <c r="U26" s="7">
        <f t="shared" si="8"/>
        <v>57.166666666666664</v>
      </c>
      <c r="V26" s="7">
        <f t="shared" si="9"/>
        <v>56.625</v>
      </c>
    </row>
    <row r="27" spans="1:22" ht="13.5" x14ac:dyDescent="0.25">
      <c r="A27" s="3">
        <f>RSI!A27</f>
        <v>42345</v>
      </c>
      <c r="B27" s="2">
        <f>RSI!B27</f>
        <v>3.9676</v>
      </c>
      <c r="C27" s="2">
        <f>RSI!I27</f>
        <v>58.550603142830731</v>
      </c>
      <c r="D27" s="2">
        <f>MACD!E27</f>
        <v>3.6977786548137992E-3</v>
      </c>
      <c r="E27" s="2">
        <f>MACD!F27</f>
        <v>0</v>
      </c>
      <c r="F27" s="2">
        <f>'Moving Avg'!D27</f>
        <v>3.90706</v>
      </c>
      <c r="G27" s="2">
        <f>'Moving Avg'!F27</f>
        <v>3.894740000000001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0"/>
        <v>25</v>
      </c>
      <c r="N27" s="7">
        <f t="shared" si="1"/>
        <v>0</v>
      </c>
      <c r="O27" s="7">
        <f t="shared" si="2"/>
        <v>50</v>
      </c>
      <c r="P27" s="7">
        <f t="shared" si="3"/>
        <v>100</v>
      </c>
      <c r="Q27" s="8">
        <f t="shared" si="4"/>
        <v>31.25</v>
      </c>
      <c r="R27" s="8">
        <f t="shared" si="5"/>
        <v>47.5</v>
      </c>
      <c r="S27" s="8">
        <f t="shared" si="6"/>
        <v>61.25</v>
      </c>
      <c r="T27" s="8">
        <f t="shared" si="7"/>
        <v>43.75</v>
      </c>
      <c r="U27" s="7">
        <f t="shared" si="8"/>
        <v>46.666666666666664</v>
      </c>
      <c r="V27" s="7">
        <f t="shared" si="9"/>
        <v>45.9375</v>
      </c>
    </row>
    <row r="28" spans="1:22" ht="13.5" x14ac:dyDescent="0.25">
      <c r="A28" s="3">
        <f>RSI!A28</f>
        <v>42346</v>
      </c>
      <c r="B28" s="2">
        <f>RSI!B28</f>
        <v>3.8508</v>
      </c>
      <c r="C28" s="2">
        <f>RSI!I28</f>
        <v>46.731852128937128</v>
      </c>
      <c r="D28" s="2">
        <f>MACD!E28</f>
        <v>3.0072152939371044E-3</v>
      </c>
      <c r="E28" s="2">
        <f>MACD!F28</f>
        <v>0</v>
      </c>
      <c r="F28" s="2">
        <f>'Moving Avg'!D28</f>
        <v>3.90618</v>
      </c>
      <c r="G28" s="2">
        <f>'Moving Avg'!F28</f>
        <v>3.8854350000000011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BULLISH DIVERGENCE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83</v>
      </c>
      <c r="Q28" s="8">
        <f t="shared" si="4"/>
        <v>28.7</v>
      </c>
      <c r="R28" s="8">
        <f t="shared" si="5"/>
        <v>43.25</v>
      </c>
      <c r="S28" s="8">
        <f t="shared" si="6"/>
        <v>53.6</v>
      </c>
      <c r="T28" s="8">
        <f t="shared" si="7"/>
        <v>39.5</v>
      </c>
      <c r="U28" s="7">
        <f t="shared" si="8"/>
        <v>41.85</v>
      </c>
      <c r="V28" s="7">
        <f t="shared" si="9"/>
        <v>41.262500000000003</v>
      </c>
    </row>
    <row r="29" spans="1:22" ht="13.5" x14ac:dyDescent="0.25">
      <c r="A29" s="3">
        <f>RSI!A29</f>
        <v>42347</v>
      </c>
      <c r="B29" s="2">
        <f>RSI!B29</f>
        <v>3.8508</v>
      </c>
      <c r="C29" s="2">
        <f>RSI!I29</f>
        <v>46.731852128937128</v>
      </c>
      <c r="D29" s="2">
        <f>MACD!E29</f>
        <v>-9.1430234109539654E-3</v>
      </c>
      <c r="E29" s="2">
        <f>MACD!F29</f>
        <v>0</v>
      </c>
      <c r="F29" s="2">
        <f>'Moving Avg'!D29</f>
        <v>3.90618</v>
      </c>
      <c r="G29" s="2">
        <f>'Moving Avg'!F29</f>
        <v>3.8824050000000008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NEUTRAL</v>
      </c>
      <c r="M29" s="7">
        <f t="shared" si="0"/>
        <v>25</v>
      </c>
      <c r="N29" s="7">
        <f t="shared" si="1"/>
        <v>45</v>
      </c>
      <c r="O29" s="7">
        <f t="shared" si="2"/>
        <v>50</v>
      </c>
      <c r="P29" s="7">
        <f t="shared" si="3"/>
        <v>66</v>
      </c>
      <c r="Q29" s="8">
        <f t="shared" si="4"/>
        <v>41.9</v>
      </c>
      <c r="R29" s="8">
        <f t="shared" si="5"/>
        <v>48</v>
      </c>
      <c r="S29" s="8">
        <f t="shared" si="6"/>
        <v>52.7</v>
      </c>
      <c r="T29" s="8">
        <f t="shared" si="7"/>
        <v>46.5</v>
      </c>
      <c r="U29" s="7">
        <f t="shared" si="8"/>
        <v>47.533333333333339</v>
      </c>
      <c r="V29" s="7">
        <f t="shared" si="9"/>
        <v>47.275000000000006</v>
      </c>
    </row>
    <row r="30" spans="1:22" ht="13.5" x14ac:dyDescent="0.25">
      <c r="A30" s="3">
        <f>RSI!A30</f>
        <v>42348</v>
      </c>
      <c r="B30" s="2">
        <f>RSI!B30</f>
        <v>3.8508</v>
      </c>
      <c r="C30" s="2">
        <f>RSI!I30</f>
        <v>46.731852128937128</v>
      </c>
      <c r="D30" s="2">
        <f>MACD!E30</f>
        <v>-1.2404401046854918E-2</v>
      </c>
      <c r="E30" s="2">
        <f>MACD!F30</f>
        <v>0</v>
      </c>
      <c r="F30" s="2">
        <f>'Moving Avg'!D30</f>
        <v>3.8975200000000001</v>
      </c>
      <c r="G30" s="2">
        <f>'Moving Avg'!F30</f>
        <v>3.8824050000000008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  <c r="M30" s="7">
        <f t="shared" si="0"/>
        <v>25</v>
      </c>
      <c r="N30" s="7">
        <f t="shared" si="1"/>
        <v>45</v>
      </c>
      <c r="O30" s="7">
        <f t="shared" si="2"/>
        <v>50</v>
      </c>
      <c r="P30" s="7">
        <f t="shared" si="3"/>
        <v>83</v>
      </c>
      <c r="Q30" s="8">
        <f t="shared" si="4"/>
        <v>44.45</v>
      </c>
      <c r="R30" s="8">
        <f t="shared" si="5"/>
        <v>52.25</v>
      </c>
      <c r="S30" s="8">
        <f t="shared" si="6"/>
        <v>60.35</v>
      </c>
      <c r="T30" s="8">
        <f t="shared" si="7"/>
        <v>50.75</v>
      </c>
      <c r="U30" s="7">
        <f t="shared" si="8"/>
        <v>52.35</v>
      </c>
      <c r="V30" s="7">
        <f t="shared" si="9"/>
        <v>51.95</v>
      </c>
    </row>
    <row r="31" spans="1:22" ht="13.5" x14ac:dyDescent="0.25">
      <c r="A31" s="3">
        <f>RSI!A31</f>
        <v>42349</v>
      </c>
      <c r="B31" s="2">
        <f>RSI!B31</f>
        <v>3.9590000000000001</v>
      </c>
      <c r="C31" s="2">
        <f>RSI!I31</f>
        <v>56.817173538583823</v>
      </c>
      <c r="D31" s="2">
        <f>MACD!E31</f>
        <v>-2.2833065564477284E-2</v>
      </c>
      <c r="E31" s="2">
        <f>MACD!F31</f>
        <v>0</v>
      </c>
      <c r="F31" s="2">
        <f>'Moving Avg'!D31</f>
        <v>3.8957999999999999</v>
      </c>
      <c r="G31" s="2">
        <f>'Moving Avg'!F31</f>
        <v>3.8858650000000012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100</v>
      </c>
      <c r="O31" s="7">
        <f t="shared" si="2"/>
        <v>50</v>
      </c>
      <c r="P31" s="7">
        <f t="shared" si="3"/>
        <v>0</v>
      </c>
      <c r="Q31" s="8">
        <f t="shared" si="4"/>
        <v>51.25</v>
      </c>
      <c r="R31" s="8">
        <f t="shared" si="5"/>
        <v>42.5</v>
      </c>
      <c r="S31" s="8">
        <f t="shared" si="6"/>
        <v>31.25</v>
      </c>
      <c r="T31" s="8">
        <f t="shared" si="7"/>
        <v>43.75</v>
      </c>
      <c r="U31" s="7">
        <f t="shared" si="8"/>
        <v>41.666666666666664</v>
      </c>
      <c r="V31" s="7">
        <f t="shared" si="9"/>
        <v>42.1875</v>
      </c>
    </row>
    <row r="32" spans="1:22" ht="13.5" x14ac:dyDescent="0.25">
      <c r="A32" s="3">
        <f>RSI!A32</f>
        <v>42352</v>
      </c>
      <c r="B32" s="2">
        <f>RSI!B32</f>
        <v>3.8940999999999999</v>
      </c>
      <c r="C32" s="2">
        <f>RSI!I32</f>
        <v>50.625683662282341</v>
      </c>
      <c r="D32" s="2">
        <f>MACD!E32</f>
        <v>-2.7169106818289546E-2</v>
      </c>
      <c r="E32" s="2">
        <f>MACD!F32</f>
        <v>0</v>
      </c>
      <c r="F32" s="2">
        <f>'Moving Avg'!D32</f>
        <v>3.8811</v>
      </c>
      <c r="G32" s="2">
        <f>'Moving Avg'!F32</f>
        <v>3.8862999999999999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100</v>
      </c>
      <c r="O32" s="7">
        <f t="shared" si="2"/>
        <v>50</v>
      </c>
      <c r="P32" s="7">
        <f t="shared" si="3"/>
        <v>0</v>
      </c>
      <c r="Q32" s="8">
        <f t="shared" si="4"/>
        <v>51.25</v>
      </c>
      <c r="R32" s="8">
        <f t="shared" si="5"/>
        <v>42.5</v>
      </c>
      <c r="S32" s="8">
        <f t="shared" si="6"/>
        <v>31.25</v>
      </c>
      <c r="T32" s="8">
        <f t="shared" si="7"/>
        <v>43.75</v>
      </c>
      <c r="U32" s="7">
        <f t="shared" si="8"/>
        <v>41.666666666666664</v>
      </c>
      <c r="V32" s="7">
        <f t="shared" si="9"/>
        <v>42.1875</v>
      </c>
    </row>
    <row r="33" spans="1:22" ht="13.5" x14ac:dyDescent="0.25">
      <c r="A33" s="3">
        <f>RSI!A33</f>
        <v>42353</v>
      </c>
      <c r="B33" s="2">
        <f>RSI!B33</f>
        <v>3.9329999999999998</v>
      </c>
      <c r="C33" s="2">
        <f>RSI!I33</f>
        <v>53.870456421900727</v>
      </c>
      <c r="D33" s="2">
        <f>MACD!E33</f>
        <v>-3.2954676383888604E-2</v>
      </c>
      <c r="E33" s="2">
        <f>MACD!F33</f>
        <v>0</v>
      </c>
      <c r="F33" s="2">
        <f>'Moving Avg'!D33</f>
        <v>3.8975400000000002</v>
      </c>
      <c r="G33" s="2">
        <f>'Moving Avg'!F33</f>
        <v>3.8869449999999999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  <c r="M33" s="7">
        <f t="shared" si="0"/>
        <v>25</v>
      </c>
      <c r="N33" s="7">
        <f t="shared" si="1"/>
        <v>100</v>
      </c>
      <c r="O33" s="7">
        <f t="shared" si="2"/>
        <v>50</v>
      </c>
      <c r="P33" s="7">
        <f t="shared" si="3"/>
        <v>100</v>
      </c>
      <c r="Q33" s="8">
        <f t="shared" si="4"/>
        <v>66.25</v>
      </c>
      <c r="R33" s="8">
        <f t="shared" si="5"/>
        <v>67.5</v>
      </c>
      <c r="S33" s="8">
        <f t="shared" si="6"/>
        <v>76.25</v>
      </c>
      <c r="T33" s="8">
        <f t="shared" si="7"/>
        <v>68.75</v>
      </c>
      <c r="U33" s="7">
        <f t="shared" si="8"/>
        <v>70</v>
      </c>
      <c r="V33" s="7">
        <f t="shared" si="9"/>
        <v>69.6875</v>
      </c>
    </row>
    <row r="34" spans="1:22" ht="13.5" x14ac:dyDescent="0.25">
      <c r="A34" s="3">
        <f>RSI!A34</f>
        <v>42354</v>
      </c>
      <c r="B34" s="2">
        <f>RSI!B34</f>
        <v>3.9329999999999998</v>
      </c>
      <c r="C34" s="2">
        <f>RSI!I34</f>
        <v>53.870456421900727</v>
      </c>
      <c r="D34" s="2">
        <f>MACD!E34</f>
        <v>-3.8675510928059875E-2</v>
      </c>
      <c r="E34" s="2">
        <f>MACD!F34</f>
        <v>0</v>
      </c>
      <c r="F34" s="2">
        <f>'Moving Avg'!D34</f>
        <v>3.91398</v>
      </c>
      <c r="G34" s="2">
        <f>'Moving Avg'!F34</f>
        <v>3.8867249999999984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  <c r="M34" s="7">
        <f t="shared" si="0"/>
        <v>25</v>
      </c>
      <c r="N34" s="7">
        <f t="shared" si="1"/>
        <v>100</v>
      </c>
      <c r="O34" s="7">
        <f t="shared" si="2"/>
        <v>50</v>
      </c>
      <c r="P34" s="7">
        <f t="shared" si="3"/>
        <v>100</v>
      </c>
      <c r="Q34" s="8">
        <f t="shared" si="4"/>
        <v>66.25</v>
      </c>
      <c r="R34" s="8">
        <f t="shared" si="5"/>
        <v>67.5</v>
      </c>
      <c r="S34" s="8">
        <f t="shared" si="6"/>
        <v>76.25</v>
      </c>
      <c r="T34" s="8">
        <f t="shared" si="7"/>
        <v>68.75</v>
      </c>
      <c r="U34" s="7">
        <f t="shared" si="8"/>
        <v>70</v>
      </c>
      <c r="V34" s="7">
        <f t="shared" si="9"/>
        <v>69.6875</v>
      </c>
    </row>
    <row r="35" spans="1:22" ht="13.5" x14ac:dyDescent="0.25">
      <c r="A35" s="3">
        <f>RSI!A35</f>
        <v>42355</v>
      </c>
      <c r="B35" s="2">
        <f>RSI!B35</f>
        <v>3.9157000000000002</v>
      </c>
      <c r="C35" s="2">
        <f>RSI!I35</f>
        <v>52.104325717905702</v>
      </c>
      <c r="D35" s="2">
        <f>MACD!E35</f>
        <v>-3.5710631885139232E-2</v>
      </c>
      <c r="E35" s="2">
        <f>MACD!F35</f>
        <v>-1.9131713565434725E-2</v>
      </c>
      <c r="F35" s="2">
        <f>'Moving Avg'!D35</f>
        <v>3.9269599999999998</v>
      </c>
      <c r="G35" s="2">
        <f>'Moving Avg'!F35</f>
        <v>3.88564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25</v>
      </c>
      <c r="N35" s="7">
        <f t="shared" si="1"/>
        <v>45</v>
      </c>
      <c r="O35" s="7">
        <f t="shared" si="2"/>
        <v>50</v>
      </c>
      <c r="P35" s="7">
        <f t="shared" si="3"/>
        <v>100</v>
      </c>
      <c r="Q35" s="8">
        <f t="shared" si="4"/>
        <v>47</v>
      </c>
      <c r="R35" s="8">
        <f t="shared" si="5"/>
        <v>56.5</v>
      </c>
      <c r="S35" s="8">
        <f t="shared" si="6"/>
        <v>68</v>
      </c>
      <c r="T35" s="8">
        <f t="shared" si="7"/>
        <v>55</v>
      </c>
      <c r="U35" s="7">
        <f t="shared" si="8"/>
        <v>57.166666666666664</v>
      </c>
      <c r="V35" s="7">
        <f t="shared" si="9"/>
        <v>56.625</v>
      </c>
    </row>
    <row r="36" spans="1:22" ht="13.5" x14ac:dyDescent="0.25">
      <c r="A36" s="3">
        <f>RSI!A36</f>
        <v>42356</v>
      </c>
      <c r="B36" s="2">
        <f>RSI!B36</f>
        <v>3.9114</v>
      </c>
      <c r="C36" s="2">
        <f>RSI!I36</f>
        <v>51.651054219593071</v>
      </c>
      <c r="D36" s="2">
        <f>MACD!E36</f>
        <v>-2.1600705206097359E-2</v>
      </c>
      <c r="E36" s="2">
        <f>MACD!F36</f>
        <v>-1.9625511893567253E-2</v>
      </c>
      <c r="F36" s="2">
        <f>'Moving Avg'!D36</f>
        <v>3.91744</v>
      </c>
      <c r="G36" s="2">
        <f>'Moving Avg'!F36</f>
        <v>3.888669999999999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BULLISH DIVERGENCE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83</v>
      </c>
      <c r="Q36" s="8">
        <f t="shared" si="4"/>
        <v>44.45</v>
      </c>
      <c r="R36" s="8">
        <f t="shared" si="5"/>
        <v>52.25</v>
      </c>
      <c r="S36" s="8">
        <f t="shared" si="6"/>
        <v>60.35</v>
      </c>
      <c r="T36" s="8">
        <f t="shared" si="7"/>
        <v>50.75</v>
      </c>
      <c r="U36" s="7">
        <f t="shared" si="8"/>
        <v>52.35</v>
      </c>
      <c r="V36" s="7">
        <f t="shared" si="9"/>
        <v>51.95</v>
      </c>
    </row>
    <row r="37" spans="1:22" ht="13.5" x14ac:dyDescent="0.25">
      <c r="A37" s="3">
        <f>RSI!A37</f>
        <v>42359</v>
      </c>
      <c r="B37" s="2">
        <f>RSI!B37</f>
        <v>3.8075999999999999</v>
      </c>
      <c r="C37" s="2">
        <f>RSI!I37</f>
        <v>42.124551375848036</v>
      </c>
      <c r="D37" s="2">
        <f>MACD!E37</f>
        <v>-1.9704127344142286E-3</v>
      </c>
      <c r="E37" s="2">
        <f>MACD!F37</f>
        <v>-1.6094492061736649E-2</v>
      </c>
      <c r="F37" s="2">
        <f>'Moving Avg'!D37</f>
        <v>3.9001400000000004</v>
      </c>
      <c r="G37" s="2">
        <f>'Moving Avg'!F37</f>
        <v>3.8843449999999997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BULLISH DIVERGENCE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83</v>
      </c>
      <c r="Q37" s="8">
        <f t="shared" si="4"/>
        <v>28.7</v>
      </c>
      <c r="R37" s="8">
        <f t="shared" si="5"/>
        <v>43.25</v>
      </c>
      <c r="S37" s="8">
        <f t="shared" si="6"/>
        <v>53.6</v>
      </c>
      <c r="T37" s="8">
        <f t="shared" si="7"/>
        <v>39.5</v>
      </c>
      <c r="U37" s="7">
        <f t="shared" si="8"/>
        <v>41.85</v>
      </c>
      <c r="V37" s="7">
        <f t="shared" si="9"/>
        <v>41.262500000000003</v>
      </c>
    </row>
    <row r="38" spans="1:22" ht="13.5" x14ac:dyDescent="0.25">
      <c r="A38" s="3">
        <f>RSI!A38</f>
        <v>42360</v>
      </c>
      <c r="B38" s="2">
        <f>RSI!B38</f>
        <v>3.9157000000000002</v>
      </c>
      <c r="C38" s="2">
        <f>RSI!I38</f>
        <v>52.04443064780726</v>
      </c>
      <c r="D38" s="2">
        <f>MACD!E38</f>
        <v>-1.0721375467603433E-2</v>
      </c>
      <c r="E38" s="2">
        <f>MACD!F38</f>
        <v>-1.5019868742910007E-2</v>
      </c>
      <c r="F38" s="2">
        <f>'Moving Avg'!D38</f>
        <v>3.8966799999999999</v>
      </c>
      <c r="G38" s="2">
        <f>'Moving Avg'!F38</f>
        <v>3.8858599999999996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0</v>
      </c>
      <c r="Q38" s="8">
        <f t="shared" si="4"/>
        <v>16.25</v>
      </c>
      <c r="R38" s="8">
        <f t="shared" si="5"/>
        <v>22.5</v>
      </c>
      <c r="S38" s="8">
        <f t="shared" si="6"/>
        <v>16.25</v>
      </c>
      <c r="T38" s="8">
        <f t="shared" si="7"/>
        <v>18.75</v>
      </c>
      <c r="U38" s="7">
        <f t="shared" si="8"/>
        <v>18.333333333333332</v>
      </c>
      <c r="V38" s="7">
        <f t="shared" si="9"/>
        <v>18.4375</v>
      </c>
    </row>
    <row r="39" spans="1:22" ht="13.5" x14ac:dyDescent="0.25">
      <c r="A39" s="3">
        <f>RSI!A39</f>
        <v>42361</v>
      </c>
      <c r="B39" s="2">
        <f>RSI!B39</f>
        <v>3.8898000000000001</v>
      </c>
      <c r="C39" s="2">
        <f>RSI!I39</f>
        <v>49.840231546504512</v>
      </c>
      <c r="D39" s="2">
        <f>MACD!E39</f>
        <v>-1.6276444555229475E-2</v>
      </c>
      <c r="E39" s="2">
        <f>MACD!F39</f>
        <v>-1.5271183905373902E-2</v>
      </c>
      <c r="F39" s="2">
        <f>'Moving Avg'!D39</f>
        <v>3.8880400000000002</v>
      </c>
      <c r="G39" s="2">
        <f>'Moving Avg'!F39</f>
        <v>3.8899699999999995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45</v>
      </c>
      <c r="O39" s="7">
        <f t="shared" si="2"/>
        <v>50</v>
      </c>
      <c r="P39" s="7">
        <f t="shared" si="3"/>
        <v>0</v>
      </c>
      <c r="Q39" s="8">
        <f t="shared" si="4"/>
        <v>32</v>
      </c>
      <c r="R39" s="8">
        <f t="shared" si="5"/>
        <v>31.5</v>
      </c>
      <c r="S39" s="8">
        <f t="shared" si="6"/>
        <v>23</v>
      </c>
      <c r="T39" s="8">
        <f t="shared" si="7"/>
        <v>30</v>
      </c>
      <c r="U39" s="7">
        <f t="shared" si="8"/>
        <v>28.833333333333332</v>
      </c>
      <c r="V39" s="7">
        <f t="shared" si="9"/>
        <v>29.125</v>
      </c>
    </row>
    <row r="40" spans="1:22" ht="13.5" x14ac:dyDescent="0.25">
      <c r="A40" s="3">
        <f>RSI!A40</f>
        <v>42363</v>
      </c>
      <c r="B40" s="2">
        <f>RSI!B40</f>
        <v>3.8898000000000001</v>
      </c>
      <c r="C40" s="2">
        <f>RSI!I40</f>
        <v>49.840231546504519</v>
      </c>
      <c r="D40" s="2">
        <f>MACD!E40</f>
        <v>-2.0887664557725394E-2</v>
      </c>
      <c r="E40" s="2">
        <f>MACD!F40</f>
        <v>-1.6394480035844202E-2</v>
      </c>
      <c r="F40" s="2">
        <f>'Moving Avg'!D40</f>
        <v>3.88286</v>
      </c>
      <c r="G40" s="2">
        <f>'Moving Avg'!F40</f>
        <v>3.8919199999999998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0</v>
      </c>
      <c r="Q40" s="8">
        <f t="shared" si="4"/>
        <v>32</v>
      </c>
      <c r="R40" s="8">
        <f t="shared" si="5"/>
        <v>31.5</v>
      </c>
      <c r="S40" s="8">
        <f t="shared" si="6"/>
        <v>23</v>
      </c>
      <c r="T40" s="8">
        <f t="shared" si="7"/>
        <v>30</v>
      </c>
      <c r="U40" s="7">
        <f t="shared" si="8"/>
        <v>28.833333333333332</v>
      </c>
      <c r="V40" s="7">
        <f t="shared" si="9"/>
        <v>29.125</v>
      </c>
    </row>
    <row r="41" spans="1:22" ht="13.5" x14ac:dyDescent="0.25">
      <c r="A41" s="3">
        <f>RSI!A41</f>
        <v>42366</v>
      </c>
      <c r="B41" s="2">
        <f>RSI!B41</f>
        <v>3.8075999999999999</v>
      </c>
      <c r="C41" s="2">
        <f>RSI!I41</f>
        <v>43.118493839813738</v>
      </c>
      <c r="D41" s="2">
        <f>MACD!E41</f>
        <v>-1.9718094080261039E-3</v>
      </c>
      <c r="E41" s="2">
        <f>MACD!F41</f>
        <v>-1.3509945910280582E-2</v>
      </c>
      <c r="F41" s="2">
        <f>'Moving Avg'!D41</f>
        <v>3.8621000000000003</v>
      </c>
      <c r="G41" s="2">
        <f>'Moving Avg'!F41</f>
        <v>3.889759999999999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0</v>
      </c>
      <c r="Q41" s="8">
        <f t="shared" si="4"/>
        <v>16.25</v>
      </c>
      <c r="R41" s="8">
        <f t="shared" si="5"/>
        <v>22.5</v>
      </c>
      <c r="S41" s="8">
        <f t="shared" si="6"/>
        <v>16.25</v>
      </c>
      <c r="T41" s="8">
        <f t="shared" si="7"/>
        <v>18.75</v>
      </c>
      <c r="U41" s="7">
        <f t="shared" si="8"/>
        <v>18.333333333333332</v>
      </c>
      <c r="V41" s="7">
        <f t="shared" si="9"/>
        <v>18.4375</v>
      </c>
    </row>
    <row r="42" spans="1:22" ht="13.5" x14ac:dyDescent="0.25">
      <c r="A42" s="3">
        <f>RSI!A42</f>
        <v>42367</v>
      </c>
      <c r="B42" s="2">
        <f>RSI!B42</f>
        <v>3.8940999999999999</v>
      </c>
      <c r="C42" s="2">
        <f>RSI!I42</f>
        <v>50.659571305829374</v>
      </c>
      <c r="D42" s="2">
        <f>MACD!E42</f>
        <v>-1.7958908786828154E-3</v>
      </c>
      <c r="E42" s="2">
        <f>MACD!F42</f>
        <v>-1.116713490396103E-2</v>
      </c>
      <c r="F42" s="2">
        <f>'Moving Avg'!D42</f>
        <v>3.8793999999999995</v>
      </c>
      <c r="G42" s="2">
        <f>'Moving Avg'!F42</f>
        <v>3.8919249999999992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100</v>
      </c>
      <c r="Q42" s="8">
        <f t="shared" si="4"/>
        <v>31.25</v>
      </c>
      <c r="R42" s="8">
        <f t="shared" si="5"/>
        <v>47.5</v>
      </c>
      <c r="S42" s="8">
        <f t="shared" si="6"/>
        <v>61.25</v>
      </c>
      <c r="T42" s="8">
        <f t="shared" si="7"/>
        <v>43.75</v>
      </c>
      <c r="U42" s="7">
        <f t="shared" si="8"/>
        <v>46.666666666666664</v>
      </c>
      <c r="V42" s="7">
        <f t="shared" si="9"/>
        <v>45.9375</v>
      </c>
    </row>
    <row r="43" spans="1:22" ht="13.5" x14ac:dyDescent="0.25">
      <c r="A43" s="3">
        <f>RSI!A43</f>
        <v>42368</v>
      </c>
      <c r="B43" s="2">
        <f>RSI!B43</f>
        <v>3.8940999999999999</v>
      </c>
      <c r="C43" s="2">
        <f>RSI!I43</f>
        <v>50.659571305829374</v>
      </c>
      <c r="D43" s="2">
        <f>MACD!E43</f>
        <v>4.3470184064564599E-3</v>
      </c>
      <c r="E43" s="2">
        <f>MACD!F43</f>
        <v>-8.0643042418775315E-3</v>
      </c>
      <c r="F43" s="2">
        <f>'Moving Avg'!D43</f>
        <v>3.8750799999999996</v>
      </c>
      <c r="G43" s="2">
        <f>'Moving Avg'!F43</f>
        <v>3.8938699999999988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BULLISH DIVERGENCE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83</v>
      </c>
      <c r="Q43" s="8">
        <f t="shared" si="4"/>
        <v>28.7</v>
      </c>
      <c r="R43" s="8">
        <f t="shared" si="5"/>
        <v>43.25</v>
      </c>
      <c r="S43" s="8">
        <f t="shared" si="6"/>
        <v>53.6</v>
      </c>
      <c r="T43" s="8">
        <f t="shared" si="7"/>
        <v>39.5</v>
      </c>
      <c r="U43" s="7">
        <f t="shared" si="8"/>
        <v>41.85</v>
      </c>
      <c r="V43" s="7">
        <f t="shared" si="9"/>
        <v>41.262500000000003</v>
      </c>
    </row>
    <row r="44" spans="1:22" ht="13.5" x14ac:dyDescent="0.25">
      <c r="A44" s="3">
        <f>RSI!A44</f>
        <v>42369</v>
      </c>
      <c r="B44" s="2">
        <f>RSI!B44</f>
        <v>3.8940999999999999</v>
      </c>
      <c r="C44" s="2">
        <f>RSI!I44</f>
        <v>50.659571305829374</v>
      </c>
      <c r="D44" s="2">
        <f>MACD!E44</f>
        <v>9.5536052434583851E-3</v>
      </c>
      <c r="E44" s="2">
        <f>MACD!F44</f>
        <v>-4.5407223448103483E-3</v>
      </c>
      <c r="F44" s="2">
        <f>'Moving Avg'!D44</f>
        <v>3.8759399999999999</v>
      </c>
      <c r="G44" s="2">
        <f>'Moving Avg'!F44</f>
        <v>3.896034999999999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100</v>
      </c>
      <c r="Q44" s="8">
        <f t="shared" si="4"/>
        <v>31.25</v>
      </c>
      <c r="R44" s="8">
        <f t="shared" si="5"/>
        <v>47.5</v>
      </c>
      <c r="S44" s="8">
        <f t="shared" si="6"/>
        <v>61.25</v>
      </c>
      <c r="T44" s="8">
        <f t="shared" si="7"/>
        <v>43.75</v>
      </c>
      <c r="U44" s="7">
        <f t="shared" si="8"/>
        <v>46.666666666666664</v>
      </c>
      <c r="V44" s="7">
        <f t="shared" si="9"/>
        <v>45.9375</v>
      </c>
    </row>
    <row r="45" spans="1:22" ht="13.5" x14ac:dyDescent="0.25">
      <c r="A45" s="3">
        <f>RSI!A45</f>
        <v>42373</v>
      </c>
      <c r="B45" s="2">
        <f>RSI!B45</f>
        <v>3.9763000000000002</v>
      </c>
      <c r="C45" s="2">
        <f>RSI!I45</f>
        <v>57.367826151350208</v>
      </c>
      <c r="D45" s="2">
        <f>MACD!E45</f>
        <v>5.2168444434630423E-3</v>
      </c>
      <c r="E45" s="2">
        <f>MACD!F45</f>
        <v>-2.5892089871556705E-3</v>
      </c>
      <c r="F45" s="2">
        <f>'Moving Avg'!D45</f>
        <v>3.89324</v>
      </c>
      <c r="G45" s="2">
        <f>'Moving Avg'!F45</f>
        <v>3.9001449999999993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100</v>
      </c>
      <c r="Q45" s="8">
        <f t="shared" si="4"/>
        <v>31.25</v>
      </c>
      <c r="R45" s="8">
        <f t="shared" si="5"/>
        <v>47.5</v>
      </c>
      <c r="S45" s="8">
        <f t="shared" si="6"/>
        <v>61.25</v>
      </c>
      <c r="T45" s="8">
        <f t="shared" si="7"/>
        <v>43.75</v>
      </c>
      <c r="U45" s="7">
        <f t="shared" si="8"/>
        <v>46.666666666666664</v>
      </c>
      <c r="V45" s="7">
        <f t="shared" si="9"/>
        <v>45.9375</v>
      </c>
    </row>
    <row r="46" spans="1:22" ht="13.5" x14ac:dyDescent="0.25">
      <c r="A46" s="3">
        <f>RSI!A46</f>
        <v>42374</v>
      </c>
      <c r="B46" s="2">
        <f>RSI!B46</f>
        <v>3.9632999999999998</v>
      </c>
      <c r="C46" s="2">
        <f>RSI!I46</f>
        <v>56.069483254714328</v>
      </c>
      <c r="D46" s="2">
        <f>MACD!E46</f>
        <v>1.370472370036957E-3</v>
      </c>
      <c r="E46" s="2">
        <f>MACD!F46</f>
        <v>-1.7972727157171452E-3</v>
      </c>
      <c r="F46" s="2">
        <f>'Moving Avg'!D46</f>
        <v>3.9243800000000002</v>
      </c>
      <c r="G46" s="2">
        <f>'Moving Avg'!F46</f>
        <v>3.8999299999999999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50</v>
      </c>
      <c r="P46" s="7">
        <f t="shared" si="3"/>
        <v>100</v>
      </c>
      <c r="Q46" s="8">
        <f t="shared" si="4"/>
        <v>31.25</v>
      </c>
      <c r="R46" s="8">
        <f t="shared" si="5"/>
        <v>47.5</v>
      </c>
      <c r="S46" s="8">
        <f t="shared" si="6"/>
        <v>61.25</v>
      </c>
      <c r="T46" s="8">
        <f t="shared" si="7"/>
        <v>43.75</v>
      </c>
      <c r="U46" s="7">
        <f t="shared" si="8"/>
        <v>46.666666666666664</v>
      </c>
      <c r="V46" s="7">
        <f t="shared" si="9"/>
        <v>45.9375</v>
      </c>
    </row>
    <row r="47" spans="1:22" ht="13.5" x14ac:dyDescent="0.25">
      <c r="A47" s="3">
        <f>RSI!A47</f>
        <v>42375</v>
      </c>
      <c r="B47" s="2">
        <f>RSI!B47</f>
        <v>3.9329999999999998</v>
      </c>
      <c r="C47" s="2">
        <f>RSI!I47</f>
        <v>53.055535795965397</v>
      </c>
      <c r="D47" s="2">
        <f>MACD!E47</f>
        <v>-1.5974924238715715E-2</v>
      </c>
      <c r="E47" s="2">
        <f>MACD!F47</f>
        <v>-4.6328030203168589E-3</v>
      </c>
      <c r="F47" s="2">
        <f>'Moving Avg'!D47</f>
        <v>3.9321600000000005</v>
      </c>
      <c r="G47" s="2">
        <f>'Moving Avg'!F47</f>
        <v>3.8982000000000001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NEUTRAL</v>
      </c>
      <c r="L47" s="5" t="str">
        <f>OBV!H47</f>
        <v>BEARISH DIVERGENCE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16.5</v>
      </c>
      <c r="Q47" s="8">
        <f t="shared" si="4"/>
        <v>34.475000000000001</v>
      </c>
      <c r="R47" s="8">
        <f t="shared" si="5"/>
        <v>35.625</v>
      </c>
      <c r="S47" s="8">
        <f t="shared" si="6"/>
        <v>30.425000000000001</v>
      </c>
      <c r="T47" s="8">
        <f t="shared" si="7"/>
        <v>34.125</v>
      </c>
      <c r="U47" s="7">
        <f t="shared" si="8"/>
        <v>33.508333333333333</v>
      </c>
      <c r="V47" s="7">
        <f t="shared" si="9"/>
        <v>33.662499999999994</v>
      </c>
    </row>
    <row r="48" spans="1:22" ht="13.5" x14ac:dyDescent="0.25">
      <c r="A48" s="3">
        <f>RSI!A48</f>
        <v>42376</v>
      </c>
      <c r="B48" s="2">
        <f>RSI!B48</f>
        <v>3.9329999999999998</v>
      </c>
      <c r="C48" s="2">
        <f>RSI!I48</f>
        <v>53.055535795965397</v>
      </c>
      <c r="D48" s="2">
        <f>MACD!E48</f>
        <v>-1.4180862616072432E-2</v>
      </c>
      <c r="E48" s="2">
        <f>MACD!F48</f>
        <v>-6.5424149394679738E-3</v>
      </c>
      <c r="F48" s="2">
        <f>'Moving Avg'!D48</f>
        <v>3.93994</v>
      </c>
      <c r="G48" s="2">
        <f>'Moving Avg'!F48</f>
        <v>3.9023099999999999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BEARISH DIVERGENCE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16.5</v>
      </c>
      <c r="Q48" s="8">
        <f t="shared" si="4"/>
        <v>34.475000000000001</v>
      </c>
      <c r="R48" s="8">
        <f t="shared" si="5"/>
        <v>35.625</v>
      </c>
      <c r="S48" s="8">
        <f t="shared" si="6"/>
        <v>30.425000000000001</v>
      </c>
      <c r="T48" s="8">
        <f t="shared" si="7"/>
        <v>34.125</v>
      </c>
      <c r="U48" s="7">
        <f t="shared" si="8"/>
        <v>33.508333333333333</v>
      </c>
      <c r="V48" s="7">
        <f t="shared" si="9"/>
        <v>33.662499999999994</v>
      </c>
    </row>
    <row r="49" spans="1:22" ht="13.5" x14ac:dyDescent="0.25">
      <c r="A49" s="3">
        <f>RSI!A49</f>
        <v>42377</v>
      </c>
      <c r="B49" s="2">
        <f>RSI!B49</f>
        <v>3.8940999999999999</v>
      </c>
      <c r="C49" s="2">
        <f>RSI!I49</f>
        <v>49.123857911609065</v>
      </c>
      <c r="D49" s="2">
        <f>MACD!E49</f>
        <v>-1.3913938408975035E-2</v>
      </c>
      <c r="E49" s="2">
        <f>MACD!F49</f>
        <v>-8.0167196333693867E-3</v>
      </c>
      <c r="F49" s="2">
        <f>'Moving Avg'!D49</f>
        <v>3.93994</v>
      </c>
      <c r="G49" s="2">
        <f>'Moving Avg'!F49</f>
        <v>3.9044750000000001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NEUTRAL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16.5</v>
      </c>
      <c r="Q49" s="8">
        <f t="shared" si="4"/>
        <v>34.475000000000001</v>
      </c>
      <c r="R49" s="8">
        <f t="shared" si="5"/>
        <v>35.625</v>
      </c>
      <c r="S49" s="8">
        <f t="shared" si="6"/>
        <v>30.425000000000001</v>
      </c>
      <c r="T49" s="8">
        <f t="shared" si="7"/>
        <v>34.125</v>
      </c>
      <c r="U49" s="7">
        <f t="shared" si="8"/>
        <v>33.508333333333333</v>
      </c>
      <c r="V49" s="7">
        <f t="shared" si="9"/>
        <v>33.662499999999994</v>
      </c>
    </row>
    <row r="50" spans="1:22" ht="13.5" x14ac:dyDescent="0.25">
      <c r="A50" s="3">
        <f>RSI!A50</f>
        <v>42380</v>
      </c>
      <c r="B50" s="2">
        <f>RSI!B50</f>
        <v>3.9632999999999998</v>
      </c>
      <c r="C50" s="2">
        <f>RSI!I50</f>
        <v>55.448688465979323</v>
      </c>
      <c r="D50" s="2">
        <f>MACD!E50</f>
        <v>-1.8721175130947287E-2</v>
      </c>
      <c r="E50" s="2">
        <f>MACD!F50</f>
        <v>-1.0157610732884967E-2</v>
      </c>
      <c r="F50" s="2">
        <f>'Moving Avg'!D50</f>
        <v>3.9373399999999998</v>
      </c>
      <c r="G50" s="2">
        <f>'Moving Avg'!F50</f>
        <v>3.9101000000000008</v>
      </c>
      <c r="H50" s="2">
        <f>'Moving Avg'!G50</f>
        <v>3.9112204081632664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  <c r="M50" s="7">
        <f t="shared" si="0"/>
        <v>25</v>
      </c>
      <c r="N50" s="7">
        <f t="shared" si="1"/>
        <v>45</v>
      </c>
      <c r="O50" s="7">
        <f t="shared" si="2"/>
        <v>50</v>
      </c>
      <c r="P50" s="7">
        <f t="shared" si="3"/>
        <v>16.5</v>
      </c>
      <c r="Q50" s="8">
        <f t="shared" si="4"/>
        <v>34.475000000000001</v>
      </c>
      <c r="R50" s="8">
        <f t="shared" si="5"/>
        <v>35.625</v>
      </c>
      <c r="S50" s="8">
        <f t="shared" si="6"/>
        <v>30.425000000000001</v>
      </c>
      <c r="T50" s="8">
        <f t="shared" si="7"/>
        <v>34.125</v>
      </c>
      <c r="U50" s="7">
        <f t="shared" si="8"/>
        <v>33.508333333333333</v>
      </c>
      <c r="V50" s="7">
        <f t="shared" si="9"/>
        <v>33.662499999999994</v>
      </c>
    </row>
    <row r="51" spans="1:22" ht="13.5" x14ac:dyDescent="0.25">
      <c r="A51" s="3">
        <f>RSI!A51</f>
        <v>42381</v>
      </c>
      <c r="B51" s="2">
        <f>RSI!B51</f>
        <v>4.0109000000000004</v>
      </c>
      <c r="C51" s="2">
        <f>RSI!I51</f>
        <v>59.205519573051987</v>
      </c>
      <c r="D51" s="2">
        <f>MACD!E51</f>
        <v>-3.928386857259536E-2</v>
      </c>
      <c r="E51" s="2">
        <f>MACD!F51</f>
        <v>-1.5982862300827044E-2</v>
      </c>
      <c r="F51" s="2">
        <f>'Moving Avg'!D51</f>
        <v>3.94686</v>
      </c>
      <c r="G51" s="2">
        <f>'Moving Avg'!F51</f>
        <v>3.9126950000000007</v>
      </c>
      <c r="H51" s="2">
        <f>'Moving Avg'!G51</f>
        <v>3.9132140000000009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25</v>
      </c>
      <c r="N51" s="7">
        <f t="shared" si="1"/>
        <v>100</v>
      </c>
      <c r="O51" s="7">
        <f t="shared" si="2"/>
        <v>50</v>
      </c>
      <c r="P51" s="7">
        <f t="shared" si="3"/>
        <v>100</v>
      </c>
      <c r="Q51" s="8">
        <f t="shared" si="4"/>
        <v>66.25</v>
      </c>
      <c r="R51" s="8">
        <f t="shared" si="5"/>
        <v>67.5</v>
      </c>
      <c r="S51" s="8">
        <f t="shared" si="6"/>
        <v>76.25</v>
      </c>
      <c r="T51" s="8">
        <f t="shared" si="7"/>
        <v>68.75</v>
      </c>
      <c r="U51" s="7">
        <f t="shared" si="8"/>
        <v>70</v>
      </c>
      <c r="V51" s="7">
        <f t="shared" si="9"/>
        <v>69.6875</v>
      </c>
    </row>
    <row r="52" spans="1:22" ht="13.5" x14ac:dyDescent="0.25">
      <c r="A52" s="3">
        <f>RSI!A52</f>
        <v>42382</v>
      </c>
      <c r="B52" s="2">
        <f>RSI!B52</f>
        <v>4.1017999999999999</v>
      </c>
      <c r="C52" s="2">
        <f>RSI!I52</f>
        <v>65.234587516021023</v>
      </c>
      <c r="D52" s="2">
        <f>MACD!E52</f>
        <v>-5.0689011655681071E-2</v>
      </c>
      <c r="E52" s="2">
        <f>MACD!F52</f>
        <v>-2.2924092171797854E-2</v>
      </c>
      <c r="F52" s="2">
        <f>'Moving Avg'!D52</f>
        <v>3.9806200000000005</v>
      </c>
      <c r="G52" s="2">
        <f>'Moving Avg'!F52</f>
        <v>3.923080000000001</v>
      </c>
      <c r="H52" s="2">
        <f>'Moving Avg'!G52</f>
        <v>3.9173680000000006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25</v>
      </c>
      <c r="N52" s="7">
        <f t="shared" si="1"/>
        <v>100</v>
      </c>
      <c r="O52" s="7">
        <f t="shared" si="2"/>
        <v>50</v>
      </c>
      <c r="P52" s="7">
        <f t="shared" si="3"/>
        <v>100</v>
      </c>
      <c r="Q52" s="8">
        <f t="shared" si="4"/>
        <v>66.25</v>
      </c>
      <c r="R52" s="8">
        <f t="shared" si="5"/>
        <v>67.5</v>
      </c>
      <c r="S52" s="8">
        <f t="shared" si="6"/>
        <v>76.25</v>
      </c>
      <c r="T52" s="8">
        <f t="shared" si="7"/>
        <v>68.75</v>
      </c>
      <c r="U52" s="7">
        <f t="shared" si="8"/>
        <v>70</v>
      </c>
      <c r="V52" s="7">
        <f t="shared" si="9"/>
        <v>69.6875</v>
      </c>
    </row>
    <row r="53" spans="1:22" ht="13.5" x14ac:dyDescent="0.25">
      <c r="A53" s="3">
        <f>RSI!A53</f>
        <v>42384</v>
      </c>
      <c r="B53" s="2">
        <f>RSI!B53</f>
        <v>4.0974000000000004</v>
      </c>
      <c r="C53" s="2">
        <f>RSI!I53</f>
        <v>64.735855623500157</v>
      </c>
      <c r="D53" s="2">
        <f>MACD!E53</f>
        <v>-6.1088038154899937E-2</v>
      </c>
      <c r="E53" s="2">
        <f>MACD!F53</f>
        <v>-3.0556881368418273E-2</v>
      </c>
      <c r="F53" s="2">
        <f>'Moving Avg'!D53</f>
        <v>4.0135000000000005</v>
      </c>
      <c r="G53" s="2">
        <f>'Moving Avg'!F53</f>
        <v>3.9313000000000002</v>
      </c>
      <c r="H53" s="2">
        <f>'Moving Avg'!G53</f>
        <v>3.9214340000000014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25</v>
      </c>
      <c r="N53" s="7">
        <f t="shared" si="1"/>
        <v>100</v>
      </c>
      <c r="O53" s="7">
        <f t="shared" si="2"/>
        <v>50</v>
      </c>
      <c r="P53" s="7">
        <f t="shared" si="3"/>
        <v>100</v>
      </c>
      <c r="Q53" s="8">
        <f t="shared" si="4"/>
        <v>66.25</v>
      </c>
      <c r="R53" s="8">
        <f t="shared" si="5"/>
        <v>67.5</v>
      </c>
      <c r="S53" s="8">
        <f t="shared" si="6"/>
        <v>76.25</v>
      </c>
      <c r="T53" s="8">
        <f t="shared" si="7"/>
        <v>68.75</v>
      </c>
      <c r="U53" s="7">
        <f t="shared" si="8"/>
        <v>70</v>
      </c>
      <c r="V53" s="7">
        <f t="shared" si="9"/>
        <v>69.6875</v>
      </c>
    </row>
    <row r="54" spans="1:22" ht="13.5" x14ac:dyDescent="0.25">
      <c r="A54" s="3">
        <f>RSI!A54</f>
        <v>42387</v>
      </c>
      <c r="B54" s="2">
        <f>RSI!B54</f>
        <v>4.1017999999999999</v>
      </c>
      <c r="C54" s="2">
        <f>RSI!I54</f>
        <v>65.023824941406531</v>
      </c>
      <c r="D54" s="2">
        <f>MACD!E54</f>
        <v>-7.1181998652522616E-2</v>
      </c>
      <c r="E54" s="2">
        <f>MACD!F54</f>
        <v>-3.8681904825239144E-2</v>
      </c>
      <c r="F54" s="2">
        <f>'Moving Avg'!D54</f>
        <v>4.05504</v>
      </c>
      <c r="G54" s="2">
        <f>'Moving Avg'!F54</f>
        <v>3.9397400000000005</v>
      </c>
      <c r="H54" s="2">
        <f>'Moving Avg'!G54</f>
        <v>3.9232520000000011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25</v>
      </c>
      <c r="N54" s="7">
        <f t="shared" si="1"/>
        <v>100</v>
      </c>
      <c r="O54" s="7">
        <f t="shared" si="2"/>
        <v>50</v>
      </c>
      <c r="P54" s="7">
        <f t="shared" si="3"/>
        <v>100</v>
      </c>
      <c r="Q54" s="8">
        <f t="shared" si="4"/>
        <v>66.25</v>
      </c>
      <c r="R54" s="8">
        <f t="shared" si="5"/>
        <v>67.5</v>
      </c>
      <c r="S54" s="8">
        <f t="shared" si="6"/>
        <v>76.25</v>
      </c>
      <c r="T54" s="8">
        <f t="shared" si="7"/>
        <v>68.75</v>
      </c>
      <c r="U54" s="7">
        <f t="shared" si="8"/>
        <v>70</v>
      </c>
      <c r="V54" s="7">
        <f t="shared" si="9"/>
        <v>69.6875</v>
      </c>
    </row>
    <row r="55" spans="1:22" ht="13.5" x14ac:dyDescent="0.25">
      <c r="A55" s="3">
        <f>RSI!A55</f>
        <v>42388</v>
      </c>
      <c r="B55" s="2">
        <f>RSI!B55</f>
        <v>4.1017999999999999</v>
      </c>
      <c r="C55" s="2">
        <f>RSI!I55</f>
        <v>65.023824941406531</v>
      </c>
      <c r="D55" s="2">
        <f>MACD!E55</f>
        <v>-6.7999979114734099E-2</v>
      </c>
      <c r="E55" s="2">
        <f>MACD!F55</f>
        <v>-4.4545519683138135E-2</v>
      </c>
      <c r="F55" s="2">
        <f>'Moving Avg'!D55</f>
        <v>4.0827400000000003</v>
      </c>
      <c r="G55" s="2">
        <f>'Moving Avg'!F55</f>
        <v>3.9490449999999995</v>
      </c>
      <c r="H55" s="2">
        <f>'Moving Avg'!G55</f>
        <v>3.923080000000001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  <c r="M55" s="7">
        <f t="shared" si="0"/>
        <v>25</v>
      </c>
      <c r="N55" s="7">
        <f t="shared" si="1"/>
        <v>100</v>
      </c>
      <c r="O55" s="7">
        <f t="shared" si="2"/>
        <v>50</v>
      </c>
      <c r="P55" s="7">
        <f t="shared" si="3"/>
        <v>100</v>
      </c>
      <c r="Q55" s="8">
        <f t="shared" si="4"/>
        <v>66.25</v>
      </c>
      <c r="R55" s="8">
        <f t="shared" si="5"/>
        <v>67.5</v>
      </c>
      <c r="S55" s="8">
        <f t="shared" si="6"/>
        <v>76.25</v>
      </c>
      <c r="T55" s="8">
        <f t="shared" si="7"/>
        <v>68.75</v>
      </c>
      <c r="U55" s="7">
        <f t="shared" si="8"/>
        <v>70</v>
      </c>
      <c r="V55" s="7">
        <f t="shared" si="9"/>
        <v>69.6875</v>
      </c>
    </row>
    <row r="56" spans="1:22" ht="13.5" x14ac:dyDescent="0.25">
      <c r="A56" s="3">
        <f>RSI!A56</f>
        <v>42389</v>
      </c>
      <c r="B56" s="2">
        <f>RSI!B56</f>
        <v>4.0800999999999998</v>
      </c>
      <c r="C56" s="2">
        <f>RSI!I56</f>
        <v>62.122232919116655</v>
      </c>
      <c r="D56" s="2">
        <f>MACD!E56</f>
        <v>-6.6554807350201806E-2</v>
      </c>
      <c r="E56" s="2">
        <f>MACD!F56</f>
        <v>-4.8947377216550875E-2</v>
      </c>
      <c r="F56" s="2">
        <f>'Moving Avg'!D56</f>
        <v>4.0965800000000003</v>
      </c>
      <c r="G56" s="2">
        <f>'Moving Avg'!F56</f>
        <v>3.9574799999999994</v>
      </c>
      <c r="H56" s="2">
        <f>'Moving Avg'!G56</f>
        <v>3.9235980000000006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CONFIRMED BULLISH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83.5</v>
      </c>
      <c r="Q56" s="8">
        <f t="shared" si="4"/>
        <v>44.524999999999999</v>
      </c>
      <c r="R56" s="8">
        <f t="shared" si="5"/>
        <v>52.375</v>
      </c>
      <c r="S56" s="8">
        <f t="shared" si="6"/>
        <v>60.575000000000003</v>
      </c>
      <c r="T56" s="8">
        <f t="shared" si="7"/>
        <v>50.875</v>
      </c>
      <c r="U56" s="7">
        <f t="shared" si="8"/>
        <v>52.491666666666674</v>
      </c>
      <c r="V56" s="7">
        <f t="shared" si="9"/>
        <v>52.087500000000006</v>
      </c>
    </row>
    <row r="57" spans="1:22" ht="13.5" x14ac:dyDescent="0.25">
      <c r="A57" s="3">
        <f>RSI!A57</f>
        <v>42390</v>
      </c>
      <c r="B57" s="2">
        <f>RSI!B57</f>
        <v>4.0974000000000004</v>
      </c>
      <c r="C57" s="2">
        <f>RSI!I57</f>
        <v>63.519860240865803</v>
      </c>
      <c r="D57" s="2">
        <f>MACD!E57</f>
        <v>-7.1938165000779541E-2</v>
      </c>
      <c r="E57" s="2">
        <f>MACD!F57</f>
        <v>-5.3545534773396609E-2</v>
      </c>
      <c r="F57" s="2">
        <f>'Moving Avg'!D57</f>
        <v>4.0957000000000008</v>
      </c>
      <c r="G57" s="2">
        <f>'Moving Avg'!F57</f>
        <v>3.9719700000000002</v>
      </c>
      <c r="H57" s="2">
        <f>'Moving Avg'!G57</f>
        <v>3.9248080000000005</v>
      </c>
      <c r="I57" s="2">
        <f>'Moving Avg'!H57</f>
        <v>0</v>
      </c>
      <c r="J57" s="5" t="str">
        <f>OBV!F57</f>
        <v>BEARISH</v>
      </c>
      <c r="K57" s="5" t="str">
        <f>OBV!G57</f>
        <v>NEUTRAL</v>
      </c>
      <c r="L57" s="5" t="str">
        <f>OBV!H57</f>
        <v>CONFIRMED BEARISH</v>
      </c>
      <c r="M57" s="7">
        <f t="shared" si="0"/>
        <v>25</v>
      </c>
      <c r="N57" s="7">
        <f t="shared" si="1"/>
        <v>45</v>
      </c>
      <c r="O57" s="7">
        <f t="shared" si="2"/>
        <v>50</v>
      </c>
      <c r="P57" s="7">
        <f t="shared" si="3"/>
        <v>16.5</v>
      </c>
      <c r="Q57" s="8">
        <f t="shared" si="4"/>
        <v>34.475000000000001</v>
      </c>
      <c r="R57" s="8">
        <f t="shared" si="5"/>
        <v>35.625</v>
      </c>
      <c r="S57" s="8">
        <f t="shared" si="6"/>
        <v>30.425000000000001</v>
      </c>
      <c r="T57" s="8">
        <f t="shared" si="7"/>
        <v>34.125</v>
      </c>
      <c r="U57" s="7">
        <f t="shared" si="8"/>
        <v>33.508333333333333</v>
      </c>
      <c r="V57" s="7">
        <f t="shared" si="9"/>
        <v>33.662499999999994</v>
      </c>
    </row>
    <row r="58" spans="1:22" ht="13.5" x14ac:dyDescent="0.25">
      <c r="A58" s="3">
        <f>RSI!A58</f>
        <v>42391</v>
      </c>
      <c r="B58" s="2">
        <f>RSI!B58</f>
        <v>4.0974000000000004</v>
      </c>
      <c r="C58" s="2">
        <f>RSI!I58</f>
        <v>63.519860240865796</v>
      </c>
      <c r="D58" s="2">
        <f>MACD!E58</f>
        <v>-7.7209591479143747E-2</v>
      </c>
      <c r="E58" s="2">
        <f>MACD!F58</f>
        <v>-5.8278346114546041E-2</v>
      </c>
      <c r="F58" s="2">
        <f>'Moving Avg'!D58</f>
        <v>4.0956999999999999</v>
      </c>
      <c r="G58" s="2">
        <f>'Moving Avg'!F58</f>
        <v>3.9810549999999991</v>
      </c>
      <c r="H58" s="2">
        <f>'Moving Avg'!G58</f>
        <v>3.9260180000000005</v>
      </c>
      <c r="I58" s="2">
        <f>'Moving Avg'!H58</f>
        <v>0</v>
      </c>
      <c r="J58" s="5" t="str">
        <f>OBV!F58</f>
        <v>BEARISH</v>
      </c>
      <c r="K58" s="5" t="str">
        <f>OBV!G58</f>
        <v>NEUTRAL</v>
      </c>
      <c r="L58" s="5" t="str">
        <f>OBV!H58</f>
        <v>NEUTRAL</v>
      </c>
      <c r="M58" s="7">
        <f t="shared" si="0"/>
        <v>25</v>
      </c>
      <c r="N58" s="7">
        <f t="shared" si="1"/>
        <v>45</v>
      </c>
      <c r="O58" s="7">
        <f t="shared" si="2"/>
        <v>50</v>
      </c>
      <c r="P58" s="7">
        <f t="shared" si="3"/>
        <v>16.5</v>
      </c>
      <c r="Q58" s="8">
        <f t="shared" si="4"/>
        <v>34.475000000000001</v>
      </c>
      <c r="R58" s="8">
        <f t="shared" si="5"/>
        <v>35.625</v>
      </c>
      <c r="S58" s="8">
        <f t="shared" si="6"/>
        <v>30.425000000000001</v>
      </c>
      <c r="T58" s="8">
        <f t="shared" si="7"/>
        <v>34.125</v>
      </c>
      <c r="U58" s="7">
        <f t="shared" si="8"/>
        <v>33.508333333333333</v>
      </c>
      <c r="V58" s="7">
        <f t="shared" si="9"/>
        <v>33.662499999999994</v>
      </c>
    </row>
    <row r="59" spans="1:22" ht="13.5" x14ac:dyDescent="0.25">
      <c r="A59" s="3">
        <f>RSI!A59</f>
        <v>42394</v>
      </c>
      <c r="B59" s="2">
        <f>RSI!B59</f>
        <v>4.0845000000000002</v>
      </c>
      <c r="C59" s="2">
        <f>RSI!I59</f>
        <v>61.555650274704341</v>
      </c>
      <c r="D59" s="2">
        <f>MACD!E59</f>
        <v>-8.7362309187501541E-2</v>
      </c>
      <c r="E59" s="2">
        <f>MACD!F59</f>
        <v>-6.4095138729137149E-2</v>
      </c>
      <c r="F59" s="2">
        <f>'Moving Avg'!D59</f>
        <v>4.0922399999999994</v>
      </c>
      <c r="G59" s="2">
        <f>'Moving Avg'!F59</f>
        <v>3.9907899999999992</v>
      </c>
      <c r="H59" s="2">
        <f>'Moving Avg'!G59</f>
        <v>3.9294799999999994</v>
      </c>
      <c r="I59" s="2">
        <f>'Moving Avg'!H59</f>
        <v>0</v>
      </c>
      <c r="J59" s="5" t="str">
        <f>OBV!F59</f>
        <v>BEARISH</v>
      </c>
      <c r="K59" s="5" t="str">
        <f>OBV!G59</f>
        <v>NEUTRAL</v>
      </c>
      <c r="L59" s="5" t="str">
        <f>OBV!H59</f>
        <v>CONFIRMED BEARISH</v>
      </c>
      <c r="M59" s="7">
        <f t="shared" si="0"/>
        <v>25</v>
      </c>
      <c r="N59" s="7">
        <f t="shared" si="1"/>
        <v>100</v>
      </c>
      <c r="O59" s="7">
        <f t="shared" si="2"/>
        <v>50</v>
      </c>
      <c r="P59" s="7">
        <f t="shared" si="3"/>
        <v>16.5</v>
      </c>
      <c r="Q59" s="8">
        <f t="shared" si="4"/>
        <v>53.725000000000001</v>
      </c>
      <c r="R59" s="8">
        <f t="shared" si="5"/>
        <v>46.625</v>
      </c>
      <c r="S59" s="8">
        <f t="shared" si="6"/>
        <v>38.674999999999997</v>
      </c>
      <c r="T59" s="8">
        <f t="shared" si="7"/>
        <v>47.875</v>
      </c>
      <c r="U59" s="7">
        <f t="shared" si="8"/>
        <v>46.341666666666661</v>
      </c>
      <c r="V59" s="7">
        <f t="shared" si="9"/>
        <v>46.724999999999994</v>
      </c>
    </row>
    <row r="60" spans="1:22" ht="13.5" x14ac:dyDescent="0.25">
      <c r="A60" s="3">
        <f>RSI!A60</f>
        <v>42395</v>
      </c>
      <c r="B60" s="2">
        <f>RSI!B60</f>
        <v>4.0239000000000003</v>
      </c>
      <c r="C60" s="2">
        <f>RSI!I60</f>
        <v>53.228602809040574</v>
      </c>
      <c r="D60" s="2">
        <f>MACD!E60</f>
        <v>-8.1355893612141017E-2</v>
      </c>
      <c r="E60" s="2">
        <f>MACD!F60</f>
        <v>-6.7547289705737923E-2</v>
      </c>
      <c r="F60" s="2">
        <f>'Moving Avg'!D60</f>
        <v>4.0766600000000004</v>
      </c>
      <c r="G60" s="2">
        <f>'Moving Avg'!F60</f>
        <v>3.9974949999999998</v>
      </c>
      <c r="H60" s="2">
        <f>'Moving Avg'!G60</f>
        <v>3.9329419999999988</v>
      </c>
      <c r="I60" s="2">
        <f>'Moving Avg'!H60</f>
        <v>0</v>
      </c>
      <c r="J60" s="5" t="str">
        <f>OBV!F60</f>
        <v>BEARISH</v>
      </c>
      <c r="K60" s="5" t="str">
        <f>OBV!G60</f>
        <v>NEUTRAL</v>
      </c>
      <c r="L60" s="5" t="str">
        <f>OBV!H60</f>
        <v>CONFIRMED BEARISH</v>
      </c>
      <c r="M60" s="7">
        <f t="shared" si="0"/>
        <v>25</v>
      </c>
      <c r="N60" s="7">
        <f t="shared" si="1"/>
        <v>45</v>
      </c>
      <c r="O60" s="7">
        <f t="shared" si="2"/>
        <v>50</v>
      </c>
      <c r="P60" s="7">
        <f t="shared" si="3"/>
        <v>16.5</v>
      </c>
      <c r="Q60" s="8">
        <f t="shared" si="4"/>
        <v>34.475000000000001</v>
      </c>
      <c r="R60" s="8">
        <f t="shared" si="5"/>
        <v>35.625</v>
      </c>
      <c r="S60" s="8">
        <f t="shared" si="6"/>
        <v>30.425000000000001</v>
      </c>
      <c r="T60" s="8">
        <f t="shared" si="7"/>
        <v>34.125</v>
      </c>
      <c r="U60" s="7">
        <f t="shared" si="8"/>
        <v>33.508333333333333</v>
      </c>
      <c r="V60" s="7">
        <f t="shared" si="9"/>
        <v>33.662499999999994</v>
      </c>
    </row>
    <row r="61" spans="1:22" ht="13.5" x14ac:dyDescent="0.25">
      <c r="A61" s="3">
        <f>RSI!A61</f>
        <v>42396</v>
      </c>
      <c r="B61" s="2">
        <f>RSI!B61</f>
        <v>4.0239000000000003</v>
      </c>
      <c r="C61" s="2">
        <f>RSI!I61</f>
        <v>53.228602809040574</v>
      </c>
      <c r="D61" s="2">
        <f>MACD!E61</f>
        <v>-6.9090401140138535E-2</v>
      </c>
      <c r="E61" s="2">
        <f>MACD!F61</f>
        <v>-6.7855911992618048E-2</v>
      </c>
      <c r="F61" s="2">
        <f>'Moving Avg'!D61</f>
        <v>4.0654200000000005</v>
      </c>
      <c r="G61" s="2">
        <f>'Moving Avg'!F61</f>
        <v>4.0083099999999998</v>
      </c>
      <c r="H61" s="2">
        <f>'Moving Avg'!G61</f>
        <v>3.9356239999999985</v>
      </c>
      <c r="I61" s="2">
        <f>'Moving Avg'!H61</f>
        <v>0</v>
      </c>
      <c r="J61" s="5" t="str">
        <f>OBV!F61</f>
        <v>BEARISH</v>
      </c>
      <c r="K61" s="5" t="str">
        <f>OBV!G61</f>
        <v>NEUTRAL</v>
      </c>
      <c r="L61" s="5" t="str">
        <f>OBV!H61</f>
        <v>CONFIRMED BEARISH</v>
      </c>
      <c r="M61" s="7">
        <f t="shared" si="0"/>
        <v>25</v>
      </c>
      <c r="N61" s="7">
        <f t="shared" si="1"/>
        <v>45</v>
      </c>
      <c r="O61" s="7">
        <f t="shared" si="2"/>
        <v>50</v>
      </c>
      <c r="P61" s="7">
        <f t="shared" si="3"/>
        <v>16.5</v>
      </c>
      <c r="Q61" s="8">
        <f t="shared" si="4"/>
        <v>34.475000000000001</v>
      </c>
      <c r="R61" s="8">
        <f t="shared" si="5"/>
        <v>35.625</v>
      </c>
      <c r="S61" s="8">
        <f t="shared" si="6"/>
        <v>30.425000000000001</v>
      </c>
      <c r="T61" s="8">
        <f t="shared" si="7"/>
        <v>34.125</v>
      </c>
      <c r="U61" s="7">
        <f t="shared" si="8"/>
        <v>33.508333333333333</v>
      </c>
      <c r="V61" s="7">
        <f t="shared" si="9"/>
        <v>33.662499999999994</v>
      </c>
    </row>
    <row r="62" spans="1:22" ht="13.5" x14ac:dyDescent="0.25">
      <c r="A62" s="3">
        <f>RSI!A62</f>
        <v>42397</v>
      </c>
      <c r="B62" s="2">
        <f>RSI!B62</f>
        <v>4.0195999999999996</v>
      </c>
      <c r="C62" s="2">
        <f>RSI!I62</f>
        <v>52.642565372565947</v>
      </c>
      <c r="D62" s="2">
        <f>MACD!E62</f>
        <v>-4.4538344062186042E-2</v>
      </c>
      <c r="E62" s="2">
        <f>MACD!F62</f>
        <v>-6.3192398406531652E-2</v>
      </c>
      <c r="F62" s="2">
        <f>'Moving Avg'!D62</f>
        <v>4.0498600000000007</v>
      </c>
      <c r="G62" s="2">
        <f>'Moving Avg'!F62</f>
        <v>4.0145850000000003</v>
      </c>
      <c r="H62" s="2">
        <f>'Moving Avg'!G62</f>
        <v>3.9383079999999979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16.5</v>
      </c>
      <c r="Q62" s="8">
        <f t="shared" si="4"/>
        <v>18.725000000000001</v>
      </c>
      <c r="R62" s="8">
        <f t="shared" si="5"/>
        <v>26.625</v>
      </c>
      <c r="S62" s="8">
        <f t="shared" si="6"/>
        <v>23.675000000000001</v>
      </c>
      <c r="T62" s="8">
        <f t="shared" si="7"/>
        <v>22.875</v>
      </c>
      <c r="U62" s="7">
        <f t="shared" si="8"/>
        <v>23.008333333333336</v>
      </c>
      <c r="V62" s="7">
        <f t="shared" si="9"/>
        <v>22.975000000000001</v>
      </c>
    </row>
    <row r="63" spans="1:22" ht="13.5" x14ac:dyDescent="0.25">
      <c r="A63" s="3">
        <f>RSI!A63</f>
        <v>42398</v>
      </c>
      <c r="B63" s="2">
        <f>RSI!B63</f>
        <v>4.1840000000000002</v>
      </c>
      <c r="C63" s="2">
        <f>RSI!I63</f>
        <v>67.414157055180553</v>
      </c>
      <c r="D63" s="2">
        <f>MACD!E63</f>
        <v>-3.6712791148552082E-2</v>
      </c>
      <c r="E63" s="2">
        <f>MACD!F63</f>
        <v>-5.7896476954935744E-2</v>
      </c>
      <c r="F63" s="2">
        <f>'Moving Avg'!D63</f>
        <v>4.0671800000000005</v>
      </c>
      <c r="G63" s="2">
        <f>'Moving Avg'!F63</f>
        <v>4.0290799999999996</v>
      </c>
      <c r="H63" s="2">
        <f>'Moving Avg'!G63</f>
        <v>3.9435859999999976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83.5</v>
      </c>
      <c r="Q63" s="8">
        <f t="shared" si="4"/>
        <v>28.774999999999999</v>
      </c>
      <c r="R63" s="8">
        <f t="shared" si="5"/>
        <v>43.375</v>
      </c>
      <c r="S63" s="8">
        <f t="shared" si="6"/>
        <v>53.825000000000003</v>
      </c>
      <c r="T63" s="8">
        <f t="shared" si="7"/>
        <v>39.625</v>
      </c>
      <c r="U63" s="7">
        <f t="shared" si="8"/>
        <v>41.991666666666667</v>
      </c>
      <c r="V63" s="7">
        <f t="shared" si="9"/>
        <v>41.400000000000006</v>
      </c>
    </row>
    <row r="64" spans="1:22" ht="13.5" x14ac:dyDescent="0.25">
      <c r="A64" s="3">
        <f>RSI!A64</f>
        <v>42401</v>
      </c>
      <c r="B64" s="2">
        <f>RSI!B64</f>
        <v>4.1147999999999998</v>
      </c>
      <c r="C64" s="2">
        <f>RSI!I64</f>
        <v>59.063051524121761</v>
      </c>
      <c r="D64" s="2">
        <f>MACD!E64</f>
        <v>-2.5347326146149207E-2</v>
      </c>
      <c r="E64" s="2">
        <f>MACD!F64</f>
        <v>-5.1386646793178434E-2</v>
      </c>
      <c r="F64" s="2">
        <f>'Moving Avg'!D64</f>
        <v>4.0732400000000002</v>
      </c>
      <c r="G64" s="2">
        <f>'Moving Avg'!F64</f>
        <v>4.0401149999999992</v>
      </c>
      <c r="H64" s="2">
        <f>'Moving Avg'!G64</f>
        <v>3.9471339999999975</v>
      </c>
      <c r="I64" s="2">
        <f>'Moving Avg'!H64</f>
        <v>0</v>
      </c>
      <c r="J64" s="5" t="str">
        <f>OBV!F64</f>
        <v>BEARISH</v>
      </c>
      <c r="K64" s="5" t="str">
        <f>OBV!G64</f>
        <v>NEUTRAL</v>
      </c>
      <c r="L64" s="5" t="str">
        <f>OBV!H64</f>
        <v>BEARISH DIVERGENCE</v>
      </c>
      <c r="M64" s="7">
        <f t="shared" si="0"/>
        <v>25</v>
      </c>
      <c r="N64" s="7">
        <f t="shared" si="1"/>
        <v>0</v>
      </c>
      <c r="O64" s="7">
        <f t="shared" si="2"/>
        <v>50</v>
      </c>
      <c r="P64" s="7">
        <f t="shared" si="3"/>
        <v>16.5</v>
      </c>
      <c r="Q64" s="8">
        <f t="shared" si="4"/>
        <v>18.725000000000001</v>
      </c>
      <c r="R64" s="8">
        <f t="shared" si="5"/>
        <v>26.625</v>
      </c>
      <c r="S64" s="8">
        <f t="shared" si="6"/>
        <v>23.675000000000001</v>
      </c>
      <c r="T64" s="8">
        <f t="shared" si="7"/>
        <v>22.875</v>
      </c>
      <c r="U64" s="7">
        <f t="shared" si="8"/>
        <v>23.008333333333336</v>
      </c>
      <c r="V64" s="7">
        <f t="shared" si="9"/>
        <v>22.975000000000001</v>
      </c>
    </row>
    <row r="65" spans="1:22" ht="13.5" x14ac:dyDescent="0.25">
      <c r="A65" s="3">
        <f>RSI!A65</f>
        <v>42402</v>
      </c>
      <c r="B65" s="2">
        <f>RSI!B65</f>
        <v>4.1104000000000003</v>
      </c>
      <c r="C65" s="2">
        <f>RSI!I65</f>
        <v>58.566262901189454</v>
      </c>
      <c r="D65" s="2">
        <f>MACD!E65</f>
        <v>-1.5976123353427241E-2</v>
      </c>
      <c r="E65" s="2">
        <f>MACD!F65</f>
        <v>-4.4304542105228197E-2</v>
      </c>
      <c r="F65" s="2">
        <f>'Moving Avg'!D65</f>
        <v>4.0905399999999998</v>
      </c>
      <c r="G65" s="2">
        <f>'Moving Avg'!F65</f>
        <v>4.0468199999999994</v>
      </c>
      <c r="H65" s="2">
        <f>'Moving Avg'!G65</f>
        <v>3.9505939999999979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BEARISH DIVERGENCE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16.5</v>
      </c>
      <c r="Q65" s="8">
        <f t="shared" si="4"/>
        <v>18.725000000000001</v>
      </c>
      <c r="R65" s="8">
        <f t="shared" si="5"/>
        <v>26.625</v>
      </c>
      <c r="S65" s="8">
        <f t="shared" si="6"/>
        <v>23.675000000000001</v>
      </c>
      <c r="T65" s="8">
        <f t="shared" si="7"/>
        <v>22.875</v>
      </c>
      <c r="U65" s="7">
        <f t="shared" si="8"/>
        <v>23.008333333333336</v>
      </c>
      <c r="V65" s="7">
        <f t="shared" si="9"/>
        <v>22.975000000000001</v>
      </c>
    </row>
    <row r="66" spans="1:22" ht="13.5" x14ac:dyDescent="0.25">
      <c r="A66" s="3">
        <f>RSI!A66</f>
        <v>42403</v>
      </c>
      <c r="B66" s="2">
        <f>RSI!B66</f>
        <v>4.1104000000000003</v>
      </c>
      <c r="C66" s="2">
        <f>RSI!I66</f>
        <v>58.566262901189454</v>
      </c>
      <c r="D66" s="2">
        <f>MACD!E66</f>
        <v>-1.1888416055956696E-2</v>
      </c>
      <c r="E66" s="2">
        <f>MACD!F66</f>
        <v>-3.7821316895373901E-2</v>
      </c>
      <c r="F66" s="2">
        <f>'Moving Avg'!D66</f>
        <v>4.1078400000000004</v>
      </c>
      <c r="G66" s="2">
        <f>'Moving Avg'!F66</f>
        <v>4.054174999999999</v>
      </c>
      <c r="H66" s="2">
        <f>'Moving Avg'!G66</f>
        <v>3.9557859999999976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BEARISH DIVERGENCE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16.5</v>
      </c>
      <c r="Q66" s="8">
        <f t="shared" si="4"/>
        <v>18.725000000000001</v>
      </c>
      <c r="R66" s="8">
        <f t="shared" si="5"/>
        <v>26.625</v>
      </c>
      <c r="S66" s="8">
        <f t="shared" si="6"/>
        <v>23.675000000000001</v>
      </c>
      <c r="T66" s="8">
        <f t="shared" si="7"/>
        <v>22.875</v>
      </c>
      <c r="U66" s="7">
        <f t="shared" si="8"/>
        <v>23.008333333333336</v>
      </c>
      <c r="V66" s="7">
        <f t="shared" si="9"/>
        <v>22.975000000000001</v>
      </c>
    </row>
    <row r="67" spans="1:22" ht="13.5" x14ac:dyDescent="0.25">
      <c r="A67" s="3">
        <f>RSI!A67</f>
        <v>42404</v>
      </c>
      <c r="B67" s="2">
        <f>RSI!B67</f>
        <v>4.1104000000000003</v>
      </c>
      <c r="C67" s="2">
        <f>RSI!I67</f>
        <v>58.566262901189454</v>
      </c>
      <c r="D67" s="2">
        <f>MACD!E67</f>
        <v>-6.2340765373578577E-3</v>
      </c>
      <c r="E67" s="2">
        <f>MACD!F67</f>
        <v>-3.1503868823770695E-2</v>
      </c>
      <c r="F67" s="2">
        <f>'Moving Avg'!D67</f>
        <v>4.1260000000000003</v>
      </c>
      <c r="G67" s="2">
        <f>'Moving Avg'!F67</f>
        <v>4.0630449999999998</v>
      </c>
      <c r="H67" s="2">
        <f>'Moving Avg'!G67</f>
        <v>3.9601119999999974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BEARISH DIVERGENCE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16.5</v>
      </c>
      <c r="Q67" s="8">
        <f t="shared" ref="Q67:Q130" si="14">0.35*M67+N67*0.35+O67*0.15+P67*0.15</f>
        <v>18.725000000000001</v>
      </c>
      <c r="R67" s="8">
        <f t="shared" ref="R67:R130" si="15">M67*0.2+N67*0.2+O67*0.35+P67*0.25</f>
        <v>26.625</v>
      </c>
      <c r="S67" s="8">
        <f t="shared" ref="S67:S130" si="16">M67*0.15+N67*0.15+O67*0.25+P67*0.45</f>
        <v>23.675000000000001</v>
      </c>
      <c r="T67" s="8">
        <f t="shared" ref="T67:T130" si="17">0.25*SUM(M67:P67)</f>
        <v>22.875</v>
      </c>
      <c r="U67" s="7">
        <f t="shared" ref="U67:U130" si="18">SUM(Q67:S67)/3</f>
        <v>23.008333333333336</v>
      </c>
      <c r="V67" s="7">
        <f t="shared" ref="V67:V130" si="19">SUM(Q67:T67)/4</f>
        <v>22.975000000000001</v>
      </c>
    </row>
    <row r="68" spans="1:22" ht="13.5" x14ac:dyDescent="0.25">
      <c r="A68" s="3">
        <f>RSI!A68</f>
        <v>42405</v>
      </c>
      <c r="B68" s="2">
        <f>RSI!B68</f>
        <v>4.0239000000000003</v>
      </c>
      <c r="C68" s="2">
        <f>RSI!I68</f>
        <v>48.541264218377528</v>
      </c>
      <c r="D68" s="2">
        <f>MACD!E68</f>
        <v>4.5262644135384278E-3</v>
      </c>
      <c r="E68" s="2">
        <f>MACD!F68</f>
        <v>-2.429784217630887E-2</v>
      </c>
      <c r="F68" s="2">
        <f>'Moving Avg'!D68</f>
        <v>4.0939800000000002</v>
      </c>
      <c r="G68" s="2">
        <f>'Moving Avg'!F68</f>
        <v>4.0675899999999992</v>
      </c>
      <c r="H68" s="2">
        <f>'Moving Avg'!G68</f>
        <v>3.9628819999999978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25</v>
      </c>
      <c r="N68" s="7">
        <f t="shared" si="11"/>
        <v>0</v>
      </c>
      <c r="O68" s="7">
        <f t="shared" si="12"/>
        <v>50</v>
      </c>
      <c r="P68" s="7">
        <f t="shared" si="13"/>
        <v>0</v>
      </c>
      <c r="Q68" s="8">
        <f t="shared" si="14"/>
        <v>16.25</v>
      </c>
      <c r="R68" s="8">
        <f t="shared" si="15"/>
        <v>22.5</v>
      </c>
      <c r="S68" s="8">
        <f t="shared" si="16"/>
        <v>16.25</v>
      </c>
      <c r="T68" s="8">
        <f t="shared" si="17"/>
        <v>18.75</v>
      </c>
      <c r="U68" s="7">
        <f t="shared" si="18"/>
        <v>18.333333333333332</v>
      </c>
      <c r="V68" s="7">
        <f t="shared" si="19"/>
        <v>18.4375</v>
      </c>
    </row>
    <row r="69" spans="1:22" ht="13.5" x14ac:dyDescent="0.25">
      <c r="A69" s="3">
        <f>RSI!A69</f>
        <v>42408</v>
      </c>
      <c r="B69" s="2">
        <f>RSI!B69</f>
        <v>4.1321000000000003</v>
      </c>
      <c r="C69" s="2">
        <f>RSI!I69</f>
        <v>58.183546568347012</v>
      </c>
      <c r="D69" s="2">
        <f>MACD!E69</f>
        <v>3.7433262478465679E-3</v>
      </c>
      <c r="E69" s="2">
        <f>MACD!F69</f>
        <v>-1.8689608491477785E-2</v>
      </c>
      <c r="F69" s="2">
        <f>'Moving Avg'!D69</f>
        <v>4.0974400000000006</v>
      </c>
      <c r="G69" s="2">
        <f>'Moving Avg'!F69</f>
        <v>4.079489999999999</v>
      </c>
      <c r="H69" s="2">
        <f>'Moving Avg'!G69</f>
        <v>3.9693719999999981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BEARISH DIVERGENCE</v>
      </c>
      <c r="M69" s="7">
        <f t="shared" si="10"/>
        <v>25</v>
      </c>
      <c r="N69" s="7">
        <f t="shared" si="11"/>
        <v>0</v>
      </c>
      <c r="O69" s="7">
        <f t="shared" si="12"/>
        <v>50</v>
      </c>
      <c r="P69" s="7">
        <f t="shared" si="13"/>
        <v>16.5</v>
      </c>
      <c r="Q69" s="8">
        <f t="shared" si="14"/>
        <v>18.725000000000001</v>
      </c>
      <c r="R69" s="8">
        <f t="shared" si="15"/>
        <v>26.625</v>
      </c>
      <c r="S69" s="8">
        <f t="shared" si="16"/>
        <v>23.675000000000001</v>
      </c>
      <c r="T69" s="8">
        <f t="shared" si="17"/>
        <v>22.875</v>
      </c>
      <c r="U69" s="7">
        <f t="shared" si="18"/>
        <v>23.008333333333336</v>
      </c>
      <c r="V69" s="7">
        <f t="shared" si="19"/>
        <v>22.975000000000001</v>
      </c>
    </row>
    <row r="70" spans="1:22" ht="13.5" x14ac:dyDescent="0.25">
      <c r="A70" s="3">
        <f>RSI!A70</f>
        <v>42409</v>
      </c>
      <c r="B70" s="2">
        <f>RSI!B70</f>
        <v>4.1494</v>
      </c>
      <c r="C70" s="2">
        <f>RSI!I70</f>
        <v>59.490561302472031</v>
      </c>
      <c r="D70" s="2">
        <f>MACD!E70</f>
        <v>-8.05975438052009E-3</v>
      </c>
      <c r="E70" s="2">
        <f>MACD!F70</f>
        <v>-1.6563637669286247E-2</v>
      </c>
      <c r="F70" s="2">
        <f>'Moving Avg'!D70</f>
        <v>4.1052400000000002</v>
      </c>
      <c r="G70" s="2">
        <f>'Moving Avg'!F70</f>
        <v>4.0887949999999993</v>
      </c>
      <c r="H70" s="2">
        <f>'Moving Avg'!G70</f>
        <v>3.975343999999998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  <c r="M70" s="7">
        <f t="shared" si="10"/>
        <v>25</v>
      </c>
      <c r="N70" s="7">
        <f t="shared" si="11"/>
        <v>0</v>
      </c>
      <c r="O70" s="7">
        <f t="shared" si="12"/>
        <v>50</v>
      </c>
      <c r="P70" s="7">
        <f t="shared" si="13"/>
        <v>100</v>
      </c>
      <c r="Q70" s="8">
        <f t="shared" si="14"/>
        <v>31.25</v>
      </c>
      <c r="R70" s="8">
        <f t="shared" si="15"/>
        <v>47.5</v>
      </c>
      <c r="S70" s="8">
        <f t="shared" si="16"/>
        <v>61.25</v>
      </c>
      <c r="T70" s="8">
        <f t="shared" si="17"/>
        <v>43.75</v>
      </c>
      <c r="U70" s="7">
        <f t="shared" si="18"/>
        <v>46.666666666666664</v>
      </c>
      <c r="V70" s="7">
        <f t="shared" si="19"/>
        <v>45.9375</v>
      </c>
    </row>
    <row r="71" spans="1:22" ht="13.5" x14ac:dyDescent="0.25">
      <c r="A71" s="3">
        <f>RSI!A71</f>
        <v>42410</v>
      </c>
      <c r="B71" s="2">
        <f>RSI!B71</f>
        <v>4.1104000000000003</v>
      </c>
      <c r="C71" s="2">
        <f>RSI!I71</f>
        <v>55.29471026642662</v>
      </c>
      <c r="D71" s="2">
        <f>MACD!E71</f>
        <v>-1.5756643711799079E-2</v>
      </c>
      <c r="E71" s="2">
        <f>MACD!F71</f>
        <v>-1.6402238877788813E-2</v>
      </c>
      <c r="F71" s="2">
        <f>'Moving Avg'!D71</f>
        <v>4.1052400000000002</v>
      </c>
      <c r="G71" s="2">
        <f>'Moving Avg'!F71</f>
        <v>4.0937699999999992</v>
      </c>
      <c r="H71" s="2">
        <f>'Moving Avg'!G71</f>
        <v>3.9805359999999981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NEUTRAL</v>
      </c>
      <c r="M71" s="7">
        <f t="shared" si="10"/>
        <v>25</v>
      </c>
      <c r="N71" s="7">
        <f t="shared" si="11"/>
        <v>0</v>
      </c>
      <c r="O71" s="7">
        <f t="shared" si="12"/>
        <v>50</v>
      </c>
      <c r="P71" s="7">
        <f t="shared" si="13"/>
        <v>0</v>
      </c>
      <c r="Q71" s="8">
        <f t="shared" si="14"/>
        <v>16.25</v>
      </c>
      <c r="R71" s="8">
        <f t="shared" si="15"/>
        <v>22.5</v>
      </c>
      <c r="S71" s="8">
        <f t="shared" si="16"/>
        <v>16.25</v>
      </c>
      <c r="T71" s="8">
        <f t="shared" si="17"/>
        <v>18.75</v>
      </c>
      <c r="U71" s="7">
        <f t="shared" si="18"/>
        <v>18.333333333333332</v>
      </c>
      <c r="V71" s="7">
        <f t="shared" si="19"/>
        <v>18.4375</v>
      </c>
    </row>
    <row r="72" spans="1:22" ht="13.5" x14ac:dyDescent="0.25">
      <c r="A72" s="3">
        <f>RSI!A72</f>
        <v>42411</v>
      </c>
      <c r="B72" s="2">
        <f>RSI!B72</f>
        <v>4.1104000000000003</v>
      </c>
      <c r="C72" s="2">
        <f>RSI!I72</f>
        <v>55.29471026642662</v>
      </c>
      <c r="D72" s="2">
        <f>MACD!E72</f>
        <v>-2.3254700666940131E-2</v>
      </c>
      <c r="E72" s="2">
        <f>MACD!F72</f>
        <v>-1.7772731235619076E-2</v>
      </c>
      <c r="F72" s="2">
        <f>'Moving Avg'!D72</f>
        <v>4.1052400000000002</v>
      </c>
      <c r="G72" s="2">
        <f>'Moving Avg'!F72</f>
        <v>4.094199999999999</v>
      </c>
      <c r="H72" s="2">
        <f>'Moving Avg'!G72</f>
        <v>3.9857279999999982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NEUTRAL</v>
      </c>
      <c r="M72" s="7">
        <f t="shared" si="10"/>
        <v>25</v>
      </c>
      <c r="N72" s="7">
        <f t="shared" si="11"/>
        <v>45</v>
      </c>
      <c r="O72" s="7">
        <f t="shared" si="12"/>
        <v>50</v>
      </c>
      <c r="P72" s="7">
        <f t="shared" si="13"/>
        <v>0</v>
      </c>
      <c r="Q72" s="8">
        <f t="shared" si="14"/>
        <v>32</v>
      </c>
      <c r="R72" s="8">
        <f t="shared" si="15"/>
        <v>31.5</v>
      </c>
      <c r="S72" s="8">
        <f t="shared" si="16"/>
        <v>23</v>
      </c>
      <c r="T72" s="8">
        <f t="shared" si="17"/>
        <v>30</v>
      </c>
      <c r="U72" s="7">
        <f t="shared" si="18"/>
        <v>28.833333333333332</v>
      </c>
      <c r="V72" s="7">
        <f t="shared" si="19"/>
        <v>29.125</v>
      </c>
    </row>
    <row r="73" spans="1:22" ht="13.5" x14ac:dyDescent="0.25">
      <c r="A73" s="3">
        <f>RSI!A73</f>
        <v>42412</v>
      </c>
      <c r="B73" s="2">
        <f>RSI!B73</f>
        <v>4.0023</v>
      </c>
      <c r="C73" s="2">
        <f>RSI!I73</f>
        <v>45.075007670302483</v>
      </c>
      <c r="D73" s="2">
        <f>MACD!E73</f>
        <v>3.4007213843532114E-3</v>
      </c>
      <c r="E73" s="2">
        <f>MACD!F73</f>
        <v>-1.353804071162462E-2</v>
      </c>
      <c r="F73" s="2">
        <f>'Moving Avg'!D73</f>
        <v>4.1009200000000003</v>
      </c>
      <c r="G73" s="2">
        <f>'Moving Avg'!F73</f>
        <v>4.0894449999999996</v>
      </c>
      <c r="H73" s="2">
        <f>'Moving Avg'!G73</f>
        <v>3.9886699999999986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BULLISH DIVERGENCE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83</v>
      </c>
      <c r="Q73" s="8">
        <f t="shared" si="14"/>
        <v>28.7</v>
      </c>
      <c r="R73" s="8">
        <f t="shared" si="15"/>
        <v>43.25</v>
      </c>
      <c r="S73" s="8">
        <f t="shared" si="16"/>
        <v>53.6</v>
      </c>
      <c r="T73" s="8">
        <f t="shared" si="17"/>
        <v>39.5</v>
      </c>
      <c r="U73" s="7">
        <f t="shared" si="18"/>
        <v>41.85</v>
      </c>
      <c r="V73" s="7">
        <f t="shared" si="19"/>
        <v>41.262500000000003</v>
      </c>
    </row>
    <row r="74" spans="1:22" ht="13.5" x14ac:dyDescent="0.25">
      <c r="A74" s="3">
        <f>RSI!A74</f>
        <v>42415</v>
      </c>
      <c r="B74" s="2">
        <f>RSI!B74</f>
        <v>4.0239000000000003</v>
      </c>
      <c r="C74" s="2">
        <f>RSI!I74</f>
        <v>47.175880098290271</v>
      </c>
      <c r="D74" s="2">
        <f>MACD!E74</f>
        <v>1.4070345824719332E-2</v>
      </c>
      <c r="E74" s="2">
        <f>MACD!F74</f>
        <v>-8.0163634043558304E-3</v>
      </c>
      <c r="F74" s="2">
        <f>'Moving Avg'!D74</f>
        <v>4.0792800000000007</v>
      </c>
      <c r="G74" s="2">
        <f>'Moving Avg'!F74</f>
        <v>4.0855499999999996</v>
      </c>
      <c r="H74" s="2">
        <f>'Moving Avg'!G74</f>
        <v>3.9921319999999985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50</v>
      </c>
      <c r="P74" s="7">
        <f t="shared" si="13"/>
        <v>0</v>
      </c>
      <c r="Q74" s="8">
        <f t="shared" si="14"/>
        <v>16.25</v>
      </c>
      <c r="R74" s="8">
        <f t="shared" si="15"/>
        <v>22.5</v>
      </c>
      <c r="S74" s="8">
        <f t="shared" si="16"/>
        <v>16.25</v>
      </c>
      <c r="T74" s="8">
        <f t="shared" si="17"/>
        <v>18.75</v>
      </c>
      <c r="U74" s="7">
        <f t="shared" si="18"/>
        <v>18.333333333333332</v>
      </c>
      <c r="V74" s="7">
        <f t="shared" si="19"/>
        <v>18.4375</v>
      </c>
    </row>
    <row r="75" spans="1:22" ht="13.5" x14ac:dyDescent="0.25">
      <c r="A75" s="3">
        <f>RSI!A75</f>
        <v>42416</v>
      </c>
      <c r="B75" s="2">
        <f>RSI!B75</f>
        <v>4.0239000000000003</v>
      </c>
      <c r="C75" s="2">
        <f>RSI!I75</f>
        <v>47.175880098290271</v>
      </c>
      <c r="D75" s="2">
        <f>MACD!E75</f>
        <v>2.2628366730137017E-2</v>
      </c>
      <c r="E75" s="2">
        <f>MACD!F75</f>
        <v>-1.8874173774572605E-3</v>
      </c>
      <c r="F75" s="2">
        <f>'Moving Avg'!D75</f>
        <v>4.0541800000000006</v>
      </c>
      <c r="G75" s="2">
        <f>'Moving Avg'!F75</f>
        <v>4.0816549999999996</v>
      </c>
      <c r="H75" s="2">
        <f>'Moving Avg'!G75</f>
        <v>3.9947279999999989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0</v>
      </c>
      <c r="O75" s="7">
        <f t="shared" si="12"/>
        <v>50</v>
      </c>
      <c r="P75" s="7">
        <f t="shared" si="13"/>
        <v>0</v>
      </c>
      <c r="Q75" s="8">
        <f t="shared" si="14"/>
        <v>16.25</v>
      </c>
      <c r="R75" s="8">
        <f t="shared" si="15"/>
        <v>22.5</v>
      </c>
      <c r="S75" s="8">
        <f t="shared" si="16"/>
        <v>16.25</v>
      </c>
      <c r="T75" s="8">
        <f t="shared" si="17"/>
        <v>18.75</v>
      </c>
      <c r="U75" s="7">
        <f t="shared" si="18"/>
        <v>18.333333333333332</v>
      </c>
      <c r="V75" s="7">
        <f t="shared" si="19"/>
        <v>18.4375</v>
      </c>
    </row>
    <row r="76" spans="1:22" ht="13.5" x14ac:dyDescent="0.25">
      <c r="A76" s="3">
        <f>RSI!A76</f>
        <v>42417</v>
      </c>
      <c r="B76" s="2">
        <f>RSI!B76</f>
        <v>4.0282</v>
      </c>
      <c r="C76" s="2">
        <f>RSI!I76</f>
        <v>47.638290468079738</v>
      </c>
      <c r="D76" s="2">
        <f>MACD!E76</f>
        <v>2.9742732206118561E-2</v>
      </c>
      <c r="E76" s="2">
        <f>MACD!F76</f>
        <v>4.4386125392579046E-3</v>
      </c>
      <c r="F76" s="2">
        <f>'Moving Avg'!D76</f>
        <v>4.0377400000000012</v>
      </c>
      <c r="G76" s="2">
        <f>'Moving Avg'!F76</f>
        <v>4.0790600000000001</v>
      </c>
      <c r="H76" s="2">
        <f>'Moving Avg'!G76</f>
        <v>3.9959399999999987</v>
      </c>
      <c r="I76" s="2">
        <f>'Moving Avg'!H76</f>
        <v>0</v>
      </c>
      <c r="J76" s="5" t="str">
        <f>OBV!F76</f>
        <v>BULLISH</v>
      </c>
      <c r="K76" s="5" t="str">
        <f>OBV!G76</f>
        <v>NEUTRAL</v>
      </c>
      <c r="L76" s="5" t="str">
        <f>OBV!H76</f>
        <v>BULLISH DIVERGENCE</v>
      </c>
      <c r="M76" s="7">
        <f t="shared" si="10"/>
        <v>25</v>
      </c>
      <c r="N76" s="7">
        <f t="shared" si="11"/>
        <v>0</v>
      </c>
      <c r="O76" s="7">
        <f t="shared" si="12"/>
        <v>50</v>
      </c>
      <c r="P76" s="7">
        <f t="shared" si="13"/>
        <v>66.5</v>
      </c>
      <c r="Q76" s="8">
        <f t="shared" si="14"/>
        <v>26.225000000000001</v>
      </c>
      <c r="R76" s="8">
        <f t="shared" si="15"/>
        <v>39.125</v>
      </c>
      <c r="S76" s="8">
        <f t="shared" si="16"/>
        <v>46.174999999999997</v>
      </c>
      <c r="T76" s="8">
        <f t="shared" si="17"/>
        <v>35.375</v>
      </c>
      <c r="U76" s="7">
        <f t="shared" si="18"/>
        <v>37.174999999999997</v>
      </c>
      <c r="V76" s="7">
        <f t="shared" si="19"/>
        <v>36.724999999999994</v>
      </c>
    </row>
    <row r="77" spans="1:22" ht="13.5" x14ac:dyDescent="0.25">
      <c r="A77" s="3">
        <f>RSI!A77</f>
        <v>42418</v>
      </c>
      <c r="B77" s="2">
        <f>RSI!B77</f>
        <v>4.0239000000000003</v>
      </c>
      <c r="C77" s="2">
        <f>RSI!I77</f>
        <v>47.193391735188968</v>
      </c>
      <c r="D77" s="2">
        <f>MACD!E77</f>
        <v>3.6232987411446871E-2</v>
      </c>
      <c r="E77" s="2">
        <f>MACD!F77</f>
        <v>1.0797487513695699E-2</v>
      </c>
      <c r="F77" s="2">
        <f>'Moving Avg'!D77</f>
        <v>4.0204399999999998</v>
      </c>
      <c r="G77" s="2">
        <f>'Moving Avg'!F77</f>
        <v>4.0753849999999989</v>
      </c>
      <c r="H77" s="2">
        <f>'Moving Avg'!G77</f>
        <v>3.9970659999999998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CONFIRMED BEARISH</v>
      </c>
      <c r="M77" s="7">
        <f t="shared" si="10"/>
        <v>25</v>
      </c>
      <c r="N77" s="7">
        <f t="shared" si="11"/>
        <v>0</v>
      </c>
      <c r="O77" s="7">
        <f t="shared" si="12"/>
        <v>50</v>
      </c>
      <c r="P77" s="7">
        <f t="shared" si="13"/>
        <v>16.5</v>
      </c>
      <c r="Q77" s="8">
        <f t="shared" si="14"/>
        <v>18.725000000000001</v>
      </c>
      <c r="R77" s="8">
        <f t="shared" si="15"/>
        <v>26.625</v>
      </c>
      <c r="S77" s="8">
        <f t="shared" si="16"/>
        <v>23.675000000000001</v>
      </c>
      <c r="T77" s="8">
        <f t="shared" si="17"/>
        <v>22.875</v>
      </c>
      <c r="U77" s="7">
        <f t="shared" si="18"/>
        <v>23.008333333333336</v>
      </c>
      <c r="V77" s="7">
        <f t="shared" si="19"/>
        <v>22.975000000000001</v>
      </c>
    </row>
    <row r="78" spans="1:22" ht="13.5" x14ac:dyDescent="0.25">
      <c r="A78" s="3">
        <f>RSI!A78</f>
        <v>42419</v>
      </c>
      <c r="B78" s="2">
        <f>RSI!B78</f>
        <v>4.0239000000000003</v>
      </c>
      <c r="C78" s="2">
        <f>RSI!I78</f>
        <v>47.193391735188968</v>
      </c>
      <c r="D78" s="2">
        <f>MACD!E78</f>
        <v>2.8583096334010349E-2</v>
      </c>
      <c r="E78" s="2">
        <f>MACD!F78</f>
        <v>1.4354609277758629E-2</v>
      </c>
      <c r="F78" s="2">
        <f>'Moving Avg'!D78</f>
        <v>4.0247600000000006</v>
      </c>
      <c r="G78" s="2">
        <f>'Moving Avg'!F78</f>
        <v>4.0717099999999995</v>
      </c>
      <c r="H78" s="2">
        <f>'Moving Avg'!G78</f>
        <v>4.0005280000000001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0</v>
      </c>
      <c r="O78" s="7">
        <f t="shared" si="12"/>
        <v>50</v>
      </c>
      <c r="P78" s="7">
        <f t="shared" si="13"/>
        <v>100</v>
      </c>
      <c r="Q78" s="8">
        <f t="shared" si="14"/>
        <v>31.25</v>
      </c>
      <c r="R78" s="8">
        <f t="shared" si="15"/>
        <v>47.5</v>
      </c>
      <c r="S78" s="8">
        <f t="shared" si="16"/>
        <v>61.25</v>
      </c>
      <c r="T78" s="8">
        <f t="shared" si="17"/>
        <v>43.75</v>
      </c>
      <c r="U78" s="7">
        <f t="shared" si="18"/>
        <v>46.666666666666664</v>
      </c>
      <c r="V78" s="7">
        <f t="shared" si="19"/>
        <v>45.9375</v>
      </c>
    </row>
    <row r="79" spans="1:22" ht="13.5" x14ac:dyDescent="0.25">
      <c r="A79" s="3">
        <f>RSI!A79</f>
        <v>42422</v>
      </c>
      <c r="B79" s="2">
        <f>RSI!B79</f>
        <v>3.9805999999999999</v>
      </c>
      <c r="C79" s="2">
        <f>RSI!I79</f>
        <v>42.552331848656387</v>
      </c>
      <c r="D79" s="2">
        <f>MACD!E79</f>
        <v>4.2117419890615793E-2</v>
      </c>
      <c r="E79" s="2">
        <f>MACD!F79</f>
        <v>1.9907171400330062E-2</v>
      </c>
      <c r="F79" s="2">
        <f>'Moving Avg'!D79</f>
        <v>4.0160999999999998</v>
      </c>
      <c r="G79" s="2">
        <f>'Moving Avg'!F79</f>
        <v>4.066514999999999</v>
      </c>
      <c r="H79" s="2">
        <f>'Moving Avg'!G79</f>
        <v>4.0031240000000006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CONFIRMED BEARISH</v>
      </c>
      <c r="M79" s="7">
        <f t="shared" si="10"/>
        <v>25</v>
      </c>
      <c r="N79" s="7">
        <f t="shared" si="11"/>
        <v>0</v>
      </c>
      <c r="O79" s="7">
        <f t="shared" si="12"/>
        <v>50</v>
      </c>
      <c r="P79" s="7">
        <f t="shared" si="13"/>
        <v>16.5</v>
      </c>
      <c r="Q79" s="8">
        <f t="shared" si="14"/>
        <v>18.725000000000001</v>
      </c>
      <c r="R79" s="8">
        <f t="shared" si="15"/>
        <v>26.625</v>
      </c>
      <c r="S79" s="8">
        <f t="shared" si="16"/>
        <v>23.675000000000001</v>
      </c>
      <c r="T79" s="8">
        <f t="shared" si="17"/>
        <v>22.875</v>
      </c>
      <c r="U79" s="7">
        <f t="shared" si="18"/>
        <v>23.008333333333336</v>
      </c>
      <c r="V79" s="7">
        <f t="shared" si="19"/>
        <v>22.975000000000001</v>
      </c>
    </row>
    <row r="80" spans="1:22" ht="13.5" x14ac:dyDescent="0.25">
      <c r="A80" s="3">
        <f>RSI!A80</f>
        <v>42423</v>
      </c>
      <c r="B80" s="2">
        <f>RSI!B80</f>
        <v>4.0282</v>
      </c>
      <c r="C80" s="2">
        <f>RSI!I80</f>
        <v>48.543110229782123</v>
      </c>
      <c r="D80" s="2">
        <f>MACD!E80</f>
        <v>5.3103372308006769E-2</v>
      </c>
      <c r="E80" s="2">
        <f>MACD!F80</f>
        <v>2.6546411581865405E-2</v>
      </c>
      <c r="F80" s="2">
        <f>'Moving Avg'!D80</f>
        <v>4.0169600000000001</v>
      </c>
      <c r="G80" s="2">
        <f>'Moving Avg'!F80</f>
        <v>4.0667299999999988</v>
      </c>
      <c r="H80" s="2">
        <f>'Moving Avg'!G80</f>
        <v>4.006672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25</v>
      </c>
      <c r="N80" s="7">
        <f t="shared" si="11"/>
        <v>0</v>
      </c>
      <c r="O80" s="7">
        <f t="shared" si="12"/>
        <v>50</v>
      </c>
      <c r="P80" s="7">
        <f t="shared" si="13"/>
        <v>100</v>
      </c>
      <c r="Q80" s="8">
        <f t="shared" si="14"/>
        <v>31.25</v>
      </c>
      <c r="R80" s="8">
        <f t="shared" si="15"/>
        <v>47.5</v>
      </c>
      <c r="S80" s="8">
        <f t="shared" si="16"/>
        <v>61.25</v>
      </c>
      <c r="T80" s="8">
        <f t="shared" si="17"/>
        <v>43.75</v>
      </c>
      <c r="U80" s="7">
        <f t="shared" si="18"/>
        <v>46.666666666666664</v>
      </c>
      <c r="V80" s="7">
        <f t="shared" si="19"/>
        <v>45.9375</v>
      </c>
    </row>
    <row r="81" spans="1:22" ht="13.5" x14ac:dyDescent="0.25">
      <c r="A81" s="3">
        <f>RSI!A81</f>
        <v>42424</v>
      </c>
      <c r="B81" s="2">
        <f>RSI!B81</f>
        <v>4.0888</v>
      </c>
      <c r="C81" s="2">
        <f>RSI!I81</f>
        <v>54.97987839674061</v>
      </c>
      <c r="D81" s="2">
        <f>MACD!E81</f>
        <v>5.1997741041768464E-2</v>
      </c>
      <c r="E81" s="2">
        <f>MACD!F81</f>
        <v>3.163667747384602E-2</v>
      </c>
      <c r="F81" s="2">
        <f>'Moving Avg'!D81</f>
        <v>4.0290800000000004</v>
      </c>
      <c r="G81" s="2">
        <f>'Moving Avg'!F81</f>
        <v>4.0699749999999995</v>
      </c>
      <c r="H81" s="2">
        <f>'Moving Avg'!G81</f>
        <v>4.0092679999999987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  <c r="M81" s="7">
        <f t="shared" si="10"/>
        <v>25</v>
      </c>
      <c r="N81" s="7">
        <f t="shared" si="11"/>
        <v>0</v>
      </c>
      <c r="O81" s="7">
        <f t="shared" si="12"/>
        <v>50</v>
      </c>
      <c r="P81" s="7">
        <f t="shared" si="13"/>
        <v>100</v>
      </c>
      <c r="Q81" s="8">
        <f t="shared" si="14"/>
        <v>31.25</v>
      </c>
      <c r="R81" s="8">
        <f t="shared" si="15"/>
        <v>47.5</v>
      </c>
      <c r="S81" s="8">
        <f t="shared" si="16"/>
        <v>61.25</v>
      </c>
      <c r="T81" s="8">
        <f t="shared" si="17"/>
        <v>43.75</v>
      </c>
      <c r="U81" s="7">
        <f t="shared" si="18"/>
        <v>46.666666666666664</v>
      </c>
      <c r="V81" s="7">
        <f t="shared" si="19"/>
        <v>45.9375</v>
      </c>
    </row>
    <row r="82" spans="1:22" ht="13.5" x14ac:dyDescent="0.25">
      <c r="A82" s="3">
        <f>RSI!A82</f>
        <v>42425</v>
      </c>
      <c r="B82" s="2">
        <f>RSI!B82</f>
        <v>4.1536999999999997</v>
      </c>
      <c r="C82" s="2">
        <f>RSI!I82</f>
        <v>60.656090363337668</v>
      </c>
      <c r="D82" s="2">
        <f>MACD!E82</f>
        <v>4.5977685308485228E-2</v>
      </c>
      <c r="E82" s="2">
        <f>MACD!F82</f>
        <v>3.4504879040773866E-2</v>
      </c>
      <c r="F82" s="2">
        <f>'Moving Avg'!D82</f>
        <v>4.05504</v>
      </c>
      <c r="G82" s="2">
        <f>'Moving Avg'!F82</f>
        <v>4.0766799999999996</v>
      </c>
      <c r="H82" s="2">
        <f>'Moving Avg'!G82</f>
        <v>4.0144600000000006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100</v>
      </c>
      <c r="Q82" s="8">
        <f t="shared" si="14"/>
        <v>31.25</v>
      </c>
      <c r="R82" s="8">
        <f t="shared" si="15"/>
        <v>47.5</v>
      </c>
      <c r="S82" s="8">
        <f t="shared" si="16"/>
        <v>61.25</v>
      </c>
      <c r="T82" s="8">
        <f t="shared" si="17"/>
        <v>43.75</v>
      </c>
      <c r="U82" s="7">
        <f t="shared" si="18"/>
        <v>46.666666666666664</v>
      </c>
      <c r="V82" s="7">
        <f t="shared" si="19"/>
        <v>45.9375</v>
      </c>
    </row>
    <row r="83" spans="1:22" ht="13.5" x14ac:dyDescent="0.25">
      <c r="A83" s="3">
        <f>RSI!A83</f>
        <v>42426</v>
      </c>
      <c r="B83" s="2">
        <f>RSI!B83</f>
        <v>4.1536999999999997</v>
      </c>
      <c r="C83" s="2">
        <f>RSI!I83</f>
        <v>60.656090363337668</v>
      </c>
      <c r="D83" s="2">
        <f>MACD!E83</f>
        <v>2.361293867632952E-2</v>
      </c>
      <c r="E83" s="2">
        <f>MACD!F83</f>
        <v>3.2326490967884994E-2</v>
      </c>
      <c r="F83" s="2">
        <f>'Moving Avg'!D83</f>
        <v>4.0810000000000004</v>
      </c>
      <c r="G83" s="2">
        <f>'Moving Avg'!F83</f>
        <v>4.0751650000000001</v>
      </c>
      <c r="H83" s="2">
        <f>'Moving Avg'!G83</f>
        <v>4.0188739999999994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100</v>
      </c>
      <c r="Q83" s="8">
        <f t="shared" si="14"/>
        <v>47</v>
      </c>
      <c r="R83" s="8">
        <f t="shared" si="15"/>
        <v>56.5</v>
      </c>
      <c r="S83" s="8">
        <f t="shared" si="16"/>
        <v>68</v>
      </c>
      <c r="T83" s="8">
        <f t="shared" si="17"/>
        <v>55</v>
      </c>
      <c r="U83" s="7">
        <f t="shared" si="18"/>
        <v>57.166666666666664</v>
      </c>
      <c r="V83" s="7">
        <f t="shared" si="19"/>
        <v>56.625</v>
      </c>
    </row>
    <row r="84" spans="1:22" ht="13.5" x14ac:dyDescent="0.25">
      <c r="A84" s="3">
        <f>RSI!A84</f>
        <v>42429</v>
      </c>
      <c r="B84" s="2">
        <f>RSI!B84</f>
        <v>4.0585000000000004</v>
      </c>
      <c r="C84" s="2">
        <f>RSI!I84</f>
        <v>49.943539903725735</v>
      </c>
      <c r="D84" s="2">
        <f>MACD!E84</f>
        <v>1.447118061778685E-2</v>
      </c>
      <c r="E84" s="2">
        <f>MACD!F84</f>
        <v>2.8755428897865368E-2</v>
      </c>
      <c r="F84" s="2">
        <f>'Moving Avg'!D84</f>
        <v>4.0965800000000003</v>
      </c>
      <c r="G84" s="2">
        <f>'Moving Avg'!F84</f>
        <v>4.0723499999999992</v>
      </c>
      <c r="H84" s="2">
        <f>'Moving Avg'!G84</f>
        <v>4.0213839999999994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100</v>
      </c>
      <c r="Q84" s="8">
        <f t="shared" si="14"/>
        <v>47</v>
      </c>
      <c r="R84" s="8">
        <f t="shared" si="15"/>
        <v>56.5</v>
      </c>
      <c r="S84" s="8">
        <f t="shared" si="16"/>
        <v>68</v>
      </c>
      <c r="T84" s="8">
        <f t="shared" si="17"/>
        <v>55</v>
      </c>
      <c r="U84" s="7">
        <f t="shared" si="18"/>
        <v>57.166666666666664</v>
      </c>
      <c r="V84" s="7">
        <f t="shared" si="19"/>
        <v>56.625</v>
      </c>
    </row>
    <row r="85" spans="1:22" ht="13.5" x14ac:dyDescent="0.25">
      <c r="A85" s="3">
        <f>RSI!A85</f>
        <v>42430</v>
      </c>
      <c r="B85" s="2">
        <f>RSI!B85</f>
        <v>4.1753</v>
      </c>
      <c r="C85" s="2">
        <f>RSI!I85</f>
        <v>59.414251367557782</v>
      </c>
      <c r="D85" s="2">
        <f>MACD!E85</f>
        <v>-1.9022330248636976E-3</v>
      </c>
      <c r="E85" s="2">
        <f>MACD!F85</f>
        <v>2.2623896513319558E-2</v>
      </c>
      <c r="F85" s="2">
        <f>'Moving Avg'!D85</f>
        <v>4.1260000000000003</v>
      </c>
      <c r="G85" s="2">
        <f>'Moving Avg'!F85</f>
        <v>4.0755949999999999</v>
      </c>
      <c r="H85" s="2">
        <f>'Moving Avg'!G85</f>
        <v>4.0265759999999986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25</v>
      </c>
      <c r="N85" s="7">
        <f t="shared" si="11"/>
        <v>100</v>
      </c>
      <c r="O85" s="7">
        <f t="shared" si="12"/>
        <v>50</v>
      </c>
      <c r="P85" s="7">
        <f t="shared" si="13"/>
        <v>100</v>
      </c>
      <c r="Q85" s="8">
        <f t="shared" si="14"/>
        <v>66.25</v>
      </c>
      <c r="R85" s="8">
        <f t="shared" si="15"/>
        <v>67.5</v>
      </c>
      <c r="S85" s="8">
        <f t="shared" si="16"/>
        <v>76.25</v>
      </c>
      <c r="T85" s="8">
        <f t="shared" si="17"/>
        <v>68.75</v>
      </c>
      <c r="U85" s="7">
        <f t="shared" si="18"/>
        <v>70</v>
      </c>
      <c r="V85" s="7">
        <f t="shared" si="19"/>
        <v>69.6875</v>
      </c>
    </row>
    <row r="86" spans="1:22" ht="13.5" x14ac:dyDescent="0.25">
      <c r="A86" s="3">
        <f>RSI!A86</f>
        <v>42431</v>
      </c>
      <c r="B86" s="2">
        <f>RSI!B86</f>
        <v>4.1970000000000001</v>
      </c>
      <c r="C86" s="2">
        <f>RSI!I86</f>
        <v>60.894589397879002</v>
      </c>
      <c r="D86" s="2">
        <f>MACD!E86</f>
        <v>-1.7379953308707563E-2</v>
      </c>
      <c r="E86" s="2">
        <f>MACD!F86</f>
        <v>1.4623126548914135E-2</v>
      </c>
      <c r="F86" s="2">
        <f>'Moving Avg'!D86</f>
        <v>4.14764</v>
      </c>
      <c r="G86" s="2">
        <f>'Moving Avg'!F86</f>
        <v>4.0799249999999985</v>
      </c>
      <c r="H86" s="2">
        <f>'Moving Avg'!G86</f>
        <v>4.0322879999999985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100</v>
      </c>
      <c r="O86" s="7">
        <f t="shared" si="12"/>
        <v>50</v>
      </c>
      <c r="P86" s="7">
        <f t="shared" si="13"/>
        <v>100</v>
      </c>
      <c r="Q86" s="8">
        <f t="shared" si="14"/>
        <v>66.25</v>
      </c>
      <c r="R86" s="8">
        <f t="shared" si="15"/>
        <v>67.5</v>
      </c>
      <c r="S86" s="8">
        <f t="shared" si="16"/>
        <v>76.25</v>
      </c>
      <c r="T86" s="8">
        <f t="shared" si="17"/>
        <v>68.75</v>
      </c>
      <c r="U86" s="7">
        <f t="shared" si="18"/>
        <v>70</v>
      </c>
      <c r="V86" s="7">
        <f t="shared" si="19"/>
        <v>69.6875</v>
      </c>
    </row>
    <row r="87" spans="1:22" ht="13.5" x14ac:dyDescent="0.25">
      <c r="A87" s="3">
        <f>RSI!A87</f>
        <v>42432</v>
      </c>
      <c r="B87" s="2">
        <f>RSI!B87</f>
        <v>4.2705000000000002</v>
      </c>
      <c r="C87" s="2">
        <f>RSI!I87</f>
        <v>65.486455231943467</v>
      </c>
      <c r="D87" s="2">
        <f>MACD!E87</f>
        <v>-3.733793981817346E-2</v>
      </c>
      <c r="E87" s="2">
        <f>MACD!F87</f>
        <v>4.2309132754966162E-3</v>
      </c>
      <c r="F87" s="2">
        <f>'Moving Avg'!D87</f>
        <v>4.1709999999999994</v>
      </c>
      <c r="G87" s="2">
        <f>'Moving Avg'!F87</f>
        <v>4.0879300000000001</v>
      </c>
      <c r="H87" s="2">
        <f>'Moving Avg'!G87</f>
        <v>4.0415459999999994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25</v>
      </c>
      <c r="N87" s="7">
        <f t="shared" si="11"/>
        <v>100</v>
      </c>
      <c r="O87" s="7">
        <f t="shared" si="12"/>
        <v>50</v>
      </c>
      <c r="P87" s="7">
        <f t="shared" si="13"/>
        <v>100</v>
      </c>
      <c r="Q87" s="8">
        <f t="shared" si="14"/>
        <v>66.25</v>
      </c>
      <c r="R87" s="8">
        <f t="shared" si="15"/>
        <v>67.5</v>
      </c>
      <c r="S87" s="8">
        <f t="shared" si="16"/>
        <v>76.25</v>
      </c>
      <c r="T87" s="8">
        <f t="shared" si="17"/>
        <v>68.75</v>
      </c>
      <c r="U87" s="7">
        <f t="shared" si="18"/>
        <v>70</v>
      </c>
      <c r="V87" s="7">
        <f t="shared" si="19"/>
        <v>69.6875</v>
      </c>
    </row>
    <row r="88" spans="1:22" ht="13.5" x14ac:dyDescent="0.25">
      <c r="A88" s="3">
        <f>RSI!A88</f>
        <v>42433</v>
      </c>
      <c r="B88" s="2">
        <f>RSI!B88</f>
        <v>4.2359</v>
      </c>
      <c r="C88" s="2">
        <f>RSI!I88</f>
        <v>61.807160528329547</v>
      </c>
      <c r="D88" s="2">
        <f>MACD!E88</f>
        <v>-5.2796328794897818E-2</v>
      </c>
      <c r="E88" s="2">
        <f>MACD!F88</f>
        <v>-7.1745351385822716E-3</v>
      </c>
      <c r="F88" s="2">
        <f>'Moving Avg'!D88</f>
        <v>4.1874400000000005</v>
      </c>
      <c r="G88" s="2">
        <f>'Moving Avg'!F88</f>
        <v>4.0985300000000002</v>
      </c>
      <c r="H88" s="2">
        <f>'Moving Avg'!G88</f>
        <v>4.0479499999999984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25</v>
      </c>
      <c r="N88" s="7">
        <f t="shared" si="11"/>
        <v>100</v>
      </c>
      <c r="O88" s="7">
        <f t="shared" si="12"/>
        <v>50</v>
      </c>
      <c r="P88" s="7">
        <f t="shared" si="13"/>
        <v>100</v>
      </c>
      <c r="Q88" s="8">
        <f t="shared" si="14"/>
        <v>66.25</v>
      </c>
      <c r="R88" s="8">
        <f t="shared" si="15"/>
        <v>67.5</v>
      </c>
      <c r="S88" s="8">
        <f t="shared" si="16"/>
        <v>76.25</v>
      </c>
      <c r="T88" s="8">
        <f t="shared" si="17"/>
        <v>68.75</v>
      </c>
      <c r="U88" s="7">
        <f t="shared" si="18"/>
        <v>70</v>
      </c>
      <c r="V88" s="7">
        <f t="shared" si="19"/>
        <v>69.6875</v>
      </c>
    </row>
    <row r="89" spans="1:22" ht="13.5" x14ac:dyDescent="0.25">
      <c r="A89" s="3">
        <f>RSI!A89</f>
        <v>42436</v>
      </c>
      <c r="B89" s="2">
        <f>RSI!B89</f>
        <v>4.2186000000000003</v>
      </c>
      <c r="C89" s="2">
        <f>RSI!I89</f>
        <v>59.992218723506014</v>
      </c>
      <c r="D89" s="2">
        <f>MACD!E89</f>
        <v>-7.2101946041107645E-2</v>
      </c>
      <c r="E89" s="2">
        <f>MACD!F89</f>
        <v>-2.0160017319087346E-2</v>
      </c>
      <c r="F89" s="2">
        <f>'Moving Avg'!D89</f>
        <v>4.2194599999999998</v>
      </c>
      <c r="G89" s="2">
        <f>'Moving Avg'!F89</f>
        <v>4.1028549999999999</v>
      </c>
      <c r="H89" s="2">
        <f>'Moving Avg'!G89</f>
        <v>4.0545259999999983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  <c r="M89" s="7">
        <f t="shared" si="10"/>
        <v>25</v>
      </c>
      <c r="N89" s="7">
        <f t="shared" si="11"/>
        <v>100</v>
      </c>
      <c r="O89" s="7">
        <f t="shared" si="12"/>
        <v>50</v>
      </c>
      <c r="P89" s="7">
        <f t="shared" si="13"/>
        <v>100</v>
      </c>
      <c r="Q89" s="8">
        <f t="shared" si="14"/>
        <v>66.25</v>
      </c>
      <c r="R89" s="8">
        <f t="shared" si="15"/>
        <v>67.5</v>
      </c>
      <c r="S89" s="8">
        <f t="shared" si="16"/>
        <v>76.25</v>
      </c>
      <c r="T89" s="8">
        <f t="shared" si="17"/>
        <v>68.75</v>
      </c>
      <c r="U89" s="7">
        <f t="shared" si="18"/>
        <v>70</v>
      </c>
      <c r="V89" s="7">
        <f t="shared" si="19"/>
        <v>69.6875</v>
      </c>
    </row>
    <row r="90" spans="1:22" ht="13.5" x14ac:dyDescent="0.25">
      <c r="A90" s="3">
        <f>RSI!A90</f>
        <v>42437</v>
      </c>
      <c r="B90" s="2">
        <f>RSI!B90</f>
        <v>4.0930999999999997</v>
      </c>
      <c r="C90" s="2">
        <f>RSI!I90</f>
        <v>48.797696987471156</v>
      </c>
      <c r="D90" s="2">
        <f>MACD!E90</f>
        <v>-7.2498632532684404E-2</v>
      </c>
      <c r="E90" s="2">
        <f>MACD!F90</f>
        <v>-3.0627740361806759E-2</v>
      </c>
      <c r="F90" s="2">
        <f>'Moving Avg'!D90</f>
        <v>4.2030200000000004</v>
      </c>
      <c r="G90" s="2">
        <f>'Moving Avg'!F90</f>
        <v>4.1000399999999999</v>
      </c>
      <c r="H90" s="2">
        <f>'Moving Avg'!G90</f>
        <v>4.0585919999999991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CONFIRMED BEARISH</v>
      </c>
      <c r="M90" s="7">
        <f t="shared" si="10"/>
        <v>25</v>
      </c>
      <c r="N90" s="7">
        <f t="shared" si="11"/>
        <v>100</v>
      </c>
      <c r="O90" s="7">
        <f t="shared" si="12"/>
        <v>50</v>
      </c>
      <c r="P90" s="7">
        <f t="shared" si="13"/>
        <v>16.5</v>
      </c>
      <c r="Q90" s="8">
        <f t="shared" si="14"/>
        <v>53.725000000000001</v>
      </c>
      <c r="R90" s="8">
        <f t="shared" si="15"/>
        <v>46.625</v>
      </c>
      <c r="S90" s="8">
        <f t="shared" si="16"/>
        <v>38.674999999999997</v>
      </c>
      <c r="T90" s="8">
        <f t="shared" si="17"/>
        <v>47.875</v>
      </c>
      <c r="U90" s="7">
        <f t="shared" si="18"/>
        <v>46.341666666666661</v>
      </c>
      <c r="V90" s="7">
        <f t="shared" si="19"/>
        <v>46.724999999999994</v>
      </c>
    </row>
    <row r="91" spans="1:22" ht="13.5" x14ac:dyDescent="0.25">
      <c r="A91" s="3">
        <f>RSI!A91</f>
        <v>42438</v>
      </c>
      <c r="B91" s="2">
        <f>RSI!B91</f>
        <v>4.0930999999999997</v>
      </c>
      <c r="C91" s="2">
        <f>RSI!I91</f>
        <v>48.797696987471156</v>
      </c>
      <c r="D91" s="2">
        <f>MACD!E91</f>
        <v>-6.3399755766453403E-2</v>
      </c>
      <c r="E91" s="2">
        <f>MACD!F91</f>
        <v>-3.7182143442736085E-2</v>
      </c>
      <c r="F91" s="2">
        <f>'Moving Avg'!D91</f>
        <v>4.1822400000000002</v>
      </c>
      <c r="G91" s="2">
        <f>'Moving Avg'!F91</f>
        <v>4.0991749999999998</v>
      </c>
      <c r="H91" s="2">
        <f>'Moving Avg'!G91</f>
        <v>4.0643019999999987</v>
      </c>
      <c r="I91" s="2">
        <f>'Moving Avg'!H91</f>
        <v>0</v>
      </c>
      <c r="J91" s="5" t="str">
        <f>OBV!F91</f>
        <v>BEARISH</v>
      </c>
      <c r="K91" s="5" t="str">
        <f>OBV!G91</f>
        <v>NEUTRAL</v>
      </c>
      <c r="L91" s="5" t="str">
        <f>OBV!H91</f>
        <v>CONFIRMED BEARISH</v>
      </c>
      <c r="M91" s="7">
        <f t="shared" si="10"/>
        <v>25</v>
      </c>
      <c r="N91" s="7">
        <f t="shared" si="11"/>
        <v>100</v>
      </c>
      <c r="O91" s="7">
        <f t="shared" si="12"/>
        <v>50</v>
      </c>
      <c r="P91" s="7">
        <f t="shared" si="13"/>
        <v>16.5</v>
      </c>
      <c r="Q91" s="8">
        <f t="shared" si="14"/>
        <v>53.725000000000001</v>
      </c>
      <c r="R91" s="8">
        <f t="shared" si="15"/>
        <v>46.625</v>
      </c>
      <c r="S91" s="8">
        <f t="shared" si="16"/>
        <v>38.674999999999997</v>
      </c>
      <c r="T91" s="8">
        <f t="shared" si="17"/>
        <v>47.875</v>
      </c>
      <c r="U91" s="7">
        <f t="shared" si="18"/>
        <v>46.341666666666661</v>
      </c>
      <c r="V91" s="7">
        <f t="shared" si="19"/>
        <v>46.724999999999994</v>
      </c>
    </row>
    <row r="92" spans="1:22" ht="13.5" x14ac:dyDescent="0.25">
      <c r="A92" s="3">
        <f>RSI!A92</f>
        <v>42439</v>
      </c>
      <c r="B92" s="2">
        <f>RSI!B92</f>
        <v>4.0239000000000003</v>
      </c>
      <c r="C92" s="2">
        <f>RSI!I92</f>
        <v>43.595529695868748</v>
      </c>
      <c r="D92" s="2">
        <f>MACD!E92</f>
        <v>-4.0486963362522665E-2</v>
      </c>
      <c r="E92" s="2">
        <f>MACD!F92</f>
        <v>-3.7843107426693404E-2</v>
      </c>
      <c r="F92" s="2">
        <f>'Moving Avg'!D92</f>
        <v>4.1329200000000004</v>
      </c>
      <c r="G92" s="2">
        <f>'Moving Avg'!F92</f>
        <v>4.0948499999999992</v>
      </c>
      <c r="H92" s="2">
        <f>'Moving Avg'!G92</f>
        <v>4.0668979999999983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0</v>
      </c>
      <c r="Q92" s="8">
        <f t="shared" si="14"/>
        <v>32</v>
      </c>
      <c r="R92" s="8">
        <f t="shared" si="15"/>
        <v>31.5</v>
      </c>
      <c r="S92" s="8">
        <f t="shared" si="16"/>
        <v>23</v>
      </c>
      <c r="T92" s="8">
        <f t="shared" si="17"/>
        <v>30</v>
      </c>
      <c r="U92" s="7">
        <f t="shared" si="18"/>
        <v>28.833333333333332</v>
      </c>
      <c r="V92" s="7">
        <f t="shared" si="19"/>
        <v>29.125</v>
      </c>
    </row>
    <row r="93" spans="1:22" ht="13.5" x14ac:dyDescent="0.25">
      <c r="A93" s="3">
        <f>RSI!A93</f>
        <v>42440</v>
      </c>
      <c r="B93" s="2">
        <f>RSI!B93</f>
        <v>4.0930999999999997</v>
      </c>
      <c r="C93" s="2">
        <f>RSI!I93</f>
        <v>49.404288924892576</v>
      </c>
      <c r="D93" s="2">
        <f>MACD!E93</f>
        <v>-2.5720679133089952E-2</v>
      </c>
      <c r="E93" s="2">
        <f>MACD!F93</f>
        <v>-3.5418621767972711E-2</v>
      </c>
      <c r="F93" s="2">
        <f>'Moving Avg'!D93</f>
        <v>4.1043599999999998</v>
      </c>
      <c r="G93" s="2">
        <f>'Moving Avg'!F93</f>
        <v>4.0993899999999996</v>
      </c>
      <c r="H93" s="2">
        <f>'Moving Avg'!G93</f>
        <v>4.0708779999999987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BULLISH DIVERGENCE</v>
      </c>
      <c r="M93" s="7">
        <f t="shared" si="10"/>
        <v>25</v>
      </c>
      <c r="N93" s="7">
        <f t="shared" si="11"/>
        <v>0</v>
      </c>
      <c r="O93" s="7">
        <f t="shared" si="12"/>
        <v>50</v>
      </c>
      <c r="P93" s="7">
        <f t="shared" si="13"/>
        <v>83</v>
      </c>
      <c r="Q93" s="8">
        <f t="shared" si="14"/>
        <v>28.7</v>
      </c>
      <c r="R93" s="8">
        <f t="shared" si="15"/>
        <v>43.25</v>
      </c>
      <c r="S93" s="8">
        <f t="shared" si="16"/>
        <v>53.6</v>
      </c>
      <c r="T93" s="8">
        <f t="shared" si="17"/>
        <v>39.5</v>
      </c>
      <c r="U93" s="7">
        <f t="shared" si="18"/>
        <v>41.85</v>
      </c>
      <c r="V93" s="7">
        <f t="shared" si="19"/>
        <v>41.262500000000003</v>
      </c>
    </row>
    <row r="94" spans="1:22" ht="13.5" x14ac:dyDescent="0.25">
      <c r="A94" s="3">
        <f>RSI!A94</f>
        <v>42443</v>
      </c>
      <c r="B94" s="2">
        <f>RSI!B94</f>
        <v>4.2142999999999997</v>
      </c>
      <c r="C94" s="2">
        <f>RSI!I94</f>
        <v>57.633745055449566</v>
      </c>
      <c r="D94" s="2">
        <f>MACD!E94</f>
        <v>-3.6791873208228409E-2</v>
      </c>
      <c r="E94" s="2">
        <f>MACD!F94</f>
        <v>-3.569327205602385E-2</v>
      </c>
      <c r="F94" s="2">
        <f>'Moving Avg'!D94</f>
        <v>4.1034999999999995</v>
      </c>
      <c r="G94" s="2">
        <f>'Moving Avg'!F94</f>
        <v>4.1089099999999998</v>
      </c>
      <c r="H94" s="2">
        <f>'Moving Avg'!G94</f>
        <v>4.0772819999999985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  <c r="M94" s="7">
        <f t="shared" si="10"/>
        <v>25</v>
      </c>
      <c r="N94" s="7">
        <f t="shared" si="11"/>
        <v>45</v>
      </c>
      <c r="O94" s="7">
        <f t="shared" si="12"/>
        <v>50</v>
      </c>
      <c r="P94" s="7">
        <f t="shared" si="13"/>
        <v>83</v>
      </c>
      <c r="Q94" s="8">
        <f t="shared" si="14"/>
        <v>44.45</v>
      </c>
      <c r="R94" s="8">
        <f t="shared" si="15"/>
        <v>52.25</v>
      </c>
      <c r="S94" s="8">
        <f t="shared" si="16"/>
        <v>60.35</v>
      </c>
      <c r="T94" s="8">
        <f t="shared" si="17"/>
        <v>50.75</v>
      </c>
      <c r="U94" s="7">
        <f t="shared" si="18"/>
        <v>52.35</v>
      </c>
      <c r="V94" s="7">
        <f t="shared" si="19"/>
        <v>51.95</v>
      </c>
    </row>
    <row r="95" spans="1:22" ht="13.5" x14ac:dyDescent="0.25">
      <c r="A95" s="3">
        <f>RSI!A95</f>
        <v>42444</v>
      </c>
      <c r="B95" s="2">
        <f>RSI!B95</f>
        <v>4.3094999999999999</v>
      </c>
      <c r="C95" s="2">
        <f>RSI!I95</f>
        <v>62.757779179631754</v>
      </c>
      <c r="D95" s="2">
        <f>MACD!E95</f>
        <v>-3.5904724712017888E-2</v>
      </c>
      <c r="E95" s="2">
        <f>MACD!F95</f>
        <v>-3.5735562587222658E-2</v>
      </c>
      <c r="F95" s="2">
        <f>'Moving Avg'!D95</f>
        <v>4.1467799999999997</v>
      </c>
      <c r="G95" s="2">
        <f>'Moving Avg'!F95</f>
        <v>4.1231899999999992</v>
      </c>
      <c r="H95" s="2">
        <f>'Moving Avg'!G95</f>
        <v>4.0839459999999983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25</v>
      </c>
      <c r="N95" s="7">
        <f t="shared" si="11"/>
        <v>45</v>
      </c>
      <c r="O95" s="7">
        <f t="shared" si="12"/>
        <v>50</v>
      </c>
      <c r="P95" s="7">
        <f t="shared" si="13"/>
        <v>100</v>
      </c>
      <c r="Q95" s="8">
        <f t="shared" si="14"/>
        <v>47</v>
      </c>
      <c r="R95" s="8">
        <f t="shared" si="15"/>
        <v>56.5</v>
      </c>
      <c r="S95" s="8">
        <f t="shared" si="16"/>
        <v>68</v>
      </c>
      <c r="T95" s="8">
        <f t="shared" si="17"/>
        <v>55</v>
      </c>
      <c r="U95" s="7">
        <f t="shared" si="18"/>
        <v>57.166666666666664</v>
      </c>
      <c r="V95" s="7">
        <f t="shared" si="19"/>
        <v>56.625</v>
      </c>
    </row>
    <row r="96" spans="1:22" ht="13.5" x14ac:dyDescent="0.25">
      <c r="A96" s="3">
        <f>RSI!A96</f>
        <v>42445</v>
      </c>
      <c r="B96" s="2">
        <f>RSI!B96</f>
        <v>4.3268000000000004</v>
      </c>
      <c r="C96" s="2">
        <f>RSI!I96</f>
        <v>63.618895181504953</v>
      </c>
      <c r="D96" s="2">
        <f>MACD!E96</f>
        <v>-3.4272859369266051E-2</v>
      </c>
      <c r="E96" s="2">
        <f>MACD!F96</f>
        <v>-3.5443021943631338E-2</v>
      </c>
      <c r="F96" s="2">
        <f>'Moving Avg'!D96</f>
        <v>4.1935199999999995</v>
      </c>
      <c r="G96" s="2">
        <f>'Moving Avg'!F96</f>
        <v>4.1381199999999998</v>
      </c>
      <c r="H96" s="2">
        <f>'Moving Avg'!G96</f>
        <v>4.0912159999999984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25</v>
      </c>
      <c r="N96" s="7">
        <f t="shared" si="11"/>
        <v>0</v>
      </c>
      <c r="O96" s="7">
        <f t="shared" si="12"/>
        <v>50</v>
      </c>
      <c r="P96" s="7">
        <f t="shared" si="13"/>
        <v>100</v>
      </c>
      <c r="Q96" s="8">
        <f t="shared" si="14"/>
        <v>31.25</v>
      </c>
      <c r="R96" s="8">
        <f t="shared" si="15"/>
        <v>47.5</v>
      </c>
      <c r="S96" s="8">
        <f t="shared" si="16"/>
        <v>61.25</v>
      </c>
      <c r="T96" s="8">
        <f t="shared" si="17"/>
        <v>43.75</v>
      </c>
      <c r="U96" s="7">
        <f t="shared" si="18"/>
        <v>46.666666666666664</v>
      </c>
      <c r="V96" s="7">
        <f t="shared" si="19"/>
        <v>45.9375</v>
      </c>
    </row>
    <row r="97" spans="1:22" ht="13.5" x14ac:dyDescent="0.25">
      <c r="A97" s="3">
        <f>RSI!A97</f>
        <v>42446</v>
      </c>
      <c r="B97" s="2">
        <f>RSI!B97</f>
        <v>4.4132999999999996</v>
      </c>
      <c r="C97" s="2">
        <f>RSI!I97</f>
        <v>67.646955222294309</v>
      </c>
      <c r="D97" s="2">
        <f>MACD!E97</f>
        <v>-2.9182675874297459E-2</v>
      </c>
      <c r="E97" s="2">
        <f>MACD!F97</f>
        <v>-3.4190952729764565E-2</v>
      </c>
      <c r="F97" s="2">
        <f>'Moving Avg'!D97</f>
        <v>4.2713999999999999</v>
      </c>
      <c r="G97" s="2">
        <f>'Moving Avg'!F97</f>
        <v>4.1575900000000008</v>
      </c>
      <c r="H97" s="2">
        <f>'Moving Avg'!G97</f>
        <v>4.1008219999999982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100</v>
      </c>
      <c r="Q97" s="8">
        <f t="shared" si="14"/>
        <v>31.25</v>
      </c>
      <c r="R97" s="8">
        <f t="shared" si="15"/>
        <v>47.5</v>
      </c>
      <c r="S97" s="8">
        <f t="shared" si="16"/>
        <v>61.25</v>
      </c>
      <c r="T97" s="8">
        <f t="shared" si="17"/>
        <v>43.75</v>
      </c>
      <c r="U97" s="7">
        <f t="shared" si="18"/>
        <v>46.666666666666664</v>
      </c>
      <c r="V97" s="7">
        <f t="shared" si="19"/>
        <v>45.9375</v>
      </c>
    </row>
    <row r="98" spans="1:22" ht="13.5" x14ac:dyDescent="0.25">
      <c r="A98" s="3">
        <f>RSI!A98</f>
        <v>42447</v>
      </c>
      <c r="B98" s="2">
        <f>RSI!B98</f>
        <v>4.4132999999999996</v>
      </c>
      <c r="C98" s="2">
        <f>RSI!I98</f>
        <v>67.646955222294309</v>
      </c>
      <c r="D98" s="2">
        <f>MACD!E98</f>
        <v>-3.1812501616139244E-2</v>
      </c>
      <c r="E98" s="2">
        <f>MACD!F98</f>
        <v>-3.3715262507039503E-2</v>
      </c>
      <c r="F98" s="2">
        <f>'Moving Avg'!D98</f>
        <v>4.3354400000000002</v>
      </c>
      <c r="G98" s="2">
        <f>'Moving Avg'!F98</f>
        <v>4.17706</v>
      </c>
      <c r="H98" s="2">
        <f>'Moving Avg'!G98</f>
        <v>4.110427999999998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100</v>
      </c>
      <c r="Q98" s="8">
        <f t="shared" si="14"/>
        <v>31.25</v>
      </c>
      <c r="R98" s="8">
        <f t="shared" si="15"/>
        <v>47.5</v>
      </c>
      <c r="S98" s="8">
        <f t="shared" si="16"/>
        <v>61.25</v>
      </c>
      <c r="T98" s="8">
        <f t="shared" si="17"/>
        <v>43.75</v>
      </c>
      <c r="U98" s="7">
        <f t="shared" si="18"/>
        <v>46.666666666666664</v>
      </c>
      <c r="V98" s="7">
        <f t="shared" si="19"/>
        <v>45.9375</v>
      </c>
    </row>
    <row r="99" spans="1:22" ht="13.5" x14ac:dyDescent="0.25">
      <c r="A99" s="3">
        <f>RSI!A99</f>
        <v>42450</v>
      </c>
      <c r="B99" s="2">
        <f>RSI!B99</f>
        <v>4.3268000000000004</v>
      </c>
      <c r="C99" s="2">
        <f>RSI!I99</f>
        <v>59.949063129103664</v>
      </c>
      <c r="D99" s="2">
        <f>MACD!E99</f>
        <v>-3.1786154244464626E-2</v>
      </c>
      <c r="E99" s="2">
        <f>MACD!F99</f>
        <v>-3.3329440854524529E-2</v>
      </c>
      <c r="F99" s="2">
        <f>'Moving Avg'!D99</f>
        <v>4.3579399999999993</v>
      </c>
      <c r="G99" s="2">
        <f>'Moving Avg'!F99</f>
        <v>4.1943700000000002</v>
      </c>
      <c r="H99" s="2">
        <f>'Moving Avg'!G99</f>
        <v>4.119081999999997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100</v>
      </c>
      <c r="Q99" s="8">
        <f t="shared" si="14"/>
        <v>31.25</v>
      </c>
      <c r="R99" s="8">
        <f t="shared" si="15"/>
        <v>47.5</v>
      </c>
      <c r="S99" s="8">
        <f t="shared" si="16"/>
        <v>61.25</v>
      </c>
      <c r="T99" s="8">
        <f t="shared" si="17"/>
        <v>43.75</v>
      </c>
      <c r="U99" s="7">
        <f t="shared" si="18"/>
        <v>46.666666666666664</v>
      </c>
      <c r="V99" s="7">
        <f t="shared" si="19"/>
        <v>45.9375</v>
      </c>
    </row>
    <row r="100" spans="1:22" ht="13.5" x14ac:dyDescent="0.25">
      <c r="A100" s="3">
        <f>RSI!A100</f>
        <v>42451</v>
      </c>
      <c r="B100" s="2">
        <f>RSI!B100</f>
        <v>4.4132999999999996</v>
      </c>
      <c r="C100" s="2">
        <f>RSI!I100</f>
        <v>64.321421865207654</v>
      </c>
      <c r="D100" s="2">
        <f>MACD!E100</f>
        <v>-5.8351424488942705E-2</v>
      </c>
      <c r="E100" s="2">
        <f>MACD!F100</f>
        <v>-3.8333837581408167E-2</v>
      </c>
      <c r="F100" s="2">
        <f>'Moving Avg'!D100</f>
        <v>4.3787000000000003</v>
      </c>
      <c r="G100" s="2">
        <f>'Moving Avg'!F100</f>
        <v>4.2136250000000004</v>
      </c>
      <c r="H100" s="2">
        <f>'Moving Avg'!G100</f>
        <v>4.1280819999999983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CONFIRMED BULLISH</v>
      </c>
      <c r="M100" s="7">
        <f t="shared" si="10"/>
        <v>25</v>
      </c>
      <c r="N100" s="7">
        <f t="shared" si="11"/>
        <v>100</v>
      </c>
      <c r="O100" s="7">
        <f t="shared" si="12"/>
        <v>50</v>
      </c>
      <c r="P100" s="7">
        <f t="shared" si="13"/>
        <v>83.5</v>
      </c>
      <c r="Q100" s="8">
        <f t="shared" si="14"/>
        <v>63.774999999999999</v>
      </c>
      <c r="R100" s="8">
        <f t="shared" si="15"/>
        <v>63.375</v>
      </c>
      <c r="S100" s="8">
        <f t="shared" si="16"/>
        <v>68.825000000000003</v>
      </c>
      <c r="T100" s="8">
        <f t="shared" si="17"/>
        <v>64.625</v>
      </c>
      <c r="U100" s="7">
        <f t="shared" si="18"/>
        <v>65.325000000000003</v>
      </c>
      <c r="V100" s="7">
        <f t="shared" si="19"/>
        <v>65.150000000000006</v>
      </c>
    </row>
    <row r="101" spans="1:22" ht="13.5" x14ac:dyDescent="0.25">
      <c r="A101" s="3">
        <f>RSI!A101</f>
        <v>42452</v>
      </c>
      <c r="B101" s="2">
        <f>RSI!B101</f>
        <v>4.4132999999999996</v>
      </c>
      <c r="C101" s="2">
        <f>RSI!I101</f>
        <v>64.321421865207654</v>
      </c>
      <c r="D101" s="2">
        <f>MACD!E101</f>
        <v>-8.2148699757533805E-2</v>
      </c>
      <c r="E101" s="2">
        <f>MACD!F101</f>
        <v>-4.7096810016633295E-2</v>
      </c>
      <c r="F101" s="2">
        <f>'Moving Avg'!D101</f>
        <v>4.395999999999999</v>
      </c>
      <c r="G101" s="2">
        <f>'Moving Avg'!F101</f>
        <v>4.2298500000000008</v>
      </c>
      <c r="H101" s="2">
        <f>'Moving Avg'!G101</f>
        <v>4.1361299999999979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  <c r="M101" s="7">
        <f t="shared" si="10"/>
        <v>25</v>
      </c>
      <c r="N101" s="7">
        <f t="shared" si="11"/>
        <v>100</v>
      </c>
      <c r="O101" s="7">
        <f t="shared" si="12"/>
        <v>50</v>
      </c>
      <c r="P101" s="7">
        <f t="shared" si="13"/>
        <v>83.5</v>
      </c>
      <c r="Q101" s="8">
        <f t="shared" si="14"/>
        <v>63.774999999999999</v>
      </c>
      <c r="R101" s="8">
        <f t="shared" si="15"/>
        <v>63.375</v>
      </c>
      <c r="S101" s="8">
        <f t="shared" si="16"/>
        <v>68.825000000000003</v>
      </c>
      <c r="T101" s="8">
        <f t="shared" si="17"/>
        <v>64.625</v>
      </c>
      <c r="U101" s="7">
        <f t="shared" si="18"/>
        <v>65.325000000000003</v>
      </c>
      <c r="V101" s="7">
        <f t="shared" si="19"/>
        <v>65.150000000000006</v>
      </c>
    </row>
    <row r="102" spans="1:22" ht="13.5" x14ac:dyDescent="0.25">
      <c r="A102" s="3">
        <f>RSI!A102</f>
        <v>42453</v>
      </c>
      <c r="B102" s="2">
        <f>RSI!B102</f>
        <v>4.2835000000000001</v>
      </c>
      <c r="C102" s="2">
        <f>RSI!I102</f>
        <v>54.052062943415358</v>
      </c>
      <c r="D102" s="2">
        <f>MACD!E102</f>
        <v>-0.1045374630049194</v>
      </c>
      <c r="E102" s="2">
        <f>MACD!F102</f>
        <v>-5.8584940614290516E-2</v>
      </c>
      <c r="F102" s="2">
        <f>'Moving Avg'!D102</f>
        <v>4.3700399999999995</v>
      </c>
      <c r="G102" s="2">
        <f>'Moving Avg'!F102</f>
        <v>4.2363400000000002</v>
      </c>
      <c r="H102" s="2">
        <f>'Moving Avg'!G102</f>
        <v>4.1397639999999978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100</v>
      </c>
      <c r="O102" s="7">
        <f t="shared" si="12"/>
        <v>50</v>
      </c>
      <c r="P102" s="7">
        <f t="shared" si="13"/>
        <v>16.5</v>
      </c>
      <c r="Q102" s="8">
        <f t="shared" si="14"/>
        <v>53.725000000000001</v>
      </c>
      <c r="R102" s="8">
        <f t="shared" si="15"/>
        <v>46.625</v>
      </c>
      <c r="S102" s="8">
        <f t="shared" si="16"/>
        <v>38.674999999999997</v>
      </c>
      <c r="T102" s="8">
        <f t="shared" si="17"/>
        <v>47.875</v>
      </c>
      <c r="U102" s="7">
        <f t="shared" si="18"/>
        <v>46.341666666666661</v>
      </c>
      <c r="V102" s="7">
        <f t="shared" si="19"/>
        <v>46.724999999999994</v>
      </c>
    </row>
    <row r="103" spans="1:22" ht="13.5" x14ac:dyDescent="0.25">
      <c r="A103" s="3">
        <f>RSI!A103</f>
        <v>42454</v>
      </c>
      <c r="B103" s="2">
        <f>RSI!B103</f>
        <v>4.2401999999999997</v>
      </c>
      <c r="C103" s="2">
        <f>RSI!I103</f>
        <v>51.119979950321969</v>
      </c>
      <c r="D103" s="2">
        <f>MACD!E103</f>
        <v>-0.1099920500163476</v>
      </c>
      <c r="E103" s="2">
        <f>MACD!F103</f>
        <v>-6.8866362494701933E-2</v>
      </c>
      <c r="F103" s="2">
        <f>'Moving Avg'!D103</f>
        <v>4.3354200000000009</v>
      </c>
      <c r="G103" s="2">
        <f>'Moving Avg'!F103</f>
        <v>4.2406650000000008</v>
      </c>
      <c r="H103" s="2">
        <f>'Moving Avg'!G103</f>
        <v>4.1426199999999973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  <c r="M103" s="7">
        <f t="shared" si="10"/>
        <v>25</v>
      </c>
      <c r="N103" s="7">
        <f t="shared" si="11"/>
        <v>100</v>
      </c>
      <c r="O103" s="7">
        <f t="shared" si="12"/>
        <v>50</v>
      </c>
      <c r="P103" s="7">
        <f t="shared" si="13"/>
        <v>16.5</v>
      </c>
      <c r="Q103" s="8">
        <f t="shared" si="14"/>
        <v>53.725000000000001</v>
      </c>
      <c r="R103" s="8">
        <f t="shared" si="15"/>
        <v>46.625</v>
      </c>
      <c r="S103" s="8">
        <f t="shared" si="16"/>
        <v>38.674999999999997</v>
      </c>
      <c r="T103" s="8">
        <f t="shared" si="17"/>
        <v>47.875</v>
      </c>
      <c r="U103" s="7">
        <f t="shared" si="18"/>
        <v>46.341666666666661</v>
      </c>
      <c r="V103" s="7">
        <f t="shared" si="19"/>
        <v>46.724999999999994</v>
      </c>
    </row>
    <row r="104" spans="1:22" ht="13.5" x14ac:dyDescent="0.25">
      <c r="A104" s="3">
        <f>RSI!A104</f>
        <v>42457</v>
      </c>
      <c r="B104" s="2">
        <f>RSI!B104</f>
        <v>4.2401999999999997</v>
      </c>
      <c r="C104" s="2">
        <f>RSI!I104</f>
        <v>51.119979950321969</v>
      </c>
      <c r="D104" s="2">
        <f>MACD!E104</f>
        <v>-9.604231562340626E-2</v>
      </c>
      <c r="E104" s="2">
        <f>MACD!F104</f>
        <v>-7.4301553120442801E-2</v>
      </c>
      <c r="F104" s="2">
        <f>'Moving Avg'!D104</f>
        <v>4.3180999999999994</v>
      </c>
      <c r="G104" s="2">
        <f>'Moving Avg'!F104</f>
        <v>4.2497500000000006</v>
      </c>
      <c r="H104" s="2">
        <f>'Moving Avg'!G104</f>
        <v>4.1453879999999979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  <c r="M104" s="7">
        <f t="shared" si="10"/>
        <v>25</v>
      </c>
      <c r="N104" s="7">
        <f t="shared" si="11"/>
        <v>100</v>
      </c>
      <c r="O104" s="7">
        <f t="shared" si="12"/>
        <v>50</v>
      </c>
      <c r="P104" s="7">
        <f t="shared" si="13"/>
        <v>16.5</v>
      </c>
      <c r="Q104" s="8">
        <f t="shared" si="14"/>
        <v>53.725000000000001</v>
      </c>
      <c r="R104" s="8">
        <f t="shared" si="15"/>
        <v>46.625</v>
      </c>
      <c r="S104" s="8">
        <f t="shared" si="16"/>
        <v>38.674999999999997</v>
      </c>
      <c r="T104" s="8">
        <f t="shared" si="17"/>
        <v>47.875</v>
      </c>
      <c r="U104" s="7">
        <f t="shared" si="18"/>
        <v>46.341666666666661</v>
      </c>
      <c r="V104" s="7">
        <f t="shared" si="19"/>
        <v>46.724999999999994</v>
      </c>
    </row>
    <row r="105" spans="1:22" ht="13.5" x14ac:dyDescent="0.25">
      <c r="A105" s="3">
        <f>RSI!A105</f>
        <v>42458</v>
      </c>
      <c r="B105" s="2">
        <f>RSI!B105</f>
        <v>4.3224</v>
      </c>
      <c r="C105" s="2">
        <f>RSI!I105</f>
        <v>56.334943738393754</v>
      </c>
      <c r="D105" s="2">
        <f>MACD!E105</f>
        <v>-7.5756428955164878E-2</v>
      </c>
      <c r="E105" s="2">
        <f>MACD!F105</f>
        <v>-7.4592528287387216E-2</v>
      </c>
      <c r="F105" s="2">
        <f>'Moving Avg'!D105</f>
        <v>4.2999200000000002</v>
      </c>
      <c r="G105" s="2">
        <f>'Moving Avg'!F105</f>
        <v>4.257105000000001</v>
      </c>
      <c r="H105" s="2">
        <f>'Moving Avg'!G105</f>
        <v>4.1497999999999973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  <c r="M105" s="7">
        <f t="shared" si="10"/>
        <v>25</v>
      </c>
      <c r="N105" s="7">
        <f t="shared" si="11"/>
        <v>45</v>
      </c>
      <c r="O105" s="7">
        <f t="shared" si="12"/>
        <v>50</v>
      </c>
      <c r="P105" s="7">
        <f t="shared" si="13"/>
        <v>16.5</v>
      </c>
      <c r="Q105" s="8">
        <f t="shared" si="14"/>
        <v>34.475000000000001</v>
      </c>
      <c r="R105" s="8">
        <f t="shared" si="15"/>
        <v>35.625</v>
      </c>
      <c r="S105" s="8">
        <f t="shared" si="16"/>
        <v>30.425000000000001</v>
      </c>
      <c r="T105" s="8">
        <f t="shared" si="17"/>
        <v>34.125</v>
      </c>
      <c r="U105" s="7">
        <f t="shared" si="18"/>
        <v>33.508333333333333</v>
      </c>
      <c r="V105" s="7">
        <f t="shared" si="19"/>
        <v>33.662499999999994</v>
      </c>
    </row>
    <row r="106" spans="1:22" ht="13.5" x14ac:dyDescent="0.25">
      <c r="A106" s="3">
        <f>RSI!A106</f>
        <v>42459</v>
      </c>
      <c r="B106" s="2">
        <f>RSI!B106</f>
        <v>4.2401999999999997</v>
      </c>
      <c r="C106" s="2">
        <f>RSI!I106</f>
        <v>50.52932991606523</v>
      </c>
      <c r="D106" s="2">
        <f>MACD!E106</f>
        <v>-5.0396188073150938E-2</v>
      </c>
      <c r="E106" s="2">
        <f>MACD!F106</f>
        <v>-6.9753260244539969E-2</v>
      </c>
      <c r="F106" s="2">
        <f>'Moving Avg'!D106</f>
        <v>4.2653000000000008</v>
      </c>
      <c r="G106" s="2">
        <f>'Moving Avg'!F106</f>
        <v>4.2592650000000001</v>
      </c>
      <c r="H106" s="2">
        <f>'Moving Avg'!G106</f>
        <v>4.1530019999999981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0</v>
      </c>
      <c r="Q106" s="8">
        <f t="shared" si="14"/>
        <v>16.25</v>
      </c>
      <c r="R106" s="8">
        <f t="shared" si="15"/>
        <v>22.5</v>
      </c>
      <c r="S106" s="8">
        <f t="shared" si="16"/>
        <v>16.25</v>
      </c>
      <c r="T106" s="8">
        <f t="shared" si="17"/>
        <v>18.75</v>
      </c>
      <c r="U106" s="7">
        <f t="shared" si="18"/>
        <v>18.333333333333332</v>
      </c>
      <c r="V106" s="7">
        <f t="shared" si="19"/>
        <v>18.4375</v>
      </c>
    </row>
    <row r="107" spans="1:22" ht="13.5" x14ac:dyDescent="0.25">
      <c r="A107" s="3">
        <f>RSI!A107</f>
        <v>42460</v>
      </c>
      <c r="B107" s="2">
        <f>RSI!B107</f>
        <v>4.2835000000000001</v>
      </c>
      <c r="C107" s="2">
        <f>RSI!I107</f>
        <v>53.26172634098063</v>
      </c>
      <c r="D107" s="2">
        <f>MACD!E107</f>
        <v>-1.8865558458204035E-2</v>
      </c>
      <c r="E107" s="2">
        <f>MACD!F107</f>
        <v>-5.9575719887272789E-2</v>
      </c>
      <c r="F107" s="2">
        <f>'Moving Avg'!D107</f>
        <v>4.2652999999999999</v>
      </c>
      <c r="G107" s="2">
        <f>'Moving Avg'!F107</f>
        <v>4.2599150000000003</v>
      </c>
      <c r="H107" s="2">
        <f>'Moving Avg'!G107</f>
        <v>4.156723999999997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NEUTRAL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0</v>
      </c>
      <c r="Q107" s="8">
        <f t="shared" si="14"/>
        <v>16.25</v>
      </c>
      <c r="R107" s="8">
        <f t="shared" si="15"/>
        <v>22.5</v>
      </c>
      <c r="S107" s="8">
        <f t="shared" si="16"/>
        <v>16.25</v>
      </c>
      <c r="T107" s="8">
        <f t="shared" si="17"/>
        <v>18.75</v>
      </c>
      <c r="U107" s="7">
        <f t="shared" si="18"/>
        <v>18.333333333333332</v>
      </c>
      <c r="V107" s="7">
        <f t="shared" si="19"/>
        <v>18.4375</v>
      </c>
    </row>
    <row r="108" spans="1:22" ht="13.5" x14ac:dyDescent="0.25">
      <c r="A108" s="3">
        <f>RSI!A108</f>
        <v>42461</v>
      </c>
      <c r="B108" s="2">
        <f>RSI!B108</f>
        <v>4.2618999999999998</v>
      </c>
      <c r="C108" s="2">
        <f>RSI!I108</f>
        <v>51.726887432944416</v>
      </c>
      <c r="D108" s="2">
        <f>MACD!E108</f>
        <v>9.1321206812358113E-3</v>
      </c>
      <c r="E108" s="2">
        <f>MACD!F108</f>
        <v>-4.5834151773571072E-2</v>
      </c>
      <c r="F108" s="2">
        <f>'Moving Avg'!D108</f>
        <v>4.2696400000000008</v>
      </c>
      <c r="G108" s="2">
        <f>'Moving Avg'!F108</f>
        <v>4.261215</v>
      </c>
      <c r="H108" s="2">
        <f>'Moving Avg'!G108</f>
        <v>4.1600139999999968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  <c r="M108" s="7">
        <f t="shared" si="10"/>
        <v>25</v>
      </c>
      <c r="N108" s="7">
        <f t="shared" si="11"/>
        <v>0</v>
      </c>
      <c r="O108" s="7">
        <f t="shared" si="12"/>
        <v>50</v>
      </c>
      <c r="P108" s="7">
        <f t="shared" si="13"/>
        <v>0</v>
      </c>
      <c r="Q108" s="8">
        <f t="shared" si="14"/>
        <v>16.25</v>
      </c>
      <c r="R108" s="8">
        <f t="shared" si="15"/>
        <v>22.5</v>
      </c>
      <c r="S108" s="8">
        <f t="shared" si="16"/>
        <v>16.25</v>
      </c>
      <c r="T108" s="8">
        <f t="shared" si="17"/>
        <v>18.75</v>
      </c>
      <c r="U108" s="7">
        <f t="shared" si="18"/>
        <v>18.333333333333332</v>
      </c>
      <c r="V108" s="7">
        <f t="shared" si="19"/>
        <v>18.4375</v>
      </c>
    </row>
    <row r="109" spans="1:22" ht="13.5" x14ac:dyDescent="0.25">
      <c r="A109" s="3">
        <f>RSI!A109</f>
        <v>42464</v>
      </c>
      <c r="B109" s="2">
        <f>RSI!B109</f>
        <v>4.2618999999999998</v>
      </c>
      <c r="C109" s="2">
        <f>RSI!I109</f>
        <v>51.726887432944416</v>
      </c>
      <c r="D109" s="2">
        <f>MACD!E109</f>
        <v>1.9381218346822493E-2</v>
      </c>
      <c r="E109" s="2">
        <f>MACD!F109</f>
        <v>-3.2791077749492366E-2</v>
      </c>
      <c r="F109" s="2">
        <f>'Moving Avg'!D109</f>
        <v>4.2739799999999999</v>
      </c>
      <c r="G109" s="2">
        <f>'Moving Avg'!F109</f>
        <v>4.2633799999999997</v>
      </c>
      <c r="H109" s="2">
        <f>'Moving Avg'!G109</f>
        <v>4.1635619999999971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BEARISH DIVERGENCE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0</v>
      </c>
      <c r="Q109" s="8">
        <f t="shared" si="14"/>
        <v>16.25</v>
      </c>
      <c r="R109" s="8">
        <f t="shared" si="15"/>
        <v>22.5</v>
      </c>
      <c r="S109" s="8">
        <f t="shared" si="16"/>
        <v>16.25</v>
      </c>
      <c r="T109" s="8">
        <f t="shared" si="17"/>
        <v>18.75</v>
      </c>
      <c r="U109" s="7">
        <f t="shared" si="18"/>
        <v>18.333333333333332</v>
      </c>
      <c r="V109" s="7">
        <f t="shared" si="19"/>
        <v>18.4375</v>
      </c>
    </row>
    <row r="110" spans="1:22" ht="13.5" x14ac:dyDescent="0.25">
      <c r="A110" s="3">
        <f>RSI!A110</f>
        <v>42465</v>
      </c>
      <c r="B110" s="2">
        <f>RSI!B110</f>
        <v>4.2618999999999998</v>
      </c>
      <c r="C110" s="2">
        <f>RSI!I110</f>
        <v>51.726887432944416</v>
      </c>
      <c r="D110" s="2">
        <f>MACD!E110</f>
        <v>4.1237563032431979E-2</v>
      </c>
      <c r="E110" s="2">
        <f>MACD!F110</f>
        <v>-1.7985349593107498E-2</v>
      </c>
      <c r="F110" s="2">
        <f>'Moving Avg'!D110</f>
        <v>4.2618799999999997</v>
      </c>
      <c r="G110" s="2">
        <f>'Moving Avg'!F110</f>
        <v>4.27182</v>
      </c>
      <c r="H110" s="2">
        <f>'Moving Avg'!G110</f>
        <v>4.1683219999999981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CONFIRMED BEARISH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0</v>
      </c>
      <c r="Q110" s="8">
        <f t="shared" si="14"/>
        <v>16.25</v>
      </c>
      <c r="R110" s="8">
        <f t="shared" si="15"/>
        <v>22.5</v>
      </c>
      <c r="S110" s="8">
        <f t="shared" si="16"/>
        <v>16.25</v>
      </c>
      <c r="T110" s="8">
        <f t="shared" si="17"/>
        <v>18.75</v>
      </c>
      <c r="U110" s="7">
        <f t="shared" si="18"/>
        <v>18.333333333333332</v>
      </c>
      <c r="V110" s="7">
        <f t="shared" si="19"/>
        <v>18.4375</v>
      </c>
    </row>
    <row r="111" spans="1:22" ht="13.5" x14ac:dyDescent="0.25">
      <c r="A111" s="3">
        <f>RSI!A111</f>
        <v>42466</v>
      </c>
      <c r="B111" s="2">
        <f>RSI!B111</f>
        <v>4.1536999999999997</v>
      </c>
      <c r="C111" s="2">
        <f>RSI!I111</f>
        <v>43.825520914947383</v>
      </c>
      <c r="D111" s="2">
        <f>MACD!E111</f>
        <v>6.7631707010817443E-2</v>
      </c>
      <c r="E111" s="2">
        <f>MACD!F111</f>
        <v>-8.6193827232250962E-4</v>
      </c>
      <c r="F111" s="2">
        <f>'Moving Avg'!D111</f>
        <v>4.2445800000000009</v>
      </c>
      <c r="G111" s="2">
        <f>'Moving Avg'!F111</f>
        <v>4.2748499999999998</v>
      </c>
      <c r="H111" s="2">
        <f>'Moving Avg'!G111</f>
        <v>4.1709179999999968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  <c r="M111" s="7">
        <f t="shared" si="10"/>
        <v>25</v>
      </c>
      <c r="N111" s="7">
        <f t="shared" si="11"/>
        <v>0</v>
      </c>
      <c r="O111" s="7">
        <f t="shared" si="12"/>
        <v>50</v>
      </c>
      <c r="P111" s="7">
        <f t="shared" si="13"/>
        <v>16.5</v>
      </c>
      <c r="Q111" s="8">
        <f t="shared" si="14"/>
        <v>18.725000000000001</v>
      </c>
      <c r="R111" s="8">
        <f t="shared" si="15"/>
        <v>26.625</v>
      </c>
      <c r="S111" s="8">
        <f t="shared" si="16"/>
        <v>23.675000000000001</v>
      </c>
      <c r="T111" s="8">
        <f t="shared" si="17"/>
        <v>22.875</v>
      </c>
      <c r="U111" s="7">
        <f t="shared" si="18"/>
        <v>23.008333333333336</v>
      </c>
      <c r="V111" s="7">
        <f t="shared" si="19"/>
        <v>22.975000000000001</v>
      </c>
    </row>
    <row r="112" spans="1:22" ht="13.5" x14ac:dyDescent="0.25">
      <c r="A112" s="3">
        <f>RSI!A112</f>
        <v>42467</v>
      </c>
      <c r="B112" s="2">
        <f>RSI!B112</f>
        <v>4.1580000000000004</v>
      </c>
      <c r="C112" s="2">
        <f>RSI!I112</f>
        <v>44.190376361148516</v>
      </c>
      <c r="D112" s="2">
        <f>MACD!E112</f>
        <v>7.0210803210282613E-2</v>
      </c>
      <c r="E112" s="2">
        <f>MACD!F112</f>
        <v>1.3352610024198516E-2</v>
      </c>
      <c r="F112" s="2">
        <f>'Moving Avg'!D112</f>
        <v>4.2194799999999999</v>
      </c>
      <c r="G112" s="2">
        <f>'Moving Avg'!F112</f>
        <v>4.281555</v>
      </c>
      <c r="H112" s="2">
        <f>'Moving Avg'!G112</f>
        <v>4.1736859999999973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BULLISH DIVERGENCE</v>
      </c>
      <c r="M112" s="7">
        <f t="shared" si="10"/>
        <v>25</v>
      </c>
      <c r="N112" s="7">
        <f t="shared" si="11"/>
        <v>0</v>
      </c>
      <c r="O112" s="7">
        <f t="shared" si="12"/>
        <v>50</v>
      </c>
      <c r="P112" s="7">
        <f t="shared" si="13"/>
        <v>66.5</v>
      </c>
      <c r="Q112" s="8">
        <f t="shared" si="14"/>
        <v>26.225000000000001</v>
      </c>
      <c r="R112" s="8">
        <f t="shared" si="15"/>
        <v>39.125</v>
      </c>
      <c r="S112" s="8">
        <f t="shared" si="16"/>
        <v>46.174999999999997</v>
      </c>
      <c r="T112" s="8">
        <f t="shared" si="17"/>
        <v>35.375</v>
      </c>
      <c r="U112" s="7">
        <f t="shared" si="18"/>
        <v>37.174999999999997</v>
      </c>
      <c r="V112" s="7">
        <f t="shared" si="19"/>
        <v>36.724999999999994</v>
      </c>
    </row>
    <row r="113" spans="1:22" ht="13.5" x14ac:dyDescent="0.25">
      <c r="A113" s="3">
        <f>RSI!A113</f>
        <v>42468</v>
      </c>
      <c r="B113" s="2">
        <f>RSI!B113</f>
        <v>4.1580000000000004</v>
      </c>
      <c r="C113" s="2">
        <f>RSI!I113</f>
        <v>44.190376361148516</v>
      </c>
      <c r="D113" s="2">
        <f>MACD!E113</f>
        <v>6.6200000480971077E-2</v>
      </c>
      <c r="E113" s="2">
        <f>MACD!F113</f>
        <v>2.3922088115553027E-2</v>
      </c>
      <c r="F113" s="2">
        <f>'Moving Avg'!D113</f>
        <v>4.1987000000000005</v>
      </c>
      <c r="G113" s="2">
        <f>'Moving Avg'!F113</f>
        <v>4.2847999999999997</v>
      </c>
      <c r="H113" s="2">
        <f>'Moving Avg'!G113</f>
        <v>4.1731659999999966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BULLISH DIVERGENCE</v>
      </c>
      <c r="M113" s="7">
        <f t="shared" si="10"/>
        <v>25</v>
      </c>
      <c r="N113" s="7">
        <f t="shared" si="11"/>
        <v>0</v>
      </c>
      <c r="O113" s="7">
        <f t="shared" si="12"/>
        <v>50</v>
      </c>
      <c r="P113" s="7">
        <f t="shared" si="13"/>
        <v>66.5</v>
      </c>
      <c r="Q113" s="8">
        <f t="shared" si="14"/>
        <v>26.225000000000001</v>
      </c>
      <c r="R113" s="8">
        <f t="shared" si="15"/>
        <v>39.125</v>
      </c>
      <c r="S113" s="8">
        <f t="shared" si="16"/>
        <v>46.174999999999997</v>
      </c>
      <c r="T113" s="8">
        <f t="shared" si="17"/>
        <v>35.375</v>
      </c>
      <c r="U113" s="7">
        <f t="shared" si="18"/>
        <v>37.174999999999997</v>
      </c>
      <c r="V113" s="7">
        <f t="shared" si="19"/>
        <v>36.724999999999994</v>
      </c>
    </row>
    <row r="114" spans="1:22" ht="13.5" x14ac:dyDescent="0.25">
      <c r="A114" s="3">
        <f>RSI!A114</f>
        <v>42471</v>
      </c>
      <c r="B114" s="2">
        <f>RSI!B114</f>
        <v>4.2575000000000003</v>
      </c>
      <c r="C114" s="2">
        <f>RSI!I114</f>
        <v>52.474270872326862</v>
      </c>
      <c r="D114" s="2">
        <f>MACD!E114</f>
        <v>5.5869599476742415E-2</v>
      </c>
      <c r="E114" s="2">
        <f>MACD!F114</f>
        <v>3.0311590387790906E-2</v>
      </c>
      <c r="F114" s="2">
        <f>'Moving Avg'!D114</f>
        <v>4.1978200000000001</v>
      </c>
      <c r="G114" s="2">
        <f>'Moving Avg'!F114</f>
        <v>4.2869600000000005</v>
      </c>
      <c r="H114" s="2">
        <f>'Moving Avg'!G114</f>
        <v>4.1760199999999967</v>
      </c>
      <c r="I114" s="2">
        <f>'Moving Avg'!H114</f>
        <v>0</v>
      </c>
      <c r="J114" s="5" t="str">
        <f>OBV!F114</f>
        <v>BULLISH</v>
      </c>
      <c r="K114" s="5" t="str">
        <f>OBV!G114</f>
        <v>NEUTRAL</v>
      </c>
      <c r="L114" s="5" t="str">
        <f>OBV!H114</f>
        <v>BULLISH DIVERGENCE</v>
      </c>
      <c r="M114" s="7">
        <f t="shared" si="10"/>
        <v>25</v>
      </c>
      <c r="N114" s="7">
        <f t="shared" si="11"/>
        <v>0</v>
      </c>
      <c r="O114" s="7">
        <f t="shared" si="12"/>
        <v>50</v>
      </c>
      <c r="P114" s="7">
        <f t="shared" si="13"/>
        <v>66.5</v>
      </c>
      <c r="Q114" s="8">
        <f t="shared" si="14"/>
        <v>26.225000000000001</v>
      </c>
      <c r="R114" s="8">
        <f t="shared" si="15"/>
        <v>39.125</v>
      </c>
      <c r="S114" s="8">
        <f t="shared" si="16"/>
        <v>46.174999999999997</v>
      </c>
      <c r="T114" s="8">
        <f t="shared" si="17"/>
        <v>35.375</v>
      </c>
      <c r="U114" s="7">
        <f t="shared" si="18"/>
        <v>37.174999999999997</v>
      </c>
      <c r="V114" s="7">
        <f t="shared" si="19"/>
        <v>36.724999999999994</v>
      </c>
    </row>
    <row r="115" spans="1:22" ht="13.5" x14ac:dyDescent="0.25">
      <c r="A115" s="3">
        <f>RSI!A115</f>
        <v>42472</v>
      </c>
      <c r="B115" s="2">
        <f>RSI!B115</f>
        <v>4.2575000000000003</v>
      </c>
      <c r="C115" s="2">
        <f>RSI!I115</f>
        <v>52.474270872326862</v>
      </c>
      <c r="D115" s="2">
        <f>MACD!E115</f>
        <v>5.9588292713010915E-2</v>
      </c>
      <c r="E115" s="2">
        <f>MACD!F115</f>
        <v>3.6166930852834914E-2</v>
      </c>
      <c r="F115" s="2">
        <f>'Moving Avg'!D115</f>
        <v>4.1969399999999997</v>
      </c>
      <c r="G115" s="2">
        <f>'Moving Avg'!F115</f>
        <v>4.2843599999999995</v>
      </c>
      <c r="H115" s="2">
        <f>'Moving Avg'!G115</f>
        <v>4.1789619999999967</v>
      </c>
      <c r="I115" s="2">
        <f>'Moving Avg'!H115</f>
        <v>0</v>
      </c>
      <c r="J115" s="5" t="str">
        <f>OBV!F115</f>
        <v>BULLISH</v>
      </c>
      <c r="K115" s="5" t="str">
        <f>OBV!G115</f>
        <v>NEUTRAL</v>
      </c>
      <c r="L115" s="5" t="str">
        <f>OBV!H115</f>
        <v>BULLISH DIVERGENCE</v>
      </c>
      <c r="M115" s="7">
        <f t="shared" si="10"/>
        <v>25</v>
      </c>
      <c r="N115" s="7">
        <f t="shared" si="11"/>
        <v>0</v>
      </c>
      <c r="O115" s="7">
        <f t="shared" si="12"/>
        <v>50</v>
      </c>
      <c r="P115" s="7">
        <f t="shared" si="13"/>
        <v>66.5</v>
      </c>
      <c r="Q115" s="8">
        <f t="shared" si="14"/>
        <v>26.225000000000001</v>
      </c>
      <c r="R115" s="8">
        <f t="shared" si="15"/>
        <v>39.125</v>
      </c>
      <c r="S115" s="8">
        <f t="shared" si="16"/>
        <v>46.174999999999997</v>
      </c>
      <c r="T115" s="8">
        <f t="shared" si="17"/>
        <v>35.375</v>
      </c>
      <c r="U115" s="7">
        <f t="shared" si="18"/>
        <v>37.174999999999997</v>
      </c>
      <c r="V115" s="7">
        <f t="shared" si="19"/>
        <v>36.724999999999994</v>
      </c>
    </row>
    <row r="116" spans="1:22" ht="13.5" x14ac:dyDescent="0.25">
      <c r="A116" s="3">
        <f>RSI!A116</f>
        <v>42473</v>
      </c>
      <c r="B116" s="2">
        <f>RSI!B116</f>
        <v>4.2575000000000003</v>
      </c>
      <c r="C116" s="2">
        <f>RSI!I116</f>
        <v>52.474270872326862</v>
      </c>
      <c r="D116" s="2">
        <f>MACD!E116</f>
        <v>4.9916177240422854E-2</v>
      </c>
      <c r="E116" s="2">
        <f>MACD!F116</f>
        <v>3.8916780130352505E-2</v>
      </c>
      <c r="F116" s="2">
        <f>'Moving Avg'!D116</f>
        <v>4.2177000000000007</v>
      </c>
      <c r="G116" s="2">
        <f>'Moving Avg'!F116</f>
        <v>4.2808949999999992</v>
      </c>
      <c r="H116" s="2">
        <f>'Moving Avg'!G116</f>
        <v>4.1819039999999958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CONFIRMED BULLISH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83.5</v>
      </c>
      <c r="Q116" s="8">
        <f t="shared" si="14"/>
        <v>28.774999999999999</v>
      </c>
      <c r="R116" s="8">
        <f t="shared" si="15"/>
        <v>43.375</v>
      </c>
      <c r="S116" s="8">
        <f t="shared" si="16"/>
        <v>53.825000000000003</v>
      </c>
      <c r="T116" s="8">
        <f t="shared" si="17"/>
        <v>39.625</v>
      </c>
      <c r="U116" s="7">
        <f t="shared" si="18"/>
        <v>41.991666666666667</v>
      </c>
      <c r="V116" s="7">
        <f t="shared" si="19"/>
        <v>41.400000000000006</v>
      </c>
    </row>
    <row r="117" spans="1:22" ht="13.5" x14ac:dyDescent="0.25">
      <c r="A117" s="3">
        <f>RSI!A117</f>
        <v>42474</v>
      </c>
      <c r="B117" s="2">
        <f>RSI!B117</f>
        <v>4.2531999999999996</v>
      </c>
      <c r="C117" s="2">
        <f>RSI!I117</f>
        <v>52.057203967374306</v>
      </c>
      <c r="D117" s="2">
        <f>MACD!E117</f>
        <v>4.8552369650897376E-2</v>
      </c>
      <c r="E117" s="2">
        <f>MACD!F117</f>
        <v>4.0843898034461479E-2</v>
      </c>
      <c r="F117" s="2">
        <f>'Moving Avg'!D117</f>
        <v>4.2367400000000002</v>
      </c>
      <c r="G117" s="2">
        <f>'Moving Avg'!F117</f>
        <v>4.2728899999999985</v>
      </c>
      <c r="H117" s="2">
        <f>'Moving Avg'!G117</f>
        <v>4.1847599999999963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BEARISH DIVERGENCE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0</v>
      </c>
      <c r="Q117" s="8">
        <f t="shared" si="14"/>
        <v>16.25</v>
      </c>
      <c r="R117" s="8">
        <f t="shared" si="15"/>
        <v>22.5</v>
      </c>
      <c r="S117" s="8">
        <f t="shared" si="16"/>
        <v>16.25</v>
      </c>
      <c r="T117" s="8">
        <f t="shared" si="17"/>
        <v>18.75</v>
      </c>
      <c r="U117" s="7">
        <f t="shared" si="18"/>
        <v>18.333333333333332</v>
      </c>
      <c r="V117" s="7">
        <f t="shared" si="19"/>
        <v>18.4375</v>
      </c>
    </row>
    <row r="118" spans="1:22" ht="13.5" x14ac:dyDescent="0.25">
      <c r="A118" s="3">
        <f>RSI!A118</f>
        <v>42475</v>
      </c>
      <c r="B118" s="2">
        <f>RSI!B118</f>
        <v>4.1536999999999997</v>
      </c>
      <c r="C118" s="2">
        <f>RSI!I118</f>
        <v>43.451218891178193</v>
      </c>
      <c r="D118" s="2">
        <f>MACD!E118</f>
        <v>5.1323148665932017E-2</v>
      </c>
      <c r="E118" s="2">
        <f>MACD!F118</f>
        <v>4.2939748160755589E-2</v>
      </c>
      <c r="F118" s="2">
        <f>'Moving Avg'!D118</f>
        <v>4.2358799999999999</v>
      </c>
      <c r="G118" s="2">
        <f>'Moving Avg'!F118</f>
        <v>4.2599099999999988</v>
      </c>
      <c r="H118" s="2">
        <f>'Moving Avg'!G118</f>
        <v>4.1873559999999967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0</v>
      </c>
      <c r="Q118" s="8">
        <f t="shared" si="14"/>
        <v>16.25</v>
      </c>
      <c r="R118" s="8">
        <f t="shared" si="15"/>
        <v>22.5</v>
      </c>
      <c r="S118" s="8">
        <f t="shared" si="16"/>
        <v>16.25</v>
      </c>
      <c r="T118" s="8">
        <f t="shared" si="17"/>
        <v>18.75</v>
      </c>
      <c r="U118" s="7">
        <f t="shared" si="18"/>
        <v>18.333333333333332</v>
      </c>
      <c r="V118" s="7">
        <f t="shared" si="19"/>
        <v>18.4375</v>
      </c>
    </row>
    <row r="119" spans="1:22" ht="13.5" x14ac:dyDescent="0.25">
      <c r="A119" s="3">
        <f>RSI!A119</f>
        <v>42478</v>
      </c>
      <c r="B119" s="2">
        <f>RSI!B119</f>
        <v>4.1364000000000001</v>
      </c>
      <c r="C119" s="2">
        <f>RSI!I119</f>
        <v>42.146581529721878</v>
      </c>
      <c r="D119" s="2">
        <f>MACD!E119</f>
        <v>5.5423637653027491E-2</v>
      </c>
      <c r="E119" s="2">
        <f>MACD!F119</f>
        <v>4.5436526059209975E-2</v>
      </c>
      <c r="F119" s="2">
        <f>'Moving Avg'!D119</f>
        <v>4.2116600000000002</v>
      </c>
      <c r="G119" s="2">
        <f>'Moving Avg'!F119</f>
        <v>4.2503899999999986</v>
      </c>
      <c r="H119" s="2">
        <f>'Moving Avg'!G119</f>
        <v>4.1874419999999972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  <c r="M119" s="7">
        <f t="shared" si="10"/>
        <v>25</v>
      </c>
      <c r="N119" s="7">
        <f t="shared" si="11"/>
        <v>0</v>
      </c>
      <c r="O119" s="7">
        <f t="shared" si="12"/>
        <v>50</v>
      </c>
      <c r="P119" s="7">
        <f t="shared" si="13"/>
        <v>0</v>
      </c>
      <c r="Q119" s="8">
        <f t="shared" si="14"/>
        <v>16.25</v>
      </c>
      <c r="R119" s="8">
        <f t="shared" si="15"/>
        <v>22.5</v>
      </c>
      <c r="S119" s="8">
        <f t="shared" si="16"/>
        <v>16.25</v>
      </c>
      <c r="T119" s="8">
        <f t="shared" si="17"/>
        <v>18.75</v>
      </c>
      <c r="U119" s="7">
        <f t="shared" si="18"/>
        <v>18.333333333333332</v>
      </c>
      <c r="V119" s="7">
        <f t="shared" si="19"/>
        <v>18.4375</v>
      </c>
    </row>
    <row r="120" spans="1:22" ht="13.5" x14ac:dyDescent="0.25">
      <c r="A120" s="3">
        <f>RSI!A120</f>
        <v>42479</v>
      </c>
      <c r="B120" s="2">
        <f>RSI!B120</f>
        <v>4.1364000000000001</v>
      </c>
      <c r="C120" s="2">
        <f>RSI!I120</f>
        <v>42.146581529721871</v>
      </c>
      <c r="D120" s="2">
        <f>MACD!E120</f>
        <v>5.9434862498722651E-2</v>
      </c>
      <c r="E120" s="2">
        <f>MACD!F120</f>
        <v>4.8236193347112516E-2</v>
      </c>
      <c r="F120" s="2">
        <f>'Moving Avg'!D120</f>
        <v>4.1874400000000005</v>
      </c>
      <c r="G120" s="2">
        <f>'Moving Avg'!F120</f>
        <v>4.2365449999999987</v>
      </c>
      <c r="H120" s="2">
        <f>'Moving Avg'!G120</f>
        <v>4.1871819999999973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  <c r="M120" s="7">
        <f t="shared" si="10"/>
        <v>25</v>
      </c>
      <c r="N120" s="7">
        <f t="shared" si="11"/>
        <v>0</v>
      </c>
      <c r="O120" s="7">
        <f t="shared" si="12"/>
        <v>50</v>
      </c>
      <c r="P120" s="7">
        <f t="shared" si="13"/>
        <v>0</v>
      </c>
      <c r="Q120" s="8">
        <f t="shared" si="14"/>
        <v>16.25</v>
      </c>
      <c r="R120" s="8">
        <f t="shared" si="15"/>
        <v>22.5</v>
      </c>
      <c r="S120" s="8">
        <f t="shared" si="16"/>
        <v>16.25</v>
      </c>
      <c r="T120" s="8">
        <f t="shared" si="17"/>
        <v>18.75</v>
      </c>
      <c r="U120" s="7">
        <f t="shared" si="18"/>
        <v>18.333333333333332</v>
      </c>
      <c r="V120" s="7">
        <f t="shared" si="19"/>
        <v>18.4375</v>
      </c>
    </row>
    <row r="121" spans="1:22" ht="13.5" x14ac:dyDescent="0.25">
      <c r="A121" s="3">
        <f>RSI!A121</f>
        <v>42480</v>
      </c>
      <c r="B121" s="2">
        <f>RSI!B121</f>
        <v>4.0152000000000001</v>
      </c>
      <c r="C121" s="2">
        <f>RSI!I121</f>
        <v>33.88105297992044</v>
      </c>
      <c r="D121" s="2">
        <f>MACD!E121</f>
        <v>5.5662063018870001E-2</v>
      </c>
      <c r="E121" s="2">
        <f>MACD!F121</f>
        <v>4.9721367281464021E-2</v>
      </c>
      <c r="F121" s="2">
        <f>'Moving Avg'!D121</f>
        <v>4.1389800000000001</v>
      </c>
      <c r="G121" s="2">
        <f>'Moving Avg'!F121</f>
        <v>4.2166399999999999</v>
      </c>
      <c r="H121" s="2">
        <f>'Moving Avg'!G121</f>
        <v>4.1852779999999976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0</v>
      </c>
      <c r="Q121" s="8">
        <f t="shared" si="14"/>
        <v>16.25</v>
      </c>
      <c r="R121" s="8">
        <f t="shared" si="15"/>
        <v>22.5</v>
      </c>
      <c r="S121" s="8">
        <f t="shared" si="16"/>
        <v>16.25</v>
      </c>
      <c r="T121" s="8">
        <f t="shared" si="17"/>
        <v>18.75</v>
      </c>
      <c r="U121" s="7">
        <f t="shared" si="18"/>
        <v>18.333333333333332</v>
      </c>
      <c r="V121" s="7">
        <f t="shared" si="19"/>
        <v>18.4375</v>
      </c>
    </row>
    <row r="122" spans="1:22" ht="13.5" x14ac:dyDescent="0.25">
      <c r="A122" s="3">
        <f>RSI!A122</f>
        <v>42481</v>
      </c>
      <c r="B122" s="2">
        <f>RSI!B122</f>
        <v>4.0239000000000003</v>
      </c>
      <c r="C122" s="2">
        <f>RSI!I122</f>
        <v>34.86847058838157</v>
      </c>
      <c r="D122" s="2">
        <f>MACD!E122</f>
        <v>5.3667282081447887E-2</v>
      </c>
      <c r="E122" s="2">
        <f>MACD!F122</f>
        <v>5.0510550241460797E-2</v>
      </c>
      <c r="F122" s="2">
        <f>'Moving Avg'!D122</f>
        <v>4.0931199999999999</v>
      </c>
      <c r="G122" s="2">
        <f>'Moving Avg'!F122</f>
        <v>4.2036599999999993</v>
      </c>
      <c r="H122" s="2">
        <f>'Moving Avg'!G122</f>
        <v>4.1835479999999974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  <c r="M122" s="7">
        <f t="shared" si="10"/>
        <v>25</v>
      </c>
      <c r="N122" s="7">
        <f t="shared" si="11"/>
        <v>0</v>
      </c>
      <c r="O122" s="7">
        <f t="shared" si="12"/>
        <v>50</v>
      </c>
      <c r="P122" s="7">
        <f t="shared" si="13"/>
        <v>0</v>
      </c>
      <c r="Q122" s="8">
        <f t="shared" si="14"/>
        <v>16.25</v>
      </c>
      <c r="R122" s="8">
        <f t="shared" si="15"/>
        <v>22.5</v>
      </c>
      <c r="S122" s="8">
        <f t="shared" si="16"/>
        <v>16.25</v>
      </c>
      <c r="T122" s="8">
        <f t="shared" si="17"/>
        <v>18.75</v>
      </c>
      <c r="U122" s="7">
        <f t="shared" si="18"/>
        <v>18.333333333333332</v>
      </c>
      <c r="V122" s="7">
        <f t="shared" si="19"/>
        <v>18.4375</v>
      </c>
    </row>
    <row r="123" spans="1:22" ht="13.5" x14ac:dyDescent="0.25">
      <c r="A123" s="3">
        <f>RSI!A123</f>
        <v>42482</v>
      </c>
      <c r="B123" s="2">
        <f>RSI!B123</f>
        <v>4.0845000000000002</v>
      </c>
      <c r="C123" s="2">
        <f>RSI!I123</f>
        <v>41.429770911659737</v>
      </c>
      <c r="D123" s="2">
        <f>MACD!E123</f>
        <v>4.8532142804761591E-2</v>
      </c>
      <c r="E123" s="2">
        <f>MACD!F123</f>
        <v>5.0114868754120953E-2</v>
      </c>
      <c r="F123" s="2">
        <f>'Moving Avg'!D123</f>
        <v>4.0792799999999998</v>
      </c>
      <c r="G123" s="2">
        <f>'Moving Avg'!F123</f>
        <v>4.195875</v>
      </c>
      <c r="H123" s="2">
        <f>'Moving Avg'!G123</f>
        <v>4.185191999999998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  <c r="M123" s="7">
        <f t="shared" si="10"/>
        <v>25</v>
      </c>
      <c r="N123" s="7">
        <f t="shared" si="11"/>
        <v>45</v>
      </c>
      <c r="O123" s="7">
        <f t="shared" si="12"/>
        <v>50</v>
      </c>
      <c r="P123" s="7">
        <f t="shared" si="13"/>
        <v>0</v>
      </c>
      <c r="Q123" s="8">
        <f t="shared" si="14"/>
        <v>32</v>
      </c>
      <c r="R123" s="8">
        <f t="shared" si="15"/>
        <v>31.5</v>
      </c>
      <c r="S123" s="8">
        <f t="shared" si="16"/>
        <v>23</v>
      </c>
      <c r="T123" s="8">
        <f t="shared" si="17"/>
        <v>30</v>
      </c>
      <c r="U123" s="7">
        <f t="shared" si="18"/>
        <v>28.833333333333332</v>
      </c>
      <c r="V123" s="7">
        <f t="shared" si="19"/>
        <v>29.125</v>
      </c>
    </row>
    <row r="124" spans="1:22" ht="13.5" x14ac:dyDescent="0.25">
      <c r="A124" s="3">
        <f>RSI!A124</f>
        <v>42485</v>
      </c>
      <c r="B124" s="2">
        <f>RSI!B124</f>
        <v>4.0454999999999997</v>
      </c>
      <c r="C124" s="2">
        <f>RSI!I124</f>
        <v>38.725953117065671</v>
      </c>
      <c r="D124" s="2">
        <f>MACD!E124</f>
        <v>6.2990000718414763E-2</v>
      </c>
      <c r="E124" s="2">
        <f>MACD!F124</f>
        <v>5.2689895146979721E-2</v>
      </c>
      <c r="F124" s="2">
        <f>'Moving Avg'!D124</f>
        <v>4.0610999999999997</v>
      </c>
      <c r="G124" s="2">
        <f>'Moving Avg'!F124</f>
        <v>4.1861400000000009</v>
      </c>
      <c r="H124" s="2">
        <f>'Moving Avg'!G124</f>
        <v>4.185623999999998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0</v>
      </c>
      <c r="Q124" s="8">
        <f t="shared" si="14"/>
        <v>16.25</v>
      </c>
      <c r="R124" s="8">
        <f t="shared" si="15"/>
        <v>22.5</v>
      </c>
      <c r="S124" s="8">
        <f t="shared" si="16"/>
        <v>16.25</v>
      </c>
      <c r="T124" s="8">
        <f t="shared" si="17"/>
        <v>18.75</v>
      </c>
      <c r="U124" s="7">
        <f t="shared" si="18"/>
        <v>18.333333333333332</v>
      </c>
      <c r="V124" s="7">
        <f t="shared" si="19"/>
        <v>18.4375</v>
      </c>
    </row>
    <row r="125" spans="1:22" ht="13.5" x14ac:dyDescent="0.25">
      <c r="A125" s="3">
        <f>RSI!A125</f>
        <v>42486</v>
      </c>
      <c r="B125" s="2">
        <f>RSI!B125</f>
        <v>4.0411999999999999</v>
      </c>
      <c r="C125" s="2">
        <f>RSI!I125</f>
        <v>38.428167922273886</v>
      </c>
      <c r="D125" s="2">
        <f>MACD!E125</f>
        <v>7.6334020443145967E-2</v>
      </c>
      <c r="E125" s="2">
        <f>MACD!F125</f>
        <v>5.7418720206212977E-2</v>
      </c>
      <c r="F125" s="2">
        <f>'Moving Avg'!D125</f>
        <v>4.0420600000000002</v>
      </c>
      <c r="G125" s="2">
        <f>'Moving Avg'!F125</f>
        <v>4.1720800000000002</v>
      </c>
      <c r="H125" s="2">
        <f>'Moving Avg'!G125</f>
        <v>4.1859699999999984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  <c r="M125" s="7">
        <f t="shared" si="10"/>
        <v>25</v>
      </c>
      <c r="N125" s="7">
        <f t="shared" si="11"/>
        <v>0</v>
      </c>
      <c r="O125" s="7">
        <f t="shared" si="12"/>
        <v>50</v>
      </c>
      <c r="P125" s="7">
        <f t="shared" si="13"/>
        <v>0</v>
      </c>
      <c r="Q125" s="8">
        <f t="shared" si="14"/>
        <v>16.25</v>
      </c>
      <c r="R125" s="8">
        <f t="shared" si="15"/>
        <v>22.5</v>
      </c>
      <c r="S125" s="8">
        <f t="shared" si="16"/>
        <v>16.25</v>
      </c>
      <c r="T125" s="8">
        <f t="shared" si="17"/>
        <v>18.75</v>
      </c>
      <c r="U125" s="7">
        <f t="shared" si="18"/>
        <v>18.333333333333332</v>
      </c>
      <c r="V125" s="7">
        <f t="shared" si="19"/>
        <v>18.4375</v>
      </c>
    </row>
    <row r="126" spans="1:22" ht="13.5" x14ac:dyDescent="0.25">
      <c r="A126" s="3">
        <f>RSI!A126</f>
        <v>42487</v>
      </c>
      <c r="B126" s="2">
        <f>RSI!B126</f>
        <v>3.9201000000000001</v>
      </c>
      <c r="C126" s="2">
        <f>RSI!I126</f>
        <v>31.160897579232028</v>
      </c>
      <c r="D126" s="2">
        <f>MACD!E126</f>
        <v>9.7354161020151153E-2</v>
      </c>
      <c r="E126" s="2">
        <f>MACD!F126</f>
        <v>6.5405808369000618E-2</v>
      </c>
      <c r="F126" s="2">
        <f>'Moving Avg'!D126</f>
        <v>4.0230399999999999</v>
      </c>
      <c r="G126" s="2">
        <f>'Moving Avg'!F126</f>
        <v>4.1560750000000013</v>
      </c>
      <c r="H126" s="2">
        <f>'Moving Avg'!G126</f>
        <v>4.1838079999999982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  <c r="M126" s="7">
        <f t="shared" si="10"/>
        <v>25</v>
      </c>
      <c r="N126" s="7">
        <f t="shared" si="11"/>
        <v>0</v>
      </c>
      <c r="O126" s="7">
        <f t="shared" si="12"/>
        <v>50</v>
      </c>
      <c r="P126" s="7">
        <f t="shared" si="13"/>
        <v>0</v>
      </c>
      <c r="Q126" s="8">
        <f t="shared" si="14"/>
        <v>16.25</v>
      </c>
      <c r="R126" s="8">
        <f t="shared" si="15"/>
        <v>22.5</v>
      </c>
      <c r="S126" s="8">
        <f t="shared" si="16"/>
        <v>16.25</v>
      </c>
      <c r="T126" s="8">
        <f t="shared" si="17"/>
        <v>18.75</v>
      </c>
      <c r="U126" s="7">
        <f t="shared" si="18"/>
        <v>18.333333333333332</v>
      </c>
      <c r="V126" s="7">
        <f t="shared" si="19"/>
        <v>18.4375</v>
      </c>
    </row>
    <row r="127" spans="1:22" ht="13.5" x14ac:dyDescent="0.25">
      <c r="A127" s="3">
        <f>RSI!A127</f>
        <v>42488</v>
      </c>
      <c r="B127" s="2">
        <f>RSI!B127</f>
        <v>4.0324999999999998</v>
      </c>
      <c r="C127" s="2">
        <f>RSI!I127</f>
        <v>42.104775297351459</v>
      </c>
      <c r="D127" s="2">
        <f>MACD!E127</f>
        <v>0.10757103285660641</v>
      </c>
      <c r="E127" s="2">
        <f>MACD!F127</f>
        <v>7.3838853266521787E-2</v>
      </c>
      <c r="F127" s="2">
        <f>'Moving Avg'!D127</f>
        <v>4.0247599999999997</v>
      </c>
      <c r="G127" s="2">
        <f>'Moving Avg'!F127</f>
        <v>4.1435250000000012</v>
      </c>
      <c r="H127" s="2">
        <f>'Moving Avg'!G127</f>
        <v>4.1839799999999983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  <c r="M127" s="7">
        <f t="shared" si="10"/>
        <v>25</v>
      </c>
      <c r="N127" s="7">
        <f t="shared" si="11"/>
        <v>0</v>
      </c>
      <c r="O127" s="7">
        <f t="shared" si="12"/>
        <v>50</v>
      </c>
      <c r="P127" s="7">
        <f t="shared" si="13"/>
        <v>0</v>
      </c>
      <c r="Q127" s="8">
        <f t="shared" si="14"/>
        <v>16.25</v>
      </c>
      <c r="R127" s="8">
        <f t="shared" si="15"/>
        <v>22.5</v>
      </c>
      <c r="S127" s="8">
        <f t="shared" si="16"/>
        <v>16.25</v>
      </c>
      <c r="T127" s="8">
        <f t="shared" si="17"/>
        <v>18.75</v>
      </c>
      <c r="U127" s="7">
        <f t="shared" si="18"/>
        <v>18.333333333333332</v>
      </c>
      <c r="V127" s="7">
        <f t="shared" si="19"/>
        <v>18.4375</v>
      </c>
    </row>
    <row r="128" spans="1:22" ht="13.5" x14ac:dyDescent="0.25">
      <c r="A128" s="3">
        <f>RSI!A128</f>
        <v>42489</v>
      </c>
      <c r="B128" s="2">
        <f>RSI!B128</f>
        <v>3.9460000000000002</v>
      </c>
      <c r="C128" s="2">
        <f>RSI!I128</f>
        <v>37.203049108122791</v>
      </c>
      <c r="D128" s="2">
        <f>MACD!E128</f>
        <v>0.10796463862184513</v>
      </c>
      <c r="E128" s="2">
        <f>MACD!F128</f>
        <v>8.0664010337586467E-2</v>
      </c>
      <c r="F128" s="2">
        <f>'Moving Avg'!D128</f>
        <v>3.9970600000000003</v>
      </c>
      <c r="G128" s="2">
        <f>'Moving Avg'!F128</f>
        <v>4.1277300000000006</v>
      </c>
      <c r="H128" s="2">
        <f>'Moving Avg'!G128</f>
        <v>4.182421999999999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0</v>
      </c>
      <c r="Q128" s="8">
        <f t="shared" si="14"/>
        <v>16.25</v>
      </c>
      <c r="R128" s="8">
        <f t="shared" si="15"/>
        <v>22.5</v>
      </c>
      <c r="S128" s="8">
        <f t="shared" si="16"/>
        <v>16.25</v>
      </c>
      <c r="T128" s="8">
        <f t="shared" si="17"/>
        <v>18.75</v>
      </c>
      <c r="U128" s="7">
        <f t="shared" si="18"/>
        <v>18.333333333333332</v>
      </c>
      <c r="V128" s="7">
        <f t="shared" si="19"/>
        <v>18.4375</v>
      </c>
    </row>
    <row r="129" spans="1:22" ht="13.5" x14ac:dyDescent="0.25">
      <c r="A129" s="3">
        <f>RSI!A129</f>
        <v>42492</v>
      </c>
      <c r="B129" s="2">
        <f>RSI!B129</f>
        <v>4.1276999999999999</v>
      </c>
      <c r="C129" s="2">
        <f>RSI!I129</f>
        <v>50.293494641739564</v>
      </c>
      <c r="D129" s="2">
        <f>MACD!E129</f>
        <v>9.3288806801199442E-2</v>
      </c>
      <c r="E129" s="2">
        <f>MACD!F129</f>
        <v>8.318896963030907E-2</v>
      </c>
      <c r="F129" s="2">
        <f>'Moving Avg'!D129</f>
        <v>4.0134999999999996</v>
      </c>
      <c r="G129" s="2">
        <f>'Moving Avg'!F129</f>
        <v>4.1210199999999997</v>
      </c>
      <c r="H129" s="2">
        <f>'Moving Avg'!G129</f>
        <v>4.1853639999999981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BEARISH DIVERGENCE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0</v>
      </c>
      <c r="Q129" s="8">
        <f t="shared" si="14"/>
        <v>16.25</v>
      </c>
      <c r="R129" s="8">
        <f t="shared" si="15"/>
        <v>22.5</v>
      </c>
      <c r="S129" s="8">
        <f t="shared" si="16"/>
        <v>16.25</v>
      </c>
      <c r="T129" s="8">
        <f t="shared" si="17"/>
        <v>18.75</v>
      </c>
      <c r="U129" s="7">
        <f t="shared" si="18"/>
        <v>18.333333333333332</v>
      </c>
      <c r="V129" s="7">
        <f t="shared" si="19"/>
        <v>18.4375</v>
      </c>
    </row>
    <row r="130" spans="1:22" ht="13.5" x14ac:dyDescent="0.25">
      <c r="A130" s="3">
        <f>RSI!A130</f>
        <v>42493</v>
      </c>
      <c r="B130" s="2">
        <f>RSI!B130</f>
        <v>4.1104000000000003</v>
      </c>
      <c r="C130" s="2">
        <f>RSI!I130</f>
        <v>49.241003082761516</v>
      </c>
      <c r="D130" s="2">
        <f>MACD!E130</f>
        <v>8.2108154442559922E-2</v>
      </c>
      <c r="E130" s="2">
        <f>MACD!F130</f>
        <v>8.2972806592759241E-2</v>
      </c>
      <c r="F130" s="2">
        <f>'Moving Avg'!D130</f>
        <v>4.0273399999999997</v>
      </c>
      <c r="G130" s="2">
        <f>'Moving Avg'!F130</f>
        <v>4.1134450000000005</v>
      </c>
      <c r="H130" s="2">
        <f>'Moving Avg'!G130</f>
        <v>4.1870079999999987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BEARISH DIVERGENCE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0</v>
      </c>
      <c r="Q130" s="8">
        <f t="shared" si="14"/>
        <v>32</v>
      </c>
      <c r="R130" s="8">
        <f t="shared" si="15"/>
        <v>31.5</v>
      </c>
      <c r="S130" s="8">
        <f t="shared" si="16"/>
        <v>23</v>
      </c>
      <c r="T130" s="8">
        <f t="shared" si="17"/>
        <v>30</v>
      </c>
      <c r="U130" s="7">
        <f t="shared" si="18"/>
        <v>28.833333333333332</v>
      </c>
      <c r="V130" s="7">
        <f t="shared" si="19"/>
        <v>29.125</v>
      </c>
    </row>
    <row r="131" spans="1:22" ht="13.5" x14ac:dyDescent="0.25">
      <c r="A131" s="3">
        <f>RSI!A131</f>
        <v>42494</v>
      </c>
      <c r="B131" s="2">
        <f>RSI!B131</f>
        <v>4.0023</v>
      </c>
      <c r="C131" s="2">
        <f>RSI!I131</f>
        <v>43.162732703896872</v>
      </c>
      <c r="D131" s="2">
        <f>MACD!E131</f>
        <v>6.2070228469920607E-2</v>
      </c>
      <c r="E131" s="2">
        <f>MACD!F131</f>
        <v>7.8792290968191514E-2</v>
      </c>
      <c r="F131" s="2">
        <f>'Moving Avg'!D131</f>
        <v>4.0437799999999999</v>
      </c>
      <c r="G131" s="2">
        <f>'Moving Avg'!F131</f>
        <v>4.1058750000000002</v>
      </c>
      <c r="H131" s="2">
        <f>'Moving Avg'!G131</f>
        <v>4.1852779999999994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83.5</v>
      </c>
      <c r="Q131" s="8">
        <f t="shared" ref="Q131:Q194" si="24">0.35*M131+N131*0.35+O131*0.15+P131*0.15</f>
        <v>44.524999999999999</v>
      </c>
      <c r="R131" s="8">
        <f t="shared" ref="R131:R194" si="25">M131*0.2+N131*0.2+O131*0.35+P131*0.25</f>
        <v>52.375</v>
      </c>
      <c r="S131" s="8">
        <f t="shared" ref="S131:S194" si="26">M131*0.15+N131*0.15+O131*0.25+P131*0.45</f>
        <v>60.575000000000003</v>
      </c>
      <c r="T131" s="8">
        <f t="shared" ref="T131:T194" si="27">0.25*SUM(M131:P131)</f>
        <v>50.875</v>
      </c>
      <c r="U131" s="7">
        <f t="shared" ref="U131:U194" si="28">SUM(Q131:S131)/3</f>
        <v>52.491666666666674</v>
      </c>
      <c r="V131" s="7">
        <f t="shared" ref="V131:V194" si="29">SUM(Q131:T131)/4</f>
        <v>52.087500000000006</v>
      </c>
    </row>
    <row r="132" spans="1:22" ht="13.5" x14ac:dyDescent="0.25">
      <c r="A132" s="3">
        <f>RSI!A132</f>
        <v>42495</v>
      </c>
      <c r="B132" s="2">
        <f>RSI!B132</f>
        <v>3.9935999999999998</v>
      </c>
      <c r="C132" s="2">
        <f>RSI!I132</f>
        <v>42.705835408264839</v>
      </c>
      <c r="D132" s="2">
        <f>MACD!E132</f>
        <v>4.7793560218196696E-2</v>
      </c>
      <c r="E132" s="2">
        <f>MACD!F132</f>
        <v>7.259254481819255E-2</v>
      </c>
      <c r="F132" s="2">
        <f>'Moving Avg'!D132</f>
        <v>4.0359999999999996</v>
      </c>
      <c r="G132" s="2">
        <f>'Moving Avg'!F132</f>
        <v>4.0976550000000005</v>
      </c>
      <c r="H132" s="2">
        <f>'Moving Avg'!G132</f>
        <v>4.1820759999999986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CONFIRMED BEARISH</v>
      </c>
      <c r="M132" s="7">
        <f t="shared" si="20"/>
        <v>25</v>
      </c>
      <c r="N132" s="7">
        <f t="shared" si="21"/>
        <v>100</v>
      </c>
      <c r="O132" s="7">
        <f t="shared" si="22"/>
        <v>50</v>
      </c>
      <c r="P132" s="7">
        <f t="shared" si="23"/>
        <v>16.5</v>
      </c>
      <c r="Q132" s="8">
        <f t="shared" si="24"/>
        <v>53.725000000000001</v>
      </c>
      <c r="R132" s="8">
        <f t="shared" si="25"/>
        <v>46.625</v>
      </c>
      <c r="S132" s="8">
        <f t="shared" si="26"/>
        <v>38.674999999999997</v>
      </c>
      <c r="T132" s="8">
        <f t="shared" si="27"/>
        <v>47.875</v>
      </c>
      <c r="U132" s="7">
        <f t="shared" si="28"/>
        <v>46.341666666666661</v>
      </c>
      <c r="V132" s="7">
        <f t="shared" si="29"/>
        <v>46.724999999999994</v>
      </c>
    </row>
    <row r="133" spans="1:22" ht="13.5" x14ac:dyDescent="0.25">
      <c r="A133" s="3">
        <f>RSI!A133</f>
        <v>42496</v>
      </c>
      <c r="B133" s="2">
        <f>RSI!B133</f>
        <v>4.1060999999999996</v>
      </c>
      <c r="C133" s="2">
        <f>RSI!I133</f>
        <v>50.06653822372153</v>
      </c>
      <c r="D133" s="2">
        <f>MACD!E133</f>
        <v>3.7398523152393892E-2</v>
      </c>
      <c r="E133" s="2">
        <f>MACD!F133</f>
        <v>6.5553740485032819E-2</v>
      </c>
      <c r="F133" s="2">
        <f>'Moving Avg'!D133</f>
        <v>4.0680199999999997</v>
      </c>
      <c r="G133" s="2">
        <f>'Moving Avg'!F133</f>
        <v>4.0950599999999993</v>
      </c>
      <c r="H133" s="2">
        <f>'Moving Avg'!G133</f>
        <v>4.1811239999999996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BEARISH DIVERGENCE</v>
      </c>
      <c r="M133" s="7">
        <f t="shared" si="20"/>
        <v>25</v>
      </c>
      <c r="N133" s="7">
        <f t="shared" si="21"/>
        <v>100</v>
      </c>
      <c r="O133" s="7">
        <f t="shared" si="22"/>
        <v>50</v>
      </c>
      <c r="P133" s="7">
        <f t="shared" si="23"/>
        <v>16.5</v>
      </c>
      <c r="Q133" s="8">
        <f t="shared" si="24"/>
        <v>53.725000000000001</v>
      </c>
      <c r="R133" s="8">
        <f t="shared" si="25"/>
        <v>46.625</v>
      </c>
      <c r="S133" s="8">
        <f t="shared" si="26"/>
        <v>38.674999999999997</v>
      </c>
      <c r="T133" s="8">
        <f t="shared" si="27"/>
        <v>47.875</v>
      </c>
      <c r="U133" s="7">
        <f t="shared" si="28"/>
        <v>46.341666666666661</v>
      </c>
      <c r="V133" s="7">
        <f t="shared" si="29"/>
        <v>46.724999999999994</v>
      </c>
    </row>
    <row r="134" spans="1:22" ht="13.5" x14ac:dyDescent="0.25">
      <c r="A134" s="3">
        <f>RSI!A134</f>
        <v>42499</v>
      </c>
      <c r="B134" s="2">
        <f>RSI!B134</f>
        <v>4.1104000000000003</v>
      </c>
      <c r="C134" s="2">
        <f>RSI!I134</f>
        <v>50.329208294508838</v>
      </c>
      <c r="D134" s="2">
        <f>MACD!E134</f>
        <v>2.226339698229296E-2</v>
      </c>
      <c r="E134" s="2">
        <f>MACD!F134</f>
        <v>5.6895671784484847E-2</v>
      </c>
      <c r="F134" s="2">
        <f>'Moving Avg'!D134</f>
        <v>4.0645600000000002</v>
      </c>
      <c r="G134" s="2">
        <f>'Moving Avg'!F134</f>
        <v>4.0877049999999997</v>
      </c>
      <c r="H134" s="2">
        <f>'Moving Avg'!G134</f>
        <v>4.182161999999999</v>
      </c>
      <c r="I134" s="2">
        <f>'Moving Avg'!H134</f>
        <v>0</v>
      </c>
      <c r="J134" s="5" t="str">
        <f>OBV!F134</f>
        <v>BEARISH</v>
      </c>
      <c r="K134" s="5" t="str">
        <f>OBV!G134</f>
        <v>NEUTRAL</v>
      </c>
      <c r="L134" s="5" t="str">
        <f>OBV!H134</f>
        <v>CONFIRMED BEARISH</v>
      </c>
      <c r="M134" s="7">
        <f t="shared" si="20"/>
        <v>25</v>
      </c>
      <c r="N134" s="7">
        <f t="shared" si="21"/>
        <v>100</v>
      </c>
      <c r="O134" s="7">
        <f t="shared" si="22"/>
        <v>50</v>
      </c>
      <c r="P134" s="7">
        <f t="shared" si="23"/>
        <v>16.5</v>
      </c>
      <c r="Q134" s="8">
        <f t="shared" si="24"/>
        <v>53.725000000000001</v>
      </c>
      <c r="R134" s="8">
        <f t="shared" si="25"/>
        <v>46.625</v>
      </c>
      <c r="S134" s="8">
        <f t="shared" si="26"/>
        <v>38.674999999999997</v>
      </c>
      <c r="T134" s="8">
        <f t="shared" si="27"/>
        <v>47.875</v>
      </c>
      <c r="U134" s="7">
        <f t="shared" si="28"/>
        <v>46.341666666666661</v>
      </c>
      <c r="V134" s="7">
        <f t="shared" si="29"/>
        <v>46.724999999999994</v>
      </c>
    </row>
    <row r="135" spans="1:22" ht="13.5" x14ac:dyDescent="0.25">
      <c r="A135" s="3">
        <f>RSI!A135</f>
        <v>42500</v>
      </c>
      <c r="B135" s="2">
        <f>RSI!B135</f>
        <v>3.9893000000000001</v>
      </c>
      <c r="C135" s="2">
        <f>RSI!I135</f>
        <v>43.404327277434497</v>
      </c>
      <c r="D135" s="2">
        <f>MACD!E135</f>
        <v>1.7720908991674555E-2</v>
      </c>
      <c r="E135" s="2">
        <f>MACD!F135</f>
        <v>4.906071922592279E-2</v>
      </c>
      <c r="F135" s="2">
        <f>'Moving Avg'!D135</f>
        <v>4.0403400000000005</v>
      </c>
      <c r="G135" s="2">
        <f>'Moving Avg'!F135</f>
        <v>4.0742950000000002</v>
      </c>
      <c r="H135" s="2">
        <f>'Moving Avg'!G135</f>
        <v>4.1784419999999987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  <c r="M135" s="7">
        <f t="shared" si="20"/>
        <v>25</v>
      </c>
      <c r="N135" s="7">
        <f t="shared" si="21"/>
        <v>100</v>
      </c>
      <c r="O135" s="7">
        <f t="shared" si="22"/>
        <v>50</v>
      </c>
      <c r="P135" s="7">
        <f t="shared" si="23"/>
        <v>0</v>
      </c>
      <c r="Q135" s="8">
        <f t="shared" si="24"/>
        <v>51.25</v>
      </c>
      <c r="R135" s="8">
        <f t="shared" si="25"/>
        <v>42.5</v>
      </c>
      <c r="S135" s="8">
        <f t="shared" si="26"/>
        <v>31.25</v>
      </c>
      <c r="T135" s="8">
        <f t="shared" si="27"/>
        <v>43.75</v>
      </c>
      <c r="U135" s="7">
        <f t="shared" si="28"/>
        <v>41.666666666666664</v>
      </c>
      <c r="V135" s="7">
        <f t="shared" si="29"/>
        <v>42.1875</v>
      </c>
    </row>
    <row r="136" spans="1:22" ht="13.5" x14ac:dyDescent="0.25">
      <c r="A136" s="3">
        <f>RSI!A136</f>
        <v>42501</v>
      </c>
      <c r="B136" s="2">
        <f>RSI!B136</f>
        <v>4.0845000000000002</v>
      </c>
      <c r="C136" s="2">
        <f>RSI!I136</f>
        <v>49.309057641110492</v>
      </c>
      <c r="D136" s="2">
        <f>MACD!E136</f>
        <v>-1.1131136117689344E-2</v>
      </c>
      <c r="E136" s="2">
        <f>MACD!F136</f>
        <v>3.7022348157200367E-2</v>
      </c>
      <c r="F136" s="2">
        <f>'Moving Avg'!D136</f>
        <v>4.0567799999999989</v>
      </c>
      <c r="G136" s="2">
        <f>'Moving Avg'!F136</f>
        <v>4.0656449999999991</v>
      </c>
      <c r="H136" s="2">
        <f>'Moving Avg'!G136</f>
        <v>4.1761919999999986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BEARISH DIVERGENCE</v>
      </c>
      <c r="M136" s="7">
        <f t="shared" si="20"/>
        <v>25</v>
      </c>
      <c r="N136" s="7">
        <f t="shared" si="21"/>
        <v>100</v>
      </c>
      <c r="O136" s="7">
        <f t="shared" si="22"/>
        <v>50</v>
      </c>
      <c r="P136" s="7">
        <f t="shared" si="23"/>
        <v>16.5</v>
      </c>
      <c r="Q136" s="8">
        <f t="shared" si="24"/>
        <v>53.725000000000001</v>
      </c>
      <c r="R136" s="8">
        <f t="shared" si="25"/>
        <v>46.625</v>
      </c>
      <c r="S136" s="8">
        <f t="shared" si="26"/>
        <v>38.674999999999997</v>
      </c>
      <c r="T136" s="8">
        <f t="shared" si="27"/>
        <v>47.875</v>
      </c>
      <c r="U136" s="7">
        <f t="shared" si="28"/>
        <v>46.341666666666661</v>
      </c>
      <c r="V136" s="7">
        <f t="shared" si="29"/>
        <v>46.724999999999994</v>
      </c>
    </row>
    <row r="137" spans="1:22" ht="13.5" x14ac:dyDescent="0.25">
      <c r="A137" s="3">
        <f>RSI!A137</f>
        <v>42502</v>
      </c>
      <c r="B137" s="2">
        <f>RSI!B137</f>
        <v>4.0888</v>
      </c>
      <c r="C137" s="2">
        <f>RSI!I137</f>
        <v>49.565013422858435</v>
      </c>
      <c r="D137" s="2">
        <f>MACD!E137</f>
        <v>-1.8508879310293658E-2</v>
      </c>
      <c r="E137" s="2">
        <f>MACD!F137</f>
        <v>2.5916102663701566E-2</v>
      </c>
      <c r="F137" s="2">
        <f>'Moving Avg'!D137</f>
        <v>4.0758200000000002</v>
      </c>
      <c r="G137" s="2">
        <f>'Moving Avg'!F137</f>
        <v>4.0574250000000003</v>
      </c>
      <c r="H137" s="2">
        <f>'Moving Avg'!G137</f>
        <v>4.1725579999999978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50</v>
      </c>
      <c r="P137" s="7">
        <f t="shared" si="23"/>
        <v>100</v>
      </c>
      <c r="Q137" s="8">
        <f t="shared" si="24"/>
        <v>66.25</v>
      </c>
      <c r="R137" s="8">
        <f t="shared" si="25"/>
        <v>67.5</v>
      </c>
      <c r="S137" s="8">
        <f t="shared" si="26"/>
        <v>76.25</v>
      </c>
      <c r="T137" s="8">
        <f t="shared" si="27"/>
        <v>68.75</v>
      </c>
      <c r="U137" s="7">
        <f t="shared" si="28"/>
        <v>70</v>
      </c>
      <c r="V137" s="7">
        <f t="shared" si="29"/>
        <v>69.6875</v>
      </c>
    </row>
    <row r="138" spans="1:22" ht="13.5" x14ac:dyDescent="0.25">
      <c r="A138" s="3">
        <f>RSI!A138</f>
        <v>42503</v>
      </c>
      <c r="B138" s="2">
        <f>RSI!B138</f>
        <v>4.0888</v>
      </c>
      <c r="C138" s="2">
        <f>RSI!I138</f>
        <v>49.565013422858435</v>
      </c>
      <c r="D138" s="2">
        <f>MACD!E138</f>
        <v>-3.8027522788143919E-2</v>
      </c>
      <c r="E138" s="2">
        <f>MACD!F138</f>
        <v>1.3127377573332469E-2</v>
      </c>
      <c r="F138" s="2">
        <f>'Moving Avg'!D138</f>
        <v>4.0723599999999998</v>
      </c>
      <c r="G138" s="2">
        <f>'Moving Avg'!F138</f>
        <v>4.0541800000000006</v>
      </c>
      <c r="H138" s="2">
        <f>'Moving Avg'!G138</f>
        <v>4.1696159999999987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BULLISH DIVERGENCE</v>
      </c>
      <c r="M138" s="7">
        <f t="shared" si="20"/>
        <v>25</v>
      </c>
      <c r="N138" s="7">
        <f t="shared" si="21"/>
        <v>100</v>
      </c>
      <c r="O138" s="7">
        <f t="shared" si="22"/>
        <v>50</v>
      </c>
      <c r="P138" s="7">
        <f t="shared" si="23"/>
        <v>83</v>
      </c>
      <c r="Q138" s="8">
        <f t="shared" si="24"/>
        <v>63.7</v>
      </c>
      <c r="R138" s="8">
        <f t="shared" si="25"/>
        <v>63.25</v>
      </c>
      <c r="S138" s="8">
        <f t="shared" si="26"/>
        <v>68.599999999999994</v>
      </c>
      <c r="T138" s="8">
        <f t="shared" si="27"/>
        <v>64.5</v>
      </c>
      <c r="U138" s="7">
        <f t="shared" si="28"/>
        <v>65.183333333333337</v>
      </c>
      <c r="V138" s="7">
        <f t="shared" si="29"/>
        <v>65.012500000000003</v>
      </c>
    </row>
    <row r="139" spans="1:22" ht="13.5" x14ac:dyDescent="0.25">
      <c r="A139" s="3">
        <f>RSI!A139</f>
        <v>42506</v>
      </c>
      <c r="B139" s="2">
        <f>RSI!B139</f>
        <v>3.9805999999999999</v>
      </c>
      <c r="C139" s="2">
        <f>RSI!I139</f>
        <v>43.199397377737547</v>
      </c>
      <c r="D139" s="2">
        <f>MACD!E139</f>
        <v>-1.8545234654970599E-2</v>
      </c>
      <c r="E139" s="2">
        <f>MACD!F139</f>
        <v>6.7928551276718553E-3</v>
      </c>
      <c r="F139" s="2">
        <f>'Moving Avg'!D139</f>
        <v>4.0464000000000002</v>
      </c>
      <c r="G139" s="2">
        <f>'Moving Avg'!F139</f>
        <v>4.0463900000000006</v>
      </c>
      <c r="H139" s="2">
        <f>'Moving Avg'!G139</f>
        <v>4.1648559999999977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  <c r="M139" s="7">
        <f t="shared" si="20"/>
        <v>25</v>
      </c>
      <c r="N139" s="7">
        <f t="shared" si="21"/>
        <v>100</v>
      </c>
      <c r="O139" s="7">
        <f t="shared" si="22"/>
        <v>50</v>
      </c>
      <c r="P139" s="7">
        <f t="shared" si="23"/>
        <v>66.5</v>
      </c>
      <c r="Q139" s="8">
        <f t="shared" si="24"/>
        <v>61.225000000000001</v>
      </c>
      <c r="R139" s="8">
        <f t="shared" si="25"/>
        <v>59.125</v>
      </c>
      <c r="S139" s="8">
        <f t="shared" si="26"/>
        <v>61.174999999999997</v>
      </c>
      <c r="T139" s="8">
        <f t="shared" si="27"/>
        <v>60.375</v>
      </c>
      <c r="U139" s="7">
        <f t="shared" si="28"/>
        <v>60.508333333333326</v>
      </c>
      <c r="V139" s="7">
        <f t="shared" si="29"/>
        <v>60.474999999999994</v>
      </c>
    </row>
    <row r="140" spans="1:22" ht="13.5" x14ac:dyDescent="0.25">
      <c r="A140" s="3">
        <f>RSI!A140</f>
        <v>42507</v>
      </c>
      <c r="B140" s="2">
        <f>RSI!B140</f>
        <v>4.0800999999999998</v>
      </c>
      <c r="C140" s="2">
        <f>RSI!I140</f>
        <v>49.60857561610149</v>
      </c>
      <c r="D140" s="2">
        <f>MACD!E140</f>
        <v>-1.1425547546017434E-2</v>
      </c>
      <c r="E140" s="2">
        <f>MACD!F140</f>
        <v>3.1491745929339977E-3</v>
      </c>
      <c r="F140" s="2">
        <f>'Moving Avg'!D140</f>
        <v>4.0645600000000002</v>
      </c>
      <c r="G140" s="2">
        <f>'Moving Avg'!F140</f>
        <v>4.0435749999999997</v>
      </c>
      <c r="H140" s="2">
        <f>'Moving Avg'!G140</f>
        <v>4.1645959999999977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100</v>
      </c>
      <c r="Q140" s="8">
        <f t="shared" si="24"/>
        <v>47</v>
      </c>
      <c r="R140" s="8">
        <f t="shared" si="25"/>
        <v>56.5</v>
      </c>
      <c r="S140" s="8">
        <f t="shared" si="26"/>
        <v>68</v>
      </c>
      <c r="T140" s="8">
        <f t="shared" si="27"/>
        <v>55</v>
      </c>
      <c r="U140" s="7">
        <f t="shared" si="28"/>
        <v>57.166666666666664</v>
      </c>
      <c r="V140" s="7">
        <f t="shared" si="29"/>
        <v>56.625</v>
      </c>
    </row>
    <row r="141" spans="1:22" ht="13.5" x14ac:dyDescent="0.25">
      <c r="A141" s="3">
        <f>RSI!A141</f>
        <v>42508</v>
      </c>
      <c r="B141" s="2">
        <f>RSI!B141</f>
        <v>3.9590000000000001</v>
      </c>
      <c r="C141" s="2">
        <f>RSI!I141</f>
        <v>43.216976451546635</v>
      </c>
      <c r="D141" s="2">
        <f>MACD!E141</f>
        <v>-1.3032339155286898E-2</v>
      </c>
      <c r="E141" s="2">
        <f>MACD!F141</f>
        <v>-8.7128156710181408E-5</v>
      </c>
      <c r="F141" s="2">
        <f>'Moving Avg'!D141</f>
        <v>4.0394600000000001</v>
      </c>
      <c r="G141" s="2">
        <f>'Moving Avg'!F141</f>
        <v>4.0407650000000004</v>
      </c>
      <c r="H141" s="2">
        <f>'Moving Avg'!G141</f>
        <v>4.1619139999999986</v>
      </c>
      <c r="I141" s="2">
        <f>'Moving Avg'!H141</f>
        <v>0</v>
      </c>
      <c r="J141" s="5" t="str">
        <f>OBV!F141</f>
        <v>BEARISH</v>
      </c>
      <c r="K141" s="5" t="str">
        <f>OBV!G141</f>
        <v>NEUTRAL</v>
      </c>
      <c r="L141" s="5" t="str">
        <f>OBV!H141</f>
        <v>CONFIRMED BEARISH</v>
      </c>
      <c r="M141" s="7">
        <f t="shared" si="20"/>
        <v>25</v>
      </c>
      <c r="N141" s="7">
        <f t="shared" si="21"/>
        <v>45</v>
      </c>
      <c r="O141" s="7">
        <f t="shared" si="22"/>
        <v>50</v>
      </c>
      <c r="P141" s="7">
        <f t="shared" si="23"/>
        <v>16.5</v>
      </c>
      <c r="Q141" s="8">
        <f t="shared" si="24"/>
        <v>34.475000000000001</v>
      </c>
      <c r="R141" s="8">
        <f t="shared" si="25"/>
        <v>35.625</v>
      </c>
      <c r="S141" s="8">
        <f t="shared" si="26"/>
        <v>30.425000000000001</v>
      </c>
      <c r="T141" s="8">
        <f t="shared" si="27"/>
        <v>34.125</v>
      </c>
      <c r="U141" s="7">
        <f t="shared" si="28"/>
        <v>33.508333333333333</v>
      </c>
      <c r="V141" s="7">
        <f t="shared" si="29"/>
        <v>33.662499999999994</v>
      </c>
    </row>
    <row r="142" spans="1:22" ht="13.5" x14ac:dyDescent="0.25">
      <c r="A142" s="3">
        <f>RSI!A142</f>
        <v>42509</v>
      </c>
      <c r="B142" s="2">
        <f>RSI!B142</f>
        <v>4.0671999999999997</v>
      </c>
      <c r="C142" s="2">
        <f>RSI!I142</f>
        <v>49.479998357989366</v>
      </c>
      <c r="D142" s="2">
        <f>MACD!E142</f>
        <v>-2.3002533844540984E-2</v>
      </c>
      <c r="E142" s="2">
        <f>MACD!F142</f>
        <v>-4.6702092942763427E-3</v>
      </c>
      <c r="F142" s="2">
        <f>'Moving Avg'!D142</f>
        <v>4.0351400000000002</v>
      </c>
      <c r="G142" s="2">
        <f>'Moving Avg'!F142</f>
        <v>4.0429300000000001</v>
      </c>
      <c r="H142" s="2">
        <f>'Moving Avg'!G142</f>
        <v>4.1627799999999988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0</v>
      </c>
      <c r="Q142" s="8">
        <f t="shared" si="24"/>
        <v>32</v>
      </c>
      <c r="R142" s="8">
        <f t="shared" si="25"/>
        <v>31.5</v>
      </c>
      <c r="S142" s="8">
        <f t="shared" si="26"/>
        <v>23</v>
      </c>
      <c r="T142" s="8">
        <f t="shared" si="27"/>
        <v>30</v>
      </c>
      <c r="U142" s="7">
        <f t="shared" si="28"/>
        <v>28.833333333333332</v>
      </c>
      <c r="V142" s="7">
        <f t="shared" si="29"/>
        <v>29.125</v>
      </c>
    </row>
    <row r="143" spans="1:22" ht="13.5" x14ac:dyDescent="0.25">
      <c r="A143" s="3">
        <f>RSI!A143</f>
        <v>42510</v>
      </c>
      <c r="B143" s="2">
        <f>RSI!B143</f>
        <v>4.0628000000000002</v>
      </c>
      <c r="C143" s="2">
        <f>RSI!I143</f>
        <v>49.24214326048002</v>
      </c>
      <c r="D143" s="2">
        <f>MACD!E143</f>
        <v>-1.3756931007408824E-2</v>
      </c>
      <c r="E143" s="2">
        <f>MACD!F143</f>
        <v>-6.4875536369028396E-3</v>
      </c>
      <c r="F143" s="2">
        <f>'Moving Avg'!D143</f>
        <v>4.0299399999999999</v>
      </c>
      <c r="G143" s="2">
        <f>'Moving Avg'!F143</f>
        <v>4.0418450000000004</v>
      </c>
      <c r="H143" s="2">
        <f>'Moving Avg'!G143</f>
        <v>4.1621739999999985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0</v>
      </c>
      <c r="Q143" s="8">
        <f t="shared" si="24"/>
        <v>32</v>
      </c>
      <c r="R143" s="8">
        <f t="shared" si="25"/>
        <v>31.5</v>
      </c>
      <c r="S143" s="8">
        <f t="shared" si="26"/>
        <v>23</v>
      </c>
      <c r="T143" s="8">
        <f t="shared" si="27"/>
        <v>30</v>
      </c>
      <c r="U143" s="7">
        <f t="shared" si="28"/>
        <v>28.833333333333332</v>
      </c>
      <c r="V143" s="7">
        <f t="shared" si="29"/>
        <v>29.125</v>
      </c>
    </row>
    <row r="144" spans="1:22" ht="13.5" x14ac:dyDescent="0.25">
      <c r="A144" s="3">
        <f>RSI!A144</f>
        <v>42513</v>
      </c>
      <c r="B144" s="2">
        <f>RSI!B144</f>
        <v>4.1017999999999999</v>
      </c>
      <c r="C144" s="2">
        <f>RSI!I144</f>
        <v>51.469031192439104</v>
      </c>
      <c r="D144" s="2">
        <f>MACD!E144</f>
        <v>-8.0903540722490064E-3</v>
      </c>
      <c r="E144" s="2">
        <f>MACD!F144</f>
        <v>-6.8081137239720734E-3</v>
      </c>
      <c r="F144" s="2">
        <f>'Moving Avg'!D144</f>
        <v>4.0541800000000006</v>
      </c>
      <c r="G144" s="2">
        <f>'Moving Avg'!F144</f>
        <v>4.0446599999999995</v>
      </c>
      <c r="H144" s="2">
        <f>'Moving Avg'!G144</f>
        <v>4.1599239999999984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BEARISH DIVERGENCE</v>
      </c>
      <c r="M144" s="7">
        <f t="shared" si="20"/>
        <v>25</v>
      </c>
      <c r="N144" s="7">
        <f t="shared" si="21"/>
        <v>45</v>
      </c>
      <c r="O144" s="7">
        <f t="shared" si="22"/>
        <v>50</v>
      </c>
      <c r="P144" s="7">
        <f t="shared" si="23"/>
        <v>0</v>
      </c>
      <c r="Q144" s="8">
        <f t="shared" si="24"/>
        <v>32</v>
      </c>
      <c r="R144" s="8">
        <f t="shared" si="25"/>
        <v>31.5</v>
      </c>
      <c r="S144" s="8">
        <f t="shared" si="26"/>
        <v>23</v>
      </c>
      <c r="T144" s="8">
        <f t="shared" si="27"/>
        <v>30</v>
      </c>
      <c r="U144" s="7">
        <f t="shared" si="28"/>
        <v>28.833333333333332</v>
      </c>
      <c r="V144" s="7">
        <f t="shared" si="29"/>
        <v>29.125</v>
      </c>
    </row>
    <row r="145" spans="1:22" ht="13.5" x14ac:dyDescent="0.25">
      <c r="A145" s="3">
        <f>RSI!A145</f>
        <v>42514</v>
      </c>
      <c r="B145" s="2">
        <f>RSI!B145</f>
        <v>4.0239000000000003</v>
      </c>
      <c r="C145" s="2">
        <f>RSI!I145</f>
        <v>47.030565933510275</v>
      </c>
      <c r="D145" s="2">
        <f>MACD!E145</f>
        <v>-1.6320923663537101E-2</v>
      </c>
      <c r="E145" s="2">
        <f>MACD!F145</f>
        <v>-8.7106757118850797E-3</v>
      </c>
      <c r="F145" s="2">
        <f>'Moving Avg'!D145</f>
        <v>4.0429399999999998</v>
      </c>
      <c r="G145" s="2">
        <f>'Moving Avg'!F145</f>
        <v>4.0437949999999994</v>
      </c>
      <c r="H145" s="2">
        <f>'Moving Avg'!G145</f>
        <v>4.1542119999999993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0</v>
      </c>
      <c r="Q145" s="8">
        <f t="shared" si="24"/>
        <v>32</v>
      </c>
      <c r="R145" s="8">
        <f t="shared" si="25"/>
        <v>31.5</v>
      </c>
      <c r="S145" s="8">
        <f t="shared" si="26"/>
        <v>23</v>
      </c>
      <c r="T145" s="8">
        <f t="shared" si="27"/>
        <v>30</v>
      </c>
      <c r="U145" s="7">
        <f t="shared" si="28"/>
        <v>28.833333333333332</v>
      </c>
      <c r="V145" s="7">
        <f t="shared" si="29"/>
        <v>29.125</v>
      </c>
    </row>
    <row r="146" spans="1:22" ht="13.5" x14ac:dyDescent="0.25">
      <c r="A146" s="3">
        <f>RSI!A146</f>
        <v>42515</v>
      </c>
      <c r="B146" s="2">
        <f>RSI!B146</f>
        <v>4.1060999999999996</v>
      </c>
      <c r="C146" s="2">
        <f>RSI!I146</f>
        <v>51.758056493779264</v>
      </c>
      <c r="D146" s="2">
        <f>MACD!E146</f>
        <v>-1.4420419227497483E-2</v>
      </c>
      <c r="E146" s="2">
        <f>MACD!F146</f>
        <v>-9.8526244150075604E-3</v>
      </c>
      <c r="F146" s="2">
        <f>'Moving Avg'!D146</f>
        <v>4.0723600000000006</v>
      </c>
      <c r="G146" s="2">
        <f>'Moving Avg'!F146</f>
        <v>4.0530949999999999</v>
      </c>
      <c r="H146" s="2">
        <f>'Moving Avg'!G146</f>
        <v>4.1497979999999997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BEARISH DIVERGENCE</v>
      </c>
      <c r="M146" s="7">
        <f t="shared" si="20"/>
        <v>25</v>
      </c>
      <c r="N146" s="7">
        <f t="shared" si="21"/>
        <v>45</v>
      </c>
      <c r="O146" s="7">
        <f t="shared" si="22"/>
        <v>50</v>
      </c>
      <c r="P146" s="7">
        <f t="shared" si="23"/>
        <v>0</v>
      </c>
      <c r="Q146" s="8">
        <f t="shared" si="24"/>
        <v>32</v>
      </c>
      <c r="R146" s="8">
        <f t="shared" si="25"/>
        <v>31.5</v>
      </c>
      <c r="S146" s="8">
        <f t="shared" si="26"/>
        <v>23</v>
      </c>
      <c r="T146" s="8">
        <f t="shared" si="27"/>
        <v>30</v>
      </c>
      <c r="U146" s="7">
        <f t="shared" si="28"/>
        <v>28.833333333333332</v>
      </c>
      <c r="V146" s="7">
        <f t="shared" si="29"/>
        <v>29.125</v>
      </c>
    </row>
    <row r="147" spans="1:22" ht="13.5" x14ac:dyDescent="0.25">
      <c r="A147" s="3">
        <f>RSI!A147</f>
        <v>42516</v>
      </c>
      <c r="B147" s="2">
        <f>RSI!B147</f>
        <v>4.0671999999999997</v>
      </c>
      <c r="C147" s="2">
        <f>RSI!I147</f>
        <v>49.506266028674055</v>
      </c>
      <c r="D147" s="2">
        <f>MACD!E147</f>
        <v>-9.4702186667543486E-3</v>
      </c>
      <c r="E147" s="2">
        <f>MACD!F147</f>
        <v>-9.776143265356918E-3</v>
      </c>
      <c r="F147" s="2">
        <f>'Moving Avg'!D147</f>
        <v>4.0723600000000006</v>
      </c>
      <c r="G147" s="2">
        <f>'Moving Avg'!F147</f>
        <v>4.0548299999999999</v>
      </c>
      <c r="H147" s="2">
        <f>'Moving Avg'!G147</f>
        <v>4.1428759999999984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NEUTRAL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0</v>
      </c>
      <c r="Q147" s="8">
        <f t="shared" si="24"/>
        <v>16.25</v>
      </c>
      <c r="R147" s="8">
        <f t="shared" si="25"/>
        <v>22.5</v>
      </c>
      <c r="S147" s="8">
        <f t="shared" si="26"/>
        <v>16.25</v>
      </c>
      <c r="T147" s="8">
        <f t="shared" si="27"/>
        <v>18.75</v>
      </c>
      <c r="U147" s="7">
        <f t="shared" si="28"/>
        <v>18.333333333333332</v>
      </c>
      <c r="V147" s="7">
        <f t="shared" si="29"/>
        <v>18.4375</v>
      </c>
    </row>
    <row r="148" spans="1:22" ht="13.5" x14ac:dyDescent="0.25">
      <c r="A148" s="3">
        <f>RSI!A148</f>
        <v>42517</v>
      </c>
      <c r="B148" s="2">
        <f>RSI!B148</f>
        <v>4.1536999999999997</v>
      </c>
      <c r="C148" s="2">
        <f>RSI!I148</f>
        <v>54.270545467128514</v>
      </c>
      <c r="D148" s="2">
        <f>MACD!E148</f>
        <v>-1.1645187245468591E-2</v>
      </c>
      <c r="E148" s="2">
        <f>MACD!F148</f>
        <v>-1.0149952061379253E-2</v>
      </c>
      <c r="F148" s="2">
        <f>'Moving Avg'!D148</f>
        <v>4.0905399999999998</v>
      </c>
      <c r="G148" s="2">
        <f>'Moving Avg'!F148</f>
        <v>4.0652150000000002</v>
      </c>
      <c r="H148" s="2">
        <f>'Moving Avg'!G148</f>
        <v>4.1376839999999984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BEARISH DIVERGENCE</v>
      </c>
      <c r="M148" s="7">
        <f t="shared" si="20"/>
        <v>25</v>
      </c>
      <c r="N148" s="7">
        <f t="shared" si="21"/>
        <v>45</v>
      </c>
      <c r="O148" s="7">
        <f t="shared" si="22"/>
        <v>50</v>
      </c>
      <c r="P148" s="7">
        <f t="shared" si="23"/>
        <v>0</v>
      </c>
      <c r="Q148" s="8">
        <f t="shared" si="24"/>
        <v>32</v>
      </c>
      <c r="R148" s="8">
        <f t="shared" si="25"/>
        <v>31.5</v>
      </c>
      <c r="S148" s="8">
        <f t="shared" si="26"/>
        <v>23</v>
      </c>
      <c r="T148" s="8">
        <f t="shared" si="27"/>
        <v>30</v>
      </c>
      <c r="U148" s="7">
        <f t="shared" si="28"/>
        <v>28.833333333333332</v>
      </c>
      <c r="V148" s="7">
        <f t="shared" si="29"/>
        <v>29.125</v>
      </c>
    </row>
    <row r="149" spans="1:22" ht="13.5" x14ac:dyDescent="0.25">
      <c r="A149" s="3">
        <f>RSI!A149</f>
        <v>42520</v>
      </c>
      <c r="B149" s="2">
        <f>RSI!B149</f>
        <v>4.1536999999999997</v>
      </c>
      <c r="C149" s="2">
        <f>RSI!I149</f>
        <v>54.270545467128514</v>
      </c>
      <c r="D149" s="2">
        <f>MACD!E149</f>
        <v>-3.0602268755909101E-2</v>
      </c>
      <c r="E149" s="2">
        <f>MACD!F149</f>
        <v>-1.4240415400285224E-2</v>
      </c>
      <c r="F149" s="2">
        <f>'Moving Avg'!D149</f>
        <v>4.1009200000000003</v>
      </c>
      <c r="G149" s="2">
        <f>'Moving Avg'!F149</f>
        <v>4.0665150000000008</v>
      </c>
      <c r="H149" s="2">
        <f>'Moving Avg'!G149</f>
        <v>4.1342219999999985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BEARISH DIVERGENCE</v>
      </c>
      <c r="M149" s="7">
        <f t="shared" si="20"/>
        <v>25</v>
      </c>
      <c r="N149" s="7">
        <f t="shared" si="21"/>
        <v>45</v>
      </c>
      <c r="O149" s="7">
        <f t="shared" si="22"/>
        <v>50</v>
      </c>
      <c r="P149" s="7">
        <f t="shared" si="23"/>
        <v>0</v>
      </c>
      <c r="Q149" s="8">
        <f t="shared" si="24"/>
        <v>32</v>
      </c>
      <c r="R149" s="8">
        <f t="shared" si="25"/>
        <v>31.5</v>
      </c>
      <c r="S149" s="8">
        <f t="shared" si="26"/>
        <v>23</v>
      </c>
      <c r="T149" s="8">
        <f t="shared" si="27"/>
        <v>30</v>
      </c>
      <c r="U149" s="7">
        <f t="shared" si="28"/>
        <v>28.833333333333332</v>
      </c>
      <c r="V149" s="7">
        <f t="shared" si="29"/>
        <v>29.125</v>
      </c>
    </row>
    <row r="150" spans="1:22" ht="13.5" x14ac:dyDescent="0.25">
      <c r="A150" s="3">
        <f>RSI!A150</f>
        <v>42521</v>
      </c>
      <c r="B150" s="2">
        <f>RSI!B150</f>
        <v>4.1536999999999997</v>
      </c>
      <c r="C150" s="2">
        <f>RSI!I150</f>
        <v>54.270545467128514</v>
      </c>
      <c r="D150" s="2">
        <f>MACD!E150</f>
        <v>-3.1770896506186475E-2</v>
      </c>
      <c r="E150" s="2">
        <f>MACD!F150</f>
        <v>-1.7746511621465476E-2</v>
      </c>
      <c r="F150" s="2">
        <f>'Moving Avg'!D150</f>
        <v>4.1268799999999999</v>
      </c>
      <c r="G150" s="2">
        <f>'Moving Avg'!F150</f>
        <v>4.0686800000000005</v>
      </c>
      <c r="H150" s="2">
        <f>'Moving Avg'!G150</f>
        <v>4.1290299999999984</v>
      </c>
      <c r="I150" s="2">
        <f>'Moving Avg'!H150</f>
        <v>0</v>
      </c>
      <c r="J150" s="5" t="str">
        <f>OBV!F150</f>
        <v>BULLISH</v>
      </c>
      <c r="K150" s="5" t="str">
        <f>OBV!G150</f>
        <v>NEUTRAL</v>
      </c>
      <c r="L150" s="5" t="str">
        <f>OBV!H150</f>
        <v>CONFIRMED BULLISH</v>
      </c>
      <c r="M150" s="7">
        <f t="shared" si="20"/>
        <v>25</v>
      </c>
      <c r="N150" s="7">
        <f t="shared" si="21"/>
        <v>45</v>
      </c>
      <c r="O150" s="7">
        <f t="shared" si="22"/>
        <v>50</v>
      </c>
      <c r="P150" s="7">
        <f t="shared" si="23"/>
        <v>83.5</v>
      </c>
      <c r="Q150" s="8">
        <f t="shared" si="24"/>
        <v>44.524999999999999</v>
      </c>
      <c r="R150" s="8">
        <f t="shared" si="25"/>
        <v>52.375</v>
      </c>
      <c r="S150" s="8">
        <f t="shared" si="26"/>
        <v>60.575000000000003</v>
      </c>
      <c r="T150" s="8">
        <f t="shared" si="27"/>
        <v>50.875</v>
      </c>
      <c r="U150" s="7">
        <f t="shared" si="28"/>
        <v>52.491666666666674</v>
      </c>
      <c r="V150" s="7">
        <f t="shared" si="29"/>
        <v>52.087500000000006</v>
      </c>
    </row>
    <row r="151" spans="1:22" ht="13.5" x14ac:dyDescent="0.25">
      <c r="A151" s="3">
        <f>RSI!A151</f>
        <v>42522</v>
      </c>
      <c r="B151" s="2">
        <f>RSI!B151</f>
        <v>4.0541999999999998</v>
      </c>
      <c r="C151" s="2">
        <f>RSI!I151</f>
        <v>47.792020280849307</v>
      </c>
      <c r="D151" s="2">
        <f>MACD!E151</f>
        <v>-4.4423571848925647E-2</v>
      </c>
      <c r="E151" s="2">
        <f>MACD!F151</f>
        <v>-2.3081923666957511E-2</v>
      </c>
      <c r="F151" s="2">
        <f>'Moving Avg'!D151</f>
        <v>4.1165000000000003</v>
      </c>
      <c r="G151" s="2">
        <f>'Moving Avg'!F151</f>
        <v>4.071275</v>
      </c>
      <c r="H151" s="2">
        <f>'Moving Avg'!G151</f>
        <v>4.121848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  <c r="M151" s="7">
        <f t="shared" si="20"/>
        <v>25</v>
      </c>
      <c r="N151" s="7">
        <f t="shared" si="21"/>
        <v>100</v>
      </c>
      <c r="O151" s="7">
        <f t="shared" si="22"/>
        <v>50</v>
      </c>
      <c r="P151" s="7">
        <f t="shared" si="23"/>
        <v>16.5</v>
      </c>
      <c r="Q151" s="8">
        <f t="shared" si="24"/>
        <v>53.725000000000001</v>
      </c>
      <c r="R151" s="8">
        <f t="shared" si="25"/>
        <v>46.625</v>
      </c>
      <c r="S151" s="8">
        <f t="shared" si="26"/>
        <v>38.674999999999997</v>
      </c>
      <c r="T151" s="8">
        <f t="shared" si="27"/>
        <v>47.875</v>
      </c>
      <c r="U151" s="7">
        <f t="shared" si="28"/>
        <v>46.341666666666661</v>
      </c>
      <c r="V151" s="7">
        <f t="shared" si="29"/>
        <v>46.724999999999994</v>
      </c>
    </row>
    <row r="152" spans="1:22" ht="13.5" x14ac:dyDescent="0.25">
      <c r="A152" s="3">
        <f>RSI!A152</f>
        <v>42523</v>
      </c>
      <c r="B152" s="2">
        <f>RSI!B152</f>
        <v>4.1710000000000003</v>
      </c>
      <c r="C152" s="2">
        <f>RSI!I152</f>
        <v>54.637630154445482</v>
      </c>
      <c r="D152" s="2">
        <f>MACD!E152</f>
        <v>-4.6920983335700051E-2</v>
      </c>
      <c r="E152" s="2">
        <f>MACD!F152</f>
        <v>-2.784973560070602E-2</v>
      </c>
      <c r="F152" s="2">
        <f>'Moving Avg'!D152</f>
        <v>4.1372599999999995</v>
      </c>
      <c r="G152" s="2">
        <f>'Moving Avg'!F152</f>
        <v>4.0801449999999999</v>
      </c>
      <c r="H152" s="2">
        <f>'Moving Avg'!G152</f>
        <v>4.1195979999999999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100</v>
      </c>
      <c r="Q152" s="8">
        <f t="shared" si="24"/>
        <v>47</v>
      </c>
      <c r="R152" s="8">
        <f t="shared" si="25"/>
        <v>56.5</v>
      </c>
      <c r="S152" s="8">
        <f t="shared" si="26"/>
        <v>68</v>
      </c>
      <c r="T152" s="8">
        <f t="shared" si="27"/>
        <v>55</v>
      </c>
      <c r="U152" s="7">
        <f t="shared" si="28"/>
        <v>57.166666666666664</v>
      </c>
      <c r="V152" s="7">
        <f t="shared" si="29"/>
        <v>56.625</v>
      </c>
    </row>
    <row r="153" spans="1:22" ht="13.5" x14ac:dyDescent="0.25">
      <c r="A153" s="3">
        <f>RSI!A153</f>
        <v>42524</v>
      </c>
      <c r="B153" s="2">
        <f>RSI!B153</f>
        <v>4.1710000000000003</v>
      </c>
      <c r="C153" s="2">
        <f>RSI!I153</f>
        <v>54.637630154445482</v>
      </c>
      <c r="D153" s="2">
        <f>MACD!E153</f>
        <v>-5.0202761755985037E-2</v>
      </c>
      <c r="E153" s="2">
        <f>MACD!F153</f>
        <v>-3.2320340831761829E-2</v>
      </c>
      <c r="F153" s="2">
        <f>'Moving Avg'!D153</f>
        <v>4.14072</v>
      </c>
      <c r="G153" s="2">
        <f>'Moving Avg'!F153</f>
        <v>4.0833899999999996</v>
      </c>
      <c r="H153" s="2">
        <f>'Moving Avg'!G153</f>
        <v>4.1182139999999992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BEARISH DIVERGENCE</v>
      </c>
      <c r="M153" s="7">
        <f t="shared" si="20"/>
        <v>25</v>
      </c>
      <c r="N153" s="7">
        <f t="shared" si="21"/>
        <v>45</v>
      </c>
      <c r="O153" s="7">
        <f t="shared" si="22"/>
        <v>50</v>
      </c>
      <c r="P153" s="7">
        <f t="shared" si="23"/>
        <v>16.5</v>
      </c>
      <c r="Q153" s="8">
        <f t="shared" si="24"/>
        <v>34.475000000000001</v>
      </c>
      <c r="R153" s="8">
        <f t="shared" si="25"/>
        <v>35.625</v>
      </c>
      <c r="S153" s="8">
        <f t="shared" si="26"/>
        <v>30.425000000000001</v>
      </c>
      <c r="T153" s="8">
        <f t="shared" si="27"/>
        <v>34.125</v>
      </c>
      <c r="U153" s="7">
        <f t="shared" si="28"/>
        <v>33.508333333333333</v>
      </c>
      <c r="V153" s="7">
        <f t="shared" si="29"/>
        <v>33.662499999999994</v>
      </c>
    </row>
    <row r="154" spans="1:22" ht="13.5" x14ac:dyDescent="0.25">
      <c r="A154" s="3">
        <f>RSI!A154</f>
        <v>42527</v>
      </c>
      <c r="B154" s="2">
        <f>RSI!B154</f>
        <v>4.0758000000000001</v>
      </c>
      <c r="C154" s="2">
        <f>RSI!I154</f>
        <v>48.612250000166583</v>
      </c>
      <c r="D154" s="2">
        <f>MACD!E154</f>
        <v>-4.0383041011125442E-2</v>
      </c>
      <c r="E154" s="2">
        <f>MACD!F154</f>
        <v>-3.3932880867634553E-2</v>
      </c>
      <c r="F154" s="2">
        <f>'Moving Avg'!D154</f>
        <v>4.12514</v>
      </c>
      <c r="G154" s="2">
        <f>'Moving Avg'!F154</f>
        <v>4.0816600000000003</v>
      </c>
      <c r="H154" s="2">
        <f>'Moving Avg'!G154</f>
        <v>4.1149259999999996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16.5</v>
      </c>
      <c r="Q154" s="8">
        <f t="shared" si="24"/>
        <v>34.475000000000001</v>
      </c>
      <c r="R154" s="8">
        <f t="shared" si="25"/>
        <v>35.625</v>
      </c>
      <c r="S154" s="8">
        <f t="shared" si="26"/>
        <v>30.425000000000001</v>
      </c>
      <c r="T154" s="8">
        <f t="shared" si="27"/>
        <v>34.125</v>
      </c>
      <c r="U154" s="7">
        <f t="shared" si="28"/>
        <v>33.508333333333333</v>
      </c>
      <c r="V154" s="7">
        <f t="shared" si="29"/>
        <v>33.662499999999994</v>
      </c>
    </row>
    <row r="155" spans="1:22" ht="13.5" x14ac:dyDescent="0.25">
      <c r="A155" s="3">
        <f>RSI!A155</f>
        <v>42528</v>
      </c>
      <c r="B155" s="2">
        <f>RSI!B155</f>
        <v>4.1710000000000003</v>
      </c>
      <c r="C155" s="2">
        <f>RSI!I155</f>
        <v>54.06730585095648</v>
      </c>
      <c r="D155" s="2">
        <f>MACD!E155</f>
        <v>-5.0969492951636219E-2</v>
      </c>
      <c r="E155" s="2">
        <f>MACD!F155</f>
        <v>-3.7340203284434888E-2</v>
      </c>
      <c r="F155" s="2">
        <f>'Moving Avg'!D155</f>
        <v>4.1286000000000005</v>
      </c>
      <c r="G155" s="2">
        <f>'Moving Avg'!F155</f>
        <v>4.0907450000000001</v>
      </c>
      <c r="H155" s="2">
        <f>'Moving Avg'!G155</f>
        <v>4.1118979999999992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BEARISH DIVERGENCE</v>
      </c>
      <c r="M155" s="7">
        <f t="shared" si="20"/>
        <v>25</v>
      </c>
      <c r="N155" s="7">
        <f t="shared" si="21"/>
        <v>45</v>
      </c>
      <c r="O155" s="7">
        <f t="shared" si="22"/>
        <v>50</v>
      </c>
      <c r="P155" s="7">
        <f t="shared" si="23"/>
        <v>16.5</v>
      </c>
      <c r="Q155" s="8">
        <f t="shared" si="24"/>
        <v>34.475000000000001</v>
      </c>
      <c r="R155" s="8">
        <f t="shared" si="25"/>
        <v>35.625</v>
      </c>
      <c r="S155" s="8">
        <f t="shared" si="26"/>
        <v>30.425000000000001</v>
      </c>
      <c r="T155" s="8">
        <f t="shared" si="27"/>
        <v>34.125</v>
      </c>
      <c r="U155" s="7">
        <f t="shared" si="28"/>
        <v>33.508333333333333</v>
      </c>
      <c r="V155" s="7">
        <f t="shared" si="29"/>
        <v>33.662499999999994</v>
      </c>
    </row>
    <row r="156" spans="1:22" ht="13.5" x14ac:dyDescent="0.25">
      <c r="A156" s="3">
        <f>RSI!A156</f>
        <v>42529</v>
      </c>
      <c r="B156" s="2">
        <f>RSI!B156</f>
        <v>4.1710000000000003</v>
      </c>
      <c r="C156" s="2">
        <f>RSI!I156</f>
        <v>54.06730585095648</v>
      </c>
      <c r="D156" s="2">
        <f>MACD!E156</f>
        <v>-4.771307218762999E-2</v>
      </c>
      <c r="E156" s="2">
        <f>MACD!F156</f>
        <v>-3.941477706507391E-2</v>
      </c>
      <c r="F156" s="2">
        <f>'Moving Avg'!D156</f>
        <v>4.1519599999999999</v>
      </c>
      <c r="G156" s="2">
        <f>'Moving Avg'!F156</f>
        <v>4.0950700000000015</v>
      </c>
      <c r="H156" s="2">
        <f>'Moving Avg'!G156</f>
        <v>4.1105140000000002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  <c r="M156" s="7">
        <f t="shared" si="20"/>
        <v>25</v>
      </c>
      <c r="N156" s="7">
        <f t="shared" si="21"/>
        <v>45</v>
      </c>
      <c r="O156" s="7">
        <f t="shared" si="22"/>
        <v>50</v>
      </c>
      <c r="P156" s="7">
        <f t="shared" si="23"/>
        <v>83.5</v>
      </c>
      <c r="Q156" s="8">
        <f t="shared" si="24"/>
        <v>44.524999999999999</v>
      </c>
      <c r="R156" s="8">
        <f t="shared" si="25"/>
        <v>52.375</v>
      </c>
      <c r="S156" s="8">
        <f t="shared" si="26"/>
        <v>60.575000000000003</v>
      </c>
      <c r="T156" s="8">
        <f t="shared" si="27"/>
        <v>50.875</v>
      </c>
      <c r="U156" s="7">
        <f t="shared" si="28"/>
        <v>52.491666666666674</v>
      </c>
      <c r="V156" s="7">
        <f t="shared" si="29"/>
        <v>52.087500000000006</v>
      </c>
    </row>
    <row r="157" spans="1:22" ht="13.5" x14ac:dyDescent="0.25">
      <c r="A157" s="3">
        <f>RSI!A157</f>
        <v>42530</v>
      </c>
      <c r="B157" s="2">
        <f>RSI!B157</f>
        <v>4.0499000000000001</v>
      </c>
      <c r="C157" s="2">
        <f>RSI!I157</f>
        <v>46.746407149127286</v>
      </c>
      <c r="D157" s="2">
        <f>MACD!E157</f>
        <v>-4.2371852817681521E-2</v>
      </c>
      <c r="E157" s="2">
        <f>MACD!F157</f>
        <v>-4.0006192215595433E-2</v>
      </c>
      <c r="F157" s="2">
        <f>'Moving Avg'!D157</f>
        <v>4.1277400000000002</v>
      </c>
      <c r="G157" s="2">
        <f>'Moving Avg'!F157</f>
        <v>4.0931250000000006</v>
      </c>
      <c r="H157" s="2">
        <f>'Moving Avg'!G157</f>
        <v>4.105842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  <c r="M157" s="7">
        <f t="shared" si="20"/>
        <v>25</v>
      </c>
      <c r="N157" s="7">
        <f t="shared" si="21"/>
        <v>45</v>
      </c>
      <c r="O157" s="7">
        <f t="shared" si="22"/>
        <v>50</v>
      </c>
      <c r="P157" s="7">
        <f t="shared" si="23"/>
        <v>66.5</v>
      </c>
      <c r="Q157" s="8">
        <f t="shared" si="24"/>
        <v>41.975000000000001</v>
      </c>
      <c r="R157" s="8">
        <f t="shared" si="25"/>
        <v>48.125</v>
      </c>
      <c r="S157" s="8">
        <f t="shared" si="26"/>
        <v>52.924999999999997</v>
      </c>
      <c r="T157" s="8">
        <f t="shared" si="27"/>
        <v>46.625</v>
      </c>
      <c r="U157" s="7">
        <f t="shared" si="28"/>
        <v>47.67499999999999</v>
      </c>
      <c r="V157" s="7">
        <f t="shared" si="29"/>
        <v>47.412499999999994</v>
      </c>
    </row>
    <row r="158" spans="1:22" ht="13.5" x14ac:dyDescent="0.25">
      <c r="A158" s="3">
        <f>RSI!A158</f>
        <v>42531</v>
      </c>
      <c r="B158" s="2">
        <f>RSI!B158</f>
        <v>3.9417</v>
      </c>
      <c r="C158" s="2">
        <f>RSI!I158</f>
        <v>41.358037383309814</v>
      </c>
      <c r="D158" s="2">
        <f>MACD!E158</f>
        <v>-1.6184608549855817E-2</v>
      </c>
      <c r="E158" s="2">
        <f>MACD!F158</f>
        <v>-3.5241875482447511E-2</v>
      </c>
      <c r="F158" s="2">
        <f>'Moving Avg'!D158</f>
        <v>4.08188</v>
      </c>
      <c r="G158" s="2">
        <f>'Moving Avg'!F158</f>
        <v>4.0857700000000001</v>
      </c>
      <c r="H158" s="2">
        <f>'Moving Avg'!G158</f>
        <v>4.0994379999999992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BULLISH DIVERGENCE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66.5</v>
      </c>
      <c r="Q158" s="8">
        <f t="shared" si="24"/>
        <v>26.225000000000001</v>
      </c>
      <c r="R158" s="8">
        <f t="shared" si="25"/>
        <v>39.125</v>
      </c>
      <c r="S158" s="8">
        <f t="shared" si="26"/>
        <v>46.174999999999997</v>
      </c>
      <c r="T158" s="8">
        <f t="shared" si="27"/>
        <v>35.375</v>
      </c>
      <c r="U158" s="7">
        <f t="shared" si="28"/>
        <v>37.174999999999997</v>
      </c>
      <c r="V158" s="7">
        <f t="shared" si="29"/>
        <v>36.724999999999994</v>
      </c>
    </row>
    <row r="159" spans="1:22" ht="13.5" x14ac:dyDescent="0.25">
      <c r="A159" s="3">
        <f>RSI!A159</f>
        <v>42534</v>
      </c>
      <c r="B159" s="2">
        <f>RSI!B159</f>
        <v>4.0585000000000004</v>
      </c>
      <c r="C159" s="2">
        <f>RSI!I159</f>
        <v>48.287575929390904</v>
      </c>
      <c r="D159" s="2">
        <f>MACD!E159</f>
        <v>-1.7189942824726856E-3</v>
      </c>
      <c r="E159" s="2">
        <f>MACD!F159</f>
        <v>-2.853729924245255E-2</v>
      </c>
      <c r="F159" s="2">
        <f>'Moving Avg'!D159</f>
        <v>4.0784199999999995</v>
      </c>
      <c r="G159" s="2">
        <f>'Moving Avg'!F159</f>
        <v>4.0896650000000001</v>
      </c>
      <c r="H159" s="2">
        <f>'Moving Avg'!G159</f>
        <v>4.0953699999999991</v>
      </c>
      <c r="I159" s="2">
        <f>'Moving Avg'!H159</f>
        <v>0</v>
      </c>
      <c r="J159" s="5" t="str">
        <f>OBV!F159</f>
        <v>BULLISH</v>
      </c>
      <c r="K159" s="5" t="str">
        <f>OBV!G159</f>
        <v>NEUTRAL</v>
      </c>
      <c r="L159" s="5" t="str">
        <f>OBV!H159</f>
        <v>BULLISH DIVERGENCE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66.5</v>
      </c>
      <c r="Q159" s="8">
        <f t="shared" si="24"/>
        <v>26.225000000000001</v>
      </c>
      <c r="R159" s="8">
        <f t="shared" si="25"/>
        <v>39.125</v>
      </c>
      <c r="S159" s="8">
        <f t="shared" si="26"/>
        <v>46.174999999999997</v>
      </c>
      <c r="T159" s="8">
        <f t="shared" si="27"/>
        <v>35.375</v>
      </c>
      <c r="U159" s="7">
        <f t="shared" si="28"/>
        <v>37.174999999999997</v>
      </c>
      <c r="V159" s="7">
        <f t="shared" si="29"/>
        <v>36.724999999999994</v>
      </c>
    </row>
    <row r="160" spans="1:22" ht="13.5" x14ac:dyDescent="0.25">
      <c r="A160" s="3">
        <f>RSI!A160</f>
        <v>42535</v>
      </c>
      <c r="B160" s="2">
        <f>RSI!B160</f>
        <v>4.0065999999999997</v>
      </c>
      <c r="C160" s="2">
        <f>RSI!I160</f>
        <v>45.703222876411168</v>
      </c>
      <c r="D160" s="2">
        <f>MACD!E160</f>
        <v>1.4563398596901145E-2</v>
      </c>
      <c r="E160" s="2">
        <f>MACD!F160</f>
        <v>-1.9917159674581811E-2</v>
      </c>
      <c r="F160" s="2">
        <f>'Moving Avg'!D160</f>
        <v>4.0455399999999999</v>
      </c>
      <c r="G160" s="2">
        <f>'Moving Avg'!F160</f>
        <v>4.0859899999999998</v>
      </c>
      <c r="H160" s="2">
        <f>'Moving Avg'!G160</f>
        <v>4.0902639999999995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16.5</v>
      </c>
      <c r="Q160" s="8">
        <f t="shared" si="24"/>
        <v>18.725000000000001</v>
      </c>
      <c r="R160" s="8">
        <f t="shared" si="25"/>
        <v>26.625</v>
      </c>
      <c r="S160" s="8">
        <f t="shared" si="26"/>
        <v>23.675000000000001</v>
      </c>
      <c r="T160" s="8">
        <f t="shared" si="27"/>
        <v>22.875</v>
      </c>
      <c r="U160" s="7">
        <f t="shared" si="28"/>
        <v>23.008333333333336</v>
      </c>
      <c r="V160" s="7">
        <f t="shared" si="29"/>
        <v>22.975000000000001</v>
      </c>
    </row>
    <row r="161" spans="1:22" ht="13.5" x14ac:dyDescent="0.25">
      <c r="A161" s="3">
        <f>RSI!A161</f>
        <v>42536</v>
      </c>
      <c r="B161" s="2">
        <f>RSI!B161</f>
        <v>4.1234000000000002</v>
      </c>
      <c r="C161" s="2">
        <f>RSI!I161</f>
        <v>51.937460114134048</v>
      </c>
      <c r="D161" s="2">
        <f>MACD!E161</f>
        <v>4.8711035753630227E-3</v>
      </c>
      <c r="E161" s="2">
        <f>MACD!F161</f>
        <v>-1.4959507024592844E-2</v>
      </c>
      <c r="F161" s="2">
        <f>'Moving Avg'!D161</f>
        <v>4.0360199999999997</v>
      </c>
      <c r="G161" s="2">
        <f>'Moving Avg'!F161</f>
        <v>4.0942100000000003</v>
      </c>
      <c r="H161" s="2">
        <f>'Moving Avg'!G161</f>
        <v>4.0896579999999991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CONFIRMED BEARISH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16.5</v>
      </c>
      <c r="Q161" s="8">
        <f t="shared" si="24"/>
        <v>18.725000000000001</v>
      </c>
      <c r="R161" s="8">
        <f t="shared" si="25"/>
        <v>26.625</v>
      </c>
      <c r="S161" s="8">
        <f t="shared" si="26"/>
        <v>23.675000000000001</v>
      </c>
      <c r="T161" s="8">
        <f t="shared" si="27"/>
        <v>22.875</v>
      </c>
      <c r="U161" s="7">
        <f t="shared" si="28"/>
        <v>23.008333333333336</v>
      </c>
      <c r="V161" s="7">
        <f t="shared" si="29"/>
        <v>22.975000000000001</v>
      </c>
    </row>
    <row r="162" spans="1:22" ht="13.5" x14ac:dyDescent="0.25">
      <c r="A162" s="3">
        <f>RSI!A162</f>
        <v>42537</v>
      </c>
      <c r="B162" s="2">
        <f>RSI!B162</f>
        <v>4.1234000000000002</v>
      </c>
      <c r="C162" s="2">
        <f>RSI!I162</f>
        <v>51.937460114134048</v>
      </c>
      <c r="D162" s="2">
        <f>MACD!E162</f>
        <v>1.4402540768456262E-2</v>
      </c>
      <c r="E162" s="2">
        <f>MACD!F162</f>
        <v>-9.0870974659830236E-3</v>
      </c>
      <c r="F162" s="2">
        <f>'Moving Avg'!D162</f>
        <v>4.0507200000000001</v>
      </c>
      <c r="G162" s="2">
        <f>'Moving Avg'!F162</f>
        <v>4.0970200000000006</v>
      </c>
      <c r="H162" s="2">
        <f>'Moving Avg'!G162</f>
        <v>4.0889659999999992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BEARISH DIVERGENCE</v>
      </c>
      <c r="M162" s="7">
        <f t="shared" si="20"/>
        <v>25</v>
      </c>
      <c r="N162" s="7">
        <f t="shared" si="21"/>
        <v>0</v>
      </c>
      <c r="O162" s="7">
        <f t="shared" si="22"/>
        <v>50</v>
      </c>
      <c r="P162" s="7">
        <f t="shared" si="23"/>
        <v>16.5</v>
      </c>
      <c r="Q162" s="8">
        <f t="shared" si="24"/>
        <v>18.725000000000001</v>
      </c>
      <c r="R162" s="8">
        <f t="shared" si="25"/>
        <v>26.625</v>
      </c>
      <c r="S162" s="8">
        <f t="shared" si="26"/>
        <v>23.675000000000001</v>
      </c>
      <c r="T162" s="8">
        <f t="shared" si="27"/>
        <v>22.875</v>
      </c>
      <c r="U162" s="7">
        <f t="shared" si="28"/>
        <v>23.008333333333336</v>
      </c>
      <c r="V162" s="7">
        <f t="shared" si="29"/>
        <v>22.975000000000001</v>
      </c>
    </row>
    <row r="163" spans="1:22" ht="13.5" x14ac:dyDescent="0.25">
      <c r="A163" s="3">
        <f>RSI!A163</f>
        <v>42538</v>
      </c>
      <c r="B163" s="2">
        <f>RSI!B163</f>
        <v>4.1321000000000003</v>
      </c>
      <c r="C163" s="2">
        <f>RSI!I163</f>
        <v>52.40949636273875</v>
      </c>
      <c r="D163" s="2">
        <f>MACD!E163</f>
        <v>2.1604065170242492E-2</v>
      </c>
      <c r="E163" s="2">
        <f>MACD!F163</f>
        <v>-2.9488649387379206E-3</v>
      </c>
      <c r="F163" s="2">
        <f>'Moving Avg'!D163</f>
        <v>4.0888000000000009</v>
      </c>
      <c r="G163" s="2">
        <f>'Moving Avg'!F163</f>
        <v>4.1004850000000008</v>
      </c>
      <c r="H163" s="2">
        <f>'Moving Avg'!G163</f>
        <v>4.0884479999999987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100</v>
      </c>
      <c r="Q163" s="8">
        <f t="shared" si="24"/>
        <v>31.25</v>
      </c>
      <c r="R163" s="8">
        <f t="shared" si="25"/>
        <v>47.5</v>
      </c>
      <c r="S163" s="8">
        <f t="shared" si="26"/>
        <v>61.25</v>
      </c>
      <c r="T163" s="8">
        <f t="shared" si="27"/>
        <v>43.75</v>
      </c>
      <c r="U163" s="7">
        <f t="shared" si="28"/>
        <v>46.666666666666664</v>
      </c>
      <c r="V163" s="7">
        <f t="shared" si="29"/>
        <v>45.9375</v>
      </c>
    </row>
    <row r="164" spans="1:22" ht="13.5" x14ac:dyDescent="0.25">
      <c r="A164" s="3">
        <f>RSI!A164</f>
        <v>42541</v>
      </c>
      <c r="B164" s="2">
        <f>RSI!B164</f>
        <v>4.1321000000000003</v>
      </c>
      <c r="C164" s="2">
        <f>RSI!I164</f>
        <v>52.40949636273875</v>
      </c>
      <c r="D164" s="2">
        <f>MACD!E164</f>
        <v>1.2797235967422438E-2</v>
      </c>
      <c r="E164" s="2">
        <f>MACD!F164</f>
        <v>2.0035524249415121E-4</v>
      </c>
      <c r="F164" s="2">
        <f>'Moving Avg'!D164</f>
        <v>4.1035200000000005</v>
      </c>
      <c r="G164" s="2">
        <f>'Moving Avg'!F164</f>
        <v>4.1019999999999994</v>
      </c>
      <c r="H164" s="2">
        <f>'Moving Avg'!G164</f>
        <v>4.085939999999999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  <c r="M164" s="7">
        <f t="shared" si="20"/>
        <v>25</v>
      </c>
      <c r="N164" s="7">
        <f t="shared" si="21"/>
        <v>0</v>
      </c>
      <c r="O164" s="7">
        <f t="shared" si="22"/>
        <v>50</v>
      </c>
      <c r="P164" s="7">
        <f t="shared" si="23"/>
        <v>100</v>
      </c>
      <c r="Q164" s="8">
        <f t="shared" si="24"/>
        <v>31.25</v>
      </c>
      <c r="R164" s="8">
        <f t="shared" si="25"/>
        <v>47.5</v>
      </c>
      <c r="S164" s="8">
        <f t="shared" si="26"/>
        <v>61.25</v>
      </c>
      <c r="T164" s="8">
        <f t="shared" si="27"/>
        <v>43.75</v>
      </c>
      <c r="U164" s="7">
        <f t="shared" si="28"/>
        <v>46.666666666666664</v>
      </c>
      <c r="V164" s="7">
        <f t="shared" si="29"/>
        <v>45.9375</v>
      </c>
    </row>
    <row r="165" spans="1:22" ht="13.5" x14ac:dyDescent="0.25">
      <c r="A165" s="3">
        <f>RSI!A165</f>
        <v>42542</v>
      </c>
      <c r="B165" s="2">
        <f>RSI!B165</f>
        <v>4.1321000000000003</v>
      </c>
      <c r="C165" s="2">
        <f>RSI!I165</f>
        <v>52.40949636273875</v>
      </c>
      <c r="D165" s="2">
        <f>MACD!E165</f>
        <v>1.9756019515441814E-2</v>
      </c>
      <c r="E165" s="2">
        <f>MACD!F165</f>
        <v>4.1114880970836839E-3</v>
      </c>
      <c r="F165" s="2">
        <f>'Moving Avg'!D165</f>
        <v>4.1286200000000006</v>
      </c>
      <c r="G165" s="2">
        <f>'Moving Avg'!F165</f>
        <v>4.1074099999999998</v>
      </c>
      <c r="H165" s="2">
        <f>'Moving Avg'!G165</f>
        <v>4.0834319999999993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  <c r="M165" s="7">
        <f t="shared" si="20"/>
        <v>25</v>
      </c>
      <c r="N165" s="7">
        <f t="shared" si="21"/>
        <v>0</v>
      </c>
      <c r="O165" s="7">
        <f t="shared" si="22"/>
        <v>50</v>
      </c>
      <c r="P165" s="7">
        <f t="shared" si="23"/>
        <v>100</v>
      </c>
      <c r="Q165" s="8">
        <f t="shared" si="24"/>
        <v>31.25</v>
      </c>
      <c r="R165" s="8">
        <f t="shared" si="25"/>
        <v>47.5</v>
      </c>
      <c r="S165" s="8">
        <f t="shared" si="26"/>
        <v>61.25</v>
      </c>
      <c r="T165" s="8">
        <f t="shared" si="27"/>
        <v>43.75</v>
      </c>
      <c r="U165" s="7">
        <f t="shared" si="28"/>
        <v>46.666666666666664</v>
      </c>
      <c r="V165" s="7">
        <f t="shared" si="29"/>
        <v>45.9375</v>
      </c>
    </row>
    <row r="166" spans="1:22" ht="13.5" x14ac:dyDescent="0.25">
      <c r="A166" s="3">
        <f>RSI!A166</f>
        <v>42543</v>
      </c>
      <c r="B166" s="2">
        <f>RSI!B166</f>
        <v>4.1104000000000003</v>
      </c>
      <c r="C166" s="2">
        <f>RSI!I166</f>
        <v>50.853585395661291</v>
      </c>
      <c r="D166" s="2">
        <f>MACD!E166</f>
        <v>2.7033630334939218E-2</v>
      </c>
      <c r="E166" s="2">
        <f>MACD!F166</f>
        <v>8.6959165446547915E-3</v>
      </c>
      <c r="F166" s="2">
        <f>'Moving Avg'!D166</f>
        <v>4.1260200000000014</v>
      </c>
      <c r="G166" s="2">
        <f>'Moving Avg'!F166</f>
        <v>4.1076249999999996</v>
      </c>
      <c r="H166" s="2">
        <f>'Moving Avg'!G166</f>
        <v>4.0804899999999993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BULLISH DIVERGENCE</v>
      </c>
      <c r="M166" s="7">
        <f t="shared" si="20"/>
        <v>25</v>
      </c>
      <c r="N166" s="7">
        <f t="shared" si="21"/>
        <v>0</v>
      </c>
      <c r="O166" s="7">
        <f t="shared" si="22"/>
        <v>50</v>
      </c>
      <c r="P166" s="7">
        <f t="shared" si="23"/>
        <v>83</v>
      </c>
      <c r="Q166" s="8">
        <f t="shared" si="24"/>
        <v>28.7</v>
      </c>
      <c r="R166" s="8">
        <f t="shared" si="25"/>
        <v>43.25</v>
      </c>
      <c r="S166" s="8">
        <f t="shared" si="26"/>
        <v>53.6</v>
      </c>
      <c r="T166" s="8">
        <f t="shared" si="27"/>
        <v>39.5</v>
      </c>
      <c r="U166" s="7">
        <f t="shared" si="28"/>
        <v>41.85</v>
      </c>
      <c r="V166" s="7">
        <f t="shared" si="29"/>
        <v>41.262500000000003</v>
      </c>
    </row>
    <row r="167" spans="1:22" ht="13.5" x14ac:dyDescent="0.25">
      <c r="A167" s="3">
        <f>RSI!A167</f>
        <v>42544</v>
      </c>
      <c r="B167" s="2">
        <f>RSI!B167</f>
        <v>4.1104000000000003</v>
      </c>
      <c r="C167" s="2">
        <f>RSI!I167</f>
        <v>50.853585395661305</v>
      </c>
      <c r="D167" s="2">
        <f>MACD!E167</f>
        <v>1.4487215674033216E-2</v>
      </c>
      <c r="E167" s="2">
        <f>MACD!F167</f>
        <v>9.854176370530477E-3</v>
      </c>
      <c r="F167" s="2">
        <f>'Moving Avg'!D167</f>
        <v>4.1234200000000003</v>
      </c>
      <c r="G167" s="2">
        <f>'Moving Avg'!F167</f>
        <v>4.1097849999999987</v>
      </c>
      <c r="H167" s="2">
        <f>'Moving Avg'!G167</f>
        <v>4.0776339999999998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BULLISH DIVERGENCE</v>
      </c>
      <c r="M167" s="7">
        <f t="shared" si="20"/>
        <v>25</v>
      </c>
      <c r="N167" s="7">
        <f t="shared" si="21"/>
        <v>0</v>
      </c>
      <c r="O167" s="7">
        <f t="shared" si="22"/>
        <v>50</v>
      </c>
      <c r="P167" s="7">
        <f t="shared" si="23"/>
        <v>83</v>
      </c>
      <c r="Q167" s="8">
        <f t="shared" si="24"/>
        <v>28.7</v>
      </c>
      <c r="R167" s="8">
        <f t="shared" si="25"/>
        <v>43.25</v>
      </c>
      <c r="S167" s="8">
        <f t="shared" si="26"/>
        <v>53.6</v>
      </c>
      <c r="T167" s="8">
        <f t="shared" si="27"/>
        <v>39.5</v>
      </c>
      <c r="U167" s="7">
        <f t="shared" si="28"/>
        <v>41.85</v>
      </c>
      <c r="V167" s="7">
        <f t="shared" si="29"/>
        <v>41.262500000000003</v>
      </c>
    </row>
    <row r="168" spans="1:22" ht="13.5" x14ac:dyDescent="0.25">
      <c r="A168" s="3">
        <f>RSI!A168</f>
        <v>42545</v>
      </c>
      <c r="B168" s="2">
        <f>RSI!B168</f>
        <v>4.1104000000000003</v>
      </c>
      <c r="C168" s="2">
        <f>RSI!I168</f>
        <v>50.853585395661291</v>
      </c>
      <c r="D168" s="2">
        <f>MACD!E168</f>
        <v>-1.2843305392761906E-2</v>
      </c>
      <c r="E168" s="2">
        <f>MACD!F168</f>
        <v>5.3146800178720012E-3</v>
      </c>
      <c r="F168" s="2">
        <f>'Moving Avg'!D168</f>
        <v>4.1190799999999994</v>
      </c>
      <c r="G168" s="2">
        <f>'Moving Avg'!F168</f>
        <v>4.1076199999999998</v>
      </c>
      <c r="H168" s="2">
        <f>'Moving Avg'!G168</f>
        <v>4.0767679999999995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16.5</v>
      </c>
      <c r="Q168" s="8">
        <f t="shared" si="24"/>
        <v>34.475000000000001</v>
      </c>
      <c r="R168" s="8">
        <f t="shared" si="25"/>
        <v>35.625</v>
      </c>
      <c r="S168" s="8">
        <f t="shared" si="26"/>
        <v>30.425000000000001</v>
      </c>
      <c r="T168" s="8">
        <f t="shared" si="27"/>
        <v>34.125</v>
      </c>
      <c r="U168" s="7">
        <f t="shared" si="28"/>
        <v>33.508333333333333</v>
      </c>
      <c r="V168" s="7">
        <f t="shared" si="29"/>
        <v>33.662499999999994</v>
      </c>
    </row>
    <row r="169" spans="1:22" ht="13.5" x14ac:dyDescent="0.25">
      <c r="A169" s="3">
        <f>RSI!A169</f>
        <v>42548</v>
      </c>
      <c r="B169" s="2">
        <f>RSI!B169</f>
        <v>4.1104000000000003</v>
      </c>
      <c r="C169" s="2">
        <f>RSI!I169</f>
        <v>50.853585395661291</v>
      </c>
      <c r="D169" s="2">
        <f>MACD!E169</f>
        <v>-1.8063020697028698E-2</v>
      </c>
      <c r="E169" s="2">
        <f>MACD!F169</f>
        <v>6.3913987489186159E-4</v>
      </c>
      <c r="F169" s="2">
        <f>'Moving Avg'!D169</f>
        <v>4.1147400000000003</v>
      </c>
      <c r="G169" s="2">
        <f>'Moving Avg'!F169</f>
        <v>4.1054549999999992</v>
      </c>
      <c r="H169" s="2">
        <f>'Moving Avg'!G169</f>
        <v>4.0762479999999996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16.5</v>
      </c>
      <c r="Q169" s="8">
        <f t="shared" si="24"/>
        <v>34.475000000000001</v>
      </c>
      <c r="R169" s="8">
        <f t="shared" si="25"/>
        <v>35.625</v>
      </c>
      <c r="S169" s="8">
        <f t="shared" si="26"/>
        <v>30.425000000000001</v>
      </c>
      <c r="T169" s="8">
        <f t="shared" si="27"/>
        <v>34.125</v>
      </c>
      <c r="U169" s="7">
        <f t="shared" si="28"/>
        <v>33.508333333333333</v>
      </c>
      <c r="V169" s="7">
        <f t="shared" si="29"/>
        <v>33.662499999999994</v>
      </c>
    </row>
    <row r="170" spans="1:22" ht="13.5" x14ac:dyDescent="0.25">
      <c r="A170" s="3">
        <f>RSI!A170</f>
        <v>42549</v>
      </c>
      <c r="B170" s="2">
        <f>RSI!B170</f>
        <v>4.0324999999999998</v>
      </c>
      <c r="C170" s="2">
        <f>RSI!I170</f>
        <v>44.477789470203604</v>
      </c>
      <c r="D170" s="2">
        <f>MACD!E170</f>
        <v>-2.4752392850548866E-2</v>
      </c>
      <c r="E170" s="2">
        <f>MACD!F170</f>
        <v>-4.4391666701962835E-3</v>
      </c>
      <c r="F170" s="2">
        <f>'Moving Avg'!D170</f>
        <v>4.0948200000000003</v>
      </c>
      <c r="G170" s="2">
        <f>'Moving Avg'!F170</f>
        <v>4.0993950000000003</v>
      </c>
      <c r="H170" s="2">
        <f>'Moving Avg'!G170</f>
        <v>4.0741699999999996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  <c r="M170" s="7">
        <f t="shared" si="20"/>
        <v>25</v>
      </c>
      <c r="N170" s="7">
        <f t="shared" si="21"/>
        <v>100</v>
      </c>
      <c r="O170" s="7">
        <f t="shared" si="22"/>
        <v>50</v>
      </c>
      <c r="P170" s="7">
        <f t="shared" si="23"/>
        <v>16.5</v>
      </c>
      <c r="Q170" s="8">
        <f t="shared" si="24"/>
        <v>53.725000000000001</v>
      </c>
      <c r="R170" s="8">
        <f t="shared" si="25"/>
        <v>46.625</v>
      </c>
      <c r="S170" s="8">
        <f t="shared" si="26"/>
        <v>38.674999999999997</v>
      </c>
      <c r="T170" s="8">
        <f t="shared" si="27"/>
        <v>47.875</v>
      </c>
      <c r="U170" s="7">
        <f t="shared" si="28"/>
        <v>46.341666666666661</v>
      </c>
      <c r="V170" s="7">
        <f t="shared" si="29"/>
        <v>46.724999999999994</v>
      </c>
    </row>
    <row r="171" spans="1:22" ht="13.5" x14ac:dyDescent="0.25">
      <c r="A171" s="3">
        <f>RSI!A171</f>
        <v>42550</v>
      </c>
      <c r="B171" s="2">
        <f>RSI!B171</f>
        <v>4.0324999999999998</v>
      </c>
      <c r="C171" s="2">
        <f>RSI!I171</f>
        <v>44.477789470203604</v>
      </c>
      <c r="D171" s="2">
        <f>MACD!E171</f>
        <v>-1.2037201314410773E-2</v>
      </c>
      <c r="E171" s="2">
        <f>MACD!F171</f>
        <v>-5.9587735990391816E-3</v>
      </c>
      <c r="F171" s="2">
        <f>'Moving Avg'!D171</f>
        <v>4.0792400000000004</v>
      </c>
      <c r="G171" s="2">
        <f>'Moving Avg'!F171</f>
        <v>4.0983099999999997</v>
      </c>
      <c r="H171" s="2">
        <f>'Moving Avg'!G171</f>
        <v>4.074516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16.5</v>
      </c>
      <c r="Q171" s="8">
        <f t="shared" si="24"/>
        <v>34.475000000000001</v>
      </c>
      <c r="R171" s="8">
        <f t="shared" si="25"/>
        <v>35.625</v>
      </c>
      <c r="S171" s="8">
        <f t="shared" si="26"/>
        <v>30.425000000000001</v>
      </c>
      <c r="T171" s="8">
        <f t="shared" si="27"/>
        <v>34.125</v>
      </c>
      <c r="U171" s="7">
        <f t="shared" si="28"/>
        <v>33.508333333333333</v>
      </c>
      <c r="V171" s="7">
        <f t="shared" si="29"/>
        <v>33.662499999999994</v>
      </c>
    </row>
    <row r="172" spans="1:22" ht="13.5" x14ac:dyDescent="0.25">
      <c r="A172" s="3">
        <f>RSI!A172</f>
        <v>42551</v>
      </c>
      <c r="B172" s="2">
        <f>RSI!B172</f>
        <v>4.0324999999999998</v>
      </c>
      <c r="C172" s="2">
        <f>RSI!I172</f>
        <v>44.477789470203604</v>
      </c>
      <c r="D172" s="2">
        <f>MACD!E172</f>
        <v>-9.0208314433848358E-4</v>
      </c>
      <c r="E172" s="2">
        <f>MACD!F172</f>
        <v>-4.947435508099042E-3</v>
      </c>
      <c r="F172" s="2">
        <f>'Moving Avg'!D172</f>
        <v>4.0636599999999996</v>
      </c>
      <c r="G172" s="2">
        <f>'Moving Avg'!F172</f>
        <v>4.0913850000000007</v>
      </c>
      <c r="H172" s="2">
        <f>'Moving Avg'!G172</f>
        <v>4.0746880000000001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16.5</v>
      </c>
      <c r="Q172" s="8">
        <f t="shared" si="24"/>
        <v>18.725000000000001</v>
      </c>
      <c r="R172" s="8">
        <f t="shared" si="25"/>
        <v>26.625</v>
      </c>
      <c r="S172" s="8">
        <f t="shared" si="26"/>
        <v>23.675000000000001</v>
      </c>
      <c r="T172" s="8">
        <f t="shared" si="27"/>
        <v>22.875</v>
      </c>
      <c r="U172" s="7">
        <f t="shared" si="28"/>
        <v>23.008333333333336</v>
      </c>
      <c r="V172" s="7">
        <f t="shared" si="29"/>
        <v>22.975000000000001</v>
      </c>
    </row>
    <row r="173" spans="1:22" ht="13.5" x14ac:dyDescent="0.25">
      <c r="A173" s="3">
        <f>RSI!A173</f>
        <v>42552</v>
      </c>
      <c r="B173" s="2">
        <f>RSI!B173</f>
        <v>3.9308999999999998</v>
      </c>
      <c r="C173" s="2">
        <f>RSI!I173</f>
        <v>36.934578166396413</v>
      </c>
      <c r="D173" s="2">
        <f>MACD!E173</f>
        <v>1.7732577338132494E-2</v>
      </c>
      <c r="E173" s="2">
        <f>MACD!F173</f>
        <v>-4.1143293885273534E-4</v>
      </c>
      <c r="F173" s="2">
        <f>'Moving Avg'!D173</f>
        <v>4.0277599999999998</v>
      </c>
      <c r="G173" s="2">
        <f>'Moving Avg'!F173</f>
        <v>4.0793799999999996</v>
      </c>
      <c r="H173" s="2">
        <f>'Moving Avg'!G173</f>
        <v>4.0716160000000006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16.5</v>
      </c>
      <c r="Q173" s="8">
        <f t="shared" si="24"/>
        <v>18.725000000000001</v>
      </c>
      <c r="R173" s="8">
        <f t="shared" si="25"/>
        <v>26.625</v>
      </c>
      <c r="S173" s="8">
        <f t="shared" si="26"/>
        <v>23.675000000000001</v>
      </c>
      <c r="T173" s="8">
        <f t="shared" si="27"/>
        <v>22.875</v>
      </c>
      <c r="U173" s="7">
        <f t="shared" si="28"/>
        <v>23.008333333333336</v>
      </c>
      <c r="V173" s="7">
        <f t="shared" si="29"/>
        <v>22.975000000000001</v>
      </c>
    </row>
    <row r="174" spans="1:22" ht="13.5" x14ac:dyDescent="0.25">
      <c r="A174" s="3">
        <f>RSI!A174</f>
        <v>42555</v>
      </c>
      <c r="B174" s="2">
        <f>RSI!B174</f>
        <v>3.9079000000000002</v>
      </c>
      <c r="C174" s="2">
        <f>RSI!I174</f>
        <v>35.468118764876081</v>
      </c>
      <c r="D174" s="2">
        <f>MACD!E174</f>
        <v>3.6126883102596707E-2</v>
      </c>
      <c r="E174" s="2">
        <f>MACD!F174</f>
        <v>6.8962302694371537E-3</v>
      </c>
      <c r="F174" s="2">
        <f>'Moving Avg'!D174</f>
        <v>3.9872600000000005</v>
      </c>
      <c r="G174" s="2">
        <f>'Moving Avg'!F174</f>
        <v>4.0709849999999994</v>
      </c>
      <c r="H174" s="2">
        <f>'Moving Avg'!G174</f>
        <v>4.0688640000000014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16.5</v>
      </c>
      <c r="Q174" s="8">
        <f t="shared" si="24"/>
        <v>18.725000000000001</v>
      </c>
      <c r="R174" s="8">
        <f t="shared" si="25"/>
        <v>26.625</v>
      </c>
      <c r="S174" s="8">
        <f t="shared" si="26"/>
        <v>23.675000000000001</v>
      </c>
      <c r="T174" s="8">
        <f t="shared" si="27"/>
        <v>22.875</v>
      </c>
      <c r="U174" s="7">
        <f t="shared" si="28"/>
        <v>23.008333333333336</v>
      </c>
      <c r="V174" s="7">
        <f t="shared" si="29"/>
        <v>22.975000000000001</v>
      </c>
    </row>
    <row r="175" spans="1:22" ht="13.5" x14ac:dyDescent="0.25">
      <c r="A175" s="3">
        <f>RSI!A175</f>
        <v>42559</v>
      </c>
      <c r="B175" s="2">
        <f>RSI!B175</f>
        <v>4.0216000000000003</v>
      </c>
      <c r="C175" s="2">
        <f>RSI!I175</f>
        <v>46.728415332224849</v>
      </c>
      <c r="D175" s="2">
        <f>MACD!E175</f>
        <v>4.4259437384127409E-2</v>
      </c>
      <c r="E175" s="2">
        <f>MACD!F175</f>
        <v>1.4368871692375206E-2</v>
      </c>
      <c r="F175" s="2">
        <f>'Moving Avg'!D175</f>
        <v>3.98508</v>
      </c>
      <c r="G175" s="2">
        <f>'Moving Avg'!F175</f>
        <v>4.0635149999999998</v>
      </c>
      <c r="H175" s="2">
        <f>'Moving Avg'!G175</f>
        <v>4.0684720000000008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16.5</v>
      </c>
      <c r="Q175" s="8">
        <f t="shared" si="24"/>
        <v>18.725000000000001</v>
      </c>
      <c r="R175" s="8">
        <f t="shared" si="25"/>
        <v>26.625</v>
      </c>
      <c r="S175" s="8">
        <f t="shared" si="26"/>
        <v>23.675000000000001</v>
      </c>
      <c r="T175" s="8">
        <f t="shared" si="27"/>
        <v>22.875</v>
      </c>
      <c r="U175" s="7">
        <f t="shared" si="28"/>
        <v>23.008333333333336</v>
      </c>
      <c r="V175" s="7">
        <f t="shared" si="29"/>
        <v>22.975000000000001</v>
      </c>
    </row>
    <row r="176" spans="1:22" ht="13.5" x14ac:dyDescent="0.25">
      <c r="A176" s="3">
        <f>RSI!A176</f>
        <v>42562</v>
      </c>
      <c r="B176" s="2">
        <f>RSI!B176</f>
        <v>4.0168999999999997</v>
      </c>
      <c r="C176" s="2">
        <f>RSI!I176</f>
        <v>46.368236522327258</v>
      </c>
      <c r="D176" s="2">
        <f>MACD!E176</f>
        <v>4.8395661537644408E-2</v>
      </c>
      <c r="E176" s="2">
        <f>MACD!F176</f>
        <v>2.1174229661429046E-2</v>
      </c>
      <c r="F176" s="2">
        <f>'Moving Avg'!D176</f>
        <v>3.9819599999999999</v>
      </c>
      <c r="G176" s="2">
        <f>'Moving Avg'!F176</f>
        <v>4.0558099999999992</v>
      </c>
      <c r="H176" s="2">
        <f>'Moving Avg'!G176</f>
        <v>4.0704080000000014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18.725000000000001</v>
      </c>
      <c r="R176" s="8">
        <f t="shared" si="25"/>
        <v>26.625</v>
      </c>
      <c r="S176" s="8">
        <f t="shared" si="26"/>
        <v>23.675000000000001</v>
      </c>
      <c r="T176" s="8">
        <f t="shared" si="27"/>
        <v>22.875</v>
      </c>
      <c r="U176" s="7">
        <f t="shared" si="28"/>
        <v>23.008333333333336</v>
      </c>
      <c r="V176" s="7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4.1116000000000001</v>
      </c>
      <c r="C177" s="2">
        <f>RSI!I177</f>
        <v>54.053008564587174</v>
      </c>
      <c r="D177" s="2">
        <f>MACD!E177</f>
        <v>4.5135487737264057E-2</v>
      </c>
      <c r="E177" s="2">
        <f>MACD!F177</f>
        <v>2.5966481276596051E-2</v>
      </c>
      <c r="F177" s="2">
        <f>'Moving Avg'!D177</f>
        <v>3.9977800000000001</v>
      </c>
      <c r="G177" s="2">
        <f>'Moving Avg'!F177</f>
        <v>4.0588949999999988</v>
      </c>
      <c r="H177" s="2">
        <f>'Moving Avg'!G177</f>
        <v>4.0719900000000013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66.5</v>
      </c>
      <c r="Q177" s="8">
        <f t="shared" si="24"/>
        <v>26.225000000000001</v>
      </c>
      <c r="R177" s="8">
        <f t="shared" si="25"/>
        <v>39.125</v>
      </c>
      <c r="S177" s="8">
        <f t="shared" si="26"/>
        <v>46.174999999999997</v>
      </c>
      <c r="T177" s="8">
        <f t="shared" si="27"/>
        <v>35.375</v>
      </c>
      <c r="U177" s="7">
        <f t="shared" si="28"/>
        <v>37.174999999999997</v>
      </c>
      <c r="V177" s="7">
        <f t="shared" si="29"/>
        <v>36.724999999999994</v>
      </c>
    </row>
    <row r="178" spans="1:22" ht="13.5" x14ac:dyDescent="0.25">
      <c r="A178" s="3">
        <f>RSI!A178</f>
        <v>42564</v>
      </c>
      <c r="B178" s="2">
        <f>RSI!B178</f>
        <v>4.0879000000000003</v>
      </c>
      <c r="C178" s="2">
        <f>RSI!I178</f>
        <v>52.043194376471526</v>
      </c>
      <c r="D178" s="2">
        <f>MACD!E178</f>
        <v>4.3808736324005615E-2</v>
      </c>
      <c r="E178" s="2">
        <f>MACD!F178</f>
        <v>2.9534932286077967E-2</v>
      </c>
      <c r="F178" s="2">
        <f>'Moving Avg'!D178</f>
        <v>4.0291800000000002</v>
      </c>
      <c r="G178" s="2">
        <f>'Moving Avg'!F178</f>
        <v>4.066205000000001</v>
      </c>
      <c r="H178" s="2">
        <f>'Moving Avg'!G178</f>
        <v>4.074828000000001</v>
      </c>
      <c r="I178" s="2">
        <f>'Moving Avg'!H178</f>
        <v>0</v>
      </c>
      <c r="J178" s="5" t="str">
        <f>OBV!F178</f>
        <v>BEARISH</v>
      </c>
      <c r="K178" s="5" t="str">
        <f>OBV!G178</f>
        <v>WEAK</v>
      </c>
      <c r="L178" s="5" t="str">
        <f>OBV!H178</f>
        <v>BEARISH DIVERGENCE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0</v>
      </c>
      <c r="Q178" s="8">
        <f t="shared" si="24"/>
        <v>16.25</v>
      </c>
      <c r="R178" s="8">
        <f t="shared" si="25"/>
        <v>22.5</v>
      </c>
      <c r="S178" s="8">
        <f t="shared" si="26"/>
        <v>16.25</v>
      </c>
      <c r="T178" s="8">
        <f t="shared" si="27"/>
        <v>18.75</v>
      </c>
      <c r="U178" s="7">
        <f t="shared" si="28"/>
        <v>18.333333333333332</v>
      </c>
      <c r="V178" s="7">
        <f t="shared" si="29"/>
        <v>18.4375</v>
      </c>
    </row>
    <row r="179" spans="1:22" ht="13.5" x14ac:dyDescent="0.25">
      <c r="A179" s="3">
        <f>RSI!A179</f>
        <v>42565</v>
      </c>
      <c r="B179" s="2">
        <f>RSI!B179</f>
        <v>4.0879000000000003</v>
      </c>
      <c r="C179" s="2">
        <f>RSI!I179</f>
        <v>52.043194376471526</v>
      </c>
      <c r="D179" s="2">
        <f>MACD!E179</f>
        <v>4.2526424119042616E-2</v>
      </c>
      <c r="E179" s="2">
        <f>MACD!F179</f>
        <v>3.2133230652670902E-2</v>
      </c>
      <c r="F179" s="2">
        <f>'Moving Avg'!D179</f>
        <v>4.0651799999999998</v>
      </c>
      <c r="G179" s="2">
        <f>'Moving Avg'!F179</f>
        <v>4.0676750000000004</v>
      </c>
      <c r="H179" s="2">
        <f>'Moving Avg'!G179</f>
        <v>4.0740320000000008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BEARISH DIVERGENCE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16.5</v>
      </c>
      <c r="Q179" s="8">
        <f t="shared" si="24"/>
        <v>18.725000000000001</v>
      </c>
      <c r="R179" s="8">
        <f t="shared" si="25"/>
        <v>26.625</v>
      </c>
      <c r="S179" s="8">
        <f t="shared" si="26"/>
        <v>23.675000000000001</v>
      </c>
      <c r="T179" s="8">
        <f t="shared" si="27"/>
        <v>22.875</v>
      </c>
      <c r="U179" s="7">
        <f t="shared" si="28"/>
        <v>23.008333333333336</v>
      </c>
      <c r="V179" s="7">
        <f t="shared" si="29"/>
        <v>22.975000000000001</v>
      </c>
    </row>
    <row r="180" spans="1:22" ht="13.5" x14ac:dyDescent="0.25">
      <c r="A180" s="3">
        <f>RSI!A180</f>
        <v>42566</v>
      </c>
      <c r="B180" s="2">
        <f>RSI!B180</f>
        <v>3.9790000000000001</v>
      </c>
      <c r="C180" s="2">
        <f>RSI!I180</f>
        <v>43.436444112058624</v>
      </c>
      <c r="D180" s="2">
        <f>MACD!E180</f>
        <v>3.7375593484168412E-2</v>
      </c>
      <c r="E180" s="2">
        <f>MACD!F180</f>
        <v>3.3181703218970404E-2</v>
      </c>
      <c r="F180" s="2">
        <f>'Moving Avg'!D180</f>
        <v>4.0566599999999999</v>
      </c>
      <c r="G180" s="2">
        <f>'Moving Avg'!F180</f>
        <v>4.0662949999999993</v>
      </c>
      <c r="H180" s="2">
        <f>'Moving Avg'!G180</f>
        <v>4.0714040000000011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0</v>
      </c>
      <c r="Q180" s="8">
        <f t="shared" si="24"/>
        <v>16.25</v>
      </c>
      <c r="R180" s="8">
        <f t="shared" si="25"/>
        <v>22.5</v>
      </c>
      <c r="S180" s="8">
        <f t="shared" si="26"/>
        <v>16.25</v>
      </c>
      <c r="T180" s="8">
        <f t="shared" si="27"/>
        <v>18.75</v>
      </c>
      <c r="U180" s="7">
        <f t="shared" si="28"/>
        <v>18.333333333333332</v>
      </c>
      <c r="V180" s="7">
        <f t="shared" si="29"/>
        <v>18.4375</v>
      </c>
    </row>
    <row r="181" spans="1:22" ht="13.5" x14ac:dyDescent="0.25">
      <c r="A181" s="3">
        <f>RSI!A181</f>
        <v>42569</v>
      </c>
      <c r="B181" s="2">
        <f>RSI!B181</f>
        <v>3.8984000000000001</v>
      </c>
      <c r="C181" s="2">
        <f>RSI!I181</f>
        <v>38.377665695133786</v>
      </c>
      <c r="D181" s="2">
        <f>MACD!E181</f>
        <v>3.9494166707737755E-2</v>
      </c>
      <c r="E181" s="2">
        <f>MACD!F181</f>
        <v>3.4444195916723874E-2</v>
      </c>
      <c r="F181" s="2">
        <f>'Moving Avg'!D181</f>
        <v>4.0329600000000001</v>
      </c>
      <c r="G181" s="2">
        <f>'Moving Avg'!F181</f>
        <v>4.0550449999999998</v>
      </c>
      <c r="H181" s="2">
        <f>'Moving Avg'!G181</f>
        <v>4.0693260000000011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0</v>
      </c>
      <c r="Q181" s="8">
        <f t="shared" si="24"/>
        <v>16.25</v>
      </c>
      <c r="R181" s="8">
        <f t="shared" si="25"/>
        <v>22.5</v>
      </c>
      <c r="S181" s="8">
        <f t="shared" si="26"/>
        <v>16.25</v>
      </c>
      <c r="T181" s="8">
        <f t="shared" si="27"/>
        <v>18.75</v>
      </c>
      <c r="U181" s="7">
        <f t="shared" si="28"/>
        <v>18.333333333333332</v>
      </c>
      <c r="V181" s="7">
        <f t="shared" si="29"/>
        <v>18.4375</v>
      </c>
    </row>
    <row r="182" spans="1:22" ht="13.5" x14ac:dyDescent="0.25">
      <c r="A182" s="3">
        <f>RSI!A182</f>
        <v>42570</v>
      </c>
      <c r="B182" s="2">
        <f>RSI!B182</f>
        <v>3.8984000000000001</v>
      </c>
      <c r="C182" s="2">
        <f>RSI!I182</f>
        <v>38.377665695133786</v>
      </c>
      <c r="D182" s="2">
        <f>MACD!E182</f>
        <v>4.2232146678252036E-2</v>
      </c>
      <c r="E182" s="2">
        <f>MACD!F182</f>
        <v>3.6001786069029505E-2</v>
      </c>
      <c r="F182" s="2">
        <f>'Moving Avg'!D182</f>
        <v>3.9903199999999996</v>
      </c>
      <c r="G182" s="2">
        <f>'Moving Avg'!F182</f>
        <v>4.0437949999999994</v>
      </c>
      <c r="H182" s="2">
        <f>'Moving Avg'!G182</f>
        <v>4.0674220000000005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0</v>
      </c>
      <c r="Q182" s="8">
        <f t="shared" si="24"/>
        <v>16.25</v>
      </c>
      <c r="R182" s="8">
        <f t="shared" si="25"/>
        <v>22.5</v>
      </c>
      <c r="S182" s="8">
        <f t="shared" si="26"/>
        <v>16.25</v>
      </c>
      <c r="T182" s="8">
        <f t="shared" si="27"/>
        <v>18.75</v>
      </c>
      <c r="U182" s="7">
        <f t="shared" si="28"/>
        <v>18.333333333333332</v>
      </c>
      <c r="V182" s="7">
        <f t="shared" si="29"/>
        <v>18.4375</v>
      </c>
    </row>
    <row r="183" spans="1:22" ht="13.5" x14ac:dyDescent="0.25">
      <c r="A183" s="3">
        <f>RSI!A183</f>
        <v>42571</v>
      </c>
      <c r="B183" s="2">
        <f>RSI!B183</f>
        <v>3.8984000000000001</v>
      </c>
      <c r="C183" s="2">
        <f>RSI!I183</f>
        <v>38.377665695133786</v>
      </c>
      <c r="D183" s="2">
        <f>MACD!E183</f>
        <v>2.9793445553403686E-2</v>
      </c>
      <c r="E183" s="2">
        <f>MACD!F183</f>
        <v>3.4760117965904343E-2</v>
      </c>
      <c r="F183" s="2">
        <f>'Moving Avg'!D183</f>
        <v>3.95242</v>
      </c>
      <c r="G183" s="2">
        <f>'Moving Avg'!F183</f>
        <v>4.0321099999999985</v>
      </c>
      <c r="H183" s="2">
        <f>'Moving Avg'!G183</f>
        <v>4.0632680000000008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  <c r="M183" s="7">
        <f t="shared" si="20"/>
        <v>25</v>
      </c>
      <c r="N183" s="7">
        <f t="shared" si="21"/>
        <v>45</v>
      </c>
      <c r="O183" s="7">
        <f t="shared" si="22"/>
        <v>50</v>
      </c>
      <c r="P183" s="7">
        <f t="shared" si="23"/>
        <v>16.5</v>
      </c>
      <c r="Q183" s="8">
        <f t="shared" si="24"/>
        <v>34.475000000000001</v>
      </c>
      <c r="R183" s="8">
        <f t="shared" si="25"/>
        <v>35.625</v>
      </c>
      <c r="S183" s="8">
        <f t="shared" si="26"/>
        <v>30.425000000000001</v>
      </c>
      <c r="T183" s="8">
        <f t="shared" si="27"/>
        <v>34.125</v>
      </c>
      <c r="U183" s="7">
        <f t="shared" si="28"/>
        <v>33.508333333333333</v>
      </c>
      <c r="V183" s="7">
        <f t="shared" si="29"/>
        <v>33.662499999999994</v>
      </c>
    </row>
    <row r="184" spans="1:22" ht="13.5" x14ac:dyDescent="0.25">
      <c r="A184" s="3">
        <f>RSI!A184</f>
        <v>42572</v>
      </c>
      <c r="B184" s="2">
        <f>RSI!B184</f>
        <v>3.8984000000000001</v>
      </c>
      <c r="C184" s="2">
        <f>RSI!I184</f>
        <v>38.377665695133778</v>
      </c>
      <c r="D184" s="2">
        <f>MACD!E184</f>
        <v>1.6540406831048848E-2</v>
      </c>
      <c r="E184" s="2">
        <f>MACD!F184</f>
        <v>3.1116175738933244E-2</v>
      </c>
      <c r="F184" s="2">
        <f>'Moving Avg'!D184</f>
        <v>3.9145200000000004</v>
      </c>
      <c r="G184" s="2">
        <f>'Moving Avg'!F184</f>
        <v>4.0204249999999986</v>
      </c>
      <c r="H184" s="2">
        <f>'Moving Avg'!G184</f>
        <v>4.0590280000000014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16.5</v>
      </c>
      <c r="Q184" s="8">
        <f t="shared" si="24"/>
        <v>34.475000000000001</v>
      </c>
      <c r="R184" s="8">
        <f t="shared" si="25"/>
        <v>35.625</v>
      </c>
      <c r="S184" s="8">
        <f t="shared" si="26"/>
        <v>30.425000000000001</v>
      </c>
      <c r="T184" s="8">
        <f t="shared" si="27"/>
        <v>34.125</v>
      </c>
      <c r="U184" s="7">
        <f t="shared" si="28"/>
        <v>33.508333333333333</v>
      </c>
      <c r="V184" s="7">
        <f t="shared" si="29"/>
        <v>33.662499999999994</v>
      </c>
    </row>
    <row r="185" spans="1:22" ht="13.5" x14ac:dyDescent="0.25">
      <c r="A185" s="3">
        <f>RSI!A185</f>
        <v>42573</v>
      </c>
      <c r="B185" s="2">
        <f>RSI!B185</f>
        <v>3.9790000000000001</v>
      </c>
      <c r="C185" s="2">
        <f>RSI!I185</f>
        <v>46.723434432984888</v>
      </c>
      <c r="D185" s="2">
        <f>MACD!E185</f>
        <v>1.7598676700075089E-2</v>
      </c>
      <c r="E185" s="2">
        <f>MACD!F185</f>
        <v>2.8412675931161615E-2</v>
      </c>
      <c r="F185" s="2">
        <f>'Moving Avg'!D185</f>
        <v>3.9145200000000004</v>
      </c>
      <c r="G185" s="2">
        <f>'Moving Avg'!F185</f>
        <v>4.0127699999999988</v>
      </c>
      <c r="H185" s="2">
        <f>'Moving Avg'!G185</f>
        <v>4.058822000000001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NEUTRAL</v>
      </c>
      <c r="M185" s="7">
        <f t="shared" si="20"/>
        <v>25</v>
      </c>
      <c r="N185" s="7">
        <f t="shared" si="21"/>
        <v>45</v>
      </c>
      <c r="O185" s="7">
        <f t="shared" si="22"/>
        <v>50</v>
      </c>
      <c r="P185" s="7">
        <f t="shared" si="23"/>
        <v>16.5</v>
      </c>
      <c r="Q185" s="8">
        <f t="shared" si="24"/>
        <v>34.475000000000001</v>
      </c>
      <c r="R185" s="8">
        <f t="shared" si="25"/>
        <v>35.625</v>
      </c>
      <c r="S185" s="8">
        <f t="shared" si="26"/>
        <v>30.425000000000001</v>
      </c>
      <c r="T185" s="8">
        <f t="shared" si="27"/>
        <v>34.125</v>
      </c>
      <c r="U185" s="7">
        <f t="shared" si="28"/>
        <v>33.508333333333333</v>
      </c>
      <c r="V185" s="7">
        <f t="shared" si="29"/>
        <v>33.662499999999994</v>
      </c>
    </row>
    <row r="186" spans="1:22" ht="13.5" x14ac:dyDescent="0.25">
      <c r="A186" s="3">
        <f>RSI!A186</f>
        <v>42577</v>
      </c>
      <c r="B186" s="2">
        <f>RSI!B186</f>
        <v>3.8605</v>
      </c>
      <c r="C186" s="2">
        <f>RSI!I186</f>
        <v>38.473384373107251</v>
      </c>
      <c r="D186" s="2">
        <f>MACD!E186</f>
        <v>2.6767421734780861E-2</v>
      </c>
      <c r="E186" s="2">
        <f>MACD!F186</f>
        <v>2.8083625091885465E-2</v>
      </c>
      <c r="F186" s="2">
        <f>'Moving Avg'!D186</f>
        <v>3.9069400000000001</v>
      </c>
      <c r="G186" s="2">
        <f>'Moving Avg'!F186</f>
        <v>4.0002749999999994</v>
      </c>
      <c r="H186" s="2">
        <f>'Moving Avg'!G186</f>
        <v>4.0543420000000019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25</v>
      </c>
      <c r="N186" s="7">
        <f t="shared" si="21"/>
        <v>45</v>
      </c>
      <c r="O186" s="7">
        <f t="shared" si="22"/>
        <v>50</v>
      </c>
      <c r="P186" s="7">
        <f t="shared" si="23"/>
        <v>16.5</v>
      </c>
      <c r="Q186" s="8">
        <f t="shared" si="24"/>
        <v>34.475000000000001</v>
      </c>
      <c r="R186" s="8">
        <f t="shared" si="25"/>
        <v>35.625</v>
      </c>
      <c r="S186" s="8">
        <f t="shared" si="26"/>
        <v>30.425000000000001</v>
      </c>
      <c r="T186" s="8">
        <f t="shared" si="27"/>
        <v>34.125</v>
      </c>
      <c r="U186" s="7">
        <f t="shared" si="28"/>
        <v>33.508333333333333</v>
      </c>
      <c r="V186" s="7">
        <f t="shared" si="29"/>
        <v>33.662499999999994</v>
      </c>
    </row>
    <row r="187" spans="1:22" ht="13.5" x14ac:dyDescent="0.25">
      <c r="A187" s="3">
        <f>RSI!A187</f>
        <v>42578</v>
      </c>
      <c r="B187" s="2">
        <f>RSI!B187</f>
        <v>3.9079000000000002</v>
      </c>
      <c r="C187" s="2">
        <f>RSI!I187</f>
        <v>42.822413531898512</v>
      </c>
      <c r="D187" s="2">
        <f>MACD!E187</f>
        <v>4.648632543166098E-2</v>
      </c>
      <c r="E187" s="2">
        <f>MACD!F187</f>
        <v>3.1764165159840568E-2</v>
      </c>
      <c r="F187" s="2">
        <f>'Moving Avg'!D187</f>
        <v>3.9088400000000001</v>
      </c>
      <c r="G187" s="2">
        <f>'Moving Avg'!F187</f>
        <v>3.9901499999999999</v>
      </c>
      <c r="H187" s="2">
        <f>'Moving Avg'!G187</f>
        <v>4.0507240000000015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BEARISH DIVERGENCE</v>
      </c>
      <c r="M187" s="7">
        <f t="shared" si="20"/>
        <v>25</v>
      </c>
      <c r="N187" s="7">
        <f t="shared" si="21"/>
        <v>0</v>
      </c>
      <c r="O187" s="7">
        <f t="shared" si="22"/>
        <v>50</v>
      </c>
      <c r="P187" s="7">
        <f t="shared" si="23"/>
        <v>16.5</v>
      </c>
      <c r="Q187" s="8">
        <f t="shared" si="24"/>
        <v>18.725000000000001</v>
      </c>
      <c r="R187" s="8">
        <f t="shared" si="25"/>
        <v>26.625</v>
      </c>
      <c r="S187" s="8">
        <f t="shared" si="26"/>
        <v>23.675000000000001</v>
      </c>
      <c r="T187" s="8">
        <f t="shared" si="27"/>
        <v>22.875</v>
      </c>
      <c r="U187" s="7">
        <f t="shared" si="28"/>
        <v>23.008333333333336</v>
      </c>
      <c r="V187" s="7">
        <f t="shared" si="29"/>
        <v>22.975000000000001</v>
      </c>
    </row>
    <row r="188" spans="1:22" ht="13.5" x14ac:dyDescent="0.25">
      <c r="A188" s="3">
        <f>RSI!A188</f>
        <v>42579</v>
      </c>
      <c r="B188" s="2">
        <f>RSI!B188</f>
        <v>3.8369</v>
      </c>
      <c r="C188" s="2">
        <f>RSI!I188</f>
        <v>38.439420184864922</v>
      </c>
      <c r="D188" s="2">
        <f>MACD!E188</f>
        <v>6.5340323194952976E-2</v>
      </c>
      <c r="E188" s="2">
        <f>MACD!F188</f>
        <v>3.8479396766863051E-2</v>
      </c>
      <c r="F188" s="2">
        <f>'Moving Avg'!D188</f>
        <v>3.8965400000000003</v>
      </c>
      <c r="G188" s="2">
        <f>'Moving Avg'!F188</f>
        <v>3.9764750000000006</v>
      </c>
      <c r="H188" s="2">
        <f>'Moving Avg'!G188</f>
        <v>4.0456860000000017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25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18.725000000000001</v>
      </c>
      <c r="R188" s="8">
        <f t="shared" si="25"/>
        <v>26.625</v>
      </c>
      <c r="S188" s="8">
        <f t="shared" si="26"/>
        <v>23.675000000000001</v>
      </c>
      <c r="T188" s="8">
        <f t="shared" si="27"/>
        <v>22.875</v>
      </c>
      <c r="U188" s="7">
        <f t="shared" si="28"/>
        <v>23.008333333333336</v>
      </c>
      <c r="V188" s="7">
        <f t="shared" si="29"/>
        <v>22.975000000000001</v>
      </c>
    </row>
    <row r="189" spans="1:22" ht="13.5" x14ac:dyDescent="0.25">
      <c r="A189" s="3">
        <f>RSI!A189</f>
        <v>42580</v>
      </c>
      <c r="B189" s="2">
        <f>RSI!B189</f>
        <v>3.8369</v>
      </c>
      <c r="C189" s="2">
        <f>RSI!I189</f>
        <v>38.439420184864922</v>
      </c>
      <c r="D189" s="2">
        <f>MACD!E189</f>
        <v>8.2227753656849423E-2</v>
      </c>
      <c r="E189" s="2">
        <f>MACD!F189</f>
        <v>4.7229068144860331E-2</v>
      </c>
      <c r="F189" s="2">
        <f>'Moving Avg'!D189</f>
        <v>3.8842399999999997</v>
      </c>
      <c r="G189" s="2">
        <f>'Moving Avg'!F189</f>
        <v>3.9628000000000001</v>
      </c>
      <c r="H189" s="2">
        <f>'Moving Avg'!G189</f>
        <v>4.0428120000000023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25</v>
      </c>
      <c r="N189" s="7">
        <f t="shared" si="21"/>
        <v>0</v>
      </c>
      <c r="O189" s="7">
        <f t="shared" si="22"/>
        <v>50</v>
      </c>
      <c r="P189" s="7">
        <f t="shared" si="23"/>
        <v>16.5</v>
      </c>
      <c r="Q189" s="8">
        <f t="shared" si="24"/>
        <v>18.725000000000001</v>
      </c>
      <c r="R189" s="8">
        <f t="shared" si="25"/>
        <v>26.625</v>
      </c>
      <c r="S189" s="8">
        <f t="shared" si="26"/>
        <v>23.675000000000001</v>
      </c>
      <c r="T189" s="8">
        <f t="shared" si="27"/>
        <v>22.875</v>
      </c>
      <c r="U189" s="7">
        <f t="shared" si="28"/>
        <v>23.008333333333336</v>
      </c>
      <c r="V189" s="7">
        <f t="shared" si="29"/>
        <v>22.975000000000001</v>
      </c>
    </row>
    <row r="190" spans="1:22" ht="13.5" x14ac:dyDescent="0.25">
      <c r="A190" s="3">
        <f>RSI!A190</f>
        <v>42583</v>
      </c>
      <c r="B190" s="2">
        <f>RSI!B190</f>
        <v>3.8369</v>
      </c>
      <c r="C190" s="2">
        <f>RSI!I190</f>
        <v>38.439420184864922</v>
      </c>
      <c r="D190" s="2">
        <f>MACD!E190</f>
        <v>8.0628130757687266E-2</v>
      </c>
      <c r="E190" s="2">
        <f>MACD!F190</f>
        <v>5.3908880667425718E-2</v>
      </c>
      <c r="F190" s="2">
        <f>'Moving Avg'!D190</f>
        <v>3.85582</v>
      </c>
      <c r="G190" s="2">
        <f>'Moving Avg'!F190</f>
        <v>3.95302</v>
      </c>
      <c r="H190" s="2">
        <f>'Moving Avg'!G190</f>
        <v>4.0379480000000028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  <c r="M190" s="7">
        <f t="shared" si="20"/>
        <v>25</v>
      </c>
      <c r="N190" s="7">
        <f t="shared" si="21"/>
        <v>0</v>
      </c>
      <c r="O190" s="7">
        <f t="shared" si="22"/>
        <v>50</v>
      </c>
      <c r="P190" s="7">
        <f t="shared" si="23"/>
        <v>16.5</v>
      </c>
      <c r="Q190" s="8">
        <f t="shared" si="24"/>
        <v>18.725000000000001</v>
      </c>
      <c r="R190" s="8">
        <f t="shared" si="25"/>
        <v>26.625</v>
      </c>
      <c r="S190" s="8">
        <f t="shared" si="26"/>
        <v>23.675000000000001</v>
      </c>
      <c r="T190" s="8">
        <f t="shared" si="27"/>
        <v>22.875</v>
      </c>
      <c r="U190" s="7">
        <f t="shared" si="28"/>
        <v>23.008333333333336</v>
      </c>
      <c r="V190" s="7">
        <f t="shared" si="29"/>
        <v>22.975000000000001</v>
      </c>
    </row>
    <row r="191" spans="1:22" ht="13.5" x14ac:dyDescent="0.25">
      <c r="A191" s="3">
        <f>RSI!A191</f>
        <v>42584</v>
      </c>
      <c r="B191" s="2">
        <f>RSI!B191</f>
        <v>4.0073999999999996</v>
      </c>
      <c r="C191" s="2">
        <f>RSI!I191</f>
        <v>52.89885250347055</v>
      </c>
      <c r="D191" s="2">
        <f>MACD!E191</f>
        <v>5.5045769446290027E-2</v>
      </c>
      <c r="E191" s="2">
        <f>MACD!F191</f>
        <v>5.4136258423198587E-2</v>
      </c>
      <c r="F191" s="2">
        <f>'Moving Avg'!D191</f>
        <v>3.8851999999999998</v>
      </c>
      <c r="G191" s="2">
        <f>'Moving Avg'!F191</f>
        <v>3.9517650000000009</v>
      </c>
      <c r="H191" s="2">
        <f>'Moving Avg'!G191</f>
        <v>4.0389160000000022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  <c r="M191" s="7">
        <f t="shared" si="20"/>
        <v>25</v>
      </c>
      <c r="N191" s="7">
        <f t="shared" si="21"/>
        <v>0</v>
      </c>
      <c r="O191" s="7">
        <f t="shared" si="22"/>
        <v>50</v>
      </c>
      <c r="P191" s="7">
        <f t="shared" si="23"/>
        <v>83.5</v>
      </c>
      <c r="Q191" s="8">
        <f t="shared" si="24"/>
        <v>28.774999999999999</v>
      </c>
      <c r="R191" s="8">
        <f t="shared" si="25"/>
        <v>43.375</v>
      </c>
      <c r="S191" s="8">
        <f t="shared" si="26"/>
        <v>53.825000000000003</v>
      </c>
      <c r="T191" s="8">
        <f t="shared" si="27"/>
        <v>39.625</v>
      </c>
      <c r="U191" s="7">
        <f t="shared" si="28"/>
        <v>41.991666666666667</v>
      </c>
      <c r="V191" s="7">
        <f t="shared" si="29"/>
        <v>41.400000000000006</v>
      </c>
    </row>
    <row r="192" spans="1:22" ht="13.5" x14ac:dyDescent="0.25">
      <c r="A192" s="3">
        <f>RSI!A192</f>
        <v>42585</v>
      </c>
      <c r="B192" s="2">
        <f>RSI!B192</f>
        <v>3.8889999999999998</v>
      </c>
      <c r="C192" s="2">
        <f>RSI!I192</f>
        <v>44.995217142689761</v>
      </c>
      <c r="D192" s="2">
        <f>MACD!E192</f>
        <v>4.1903511786975045E-2</v>
      </c>
      <c r="E192" s="2">
        <f>MACD!F192</f>
        <v>5.1689709095953884E-2</v>
      </c>
      <c r="F192" s="2">
        <f>'Moving Avg'!D192</f>
        <v>3.8814199999999999</v>
      </c>
      <c r="G192" s="2">
        <f>'Moving Avg'!F192</f>
        <v>3.9445900000000003</v>
      </c>
      <c r="H192" s="2">
        <f>'Moving Avg'!G192</f>
        <v>4.0353520000000023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16.5</v>
      </c>
      <c r="Q192" s="8">
        <f t="shared" si="24"/>
        <v>34.475000000000001</v>
      </c>
      <c r="R192" s="8">
        <f t="shared" si="25"/>
        <v>35.625</v>
      </c>
      <c r="S192" s="8">
        <f t="shared" si="26"/>
        <v>30.425000000000001</v>
      </c>
      <c r="T192" s="8">
        <f t="shared" si="27"/>
        <v>34.125</v>
      </c>
      <c r="U192" s="7">
        <f t="shared" si="28"/>
        <v>33.508333333333333</v>
      </c>
      <c r="V192" s="7">
        <f t="shared" si="29"/>
        <v>33.662499999999994</v>
      </c>
    </row>
    <row r="193" spans="1:22" ht="13.5" x14ac:dyDescent="0.25">
      <c r="A193" s="3">
        <f>RSI!A193</f>
        <v>42586</v>
      </c>
      <c r="B193" s="2">
        <f>RSI!B193</f>
        <v>3.8037000000000001</v>
      </c>
      <c r="C193" s="2">
        <f>RSI!I193</f>
        <v>40.321144021801246</v>
      </c>
      <c r="D193" s="2">
        <f>MACD!E193</f>
        <v>3.7554979298486835E-2</v>
      </c>
      <c r="E193" s="2">
        <f>MACD!F193</f>
        <v>4.8862763136460478E-2</v>
      </c>
      <c r="F193" s="2">
        <f>'Moving Avg'!D193</f>
        <v>3.8747799999999999</v>
      </c>
      <c r="G193" s="2">
        <f>'Moving Avg'!F193</f>
        <v>3.9382300000000008</v>
      </c>
      <c r="H193" s="2">
        <f>'Moving Avg'!G193</f>
        <v>4.0301700000000009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16.5</v>
      </c>
      <c r="Q193" s="8">
        <f t="shared" si="24"/>
        <v>34.475000000000001</v>
      </c>
      <c r="R193" s="8">
        <f t="shared" si="25"/>
        <v>35.625</v>
      </c>
      <c r="S193" s="8">
        <f t="shared" si="26"/>
        <v>30.425000000000001</v>
      </c>
      <c r="T193" s="8">
        <f t="shared" si="27"/>
        <v>34.125</v>
      </c>
      <c r="U193" s="7">
        <f t="shared" si="28"/>
        <v>33.508333333333333</v>
      </c>
      <c r="V193" s="7">
        <f t="shared" si="29"/>
        <v>33.662499999999994</v>
      </c>
    </row>
    <row r="194" spans="1:22" ht="13.5" x14ac:dyDescent="0.25">
      <c r="A194" s="3">
        <f>RSI!A194</f>
        <v>42587</v>
      </c>
      <c r="B194" s="2">
        <f>RSI!B194</f>
        <v>3.8037000000000001</v>
      </c>
      <c r="C194" s="2">
        <f>RSI!I194</f>
        <v>40.321144021801253</v>
      </c>
      <c r="D194" s="2">
        <f>MACD!E194</f>
        <v>3.4799234707238114E-2</v>
      </c>
      <c r="E194" s="2">
        <f>MACD!F194</f>
        <v>4.6050057450616008E-2</v>
      </c>
      <c r="F194" s="2">
        <f>'Moving Avg'!D194</f>
        <v>3.8681399999999995</v>
      </c>
      <c r="G194" s="2">
        <f>'Moving Avg'!F194</f>
        <v>3.9330200000000004</v>
      </c>
      <c r="H194" s="2">
        <f>'Moving Avg'!G194</f>
        <v>4.0242080000000016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34.475000000000001</v>
      </c>
      <c r="R194" s="8">
        <f t="shared" si="25"/>
        <v>35.625</v>
      </c>
      <c r="S194" s="8">
        <f t="shared" si="26"/>
        <v>30.425000000000001</v>
      </c>
      <c r="T194" s="8">
        <f t="shared" si="27"/>
        <v>34.125</v>
      </c>
      <c r="U194" s="7">
        <f t="shared" si="28"/>
        <v>33.508333333333333</v>
      </c>
      <c r="V194" s="7">
        <f t="shared" si="29"/>
        <v>33.662499999999994</v>
      </c>
    </row>
    <row r="195" spans="1:22" ht="13.5" x14ac:dyDescent="0.25">
      <c r="A195" s="3">
        <f>RSI!A195</f>
        <v>42590</v>
      </c>
      <c r="B195" s="2">
        <f>RSI!B195</f>
        <v>3.8037000000000001</v>
      </c>
      <c r="C195" s="2">
        <f>RSI!I195</f>
        <v>40.321144021801253</v>
      </c>
      <c r="D195" s="2">
        <f>MACD!E195</f>
        <v>4.5722805358456853E-2</v>
      </c>
      <c r="E195" s="2">
        <f>MACD!F195</f>
        <v>4.5984607032184176E-2</v>
      </c>
      <c r="F195" s="2">
        <f>'Moving Avg'!D195</f>
        <v>3.8614999999999995</v>
      </c>
      <c r="G195" s="2">
        <f>'Moving Avg'!F195</f>
        <v>3.9221250000000003</v>
      </c>
      <c r="H195" s="2">
        <f>'Moving Avg'!G195</f>
        <v>4.0198040000000006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  <c r="M195" s="7">
        <f t="shared" si="30"/>
        <v>25</v>
      </c>
      <c r="N195" s="7">
        <f t="shared" si="31"/>
        <v>45</v>
      </c>
      <c r="O195" s="7">
        <f t="shared" si="32"/>
        <v>50</v>
      </c>
      <c r="P195" s="7">
        <f t="shared" si="33"/>
        <v>16.5</v>
      </c>
      <c r="Q195" s="8">
        <f t="shared" ref="Q195:Q258" si="34">0.35*M195+N195*0.35+O195*0.15+P195*0.15</f>
        <v>34.475000000000001</v>
      </c>
      <c r="R195" s="8">
        <f t="shared" ref="R195:R258" si="35">M195*0.2+N195*0.2+O195*0.35+P195*0.25</f>
        <v>35.625</v>
      </c>
      <c r="S195" s="8">
        <f t="shared" ref="S195:S258" si="36">M195*0.15+N195*0.15+O195*0.25+P195*0.45</f>
        <v>30.425000000000001</v>
      </c>
      <c r="T195" s="8">
        <f t="shared" ref="T195:T258" si="37">0.25*SUM(M195:P195)</f>
        <v>34.125</v>
      </c>
      <c r="U195" s="7">
        <f t="shared" ref="U195:U258" si="38">SUM(Q195:S195)/3</f>
        <v>33.508333333333333</v>
      </c>
      <c r="V195" s="7">
        <f t="shared" ref="V195:V258" si="39">SUM(Q195:T195)/4</f>
        <v>33.662499999999994</v>
      </c>
    </row>
    <row r="196" spans="1:22" ht="13.5" x14ac:dyDescent="0.25">
      <c r="A196" s="3">
        <f>RSI!A196</f>
        <v>42591</v>
      </c>
      <c r="B196" s="2">
        <f>RSI!B196</f>
        <v>3.8178999999999998</v>
      </c>
      <c r="C196" s="2">
        <f>RSI!I196</f>
        <v>41.582863416583429</v>
      </c>
      <c r="D196" s="2">
        <f>MACD!E196</f>
        <v>3.6475200536950414E-2</v>
      </c>
      <c r="E196" s="2">
        <f>MACD!F196</f>
        <v>4.4082725733137429E-2</v>
      </c>
      <c r="F196" s="2">
        <f>'Moving Avg'!D196</f>
        <v>3.8236000000000003</v>
      </c>
      <c r="G196" s="2">
        <f>'Moving Avg'!F196</f>
        <v>3.9121750000000004</v>
      </c>
      <c r="H196" s="2">
        <f>'Moving Avg'!G196</f>
        <v>4.0140400000000014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BULLISH DIVERGENCE</v>
      </c>
      <c r="M196" s="7">
        <f t="shared" si="30"/>
        <v>25</v>
      </c>
      <c r="N196" s="7">
        <f t="shared" si="31"/>
        <v>45</v>
      </c>
      <c r="O196" s="7">
        <f t="shared" si="32"/>
        <v>50</v>
      </c>
      <c r="P196" s="7">
        <f t="shared" si="33"/>
        <v>66.5</v>
      </c>
      <c r="Q196" s="8">
        <f t="shared" si="34"/>
        <v>41.975000000000001</v>
      </c>
      <c r="R196" s="8">
        <f t="shared" si="35"/>
        <v>48.125</v>
      </c>
      <c r="S196" s="8">
        <f t="shared" si="36"/>
        <v>52.924999999999997</v>
      </c>
      <c r="T196" s="8">
        <f t="shared" si="37"/>
        <v>46.625</v>
      </c>
      <c r="U196" s="7">
        <f t="shared" si="38"/>
        <v>47.67499999999999</v>
      </c>
      <c r="V196" s="7">
        <f t="shared" si="39"/>
        <v>47.412499999999994</v>
      </c>
    </row>
    <row r="197" spans="1:22" ht="13.5" x14ac:dyDescent="0.25">
      <c r="A197" s="3">
        <f>RSI!A197</f>
        <v>42592</v>
      </c>
      <c r="B197" s="2">
        <f>RSI!B197</f>
        <v>3.8178999999999998</v>
      </c>
      <c r="C197" s="2">
        <f>RSI!I197</f>
        <v>41.582863416583443</v>
      </c>
      <c r="D197" s="2">
        <f>MACD!E197</f>
        <v>3.6592032080933201E-2</v>
      </c>
      <c r="E197" s="2">
        <f>MACD!F197</f>
        <v>4.2584587002696586E-2</v>
      </c>
      <c r="F197" s="2">
        <f>'Moving Avg'!D197</f>
        <v>3.80938</v>
      </c>
      <c r="G197" s="2">
        <f>'Moving Avg'!F197</f>
        <v>3.8974899999999999</v>
      </c>
      <c r="H197" s="2">
        <f>'Moving Avg'!G197</f>
        <v>4.0090540000000017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BULLISH DIVERGENCE</v>
      </c>
      <c r="M197" s="7">
        <f t="shared" si="30"/>
        <v>25</v>
      </c>
      <c r="N197" s="7">
        <f t="shared" si="31"/>
        <v>45</v>
      </c>
      <c r="O197" s="7">
        <f t="shared" si="32"/>
        <v>50</v>
      </c>
      <c r="P197" s="7">
        <f t="shared" si="33"/>
        <v>66.5</v>
      </c>
      <c r="Q197" s="8">
        <f t="shared" si="34"/>
        <v>41.975000000000001</v>
      </c>
      <c r="R197" s="8">
        <f t="shared" si="35"/>
        <v>48.125</v>
      </c>
      <c r="S197" s="8">
        <f t="shared" si="36"/>
        <v>52.924999999999997</v>
      </c>
      <c r="T197" s="8">
        <f t="shared" si="37"/>
        <v>46.625</v>
      </c>
      <c r="U197" s="7">
        <f t="shared" si="38"/>
        <v>47.67499999999999</v>
      </c>
      <c r="V197" s="7">
        <f t="shared" si="39"/>
        <v>47.412499999999994</v>
      </c>
    </row>
    <row r="198" spans="1:22" ht="13.5" x14ac:dyDescent="0.25">
      <c r="A198" s="3">
        <f>RSI!A198</f>
        <v>42593</v>
      </c>
      <c r="B198" s="2">
        <f>RSI!B198</f>
        <v>3.8178999999999998</v>
      </c>
      <c r="C198" s="2">
        <f>RSI!I198</f>
        <v>41.582863416583436</v>
      </c>
      <c r="D198" s="2">
        <f>MACD!E198</f>
        <v>2.6369127654356284E-2</v>
      </c>
      <c r="E198" s="2">
        <f>MACD!F198</f>
        <v>3.934149513302853E-2</v>
      </c>
      <c r="F198" s="2">
        <f>'Moving Avg'!D198</f>
        <v>3.8122199999999999</v>
      </c>
      <c r="G198" s="2">
        <f>'Moving Avg'!F198</f>
        <v>3.8839899999999994</v>
      </c>
      <c r="H198" s="2">
        <f>'Moving Avg'!G198</f>
        <v>4.0023380000000017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  <c r="M198" s="7">
        <f t="shared" si="30"/>
        <v>25</v>
      </c>
      <c r="N198" s="7">
        <f t="shared" si="31"/>
        <v>45</v>
      </c>
      <c r="O198" s="7">
        <f t="shared" si="32"/>
        <v>50</v>
      </c>
      <c r="P198" s="7">
        <f t="shared" si="33"/>
        <v>83.5</v>
      </c>
      <c r="Q198" s="8">
        <f t="shared" si="34"/>
        <v>44.524999999999999</v>
      </c>
      <c r="R198" s="8">
        <f t="shared" si="35"/>
        <v>52.375</v>
      </c>
      <c r="S198" s="8">
        <f t="shared" si="36"/>
        <v>60.575000000000003</v>
      </c>
      <c r="T198" s="8">
        <f t="shared" si="37"/>
        <v>50.875</v>
      </c>
      <c r="U198" s="7">
        <f t="shared" si="38"/>
        <v>52.491666666666674</v>
      </c>
      <c r="V198" s="7">
        <f t="shared" si="39"/>
        <v>52.087500000000006</v>
      </c>
    </row>
    <row r="199" spans="1:22" ht="13.5" x14ac:dyDescent="0.25">
      <c r="A199" s="3">
        <f>RSI!A199</f>
        <v>42594</v>
      </c>
      <c r="B199" s="2">
        <f>RSI!B199</f>
        <v>3.8226</v>
      </c>
      <c r="C199" s="2">
        <f>RSI!I199</f>
        <v>42.08899906252033</v>
      </c>
      <c r="D199" s="2">
        <f>MACD!E199</f>
        <v>1.792760278846961E-2</v>
      </c>
      <c r="E199" s="2">
        <f>MACD!F199</f>
        <v>3.5058716664116744E-2</v>
      </c>
      <c r="F199" s="2">
        <f>'Moving Avg'!D199</f>
        <v>3.8159999999999998</v>
      </c>
      <c r="G199" s="2">
        <f>'Moving Avg'!F199</f>
        <v>3.8707249999999993</v>
      </c>
      <c r="H199" s="2">
        <f>'Moving Avg'!G199</f>
        <v>3.9957160000000012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  <c r="M199" s="7">
        <f t="shared" si="30"/>
        <v>25</v>
      </c>
      <c r="N199" s="7">
        <f t="shared" si="31"/>
        <v>45</v>
      </c>
      <c r="O199" s="7">
        <f t="shared" si="32"/>
        <v>50</v>
      </c>
      <c r="P199" s="7">
        <f t="shared" si="33"/>
        <v>83.5</v>
      </c>
      <c r="Q199" s="8">
        <f t="shared" si="34"/>
        <v>44.524999999999999</v>
      </c>
      <c r="R199" s="8">
        <f t="shared" si="35"/>
        <v>52.375</v>
      </c>
      <c r="S199" s="8">
        <f t="shared" si="36"/>
        <v>60.575000000000003</v>
      </c>
      <c r="T199" s="8">
        <f t="shared" si="37"/>
        <v>50.875</v>
      </c>
      <c r="U199" s="7">
        <f t="shared" si="38"/>
        <v>52.491666666666674</v>
      </c>
      <c r="V199" s="7">
        <f t="shared" si="39"/>
        <v>52.087500000000006</v>
      </c>
    </row>
    <row r="200" spans="1:22" ht="13.5" x14ac:dyDescent="0.25">
      <c r="A200" s="3">
        <f>RSI!A200</f>
        <v>42597</v>
      </c>
      <c r="B200" s="2">
        <f>RSI!B200</f>
        <v>3.8226</v>
      </c>
      <c r="C200" s="2">
        <f>RSI!I200</f>
        <v>42.08899906252033</v>
      </c>
      <c r="D200" s="2">
        <f>MACD!E200</f>
        <v>1.1272532277721847E-2</v>
      </c>
      <c r="E200" s="2">
        <f>MACD!F200</f>
        <v>3.0301479786837768E-2</v>
      </c>
      <c r="F200" s="2">
        <f>'Moving Avg'!D200</f>
        <v>3.8197800000000002</v>
      </c>
      <c r="G200" s="2">
        <f>'Moving Avg'!F200</f>
        <v>3.8629049999999991</v>
      </c>
      <c r="H200" s="2">
        <f>'Moving Avg'!G200</f>
        <v>3.9890940000000019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  <c r="M200" s="7">
        <f t="shared" si="30"/>
        <v>25</v>
      </c>
      <c r="N200" s="7">
        <f t="shared" si="31"/>
        <v>45</v>
      </c>
      <c r="O200" s="7">
        <f t="shared" si="32"/>
        <v>50</v>
      </c>
      <c r="P200" s="7">
        <f t="shared" si="33"/>
        <v>83.5</v>
      </c>
      <c r="Q200" s="8">
        <f t="shared" si="34"/>
        <v>44.524999999999999</v>
      </c>
      <c r="R200" s="8">
        <f t="shared" si="35"/>
        <v>52.375</v>
      </c>
      <c r="S200" s="8">
        <f t="shared" si="36"/>
        <v>60.575000000000003</v>
      </c>
      <c r="T200" s="8">
        <f t="shared" si="37"/>
        <v>50.875</v>
      </c>
      <c r="U200" s="7">
        <f t="shared" si="38"/>
        <v>52.491666666666674</v>
      </c>
      <c r="V200" s="7">
        <f t="shared" si="39"/>
        <v>52.087500000000006</v>
      </c>
    </row>
    <row r="201" spans="1:22" ht="13.5" x14ac:dyDescent="0.25">
      <c r="A201" s="3">
        <f>RSI!A201</f>
        <v>42598</v>
      </c>
      <c r="B201" s="2">
        <f>RSI!B201</f>
        <v>3.8226</v>
      </c>
      <c r="C201" s="2">
        <f>RSI!I201</f>
        <v>42.08899906252033</v>
      </c>
      <c r="D201" s="2">
        <f>MACD!E201</f>
        <v>3.2323715982660595E-2</v>
      </c>
      <c r="E201" s="2">
        <f>MACD!F201</f>
        <v>3.0705927026002333E-2</v>
      </c>
      <c r="F201" s="2">
        <f>'Moving Avg'!D201</f>
        <v>3.8207200000000001</v>
      </c>
      <c r="G201" s="2">
        <f>'Moving Avg'!F201</f>
        <v>3.8591149999999992</v>
      </c>
      <c r="H201" s="2">
        <f>'Moving Avg'!G201</f>
        <v>3.9844620000000011</v>
      </c>
      <c r="I201" s="2">
        <f>'Moving Avg'!H201</f>
        <v>4.038913500000004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0</v>
      </c>
      <c r="O201" s="7">
        <f t="shared" si="32"/>
        <v>0</v>
      </c>
      <c r="P201" s="7">
        <f t="shared" si="33"/>
        <v>83.5</v>
      </c>
      <c r="Q201" s="8">
        <f t="shared" si="34"/>
        <v>21.274999999999999</v>
      </c>
      <c r="R201" s="8">
        <f t="shared" si="35"/>
        <v>25.875</v>
      </c>
      <c r="S201" s="8">
        <f t="shared" si="36"/>
        <v>41.325000000000003</v>
      </c>
      <c r="T201" s="8">
        <f t="shared" si="37"/>
        <v>27.125</v>
      </c>
      <c r="U201" s="7">
        <f t="shared" si="38"/>
        <v>29.491666666666664</v>
      </c>
      <c r="V201" s="7">
        <f t="shared" si="39"/>
        <v>28.9</v>
      </c>
    </row>
    <row r="202" spans="1:22" ht="13.5" x14ac:dyDescent="0.25">
      <c r="A202" s="3">
        <f>RSI!A202</f>
        <v>42599</v>
      </c>
      <c r="B202" s="2">
        <f>RSI!B202</f>
        <v>3.9363000000000001</v>
      </c>
      <c r="C202" s="2">
        <f>RSI!I202</f>
        <v>54.103875988046127</v>
      </c>
      <c r="D202" s="2">
        <f>MACD!E202</f>
        <v>2.3916823261655562E-2</v>
      </c>
      <c r="E202" s="2">
        <f>MACD!F202</f>
        <v>2.934810627313298E-2</v>
      </c>
      <c r="F202" s="2">
        <f>'Moving Avg'!D202</f>
        <v>3.8443999999999994</v>
      </c>
      <c r="G202" s="2">
        <f>'Moving Avg'!F202</f>
        <v>3.8610099999999994</v>
      </c>
      <c r="H202" s="2">
        <f>'Moving Avg'!G202</f>
        <v>3.9797680000000009</v>
      </c>
      <c r="I202" s="2">
        <f>'Moving Avg'!H202</f>
        <v>4.0391245000000033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  <c r="M202" s="7">
        <f t="shared" si="30"/>
        <v>25</v>
      </c>
      <c r="N202" s="7">
        <f t="shared" si="31"/>
        <v>45</v>
      </c>
      <c r="O202" s="7">
        <f t="shared" si="32"/>
        <v>0</v>
      </c>
      <c r="P202" s="7">
        <f t="shared" si="33"/>
        <v>83.5</v>
      </c>
      <c r="Q202" s="8">
        <f t="shared" si="34"/>
        <v>37.024999999999999</v>
      </c>
      <c r="R202" s="8">
        <f t="shared" si="35"/>
        <v>34.875</v>
      </c>
      <c r="S202" s="8">
        <f t="shared" si="36"/>
        <v>48.075000000000003</v>
      </c>
      <c r="T202" s="8">
        <f t="shared" si="37"/>
        <v>38.375</v>
      </c>
      <c r="U202" s="7">
        <f t="shared" si="38"/>
        <v>39.991666666666667</v>
      </c>
      <c r="V202" s="7">
        <f t="shared" si="39"/>
        <v>39.587500000000006</v>
      </c>
    </row>
    <row r="203" spans="1:22" ht="13.5" x14ac:dyDescent="0.25">
      <c r="A203" s="3">
        <f>RSI!A203</f>
        <v>42600</v>
      </c>
      <c r="B203" s="2">
        <f>RSI!B203</f>
        <v>3.8511000000000002</v>
      </c>
      <c r="C203" s="2">
        <f>RSI!I203</f>
        <v>46.344599889985226</v>
      </c>
      <c r="D203" s="2">
        <f>MACD!E203</f>
        <v>9.7066728590258222E-3</v>
      </c>
      <c r="E203" s="2">
        <f>MACD!F203</f>
        <v>2.5419819590311549E-2</v>
      </c>
      <c r="F203" s="2">
        <f>'Moving Avg'!D203</f>
        <v>3.8510399999999998</v>
      </c>
      <c r="G203" s="2">
        <f>'Moving Avg'!F203</f>
        <v>3.8586450000000001</v>
      </c>
      <c r="H203" s="2">
        <f>'Moving Avg'!G203</f>
        <v>3.9733700000000001</v>
      </c>
      <c r="I203" s="2">
        <f>'Moving Avg'!H203</f>
        <v>4.0389095000000035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  <c r="M203" s="7">
        <f t="shared" si="30"/>
        <v>25</v>
      </c>
      <c r="N203" s="7">
        <f t="shared" si="31"/>
        <v>45</v>
      </c>
      <c r="O203" s="7">
        <f t="shared" si="32"/>
        <v>0</v>
      </c>
      <c r="P203" s="7">
        <f t="shared" si="33"/>
        <v>83.5</v>
      </c>
      <c r="Q203" s="8">
        <f t="shared" si="34"/>
        <v>37.024999999999999</v>
      </c>
      <c r="R203" s="8">
        <f t="shared" si="35"/>
        <v>34.875</v>
      </c>
      <c r="S203" s="8">
        <f t="shared" si="36"/>
        <v>48.075000000000003</v>
      </c>
      <c r="T203" s="8">
        <f t="shared" si="37"/>
        <v>38.375</v>
      </c>
      <c r="U203" s="7">
        <f t="shared" si="38"/>
        <v>39.991666666666667</v>
      </c>
      <c r="V203" s="7">
        <f t="shared" si="39"/>
        <v>39.587500000000006</v>
      </c>
    </row>
    <row r="204" spans="1:22" ht="13.5" x14ac:dyDescent="0.25">
      <c r="A204" s="3">
        <f>RSI!A204</f>
        <v>42601</v>
      </c>
      <c r="B204" s="2">
        <f>RSI!B204</f>
        <v>3.8557999999999999</v>
      </c>
      <c r="C204" s="2">
        <f>RSI!I204</f>
        <v>46.797877980958361</v>
      </c>
      <c r="D204" s="2">
        <f>MACD!E204</f>
        <v>-2.4255723038200117E-3</v>
      </c>
      <c r="E204" s="2">
        <f>MACD!F204</f>
        <v>1.9850741211485241E-2</v>
      </c>
      <c r="F204" s="2">
        <f>'Moving Avg'!D204</f>
        <v>3.8576799999999998</v>
      </c>
      <c r="G204" s="2">
        <f>'Moving Avg'!F204</f>
        <v>3.8565150000000004</v>
      </c>
      <c r="H204" s="2">
        <f>'Moving Avg'!G204</f>
        <v>3.9689699999999992</v>
      </c>
      <c r="I204" s="2">
        <f>'Moving Avg'!H204</f>
        <v>4.0381340000000039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83.5</v>
      </c>
      <c r="Q204" s="8">
        <f t="shared" si="34"/>
        <v>56.274999999999999</v>
      </c>
      <c r="R204" s="8">
        <f t="shared" si="35"/>
        <v>45.875</v>
      </c>
      <c r="S204" s="8">
        <f t="shared" si="36"/>
        <v>56.325000000000003</v>
      </c>
      <c r="T204" s="8">
        <f t="shared" si="37"/>
        <v>52.125</v>
      </c>
      <c r="U204" s="7">
        <f t="shared" si="38"/>
        <v>52.82500000000001</v>
      </c>
      <c r="V204" s="7">
        <f t="shared" si="39"/>
        <v>52.650000000000006</v>
      </c>
    </row>
    <row r="205" spans="1:22" ht="13.5" x14ac:dyDescent="0.25">
      <c r="A205" s="3">
        <f>RSI!A205</f>
        <v>42604</v>
      </c>
      <c r="B205" s="2">
        <f>RSI!B205</f>
        <v>3.8841999999999999</v>
      </c>
      <c r="C205" s="2">
        <f>RSI!I205</f>
        <v>49.570200165016011</v>
      </c>
      <c r="D205" s="2">
        <f>MACD!E205</f>
        <v>-1.4600686635921178E-2</v>
      </c>
      <c r="E205" s="2">
        <f>MACD!F205</f>
        <v>1.2960455642003958E-2</v>
      </c>
      <c r="F205" s="2">
        <f>'Moving Avg'!D205</f>
        <v>3.87</v>
      </c>
      <c r="G205" s="2">
        <f>'Moving Avg'!F205</f>
        <v>3.8517750000000008</v>
      </c>
      <c r="H205" s="2">
        <f>'Moving Avg'!G205</f>
        <v>3.9632339999999995</v>
      </c>
      <c r="I205" s="2">
        <f>'Moving Avg'!H205</f>
        <v>4.0370030000000039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100</v>
      </c>
      <c r="O205" s="7">
        <f t="shared" si="32"/>
        <v>0</v>
      </c>
      <c r="P205" s="7">
        <f t="shared" si="33"/>
        <v>83.5</v>
      </c>
      <c r="Q205" s="8">
        <f t="shared" si="34"/>
        <v>56.274999999999999</v>
      </c>
      <c r="R205" s="8">
        <f t="shared" si="35"/>
        <v>45.875</v>
      </c>
      <c r="S205" s="8">
        <f t="shared" si="36"/>
        <v>56.325000000000003</v>
      </c>
      <c r="T205" s="8">
        <f t="shared" si="37"/>
        <v>52.125</v>
      </c>
      <c r="U205" s="7">
        <f t="shared" si="38"/>
        <v>52.82500000000001</v>
      </c>
      <c r="V205" s="7">
        <f t="shared" si="39"/>
        <v>52.650000000000006</v>
      </c>
    </row>
    <row r="206" spans="1:22" ht="13.5" x14ac:dyDescent="0.25">
      <c r="A206" s="3">
        <f>RSI!A206</f>
        <v>42605</v>
      </c>
      <c r="B206" s="2">
        <f>RSI!B206</f>
        <v>3.8841999999999999</v>
      </c>
      <c r="C206" s="2">
        <f>RSI!I206</f>
        <v>49.570200165016011</v>
      </c>
      <c r="D206" s="2">
        <f>MACD!E206</f>
        <v>-2.2705967817642225E-2</v>
      </c>
      <c r="E206" s="2">
        <f>MACD!F206</f>
        <v>5.8271709500747216E-3</v>
      </c>
      <c r="F206" s="2">
        <f>'Moving Avg'!D206</f>
        <v>3.88232</v>
      </c>
      <c r="G206" s="2">
        <f>'Moving Avg'!F206</f>
        <v>3.8529600000000004</v>
      </c>
      <c r="H206" s="2">
        <f>'Moving Avg'!G206</f>
        <v>3.9574979999999993</v>
      </c>
      <c r="I206" s="2">
        <f>'Moving Avg'!H206</f>
        <v>4.0361530000000041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  <c r="M206" s="7">
        <f t="shared" si="30"/>
        <v>25</v>
      </c>
      <c r="N206" s="7">
        <f t="shared" si="31"/>
        <v>100</v>
      </c>
      <c r="O206" s="7">
        <f t="shared" si="32"/>
        <v>0</v>
      </c>
      <c r="P206" s="7">
        <f t="shared" si="33"/>
        <v>83.5</v>
      </c>
      <c r="Q206" s="8">
        <f t="shared" si="34"/>
        <v>56.274999999999999</v>
      </c>
      <c r="R206" s="8">
        <f t="shared" si="35"/>
        <v>45.875</v>
      </c>
      <c r="S206" s="8">
        <f t="shared" si="36"/>
        <v>56.325000000000003</v>
      </c>
      <c r="T206" s="8">
        <f t="shared" si="37"/>
        <v>52.125</v>
      </c>
      <c r="U206" s="7">
        <f t="shared" si="38"/>
        <v>52.82500000000001</v>
      </c>
      <c r="V206" s="7">
        <f t="shared" si="39"/>
        <v>52.650000000000006</v>
      </c>
    </row>
    <row r="207" spans="1:22" ht="13.5" x14ac:dyDescent="0.25">
      <c r="A207" s="3">
        <f>RSI!A207</f>
        <v>42606</v>
      </c>
      <c r="B207" s="2">
        <f>RSI!B207</f>
        <v>3.8369</v>
      </c>
      <c r="C207" s="2">
        <f>RSI!I207</f>
        <v>45.037080889520524</v>
      </c>
      <c r="D207" s="2">
        <f>MACD!E207</f>
        <v>-2.6049353725627E-2</v>
      </c>
      <c r="E207" s="2">
        <f>MACD!F207</f>
        <v>-5.4813398506562295E-4</v>
      </c>
      <c r="F207" s="2">
        <f>'Moving Avg'!D207</f>
        <v>3.8624400000000003</v>
      </c>
      <c r="G207" s="2">
        <f>'Moving Avg'!F207</f>
        <v>3.8494099999999998</v>
      </c>
      <c r="H207" s="2">
        <f>'Moving Avg'!G207</f>
        <v>3.9532379999999989</v>
      </c>
      <c r="I207" s="2">
        <f>'Moving Avg'!H207</f>
        <v>4.0351530000000038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  <c r="M207" s="7">
        <f t="shared" si="30"/>
        <v>25</v>
      </c>
      <c r="N207" s="7">
        <f t="shared" si="31"/>
        <v>100</v>
      </c>
      <c r="O207" s="7">
        <f t="shared" si="32"/>
        <v>0</v>
      </c>
      <c r="P207" s="7">
        <f t="shared" si="33"/>
        <v>0</v>
      </c>
      <c r="Q207" s="8">
        <f t="shared" si="34"/>
        <v>43.75</v>
      </c>
      <c r="R207" s="8">
        <f t="shared" si="35"/>
        <v>25</v>
      </c>
      <c r="S207" s="8">
        <f t="shared" si="36"/>
        <v>18.75</v>
      </c>
      <c r="T207" s="8">
        <f t="shared" si="37"/>
        <v>31.25</v>
      </c>
      <c r="U207" s="7">
        <f t="shared" si="38"/>
        <v>29.166666666666668</v>
      </c>
      <c r="V207" s="7">
        <f t="shared" si="39"/>
        <v>29.6875</v>
      </c>
    </row>
    <row r="208" spans="1:22" ht="13.5" x14ac:dyDescent="0.25">
      <c r="A208" s="3">
        <f>RSI!A208</f>
        <v>42607</v>
      </c>
      <c r="B208" s="2">
        <f>RSI!B208</f>
        <v>3.8132000000000001</v>
      </c>
      <c r="C208" s="2">
        <f>RSI!I208</f>
        <v>42.919207207355726</v>
      </c>
      <c r="D208" s="2">
        <f>MACD!E208</f>
        <v>-2.6832925548400333E-2</v>
      </c>
      <c r="E208" s="2">
        <f>MACD!F208</f>
        <v>-5.8050922977325656E-3</v>
      </c>
      <c r="F208" s="2">
        <f>'Moving Avg'!D208</f>
        <v>3.85486</v>
      </c>
      <c r="G208" s="2">
        <f>'Moving Avg'!F208</f>
        <v>3.8482250000000002</v>
      </c>
      <c r="H208" s="2">
        <f>'Moving Avg'!G208</f>
        <v>3.9506679999999994</v>
      </c>
      <c r="I208" s="2">
        <f>'Moving Avg'!H208</f>
        <v>4.0340345000000042</v>
      </c>
      <c r="J208" s="5" t="str">
        <f>OBV!F208</f>
        <v>BEARISH</v>
      </c>
      <c r="K208" s="5" t="str">
        <f>OBV!G208</f>
        <v>WEAK</v>
      </c>
      <c r="L208" s="5" t="str">
        <f>OBV!H208</f>
        <v>CONFIRMED BEARISH</v>
      </c>
      <c r="M208" s="7">
        <f t="shared" si="30"/>
        <v>25</v>
      </c>
      <c r="N208" s="7">
        <f t="shared" si="31"/>
        <v>100</v>
      </c>
      <c r="O208" s="7">
        <f t="shared" si="32"/>
        <v>0</v>
      </c>
      <c r="P208" s="7">
        <f t="shared" si="33"/>
        <v>0</v>
      </c>
      <c r="Q208" s="8">
        <f t="shared" si="34"/>
        <v>43.75</v>
      </c>
      <c r="R208" s="8">
        <f t="shared" si="35"/>
        <v>25</v>
      </c>
      <c r="S208" s="8">
        <f t="shared" si="36"/>
        <v>18.75</v>
      </c>
      <c r="T208" s="8">
        <f t="shared" si="37"/>
        <v>31.25</v>
      </c>
      <c r="U208" s="7">
        <f t="shared" si="38"/>
        <v>29.166666666666668</v>
      </c>
      <c r="V208" s="7">
        <f t="shared" si="39"/>
        <v>29.6875</v>
      </c>
    </row>
    <row r="209" spans="1:22" ht="13.5" x14ac:dyDescent="0.25">
      <c r="A209" s="3">
        <f>RSI!A209</f>
        <v>42608</v>
      </c>
      <c r="B209" s="2">
        <f>RSI!B209</f>
        <v>3.8132000000000001</v>
      </c>
      <c r="C209" s="2">
        <f>RSI!I209</f>
        <v>42.919207207355726</v>
      </c>
      <c r="D209" s="2">
        <f>MACD!E209</f>
        <v>-2.6364408594180766E-2</v>
      </c>
      <c r="E209" s="2">
        <f>MACD!F209</f>
        <v>-9.9169555570222077E-3</v>
      </c>
      <c r="F209" s="2">
        <f>'Moving Avg'!D209</f>
        <v>3.8463400000000001</v>
      </c>
      <c r="G209" s="2">
        <f>'Moving Avg'!F209</f>
        <v>3.8470400000000007</v>
      </c>
      <c r="H209" s="2">
        <f>'Moving Avg'!G209</f>
        <v>3.9457619999999984</v>
      </c>
      <c r="I209" s="2">
        <f>'Moving Avg'!H209</f>
        <v>4.0335435000000039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  <c r="M209" s="7">
        <f t="shared" si="30"/>
        <v>25</v>
      </c>
      <c r="N209" s="7">
        <f t="shared" si="31"/>
        <v>45</v>
      </c>
      <c r="O209" s="7">
        <f t="shared" si="32"/>
        <v>0</v>
      </c>
      <c r="P209" s="7">
        <f t="shared" si="33"/>
        <v>0</v>
      </c>
      <c r="Q209" s="8">
        <f t="shared" si="34"/>
        <v>24.5</v>
      </c>
      <c r="R209" s="8">
        <f t="shared" si="35"/>
        <v>14</v>
      </c>
      <c r="S209" s="8">
        <f t="shared" si="36"/>
        <v>10.5</v>
      </c>
      <c r="T209" s="8">
        <f t="shared" si="37"/>
        <v>17.5</v>
      </c>
      <c r="U209" s="7">
        <f t="shared" si="38"/>
        <v>16.333333333333332</v>
      </c>
      <c r="V209" s="7">
        <f t="shared" si="39"/>
        <v>16.625</v>
      </c>
    </row>
    <row r="210" spans="1:22" ht="13.5" x14ac:dyDescent="0.25">
      <c r="A210" s="3">
        <f>RSI!A210</f>
        <v>42611</v>
      </c>
      <c r="B210" s="2">
        <f>RSI!B210</f>
        <v>3.8132000000000001</v>
      </c>
      <c r="C210" s="2">
        <f>RSI!I210</f>
        <v>42.919207207355726</v>
      </c>
      <c r="D210" s="2">
        <f>MACD!E210</f>
        <v>-2.5589765298490885E-2</v>
      </c>
      <c r="E210" s="2">
        <f>MACD!F210</f>
        <v>-1.3051517505315944E-2</v>
      </c>
      <c r="F210" s="2">
        <f>'Moving Avg'!D210</f>
        <v>3.8321399999999999</v>
      </c>
      <c r="G210" s="2">
        <f>'Moving Avg'!F210</f>
        <v>3.8458550000000002</v>
      </c>
      <c r="H210" s="2">
        <f>'Moving Avg'!G210</f>
        <v>3.9418939999999987</v>
      </c>
      <c r="I210" s="2">
        <f>'Moving Avg'!H210</f>
        <v>4.0333555000000043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  <c r="M210" s="7">
        <f t="shared" si="30"/>
        <v>25</v>
      </c>
      <c r="N210" s="7">
        <f t="shared" si="31"/>
        <v>45</v>
      </c>
      <c r="O210" s="7">
        <f t="shared" si="32"/>
        <v>0</v>
      </c>
      <c r="P210" s="7">
        <f t="shared" si="33"/>
        <v>0</v>
      </c>
      <c r="Q210" s="8">
        <f t="shared" si="34"/>
        <v>24.5</v>
      </c>
      <c r="R210" s="8">
        <f t="shared" si="35"/>
        <v>14</v>
      </c>
      <c r="S210" s="8">
        <f t="shared" si="36"/>
        <v>10.5</v>
      </c>
      <c r="T210" s="8">
        <f t="shared" si="37"/>
        <v>17.5</v>
      </c>
      <c r="U210" s="7">
        <f t="shared" si="38"/>
        <v>16.333333333333332</v>
      </c>
      <c r="V210" s="7">
        <f t="shared" si="39"/>
        <v>16.625</v>
      </c>
    </row>
    <row r="211" spans="1:22" ht="13.5" x14ac:dyDescent="0.25">
      <c r="A211" s="3">
        <f>RSI!A211</f>
        <v>42612</v>
      </c>
      <c r="B211" s="2">
        <f>RSI!B211</f>
        <v>3.8226</v>
      </c>
      <c r="C211" s="2">
        <f>RSI!I211</f>
        <v>44.218636063624537</v>
      </c>
      <c r="D211" s="2">
        <f>MACD!E211</f>
        <v>-2.5280403567697451E-2</v>
      </c>
      <c r="E211" s="2">
        <f>MACD!F211</f>
        <v>-1.5497294717792246E-2</v>
      </c>
      <c r="F211" s="2">
        <f>'Moving Avg'!D211</f>
        <v>3.81982</v>
      </c>
      <c r="G211" s="2">
        <f>'Moving Avg'!F211</f>
        <v>3.8366149999999997</v>
      </c>
      <c r="H211" s="2">
        <f>'Moving Avg'!G211</f>
        <v>3.9358779999999984</v>
      </c>
      <c r="I211" s="2">
        <f>'Moving Avg'!H211</f>
        <v>4.0330195000000035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  <c r="M211" s="7">
        <f t="shared" si="30"/>
        <v>25</v>
      </c>
      <c r="N211" s="7">
        <f t="shared" si="31"/>
        <v>45</v>
      </c>
      <c r="O211" s="7">
        <f t="shared" si="32"/>
        <v>0</v>
      </c>
      <c r="P211" s="7">
        <f t="shared" si="33"/>
        <v>0</v>
      </c>
      <c r="Q211" s="8">
        <f t="shared" si="34"/>
        <v>24.5</v>
      </c>
      <c r="R211" s="8">
        <f t="shared" si="35"/>
        <v>14</v>
      </c>
      <c r="S211" s="8">
        <f t="shared" si="36"/>
        <v>10.5</v>
      </c>
      <c r="T211" s="8">
        <f t="shared" si="37"/>
        <v>17.5</v>
      </c>
      <c r="U211" s="7">
        <f t="shared" si="38"/>
        <v>16.333333333333332</v>
      </c>
      <c r="V211" s="7">
        <f t="shared" si="39"/>
        <v>16.625</v>
      </c>
    </row>
    <row r="212" spans="1:22" ht="13.5" x14ac:dyDescent="0.25">
      <c r="A212" s="3">
        <f>RSI!A212</f>
        <v>42613</v>
      </c>
      <c r="B212" s="2">
        <f>RSI!B212</f>
        <v>3.8369</v>
      </c>
      <c r="C212" s="2">
        <f>RSI!I212</f>
        <v>46.224225581107888</v>
      </c>
      <c r="D212" s="2">
        <f>MACD!E212</f>
        <v>-8.3168819430849972E-3</v>
      </c>
      <c r="E212" s="2">
        <f>MACD!F212</f>
        <v>-1.4061212162850797E-2</v>
      </c>
      <c r="F212" s="2">
        <f>'Moving Avg'!D212</f>
        <v>3.81982</v>
      </c>
      <c r="G212" s="2">
        <f>'Moving Avg'!F212</f>
        <v>3.8340100000000001</v>
      </c>
      <c r="H212" s="2">
        <f>'Moving Avg'!G212</f>
        <v>3.9301479999999982</v>
      </c>
      <c r="I212" s="2">
        <f>'Moving Avg'!H212</f>
        <v>4.0327770000000029</v>
      </c>
      <c r="J212" s="5" t="str">
        <f>OBV!F212</f>
        <v>BULLISH</v>
      </c>
      <c r="K212" s="5" t="str">
        <f>OBV!G212</f>
        <v>STRONG</v>
      </c>
      <c r="L212" s="5" t="str">
        <f>OBV!H212</f>
        <v>NEUTRAL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66</v>
      </c>
      <c r="Q212" s="8">
        <f t="shared" si="34"/>
        <v>18.649999999999999</v>
      </c>
      <c r="R212" s="8">
        <f t="shared" si="35"/>
        <v>21.5</v>
      </c>
      <c r="S212" s="8">
        <f t="shared" si="36"/>
        <v>33.450000000000003</v>
      </c>
      <c r="T212" s="8">
        <f t="shared" si="37"/>
        <v>22.75</v>
      </c>
      <c r="U212" s="7">
        <f t="shared" si="38"/>
        <v>24.533333333333331</v>
      </c>
      <c r="V212" s="7">
        <f t="shared" si="39"/>
        <v>24.087499999999999</v>
      </c>
    </row>
    <row r="213" spans="1:22" ht="13.5" x14ac:dyDescent="0.25">
      <c r="A213" s="3">
        <f>RSI!A213</f>
        <v>42614</v>
      </c>
      <c r="B213" s="2">
        <f>RSI!B213</f>
        <v>3.7326000000000001</v>
      </c>
      <c r="C213" s="2">
        <f>RSI!I213</f>
        <v>36.044704508337865</v>
      </c>
      <c r="D213" s="2">
        <f>MACD!E213</f>
        <v>8.194028846668644E-4</v>
      </c>
      <c r="E213" s="2">
        <f>MACD!F213</f>
        <v>-1.1085089153347267E-2</v>
      </c>
      <c r="F213" s="2">
        <f>'Moving Avg'!D213</f>
        <v>3.8037000000000001</v>
      </c>
      <c r="G213" s="2">
        <f>'Moving Avg'!F213</f>
        <v>3.8304550000000006</v>
      </c>
      <c r="H213" s="2">
        <f>'Moving Avg'!G213</f>
        <v>3.9221579999999983</v>
      </c>
      <c r="I213" s="2">
        <f>'Moving Avg'!H213</f>
        <v>4.0318395000000038</v>
      </c>
      <c r="J213" s="5" t="str">
        <f>OBV!F213</f>
        <v>BULLISH</v>
      </c>
      <c r="K213" s="5" t="str">
        <f>OBV!G213</f>
        <v>STRONG</v>
      </c>
      <c r="L213" s="5" t="str">
        <f>OBV!H213</f>
        <v>BULLISH DIVERGENCE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83</v>
      </c>
      <c r="Q213" s="8">
        <f t="shared" si="34"/>
        <v>21.2</v>
      </c>
      <c r="R213" s="8">
        <f t="shared" si="35"/>
        <v>25.75</v>
      </c>
      <c r="S213" s="8">
        <f t="shared" si="36"/>
        <v>41.1</v>
      </c>
      <c r="T213" s="8">
        <f t="shared" si="37"/>
        <v>27</v>
      </c>
      <c r="U213" s="7">
        <f t="shared" si="38"/>
        <v>29.350000000000005</v>
      </c>
      <c r="V213" s="7">
        <f t="shared" si="39"/>
        <v>28.762500000000003</v>
      </c>
    </row>
    <row r="214" spans="1:22" ht="13.5" x14ac:dyDescent="0.25">
      <c r="A214" s="3">
        <f>RSI!A214</f>
        <v>42615</v>
      </c>
      <c r="B214" s="2">
        <f>RSI!B214</f>
        <v>3.6474000000000002</v>
      </c>
      <c r="C214" s="2">
        <f>RSI!I214</f>
        <v>30.195013802308537</v>
      </c>
      <c r="D214" s="2">
        <f>MACD!E214</f>
        <v>1.6352738258151422E-2</v>
      </c>
      <c r="E214" s="2">
        <f>MACD!F214</f>
        <v>-5.5975236710475284E-3</v>
      </c>
      <c r="F214" s="2">
        <f>'Moving Avg'!D214</f>
        <v>3.7705399999999996</v>
      </c>
      <c r="G214" s="2">
        <f>'Moving Avg'!F214</f>
        <v>3.8226400000000007</v>
      </c>
      <c r="H214" s="2">
        <f>'Moving Avg'!G214</f>
        <v>3.9124639999999977</v>
      </c>
      <c r="I214" s="2">
        <f>'Moving Avg'!H214</f>
        <v>4.0303895000000027</v>
      </c>
      <c r="J214" s="5" t="str">
        <f>OBV!F214</f>
        <v>BULLISH</v>
      </c>
      <c r="K214" s="5" t="str">
        <f>OBV!G214</f>
        <v>STRONG</v>
      </c>
      <c r="L214" s="5" t="str">
        <f>OBV!H214</f>
        <v>BULLISH DIVERGENCE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83</v>
      </c>
      <c r="Q214" s="8">
        <f t="shared" si="34"/>
        <v>21.2</v>
      </c>
      <c r="R214" s="8">
        <f t="shared" si="35"/>
        <v>25.75</v>
      </c>
      <c r="S214" s="8">
        <f t="shared" si="36"/>
        <v>41.1</v>
      </c>
      <c r="T214" s="8">
        <f t="shared" si="37"/>
        <v>27</v>
      </c>
      <c r="U214" s="7">
        <f t="shared" si="38"/>
        <v>29.350000000000005</v>
      </c>
      <c r="V214" s="7">
        <f t="shared" si="39"/>
        <v>28.762500000000003</v>
      </c>
    </row>
    <row r="215" spans="1:22" ht="13.5" x14ac:dyDescent="0.25">
      <c r="A215" s="3">
        <f>RSI!A215</f>
        <v>42618</v>
      </c>
      <c r="B215" s="2">
        <f>RSI!B215</f>
        <v>3.6474000000000002</v>
      </c>
      <c r="C215" s="2">
        <f>RSI!I215</f>
        <v>30.195013802308537</v>
      </c>
      <c r="D215" s="2">
        <f>MACD!E215</f>
        <v>3.5080533912497991E-2</v>
      </c>
      <c r="E215" s="2">
        <f>MACD!F215</f>
        <v>2.5380878456615751E-3</v>
      </c>
      <c r="F215" s="2">
        <f>'Moving Avg'!D215</f>
        <v>3.7373800000000004</v>
      </c>
      <c r="G215" s="2">
        <f>'Moving Avg'!F215</f>
        <v>3.8148250000000012</v>
      </c>
      <c r="H215" s="2">
        <f>'Moving Avg'!G215</f>
        <v>3.9027699999999981</v>
      </c>
      <c r="I215" s="2">
        <f>'Moving Avg'!H215</f>
        <v>4.0289395000000034</v>
      </c>
      <c r="J215" s="5" t="str">
        <f>OBV!F215</f>
        <v>BULLISH</v>
      </c>
      <c r="K215" s="5" t="str">
        <f>OBV!G215</f>
        <v>STRONG</v>
      </c>
      <c r="L215" s="5" t="str">
        <f>OBV!H215</f>
        <v>BULLISH DIVERGENCE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83</v>
      </c>
      <c r="Q215" s="8">
        <f t="shared" si="34"/>
        <v>21.2</v>
      </c>
      <c r="R215" s="8">
        <f t="shared" si="35"/>
        <v>25.75</v>
      </c>
      <c r="S215" s="8">
        <f t="shared" si="36"/>
        <v>41.1</v>
      </c>
      <c r="T215" s="8">
        <f t="shared" si="37"/>
        <v>27</v>
      </c>
      <c r="U215" s="7">
        <f t="shared" si="38"/>
        <v>29.350000000000005</v>
      </c>
      <c r="V215" s="7">
        <f t="shared" si="39"/>
        <v>28.762500000000003</v>
      </c>
    </row>
    <row r="216" spans="1:22" ht="13.5" x14ac:dyDescent="0.25">
      <c r="A216" s="3">
        <f>RSI!A216</f>
        <v>42619</v>
      </c>
      <c r="B216" s="2">
        <f>RSI!B216</f>
        <v>3.6474000000000002</v>
      </c>
      <c r="C216" s="2">
        <f>RSI!I216</f>
        <v>30.195013802308537</v>
      </c>
      <c r="D216" s="2">
        <f>MACD!E216</f>
        <v>5.2052105619892153E-2</v>
      </c>
      <c r="E216" s="2">
        <f>MACD!F216</f>
        <v>1.2440891400507692E-2</v>
      </c>
      <c r="F216" s="2">
        <f>'Moving Avg'!D216</f>
        <v>3.7023400000000004</v>
      </c>
      <c r="G216" s="2">
        <f>'Moving Avg'!F216</f>
        <v>3.8063000000000011</v>
      </c>
      <c r="H216" s="2">
        <f>'Moving Avg'!G216</f>
        <v>3.8935099999999978</v>
      </c>
      <c r="I216" s="2">
        <f>'Moving Avg'!H216</f>
        <v>4.0279225000000034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0</v>
      </c>
      <c r="Q216" s="8">
        <f t="shared" si="34"/>
        <v>8.75</v>
      </c>
      <c r="R216" s="8">
        <f t="shared" si="35"/>
        <v>5</v>
      </c>
      <c r="S216" s="8">
        <f t="shared" si="36"/>
        <v>3.75</v>
      </c>
      <c r="T216" s="8">
        <f t="shared" si="37"/>
        <v>6.25</v>
      </c>
      <c r="U216" s="7">
        <f t="shared" si="38"/>
        <v>5.833333333333333</v>
      </c>
      <c r="V216" s="7">
        <f t="shared" si="39"/>
        <v>5.9375</v>
      </c>
    </row>
    <row r="217" spans="1:22" ht="13.5" x14ac:dyDescent="0.25">
      <c r="A217" s="3">
        <f>RSI!A217</f>
        <v>42620</v>
      </c>
      <c r="B217" s="2">
        <f>RSI!B217</f>
        <v>3.6474000000000002</v>
      </c>
      <c r="C217" s="2">
        <f>RSI!I217</f>
        <v>30.195013802308537</v>
      </c>
      <c r="D217" s="2">
        <f>MACD!E217</f>
        <v>6.0177387092980261E-2</v>
      </c>
      <c r="E217" s="2">
        <f>MACD!F217</f>
        <v>2.1988190539002209E-2</v>
      </c>
      <c r="F217" s="2">
        <f>'Moving Avg'!D217</f>
        <v>3.6644400000000004</v>
      </c>
      <c r="G217" s="2">
        <f>'Moving Avg'!F217</f>
        <v>3.7977750000000006</v>
      </c>
      <c r="H217" s="2">
        <f>'Moving Avg'!G217</f>
        <v>3.8842499999999984</v>
      </c>
      <c r="I217" s="2">
        <f>'Moving Avg'!H217</f>
        <v>4.026689000000002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0</v>
      </c>
      <c r="Q217" s="8">
        <f t="shared" si="34"/>
        <v>8.75</v>
      </c>
      <c r="R217" s="8">
        <f t="shared" si="35"/>
        <v>5</v>
      </c>
      <c r="S217" s="8">
        <f t="shared" si="36"/>
        <v>3.75</v>
      </c>
      <c r="T217" s="8">
        <f t="shared" si="37"/>
        <v>6.25</v>
      </c>
      <c r="U217" s="7">
        <f t="shared" si="38"/>
        <v>5.833333333333333</v>
      </c>
      <c r="V217" s="7">
        <f t="shared" si="39"/>
        <v>5.9375</v>
      </c>
    </row>
    <row r="218" spans="1:22" ht="13.5" x14ac:dyDescent="0.25">
      <c r="A218" s="3">
        <f>RSI!A218</f>
        <v>42621</v>
      </c>
      <c r="B218" s="2">
        <f>RSI!B218</f>
        <v>3.7563</v>
      </c>
      <c r="C218" s="2">
        <f>RSI!I218</f>
        <v>45.422606275634109</v>
      </c>
      <c r="D218" s="2">
        <f>MACD!E218</f>
        <v>5.6304289818699171E-2</v>
      </c>
      <c r="E218" s="2">
        <f>MACD!F218</f>
        <v>2.8851410394941601E-2</v>
      </c>
      <c r="F218" s="2">
        <f>'Moving Avg'!D218</f>
        <v>3.6691799999999999</v>
      </c>
      <c r="G218" s="2">
        <f>'Moving Avg'!F218</f>
        <v>3.7946949999999999</v>
      </c>
      <c r="H218" s="2">
        <f>'Moving Avg'!G218</f>
        <v>3.8771679999999993</v>
      </c>
      <c r="I218" s="2">
        <f>'Moving Avg'!H218</f>
        <v>4.0260435000000028</v>
      </c>
      <c r="J218" s="5" t="str">
        <f>OBV!F218</f>
        <v>BEARISH</v>
      </c>
      <c r="K218" s="5" t="str">
        <f>OBV!G218</f>
        <v>WEAK</v>
      </c>
      <c r="L218" s="5" t="str">
        <f>OBV!H218</f>
        <v>BEARISH DIVERGENCE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0</v>
      </c>
      <c r="Q218" s="8">
        <f t="shared" si="34"/>
        <v>8.75</v>
      </c>
      <c r="R218" s="8">
        <f t="shared" si="35"/>
        <v>5</v>
      </c>
      <c r="S218" s="8">
        <f t="shared" si="36"/>
        <v>3.75</v>
      </c>
      <c r="T218" s="8">
        <f t="shared" si="37"/>
        <v>6.25</v>
      </c>
      <c r="U218" s="7">
        <f t="shared" si="38"/>
        <v>5.833333333333333</v>
      </c>
      <c r="V218" s="7">
        <f t="shared" si="39"/>
        <v>5.9375</v>
      </c>
    </row>
    <row r="219" spans="1:22" ht="13.5" x14ac:dyDescent="0.25">
      <c r="A219" s="3">
        <f>RSI!A219</f>
        <v>42622</v>
      </c>
      <c r="B219" s="2">
        <f>RSI!B219</f>
        <v>3.8369</v>
      </c>
      <c r="C219" s="2">
        <f>RSI!I219</f>
        <v>53.506631467003508</v>
      </c>
      <c r="D219" s="2">
        <f>MACD!E219</f>
        <v>4.7306230246898284E-2</v>
      </c>
      <c r="E219" s="2">
        <f>MACD!F219</f>
        <v>3.2542374365332943E-2</v>
      </c>
      <c r="F219" s="2">
        <f>'Moving Avg'!D219</f>
        <v>3.7070799999999999</v>
      </c>
      <c r="G219" s="2">
        <f>'Moving Avg'!F219</f>
        <v>3.7954099999999995</v>
      </c>
      <c r="H219" s="2">
        <f>'Moving Avg'!G219</f>
        <v>3.871697999999999</v>
      </c>
      <c r="I219" s="2">
        <f>'Moving Avg'!H219</f>
        <v>4.0261900000000024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83.5</v>
      </c>
      <c r="Q219" s="8">
        <f t="shared" si="34"/>
        <v>21.274999999999999</v>
      </c>
      <c r="R219" s="8">
        <f t="shared" si="35"/>
        <v>25.875</v>
      </c>
      <c r="S219" s="8">
        <f t="shared" si="36"/>
        <v>41.325000000000003</v>
      </c>
      <c r="T219" s="8">
        <f t="shared" si="37"/>
        <v>27.125</v>
      </c>
      <c r="U219" s="7">
        <f t="shared" si="38"/>
        <v>29.491666666666664</v>
      </c>
      <c r="V219" s="7">
        <f t="shared" si="39"/>
        <v>28.9</v>
      </c>
    </row>
    <row r="220" spans="1:22" ht="13.5" x14ac:dyDescent="0.25">
      <c r="A220" s="3">
        <f>RSI!A220</f>
        <v>42627</v>
      </c>
      <c r="B220" s="2">
        <f>RSI!B220</f>
        <v>3.8369</v>
      </c>
      <c r="C220" s="2">
        <f>RSI!I220</f>
        <v>53.506631467003508</v>
      </c>
      <c r="D220" s="2">
        <f>MACD!E220</f>
        <v>3.9447280665038331E-2</v>
      </c>
      <c r="E220" s="2">
        <f>MACD!F220</f>
        <v>3.3923355625274022E-2</v>
      </c>
      <c r="F220" s="2">
        <f>'Moving Avg'!D220</f>
        <v>3.7449799999999995</v>
      </c>
      <c r="G220" s="2">
        <f>'Moving Avg'!F220</f>
        <v>3.796125</v>
      </c>
      <c r="H220" s="2">
        <f>'Moving Avg'!G220</f>
        <v>3.8677859999999997</v>
      </c>
      <c r="I220" s="2">
        <f>'Moving Avg'!H220</f>
        <v>4.0261205000000029</v>
      </c>
      <c r="J220" s="5" t="str">
        <f>OBV!F220</f>
        <v>BULLISH</v>
      </c>
      <c r="K220" s="5" t="str">
        <f>OBV!G220</f>
        <v>NEUTRAL</v>
      </c>
      <c r="L220" s="5" t="str">
        <f>OBV!H220</f>
        <v>CONFIRMED BULLISH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83.5</v>
      </c>
      <c r="Q220" s="8">
        <f t="shared" si="34"/>
        <v>21.274999999999999</v>
      </c>
      <c r="R220" s="8">
        <f t="shared" si="35"/>
        <v>25.875</v>
      </c>
      <c r="S220" s="8">
        <f t="shared" si="36"/>
        <v>41.325000000000003</v>
      </c>
      <c r="T220" s="8">
        <f t="shared" si="37"/>
        <v>27.125</v>
      </c>
      <c r="U220" s="7">
        <f t="shared" si="38"/>
        <v>29.491666666666664</v>
      </c>
      <c r="V220" s="7">
        <f t="shared" si="39"/>
        <v>28.9</v>
      </c>
    </row>
    <row r="221" spans="1:22" ht="13.5" x14ac:dyDescent="0.25">
      <c r="A221" s="3">
        <f>RSI!A221</f>
        <v>42628</v>
      </c>
      <c r="B221" s="2">
        <f>RSI!B221</f>
        <v>3.7421000000000002</v>
      </c>
      <c r="C221" s="2">
        <f>RSI!I221</f>
        <v>44.51283968785112</v>
      </c>
      <c r="D221" s="2">
        <f>MACD!E221</f>
        <v>4.1038732922383581E-2</v>
      </c>
      <c r="E221" s="2">
        <f>MACD!F221</f>
        <v>3.5346431084695935E-2</v>
      </c>
      <c r="F221" s="2">
        <f>'Moving Avg'!D221</f>
        <v>3.7639200000000002</v>
      </c>
      <c r="G221" s="2">
        <f>'Moving Avg'!F221</f>
        <v>3.7920999999999991</v>
      </c>
      <c r="H221" s="2">
        <f>'Moving Avg'!G221</f>
        <v>3.8619780000000001</v>
      </c>
      <c r="I221" s="2">
        <f>'Moving Avg'!H221</f>
        <v>4.0255770000000037</v>
      </c>
      <c r="J221" s="5" t="str">
        <f>OBV!F221</f>
        <v>BEARISH</v>
      </c>
      <c r="K221" s="5" t="str">
        <f>OBV!G221</f>
        <v>WEAK</v>
      </c>
      <c r="L221" s="5" t="str">
        <f>OBV!H221</f>
        <v>BEARISH DIVERGENCE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0</v>
      </c>
      <c r="Q221" s="8">
        <f t="shared" si="34"/>
        <v>8.75</v>
      </c>
      <c r="R221" s="8">
        <f t="shared" si="35"/>
        <v>5</v>
      </c>
      <c r="S221" s="8">
        <f t="shared" si="36"/>
        <v>3.75</v>
      </c>
      <c r="T221" s="8">
        <f t="shared" si="37"/>
        <v>6.25</v>
      </c>
      <c r="U221" s="7">
        <f t="shared" si="38"/>
        <v>5.833333333333333</v>
      </c>
      <c r="V221" s="7">
        <f t="shared" si="39"/>
        <v>5.9375</v>
      </c>
    </row>
    <row r="222" spans="1:22" ht="13.5" x14ac:dyDescent="0.25">
      <c r="A222" s="3">
        <f>RSI!A222</f>
        <v>42629</v>
      </c>
      <c r="B222" s="2">
        <f>RSI!B222</f>
        <v>3.6474000000000002</v>
      </c>
      <c r="C222" s="2">
        <f>RSI!I222</f>
        <v>37.69634917349407</v>
      </c>
      <c r="D222" s="2">
        <f>MACD!E222</f>
        <v>5.1950113090704075E-2</v>
      </c>
      <c r="E222" s="2">
        <f>MACD!F222</f>
        <v>3.8667167485897561E-2</v>
      </c>
      <c r="F222" s="2">
        <f>'Moving Avg'!D222</f>
        <v>3.7639200000000002</v>
      </c>
      <c r="G222" s="2">
        <f>'Moving Avg'!F222</f>
        <v>3.7776549999999993</v>
      </c>
      <c r="H222" s="2">
        <f>'Moving Avg'!G222</f>
        <v>3.854276</v>
      </c>
      <c r="I222" s="2">
        <f>'Moving Avg'!H222</f>
        <v>4.0245600000000037</v>
      </c>
      <c r="J222" s="5" t="str">
        <f>OBV!F222</f>
        <v>BEARISH</v>
      </c>
      <c r="K222" s="5" t="str">
        <f>OBV!G222</f>
        <v>WEAK</v>
      </c>
      <c r="L222" s="5" t="str">
        <f>OBV!H222</f>
        <v>NEUTRAL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0</v>
      </c>
      <c r="Q222" s="8">
        <f t="shared" si="34"/>
        <v>8.75</v>
      </c>
      <c r="R222" s="8">
        <f t="shared" si="35"/>
        <v>5</v>
      </c>
      <c r="S222" s="8">
        <f t="shared" si="36"/>
        <v>3.75</v>
      </c>
      <c r="T222" s="8">
        <f t="shared" si="37"/>
        <v>6.25</v>
      </c>
      <c r="U222" s="7">
        <f t="shared" si="38"/>
        <v>5.833333333333333</v>
      </c>
      <c r="V222" s="7">
        <f t="shared" si="39"/>
        <v>5.9375</v>
      </c>
    </row>
    <row r="223" spans="1:22" ht="13.5" x14ac:dyDescent="0.25">
      <c r="A223" s="3">
        <f>RSI!A223</f>
        <v>42632</v>
      </c>
      <c r="B223" s="2">
        <f>RSI!B223</f>
        <v>3.6474000000000002</v>
      </c>
      <c r="C223" s="2">
        <f>RSI!I223</f>
        <v>37.69634917349407</v>
      </c>
      <c r="D223" s="2">
        <f>MACD!E223</f>
        <v>4.6020281449465461E-2</v>
      </c>
      <c r="E223" s="2">
        <f>MACD!F223</f>
        <v>4.0137790278611141E-2</v>
      </c>
      <c r="F223" s="2">
        <f>'Moving Avg'!D223</f>
        <v>3.7421400000000005</v>
      </c>
      <c r="G223" s="2">
        <f>'Moving Avg'!F223</f>
        <v>3.7674700000000003</v>
      </c>
      <c r="H223" s="2">
        <f>'Moving Avg'!G223</f>
        <v>3.8486059999999997</v>
      </c>
      <c r="I223" s="2">
        <f>'Moving Avg'!H223</f>
        <v>4.0235210000000032</v>
      </c>
      <c r="J223" s="5" t="str">
        <f>OBV!F223</f>
        <v>BEARISH</v>
      </c>
      <c r="K223" s="5" t="str">
        <f>OBV!G223</f>
        <v>WEAK</v>
      </c>
      <c r="L223" s="5" t="str">
        <f>OBV!H223</f>
        <v>CONFIRMED BEARISH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0</v>
      </c>
      <c r="Q223" s="8">
        <f t="shared" si="34"/>
        <v>8.75</v>
      </c>
      <c r="R223" s="8">
        <f t="shared" si="35"/>
        <v>5</v>
      </c>
      <c r="S223" s="8">
        <f t="shared" si="36"/>
        <v>3.75</v>
      </c>
      <c r="T223" s="8">
        <f t="shared" si="37"/>
        <v>6.25</v>
      </c>
      <c r="U223" s="7">
        <f t="shared" si="38"/>
        <v>5.833333333333333</v>
      </c>
      <c r="V223" s="7">
        <f t="shared" si="39"/>
        <v>5.9375</v>
      </c>
    </row>
    <row r="224" spans="1:22" ht="13.5" x14ac:dyDescent="0.25">
      <c r="A224" s="3">
        <f>RSI!A224</f>
        <v>42633</v>
      </c>
      <c r="B224" s="2">
        <f>RSI!B224</f>
        <v>3.6474000000000002</v>
      </c>
      <c r="C224" s="2">
        <f>RSI!I224</f>
        <v>37.69634917349407</v>
      </c>
      <c r="D224" s="2">
        <f>MACD!E224</f>
        <v>2.8713202169869056E-2</v>
      </c>
      <c r="E224" s="2">
        <f>MACD!F224</f>
        <v>3.7852872656862727E-2</v>
      </c>
      <c r="F224" s="2">
        <f>'Moving Avg'!D224</f>
        <v>3.7042400000000009</v>
      </c>
      <c r="G224" s="2">
        <f>'Moving Avg'!F224</f>
        <v>3.7570500000000004</v>
      </c>
      <c r="H224" s="2">
        <f>'Moving Avg'!G224</f>
        <v>3.8433960000000003</v>
      </c>
      <c r="I224" s="2">
        <f>'Moving Avg'!H224</f>
        <v>4.0225040000000032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0</v>
      </c>
      <c r="Q224" s="8">
        <f t="shared" si="34"/>
        <v>24.5</v>
      </c>
      <c r="R224" s="8">
        <f t="shared" si="35"/>
        <v>14</v>
      </c>
      <c r="S224" s="8">
        <f t="shared" si="36"/>
        <v>10.5</v>
      </c>
      <c r="T224" s="8">
        <f t="shared" si="37"/>
        <v>17.5</v>
      </c>
      <c r="U224" s="7">
        <f t="shared" si="38"/>
        <v>16.333333333333332</v>
      </c>
      <c r="V224" s="7">
        <f t="shared" si="39"/>
        <v>16.625</v>
      </c>
    </row>
    <row r="225" spans="1:22" ht="13.5" x14ac:dyDescent="0.25">
      <c r="A225" s="3">
        <f>RSI!A225</f>
        <v>42634</v>
      </c>
      <c r="B225" s="2">
        <f>RSI!B225</f>
        <v>3.5384000000000002</v>
      </c>
      <c r="C225" s="2">
        <f>RSI!I225</f>
        <v>30.895009872778004</v>
      </c>
      <c r="D225" s="2">
        <f>MACD!E225</f>
        <v>2.2900382766540162E-2</v>
      </c>
      <c r="E225" s="2">
        <f>MACD!F225</f>
        <v>3.4862374678798214E-2</v>
      </c>
      <c r="F225" s="2">
        <f>'Moving Avg'!D225</f>
        <v>3.6445400000000001</v>
      </c>
      <c r="G225" s="2">
        <f>'Moving Avg'!F225</f>
        <v>3.7397599999999995</v>
      </c>
      <c r="H225" s="2">
        <f>'Moving Avg'!G225</f>
        <v>3.8337320000000004</v>
      </c>
      <c r="I225" s="2">
        <f>'Moving Avg'!H225</f>
        <v>4.0207255000000037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0</v>
      </c>
      <c r="Q225" s="8">
        <f t="shared" si="34"/>
        <v>24.5</v>
      </c>
      <c r="R225" s="8">
        <f t="shared" si="35"/>
        <v>14</v>
      </c>
      <c r="S225" s="8">
        <f t="shared" si="36"/>
        <v>10.5</v>
      </c>
      <c r="T225" s="8">
        <f t="shared" si="37"/>
        <v>17.5</v>
      </c>
      <c r="U225" s="7">
        <f t="shared" si="38"/>
        <v>16.333333333333332</v>
      </c>
      <c r="V225" s="7">
        <f t="shared" si="39"/>
        <v>16.625</v>
      </c>
    </row>
    <row r="226" spans="1:22" ht="13.5" x14ac:dyDescent="0.25">
      <c r="A226" s="3">
        <f>RSI!A226</f>
        <v>42635</v>
      </c>
      <c r="B226" s="2">
        <f>RSI!B226</f>
        <v>3.6474000000000002</v>
      </c>
      <c r="C226" s="2">
        <f>RSI!I226</f>
        <v>42.137814554347216</v>
      </c>
      <c r="D226" s="2">
        <f>MACD!E226</f>
        <v>1.1253297675424268E-2</v>
      </c>
      <c r="E226" s="2">
        <f>MACD!F226</f>
        <v>3.0140559278123424E-2</v>
      </c>
      <c r="F226" s="2">
        <f>'Moving Avg'!D226</f>
        <v>3.6255999999999999</v>
      </c>
      <c r="G226" s="2">
        <f>'Moving Avg'!F226</f>
        <v>3.7279199999999997</v>
      </c>
      <c r="H226" s="2">
        <f>'Moving Avg'!G226</f>
        <v>3.8263420000000004</v>
      </c>
      <c r="I226" s="2">
        <f>'Moving Avg'!H226</f>
        <v>4.0191245000000029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  <c r="M226" s="7">
        <f t="shared" si="30"/>
        <v>25</v>
      </c>
      <c r="N226" s="7">
        <f t="shared" si="31"/>
        <v>45</v>
      </c>
      <c r="O226" s="7">
        <f t="shared" si="32"/>
        <v>0</v>
      </c>
      <c r="P226" s="7">
        <f t="shared" si="33"/>
        <v>0</v>
      </c>
      <c r="Q226" s="8">
        <f t="shared" si="34"/>
        <v>24.5</v>
      </c>
      <c r="R226" s="8">
        <f t="shared" si="35"/>
        <v>14</v>
      </c>
      <c r="S226" s="8">
        <f t="shared" si="36"/>
        <v>10.5</v>
      </c>
      <c r="T226" s="8">
        <f t="shared" si="37"/>
        <v>17.5</v>
      </c>
      <c r="U226" s="7">
        <f t="shared" si="38"/>
        <v>16.333333333333332</v>
      </c>
      <c r="V226" s="7">
        <f t="shared" si="39"/>
        <v>16.625</v>
      </c>
    </row>
    <row r="227" spans="1:22" ht="13.5" x14ac:dyDescent="0.25">
      <c r="A227" s="3">
        <f>RSI!A227</f>
        <v>42636</v>
      </c>
      <c r="B227" s="2">
        <f>RSI!B227</f>
        <v>3.6474000000000002</v>
      </c>
      <c r="C227" s="2">
        <f>RSI!I227</f>
        <v>42.137814554347216</v>
      </c>
      <c r="D227" s="2">
        <f>MACD!E227</f>
        <v>1.9998458499013161E-3</v>
      </c>
      <c r="E227" s="2">
        <f>MACD!F227</f>
        <v>2.4512416592479002E-2</v>
      </c>
      <c r="F227" s="2">
        <f>'Moving Avg'!D227</f>
        <v>3.6256000000000008</v>
      </c>
      <c r="G227" s="2">
        <f>'Moving Avg'!F227</f>
        <v>3.7184450000000004</v>
      </c>
      <c r="H227" s="2">
        <f>'Moving Avg'!G227</f>
        <v>3.8170580000000003</v>
      </c>
      <c r="I227" s="2">
        <f>'Moving Avg'!H227</f>
        <v>4.0175235000000029</v>
      </c>
      <c r="J227" s="5" t="str">
        <f>OBV!F227</f>
        <v>BEARISH</v>
      </c>
      <c r="K227" s="5" t="str">
        <f>OBV!G227</f>
        <v>WEAK</v>
      </c>
      <c r="L227" s="5" t="str">
        <f>OBV!H227</f>
        <v>NEUTRAL</v>
      </c>
      <c r="M227" s="7">
        <f t="shared" si="30"/>
        <v>25</v>
      </c>
      <c r="N227" s="7">
        <f t="shared" si="31"/>
        <v>100</v>
      </c>
      <c r="O227" s="7">
        <f t="shared" si="32"/>
        <v>0</v>
      </c>
      <c r="P227" s="7">
        <f t="shared" si="33"/>
        <v>0</v>
      </c>
      <c r="Q227" s="8">
        <f t="shared" si="34"/>
        <v>43.75</v>
      </c>
      <c r="R227" s="8">
        <f t="shared" si="35"/>
        <v>25</v>
      </c>
      <c r="S227" s="8">
        <f t="shared" si="36"/>
        <v>18.75</v>
      </c>
      <c r="T227" s="8">
        <f t="shared" si="37"/>
        <v>31.25</v>
      </c>
      <c r="U227" s="7">
        <f t="shared" si="38"/>
        <v>29.166666666666668</v>
      </c>
      <c r="V227" s="7">
        <f t="shared" si="39"/>
        <v>29.6875</v>
      </c>
    </row>
    <row r="228" spans="1:22" ht="13.5" x14ac:dyDescent="0.25">
      <c r="A228" s="3">
        <f>RSI!A228</f>
        <v>42639</v>
      </c>
      <c r="B228" s="2">
        <f>RSI!B228</f>
        <v>3.5762999999999998</v>
      </c>
      <c r="C228" s="2">
        <f>RSI!I228</f>
        <v>37.519961489094918</v>
      </c>
      <c r="D228" s="2">
        <f>MACD!E228</f>
        <v>1.6747712985460961E-2</v>
      </c>
      <c r="E228" s="2">
        <f>MACD!F228</f>
        <v>2.2959475871075396E-2</v>
      </c>
      <c r="F228" s="2">
        <f>'Moving Avg'!D228</f>
        <v>3.6113800000000005</v>
      </c>
      <c r="G228" s="2">
        <f>'Moving Avg'!F228</f>
        <v>3.7066000000000003</v>
      </c>
      <c r="H228" s="2">
        <f>'Moving Avg'!G228</f>
        <v>3.8068260000000005</v>
      </c>
      <c r="I228" s="2">
        <f>'Moving Avg'!H228</f>
        <v>4.0161510000000025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  <c r="M228" s="7">
        <f t="shared" si="30"/>
        <v>25</v>
      </c>
      <c r="N228" s="7">
        <f t="shared" si="31"/>
        <v>45</v>
      </c>
      <c r="O228" s="7">
        <f t="shared" si="32"/>
        <v>0</v>
      </c>
      <c r="P228" s="7">
        <f t="shared" si="33"/>
        <v>0</v>
      </c>
      <c r="Q228" s="8">
        <f t="shared" si="34"/>
        <v>24.5</v>
      </c>
      <c r="R228" s="8">
        <f t="shared" si="35"/>
        <v>14</v>
      </c>
      <c r="S228" s="8">
        <f t="shared" si="36"/>
        <v>10.5</v>
      </c>
      <c r="T228" s="8">
        <f t="shared" si="37"/>
        <v>17.5</v>
      </c>
      <c r="U228" s="7">
        <f t="shared" si="38"/>
        <v>16.333333333333332</v>
      </c>
      <c r="V228" s="7">
        <f t="shared" si="39"/>
        <v>16.625</v>
      </c>
    </row>
    <row r="229" spans="1:22" ht="13.5" x14ac:dyDescent="0.25">
      <c r="A229" s="3">
        <f>RSI!A229</f>
        <v>42640</v>
      </c>
      <c r="B229" s="2">
        <f>RSI!B229</f>
        <v>3.5762999999999998</v>
      </c>
      <c r="C229" s="2">
        <f>RSI!I229</f>
        <v>37.519961489094918</v>
      </c>
      <c r="D229" s="2">
        <f>MACD!E229</f>
        <v>4.2562734667332958E-2</v>
      </c>
      <c r="E229" s="2">
        <f>MACD!F229</f>
        <v>2.6880127630326909E-2</v>
      </c>
      <c r="F229" s="2">
        <f>'Moving Avg'!D229</f>
        <v>3.5971600000000001</v>
      </c>
      <c r="G229" s="2">
        <f>'Moving Avg'!F229</f>
        <v>3.6947549999999998</v>
      </c>
      <c r="H229" s="2">
        <f>'Moving Avg'!G229</f>
        <v>3.7965940000000007</v>
      </c>
      <c r="I229" s="2">
        <f>'Moving Avg'!H229</f>
        <v>4.014778500000002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0</v>
      </c>
      <c r="Q229" s="8">
        <f t="shared" si="34"/>
        <v>8.75</v>
      </c>
      <c r="R229" s="8">
        <f t="shared" si="35"/>
        <v>5</v>
      </c>
      <c r="S229" s="8">
        <f t="shared" si="36"/>
        <v>3.75</v>
      </c>
      <c r="T229" s="8">
        <f t="shared" si="37"/>
        <v>6.25</v>
      </c>
      <c r="U229" s="7">
        <f t="shared" si="38"/>
        <v>5.833333333333333</v>
      </c>
      <c r="V229" s="7">
        <f t="shared" si="39"/>
        <v>5.9375</v>
      </c>
    </row>
    <row r="230" spans="1:22" ht="13.5" x14ac:dyDescent="0.25">
      <c r="A230" s="3">
        <f>RSI!A230</f>
        <v>42641</v>
      </c>
      <c r="B230" s="2">
        <f>RSI!B230</f>
        <v>3.5857999999999999</v>
      </c>
      <c r="C230" s="2">
        <f>RSI!I230</f>
        <v>38.563286100236624</v>
      </c>
      <c r="D230" s="2">
        <f>MACD!E230</f>
        <v>6.4569230461764437E-2</v>
      </c>
      <c r="E230" s="2">
        <f>MACD!F230</f>
        <v>3.4417948196614416E-2</v>
      </c>
      <c r="F230" s="2">
        <f>'Moving Avg'!D230</f>
        <v>3.6066400000000001</v>
      </c>
      <c r="G230" s="2">
        <f>'Moving Avg'!F230</f>
        <v>3.6833849999999999</v>
      </c>
      <c r="H230" s="2">
        <f>'Moving Avg'!G230</f>
        <v>3.7887299999999997</v>
      </c>
      <c r="I230" s="2">
        <f>'Moving Avg'!H230</f>
        <v>4.0134535000000016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83.5</v>
      </c>
      <c r="Q230" s="8">
        <f t="shared" si="34"/>
        <v>21.274999999999999</v>
      </c>
      <c r="R230" s="8">
        <f t="shared" si="35"/>
        <v>25.875</v>
      </c>
      <c r="S230" s="8">
        <f t="shared" si="36"/>
        <v>41.325000000000003</v>
      </c>
      <c r="T230" s="8">
        <f t="shared" si="37"/>
        <v>27.125</v>
      </c>
      <c r="U230" s="7">
        <f t="shared" si="38"/>
        <v>29.491666666666664</v>
      </c>
      <c r="V230" s="7">
        <f t="shared" si="39"/>
        <v>28.9</v>
      </c>
    </row>
    <row r="231" spans="1:22" ht="13.5" x14ac:dyDescent="0.25">
      <c r="A231" s="3">
        <f>RSI!A231</f>
        <v>42642</v>
      </c>
      <c r="B231" s="2">
        <f>RSI!B231</f>
        <v>3.5526</v>
      </c>
      <c r="C231" s="2">
        <f>RSI!I231</f>
        <v>36.283043599777173</v>
      </c>
      <c r="D231" s="2">
        <f>MACD!E231</f>
        <v>7.1811137645871881E-2</v>
      </c>
      <c r="E231" s="2">
        <f>MACD!F231</f>
        <v>4.189658608646591E-2</v>
      </c>
      <c r="F231" s="2">
        <f>'Moving Avg'!D231</f>
        <v>3.5876800000000002</v>
      </c>
      <c r="G231" s="2">
        <f>'Moving Avg'!F231</f>
        <v>3.6698849999999998</v>
      </c>
      <c r="H231" s="2">
        <f>'Moving Avg'!G231</f>
        <v>3.7818140000000007</v>
      </c>
      <c r="I231" s="2">
        <f>'Moving Avg'!H231</f>
        <v>4.0114215000000009</v>
      </c>
      <c r="J231" s="5" t="str">
        <f>OBV!F231</f>
        <v>BEARISH</v>
      </c>
      <c r="K231" s="5" t="str">
        <f>OBV!G231</f>
        <v>WEAK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0</v>
      </c>
      <c r="Q231" s="8">
        <f t="shared" si="34"/>
        <v>8.75</v>
      </c>
      <c r="R231" s="8">
        <f t="shared" si="35"/>
        <v>5</v>
      </c>
      <c r="S231" s="8">
        <f t="shared" si="36"/>
        <v>3.75</v>
      </c>
      <c r="T231" s="8">
        <f t="shared" si="37"/>
        <v>6.25</v>
      </c>
      <c r="U231" s="7">
        <f t="shared" si="38"/>
        <v>5.833333333333333</v>
      </c>
      <c r="V231" s="7">
        <f t="shared" si="39"/>
        <v>5.9375</v>
      </c>
    </row>
    <row r="232" spans="1:22" ht="13.5" x14ac:dyDescent="0.25">
      <c r="A232" s="3">
        <f>RSI!A232</f>
        <v>42643</v>
      </c>
      <c r="B232" s="2">
        <f>RSI!B232</f>
        <v>3.6</v>
      </c>
      <c r="C232" s="2">
        <f>RSI!I232</f>
        <v>41.59306598763866</v>
      </c>
      <c r="D232" s="2">
        <f>MACD!E232</f>
        <v>6.0745838287028509E-2</v>
      </c>
      <c r="E232" s="2">
        <f>MACD!F232</f>
        <v>4.5666436526578431E-2</v>
      </c>
      <c r="F232" s="2">
        <f>'Moving Avg'!D232</f>
        <v>3.5781999999999998</v>
      </c>
      <c r="G232" s="2">
        <f>'Moving Avg'!F232</f>
        <v>3.6580399999999997</v>
      </c>
      <c r="H232" s="2">
        <f>'Moving Avg'!G232</f>
        <v>3.7758460000000009</v>
      </c>
      <c r="I232" s="2">
        <f>'Moving Avg'!H232</f>
        <v>4.0099510000000018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0</v>
      </c>
      <c r="Q232" s="8">
        <f t="shared" si="34"/>
        <v>8.75</v>
      </c>
      <c r="R232" s="8">
        <f t="shared" si="35"/>
        <v>5</v>
      </c>
      <c r="S232" s="8">
        <f t="shared" si="36"/>
        <v>3.75</v>
      </c>
      <c r="T232" s="8">
        <f t="shared" si="37"/>
        <v>6.25</v>
      </c>
      <c r="U232" s="7">
        <f t="shared" si="38"/>
        <v>5.833333333333333</v>
      </c>
      <c r="V232" s="7">
        <f t="shared" si="39"/>
        <v>5.9375</v>
      </c>
    </row>
    <row r="233" spans="1:22" ht="13.5" x14ac:dyDescent="0.25">
      <c r="A233" s="3">
        <f>RSI!A233</f>
        <v>42647</v>
      </c>
      <c r="B233" s="2">
        <f>RSI!B233</f>
        <v>3.6947000000000001</v>
      </c>
      <c r="C233" s="2">
        <f>RSI!I233</f>
        <v>50.473519015027861</v>
      </c>
      <c r="D233" s="2">
        <f>MACD!E233</f>
        <v>4.4909540062441522E-2</v>
      </c>
      <c r="E233" s="2">
        <f>MACD!F233</f>
        <v>4.5515057233751051E-2</v>
      </c>
      <c r="F233" s="2">
        <f>'Moving Avg'!D233</f>
        <v>3.60188</v>
      </c>
      <c r="G233" s="2">
        <f>'Moving Avg'!F233</f>
        <v>3.6561449999999995</v>
      </c>
      <c r="H233" s="2">
        <f>'Moving Avg'!G233</f>
        <v>3.7717720000000012</v>
      </c>
      <c r="I233" s="2">
        <f>'Moving Avg'!H233</f>
        <v>4.0087595000000018</v>
      </c>
      <c r="J233" s="5" t="str">
        <f>OBV!F233</f>
        <v>BEARISH</v>
      </c>
      <c r="K233" s="5" t="str">
        <f>OBV!G233</f>
        <v>WEAK</v>
      </c>
      <c r="L233" s="5" t="str">
        <f>OBV!H233</f>
        <v>BEARISH DIVERGENCE</v>
      </c>
      <c r="M233" s="7">
        <f t="shared" si="30"/>
        <v>25</v>
      </c>
      <c r="N233" s="7">
        <f t="shared" si="31"/>
        <v>45</v>
      </c>
      <c r="O233" s="7">
        <f t="shared" si="32"/>
        <v>0</v>
      </c>
      <c r="P233" s="7">
        <f t="shared" si="33"/>
        <v>0</v>
      </c>
      <c r="Q233" s="8">
        <f t="shared" si="34"/>
        <v>24.5</v>
      </c>
      <c r="R233" s="8">
        <f t="shared" si="35"/>
        <v>14</v>
      </c>
      <c r="S233" s="8">
        <f t="shared" si="36"/>
        <v>10.5</v>
      </c>
      <c r="T233" s="8">
        <f t="shared" si="37"/>
        <v>17.5</v>
      </c>
      <c r="U233" s="7">
        <f t="shared" si="38"/>
        <v>16.333333333333332</v>
      </c>
      <c r="V233" s="7">
        <f t="shared" si="39"/>
        <v>16.625</v>
      </c>
    </row>
    <row r="234" spans="1:22" ht="13.5" x14ac:dyDescent="0.25">
      <c r="A234" s="3">
        <f>RSI!A234</f>
        <v>42648</v>
      </c>
      <c r="B234" s="2">
        <f>RSI!B234</f>
        <v>3.6947000000000001</v>
      </c>
      <c r="C234" s="2">
        <f>RSI!I234</f>
        <v>50.473519015027861</v>
      </c>
      <c r="D234" s="2">
        <f>MACD!E234</f>
        <v>3.1451362934204141E-2</v>
      </c>
      <c r="E234" s="2">
        <f>MACD!F234</f>
        <v>4.2702318373841669E-2</v>
      </c>
      <c r="F234" s="2">
        <f>'Moving Avg'!D234</f>
        <v>3.6255600000000001</v>
      </c>
      <c r="G234" s="2">
        <f>'Moving Avg'!F234</f>
        <v>3.6585099999999997</v>
      </c>
      <c r="H234" s="2">
        <f>'Moving Avg'!G234</f>
        <v>3.7676980000000011</v>
      </c>
      <c r="I234" s="2">
        <f>'Moving Avg'!H234</f>
        <v>4.0075680000000027</v>
      </c>
      <c r="J234" s="5" t="str">
        <f>OBV!F234</f>
        <v>BEARISH</v>
      </c>
      <c r="K234" s="5" t="str">
        <f>OBV!G234</f>
        <v>WEAK</v>
      </c>
      <c r="L234" s="5" t="str">
        <f>OBV!H234</f>
        <v>BEARISH DIVERGENCE</v>
      </c>
      <c r="M234" s="7">
        <f t="shared" si="30"/>
        <v>25</v>
      </c>
      <c r="N234" s="7">
        <f t="shared" si="31"/>
        <v>45</v>
      </c>
      <c r="O234" s="7">
        <f t="shared" si="32"/>
        <v>0</v>
      </c>
      <c r="P234" s="7">
        <f t="shared" si="33"/>
        <v>0</v>
      </c>
      <c r="Q234" s="8">
        <f t="shared" si="34"/>
        <v>24.5</v>
      </c>
      <c r="R234" s="8">
        <f t="shared" si="35"/>
        <v>14</v>
      </c>
      <c r="S234" s="8">
        <f t="shared" si="36"/>
        <v>10.5</v>
      </c>
      <c r="T234" s="8">
        <f t="shared" si="37"/>
        <v>17.5</v>
      </c>
      <c r="U234" s="7">
        <f t="shared" si="38"/>
        <v>16.333333333333332</v>
      </c>
      <c r="V234" s="7">
        <f t="shared" si="39"/>
        <v>16.625</v>
      </c>
    </row>
    <row r="235" spans="1:22" ht="13.5" x14ac:dyDescent="0.25">
      <c r="A235" s="3">
        <f>RSI!A235</f>
        <v>42649</v>
      </c>
      <c r="B235" s="2">
        <f>RSI!B235</f>
        <v>3.6995</v>
      </c>
      <c r="C235" s="2">
        <f>RSI!I235</f>
        <v>50.912256164193479</v>
      </c>
      <c r="D235" s="2">
        <f>MACD!E235</f>
        <v>2.8849693102674934E-3</v>
      </c>
      <c r="E235" s="2">
        <f>MACD!F235</f>
        <v>3.4738848561126835E-2</v>
      </c>
      <c r="F235" s="2">
        <f>'Moving Avg'!D235</f>
        <v>3.6483000000000003</v>
      </c>
      <c r="G235" s="2">
        <f>'Moving Avg'!F235</f>
        <v>3.6611149999999997</v>
      </c>
      <c r="H235" s="2">
        <f>'Moving Avg'!G235</f>
        <v>3.7621080000000013</v>
      </c>
      <c r="I235" s="2">
        <f>'Moving Avg'!H235</f>
        <v>4.0064870000000017</v>
      </c>
      <c r="J235" s="5" t="str">
        <f>OBV!F235</f>
        <v>BEARISH</v>
      </c>
      <c r="K235" s="5" t="str">
        <f>OBV!G235</f>
        <v>WEAK</v>
      </c>
      <c r="L235" s="5" t="str">
        <f>OBV!H235</f>
        <v>BEARISH DIVERGENCE</v>
      </c>
      <c r="M235" s="7">
        <f t="shared" si="30"/>
        <v>25</v>
      </c>
      <c r="N235" s="7">
        <f t="shared" si="31"/>
        <v>100</v>
      </c>
      <c r="O235" s="7">
        <f t="shared" si="32"/>
        <v>0</v>
      </c>
      <c r="P235" s="7">
        <f t="shared" si="33"/>
        <v>0</v>
      </c>
      <c r="Q235" s="8">
        <f t="shared" si="34"/>
        <v>43.75</v>
      </c>
      <c r="R235" s="8">
        <f t="shared" si="35"/>
        <v>25</v>
      </c>
      <c r="S235" s="8">
        <f t="shared" si="36"/>
        <v>18.75</v>
      </c>
      <c r="T235" s="8">
        <f t="shared" si="37"/>
        <v>31.25</v>
      </c>
      <c r="U235" s="7">
        <f t="shared" si="38"/>
        <v>29.166666666666668</v>
      </c>
      <c r="V235" s="7">
        <f t="shared" si="39"/>
        <v>29.6875</v>
      </c>
    </row>
    <row r="236" spans="1:22" ht="13.5" x14ac:dyDescent="0.25">
      <c r="A236" s="3">
        <f>RSI!A236</f>
        <v>42650</v>
      </c>
      <c r="B236" s="2">
        <f>RSI!B236</f>
        <v>3.6236999999999999</v>
      </c>
      <c r="C236" s="2">
        <f>RSI!I236</f>
        <v>44.246378757972614</v>
      </c>
      <c r="D236" s="2">
        <f>MACD!E236</f>
        <v>1.0191626896869366E-3</v>
      </c>
      <c r="E236" s="2">
        <f>MACD!F236</f>
        <v>2.7994911386838857E-2</v>
      </c>
      <c r="F236" s="2">
        <f>'Moving Avg'!D236</f>
        <v>3.6625199999999998</v>
      </c>
      <c r="G236" s="2">
        <f>'Moving Avg'!F236</f>
        <v>3.6599300000000001</v>
      </c>
      <c r="H236" s="2">
        <f>'Moving Avg'!G236</f>
        <v>3.7573720000000015</v>
      </c>
      <c r="I236" s="2">
        <f>'Moving Avg'!H236</f>
        <v>4.0050485000000018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  <c r="M236" s="7">
        <f t="shared" si="30"/>
        <v>25</v>
      </c>
      <c r="N236" s="7">
        <f t="shared" si="31"/>
        <v>100</v>
      </c>
      <c r="O236" s="7">
        <f t="shared" si="32"/>
        <v>0</v>
      </c>
      <c r="P236" s="7">
        <f t="shared" si="33"/>
        <v>83.5</v>
      </c>
      <c r="Q236" s="8">
        <f t="shared" si="34"/>
        <v>56.274999999999999</v>
      </c>
      <c r="R236" s="8">
        <f t="shared" si="35"/>
        <v>45.875</v>
      </c>
      <c r="S236" s="8">
        <f t="shared" si="36"/>
        <v>56.325000000000003</v>
      </c>
      <c r="T236" s="8">
        <f t="shared" si="37"/>
        <v>52.125</v>
      </c>
      <c r="U236" s="7">
        <f t="shared" si="38"/>
        <v>52.82500000000001</v>
      </c>
      <c r="V236" s="7">
        <f t="shared" si="39"/>
        <v>52.650000000000006</v>
      </c>
    </row>
    <row r="237" spans="1:22" ht="13.5" x14ac:dyDescent="0.25">
      <c r="A237" s="3">
        <f>RSI!A237</f>
        <v>42653</v>
      </c>
      <c r="B237" s="2">
        <f>RSI!B237</f>
        <v>3.6236999999999999</v>
      </c>
      <c r="C237" s="2">
        <f>RSI!I237</f>
        <v>44.246378757972614</v>
      </c>
      <c r="D237" s="2">
        <f>MACD!E237</f>
        <v>-1.841805337270408E-4</v>
      </c>
      <c r="E237" s="2">
        <f>MACD!F237</f>
        <v>2.2359093002725677E-2</v>
      </c>
      <c r="F237" s="2">
        <f>'Moving Avg'!D237</f>
        <v>3.6672600000000002</v>
      </c>
      <c r="G237" s="2">
        <f>'Moving Avg'!F237</f>
        <v>3.6587449999999997</v>
      </c>
      <c r="H237" s="2">
        <f>'Moving Avg'!G237</f>
        <v>3.7516880000000015</v>
      </c>
      <c r="I237" s="2">
        <f>'Moving Avg'!H237</f>
        <v>4.0041290000000016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  <c r="M237" s="7">
        <f t="shared" si="30"/>
        <v>25</v>
      </c>
      <c r="N237" s="7">
        <f t="shared" si="31"/>
        <v>100</v>
      </c>
      <c r="O237" s="7">
        <f t="shared" si="32"/>
        <v>0</v>
      </c>
      <c r="P237" s="7">
        <f t="shared" si="33"/>
        <v>83.5</v>
      </c>
      <c r="Q237" s="8">
        <f t="shared" si="34"/>
        <v>56.274999999999999</v>
      </c>
      <c r="R237" s="8">
        <f t="shared" si="35"/>
        <v>45.875</v>
      </c>
      <c r="S237" s="8">
        <f t="shared" si="36"/>
        <v>56.325000000000003</v>
      </c>
      <c r="T237" s="8">
        <f t="shared" si="37"/>
        <v>52.125</v>
      </c>
      <c r="U237" s="7">
        <f t="shared" si="38"/>
        <v>52.82500000000001</v>
      </c>
      <c r="V237" s="7">
        <f t="shared" si="39"/>
        <v>52.650000000000006</v>
      </c>
    </row>
    <row r="238" spans="1:22" ht="13.5" x14ac:dyDescent="0.25">
      <c r="A238" s="3">
        <f>RSI!A238</f>
        <v>42654</v>
      </c>
      <c r="B238" s="2">
        <f>RSI!B238</f>
        <v>3.69</v>
      </c>
      <c r="C238" s="2">
        <f>RSI!I238</f>
        <v>50.783139318277975</v>
      </c>
      <c r="D238" s="2">
        <f>MACD!E238</f>
        <v>-1.6704359064507734E-2</v>
      </c>
      <c r="E238" s="2">
        <f>MACD!F238</f>
        <v>1.4546402589278997E-2</v>
      </c>
      <c r="F238" s="2">
        <f>'Moving Avg'!D238</f>
        <v>3.6663199999999998</v>
      </c>
      <c r="G238" s="2">
        <f>'Moving Avg'!F238</f>
        <v>3.65543</v>
      </c>
      <c r="H238" s="2">
        <f>'Moving Avg'!G238</f>
        <v>3.7487500000000016</v>
      </c>
      <c r="I238" s="2">
        <f>'Moving Avg'!H238</f>
        <v>4.0030005000000015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  <c r="M238" s="7">
        <f t="shared" si="30"/>
        <v>25</v>
      </c>
      <c r="N238" s="7">
        <f t="shared" si="31"/>
        <v>100</v>
      </c>
      <c r="O238" s="7">
        <f t="shared" si="32"/>
        <v>0</v>
      </c>
      <c r="P238" s="7">
        <f t="shared" si="33"/>
        <v>66.5</v>
      </c>
      <c r="Q238" s="8">
        <f t="shared" si="34"/>
        <v>53.725000000000001</v>
      </c>
      <c r="R238" s="8">
        <f t="shared" si="35"/>
        <v>41.625</v>
      </c>
      <c r="S238" s="8">
        <f t="shared" si="36"/>
        <v>48.674999999999997</v>
      </c>
      <c r="T238" s="8">
        <f t="shared" si="37"/>
        <v>47.875</v>
      </c>
      <c r="U238" s="7">
        <f t="shared" si="38"/>
        <v>48.008333333333326</v>
      </c>
      <c r="V238" s="7">
        <f t="shared" si="39"/>
        <v>47.974999999999994</v>
      </c>
    </row>
    <row r="239" spans="1:22" ht="13.5" x14ac:dyDescent="0.25">
      <c r="A239" s="3">
        <f>RSI!A239</f>
        <v>42655</v>
      </c>
      <c r="B239" s="2">
        <f>RSI!B239</f>
        <v>3.6947000000000001</v>
      </c>
      <c r="C239" s="2">
        <f>RSI!I239</f>
        <v>51.219758145628106</v>
      </c>
      <c r="D239" s="2">
        <f>MACD!E239</f>
        <v>-3.1101030459683709E-2</v>
      </c>
      <c r="E239" s="2">
        <f>MACD!F239</f>
        <v>5.4169159794864568E-3</v>
      </c>
      <c r="F239" s="2">
        <f>'Moving Avg'!D239</f>
        <v>3.6663199999999998</v>
      </c>
      <c r="G239" s="2">
        <f>'Moving Avg'!F239</f>
        <v>3.6483199999999996</v>
      </c>
      <c r="H239" s="2">
        <f>'Moving Avg'!G239</f>
        <v>3.7459060000000024</v>
      </c>
      <c r="I239" s="2">
        <f>'Moving Avg'!H239</f>
        <v>4.0020250000000015</v>
      </c>
      <c r="J239" s="5" t="str">
        <f>OBV!F239</f>
        <v>BULLISH</v>
      </c>
      <c r="K239" s="5" t="str">
        <f>OBV!G239</f>
        <v>STRONG</v>
      </c>
      <c r="L239" s="5" t="str">
        <f>OBV!H239</f>
        <v>NEUTRAL</v>
      </c>
      <c r="M239" s="7">
        <f t="shared" si="30"/>
        <v>25</v>
      </c>
      <c r="N239" s="7">
        <f t="shared" si="31"/>
        <v>100</v>
      </c>
      <c r="O239" s="7">
        <f t="shared" si="32"/>
        <v>0</v>
      </c>
      <c r="P239" s="7">
        <f t="shared" si="33"/>
        <v>66</v>
      </c>
      <c r="Q239" s="8">
        <f t="shared" si="34"/>
        <v>53.65</v>
      </c>
      <c r="R239" s="8">
        <f t="shared" si="35"/>
        <v>41.5</v>
      </c>
      <c r="S239" s="8">
        <f t="shared" si="36"/>
        <v>48.45</v>
      </c>
      <c r="T239" s="8">
        <f t="shared" si="37"/>
        <v>47.75</v>
      </c>
      <c r="U239" s="7">
        <f t="shared" si="38"/>
        <v>47.866666666666674</v>
      </c>
      <c r="V239" s="7">
        <f t="shared" si="39"/>
        <v>47.837500000000006</v>
      </c>
    </row>
    <row r="240" spans="1:22" ht="13.5" x14ac:dyDescent="0.25">
      <c r="A240" s="3">
        <f>RSI!A240</f>
        <v>42656</v>
      </c>
      <c r="B240" s="2">
        <f>RSI!B240</f>
        <v>3.6947000000000001</v>
      </c>
      <c r="C240" s="2">
        <f>RSI!I240</f>
        <v>51.219758145628106</v>
      </c>
      <c r="D240" s="2">
        <f>MACD!E240</f>
        <v>-4.1913795450665869E-2</v>
      </c>
      <c r="E240" s="2">
        <f>MACD!F240</f>
        <v>-4.0492263065440076E-3</v>
      </c>
      <c r="F240" s="2">
        <f>'Moving Avg'!D240</f>
        <v>3.6653600000000006</v>
      </c>
      <c r="G240" s="2">
        <f>'Moving Avg'!F240</f>
        <v>3.6412099999999996</v>
      </c>
      <c r="H240" s="2">
        <f>'Moving Avg'!G240</f>
        <v>3.7430620000000023</v>
      </c>
      <c r="I240" s="2">
        <f>'Moving Avg'!H240</f>
        <v>4.0010495000000015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  <c r="M240" s="7">
        <f t="shared" si="30"/>
        <v>25</v>
      </c>
      <c r="N240" s="7">
        <f t="shared" si="31"/>
        <v>100</v>
      </c>
      <c r="O240" s="7">
        <f t="shared" si="32"/>
        <v>0</v>
      </c>
      <c r="P240" s="7">
        <f t="shared" si="33"/>
        <v>66.5</v>
      </c>
      <c r="Q240" s="8">
        <f t="shared" si="34"/>
        <v>53.725000000000001</v>
      </c>
      <c r="R240" s="8">
        <f t="shared" si="35"/>
        <v>41.625</v>
      </c>
      <c r="S240" s="8">
        <f t="shared" si="36"/>
        <v>48.674999999999997</v>
      </c>
      <c r="T240" s="8">
        <f t="shared" si="37"/>
        <v>47.875</v>
      </c>
      <c r="U240" s="7">
        <f t="shared" si="38"/>
        <v>48.008333333333326</v>
      </c>
      <c r="V240" s="7">
        <f t="shared" si="39"/>
        <v>47.974999999999994</v>
      </c>
    </row>
    <row r="241" spans="1:22" ht="13.5" x14ac:dyDescent="0.25">
      <c r="A241" s="3">
        <f>RSI!A241</f>
        <v>42657</v>
      </c>
      <c r="B241" s="2">
        <f>RSI!B241</f>
        <v>3.6520999999999999</v>
      </c>
      <c r="C241" s="2">
        <f>RSI!I241</f>
        <v>46.850719160739857</v>
      </c>
      <c r="D241" s="2">
        <f>MACD!E241</f>
        <v>-5.3100847276071228E-2</v>
      </c>
      <c r="E241" s="2">
        <f>MACD!F241</f>
        <v>-1.3859550500449453E-2</v>
      </c>
      <c r="F241" s="2">
        <f>'Moving Avg'!D241</f>
        <v>3.6710400000000001</v>
      </c>
      <c r="G241" s="2">
        <f>'Moving Avg'!F241</f>
        <v>3.6367099999999999</v>
      </c>
      <c r="H241" s="2">
        <f>'Moving Avg'!G241</f>
        <v>3.7359560000000021</v>
      </c>
      <c r="I241" s="2">
        <f>'Moving Avg'!H241</f>
        <v>4.0002720000000007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  <c r="M241" s="7">
        <f t="shared" si="30"/>
        <v>25</v>
      </c>
      <c r="N241" s="7">
        <f t="shared" si="31"/>
        <v>100</v>
      </c>
      <c r="O241" s="7">
        <f t="shared" si="32"/>
        <v>0</v>
      </c>
      <c r="P241" s="7">
        <f t="shared" si="33"/>
        <v>83.5</v>
      </c>
      <c r="Q241" s="8">
        <f t="shared" si="34"/>
        <v>56.274999999999999</v>
      </c>
      <c r="R241" s="8">
        <f t="shared" si="35"/>
        <v>45.875</v>
      </c>
      <c r="S241" s="8">
        <f t="shared" si="36"/>
        <v>56.325000000000003</v>
      </c>
      <c r="T241" s="8">
        <f t="shared" si="37"/>
        <v>52.125</v>
      </c>
      <c r="U241" s="7">
        <f t="shared" si="38"/>
        <v>52.82500000000001</v>
      </c>
      <c r="V241" s="7">
        <f t="shared" si="39"/>
        <v>52.650000000000006</v>
      </c>
    </row>
    <row r="242" spans="1:22" ht="13.5" x14ac:dyDescent="0.25">
      <c r="A242" s="3">
        <f>RSI!A242</f>
        <v>42660</v>
      </c>
      <c r="B242" s="2">
        <f>RSI!B242</f>
        <v>3.6520999999999999</v>
      </c>
      <c r="C242" s="2">
        <f>RSI!I242</f>
        <v>46.850719160739857</v>
      </c>
      <c r="D242" s="2">
        <f>MACD!E242</f>
        <v>-5.5102089050663938E-2</v>
      </c>
      <c r="E242" s="2">
        <f>MACD!F242</f>
        <v>-2.2108058210492353E-2</v>
      </c>
      <c r="F242" s="2">
        <f>'Moving Avg'!D242</f>
        <v>3.6767200000000004</v>
      </c>
      <c r="G242" s="2">
        <f>'Moving Avg'!F242</f>
        <v>3.6369449999999999</v>
      </c>
      <c r="H242" s="2">
        <f>'Moving Avg'!G242</f>
        <v>3.7312180000000019</v>
      </c>
      <c r="I242" s="2">
        <f>'Moving Avg'!H242</f>
        <v>3.9990620000000012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  <c r="M242" s="7">
        <f t="shared" si="30"/>
        <v>25</v>
      </c>
      <c r="N242" s="7">
        <f t="shared" si="31"/>
        <v>100</v>
      </c>
      <c r="O242" s="7">
        <f t="shared" si="32"/>
        <v>0</v>
      </c>
      <c r="P242" s="7">
        <f t="shared" si="33"/>
        <v>83.5</v>
      </c>
      <c r="Q242" s="8">
        <f t="shared" si="34"/>
        <v>56.274999999999999</v>
      </c>
      <c r="R242" s="8">
        <f t="shared" si="35"/>
        <v>45.875</v>
      </c>
      <c r="S242" s="8">
        <f t="shared" si="36"/>
        <v>56.325000000000003</v>
      </c>
      <c r="T242" s="8">
        <f t="shared" si="37"/>
        <v>52.125</v>
      </c>
      <c r="U242" s="7">
        <f t="shared" si="38"/>
        <v>52.82500000000001</v>
      </c>
      <c r="V242" s="7">
        <f t="shared" si="39"/>
        <v>52.650000000000006</v>
      </c>
    </row>
    <row r="243" spans="1:22" ht="13.5" x14ac:dyDescent="0.25">
      <c r="A243" s="3">
        <f>RSI!A243</f>
        <v>42661</v>
      </c>
      <c r="B243" s="2">
        <f>RSI!B243</f>
        <v>3.7374000000000001</v>
      </c>
      <c r="C243" s="2">
        <f>RSI!I243</f>
        <v>55.638233165012657</v>
      </c>
      <c r="D243" s="2">
        <f>MACD!E243</f>
        <v>-4.8385089426192351E-2</v>
      </c>
      <c r="E243" s="2">
        <f>MACD!F243</f>
        <v>-2.7363464453632351E-2</v>
      </c>
      <c r="F243" s="2">
        <f>'Moving Avg'!D243</f>
        <v>3.6862000000000004</v>
      </c>
      <c r="G243" s="2">
        <f>'Moving Avg'!F243</f>
        <v>3.6414449999999996</v>
      </c>
      <c r="H243" s="2">
        <f>'Moving Avg'!G243</f>
        <v>3.7298920000000022</v>
      </c>
      <c r="I243" s="2">
        <f>'Moving Avg'!H243</f>
        <v>3.9982785000000005</v>
      </c>
      <c r="J243" s="5" t="str">
        <f>OBV!F243</f>
        <v>BEARISH</v>
      </c>
      <c r="K243" s="5" t="str">
        <f>OBV!G243</f>
        <v>NEUTRAL</v>
      </c>
      <c r="L243" s="5" t="str">
        <f>OBV!H243</f>
        <v>BEARISH DIVERGENCE</v>
      </c>
      <c r="M243" s="7">
        <f t="shared" si="30"/>
        <v>25</v>
      </c>
      <c r="N243" s="7">
        <f t="shared" si="31"/>
        <v>100</v>
      </c>
      <c r="O243" s="7">
        <f t="shared" si="32"/>
        <v>0</v>
      </c>
      <c r="P243" s="7">
        <f t="shared" si="33"/>
        <v>16.5</v>
      </c>
      <c r="Q243" s="8">
        <f t="shared" si="34"/>
        <v>46.225000000000001</v>
      </c>
      <c r="R243" s="8">
        <f t="shared" si="35"/>
        <v>29.125</v>
      </c>
      <c r="S243" s="8">
        <f t="shared" si="36"/>
        <v>26.175000000000001</v>
      </c>
      <c r="T243" s="8">
        <f t="shared" si="37"/>
        <v>35.375</v>
      </c>
      <c r="U243" s="7">
        <f t="shared" si="38"/>
        <v>33.841666666666661</v>
      </c>
      <c r="V243" s="7">
        <f t="shared" si="39"/>
        <v>34.224999999999994</v>
      </c>
    </row>
    <row r="244" spans="1:22" ht="13.5" x14ac:dyDescent="0.25">
      <c r="A244" s="3">
        <f>RSI!A244</f>
        <v>42662</v>
      </c>
      <c r="B244" s="2">
        <f>RSI!B244</f>
        <v>3.6711</v>
      </c>
      <c r="C244" s="2">
        <f>RSI!I244</f>
        <v>48.874312847770973</v>
      </c>
      <c r="D244" s="2">
        <f>MACD!E244</f>
        <v>-3.8146584427803276E-2</v>
      </c>
      <c r="E244" s="2">
        <f>MACD!F244</f>
        <v>-2.9520088448466538E-2</v>
      </c>
      <c r="F244" s="2">
        <f>'Moving Avg'!D244</f>
        <v>3.6814799999999996</v>
      </c>
      <c r="G244" s="2">
        <f>'Moving Avg'!F244</f>
        <v>3.6426299999999991</v>
      </c>
      <c r="H244" s="2">
        <f>'Moving Avg'!G244</f>
        <v>3.7272400000000023</v>
      </c>
      <c r="I244" s="2">
        <f>'Moving Avg'!H244</f>
        <v>3.997163500000001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16.5</v>
      </c>
      <c r="Q244" s="8">
        <f t="shared" si="34"/>
        <v>26.975000000000001</v>
      </c>
      <c r="R244" s="8">
        <f t="shared" si="35"/>
        <v>18.125</v>
      </c>
      <c r="S244" s="8">
        <f t="shared" si="36"/>
        <v>17.925000000000001</v>
      </c>
      <c r="T244" s="8">
        <f t="shared" si="37"/>
        <v>21.625</v>
      </c>
      <c r="U244" s="7">
        <f t="shared" si="38"/>
        <v>21.008333333333336</v>
      </c>
      <c r="V244" s="7">
        <f t="shared" si="39"/>
        <v>21.162500000000001</v>
      </c>
    </row>
    <row r="245" spans="1:22" ht="13.5" x14ac:dyDescent="0.25">
      <c r="A245" s="3">
        <f>RSI!A245</f>
        <v>42663</v>
      </c>
      <c r="B245" s="2">
        <f>RSI!B245</f>
        <v>3.6804999999999999</v>
      </c>
      <c r="C245" s="2">
        <f>RSI!I245</f>
        <v>49.80601234394473</v>
      </c>
      <c r="D245" s="2">
        <f>MACD!E245</f>
        <v>-2.9379133680600411E-2</v>
      </c>
      <c r="E245" s="2">
        <f>MACD!F245</f>
        <v>-2.9491897494893313E-2</v>
      </c>
      <c r="F245" s="2">
        <f>'Moving Avg'!D245</f>
        <v>3.6786399999999992</v>
      </c>
      <c r="G245" s="2">
        <f>'Moving Avg'!F245</f>
        <v>3.6497349999999988</v>
      </c>
      <c r="H245" s="2">
        <f>'Moving Avg'!G245</f>
        <v>3.7247760000000021</v>
      </c>
      <c r="I245" s="2">
        <f>'Moving Avg'!H245</f>
        <v>3.9956845000000012</v>
      </c>
      <c r="J245" s="5" t="str">
        <f>OBV!F245</f>
        <v>BULLISH</v>
      </c>
      <c r="K245" s="5" t="str">
        <f>OBV!G245</f>
        <v>STRONG</v>
      </c>
      <c r="L245" s="5" t="str">
        <f>OBV!H245</f>
        <v>BULLISH DIVERGENCE</v>
      </c>
      <c r="M245" s="7">
        <f t="shared" si="30"/>
        <v>25</v>
      </c>
      <c r="N245" s="7">
        <f t="shared" si="31"/>
        <v>0</v>
      </c>
      <c r="O245" s="7">
        <f t="shared" si="32"/>
        <v>0</v>
      </c>
      <c r="P245" s="7">
        <f t="shared" si="33"/>
        <v>83</v>
      </c>
      <c r="Q245" s="8">
        <f t="shared" si="34"/>
        <v>21.2</v>
      </c>
      <c r="R245" s="8">
        <f t="shared" si="35"/>
        <v>25.75</v>
      </c>
      <c r="S245" s="8">
        <f t="shared" si="36"/>
        <v>41.1</v>
      </c>
      <c r="T245" s="8">
        <f t="shared" si="37"/>
        <v>27</v>
      </c>
      <c r="U245" s="7">
        <f t="shared" si="38"/>
        <v>29.350000000000005</v>
      </c>
      <c r="V245" s="7">
        <f t="shared" si="39"/>
        <v>28.762500000000003</v>
      </c>
    </row>
    <row r="246" spans="1:22" ht="13.5" x14ac:dyDescent="0.25">
      <c r="A246" s="3">
        <f>RSI!A246</f>
        <v>42664</v>
      </c>
      <c r="B246" s="2">
        <f>RSI!B246</f>
        <v>3.6804999999999999</v>
      </c>
      <c r="C246" s="2">
        <f>RSI!I246</f>
        <v>49.80601234394473</v>
      </c>
      <c r="D246" s="2">
        <f>MACD!E246</f>
        <v>-3.3620257640135431E-2</v>
      </c>
      <c r="E246" s="2">
        <f>MACD!F246</f>
        <v>-3.0317569523941736E-2</v>
      </c>
      <c r="F246" s="2">
        <f>'Moving Avg'!D246</f>
        <v>3.6843200000000005</v>
      </c>
      <c r="G246" s="2">
        <f>'Moving Avg'!F246</f>
        <v>3.6513899999999992</v>
      </c>
      <c r="H246" s="2">
        <f>'Moving Avg'!G246</f>
        <v>3.7220280000000021</v>
      </c>
      <c r="I246" s="2">
        <f>'Moving Avg'!H246</f>
        <v>3.9942705000000012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100</v>
      </c>
      <c r="Q246" s="8">
        <f t="shared" si="34"/>
        <v>39.5</v>
      </c>
      <c r="R246" s="8">
        <f t="shared" si="35"/>
        <v>39</v>
      </c>
      <c r="S246" s="8">
        <f t="shared" si="36"/>
        <v>55.5</v>
      </c>
      <c r="T246" s="8">
        <f t="shared" si="37"/>
        <v>42.5</v>
      </c>
      <c r="U246" s="7">
        <f t="shared" si="38"/>
        <v>44.666666666666664</v>
      </c>
      <c r="V246" s="7">
        <f t="shared" si="39"/>
        <v>44.125</v>
      </c>
    </row>
    <row r="247" spans="1:22" ht="13.5" x14ac:dyDescent="0.25">
      <c r="A247" s="3">
        <f>RSI!A247</f>
        <v>42667</v>
      </c>
      <c r="B247" s="2">
        <f>RSI!B247</f>
        <v>3.7894999999999999</v>
      </c>
      <c r="C247" s="2">
        <f>RSI!I247</f>
        <v>59.68607679650588</v>
      </c>
      <c r="D247" s="2">
        <f>MACD!E247</f>
        <v>-4.5281306239314478E-2</v>
      </c>
      <c r="E247" s="2">
        <f>MACD!F247</f>
        <v>-3.3310316867016285E-2</v>
      </c>
      <c r="F247" s="2">
        <f>'Moving Avg'!D247</f>
        <v>3.7118000000000002</v>
      </c>
      <c r="G247" s="2">
        <f>'Moving Avg'!F247</f>
        <v>3.6584949999999994</v>
      </c>
      <c r="H247" s="2">
        <f>'Moving Avg'!G247</f>
        <v>3.7214600000000018</v>
      </c>
      <c r="I247" s="2">
        <f>'Moving Avg'!H247</f>
        <v>3.9935530000000012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100</v>
      </c>
      <c r="Q247" s="8">
        <f t="shared" si="34"/>
        <v>39.5</v>
      </c>
      <c r="R247" s="8">
        <f t="shared" si="35"/>
        <v>39</v>
      </c>
      <c r="S247" s="8">
        <f t="shared" si="36"/>
        <v>55.5</v>
      </c>
      <c r="T247" s="8">
        <f t="shared" si="37"/>
        <v>42.5</v>
      </c>
      <c r="U247" s="7">
        <f t="shared" si="38"/>
        <v>44.666666666666664</v>
      </c>
      <c r="V247" s="7">
        <f t="shared" si="39"/>
        <v>44.125</v>
      </c>
    </row>
    <row r="248" spans="1:22" ht="13.5" x14ac:dyDescent="0.25">
      <c r="A248" s="3">
        <f>RSI!A248</f>
        <v>42668</v>
      </c>
      <c r="B248" s="2">
        <f>RSI!B248</f>
        <v>3.8605</v>
      </c>
      <c r="C248" s="2">
        <f>RSI!I248</f>
        <v>64.577189084111296</v>
      </c>
      <c r="D248" s="2">
        <f>MACD!E248</f>
        <v>-5.0850147093493892E-2</v>
      </c>
      <c r="E248" s="2">
        <f>MACD!F248</f>
        <v>-3.681828291231181E-2</v>
      </c>
      <c r="F248" s="2">
        <f>'Moving Avg'!D248</f>
        <v>3.7364199999999999</v>
      </c>
      <c r="G248" s="2">
        <f>'Moving Avg'!F248</f>
        <v>3.6727049999999997</v>
      </c>
      <c r="H248" s="2">
        <f>'Moving Avg'!G248</f>
        <v>3.722312000000001</v>
      </c>
      <c r="I248" s="2">
        <f>'Moving Avg'!H248</f>
        <v>3.9931905000000012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100</v>
      </c>
      <c r="Q248" s="8">
        <f t="shared" si="34"/>
        <v>39.5</v>
      </c>
      <c r="R248" s="8">
        <f t="shared" si="35"/>
        <v>39</v>
      </c>
      <c r="S248" s="8">
        <f t="shared" si="36"/>
        <v>55.5</v>
      </c>
      <c r="T248" s="8">
        <f t="shared" si="37"/>
        <v>42.5</v>
      </c>
      <c r="U248" s="7">
        <f t="shared" si="38"/>
        <v>44.666666666666664</v>
      </c>
      <c r="V248" s="7">
        <f t="shared" si="39"/>
        <v>44.125</v>
      </c>
    </row>
    <row r="249" spans="1:22" ht="13.5" x14ac:dyDescent="0.25">
      <c r="A249" s="3">
        <f>RSI!A249</f>
        <v>42669</v>
      </c>
      <c r="B249" s="2">
        <f>RSI!B249</f>
        <v>3.8605</v>
      </c>
      <c r="C249" s="2">
        <f>RSI!I249</f>
        <v>64.577189084111296</v>
      </c>
      <c r="D249" s="2">
        <f>MACD!E249</f>
        <v>-5.5853653208949972E-2</v>
      </c>
      <c r="E249" s="2">
        <f>MACD!F249</f>
        <v>-4.0625356971639444E-2</v>
      </c>
      <c r="F249" s="2">
        <f>'Moving Avg'!D249</f>
        <v>3.7742999999999993</v>
      </c>
      <c r="G249" s="2">
        <f>'Moving Avg'!F249</f>
        <v>3.6869149999999999</v>
      </c>
      <c r="H249" s="2">
        <f>'Moving Avg'!G249</f>
        <v>3.7230700000000008</v>
      </c>
      <c r="I249" s="2">
        <f>'Moving Avg'!H249</f>
        <v>3.9930225000000008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  <c r="M249" s="7">
        <f t="shared" si="30"/>
        <v>25</v>
      </c>
      <c r="N249" s="7">
        <f t="shared" si="31"/>
        <v>45</v>
      </c>
      <c r="O249" s="7">
        <f t="shared" si="32"/>
        <v>0</v>
      </c>
      <c r="P249" s="7">
        <f t="shared" si="33"/>
        <v>100</v>
      </c>
      <c r="Q249" s="8">
        <f t="shared" si="34"/>
        <v>39.5</v>
      </c>
      <c r="R249" s="8">
        <f t="shared" si="35"/>
        <v>39</v>
      </c>
      <c r="S249" s="8">
        <f t="shared" si="36"/>
        <v>55.5</v>
      </c>
      <c r="T249" s="8">
        <f t="shared" si="37"/>
        <v>42.5</v>
      </c>
      <c r="U249" s="7">
        <f t="shared" si="38"/>
        <v>44.666666666666664</v>
      </c>
      <c r="V249" s="7">
        <f t="shared" si="39"/>
        <v>44.125</v>
      </c>
    </row>
    <row r="250" spans="1:22" ht="13.5" x14ac:dyDescent="0.25">
      <c r="A250" s="3">
        <f>RSI!A250</f>
        <v>42670</v>
      </c>
      <c r="B250" s="2">
        <f>RSI!B250</f>
        <v>3.9316</v>
      </c>
      <c r="C250" s="2">
        <f>RSI!I250</f>
        <v>68.952066489251408</v>
      </c>
      <c r="D250" s="2">
        <f>MACD!E250</f>
        <v>-6.6293395570530489E-2</v>
      </c>
      <c r="E250" s="2">
        <f>MACD!F250</f>
        <v>-4.5758964691417658E-2</v>
      </c>
      <c r="F250" s="2">
        <f>'Moving Avg'!D250</f>
        <v>3.8245200000000006</v>
      </c>
      <c r="G250" s="2">
        <f>'Moving Avg'!F250</f>
        <v>3.7042050000000004</v>
      </c>
      <c r="H250" s="2">
        <f>'Moving Avg'!G250</f>
        <v>3.7252500000000008</v>
      </c>
      <c r="I250" s="2">
        <f>'Moving Avg'!H250</f>
        <v>3.9928640000000009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  <c r="M250" s="7">
        <f t="shared" si="30"/>
        <v>25</v>
      </c>
      <c r="N250" s="7">
        <f t="shared" si="31"/>
        <v>100</v>
      </c>
      <c r="O250" s="7">
        <f t="shared" si="32"/>
        <v>0</v>
      </c>
      <c r="P250" s="7">
        <f t="shared" si="33"/>
        <v>100</v>
      </c>
      <c r="Q250" s="8">
        <f t="shared" si="34"/>
        <v>58.75</v>
      </c>
      <c r="R250" s="8">
        <f t="shared" si="35"/>
        <v>50</v>
      </c>
      <c r="S250" s="8">
        <f t="shared" si="36"/>
        <v>63.75</v>
      </c>
      <c r="T250" s="8">
        <f t="shared" si="37"/>
        <v>56.25</v>
      </c>
      <c r="U250" s="7">
        <f t="shared" si="38"/>
        <v>57.5</v>
      </c>
      <c r="V250" s="7">
        <f t="shared" si="39"/>
        <v>57.1875</v>
      </c>
    </row>
    <row r="251" spans="1:22" ht="13.5" x14ac:dyDescent="0.25">
      <c r="A251" s="3">
        <f>RSI!A251</f>
        <v>42671</v>
      </c>
      <c r="B251" s="2">
        <f>RSI!B251</f>
        <v>3.8369</v>
      </c>
      <c r="C251" s="2">
        <f>RSI!I251</f>
        <v>58.575291758989628</v>
      </c>
      <c r="D251" s="2">
        <f>MACD!E251</f>
        <v>-7.5955947043899297E-2</v>
      </c>
      <c r="E251" s="2">
        <f>MACD!F251</f>
        <v>-5.1798361161913983E-2</v>
      </c>
      <c r="F251" s="2">
        <f>'Moving Avg'!D251</f>
        <v>3.8557999999999999</v>
      </c>
      <c r="G251" s="2">
        <f>'Moving Avg'!F251</f>
        <v>3.7184200000000005</v>
      </c>
      <c r="H251" s="2">
        <f>'Moving Avg'!G251</f>
        <v>3.7255360000000008</v>
      </c>
      <c r="I251" s="2">
        <f>'Moving Avg'!H251</f>
        <v>3.9919940000000009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25</v>
      </c>
      <c r="N251" s="7">
        <f t="shared" si="31"/>
        <v>100</v>
      </c>
      <c r="O251" s="7">
        <f t="shared" si="32"/>
        <v>0</v>
      </c>
      <c r="P251" s="7">
        <f t="shared" si="33"/>
        <v>100</v>
      </c>
      <c r="Q251" s="8">
        <f t="shared" si="34"/>
        <v>58.75</v>
      </c>
      <c r="R251" s="8">
        <f t="shared" si="35"/>
        <v>50</v>
      </c>
      <c r="S251" s="8">
        <f t="shared" si="36"/>
        <v>63.75</v>
      </c>
      <c r="T251" s="8">
        <f t="shared" si="37"/>
        <v>56.25</v>
      </c>
      <c r="U251" s="7">
        <f t="shared" si="38"/>
        <v>57.5</v>
      </c>
      <c r="V251" s="7">
        <f t="shared" si="39"/>
        <v>57.1875</v>
      </c>
    </row>
    <row r="252" spans="1:22" ht="13.5" x14ac:dyDescent="0.25">
      <c r="A252" s="3">
        <f>RSI!A252</f>
        <v>42674</v>
      </c>
      <c r="B252" s="2">
        <f>RSI!B252</f>
        <v>3.9316</v>
      </c>
      <c r="C252" s="2">
        <f>RSI!I252</f>
        <v>64.352624103789793</v>
      </c>
      <c r="D252" s="2">
        <f>MACD!E252</f>
        <v>-9.178152501256287E-2</v>
      </c>
      <c r="E252" s="2">
        <f>MACD!F252</f>
        <v>-5.9794993932043766E-2</v>
      </c>
      <c r="F252" s="2">
        <f>'Moving Avg'!D252</f>
        <v>3.88422</v>
      </c>
      <c r="G252" s="2">
        <f>'Moving Avg'!F252</f>
        <v>3.7350000000000008</v>
      </c>
      <c r="H252" s="2">
        <f>'Moving Avg'!G252</f>
        <v>3.7254420000000006</v>
      </c>
      <c r="I252" s="2">
        <f>'Moving Avg'!H252</f>
        <v>3.9911430000000006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25</v>
      </c>
      <c r="N252" s="7">
        <f t="shared" si="31"/>
        <v>100</v>
      </c>
      <c r="O252" s="7">
        <f t="shared" si="32"/>
        <v>0</v>
      </c>
      <c r="P252" s="7">
        <f t="shared" si="33"/>
        <v>100</v>
      </c>
      <c r="Q252" s="8">
        <f t="shared" si="34"/>
        <v>58.75</v>
      </c>
      <c r="R252" s="8">
        <f t="shared" si="35"/>
        <v>50</v>
      </c>
      <c r="S252" s="8">
        <f t="shared" si="36"/>
        <v>63.75</v>
      </c>
      <c r="T252" s="8">
        <f t="shared" si="37"/>
        <v>56.25</v>
      </c>
      <c r="U252" s="7">
        <f t="shared" si="38"/>
        <v>57.5</v>
      </c>
      <c r="V252" s="7">
        <f t="shared" si="39"/>
        <v>57.1875</v>
      </c>
    </row>
    <row r="253" spans="1:22" ht="13.5" x14ac:dyDescent="0.25">
      <c r="A253" s="3">
        <f>RSI!A253</f>
        <v>42675</v>
      </c>
      <c r="B253" s="2">
        <f>RSI!B253</f>
        <v>4.069</v>
      </c>
      <c r="C253" s="2">
        <f>RSI!I253</f>
        <v>70.730844500882284</v>
      </c>
      <c r="D253" s="2">
        <f>MACD!E253</f>
        <v>-0.10337442484541848</v>
      </c>
      <c r="E253" s="2">
        <f>MACD!F253</f>
        <v>-6.8510880114718717E-2</v>
      </c>
      <c r="F253" s="2">
        <f>'Moving Avg'!D253</f>
        <v>3.9259200000000001</v>
      </c>
      <c r="G253" s="2">
        <f>'Moving Avg'!F253</f>
        <v>3.7537150000000006</v>
      </c>
      <c r="H253" s="2">
        <f>'Moving Avg'!G253</f>
        <v>3.7298000000000009</v>
      </c>
      <c r="I253" s="2">
        <f>'Moving Avg'!H253</f>
        <v>3.9910010000000011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0</v>
      </c>
      <c r="N253" s="7">
        <f t="shared" si="31"/>
        <v>100</v>
      </c>
      <c r="O253" s="7">
        <f t="shared" si="32"/>
        <v>0</v>
      </c>
      <c r="P253" s="7">
        <f t="shared" si="33"/>
        <v>100</v>
      </c>
      <c r="Q253" s="8">
        <f t="shared" si="34"/>
        <v>50</v>
      </c>
      <c r="R253" s="8">
        <f t="shared" si="35"/>
        <v>45</v>
      </c>
      <c r="S253" s="8">
        <f t="shared" si="36"/>
        <v>60</v>
      </c>
      <c r="T253" s="8">
        <f t="shared" si="37"/>
        <v>50</v>
      </c>
      <c r="U253" s="7">
        <f t="shared" si="38"/>
        <v>51.666666666666664</v>
      </c>
      <c r="V253" s="7">
        <f t="shared" si="39"/>
        <v>51.25</v>
      </c>
    </row>
    <row r="254" spans="1:22" ht="13.5" x14ac:dyDescent="0.25">
      <c r="A254" s="3">
        <f>RSI!A254</f>
        <v>42676</v>
      </c>
      <c r="B254" s="2">
        <f>RSI!B254</f>
        <v>4.1684000000000001</v>
      </c>
      <c r="C254" s="2">
        <f>RSI!I254</f>
        <v>74.311735168710811</v>
      </c>
      <c r="D254" s="2">
        <f>MACD!E254</f>
        <v>-0.13262100534300725</v>
      </c>
      <c r="E254" s="2">
        <f>MACD!F254</f>
        <v>-8.1332905160376431E-2</v>
      </c>
      <c r="F254" s="2">
        <f>'Moving Avg'!D254</f>
        <v>3.9874999999999998</v>
      </c>
      <c r="G254" s="2">
        <f>'Moving Avg'!F254</f>
        <v>3.777400000000001</v>
      </c>
      <c r="H254" s="2">
        <f>'Moving Avg'!G254</f>
        <v>3.7360519999999995</v>
      </c>
      <c r="I254" s="2">
        <f>'Moving Avg'!H254</f>
        <v>3.991334000000001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0</v>
      </c>
      <c r="N254" s="7">
        <f t="shared" si="31"/>
        <v>100</v>
      </c>
      <c r="O254" s="7">
        <f t="shared" si="32"/>
        <v>0</v>
      </c>
      <c r="P254" s="7">
        <f t="shared" si="33"/>
        <v>100</v>
      </c>
      <c r="Q254" s="8">
        <f t="shared" si="34"/>
        <v>50</v>
      </c>
      <c r="R254" s="8">
        <f t="shared" si="35"/>
        <v>45</v>
      </c>
      <c r="S254" s="8">
        <f t="shared" si="36"/>
        <v>60</v>
      </c>
      <c r="T254" s="8">
        <f t="shared" si="37"/>
        <v>50</v>
      </c>
      <c r="U254" s="7">
        <f t="shared" si="38"/>
        <v>51.666666666666664</v>
      </c>
      <c r="V254" s="7">
        <f t="shared" si="39"/>
        <v>51.25</v>
      </c>
    </row>
    <row r="255" spans="1:22" ht="13.5" x14ac:dyDescent="0.25">
      <c r="A255" s="3">
        <f>RSI!A255</f>
        <v>42677</v>
      </c>
      <c r="B255" s="2">
        <f>RSI!B255</f>
        <v>4.2157999999999998</v>
      </c>
      <c r="C255" s="2">
        <f>RSI!I255</f>
        <v>75.830284972058621</v>
      </c>
      <c r="D255" s="2">
        <f>MACD!E255</f>
        <v>-0.16175583615629696</v>
      </c>
      <c r="E255" s="2">
        <f>MACD!F255</f>
        <v>-9.7417491359560543E-2</v>
      </c>
      <c r="F255" s="2">
        <f>'Moving Avg'!D255</f>
        <v>4.04434</v>
      </c>
      <c r="G255" s="2">
        <f>'Moving Avg'!F255</f>
        <v>3.8032150000000007</v>
      </c>
      <c r="H255" s="2">
        <f>'Moving Avg'!G255</f>
        <v>3.7426839999999992</v>
      </c>
      <c r="I255" s="2">
        <f>'Moving Avg'!H255</f>
        <v>3.9919040000000008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50</v>
      </c>
      <c r="P255" s="7">
        <f t="shared" si="33"/>
        <v>100</v>
      </c>
      <c r="Q255" s="8">
        <f t="shared" si="34"/>
        <v>57.5</v>
      </c>
      <c r="R255" s="8">
        <f t="shared" si="35"/>
        <v>62.5</v>
      </c>
      <c r="S255" s="8">
        <f t="shared" si="36"/>
        <v>72.5</v>
      </c>
      <c r="T255" s="8">
        <f t="shared" si="37"/>
        <v>62.5</v>
      </c>
      <c r="U255" s="7">
        <f t="shared" si="38"/>
        <v>64.166666666666671</v>
      </c>
      <c r="V255" s="7">
        <f t="shared" si="39"/>
        <v>63.75</v>
      </c>
    </row>
    <row r="256" spans="1:22" ht="13.5" x14ac:dyDescent="0.25">
      <c r="A256" s="3">
        <f>RSI!A256</f>
        <v>42678</v>
      </c>
      <c r="B256" s="2">
        <f>RSI!B256</f>
        <v>4.2632000000000003</v>
      </c>
      <c r="C256" s="2">
        <f>RSI!I256</f>
        <v>77.276879834874649</v>
      </c>
      <c r="D256" s="2">
        <f>MACD!E256</f>
        <v>-0.19235029521336156</v>
      </c>
      <c r="E256" s="2">
        <f>MACD!F256</f>
        <v>-0.11640405213032075</v>
      </c>
      <c r="F256" s="2">
        <f>'Moving Avg'!D256</f>
        <v>4.1295999999999999</v>
      </c>
      <c r="G256" s="2">
        <f>'Moving Avg'!F256</f>
        <v>3.8351900000000008</v>
      </c>
      <c r="H256" s="2">
        <f>'Moving Avg'!G256</f>
        <v>3.7502639999999992</v>
      </c>
      <c r="I256" s="2">
        <f>'Moving Avg'!H256</f>
        <v>3.9928195000000004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0</v>
      </c>
      <c r="N256" s="7">
        <f t="shared" si="31"/>
        <v>100</v>
      </c>
      <c r="O256" s="7">
        <f t="shared" si="32"/>
        <v>50</v>
      </c>
      <c r="P256" s="7">
        <f t="shared" si="33"/>
        <v>100</v>
      </c>
      <c r="Q256" s="8">
        <f t="shared" si="34"/>
        <v>57.5</v>
      </c>
      <c r="R256" s="8">
        <f t="shared" si="35"/>
        <v>62.5</v>
      </c>
      <c r="S256" s="8">
        <f t="shared" si="36"/>
        <v>72.5</v>
      </c>
      <c r="T256" s="8">
        <f t="shared" si="37"/>
        <v>62.5</v>
      </c>
      <c r="U256" s="7">
        <f t="shared" si="38"/>
        <v>64.166666666666671</v>
      </c>
      <c r="V256" s="7">
        <f t="shared" si="39"/>
        <v>63.75</v>
      </c>
    </row>
    <row r="257" spans="1:22" ht="13.5" x14ac:dyDescent="0.25">
      <c r="A257" s="3">
        <f>RSI!A257</f>
        <v>42681</v>
      </c>
      <c r="B257" s="2">
        <f>RSI!B257</f>
        <v>4.3910999999999998</v>
      </c>
      <c r="C257" s="2">
        <f>RSI!I257</f>
        <v>80.643400859164601</v>
      </c>
      <c r="D257" s="2">
        <f>MACD!E257</f>
        <v>-0.21347358598213484</v>
      </c>
      <c r="E257" s="2">
        <f>MACD!F257</f>
        <v>-0.13581795890068357</v>
      </c>
      <c r="F257" s="2">
        <f>'Moving Avg'!D257</f>
        <v>4.2215000000000007</v>
      </c>
      <c r="G257" s="2">
        <f>'Moving Avg'!F257</f>
        <v>3.8735600000000003</v>
      </c>
      <c r="H257" s="2">
        <f>'Moving Avg'!G257</f>
        <v>3.7613479999999999</v>
      </c>
      <c r="I257" s="2">
        <f>'Moving Avg'!H257</f>
        <v>3.9942880000000001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  <c r="M257" s="7">
        <f t="shared" si="30"/>
        <v>0</v>
      </c>
      <c r="N257" s="7">
        <f t="shared" si="31"/>
        <v>100</v>
      </c>
      <c r="O257" s="7">
        <f t="shared" si="32"/>
        <v>50</v>
      </c>
      <c r="P257" s="7">
        <f t="shared" si="33"/>
        <v>100</v>
      </c>
      <c r="Q257" s="8">
        <f t="shared" si="34"/>
        <v>57.5</v>
      </c>
      <c r="R257" s="8">
        <f t="shared" si="35"/>
        <v>62.5</v>
      </c>
      <c r="S257" s="8">
        <f t="shared" si="36"/>
        <v>72.5</v>
      </c>
      <c r="T257" s="8">
        <f t="shared" si="37"/>
        <v>62.5</v>
      </c>
      <c r="U257" s="7">
        <f t="shared" si="38"/>
        <v>64.166666666666671</v>
      </c>
      <c r="V257" s="7">
        <f t="shared" si="39"/>
        <v>63.75</v>
      </c>
    </row>
    <row r="258" spans="1:22" ht="13.5" x14ac:dyDescent="0.25">
      <c r="A258" s="3">
        <f>RSI!A258</f>
        <v>42682</v>
      </c>
      <c r="B258" s="2">
        <f>RSI!B258</f>
        <v>4.3910999999999998</v>
      </c>
      <c r="C258" s="2">
        <f>RSI!I258</f>
        <v>80.643400859164601</v>
      </c>
      <c r="D258" s="2">
        <f>MACD!E258</f>
        <v>-0.22352318888094924</v>
      </c>
      <c r="E258" s="2">
        <f>MACD!F258</f>
        <v>-0.15335900489673671</v>
      </c>
      <c r="F258" s="2">
        <f>'Moving Avg'!D258</f>
        <v>4.28592</v>
      </c>
      <c r="G258" s="2">
        <f>'Moving Avg'!F258</f>
        <v>3.9086149999999997</v>
      </c>
      <c r="H258" s="2">
        <f>'Moving Avg'!G258</f>
        <v>3.7729059999999999</v>
      </c>
      <c r="I258" s="2">
        <f>'Moving Avg'!H258</f>
        <v>3.9957565000000002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100</v>
      </c>
      <c r="Q258" s="8">
        <f t="shared" si="34"/>
        <v>57.5</v>
      </c>
      <c r="R258" s="8">
        <f t="shared" si="35"/>
        <v>62.5</v>
      </c>
      <c r="S258" s="8">
        <f t="shared" si="36"/>
        <v>72.5</v>
      </c>
      <c r="T258" s="8">
        <f t="shared" si="37"/>
        <v>62.5</v>
      </c>
      <c r="U258" s="7">
        <f t="shared" si="38"/>
        <v>64.166666666666671</v>
      </c>
      <c r="V258" s="7">
        <f t="shared" si="39"/>
        <v>63.75</v>
      </c>
    </row>
    <row r="259" spans="1:22" ht="13.5" x14ac:dyDescent="0.25">
      <c r="A259" s="3">
        <f>RSI!A259</f>
        <v>42683</v>
      </c>
      <c r="B259" s="2">
        <f>RSI!B259</f>
        <v>4.41</v>
      </c>
      <c r="C259" s="2">
        <f>RSI!I259</f>
        <v>81.122707770474221</v>
      </c>
      <c r="D259" s="2">
        <f>MACD!E259</f>
        <v>-0.23629626022468209</v>
      </c>
      <c r="E259" s="2">
        <f>MACD!F259</f>
        <v>-0.16994645596232577</v>
      </c>
      <c r="F259" s="2">
        <f>'Moving Avg'!D259</f>
        <v>4.3342399999999994</v>
      </c>
      <c r="G259" s="2">
        <f>'Moving Avg'!F259</f>
        <v>3.9443799999999998</v>
      </c>
      <c r="H259" s="2">
        <f>'Moving Avg'!G259</f>
        <v>3.7848419999999998</v>
      </c>
      <c r="I259" s="2">
        <f>'Moving Avg'!H259</f>
        <v>3.9973840000000003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50</v>
      </c>
      <c r="P259" s="7">
        <f t="shared" si="43"/>
        <v>100</v>
      </c>
      <c r="Q259" s="8">
        <f t="shared" ref="Q259:Q322" si="44">0.35*M259+N259*0.35+O259*0.15+P259*0.15</f>
        <v>57.5</v>
      </c>
      <c r="R259" s="8">
        <f t="shared" ref="R259:R322" si="45">M259*0.2+N259*0.2+O259*0.35+P259*0.25</f>
        <v>62.5</v>
      </c>
      <c r="S259" s="8">
        <f t="shared" ref="S259:S322" si="46">M259*0.15+N259*0.15+O259*0.25+P259*0.45</f>
        <v>72.5</v>
      </c>
      <c r="T259" s="8">
        <f t="shared" ref="T259:T322" si="47">0.25*SUM(M259:P259)</f>
        <v>62.5</v>
      </c>
      <c r="U259" s="7">
        <f t="shared" ref="U259:U322" si="48">SUM(Q259:S259)/3</f>
        <v>64.166666666666671</v>
      </c>
      <c r="V259" s="7">
        <f t="shared" ref="V259:V322" si="49">SUM(Q259:T259)/4</f>
        <v>63.75</v>
      </c>
    </row>
    <row r="260" spans="1:22" ht="13.5" x14ac:dyDescent="0.25">
      <c r="A260" s="3">
        <f>RSI!A260</f>
        <v>42684</v>
      </c>
      <c r="B260" s="2">
        <f>RSI!B260</f>
        <v>4.41</v>
      </c>
      <c r="C260" s="2">
        <f>RSI!I260</f>
        <v>81.122707770474221</v>
      </c>
      <c r="D260" s="2">
        <f>MACD!E260</f>
        <v>-0.2389344641523965</v>
      </c>
      <c r="E260" s="2">
        <f>MACD!F260</f>
        <v>-0.18374405760033991</v>
      </c>
      <c r="F260" s="2">
        <f>'Moving Avg'!D260</f>
        <v>4.3730799999999999</v>
      </c>
      <c r="G260" s="2">
        <f>'Moving Avg'!F260</f>
        <v>3.9801449999999994</v>
      </c>
      <c r="H260" s="2">
        <f>'Moving Avg'!G260</f>
        <v>3.7967779999999989</v>
      </c>
      <c r="I260" s="2">
        <f>'Moving Avg'!H260</f>
        <v>3.9993144999999992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  <c r="M260" s="7">
        <f t="shared" si="40"/>
        <v>0</v>
      </c>
      <c r="N260" s="7">
        <f t="shared" si="41"/>
        <v>100</v>
      </c>
      <c r="O260" s="7">
        <f t="shared" si="42"/>
        <v>50</v>
      </c>
      <c r="P260" s="7">
        <f t="shared" si="43"/>
        <v>100</v>
      </c>
      <c r="Q260" s="8">
        <f t="shared" si="44"/>
        <v>57.5</v>
      </c>
      <c r="R260" s="8">
        <f t="shared" si="45"/>
        <v>62.5</v>
      </c>
      <c r="S260" s="8">
        <f t="shared" si="46"/>
        <v>72.5</v>
      </c>
      <c r="T260" s="8">
        <f t="shared" si="47"/>
        <v>62.5</v>
      </c>
      <c r="U260" s="7">
        <f t="shared" si="48"/>
        <v>64.166666666666671</v>
      </c>
      <c r="V260" s="7">
        <f t="shared" si="49"/>
        <v>63.75</v>
      </c>
    </row>
    <row r="261" spans="1:22" ht="13.5" x14ac:dyDescent="0.25">
      <c r="A261" s="3">
        <f>RSI!A261</f>
        <v>42685</v>
      </c>
      <c r="B261" s="2">
        <f>RSI!B261</f>
        <v>4.4053000000000004</v>
      </c>
      <c r="C261" s="2">
        <f>RSI!I261</f>
        <v>80.547477147848269</v>
      </c>
      <c r="D261" s="2">
        <f>MACD!E261</f>
        <v>-0.25795146763818533</v>
      </c>
      <c r="E261" s="2">
        <f>MACD!F261</f>
        <v>-0.19858553960790898</v>
      </c>
      <c r="F261" s="2">
        <f>'Moving Avg'!D261</f>
        <v>4.4015000000000004</v>
      </c>
      <c r="G261" s="2">
        <f>'Moving Avg'!F261</f>
        <v>4.0178050000000001</v>
      </c>
      <c r="H261" s="2">
        <f>'Moving Avg'!G261</f>
        <v>3.8084319999999998</v>
      </c>
      <c r="I261" s="2">
        <f>'Moving Avg'!H261</f>
        <v>4.0012214999999989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0</v>
      </c>
      <c r="N261" s="7">
        <f t="shared" si="41"/>
        <v>100</v>
      </c>
      <c r="O261" s="7">
        <f t="shared" si="42"/>
        <v>50</v>
      </c>
      <c r="P261" s="7">
        <f t="shared" si="43"/>
        <v>100</v>
      </c>
      <c r="Q261" s="8">
        <f t="shared" si="44"/>
        <v>57.5</v>
      </c>
      <c r="R261" s="8">
        <f t="shared" si="45"/>
        <v>62.5</v>
      </c>
      <c r="S261" s="8">
        <f t="shared" si="46"/>
        <v>72.5</v>
      </c>
      <c r="T261" s="8">
        <f t="shared" si="47"/>
        <v>62.5</v>
      </c>
      <c r="U261" s="7">
        <f t="shared" si="48"/>
        <v>64.166666666666671</v>
      </c>
      <c r="V261" s="7">
        <f t="shared" si="49"/>
        <v>63.75</v>
      </c>
    </row>
    <row r="262" spans="1:22" ht="13.5" x14ac:dyDescent="0.25">
      <c r="A262" s="3">
        <f>RSI!A262</f>
        <v>42688</v>
      </c>
      <c r="B262" s="2">
        <f>RSI!B262</f>
        <v>4.4053000000000004</v>
      </c>
      <c r="C262" s="2">
        <f>RSI!I262</f>
        <v>80.547477147848269</v>
      </c>
      <c r="D262" s="2">
        <f>MACD!E262</f>
        <v>-0.26181947358701496</v>
      </c>
      <c r="E262" s="2">
        <f>MACD!F262</f>
        <v>-0.21123232640373019</v>
      </c>
      <c r="F262" s="2">
        <f>'Moving Avg'!D262</f>
        <v>4.4043399999999995</v>
      </c>
      <c r="G262" s="2">
        <f>'Moving Avg'!F262</f>
        <v>4.0554649999999999</v>
      </c>
      <c r="H262" s="2">
        <f>'Moving Avg'!G262</f>
        <v>3.8197999999999994</v>
      </c>
      <c r="I262" s="2">
        <f>'Moving Avg'!H262</f>
        <v>4.0031499999999998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  <c r="M262" s="7">
        <f t="shared" si="40"/>
        <v>0</v>
      </c>
      <c r="N262" s="7">
        <f t="shared" si="41"/>
        <v>100</v>
      </c>
      <c r="O262" s="7">
        <f t="shared" si="42"/>
        <v>50</v>
      </c>
      <c r="P262" s="7">
        <f t="shared" si="43"/>
        <v>100</v>
      </c>
      <c r="Q262" s="8">
        <f t="shared" si="44"/>
        <v>57.5</v>
      </c>
      <c r="R262" s="8">
        <f t="shared" si="45"/>
        <v>62.5</v>
      </c>
      <c r="S262" s="8">
        <f t="shared" si="46"/>
        <v>72.5</v>
      </c>
      <c r="T262" s="8">
        <f t="shared" si="47"/>
        <v>62.5</v>
      </c>
      <c r="U262" s="7">
        <f t="shared" si="48"/>
        <v>64.166666666666671</v>
      </c>
      <c r="V262" s="7">
        <f t="shared" si="49"/>
        <v>63.75</v>
      </c>
    </row>
    <row r="263" spans="1:22" ht="13.5" x14ac:dyDescent="0.25">
      <c r="A263" s="3">
        <f>RSI!A263</f>
        <v>42689</v>
      </c>
      <c r="B263" s="2">
        <f>RSI!B263</f>
        <v>4.4053000000000004</v>
      </c>
      <c r="C263" s="2">
        <f>RSI!I263</f>
        <v>80.547477147848269</v>
      </c>
      <c r="D263" s="2">
        <f>MACD!E263</f>
        <v>-0.24612609393339735</v>
      </c>
      <c r="E263" s="2">
        <f>MACD!F263</f>
        <v>-0.21821107990966365</v>
      </c>
      <c r="F263" s="2">
        <f>'Moving Avg'!D263</f>
        <v>4.4071800000000003</v>
      </c>
      <c r="G263" s="2">
        <f>'Moving Avg'!F263</f>
        <v>4.0888599999999995</v>
      </c>
      <c r="H263" s="2">
        <f>'Moving Avg'!G263</f>
        <v>3.8332540000000002</v>
      </c>
      <c r="I263" s="2">
        <f>'Moving Avg'!H263</f>
        <v>4.0042564999999994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  <c r="M263" s="7">
        <f t="shared" si="40"/>
        <v>0</v>
      </c>
      <c r="N263" s="7">
        <f t="shared" si="41"/>
        <v>100</v>
      </c>
      <c r="O263" s="7">
        <f t="shared" si="42"/>
        <v>50</v>
      </c>
      <c r="P263" s="7">
        <f t="shared" si="43"/>
        <v>100</v>
      </c>
      <c r="Q263" s="8">
        <f t="shared" si="44"/>
        <v>57.5</v>
      </c>
      <c r="R263" s="8">
        <f t="shared" si="45"/>
        <v>62.5</v>
      </c>
      <c r="S263" s="8">
        <f t="shared" si="46"/>
        <v>72.5</v>
      </c>
      <c r="T263" s="8">
        <f t="shared" si="47"/>
        <v>62.5</v>
      </c>
      <c r="U263" s="7">
        <f t="shared" si="48"/>
        <v>64.166666666666671</v>
      </c>
      <c r="V263" s="7">
        <f t="shared" si="49"/>
        <v>63.75</v>
      </c>
    </row>
    <row r="264" spans="1:22" ht="13.5" x14ac:dyDescent="0.25">
      <c r="A264" s="3">
        <f>RSI!A264</f>
        <v>42690</v>
      </c>
      <c r="B264" s="2">
        <f>RSI!B264</f>
        <v>4.4053000000000004</v>
      </c>
      <c r="C264" s="2">
        <f>RSI!I264</f>
        <v>80.547477147848269</v>
      </c>
      <c r="D264" s="2">
        <f>MACD!E264</f>
        <v>-0.21956602618274657</v>
      </c>
      <c r="E264" s="2">
        <f>MACD!F264</f>
        <v>-0.21848206916428026</v>
      </c>
      <c r="F264" s="2">
        <f>'Moving Avg'!D264</f>
        <v>4.4062400000000004</v>
      </c>
      <c r="G264" s="2">
        <f>'Moving Avg'!F264</f>
        <v>4.1255699999999988</v>
      </c>
      <c r="H264" s="2">
        <f>'Moving Avg'!G264</f>
        <v>3.8484120000000002</v>
      </c>
      <c r="I264" s="2">
        <f>'Moving Avg'!H264</f>
        <v>4.0057089999999986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  <c r="M264" s="7">
        <f t="shared" si="40"/>
        <v>0</v>
      </c>
      <c r="N264" s="7">
        <f t="shared" si="41"/>
        <v>45</v>
      </c>
      <c r="O264" s="7">
        <f t="shared" si="42"/>
        <v>50</v>
      </c>
      <c r="P264" s="7">
        <f t="shared" si="43"/>
        <v>16.5</v>
      </c>
      <c r="Q264" s="8">
        <f t="shared" si="44"/>
        <v>25.725000000000001</v>
      </c>
      <c r="R264" s="8">
        <f t="shared" si="45"/>
        <v>30.625</v>
      </c>
      <c r="S264" s="8">
        <f t="shared" si="46"/>
        <v>26.675000000000001</v>
      </c>
      <c r="T264" s="8">
        <f t="shared" si="47"/>
        <v>27.875</v>
      </c>
      <c r="U264" s="7">
        <f t="shared" si="48"/>
        <v>27.675000000000001</v>
      </c>
      <c r="V264" s="7">
        <f t="shared" si="49"/>
        <v>27.725000000000001</v>
      </c>
    </row>
    <row r="265" spans="1:22" ht="13.5" x14ac:dyDescent="0.25">
      <c r="A265" s="3">
        <f>RSI!A265</f>
        <v>42691</v>
      </c>
      <c r="B265" s="2">
        <f>RSI!B265</f>
        <v>4.3769</v>
      </c>
      <c r="C265" s="2">
        <f>RSI!I265</f>
        <v>76.158367780126326</v>
      </c>
      <c r="D265" s="2">
        <f>MACD!E265</f>
        <v>-0.18955838305978379</v>
      </c>
      <c r="E265" s="2">
        <f>MACD!F265</f>
        <v>-0.21269733194338097</v>
      </c>
      <c r="F265" s="2">
        <f>'Moving Avg'!D265</f>
        <v>4.3996200000000005</v>
      </c>
      <c r="G265" s="2">
        <f>'Moving Avg'!F265</f>
        <v>4.1603899999999996</v>
      </c>
      <c r="H265" s="2">
        <f>'Moving Avg'!G265</f>
        <v>3.8630020000000003</v>
      </c>
      <c r="I265" s="2">
        <f>'Moving Avg'!H265</f>
        <v>4.0070414999999988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0</v>
      </c>
      <c r="N265" s="7">
        <f t="shared" si="41"/>
        <v>0</v>
      </c>
      <c r="O265" s="7">
        <f t="shared" si="42"/>
        <v>50</v>
      </c>
      <c r="P265" s="7">
        <f t="shared" si="43"/>
        <v>0</v>
      </c>
      <c r="Q265" s="8">
        <f t="shared" si="44"/>
        <v>7.5</v>
      </c>
      <c r="R265" s="8">
        <f t="shared" si="45"/>
        <v>17.5</v>
      </c>
      <c r="S265" s="8">
        <f t="shared" si="46"/>
        <v>12.5</v>
      </c>
      <c r="T265" s="8">
        <f t="shared" si="47"/>
        <v>12.5</v>
      </c>
      <c r="U265" s="7">
        <f t="shared" si="48"/>
        <v>12.5</v>
      </c>
      <c r="V265" s="7">
        <f t="shared" si="49"/>
        <v>12.5</v>
      </c>
    </row>
    <row r="266" spans="1:22" ht="13.5" x14ac:dyDescent="0.25">
      <c r="A266" s="3">
        <f>RSI!A266</f>
        <v>42692</v>
      </c>
      <c r="B266" s="2">
        <f>RSI!B266</f>
        <v>4.4432</v>
      </c>
      <c r="C266" s="2">
        <f>RSI!I266</f>
        <v>79.031011777971884</v>
      </c>
      <c r="D266" s="2">
        <f>MACD!E266</f>
        <v>-0.16334261271490025</v>
      </c>
      <c r="E266" s="2">
        <f>MACD!F266</f>
        <v>-0.20282638809768486</v>
      </c>
      <c r="F266" s="2">
        <f>'Moving Avg'!D266</f>
        <v>4.4072000000000005</v>
      </c>
      <c r="G266" s="2">
        <f>'Moving Avg'!F266</f>
        <v>4.1985250000000001</v>
      </c>
      <c r="H266" s="2">
        <f>'Moving Avg'!G266</f>
        <v>3.8789180000000001</v>
      </c>
      <c r="I266" s="2">
        <f>'Moving Avg'!H266</f>
        <v>4.0087054999999996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  <c r="M266" s="7">
        <f t="shared" si="40"/>
        <v>0</v>
      </c>
      <c r="N266" s="7">
        <f t="shared" si="41"/>
        <v>0</v>
      </c>
      <c r="O266" s="7">
        <f t="shared" si="42"/>
        <v>50</v>
      </c>
      <c r="P266" s="7">
        <f t="shared" si="43"/>
        <v>83.5</v>
      </c>
      <c r="Q266" s="8">
        <f t="shared" si="44"/>
        <v>20.024999999999999</v>
      </c>
      <c r="R266" s="8">
        <f t="shared" si="45"/>
        <v>38.375</v>
      </c>
      <c r="S266" s="8">
        <f t="shared" si="46"/>
        <v>50.075000000000003</v>
      </c>
      <c r="T266" s="8">
        <f t="shared" si="47"/>
        <v>33.375</v>
      </c>
      <c r="U266" s="7">
        <f t="shared" si="48"/>
        <v>36.158333333333331</v>
      </c>
      <c r="V266" s="7">
        <f t="shared" si="49"/>
        <v>35.462499999999999</v>
      </c>
    </row>
    <row r="267" spans="1:22" ht="13.5" x14ac:dyDescent="0.25">
      <c r="A267" s="3">
        <f>RSI!A267</f>
        <v>42695</v>
      </c>
      <c r="B267" s="2">
        <f>RSI!B267</f>
        <v>4.4432</v>
      </c>
      <c r="C267" s="2">
        <f>RSI!I267</f>
        <v>79.031011777971884</v>
      </c>
      <c r="D267" s="2">
        <f>MACD!E267</f>
        <v>-0.12331609620292738</v>
      </c>
      <c r="E267" s="2">
        <f>MACD!F267</f>
        <v>-0.18692432971873338</v>
      </c>
      <c r="F267" s="2">
        <f>'Moving Avg'!D267</f>
        <v>4.4147800000000004</v>
      </c>
      <c r="G267" s="2">
        <f>'Moving Avg'!F267</f>
        <v>4.2312099999999999</v>
      </c>
      <c r="H267" s="2">
        <f>'Moving Avg'!G267</f>
        <v>3.8948339999999995</v>
      </c>
      <c r="I267" s="2">
        <f>'Moving Avg'!H267</f>
        <v>4.0103694999999995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  <c r="M267" s="7">
        <f t="shared" si="40"/>
        <v>0</v>
      </c>
      <c r="N267" s="7">
        <f t="shared" si="41"/>
        <v>0</v>
      </c>
      <c r="O267" s="7">
        <f t="shared" si="42"/>
        <v>50</v>
      </c>
      <c r="P267" s="7">
        <f t="shared" si="43"/>
        <v>83.5</v>
      </c>
      <c r="Q267" s="8">
        <f t="shared" si="44"/>
        <v>20.024999999999999</v>
      </c>
      <c r="R267" s="8">
        <f t="shared" si="45"/>
        <v>38.375</v>
      </c>
      <c r="S267" s="8">
        <f t="shared" si="46"/>
        <v>50.075000000000003</v>
      </c>
      <c r="T267" s="8">
        <f t="shared" si="47"/>
        <v>33.375</v>
      </c>
      <c r="U267" s="7">
        <f t="shared" si="48"/>
        <v>36.158333333333331</v>
      </c>
      <c r="V267" s="7">
        <f t="shared" si="49"/>
        <v>35.462499999999999</v>
      </c>
    </row>
    <row r="268" spans="1:22" ht="13.5" x14ac:dyDescent="0.25">
      <c r="A268" s="3">
        <f>RSI!A268</f>
        <v>42696</v>
      </c>
      <c r="B268" s="2">
        <f>RSI!B268</f>
        <v>4.3437000000000001</v>
      </c>
      <c r="C268" s="2">
        <f>RSI!I268</f>
        <v>65.330397400315718</v>
      </c>
      <c r="D268" s="2">
        <f>MACD!E268</f>
        <v>-8.3774340004625358E-2</v>
      </c>
      <c r="E268" s="2">
        <f>MACD!F268</f>
        <v>-0.16629433177591177</v>
      </c>
      <c r="F268" s="2">
        <f>'Moving Avg'!D268</f>
        <v>4.4024600000000005</v>
      </c>
      <c r="G268" s="2">
        <f>'Moving Avg'!F268</f>
        <v>4.2553700000000001</v>
      </c>
      <c r="H268" s="2">
        <f>'Moving Avg'!G268</f>
        <v>3.9065820000000002</v>
      </c>
      <c r="I268" s="2">
        <f>'Moving Avg'!H268</f>
        <v>4.0119684999999992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0</v>
      </c>
      <c r="Q268" s="8">
        <f t="shared" si="44"/>
        <v>16.25</v>
      </c>
      <c r="R268" s="8">
        <f t="shared" si="45"/>
        <v>22.5</v>
      </c>
      <c r="S268" s="8">
        <f t="shared" si="46"/>
        <v>16.25</v>
      </c>
      <c r="T268" s="8">
        <f t="shared" si="47"/>
        <v>18.75</v>
      </c>
      <c r="U268" s="7">
        <f t="shared" si="48"/>
        <v>18.333333333333332</v>
      </c>
      <c r="V268" s="7">
        <f t="shared" si="49"/>
        <v>18.4375</v>
      </c>
    </row>
    <row r="269" spans="1:22" ht="13.5" x14ac:dyDescent="0.25">
      <c r="A269" s="3">
        <f>RSI!A269</f>
        <v>42697</v>
      </c>
      <c r="B269" s="2">
        <f>RSI!B269</f>
        <v>4.3295000000000003</v>
      </c>
      <c r="C269" s="2">
        <f>RSI!I269</f>
        <v>63.63493541990335</v>
      </c>
      <c r="D269" s="2">
        <f>MACD!E269</f>
        <v>-4.7339923154051E-2</v>
      </c>
      <c r="E269" s="2">
        <f>MACD!F269</f>
        <v>-0.14250345005153961</v>
      </c>
      <c r="F269" s="2">
        <f>'Moving Avg'!D269</f>
        <v>4.3872999999999998</v>
      </c>
      <c r="G269" s="2">
        <f>'Moving Avg'!F269</f>
        <v>4.2788199999999996</v>
      </c>
      <c r="H269" s="2">
        <f>'Moving Avg'!G269</f>
        <v>3.9164340000000006</v>
      </c>
      <c r="I269" s="2">
        <f>'Moving Avg'!H269</f>
        <v>4.0129554999999995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0</v>
      </c>
      <c r="Q269" s="8">
        <f t="shared" si="44"/>
        <v>16.25</v>
      </c>
      <c r="R269" s="8">
        <f t="shared" si="45"/>
        <v>22.5</v>
      </c>
      <c r="S269" s="8">
        <f t="shared" si="46"/>
        <v>16.25</v>
      </c>
      <c r="T269" s="8">
        <f t="shared" si="47"/>
        <v>18.75</v>
      </c>
      <c r="U269" s="7">
        <f t="shared" si="48"/>
        <v>18.333333333333332</v>
      </c>
      <c r="V269" s="7">
        <f t="shared" si="49"/>
        <v>18.4375</v>
      </c>
    </row>
    <row r="270" spans="1:22" ht="13.5" x14ac:dyDescent="0.25">
      <c r="A270" s="3">
        <f>RSI!A270</f>
        <v>42698</v>
      </c>
      <c r="B270" s="2">
        <f>RSI!B270</f>
        <v>4.3295000000000003</v>
      </c>
      <c r="C270" s="2">
        <f>RSI!I270</f>
        <v>63.63493541990335</v>
      </c>
      <c r="D270" s="2">
        <f>MACD!E270</f>
        <v>-1.733757464543384E-2</v>
      </c>
      <c r="E270" s="2">
        <f>MACD!F270</f>
        <v>-0.11747027497031846</v>
      </c>
      <c r="F270" s="2">
        <f>'Moving Avg'!D270</f>
        <v>4.3778199999999998</v>
      </c>
      <c r="G270" s="2">
        <f>'Moving Avg'!F270</f>
        <v>4.2987149999999996</v>
      </c>
      <c r="H270" s="2">
        <f>'Moving Avg'!G270</f>
        <v>3.9262860000000006</v>
      </c>
      <c r="I270" s="2">
        <f>'Moving Avg'!H270</f>
        <v>4.0138559999999988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0</v>
      </c>
      <c r="Q270" s="8">
        <f t="shared" si="44"/>
        <v>16.25</v>
      </c>
      <c r="R270" s="8">
        <f t="shared" si="45"/>
        <v>22.5</v>
      </c>
      <c r="S270" s="8">
        <f t="shared" si="46"/>
        <v>16.25</v>
      </c>
      <c r="T270" s="8">
        <f t="shared" si="47"/>
        <v>18.75</v>
      </c>
      <c r="U270" s="7">
        <f t="shared" si="48"/>
        <v>18.333333333333332</v>
      </c>
      <c r="V270" s="7">
        <f t="shared" si="49"/>
        <v>18.4375</v>
      </c>
    </row>
    <row r="271" spans="1:22" ht="13.5" x14ac:dyDescent="0.25">
      <c r="A271" s="3">
        <f>RSI!A271</f>
        <v>42699</v>
      </c>
      <c r="B271" s="2">
        <f>RSI!B271</f>
        <v>4.3247</v>
      </c>
      <c r="C271" s="2">
        <f>RSI!I271</f>
        <v>62.994029322329794</v>
      </c>
      <c r="D271" s="2">
        <f>MACD!E271</f>
        <v>6.9159756065637623E-3</v>
      </c>
      <c r="E271" s="2">
        <f>MACD!F271</f>
        <v>-9.2593024854942016E-2</v>
      </c>
      <c r="F271" s="2">
        <f>'Moving Avg'!D271</f>
        <v>4.35412</v>
      </c>
      <c r="G271" s="2">
        <f>'Moving Avg'!F271</f>
        <v>4.3231049999999982</v>
      </c>
      <c r="H271" s="2">
        <f>'Moving Avg'!G271</f>
        <v>3.9379380000000008</v>
      </c>
      <c r="I271" s="2">
        <f>'Moving Avg'!H271</f>
        <v>4.0149274999999989</v>
      </c>
      <c r="J271" s="5" t="str">
        <f>OBV!F271</f>
        <v>BEARISH</v>
      </c>
      <c r="K271" s="5" t="str">
        <f>OBV!G271</f>
        <v>WEAK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0</v>
      </c>
      <c r="Q271" s="8">
        <f t="shared" si="44"/>
        <v>16.25</v>
      </c>
      <c r="R271" s="8">
        <f t="shared" si="45"/>
        <v>22.5</v>
      </c>
      <c r="S271" s="8">
        <f t="shared" si="46"/>
        <v>16.25</v>
      </c>
      <c r="T271" s="8">
        <f t="shared" si="47"/>
        <v>18.75</v>
      </c>
      <c r="U271" s="7">
        <f t="shared" si="48"/>
        <v>18.333333333333332</v>
      </c>
      <c r="V271" s="7">
        <f t="shared" si="49"/>
        <v>18.4375</v>
      </c>
    </row>
    <row r="272" spans="1:22" ht="13.5" x14ac:dyDescent="0.25">
      <c r="A272" s="3">
        <f>RSI!A272</f>
        <v>42702</v>
      </c>
      <c r="B272" s="2">
        <f>RSI!B272</f>
        <v>4.2157999999999998</v>
      </c>
      <c r="C272" s="2">
        <f>RSI!I272</f>
        <v>50.553902495535468</v>
      </c>
      <c r="D272" s="2">
        <f>MACD!E272</f>
        <v>3.4824415540675169E-2</v>
      </c>
      <c r="E272" s="2">
        <f>MACD!F272</f>
        <v>-6.7109536775818587E-2</v>
      </c>
      <c r="F272" s="2">
        <f>'Moving Avg'!D272</f>
        <v>4.3086399999999996</v>
      </c>
      <c r="G272" s="2">
        <f>'Moving Avg'!F272</f>
        <v>4.3373149999999994</v>
      </c>
      <c r="H272" s="2">
        <f>'Moving Avg'!G272</f>
        <v>3.9493060000000009</v>
      </c>
      <c r="I272" s="2">
        <f>'Moving Avg'!H272</f>
        <v>4.0154544999999988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0</v>
      </c>
      <c r="Q272" s="8">
        <f t="shared" si="44"/>
        <v>16.25</v>
      </c>
      <c r="R272" s="8">
        <f t="shared" si="45"/>
        <v>22.5</v>
      </c>
      <c r="S272" s="8">
        <f t="shared" si="46"/>
        <v>16.25</v>
      </c>
      <c r="T272" s="8">
        <f t="shared" si="47"/>
        <v>18.75</v>
      </c>
      <c r="U272" s="7">
        <f t="shared" si="48"/>
        <v>18.333333333333332</v>
      </c>
      <c r="V272" s="7">
        <f t="shared" si="49"/>
        <v>18.4375</v>
      </c>
    </row>
    <row r="273" spans="1:22" ht="13.5" x14ac:dyDescent="0.25">
      <c r="A273" s="3">
        <f>RSI!A273</f>
        <v>42703</v>
      </c>
      <c r="B273" s="2">
        <f>RSI!B273</f>
        <v>4.3342000000000001</v>
      </c>
      <c r="C273" s="2">
        <f>RSI!I273</f>
        <v>59.839902581874448</v>
      </c>
      <c r="D273" s="2">
        <f>MACD!E273</f>
        <v>4.9682316736452847E-2</v>
      </c>
      <c r="E273" s="2">
        <f>MACD!F273</f>
        <v>-4.3751166073364302E-2</v>
      </c>
      <c r="F273" s="2">
        <f>'Moving Avg'!D273</f>
        <v>4.3067399999999996</v>
      </c>
      <c r="G273" s="2">
        <f>'Moving Avg'!F273</f>
        <v>4.3505749999999983</v>
      </c>
      <c r="H273" s="2">
        <f>'Moving Avg'!G273</f>
        <v>3.9630420000000011</v>
      </c>
      <c r="I273" s="2">
        <f>'Moving Avg'!H273</f>
        <v>4.0171139999999994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83</v>
      </c>
      <c r="Q273" s="8">
        <f t="shared" si="44"/>
        <v>28.7</v>
      </c>
      <c r="R273" s="8">
        <f t="shared" si="45"/>
        <v>43.25</v>
      </c>
      <c r="S273" s="8">
        <f t="shared" si="46"/>
        <v>53.6</v>
      </c>
      <c r="T273" s="8">
        <f t="shared" si="47"/>
        <v>39.5</v>
      </c>
      <c r="U273" s="7">
        <f t="shared" si="48"/>
        <v>41.85</v>
      </c>
      <c r="V273" s="7">
        <f t="shared" si="49"/>
        <v>41.262500000000003</v>
      </c>
    </row>
    <row r="274" spans="1:22" ht="13.5" x14ac:dyDescent="0.25">
      <c r="A274" s="3">
        <f>RSI!A274</f>
        <v>42704</v>
      </c>
      <c r="B274" s="2">
        <f>RSI!B274</f>
        <v>4.2252999999999998</v>
      </c>
      <c r="C274" s="2">
        <f>RSI!I274</f>
        <v>50.45441757229176</v>
      </c>
      <c r="D274" s="2">
        <f>MACD!E274</f>
        <v>6.9633865345835488E-2</v>
      </c>
      <c r="E274" s="2">
        <f>MACD!F274</f>
        <v>-2.1074159789524344E-2</v>
      </c>
      <c r="F274" s="2">
        <f>'Moving Avg'!D274</f>
        <v>4.2858999999999998</v>
      </c>
      <c r="G274" s="2">
        <f>'Moving Avg'!F274</f>
        <v>4.353419999999999</v>
      </c>
      <c r="H274" s="2">
        <f>'Moving Avg'!G274</f>
        <v>3.974600000000001</v>
      </c>
      <c r="I274" s="2">
        <f>'Moving Avg'!H274</f>
        <v>4.0181209999999989</v>
      </c>
      <c r="J274" s="5" t="str">
        <f>OBV!F274</f>
        <v>BULLISH</v>
      </c>
      <c r="K274" s="5" t="str">
        <f>OBV!G274</f>
        <v>STRONG</v>
      </c>
      <c r="L274" s="5" t="str">
        <f>OBV!H274</f>
        <v>BULLISH DIVERGENCE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83</v>
      </c>
      <c r="Q274" s="8">
        <f t="shared" si="44"/>
        <v>28.7</v>
      </c>
      <c r="R274" s="8">
        <f t="shared" si="45"/>
        <v>43.25</v>
      </c>
      <c r="S274" s="8">
        <f t="shared" si="46"/>
        <v>53.6</v>
      </c>
      <c r="T274" s="8">
        <f t="shared" si="47"/>
        <v>39.5</v>
      </c>
      <c r="U274" s="7">
        <f t="shared" si="48"/>
        <v>41.85</v>
      </c>
      <c r="V274" s="7">
        <f t="shared" si="49"/>
        <v>41.262500000000003</v>
      </c>
    </row>
    <row r="275" spans="1:22" ht="13.5" x14ac:dyDescent="0.25">
      <c r="A275" s="3">
        <f>RSI!A275</f>
        <v>42705</v>
      </c>
      <c r="B275" s="2">
        <f>RSI!B275</f>
        <v>4.2632000000000003</v>
      </c>
      <c r="C275" s="2">
        <f>RSI!I275</f>
        <v>53.205219204419578</v>
      </c>
      <c r="D275" s="2">
        <f>MACD!E275</f>
        <v>7.9346516075739615E-2</v>
      </c>
      <c r="E275" s="2">
        <f>MACD!F275</f>
        <v>-9.9002461647154996E-4</v>
      </c>
      <c r="F275" s="2">
        <f>'Moving Avg'!D275</f>
        <v>4.2726400000000009</v>
      </c>
      <c r="G275" s="2">
        <f>'Moving Avg'!F275</f>
        <v>4.3557899999999989</v>
      </c>
      <c r="H275" s="2">
        <f>'Moving Avg'!G275</f>
        <v>3.9890960000000013</v>
      </c>
      <c r="I275" s="2">
        <f>'Moving Avg'!H275</f>
        <v>4.0193174999999997</v>
      </c>
      <c r="J275" s="5" t="str">
        <f>OBV!F275</f>
        <v>BULLISH</v>
      </c>
      <c r="K275" s="5" t="str">
        <f>OBV!G275</f>
        <v>STRONG</v>
      </c>
      <c r="L275" s="5" t="str">
        <f>OBV!H275</f>
        <v>BULLISH DIVERGENCE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83</v>
      </c>
      <c r="Q275" s="8">
        <f t="shared" si="44"/>
        <v>28.7</v>
      </c>
      <c r="R275" s="8">
        <f t="shared" si="45"/>
        <v>43.25</v>
      </c>
      <c r="S275" s="8">
        <f t="shared" si="46"/>
        <v>53.6</v>
      </c>
      <c r="T275" s="8">
        <f t="shared" si="47"/>
        <v>39.5</v>
      </c>
      <c r="U275" s="7">
        <f t="shared" si="48"/>
        <v>41.85</v>
      </c>
      <c r="V275" s="7">
        <f t="shared" si="49"/>
        <v>41.262500000000003</v>
      </c>
    </row>
    <row r="276" spans="1:22" ht="13.5" x14ac:dyDescent="0.25">
      <c r="A276" s="3">
        <f>RSI!A276</f>
        <v>42706</v>
      </c>
      <c r="B276" s="2">
        <f>RSI!B276</f>
        <v>4.2632000000000003</v>
      </c>
      <c r="C276" s="2">
        <f>RSI!I276</f>
        <v>53.205219204419564</v>
      </c>
      <c r="D276" s="2">
        <f>MACD!E276</f>
        <v>9.7547635410272449E-2</v>
      </c>
      <c r="E276" s="2">
        <f>MACD!F276</f>
        <v>1.8717507388877251E-2</v>
      </c>
      <c r="F276" s="2">
        <f>'Moving Avg'!D276</f>
        <v>4.2603400000000011</v>
      </c>
      <c r="G276" s="2">
        <f>'Moving Avg'!F276</f>
        <v>4.3557899999999998</v>
      </c>
      <c r="H276" s="2">
        <f>'Moving Avg'!G276</f>
        <v>4.0014120000000011</v>
      </c>
      <c r="I276" s="2">
        <f>'Moving Avg'!H276</f>
        <v>4.0204924999999996</v>
      </c>
      <c r="J276" s="5" t="str">
        <f>OBV!F276</f>
        <v>BULLISH</v>
      </c>
      <c r="K276" s="5" t="str">
        <f>OBV!G276</f>
        <v>STRONG</v>
      </c>
      <c r="L276" s="5" t="str">
        <f>OBV!H276</f>
        <v>BULLISH DIVERGENCE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83</v>
      </c>
      <c r="Q276" s="8">
        <f t="shared" si="44"/>
        <v>28.7</v>
      </c>
      <c r="R276" s="8">
        <f t="shared" si="45"/>
        <v>43.25</v>
      </c>
      <c r="S276" s="8">
        <f t="shared" si="46"/>
        <v>53.6</v>
      </c>
      <c r="T276" s="8">
        <f t="shared" si="47"/>
        <v>39.5</v>
      </c>
      <c r="U276" s="7">
        <f t="shared" si="48"/>
        <v>41.85</v>
      </c>
      <c r="V276" s="7">
        <f t="shared" si="49"/>
        <v>41.262500000000003</v>
      </c>
    </row>
    <row r="277" spans="1:22" ht="13.5" x14ac:dyDescent="0.25">
      <c r="A277" s="3">
        <f>RSI!A277</f>
        <v>42709</v>
      </c>
      <c r="B277" s="2">
        <f>RSI!B277</f>
        <v>4.1920999999999999</v>
      </c>
      <c r="C277" s="2">
        <f>RSI!I277</f>
        <v>47.470903607254414</v>
      </c>
      <c r="D277" s="2">
        <f>MACD!E277</f>
        <v>0.1180140663941911</v>
      </c>
      <c r="E277" s="2">
        <f>MACD!F277</f>
        <v>3.857681918994002E-2</v>
      </c>
      <c r="F277" s="2">
        <f>'Moving Avg'!D277</f>
        <v>4.2556000000000003</v>
      </c>
      <c r="G277" s="2">
        <f>'Moving Avg'!F277</f>
        <v>4.3458399999999999</v>
      </c>
      <c r="H277" s="2">
        <f>'Moving Avg'!G277</f>
        <v>4.0123060000000015</v>
      </c>
      <c r="I277" s="2">
        <f>'Moving Avg'!H277</f>
        <v>4.0213334999999999</v>
      </c>
      <c r="J277" s="5" t="str">
        <f>OBV!F277</f>
        <v>BULLISH</v>
      </c>
      <c r="K277" s="5" t="str">
        <f>OBV!G277</f>
        <v>STRONG</v>
      </c>
      <c r="L277" s="5" t="str">
        <f>OBV!H277</f>
        <v>BULLISH DIVERGENCE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83</v>
      </c>
      <c r="Q277" s="8">
        <f t="shared" si="44"/>
        <v>28.7</v>
      </c>
      <c r="R277" s="8">
        <f t="shared" si="45"/>
        <v>43.25</v>
      </c>
      <c r="S277" s="8">
        <f t="shared" si="46"/>
        <v>53.6</v>
      </c>
      <c r="T277" s="8">
        <f t="shared" si="47"/>
        <v>39.5</v>
      </c>
      <c r="U277" s="7">
        <f t="shared" si="48"/>
        <v>41.85</v>
      </c>
      <c r="V277" s="7">
        <f t="shared" si="49"/>
        <v>41.262500000000003</v>
      </c>
    </row>
    <row r="278" spans="1:22" ht="13.5" x14ac:dyDescent="0.25">
      <c r="A278" s="3">
        <f>RSI!A278</f>
        <v>42710</v>
      </c>
      <c r="B278" s="2">
        <f>RSI!B278</f>
        <v>4.1920999999999999</v>
      </c>
      <c r="C278" s="2">
        <f>RSI!I278</f>
        <v>47.470903607254414</v>
      </c>
      <c r="D278" s="2">
        <f>MACD!E278</f>
        <v>0.12025797595259746</v>
      </c>
      <c r="E278" s="2">
        <f>MACD!F278</f>
        <v>5.4913050542471517E-2</v>
      </c>
      <c r="F278" s="2">
        <f>'Moving Avg'!D278</f>
        <v>4.2271799999999997</v>
      </c>
      <c r="G278" s="2">
        <f>'Moving Avg'!F278</f>
        <v>4.33589</v>
      </c>
      <c r="H278" s="2">
        <f>'Moving Avg'!G278</f>
        <v>4.0246220000000017</v>
      </c>
      <c r="I278" s="2">
        <f>'Moving Avg'!H278</f>
        <v>4.0221744999999993</v>
      </c>
      <c r="J278" s="5" t="str">
        <f>OBV!F278</f>
        <v>BEARISH</v>
      </c>
      <c r="K278" s="5" t="str">
        <f>OBV!G278</f>
        <v>WEAK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0</v>
      </c>
      <c r="Q278" s="8">
        <f t="shared" si="44"/>
        <v>16.25</v>
      </c>
      <c r="R278" s="8">
        <f t="shared" si="45"/>
        <v>22.5</v>
      </c>
      <c r="S278" s="8">
        <f t="shared" si="46"/>
        <v>16.25</v>
      </c>
      <c r="T278" s="8">
        <f t="shared" si="47"/>
        <v>18.75</v>
      </c>
      <c r="U278" s="7">
        <f t="shared" si="48"/>
        <v>18.333333333333332</v>
      </c>
      <c r="V278" s="7">
        <f t="shared" si="49"/>
        <v>18.4375</v>
      </c>
    </row>
    <row r="279" spans="1:22" ht="13.5" x14ac:dyDescent="0.25">
      <c r="A279" s="3">
        <f>RSI!A279</f>
        <v>42711</v>
      </c>
      <c r="B279" s="2">
        <f>RSI!B279</f>
        <v>4.1920999999999999</v>
      </c>
      <c r="C279" s="2">
        <f>RSI!I279</f>
        <v>47.470903607254414</v>
      </c>
      <c r="D279" s="2">
        <f>MACD!E279</f>
        <v>0.12018858343052141</v>
      </c>
      <c r="E279" s="2">
        <f>MACD!F279</f>
        <v>6.7968157120081502E-2</v>
      </c>
      <c r="F279" s="2">
        <f>'Moving Avg'!D279</f>
        <v>4.2205400000000006</v>
      </c>
      <c r="G279" s="2">
        <f>'Moving Avg'!F279</f>
        <v>4.3249949999999995</v>
      </c>
      <c r="H279" s="2">
        <f>'Moving Avg'!G279</f>
        <v>4.0369380000000019</v>
      </c>
      <c r="I279" s="2">
        <f>'Moving Avg'!H279</f>
        <v>4.0232319999999993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0</v>
      </c>
      <c r="Q279" s="8">
        <f t="shared" si="44"/>
        <v>16.25</v>
      </c>
      <c r="R279" s="8">
        <f t="shared" si="45"/>
        <v>22.5</v>
      </c>
      <c r="S279" s="8">
        <f t="shared" si="46"/>
        <v>16.25</v>
      </c>
      <c r="T279" s="8">
        <f t="shared" si="47"/>
        <v>18.75</v>
      </c>
      <c r="U279" s="7">
        <f t="shared" si="48"/>
        <v>18.333333333333332</v>
      </c>
      <c r="V279" s="7">
        <f t="shared" si="49"/>
        <v>18.4375</v>
      </c>
    </row>
    <row r="280" spans="1:22" ht="13.5" x14ac:dyDescent="0.25">
      <c r="A280" s="3">
        <f>RSI!A280</f>
        <v>42712</v>
      </c>
      <c r="B280" s="2">
        <f>RSI!B280</f>
        <v>4.1779000000000002</v>
      </c>
      <c r="C280" s="2">
        <f>RSI!I280</f>
        <v>46.22808972456702</v>
      </c>
      <c r="D280" s="2">
        <f>MACD!E280</f>
        <v>0.12138220942114053</v>
      </c>
      <c r="E280" s="2">
        <f>MACD!F280</f>
        <v>7.8650967580293316E-2</v>
      </c>
      <c r="F280" s="2">
        <f>'Moving Avg'!D280</f>
        <v>4.2034800000000008</v>
      </c>
      <c r="G280" s="2">
        <f>'Moving Avg'!F280</f>
        <v>4.3133900000000001</v>
      </c>
      <c r="H280" s="2">
        <f>'Moving Avg'!G280</f>
        <v>4.0487800000000016</v>
      </c>
      <c r="I280" s="2">
        <f>'Moving Avg'!H280</f>
        <v>4.0239804999999995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50</v>
      </c>
      <c r="P280" s="7">
        <f t="shared" si="43"/>
        <v>0</v>
      </c>
      <c r="Q280" s="8">
        <f t="shared" si="44"/>
        <v>16.25</v>
      </c>
      <c r="R280" s="8">
        <f t="shared" si="45"/>
        <v>22.5</v>
      </c>
      <c r="S280" s="8">
        <f t="shared" si="46"/>
        <v>16.25</v>
      </c>
      <c r="T280" s="8">
        <f t="shared" si="47"/>
        <v>18.75</v>
      </c>
      <c r="U280" s="7">
        <f t="shared" si="48"/>
        <v>18.333333333333332</v>
      </c>
      <c r="V280" s="7">
        <f t="shared" si="49"/>
        <v>18.4375</v>
      </c>
    </row>
    <row r="281" spans="1:22" ht="13.5" x14ac:dyDescent="0.25">
      <c r="A281" s="3">
        <f>RSI!A281</f>
        <v>42713</v>
      </c>
      <c r="B281" s="2">
        <f>RSI!B281</f>
        <v>4.1825999999999999</v>
      </c>
      <c r="C281" s="2">
        <f>RSI!I281</f>
        <v>46.725247498741879</v>
      </c>
      <c r="D281" s="2">
        <f>MACD!E281</f>
        <v>0.12157513907850692</v>
      </c>
      <c r="E281" s="2">
        <f>MACD!F281</f>
        <v>8.7235801879936042E-2</v>
      </c>
      <c r="F281" s="2">
        <f>'Moving Avg'!D281</f>
        <v>4.18736</v>
      </c>
      <c r="G281" s="2">
        <f>'Moving Avg'!F281</f>
        <v>4.3022549999999997</v>
      </c>
      <c r="H281" s="2">
        <f>'Moving Avg'!G281</f>
        <v>4.0613800000000015</v>
      </c>
      <c r="I281" s="2">
        <f>'Moving Avg'!H281</f>
        <v>4.0244495000000002</v>
      </c>
      <c r="J281" s="5" t="str">
        <f>OBV!F281</f>
        <v>BEARISH</v>
      </c>
      <c r="K281" s="5" t="str">
        <f>OBV!G281</f>
        <v>WEAK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50</v>
      </c>
      <c r="P281" s="7">
        <f t="shared" si="43"/>
        <v>0</v>
      </c>
      <c r="Q281" s="8">
        <f t="shared" si="44"/>
        <v>16.25</v>
      </c>
      <c r="R281" s="8">
        <f t="shared" si="45"/>
        <v>22.5</v>
      </c>
      <c r="S281" s="8">
        <f t="shared" si="46"/>
        <v>16.25</v>
      </c>
      <c r="T281" s="8">
        <f t="shared" si="47"/>
        <v>18.75</v>
      </c>
      <c r="U281" s="7">
        <f t="shared" si="48"/>
        <v>18.333333333333332</v>
      </c>
      <c r="V281" s="7">
        <f t="shared" si="49"/>
        <v>18.4375</v>
      </c>
    </row>
    <row r="282" spans="1:22" ht="13.5" x14ac:dyDescent="0.25">
      <c r="A282" s="3">
        <f>RSI!A282</f>
        <v>42717</v>
      </c>
      <c r="B282" s="2">
        <f>RSI!B282</f>
        <v>4.1920999999999999</v>
      </c>
      <c r="C282" s="2">
        <f>RSI!I282</f>
        <v>47.776282037036886</v>
      </c>
      <c r="D282" s="2">
        <f>MACD!E282</f>
        <v>0.10450264648438079</v>
      </c>
      <c r="E282" s="2">
        <f>MACD!F282</f>
        <v>9.0689170800825003E-2</v>
      </c>
      <c r="F282" s="2">
        <f>'Moving Avg'!D282</f>
        <v>4.18736</v>
      </c>
      <c r="G282" s="2">
        <f>'Moving Avg'!F282</f>
        <v>4.2915949999999992</v>
      </c>
      <c r="H282" s="2">
        <f>'Moving Avg'!G282</f>
        <v>4.0732220000000012</v>
      </c>
      <c r="I282" s="2">
        <f>'Moving Avg'!H282</f>
        <v>4.0246414999999995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0</v>
      </c>
      <c r="O282" s="7">
        <f t="shared" si="42"/>
        <v>50</v>
      </c>
      <c r="P282" s="7">
        <f t="shared" si="43"/>
        <v>49.5</v>
      </c>
      <c r="Q282" s="8">
        <f t="shared" si="44"/>
        <v>23.675000000000001</v>
      </c>
      <c r="R282" s="8">
        <f t="shared" si="45"/>
        <v>34.875</v>
      </c>
      <c r="S282" s="8">
        <f t="shared" si="46"/>
        <v>38.525000000000006</v>
      </c>
      <c r="T282" s="8">
        <f t="shared" si="47"/>
        <v>31.125</v>
      </c>
      <c r="U282" s="7">
        <f t="shared" si="48"/>
        <v>32.358333333333334</v>
      </c>
      <c r="V282" s="7">
        <f t="shared" si="49"/>
        <v>32.049999999999997</v>
      </c>
    </row>
    <row r="283" spans="1:22" ht="13.5" x14ac:dyDescent="0.25">
      <c r="A283" s="3">
        <f>RSI!A283</f>
        <v>42718</v>
      </c>
      <c r="B283" s="2">
        <f>RSI!B283</f>
        <v>4.2584</v>
      </c>
      <c r="C283" s="2">
        <f>RSI!I283</f>
        <v>54.519881143029487</v>
      </c>
      <c r="D283" s="2">
        <f>MACD!E283</f>
        <v>0.1035102075974228</v>
      </c>
      <c r="E283" s="2">
        <f>MACD!F283</f>
        <v>9.3253378160144562E-2</v>
      </c>
      <c r="F283" s="2">
        <f>'Moving Avg'!D283</f>
        <v>4.2006200000000007</v>
      </c>
      <c r="G283" s="2">
        <f>'Moving Avg'!F283</f>
        <v>4.2842499999999983</v>
      </c>
      <c r="H283" s="2">
        <f>'Moving Avg'!G283</f>
        <v>4.0844960000000015</v>
      </c>
      <c r="I283" s="2">
        <f>'Moving Avg'!H283</f>
        <v>4.0251650000000003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100</v>
      </c>
      <c r="Q283" s="8">
        <f t="shared" si="44"/>
        <v>31.25</v>
      </c>
      <c r="R283" s="8">
        <f t="shared" si="45"/>
        <v>47.5</v>
      </c>
      <c r="S283" s="8">
        <f t="shared" si="46"/>
        <v>61.25</v>
      </c>
      <c r="T283" s="8">
        <f t="shared" si="47"/>
        <v>43.75</v>
      </c>
      <c r="U283" s="7">
        <f t="shared" si="48"/>
        <v>46.666666666666664</v>
      </c>
      <c r="V283" s="7">
        <f t="shared" si="49"/>
        <v>45.9375</v>
      </c>
    </row>
    <row r="284" spans="1:22" ht="13.5" x14ac:dyDescent="0.25">
      <c r="A284" s="3">
        <f>RSI!A284</f>
        <v>42719</v>
      </c>
      <c r="B284" s="2">
        <f>RSI!B284</f>
        <v>4.1920999999999999</v>
      </c>
      <c r="C284" s="2">
        <f>RSI!I284</f>
        <v>47.863837568114782</v>
      </c>
      <c r="D284" s="2">
        <f>MACD!E284</f>
        <v>9.0574134878609769E-2</v>
      </c>
      <c r="E284" s="2">
        <f>MACD!F284</f>
        <v>9.2717529503837603E-2</v>
      </c>
      <c r="F284" s="2">
        <f>'Moving Avg'!D284</f>
        <v>4.2006199999999998</v>
      </c>
      <c r="G284" s="2">
        <f>'Moving Avg'!F284</f>
        <v>4.2735899999999978</v>
      </c>
      <c r="H284" s="2">
        <f>'Moving Avg'!G284</f>
        <v>4.0944440000000011</v>
      </c>
      <c r="I284" s="2">
        <f>'Moving Avg'!H284</f>
        <v>4.0258329999999987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45</v>
      </c>
      <c r="O284" s="7">
        <f t="shared" si="42"/>
        <v>50</v>
      </c>
      <c r="P284" s="7">
        <f t="shared" si="43"/>
        <v>49.5</v>
      </c>
      <c r="Q284" s="8">
        <f t="shared" si="44"/>
        <v>39.424999999999997</v>
      </c>
      <c r="R284" s="8">
        <f t="shared" si="45"/>
        <v>43.875</v>
      </c>
      <c r="S284" s="8">
        <f t="shared" si="46"/>
        <v>45.275000000000006</v>
      </c>
      <c r="T284" s="8">
        <f t="shared" si="47"/>
        <v>42.375</v>
      </c>
      <c r="U284" s="7">
        <f t="shared" si="48"/>
        <v>42.858333333333327</v>
      </c>
      <c r="V284" s="7">
        <f t="shared" si="49"/>
        <v>42.737499999999997</v>
      </c>
    </row>
    <row r="285" spans="1:22" ht="13.5" x14ac:dyDescent="0.25">
      <c r="A285" s="3">
        <f>RSI!A285</f>
        <v>42720</v>
      </c>
      <c r="B285" s="2">
        <f>RSI!B285</f>
        <v>4.2632000000000003</v>
      </c>
      <c r="C285" s="2">
        <f>RSI!I285</f>
        <v>54.306383768855099</v>
      </c>
      <c r="D285" s="2">
        <f>MACD!E285</f>
        <v>8.0349301439328613E-2</v>
      </c>
      <c r="E285" s="2">
        <f>MACD!F285</f>
        <v>9.0243883890935808E-2</v>
      </c>
      <c r="F285" s="2">
        <f>'Moving Avg'!D285</f>
        <v>4.2176800000000005</v>
      </c>
      <c r="G285" s="2">
        <f>'Moving Avg'!F285</f>
        <v>4.2679049999999981</v>
      </c>
      <c r="H285" s="2">
        <f>'Moving Avg'!G285</f>
        <v>4.1057180000000022</v>
      </c>
      <c r="I285" s="2">
        <f>'Moving Avg'!H285</f>
        <v>4.0262724999999993</v>
      </c>
      <c r="J285" s="5" t="str">
        <f>OBV!F285</f>
        <v>BULLISH</v>
      </c>
      <c r="K285" s="5" t="str">
        <f>OBV!G285</f>
        <v>NEUTRAL</v>
      </c>
      <c r="L285" s="5" t="str">
        <f>OBV!H285</f>
        <v>CONFIRMED BULLISH</v>
      </c>
      <c r="M285" s="7">
        <f t="shared" si="40"/>
        <v>25</v>
      </c>
      <c r="N285" s="7">
        <f t="shared" si="41"/>
        <v>45</v>
      </c>
      <c r="O285" s="7">
        <f t="shared" si="42"/>
        <v>50</v>
      </c>
      <c r="P285" s="7">
        <f t="shared" si="43"/>
        <v>83.5</v>
      </c>
      <c r="Q285" s="8">
        <f t="shared" si="44"/>
        <v>44.524999999999999</v>
      </c>
      <c r="R285" s="8">
        <f t="shared" si="45"/>
        <v>52.375</v>
      </c>
      <c r="S285" s="8">
        <f t="shared" si="46"/>
        <v>60.575000000000003</v>
      </c>
      <c r="T285" s="8">
        <f t="shared" si="47"/>
        <v>50.875</v>
      </c>
      <c r="U285" s="7">
        <f t="shared" si="48"/>
        <v>52.491666666666674</v>
      </c>
      <c r="V285" s="7">
        <f t="shared" si="49"/>
        <v>52.087500000000006</v>
      </c>
    </row>
    <row r="286" spans="1:22" ht="13.5" x14ac:dyDescent="0.25">
      <c r="A286" s="3">
        <f>RSI!A286</f>
        <v>42723</v>
      </c>
      <c r="B286" s="2">
        <f>RSI!B286</f>
        <v>4.1779000000000002</v>
      </c>
      <c r="C286" s="2">
        <f>RSI!I286</f>
        <v>46.82977485444993</v>
      </c>
      <c r="D286" s="2">
        <f>MACD!E286</f>
        <v>7.774124901323276E-2</v>
      </c>
      <c r="E286" s="2">
        <f>MACD!F286</f>
        <v>8.7743356915395199E-2</v>
      </c>
      <c r="F286" s="2">
        <f>'Moving Avg'!D286</f>
        <v>4.2167399999999997</v>
      </c>
      <c r="G286" s="2">
        <f>'Moving Avg'!F286</f>
        <v>4.2546399999999984</v>
      </c>
      <c r="H286" s="2">
        <f>'Moving Avg'!G286</f>
        <v>4.1168020000000016</v>
      </c>
      <c r="I286" s="2">
        <f>'Moving Avg'!H286</f>
        <v>4.0261769999999988</v>
      </c>
      <c r="J286" s="5" t="str">
        <f>OBV!F286</f>
        <v>BULLISH</v>
      </c>
      <c r="K286" s="5" t="str">
        <f>OBV!G286</f>
        <v>NEUTRAL</v>
      </c>
      <c r="L286" s="5" t="str">
        <f>OBV!H286</f>
        <v>BULLISH DIVERGENCE</v>
      </c>
      <c r="M286" s="7">
        <f t="shared" si="40"/>
        <v>25</v>
      </c>
      <c r="N286" s="7">
        <f t="shared" si="41"/>
        <v>45</v>
      </c>
      <c r="O286" s="7">
        <f t="shared" si="42"/>
        <v>50</v>
      </c>
      <c r="P286" s="7">
        <f t="shared" si="43"/>
        <v>66.5</v>
      </c>
      <c r="Q286" s="8">
        <f t="shared" si="44"/>
        <v>41.975000000000001</v>
      </c>
      <c r="R286" s="8">
        <f t="shared" si="45"/>
        <v>48.125</v>
      </c>
      <c r="S286" s="8">
        <f t="shared" si="46"/>
        <v>52.924999999999997</v>
      </c>
      <c r="T286" s="8">
        <f t="shared" si="47"/>
        <v>46.625</v>
      </c>
      <c r="U286" s="7">
        <f t="shared" si="48"/>
        <v>47.67499999999999</v>
      </c>
      <c r="V286" s="7">
        <f t="shared" si="49"/>
        <v>47.412499999999994</v>
      </c>
    </row>
    <row r="287" spans="1:22" ht="13.5" x14ac:dyDescent="0.25">
      <c r="A287" s="3">
        <f>RSI!A287</f>
        <v>42724</v>
      </c>
      <c r="B287" s="2">
        <f>RSI!B287</f>
        <v>4.1779000000000002</v>
      </c>
      <c r="C287" s="2">
        <f>RSI!I287</f>
        <v>46.82977485444993</v>
      </c>
      <c r="D287" s="2">
        <f>MACD!E287</f>
        <v>6.4845581169274524E-2</v>
      </c>
      <c r="E287" s="2">
        <f>MACD!F287</f>
        <v>8.3163801766171067E-2</v>
      </c>
      <c r="F287" s="2">
        <f>'Moving Avg'!D287</f>
        <v>4.2139000000000006</v>
      </c>
      <c r="G287" s="2">
        <f>'Moving Avg'!F287</f>
        <v>4.2413749999999979</v>
      </c>
      <c r="H287" s="2">
        <f>'Moving Avg'!G287</f>
        <v>4.1278860000000019</v>
      </c>
      <c r="I287" s="2">
        <f>'Moving Avg'!H287</f>
        <v>4.0257139999999989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45</v>
      </c>
      <c r="O287" s="7">
        <f t="shared" si="42"/>
        <v>50</v>
      </c>
      <c r="P287" s="7">
        <f t="shared" si="43"/>
        <v>16.5</v>
      </c>
      <c r="Q287" s="8">
        <f t="shared" si="44"/>
        <v>34.475000000000001</v>
      </c>
      <c r="R287" s="8">
        <f t="shared" si="45"/>
        <v>35.625</v>
      </c>
      <c r="S287" s="8">
        <f t="shared" si="46"/>
        <v>30.425000000000001</v>
      </c>
      <c r="T287" s="8">
        <f t="shared" si="47"/>
        <v>34.125</v>
      </c>
      <c r="U287" s="7">
        <f t="shared" si="48"/>
        <v>33.508333333333333</v>
      </c>
      <c r="V287" s="7">
        <f t="shared" si="49"/>
        <v>33.662499999999994</v>
      </c>
    </row>
    <row r="288" spans="1:22" ht="13.5" x14ac:dyDescent="0.25">
      <c r="A288" s="3">
        <f>RSI!A288</f>
        <v>42725</v>
      </c>
      <c r="B288" s="2">
        <f>RSI!B288</f>
        <v>4.2537000000000003</v>
      </c>
      <c r="C288" s="2">
        <f>RSI!I288</f>
        <v>53.436535952198732</v>
      </c>
      <c r="D288" s="2">
        <f>MACD!E288</f>
        <v>4.8550165266808776E-2</v>
      </c>
      <c r="E288" s="2">
        <f>MACD!F288</f>
        <v>7.6241074466298603E-2</v>
      </c>
      <c r="F288" s="2">
        <f>'Moving Avg'!D288</f>
        <v>4.2129600000000007</v>
      </c>
      <c r="G288" s="2">
        <f>'Moving Avg'!F288</f>
        <v>4.2368749999999995</v>
      </c>
      <c r="H288" s="2">
        <f>'Moving Avg'!G288</f>
        <v>4.1391600000000013</v>
      </c>
      <c r="I288" s="2">
        <f>'Moving Avg'!H288</f>
        <v>4.0258029999999989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  <c r="M288" s="7">
        <f t="shared" si="40"/>
        <v>25</v>
      </c>
      <c r="N288" s="7">
        <f t="shared" si="41"/>
        <v>100</v>
      </c>
      <c r="O288" s="7">
        <f t="shared" si="42"/>
        <v>50</v>
      </c>
      <c r="P288" s="7">
        <f t="shared" si="43"/>
        <v>66.5</v>
      </c>
      <c r="Q288" s="8">
        <f t="shared" si="44"/>
        <v>61.225000000000001</v>
      </c>
      <c r="R288" s="8">
        <f t="shared" si="45"/>
        <v>59.125</v>
      </c>
      <c r="S288" s="8">
        <f t="shared" si="46"/>
        <v>61.174999999999997</v>
      </c>
      <c r="T288" s="8">
        <f t="shared" si="47"/>
        <v>60.375</v>
      </c>
      <c r="U288" s="7">
        <f t="shared" si="48"/>
        <v>60.508333333333326</v>
      </c>
      <c r="V288" s="7">
        <f t="shared" si="49"/>
        <v>60.474999999999994</v>
      </c>
    </row>
    <row r="289" spans="1:22" ht="13.5" x14ac:dyDescent="0.25">
      <c r="A289" s="3">
        <f>RSI!A289</f>
        <v>42726</v>
      </c>
      <c r="B289" s="2">
        <f>RSI!B289</f>
        <v>4.1684000000000001</v>
      </c>
      <c r="C289" s="2">
        <f>RSI!I289</f>
        <v>46.442887109759589</v>
      </c>
      <c r="D289" s="2">
        <f>MACD!E289</f>
        <v>4.0846347505426372E-2</v>
      </c>
      <c r="E289" s="2">
        <f>MACD!F289</f>
        <v>6.9162129074124154E-2</v>
      </c>
      <c r="F289" s="2">
        <f>'Moving Avg'!D289</f>
        <v>4.2082199999999998</v>
      </c>
      <c r="G289" s="2">
        <f>'Moving Avg'!F289</f>
        <v>4.2288199999999998</v>
      </c>
      <c r="H289" s="2">
        <f>'Moving Avg'!G289</f>
        <v>4.1486340000000013</v>
      </c>
      <c r="I289" s="2">
        <f>'Moving Avg'!H289</f>
        <v>4.0255519999999994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25</v>
      </c>
      <c r="N289" s="7">
        <f t="shared" si="41"/>
        <v>100</v>
      </c>
      <c r="O289" s="7">
        <f t="shared" si="42"/>
        <v>50</v>
      </c>
      <c r="P289" s="7">
        <f t="shared" si="43"/>
        <v>0</v>
      </c>
      <c r="Q289" s="8">
        <f t="shared" si="44"/>
        <v>51.25</v>
      </c>
      <c r="R289" s="8">
        <f t="shared" si="45"/>
        <v>42.5</v>
      </c>
      <c r="S289" s="8">
        <f t="shared" si="46"/>
        <v>31.25</v>
      </c>
      <c r="T289" s="8">
        <f t="shared" si="47"/>
        <v>43.75</v>
      </c>
      <c r="U289" s="7">
        <f t="shared" si="48"/>
        <v>41.666666666666664</v>
      </c>
      <c r="V289" s="7">
        <f t="shared" si="49"/>
        <v>42.1875</v>
      </c>
    </row>
    <row r="290" spans="1:22" ht="13.5" x14ac:dyDescent="0.25">
      <c r="A290" s="3">
        <f>RSI!A290</f>
        <v>42727</v>
      </c>
      <c r="B290" s="2">
        <f>RSI!B290</f>
        <v>4.1447000000000003</v>
      </c>
      <c r="C290" s="2">
        <f>RSI!I290</f>
        <v>44.692693660303057</v>
      </c>
      <c r="D290" s="2">
        <f>MACD!E290</f>
        <v>3.4186133048440759E-2</v>
      </c>
      <c r="E290" s="2">
        <f>MACD!F290</f>
        <v>6.2166929868987475E-2</v>
      </c>
      <c r="F290" s="2">
        <f>'Moving Avg'!D290</f>
        <v>4.1845200000000009</v>
      </c>
      <c r="G290" s="2">
        <f>'Moving Avg'!F290</f>
        <v>4.2195799999999997</v>
      </c>
      <c r="H290" s="2">
        <f>'Moving Avg'!G290</f>
        <v>4.1576340000000016</v>
      </c>
      <c r="I290" s="2">
        <f>'Moving Avg'!H290</f>
        <v>4.0258099999999999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25</v>
      </c>
      <c r="N290" s="7">
        <f t="shared" si="41"/>
        <v>100</v>
      </c>
      <c r="O290" s="7">
        <f t="shared" si="42"/>
        <v>50</v>
      </c>
      <c r="P290" s="7">
        <f t="shared" si="43"/>
        <v>0</v>
      </c>
      <c r="Q290" s="8">
        <f t="shared" si="44"/>
        <v>51.25</v>
      </c>
      <c r="R290" s="8">
        <f t="shared" si="45"/>
        <v>42.5</v>
      </c>
      <c r="S290" s="8">
        <f t="shared" si="46"/>
        <v>31.25</v>
      </c>
      <c r="T290" s="8">
        <f t="shared" si="47"/>
        <v>43.75</v>
      </c>
      <c r="U290" s="7">
        <f t="shared" si="48"/>
        <v>41.666666666666664</v>
      </c>
      <c r="V290" s="7">
        <f t="shared" si="49"/>
        <v>42.1875</v>
      </c>
    </row>
    <row r="291" spans="1:22" ht="13.5" x14ac:dyDescent="0.25">
      <c r="A291" s="3">
        <f>RSI!A291</f>
        <v>42730</v>
      </c>
      <c r="B291" s="2">
        <f>RSI!B291</f>
        <v>4.2111000000000001</v>
      </c>
      <c r="C291" s="2">
        <f>RSI!I291</f>
        <v>50.339260150779424</v>
      </c>
      <c r="D291" s="2">
        <f>MACD!E291</f>
        <v>2.476133672973635E-2</v>
      </c>
      <c r="E291" s="2">
        <f>MACD!F291</f>
        <v>5.468581124113725E-2</v>
      </c>
      <c r="F291" s="2">
        <f>'Moving Avg'!D291</f>
        <v>4.1911600000000009</v>
      </c>
      <c r="G291" s="2">
        <f>'Moving Avg'!F291</f>
        <v>4.2139000000000006</v>
      </c>
      <c r="H291" s="2">
        <f>'Moving Avg'!G291</f>
        <v>4.1688140000000011</v>
      </c>
      <c r="I291" s="2">
        <f>'Moving Avg'!H291</f>
        <v>4.0263999999999998</v>
      </c>
      <c r="J291" s="5" t="str">
        <f>OBV!F291</f>
        <v>BEARISH</v>
      </c>
      <c r="K291" s="5" t="str">
        <f>OBV!G291</f>
        <v>WEAK</v>
      </c>
      <c r="L291" s="5" t="str">
        <f>OBV!H291</f>
        <v>BEARISH DIVERGENCE</v>
      </c>
      <c r="M291" s="7">
        <f t="shared" si="40"/>
        <v>25</v>
      </c>
      <c r="N291" s="7">
        <f t="shared" si="41"/>
        <v>100</v>
      </c>
      <c r="O291" s="7">
        <f t="shared" si="42"/>
        <v>50</v>
      </c>
      <c r="P291" s="7">
        <f t="shared" si="43"/>
        <v>0</v>
      </c>
      <c r="Q291" s="8">
        <f t="shared" si="44"/>
        <v>51.25</v>
      </c>
      <c r="R291" s="8">
        <f t="shared" si="45"/>
        <v>42.5</v>
      </c>
      <c r="S291" s="8">
        <f t="shared" si="46"/>
        <v>31.25</v>
      </c>
      <c r="T291" s="8">
        <f t="shared" si="47"/>
        <v>43.75</v>
      </c>
      <c r="U291" s="7">
        <f t="shared" si="48"/>
        <v>41.666666666666664</v>
      </c>
      <c r="V291" s="7">
        <f t="shared" si="49"/>
        <v>42.1875</v>
      </c>
    </row>
    <row r="292" spans="1:22" ht="13.5" x14ac:dyDescent="0.25">
      <c r="A292" s="3">
        <f>RSI!A292</f>
        <v>42731</v>
      </c>
      <c r="B292" s="2">
        <f>RSI!B292</f>
        <v>4.2584</v>
      </c>
      <c r="C292" s="2">
        <f>RSI!I292</f>
        <v>53.946248173654162</v>
      </c>
      <c r="D292" s="2">
        <f>MACD!E292</f>
        <v>1.47281050073369E-2</v>
      </c>
      <c r="E292" s="2">
        <f>MACD!F292</f>
        <v>4.6694269994377181E-2</v>
      </c>
      <c r="F292" s="2">
        <f>'Moving Avg'!D292</f>
        <v>4.2072600000000007</v>
      </c>
      <c r="G292" s="2">
        <f>'Moving Avg'!F292</f>
        <v>4.2160299999999999</v>
      </c>
      <c r="H292" s="2">
        <f>'Moving Avg'!G292</f>
        <v>4.1809400000000014</v>
      </c>
      <c r="I292" s="2">
        <f>'Moving Avg'!H292</f>
        <v>4.0275725000000007</v>
      </c>
      <c r="J292" s="5" t="str">
        <f>OBV!F292</f>
        <v>BEARISH</v>
      </c>
      <c r="K292" s="5" t="str">
        <f>OBV!G292</f>
        <v>WEAK</v>
      </c>
      <c r="L292" s="5" t="str">
        <f>OBV!H292</f>
        <v>BEARISH DIVERGENCE</v>
      </c>
      <c r="M292" s="7">
        <f t="shared" si="40"/>
        <v>25</v>
      </c>
      <c r="N292" s="7">
        <f t="shared" si="41"/>
        <v>100</v>
      </c>
      <c r="O292" s="7">
        <f t="shared" si="42"/>
        <v>50</v>
      </c>
      <c r="P292" s="7">
        <f t="shared" si="43"/>
        <v>0</v>
      </c>
      <c r="Q292" s="8">
        <f t="shared" si="44"/>
        <v>51.25</v>
      </c>
      <c r="R292" s="8">
        <f t="shared" si="45"/>
        <v>42.5</v>
      </c>
      <c r="S292" s="8">
        <f t="shared" si="46"/>
        <v>31.25</v>
      </c>
      <c r="T292" s="8">
        <f t="shared" si="47"/>
        <v>43.75</v>
      </c>
      <c r="U292" s="7">
        <f t="shared" si="48"/>
        <v>41.666666666666664</v>
      </c>
      <c r="V292" s="7">
        <f t="shared" si="49"/>
        <v>42.1875</v>
      </c>
    </row>
    <row r="293" spans="1:22" ht="13.5" x14ac:dyDescent="0.25">
      <c r="A293" s="3">
        <f>RSI!A293</f>
        <v>42732</v>
      </c>
      <c r="B293" s="2">
        <f>RSI!B293</f>
        <v>4.1494999999999997</v>
      </c>
      <c r="C293" s="2">
        <f>RSI!I293</f>
        <v>45.713779828513239</v>
      </c>
      <c r="D293" s="2">
        <f>MACD!E293</f>
        <v>2.4210580381441638E-2</v>
      </c>
      <c r="E293" s="2">
        <f>MACD!F293</f>
        <v>4.2197532071790077E-2</v>
      </c>
      <c r="F293" s="2">
        <f>'Moving Avg'!D293</f>
        <v>4.18642</v>
      </c>
      <c r="G293" s="2">
        <f>'Moving Avg'!F293</f>
        <v>4.2067950000000005</v>
      </c>
      <c r="H293" s="2">
        <f>'Moving Avg'!G293</f>
        <v>4.1891820000000006</v>
      </c>
      <c r="I293" s="2">
        <f>'Moving Avg'!H293</f>
        <v>4.0278545000000001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  <c r="M293" s="7">
        <f t="shared" si="40"/>
        <v>25</v>
      </c>
      <c r="N293" s="7">
        <f t="shared" si="41"/>
        <v>45</v>
      </c>
      <c r="O293" s="7">
        <f t="shared" si="42"/>
        <v>50</v>
      </c>
      <c r="P293" s="7">
        <f t="shared" si="43"/>
        <v>0</v>
      </c>
      <c r="Q293" s="8">
        <f t="shared" si="44"/>
        <v>32</v>
      </c>
      <c r="R293" s="8">
        <f t="shared" si="45"/>
        <v>31.5</v>
      </c>
      <c r="S293" s="8">
        <f t="shared" si="46"/>
        <v>23</v>
      </c>
      <c r="T293" s="8">
        <f t="shared" si="47"/>
        <v>30</v>
      </c>
      <c r="U293" s="7">
        <f t="shared" si="48"/>
        <v>28.833333333333332</v>
      </c>
      <c r="V293" s="7">
        <f t="shared" si="49"/>
        <v>29.125</v>
      </c>
    </row>
    <row r="294" spans="1:22" ht="13.5" x14ac:dyDescent="0.25">
      <c r="A294" s="3">
        <f>RSI!A294</f>
        <v>42733</v>
      </c>
      <c r="B294" s="2">
        <f>RSI!B294</f>
        <v>4.1494999999999997</v>
      </c>
      <c r="C294" s="2">
        <f>RSI!I294</f>
        <v>45.713779828513239</v>
      </c>
      <c r="D294" s="2">
        <f>MACD!E294</f>
        <v>2.2404991795553109E-2</v>
      </c>
      <c r="E294" s="2">
        <f>MACD!F294</f>
        <v>3.8239024016542687E-2</v>
      </c>
      <c r="F294" s="2">
        <f>'Moving Avg'!D294</f>
        <v>4.1826400000000001</v>
      </c>
      <c r="G294" s="2">
        <f>'Moving Avg'!F294</f>
        <v>4.2030050000000001</v>
      </c>
      <c r="H294" s="2">
        <f>'Moving Avg'!G294</f>
        <v>4.1987500000000004</v>
      </c>
      <c r="I294" s="2">
        <f>'Moving Avg'!H294</f>
        <v>4.0275305000000001</v>
      </c>
      <c r="J294" s="5" t="str">
        <f>OBV!F294</f>
        <v>BULLISH</v>
      </c>
      <c r="K294" s="5" t="str">
        <f>OBV!G294</f>
        <v>NEUTRAL</v>
      </c>
      <c r="L294" s="5" t="str">
        <f>OBV!H294</f>
        <v>BULLISH DIVERGENCE</v>
      </c>
      <c r="M294" s="7">
        <f t="shared" si="40"/>
        <v>25</v>
      </c>
      <c r="N294" s="7">
        <f t="shared" si="41"/>
        <v>45</v>
      </c>
      <c r="O294" s="7">
        <f t="shared" si="42"/>
        <v>50</v>
      </c>
      <c r="P294" s="7">
        <f t="shared" si="43"/>
        <v>66.5</v>
      </c>
      <c r="Q294" s="8">
        <f t="shared" si="44"/>
        <v>41.975000000000001</v>
      </c>
      <c r="R294" s="8">
        <f t="shared" si="45"/>
        <v>48.125</v>
      </c>
      <c r="S294" s="8">
        <f t="shared" si="46"/>
        <v>52.924999999999997</v>
      </c>
      <c r="T294" s="8">
        <f t="shared" si="47"/>
        <v>46.625</v>
      </c>
      <c r="U294" s="7">
        <f t="shared" si="48"/>
        <v>47.67499999999999</v>
      </c>
      <c r="V294" s="7">
        <f t="shared" si="49"/>
        <v>47.412499999999994</v>
      </c>
    </row>
    <row r="295" spans="1:22" ht="13.5" x14ac:dyDescent="0.25">
      <c r="A295" s="3">
        <f>RSI!A295</f>
        <v>42734</v>
      </c>
      <c r="B295" s="2">
        <f>RSI!B295</f>
        <v>4.1874000000000002</v>
      </c>
      <c r="C295" s="2">
        <f>RSI!I295</f>
        <v>48.863558400832844</v>
      </c>
      <c r="D295" s="2">
        <f>MACD!E295</f>
        <v>2.9351553538283781E-2</v>
      </c>
      <c r="E295" s="2">
        <f>MACD!F295</f>
        <v>3.6461529920890912E-2</v>
      </c>
      <c r="F295" s="2">
        <f>'Moving Avg'!D295</f>
        <v>4.1911800000000001</v>
      </c>
      <c r="G295" s="2">
        <f>'Moving Avg'!F295</f>
        <v>4.1992150000000006</v>
      </c>
      <c r="H295" s="2">
        <f>'Moving Avg'!G295</f>
        <v>4.208888</v>
      </c>
      <c r="I295" s="2">
        <f>'Moving Avg'!H295</f>
        <v>4.0269200000000005</v>
      </c>
      <c r="J295" s="5" t="str">
        <f>OBV!F295</f>
        <v>BULLISH</v>
      </c>
      <c r="K295" s="5" t="str">
        <f>OBV!G295</f>
        <v>STRONG</v>
      </c>
      <c r="L295" s="5" t="str">
        <f>OBV!H295</f>
        <v>CONFIRMED BULLISH</v>
      </c>
      <c r="M295" s="7">
        <f t="shared" si="40"/>
        <v>25</v>
      </c>
      <c r="N295" s="7">
        <f t="shared" si="41"/>
        <v>45</v>
      </c>
      <c r="O295" s="7">
        <f t="shared" si="42"/>
        <v>50</v>
      </c>
      <c r="P295" s="7">
        <f t="shared" si="43"/>
        <v>100</v>
      </c>
      <c r="Q295" s="8">
        <f t="shared" si="44"/>
        <v>47</v>
      </c>
      <c r="R295" s="8">
        <f t="shared" si="45"/>
        <v>56.5</v>
      </c>
      <c r="S295" s="8">
        <f t="shared" si="46"/>
        <v>68</v>
      </c>
      <c r="T295" s="8">
        <f t="shared" si="47"/>
        <v>55</v>
      </c>
      <c r="U295" s="7">
        <f t="shared" si="48"/>
        <v>57.166666666666664</v>
      </c>
      <c r="V295" s="7">
        <f t="shared" si="49"/>
        <v>56.625</v>
      </c>
    </row>
    <row r="296" spans="1:22" ht="13.5" x14ac:dyDescent="0.25">
      <c r="A296" s="3">
        <f>RSI!A296</f>
        <v>42737</v>
      </c>
      <c r="B296" s="2">
        <f>RSI!B296</f>
        <v>4.1542000000000003</v>
      </c>
      <c r="C296" s="2">
        <f>RSI!I296</f>
        <v>46.327756921982761</v>
      </c>
      <c r="D296" s="2">
        <f>MACD!E296</f>
        <v>2.46595258035196E-2</v>
      </c>
      <c r="E296" s="2">
        <f>MACD!F296</f>
        <v>3.4101129097416652E-2</v>
      </c>
      <c r="F296" s="2">
        <f>'Moving Avg'!D296</f>
        <v>4.1797999999999993</v>
      </c>
      <c r="G296" s="2">
        <f>'Moving Avg'!F296</f>
        <v>4.1937650000000009</v>
      </c>
      <c r="H296" s="2">
        <f>'Moving Avg'!G296</f>
        <v>4.2183619999999999</v>
      </c>
      <c r="I296" s="2">
        <f>'Moving Avg'!H296</f>
        <v>4.0260569999999998</v>
      </c>
      <c r="J296" s="5" t="str">
        <f>OBV!F296</f>
        <v>BULLISH</v>
      </c>
      <c r="K296" s="5" t="str">
        <f>OBV!G296</f>
        <v>STRONG</v>
      </c>
      <c r="L296" s="5" t="str">
        <f>OBV!H296</f>
        <v>BULLISH DIVERGENCE</v>
      </c>
      <c r="M296" s="7">
        <f t="shared" si="40"/>
        <v>25</v>
      </c>
      <c r="N296" s="7">
        <f t="shared" si="41"/>
        <v>45</v>
      </c>
      <c r="O296" s="7">
        <f t="shared" si="42"/>
        <v>50</v>
      </c>
      <c r="P296" s="7">
        <f t="shared" si="43"/>
        <v>83</v>
      </c>
      <c r="Q296" s="8">
        <f t="shared" si="44"/>
        <v>44.45</v>
      </c>
      <c r="R296" s="8">
        <f t="shared" si="45"/>
        <v>52.25</v>
      </c>
      <c r="S296" s="8">
        <f t="shared" si="46"/>
        <v>60.35</v>
      </c>
      <c r="T296" s="8">
        <f t="shared" si="47"/>
        <v>50.75</v>
      </c>
      <c r="U296" s="7">
        <f t="shared" si="48"/>
        <v>52.35</v>
      </c>
      <c r="V296" s="7">
        <f t="shared" si="49"/>
        <v>51.95</v>
      </c>
    </row>
    <row r="297" spans="1:22" ht="13.5" x14ac:dyDescent="0.25">
      <c r="A297" s="3">
        <f>RSI!A297</f>
        <v>42738</v>
      </c>
      <c r="B297" s="2">
        <f>RSI!B297</f>
        <v>4.2252999999999998</v>
      </c>
      <c r="C297" s="2">
        <f>RSI!I297</f>
        <v>52.064950939398841</v>
      </c>
      <c r="D297" s="2">
        <f>MACD!E297</f>
        <v>1.5705834264276852E-2</v>
      </c>
      <c r="E297" s="2">
        <f>MACD!F297</f>
        <v>3.0422070130788695E-2</v>
      </c>
      <c r="F297" s="2">
        <f>'Moving Avg'!D297</f>
        <v>4.1731800000000003</v>
      </c>
      <c r="G297" s="2">
        <f>'Moving Avg'!F297</f>
        <v>4.1954250000000011</v>
      </c>
      <c r="H297" s="2">
        <f>'Moving Avg'!G297</f>
        <v>4.2270779999999997</v>
      </c>
      <c r="I297" s="2">
        <f>'Moving Avg'!H297</f>
        <v>4.0251169999999998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  <c r="M297" s="7">
        <f t="shared" si="40"/>
        <v>25</v>
      </c>
      <c r="N297" s="7">
        <f t="shared" si="41"/>
        <v>45</v>
      </c>
      <c r="O297" s="7">
        <f t="shared" si="42"/>
        <v>50</v>
      </c>
      <c r="P297" s="7">
        <f t="shared" si="43"/>
        <v>83</v>
      </c>
      <c r="Q297" s="8">
        <f t="shared" si="44"/>
        <v>44.45</v>
      </c>
      <c r="R297" s="8">
        <f t="shared" si="45"/>
        <v>52.25</v>
      </c>
      <c r="S297" s="8">
        <f t="shared" si="46"/>
        <v>60.35</v>
      </c>
      <c r="T297" s="8">
        <f t="shared" si="47"/>
        <v>50.75</v>
      </c>
      <c r="U297" s="7">
        <f t="shared" si="48"/>
        <v>52.35</v>
      </c>
      <c r="V297" s="7">
        <f t="shared" si="49"/>
        <v>51.95</v>
      </c>
    </row>
    <row r="298" spans="1:22" ht="13.5" x14ac:dyDescent="0.25">
      <c r="A298" s="3">
        <f>RSI!A298</f>
        <v>42739</v>
      </c>
      <c r="B298" s="2">
        <f>RSI!B298</f>
        <v>4.2062999999999997</v>
      </c>
      <c r="C298" s="2">
        <f>RSI!I298</f>
        <v>50.511114070231891</v>
      </c>
      <c r="D298" s="2">
        <f>MACD!E298</f>
        <v>2.1040624833083221E-2</v>
      </c>
      <c r="E298" s="2">
        <f>MACD!F298</f>
        <v>2.8545781071247601E-2</v>
      </c>
      <c r="F298" s="2">
        <f>'Moving Avg'!D298</f>
        <v>4.1845400000000001</v>
      </c>
      <c r="G298" s="2">
        <f>'Moving Avg'!F298</f>
        <v>4.1961350000000008</v>
      </c>
      <c r="H298" s="2">
        <f>'Moving Avg'!G298</f>
        <v>4.2339939999999991</v>
      </c>
      <c r="I298" s="2">
        <f>'Moving Avg'!H298</f>
        <v>4.0240820000000008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  <c r="M298" s="7">
        <f t="shared" si="40"/>
        <v>25</v>
      </c>
      <c r="N298" s="7">
        <f t="shared" si="41"/>
        <v>45</v>
      </c>
      <c r="O298" s="7">
        <f t="shared" si="42"/>
        <v>50</v>
      </c>
      <c r="P298" s="7">
        <f t="shared" si="43"/>
        <v>100</v>
      </c>
      <c r="Q298" s="8">
        <f t="shared" si="44"/>
        <v>47</v>
      </c>
      <c r="R298" s="8">
        <f t="shared" si="45"/>
        <v>56.5</v>
      </c>
      <c r="S298" s="8">
        <f t="shared" si="46"/>
        <v>68</v>
      </c>
      <c r="T298" s="8">
        <f t="shared" si="47"/>
        <v>55</v>
      </c>
      <c r="U298" s="7">
        <f t="shared" si="48"/>
        <v>57.166666666666664</v>
      </c>
      <c r="V298" s="7">
        <f t="shared" si="49"/>
        <v>56.625</v>
      </c>
    </row>
    <row r="299" spans="1:22" ht="13.5" x14ac:dyDescent="0.25">
      <c r="A299" s="3">
        <f>RSI!A299</f>
        <v>42740</v>
      </c>
      <c r="B299" s="2">
        <f>RSI!B299</f>
        <v>4.1399999999999997</v>
      </c>
      <c r="C299" s="2">
        <f>RSI!I299</f>
        <v>45.417481462964936</v>
      </c>
      <c r="D299" s="2">
        <f>MACD!E299</f>
        <v>1.7308729981486692E-2</v>
      </c>
      <c r="E299" s="2">
        <f>MACD!F299</f>
        <v>2.6298370853295422E-2</v>
      </c>
      <c r="F299" s="2">
        <f>'Moving Avg'!D299</f>
        <v>4.1826400000000001</v>
      </c>
      <c r="G299" s="2">
        <f>'Moving Avg'!F299</f>
        <v>4.1935300000000009</v>
      </c>
      <c r="H299" s="2">
        <f>'Moving Avg'!G299</f>
        <v>4.2395839999999989</v>
      </c>
      <c r="I299" s="2">
        <f>'Moving Avg'!H299</f>
        <v>4.0231480000000017</v>
      </c>
      <c r="J299" s="5" t="str">
        <f>OBV!F299</f>
        <v>BULLISH</v>
      </c>
      <c r="K299" s="5" t="str">
        <f>OBV!G299</f>
        <v>NEUTRAL</v>
      </c>
      <c r="L299" s="5" t="str">
        <f>OBV!H299</f>
        <v>BULLISH DIVERGENCE</v>
      </c>
      <c r="M299" s="7">
        <f t="shared" si="40"/>
        <v>25</v>
      </c>
      <c r="N299" s="7">
        <f t="shared" si="41"/>
        <v>45</v>
      </c>
      <c r="O299" s="7">
        <f t="shared" si="42"/>
        <v>50</v>
      </c>
      <c r="P299" s="7">
        <f t="shared" si="43"/>
        <v>66.5</v>
      </c>
      <c r="Q299" s="8">
        <f t="shared" si="44"/>
        <v>41.975000000000001</v>
      </c>
      <c r="R299" s="8">
        <f t="shared" si="45"/>
        <v>48.125</v>
      </c>
      <c r="S299" s="8">
        <f t="shared" si="46"/>
        <v>52.924999999999997</v>
      </c>
      <c r="T299" s="8">
        <f t="shared" si="47"/>
        <v>46.625</v>
      </c>
      <c r="U299" s="7">
        <f t="shared" si="48"/>
        <v>47.67499999999999</v>
      </c>
      <c r="V299" s="7">
        <f t="shared" si="49"/>
        <v>47.412499999999994</v>
      </c>
    </row>
    <row r="300" spans="1:22" ht="13.5" x14ac:dyDescent="0.25">
      <c r="A300" s="3">
        <f>RSI!A300</f>
        <v>42741</v>
      </c>
      <c r="B300" s="2">
        <f>RSI!B300</f>
        <v>4.1353</v>
      </c>
      <c r="C300" s="2">
        <f>RSI!I300</f>
        <v>45.070503342010213</v>
      </c>
      <c r="D300" s="2">
        <f>MACD!E300</f>
        <v>1.1213271280303694E-2</v>
      </c>
      <c r="E300" s="2">
        <f>MACD!F300</f>
        <v>2.3281350938697078E-2</v>
      </c>
      <c r="F300" s="2">
        <f>'Moving Avg'!D300</f>
        <v>4.1722200000000003</v>
      </c>
      <c r="G300" s="2">
        <f>'Moving Avg'!F300</f>
        <v>4.1914000000000007</v>
      </c>
      <c r="H300" s="2">
        <f>'Moving Avg'!G300</f>
        <v>4.243657999999999</v>
      </c>
      <c r="I300" s="2">
        <f>'Moving Avg'!H300</f>
        <v>4.0217580000000019</v>
      </c>
      <c r="J300" s="5" t="str">
        <f>OBV!F300</f>
        <v>BEARISH</v>
      </c>
      <c r="K300" s="5" t="str">
        <f>OBV!G300</f>
        <v>WEAK</v>
      </c>
      <c r="L300" s="5" t="str">
        <f>OBV!H300</f>
        <v>CONFIRMED BEARISH</v>
      </c>
      <c r="M300" s="7">
        <f t="shared" si="40"/>
        <v>25</v>
      </c>
      <c r="N300" s="7">
        <f t="shared" si="41"/>
        <v>45</v>
      </c>
      <c r="O300" s="7">
        <f t="shared" si="42"/>
        <v>50</v>
      </c>
      <c r="P300" s="7">
        <f t="shared" si="43"/>
        <v>0</v>
      </c>
      <c r="Q300" s="8">
        <f t="shared" si="44"/>
        <v>32</v>
      </c>
      <c r="R300" s="8">
        <f t="shared" si="45"/>
        <v>31.5</v>
      </c>
      <c r="S300" s="8">
        <f t="shared" si="46"/>
        <v>23</v>
      </c>
      <c r="T300" s="8">
        <f t="shared" si="47"/>
        <v>30</v>
      </c>
      <c r="U300" s="7">
        <f t="shared" si="48"/>
        <v>28.833333333333332</v>
      </c>
      <c r="V300" s="7">
        <f t="shared" si="49"/>
        <v>29.125</v>
      </c>
    </row>
    <row r="301" spans="1:22" ht="13.5" x14ac:dyDescent="0.25">
      <c r="A301" s="3">
        <f>RSI!A301</f>
        <v>42744</v>
      </c>
      <c r="B301" s="2">
        <f>RSI!B301</f>
        <v>4.1211000000000002</v>
      </c>
      <c r="C301" s="2">
        <f>RSI!I301</f>
        <v>43.977344640635344</v>
      </c>
      <c r="D301" s="2">
        <f>MACD!E301</f>
        <v>1.7684199405812784E-2</v>
      </c>
      <c r="E301" s="2">
        <f>MACD!F301</f>
        <v>2.2161920632120219E-2</v>
      </c>
      <c r="F301" s="2">
        <f>'Moving Avg'!D301</f>
        <v>4.1656000000000004</v>
      </c>
      <c r="G301" s="2">
        <f>'Moving Avg'!F301</f>
        <v>4.1883250000000007</v>
      </c>
      <c r="H301" s="2">
        <f>'Moving Avg'!G301</f>
        <v>4.2493419999999986</v>
      </c>
      <c r="I301" s="2">
        <f>'Moving Avg'!H301</f>
        <v>4.020297000000002</v>
      </c>
      <c r="J301" s="5" t="str">
        <f>OBV!F301</f>
        <v>BEARISH</v>
      </c>
      <c r="K301" s="5" t="str">
        <f>OBV!G301</f>
        <v>WEAK</v>
      </c>
      <c r="L301" s="5" t="str">
        <f>OBV!H301</f>
        <v>CONFIRMED BEARISH</v>
      </c>
      <c r="M301" s="7">
        <f t="shared" si="40"/>
        <v>25</v>
      </c>
      <c r="N301" s="7">
        <f t="shared" si="41"/>
        <v>45</v>
      </c>
      <c r="O301" s="7">
        <f t="shared" si="42"/>
        <v>50</v>
      </c>
      <c r="P301" s="7">
        <f t="shared" si="43"/>
        <v>0</v>
      </c>
      <c r="Q301" s="8">
        <f t="shared" si="44"/>
        <v>32</v>
      </c>
      <c r="R301" s="8">
        <f t="shared" si="45"/>
        <v>31.5</v>
      </c>
      <c r="S301" s="8">
        <f t="shared" si="46"/>
        <v>23</v>
      </c>
      <c r="T301" s="8">
        <f t="shared" si="47"/>
        <v>30</v>
      </c>
      <c r="U301" s="7">
        <f t="shared" si="48"/>
        <v>28.833333333333332</v>
      </c>
      <c r="V301" s="7">
        <f t="shared" si="49"/>
        <v>29.125</v>
      </c>
    </row>
    <row r="302" spans="1:22" ht="13.5" x14ac:dyDescent="0.25">
      <c r="A302" s="3">
        <f>RSI!A302</f>
        <v>42745</v>
      </c>
      <c r="B302" s="2">
        <f>RSI!B302</f>
        <v>4.1211000000000002</v>
      </c>
      <c r="C302" s="2">
        <f>RSI!I302</f>
        <v>43.977344640635337</v>
      </c>
      <c r="D302" s="2">
        <f>MACD!E302</f>
        <v>3.0855049653367494E-2</v>
      </c>
      <c r="E302" s="2">
        <f>MACD!F302</f>
        <v>2.3900546436369675E-2</v>
      </c>
      <c r="F302" s="2">
        <f>'Moving Avg'!D302</f>
        <v>4.1447599999999998</v>
      </c>
      <c r="G302" s="2">
        <f>'Moving Avg'!F302</f>
        <v>4.1847750000000001</v>
      </c>
      <c r="H302" s="2">
        <f>'Moving Avg'!G302</f>
        <v>4.253131999999999</v>
      </c>
      <c r="I302" s="2">
        <f>'Moving Avg'!H302</f>
        <v>4.0194850000000022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0</v>
      </c>
      <c r="Q302" s="8">
        <f t="shared" si="44"/>
        <v>16.25</v>
      </c>
      <c r="R302" s="8">
        <f t="shared" si="45"/>
        <v>22.5</v>
      </c>
      <c r="S302" s="8">
        <f t="shared" si="46"/>
        <v>16.25</v>
      </c>
      <c r="T302" s="8">
        <f t="shared" si="47"/>
        <v>18.75</v>
      </c>
      <c r="U302" s="7">
        <f t="shared" si="48"/>
        <v>18.333333333333332</v>
      </c>
      <c r="V302" s="7">
        <f t="shared" si="49"/>
        <v>18.4375</v>
      </c>
    </row>
    <row r="303" spans="1:22" ht="13.5" x14ac:dyDescent="0.25">
      <c r="A303" s="3">
        <f>RSI!A303</f>
        <v>42746</v>
      </c>
      <c r="B303" s="2">
        <f>RSI!B303</f>
        <v>4.1211000000000002</v>
      </c>
      <c r="C303" s="2">
        <f>RSI!I303</f>
        <v>43.977344640635337</v>
      </c>
      <c r="D303" s="2">
        <f>MACD!E303</f>
        <v>2.5633293583464223E-2</v>
      </c>
      <c r="E303" s="2">
        <f>MACD!F303</f>
        <v>2.4247095865788583E-2</v>
      </c>
      <c r="F303" s="2">
        <f>'Moving Avg'!D303</f>
        <v>4.1277199999999992</v>
      </c>
      <c r="G303" s="2">
        <f>'Moving Avg'!F303</f>
        <v>4.1779099999999998</v>
      </c>
      <c r="H303" s="2">
        <f>'Moving Avg'!G303</f>
        <v>4.254173999999999</v>
      </c>
      <c r="I303" s="2">
        <f>'Moving Avg'!H303</f>
        <v>4.018889500000002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25</v>
      </c>
      <c r="N303" s="7">
        <f t="shared" si="41"/>
        <v>0</v>
      </c>
      <c r="O303" s="7">
        <f t="shared" si="42"/>
        <v>50</v>
      </c>
      <c r="P303" s="7">
        <f t="shared" si="43"/>
        <v>0</v>
      </c>
      <c r="Q303" s="8">
        <f t="shared" si="44"/>
        <v>16.25</v>
      </c>
      <c r="R303" s="8">
        <f t="shared" si="45"/>
        <v>22.5</v>
      </c>
      <c r="S303" s="8">
        <f t="shared" si="46"/>
        <v>16.25</v>
      </c>
      <c r="T303" s="8">
        <f t="shared" si="47"/>
        <v>18.75</v>
      </c>
      <c r="U303" s="7">
        <f t="shared" si="48"/>
        <v>18.333333333333332</v>
      </c>
      <c r="V303" s="7">
        <f t="shared" si="49"/>
        <v>18.4375</v>
      </c>
    </row>
    <row r="304" spans="1:22" ht="13.5" x14ac:dyDescent="0.25">
      <c r="A304" s="3">
        <f>RSI!A304</f>
        <v>42747</v>
      </c>
      <c r="B304" s="2">
        <f>RSI!B304</f>
        <v>4.0736999999999997</v>
      </c>
      <c r="C304" s="2">
        <f>RSI!I304</f>
        <v>39.938757948470581</v>
      </c>
      <c r="D304" s="2">
        <f>MACD!E304</f>
        <v>2.508481468444046E-2</v>
      </c>
      <c r="E304" s="2">
        <f>MACD!F304</f>
        <v>2.441463962951896E-2</v>
      </c>
      <c r="F304" s="2">
        <f>'Moving Avg'!D304</f>
        <v>4.1144599999999993</v>
      </c>
      <c r="G304" s="2">
        <f>'Moving Avg'!F304</f>
        <v>4.1719899999999992</v>
      </c>
      <c r="H304" s="2">
        <f>'Moving Avg'!G304</f>
        <v>4.2522799999999989</v>
      </c>
      <c r="I304" s="2">
        <f>'Moving Avg'!H304</f>
        <v>4.0180570000000024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  <c r="M304" s="7">
        <f t="shared" si="40"/>
        <v>25</v>
      </c>
      <c r="N304" s="7">
        <f t="shared" si="41"/>
        <v>0</v>
      </c>
      <c r="O304" s="7">
        <f t="shared" si="42"/>
        <v>50</v>
      </c>
      <c r="P304" s="7">
        <f t="shared" si="43"/>
        <v>0</v>
      </c>
      <c r="Q304" s="8">
        <f t="shared" si="44"/>
        <v>16.25</v>
      </c>
      <c r="R304" s="8">
        <f t="shared" si="45"/>
        <v>22.5</v>
      </c>
      <c r="S304" s="8">
        <f t="shared" si="46"/>
        <v>16.25</v>
      </c>
      <c r="T304" s="8">
        <f t="shared" si="47"/>
        <v>18.75</v>
      </c>
      <c r="U304" s="7">
        <f t="shared" si="48"/>
        <v>18.333333333333332</v>
      </c>
      <c r="V304" s="7">
        <f t="shared" si="49"/>
        <v>18.4375</v>
      </c>
    </row>
    <row r="305" spans="1:22" ht="13.5" x14ac:dyDescent="0.25">
      <c r="A305" s="3">
        <f>RSI!A305</f>
        <v>42748</v>
      </c>
      <c r="B305" s="2">
        <f>RSI!B305</f>
        <v>4.1447000000000003</v>
      </c>
      <c r="C305" s="2">
        <f>RSI!I305</f>
        <v>47.688111820205421</v>
      </c>
      <c r="D305" s="2">
        <f>MACD!E305</f>
        <v>2.5804555550624997E-2</v>
      </c>
      <c r="E305" s="2">
        <f>MACD!F305</f>
        <v>2.469262281374017E-2</v>
      </c>
      <c r="F305" s="2">
        <f>'Moving Avg'!D305</f>
        <v>4.1163400000000001</v>
      </c>
      <c r="G305" s="2">
        <f>'Moving Avg'!F305</f>
        <v>4.1660650000000006</v>
      </c>
      <c r="H305" s="2">
        <f>'Moving Avg'!G305</f>
        <v>4.2508579999999982</v>
      </c>
      <c r="I305" s="2">
        <f>'Moving Avg'!H305</f>
        <v>4.0171685000000021</v>
      </c>
      <c r="J305" s="5" t="str">
        <f>OBV!F305</f>
        <v>BEARISH</v>
      </c>
      <c r="K305" s="5" t="str">
        <f>OBV!G305</f>
        <v>WEAK</v>
      </c>
      <c r="L305" s="5" t="str">
        <f>OBV!H305</f>
        <v>BEARISH DIVERGENCE</v>
      </c>
      <c r="M305" s="7">
        <f t="shared" si="40"/>
        <v>25</v>
      </c>
      <c r="N305" s="7">
        <f t="shared" si="41"/>
        <v>0</v>
      </c>
      <c r="O305" s="7">
        <f t="shared" si="42"/>
        <v>50</v>
      </c>
      <c r="P305" s="7">
        <f t="shared" si="43"/>
        <v>0</v>
      </c>
      <c r="Q305" s="8">
        <f t="shared" si="44"/>
        <v>16.25</v>
      </c>
      <c r="R305" s="8">
        <f t="shared" si="45"/>
        <v>22.5</v>
      </c>
      <c r="S305" s="8">
        <f t="shared" si="46"/>
        <v>16.25</v>
      </c>
      <c r="T305" s="8">
        <f t="shared" si="47"/>
        <v>18.75</v>
      </c>
      <c r="U305" s="7">
        <f t="shared" si="48"/>
        <v>18.333333333333332</v>
      </c>
      <c r="V305" s="7">
        <f t="shared" si="49"/>
        <v>18.4375</v>
      </c>
    </row>
    <row r="306" spans="1:22" ht="13.5" x14ac:dyDescent="0.25">
      <c r="A306" s="3">
        <f>RSI!A306</f>
        <v>42751</v>
      </c>
      <c r="B306" s="2">
        <f>RSI!B306</f>
        <v>4.1447000000000003</v>
      </c>
      <c r="C306" s="2">
        <f>RSI!I306</f>
        <v>47.688111820205421</v>
      </c>
      <c r="D306" s="2">
        <f>MACD!E306</f>
        <v>2.14533034594524E-2</v>
      </c>
      <c r="E306" s="2">
        <f>MACD!F306</f>
        <v>2.4044758942882619E-2</v>
      </c>
      <c r="F306" s="2">
        <f>'Moving Avg'!D306</f>
        <v>4.1210599999999999</v>
      </c>
      <c r="G306" s="2">
        <f>'Moving Avg'!F306</f>
        <v>4.1644050000000004</v>
      </c>
      <c r="H306" s="2">
        <f>'Moving Avg'!G306</f>
        <v>4.2484879999999983</v>
      </c>
      <c r="I306" s="2">
        <f>'Moving Avg'!H306</f>
        <v>4.0166910000000033</v>
      </c>
      <c r="J306" s="5" t="str">
        <f>OBV!F306</f>
        <v>BEARISH</v>
      </c>
      <c r="K306" s="5" t="str">
        <f>OBV!G306</f>
        <v>NEUTRAL</v>
      </c>
      <c r="L306" s="5" t="str">
        <f>OBV!H306</f>
        <v>BEARISH DIVERGENCE</v>
      </c>
      <c r="M306" s="7">
        <f t="shared" si="40"/>
        <v>25</v>
      </c>
      <c r="N306" s="7">
        <f t="shared" si="41"/>
        <v>45</v>
      </c>
      <c r="O306" s="7">
        <f t="shared" si="42"/>
        <v>50</v>
      </c>
      <c r="P306" s="7">
        <f t="shared" si="43"/>
        <v>16.5</v>
      </c>
      <c r="Q306" s="8">
        <f t="shared" si="44"/>
        <v>34.475000000000001</v>
      </c>
      <c r="R306" s="8">
        <f t="shared" si="45"/>
        <v>35.625</v>
      </c>
      <c r="S306" s="8">
        <f t="shared" si="46"/>
        <v>30.425000000000001</v>
      </c>
      <c r="T306" s="8">
        <f t="shared" si="47"/>
        <v>34.125</v>
      </c>
      <c r="U306" s="7">
        <f t="shared" si="48"/>
        <v>33.508333333333333</v>
      </c>
      <c r="V306" s="7">
        <f t="shared" si="49"/>
        <v>33.662499999999994</v>
      </c>
    </row>
    <row r="307" spans="1:22" ht="13.5" x14ac:dyDescent="0.25">
      <c r="A307" s="3">
        <f>RSI!A307</f>
        <v>42752</v>
      </c>
      <c r="B307" s="2">
        <f>RSI!B307</f>
        <v>4.1447000000000003</v>
      </c>
      <c r="C307" s="2">
        <f>RSI!I307</f>
        <v>47.688111820205421</v>
      </c>
      <c r="D307" s="2">
        <f>MACD!E307</f>
        <v>2.8846444374238445E-2</v>
      </c>
      <c r="E307" s="2">
        <f>MACD!F307</f>
        <v>2.5005096029153785E-2</v>
      </c>
      <c r="F307" s="2">
        <f>'Moving Avg'!D307</f>
        <v>4.1257800000000007</v>
      </c>
      <c r="G307" s="2">
        <f>'Moving Avg'!F307</f>
        <v>4.1627450000000001</v>
      </c>
      <c r="H307" s="2">
        <f>'Moving Avg'!G307</f>
        <v>4.2435599999999987</v>
      </c>
      <c r="I307" s="2">
        <f>'Moving Avg'!H307</f>
        <v>4.0159970000000031</v>
      </c>
      <c r="J307" s="5" t="str">
        <f>OBV!F307</f>
        <v>BEARISH</v>
      </c>
      <c r="K307" s="5" t="str">
        <f>OBV!G307</f>
        <v>NEUTRAL</v>
      </c>
      <c r="L307" s="5" t="str">
        <f>OBV!H307</f>
        <v>BEARISH DIVERGENCE</v>
      </c>
      <c r="M307" s="7">
        <f t="shared" si="40"/>
        <v>25</v>
      </c>
      <c r="N307" s="7">
        <f t="shared" si="41"/>
        <v>0</v>
      </c>
      <c r="O307" s="7">
        <f t="shared" si="42"/>
        <v>50</v>
      </c>
      <c r="P307" s="7">
        <f t="shared" si="43"/>
        <v>16.5</v>
      </c>
      <c r="Q307" s="8">
        <f t="shared" si="44"/>
        <v>18.725000000000001</v>
      </c>
      <c r="R307" s="8">
        <f t="shared" si="45"/>
        <v>26.625</v>
      </c>
      <c r="S307" s="8">
        <f t="shared" si="46"/>
        <v>23.675000000000001</v>
      </c>
      <c r="T307" s="8">
        <f t="shared" si="47"/>
        <v>22.875</v>
      </c>
      <c r="U307" s="7">
        <f t="shared" si="48"/>
        <v>23.008333333333336</v>
      </c>
      <c r="V307" s="7">
        <f t="shared" si="49"/>
        <v>22.975000000000001</v>
      </c>
    </row>
    <row r="308" spans="1:22" ht="13.5" x14ac:dyDescent="0.25">
      <c r="A308" s="3">
        <f>RSI!A308</f>
        <v>42753</v>
      </c>
      <c r="B308" s="2">
        <f>RSI!B308</f>
        <v>4.1447000000000003</v>
      </c>
      <c r="C308" s="2">
        <f>RSI!I308</f>
        <v>47.688111820205421</v>
      </c>
      <c r="D308" s="2">
        <f>MACD!E308</f>
        <v>3.230549843141528E-2</v>
      </c>
      <c r="E308" s="2">
        <f>MACD!F308</f>
        <v>2.6465176509606086E-2</v>
      </c>
      <c r="F308" s="2">
        <f>'Moving Avg'!D308</f>
        <v>4.1304999999999996</v>
      </c>
      <c r="G308" s="2">
        <f>'Moving Avg'!F308</f>
        <v>4.1572949999999995</v>
      </c>
      <c r="H308" s="2">
        <f>'Moving Avg'!G308</f>
        <v>4.2386319999999991</v>
      </c>
      <c r="I308" s="2">
        <f>'Moving Avg'!H308</f>
        <v>4.015411000000003</v>
      </c>
      <c r="J308" s="5" t="str">
        <f>OBV!F308</f>
        <v>BEARISH</v>
      </c>
      <c r="K308" s="5" t="str">
        <f>OBV!G308</f>
        <v>NEUTRAL</v>
      </c>
      <c r="L308" s="5" t="str">
        <f>OBV!H308</f>
        <v>BEARISH DIVERGENCE</v>
      </c>
      <c r="M308" s="7">
        <f t="shared" si="40"/>
        <v>25</v>
      </c>
      <c r="N308" s="7">
        <f t="shared" si="41"/>
        <v>0</v>
      </c>
      <c r="O308" s="7">
        <f t="shared" si="42"/>
        <v>50</v>
      </c>
      <c r="P308" s="7">
        <f t="shared" si="43"/>
        <v>16.5</v>
      </c>
      <c r="Q308" s="8">
        <f t="shared" si="44"/>
        <v>18.725000000000001</v>
      </c>
      <c r="R308" s="8">
        <f t="shared" si="45"/>
        <v>26.625</v>
      </c>
      <c r="S308" s="8">
        <f t="shared" si="46"/>
        <v>23.675000000000001</v>
      </c>
      <c r="T308" s="8">
        <f t="shared" si="47"/>
        <v>22.875</v>
      </c>
      <c r="U308" s="7">
        <f t="shared" si="48"/>
        <v>23.008333333333336</v>
      </c>
      <c r="V308" s="7">
        <f t="shared" si="49"/>
        <v>22.975000000000001</v>
      </c>
    </row>
    <row r="309" spans="1:22" ht="13.5" x14ac:dyDescent="0.25">
      <c r="A309" s="3">
        <f>RSI!A309</f>
        <v>42754</v>
      </c>
      <c r="B309" s="2">
        <f>RSI!B309</f>
        <v>4.0263</v>
      </c>
      <c r="C309" s="2">
        <f>RSI!I309</f>
        <v>36.984640055588066</v>
      </c>
      <c r="D309" s="2">
        <f>MACD!E309</f>
        <v>3.3919794363033162E-2</v>
      </c>
      <c r="E309" s="2">
        <f>MACD!F309</f>
        <v>2.7956100080291504E-2</v>
      </c>
      <c r="F309" s="2">
        <f>'Moving Avg'!D309</f>
        <v>4.1210199999999997</v>
      </c>
      <c r="G309" s="2">
        <f>'Moving Avg'!F309</f>
        <v>4.1501900000000003</v>
      </c>
      <c r="H309" s="2">
        <f>'Moving Avg'!G309</f>
        <v>4.2309579999999984</v>
      </c>
      <c r="I309" s="2">
        <f>'Moving Avg'!H309</f>
        <v>4.0142330000000026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  <c r="M309" s="7">
        <f t="shared" si="40"/>
        <v>25</v>
      </c>
      <c r="N309" s="7">
        <f t="shared" si="41"/>
        <v>0</v>
      </c>
      <c r="O309" s="7">
        <f t="shared" si="42"/>
        <v>50</v>
      </c>
      <c r="P309" s="7">
        <f t="shared" si="43"/>
        <v>0</v>
      </c>
      <c r="Q309" s="8">
        <f t="shared" si="44"/>
        <v>16.25</v>
      </c>
      <c r="R309" s="8">
        <f t="shared" si="45"/>
        <v>22.5</v>
      </c>
      <c r="S309" s="8">
        <f t="shared" si="46"/>
        <v>16.25</v>
      </c>
      <c r="T309" s="8">
        <f t="shared" si="47"/>
        <v>18.75</v>
      </c>
      <c r="U309" s="7">
        <f t="shared" si="48"/>
        <v>18.333333333333332</v>
      </c>
      <c r="V309" s="7">
        <f t="shared" si="49"/>
        <v>18.4375</v>
      </c>
    </row>
    <row r="310" spans="1:22" ht="13.5" x14ac:dyDescent="0.25">
      <c r="A310" s="3">
        <f>RSI!A310</f>
        <v>42755</v>
      </c>
      <c r="B310" s="2">
        <f>RSI!B310</f>
        <v>4.1399999999999997</v>
      </c>
      <c r="C310" s="2">
        <f>RSI!I310</f>
        <v>48.856048907686329</v>
      </c>
      <c r="D310" s="2">
        <f>MACD!E310</f>
        <v>2.6948433120135284E-2</v>
      </c>
      <c r="E310" s="2">
        <f>MACD!F310</f>
        <v>2.7754566688260263E-2</v>
      </c>
      <c r="F310" s="2">
        <f>'Moving Avg'!D310</f>
        <v>4.1200799999999997</v>
      </c>
      <c r="G310" s="2">
        <f>'Moving Avg'!F310</f>
        <v>4.1499550000000003</v>
      </c>
      <c r="H310" s="2">
        <f>'Moving Avg'!G310</f>
        <v>4.2255579999999986</v>
      </c>
      <c r="I310" s="2">
        <f>'Moving Avg'!H310</f>
        <v>4.0136235000000031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  <c r="M310" s="7">
        <f t="shared" si="40"/>
        <v>25</v>
      </c>
      <c r="N310" s="7">
        <f t="shared" si="41"/>
        <v>45</v>
      </c>
      <c r="O310" s="7">
        <f t="shared" si="42"/>
        <v>50</v>
      </c>
      <c r="P310" s="7">
        <f t="shared" si="43"/>
        <v>0</v>
      </c>
      <c r="Q310" s="8">
        <f t="shared" si="44"/>
        <v>32</v>
      </c>
      <c r="R310" s="8">
        <f t="shared" si="45"/>
        <v>31.5</v>
      </c>
      <c r="S310" s="8">
        <f t="shared" si="46"/>
        <v>23</v>
      </c>
      <c r="T310" s="8">
        <f t="shared" si="47"/>
        <v>30</v>
      </c>
      <c r="U310" s="7">
        <f t="shared" si="48"/>
        <v>28.833333333333332</v>
      </c>
      <c r="V310" s="7">
        <f t="shared" si="49"/>
        <v>29.125</v>
      </c>
    </row>
    <row r="311" spans="1:22" ht="13.5" x14ac:dyDescent="0.25">
      <c r="A311" s="3">
        <f>RSI!A311</f>
        <v>42758</v>
      </c>
      <c r="B311" s="2">
        <f>RSI!B311</f>
        <v>4.1211000000000002</v>
      </c>
      <c r="C311" s="2">
        <f>RSI!I311</f>
        <v>47.262169295543728</v>
      </c>
      <c r="D311" s="2">
        <f>MACD!E311</f>
        <v>2.0341259119344812E-2</v>
      </c>
      <c r="E311" s="2">
        <f>MACD!F311</f>
        <v>2.6271905174477174E-2</v>
      </c>
      <c r="F311" s="2">
        <f>'Moving Avg'!D311</f>
        <v>4.1153599999999999</v>
      </c>
      <c r="G311" s="2">
        <f>'Moving Avg'!F311</f>
        <v>4.1454550000000001</v>
      </c>
      <c r="H311" s="2">
        <f>'Moving Avg'!G311</f>
        <v>4.219873999999999</v>
      </c>
      <c r="I311" s="2">
        <f>'Moving Avg'!H311</f>
        <v>4.0134605000000025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  <c r="M311" s="7">
        <f t="shared" si="40"/>
        <v>25</v>
      </c>
      <c r="N311" s="7">
        <f t="shared" si="41"/>
        <v>45</v>
      </c>
      <c r="O311" s="7">
        <f t="shared" si="42"/>
        <v>50</v>
      </c>
      <c r="P311" s="7">
        <f t="shared" si="43"/>
        <v>0</v>
      </c>
      <c r="Q311" s="8">
        <f t="shared" si="44"/>
        <v>32</v>
      </c>
      <c r="R311" s="8">
        <f t="shared" si="45"/>
        <v>31.5</v>
      </c>
      <c r="S311" s="8">
        <f t="shared" si="46"/>
        <v>23</v>
      </c>
      <c r="T311" s="8">
        <f t="shared" si="47"/>
        <v>30</v>
      </c>
      <c r="U311" s="7">
        <f t="shared" si="48"/>
        <v>28.833333333333332</v>
      </c>
      <c r="V311" s="7">
        <f t="shared" si="49"/>
        <v>29.125</v>
      </c>
    </row>
    <row r="312" spans="1:22" ht="13.5" x14ac:dyDescent="0.25">
      <c r="A312" s="3">
        <f>RSI!A312</f>
        <v>42759</v>
      </c>
      <c r="B312" s="2">
        <f>RSI!B312</f>
        <v>4.1304999999999996</v>
      </c>
      <c r="C312" s="2">
        <f>RSI!I312</f>
        <v>48.167874626384069</v>
      </c>
      <c r="D312" s="2">
        <f>MACD!E312</f>
        <v>1.4236592775485057E-2</v>
      </c>
      <c r="E312" s="2">
        <f>MACD!F312</f>
        <v>2.3864842694678753E-2</v>
      </c>
      <c r="F312" s="2">
        <f>'Moving Avg'!D312</f>
        <v>4.1125199999999991</v>
      </c>
      <c r="G312" s="2">
        <f>'Moving Avg'!F312</f>
        <v>4.1390599999999997</v>
      </c>
      <c r="H312" s="2">
        <f>'Moving Avg'!G312</f>
        <v>4.2143779999999991</v>
      </c>
      <c r="I312" s="2">
        <f>'Moving Avg'!H312</f>
        <v>4.0133230000000024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25</v>
      </c>
      <c r="N312" s="7">
        <f t="shared" si="41"/>
        <v>45</v>
      </c>
      <c r="O312" s="7">
        <f t="shared" si="42"/>
        <v>50</v>
      </c>
      <c r="P312" s="7">
        <f t="shared" si="43"/>
        <v>0</v>
      </c>
      <c r="Q312" s="8">
        <f t="shared" si="44"/>
        <v>32</v>
      </c>
      <c r="R312" s="8">
        <f t="shared" si="45"/>
        <v>31.5</v>
      </c>
      <c r="S312" s="8">
        <f t="shared" si="46"/>
        <v>23</v>
      </c>
      <c r="T312" s="8">
        <f t="shared" si="47"/>
        <v>30</v>
      </c>
      <c r="U312" s="7">
        <f t="shared" si="48"/>
        <v>28.833333333333332</v>
      </c>
      <c r="V312" s="7">
        <f t="shared" si="49"/>
        <v>29.125</v>
      </c>
    </row>
    <row r="313" spans="1:22" ht="13.5" x14ac:dyDescent="0.25">
      <c r="A313" s="3">
        <f>RSI!A313</f>
        <v>42760</v>
      </c>
      <c r="B313" s="2">
        <f>RSI!B313</f>
        <v>4.1211000000000002</v>
      </c>
      <c r="C313" s="2">
        <f>RSI!I313</f>
        <v>47.293196998081676</v>
      </c>
      <c r="D313" s="2">
        <f>MACD!E313</f>
        <v>9.8806679445351264E-3</v>
      </c>
      <c r="E313" s="2">
        <f>MACD!F313</f>
        <v>2.1068007744650029E-2</v>
      </c>
      <c r="F313" s="2">
        <f>'Moving Avg'!D313</f>
        <v>4.1078000000000001</v>
      </c>
      <c r="G313" s="2">
        <f>'Moving Avg'!F313</f>
        <v>4.1376399999999993</v>
      </c>
      <c r="H313" s="2">
        <f>'Moving Avg'!G313</f>
        <v>4.2086939999999995</v>
      </c>
      <c r="I313" s="2">
        <f>'Moving Avg'!H313</f>
        <v>4.0131385000000019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25</v>
      </c>
      <c r="N313" s="7">
        <f t="shared" si="41"/>
        <v>45</v>
      </c>
      <c r="O313" s="7">
        <f t="shared" si="42"/>
        <v>50</v>
      </c>
      <c r="P313" s="7">
        <f t="shared" si="43"/>
        <v>0</v>
      </c>
      <c r="Q313" s="8">
        <f t="shared" si="44"/>
        <v>32</v>
      </c>
      <c r="R313" s="8">
        <f t="shared" si="45"/>
        <v>31.5</v>
      </c>
      <c r="S313" s="8">
        <f t="shared" si="46"/>
        <v>23</v>
      </c>
      <c r="T313" s="8">
        <f t="shared" si="47"/>
        <v>30</v>
      </c>
      <c r="U313" s="7">
        <f t="shared" si="48"/>
        <v>28.833333333333332</v>
      </c>
      <c r="V313" s="7">
        <f t="shared" si="49"/>
        <v>29.125</v>
      </c>
    </row>
    <row r="314" spans="1:22" ht="13.5" x14ac:dyDescent="0.25">
      <c r="A314" s="3">
        <f>RSI!A314</f>
        <v>42761</v>
      </c>
      <c r="B314" s="2">
        <f>RSI!B314</f>
        <v>4.1211000000000002</v>
      </c>
      <c r="C314" s="2">
        <f>RSI!I314</f>
        <v>47.293196998081683</v>
      </c>
      <c r="D314" s="2">
        <f>MACD!E314</f>
        <v>-9.3700157195808487E-4</v>
      </c>
      <c r="E314" s="2">
        <f>MACD!F314</f>
        <v>1.6667005881328405E-2</v>
      </c>
      <c r="F314" s="2">
        <f>'Moving Avg'!D314</f>
        <v>4.12676</v>
      </c>
      <c r="G314" s="2">
        <f>'Moving Avg'!F314</f>
        <v>4.1362199999999998</v>
      </c>
      <c r="H314" s="2">
        <f>'Moving Avg'!G314</f>
        <v>4.2030100000000008</v>
      </c>
      <c r="I314" s="2">
        <f>'Moving Avg'!H314</f>
        <v>4.0124565000000016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  <c r="M314" s="7">
        <f t="shared" si="40"/>
        <v>25</v>
      </c>
      <c r="N314" s="7">
        <f t="shared" si="41"/>
        <v>45</v>
      </c>
      <c r="O314" s="7">
        <f t="shared" si="42"/>
        <v>50</v>
      </c>
      <c r="P314" s="7">
        <f t="shared" si="43"/>
        <v>100</v>
      </c>
      <c r="Q314" s="8">
        <f t="shared" si="44"/>
        <v>47</v>
      </c>
      <c r="R314" s="8">
        <f t="shared" si="45"/>
        <v>56.5</v>
      </c>
      <c r="S314" s="8">
        <f t="shared" si="46"/>
        <v>68</v>
      </c>
      <c r="T314" s="8">
        <f t="shared" si="47"/>
        <v>55</v>
      </c>
      <c r="U314" s="7">
        <f t="shared" si="48"/>
        <v>57.166666666666664</v>
      </c>
      <c r="V314" s="7">
        <f t="shared" si="49"/>
        <v>56.625</v>
      </c>
    </row>
    <row r="315" spans="1:22" ht="13.5" x14ac:dyDescent="0.25">
      <c r="A315" s="3">
        <f>RSI!A315</f>
        <v>42762</v>
      </c>
      <c r="B315" s="2">
        <f>RSI!B315</f>
        <v>4.05</v>
      </c>
      <c r="C315" s="2">
        <f>RSI!I315</f>
        <v>40.794797193251775</v>
      </c>
      <c r="D315" s="2">
        <f>MACD!E315</f>
        <v>6.2478670583896445E-3</v>
      </c>
      <c r="E315" s="2">
        <f>MACD!F315</f>
        <v>1.4583178116740654E-2</v>
      </c>
      <c r="F315" s="2">
        <f>'Moving Avg'!D315</f>
        <v>4.1087600000000002</v>
      </c>
      <c r="G315" s="2">
        <f>'Moving Avg'!F315</f>
        <v>4.1293499999999996</v>
      </c>
      <c r="H315" s="2">
        <f>'Moving Avg'!G315</f>
        <v>4.1964720000000009</v>
      </c>
      <c r="I315" s="2">
        <f>'Moving Avg'!H315</f>
        <v>4.011419000000001</v>
      </c>
      <c r="J315" s="5" t="str">
        <f>OBV!F315</f>
        <v>BULLISH</v>
      </c>
      <c r="K315" s="5" t="str">
        <f>OBV!G315</f>
        <v>NEUTRAL</v>
      </c>
      <c r="L315" s="5" t="str">
        <f>OBV!H315</f>
        <v>BULLISH DIVERGENCE</v>
      </c>
      <c r="M315" s="7">
        <f t="shared" si="40"/>
        <v>25</v>
      </c>
      <c r="N315" s="7">
        <f t="shared" si="41"/>
        <v>45</v>
      </c>
      <c r="O315" s="7">
        <f t="shared" si="42"/>
        <v>50</v>
      </c>
      <c r="P315" s="7">
        <f t="shared" si="43"/>
        <v>66.5</v>
      </c>
      <c r="Q315" s="8">
        <f t="shared" si="44"/>
        <v>41.975000000000001</v>
      </c>
      <c r="R315" s="8">
        <f t="shared" si="45"/>
        <v>48.125</v>
      </c>
      <c r="S315" s="8">
        <f t="shared" si="46"/>
        <v>52.924999999999997</v>
      </c>
      <c r="T315" s="8">
        <f t="shared" si="47"/>
        <v>46.625</v>
      </c>
      <c r="U315" s="7">
        <f t="shared" si="48"/>
        <v>47.67499999999999</v>
      </c>
      <c r="V315" s="7">
        <f t="shared" si="49"/>
        <v>47.412499999999994</v>
      </c>
    </row>
    <row r="316" spans="1:22" ht="13.5" x14ac:dyDescent="0.25">
      <c r="A316" s="3">
        <f>RSI!A316</f>
        <v>42765</v>
      </c>
      <c r="B316" s="2">
        <f>RSI!B316</f>
        <v>4.05</v>
      </c>
      <c r="C316" s="2">
        <f>RSI!I316</f>
        <v>40.794797193251775</v>
      </c>
      <c r="D316" s="2">
        <f>MACD!E316</f>
        <v>1.2885039152726208E-2</v>
      </c>
      <c r="E316" s="2">
        <f>MACD!F316</f>
        <v>1.4243550323937764E-2</v>
      </c>
      <c r="F316" s="2">
        <f>'Moving Avg'!D316</f>
        <v>4.0945400000000003</v>
      </c>
      <c r="G316" s="2">
        <f>'Moving Avg'!F316</f>
        <v>4.1241399999999997</v>
      </c>
      <c r="H316" s="2">
        <f>'Moving Avg'!G316</f>
        <v>4.1886080000000012</v>
      </c>
      <c r="I316" s="2">
        <f>'Moving Avg'!H316</f>
        <v>4.0103815000000012</v>
      </c>
      <c r="J316" s="5" t="str">
        <f>OBV!F316</f>
        <v>BULLISH</v>
      </c>
      <c r="K316" s="5" t="str">
        <f>OBV!G316</f>
        <v>STRONG</v>
      </c>
      <c r="L316" s="5" t="str">
        <f>OBV!H316</f>
        <v>BULLISH DIVERGENCE</v>
      </c>
      <c r="M316" s="7">
        <f t="shared" si="40"/>
        <v>25</v>
      </c>
      <c r="N316" s="7">
        <f t="shared" si="41"/>
        <v>45</v>
      </c>
      <c r="O316" s="7">
        <f t="shared" si="42"/>
        <v>50</v>
      </c>
      <c r="P316" s="7">
        <f t="shared" si="43"/>
        <v>83</v>
      </c>
      <c r="Q316" s="8">
        <f t="shared" si="44"/>
        <v>44.45</v>
      </c>
      <c r="R316" s="8">
        <f t="shared" si="45"/>
        <v>52.25</v>
      </c>
      <c r="S316" s="8">
        <f t="shared" si="46"/>
        <v>60.35</v>
      </c>
      <c r="T316" s="8">
        <f t="shared" si="47"/>
        <v>50.75</v>
      </c>
      <c r="U316" s="7">
        <f t="shared" si="48"/>
        <v>52.35</v>
      </c>
      <c r="V316" s="7">
        <f t="shared" si="49"/>
        <v>51.95</v>
      </c>
    </row>
    <row r="317" spans="1:22" ht="13.5" x14ac:dyDescent="0.25">
      <c r="A317" s="3">
        <f>RSI!A317</f>
        <v>42766</v>
      </c>
      <c r="B317" s="2">
        <f>RSI!B317</f>
        <v>4.0026000000000002</v>
      </c>
      <c r="C317" s="2">
        <f>RSI!I317</f>
        <v>36.877004123896228</v>
      </c>
      <c r="D317" s="2">
        <f>MACD!E317</f>
        <v>2.2528578096690843E-2</v>
      </c>
      <c r="E317" s="2">
        <f>MACD!F317</f>
        <v>1.590055587848838E-2</v>
      </c>
      <c r="F317" s="2">
        <f>'Moving Avg'!D317</f>
        <v>4.0689600000000006</v>
      </c>
      <c r="G317" s="2">
        <f>'Moving Avg'!F317</f>
        <v>4.1130049999999994</v>
      </c>
      <c r="H317" s="2">
        <f>'Moving Avg'!G317</f>
        <v>4.1797960000000014</v>
      </c>
      <c r="I317" s="2">
        <f>'Moving Avg'!H317</f>
        <v>4.0091285000000001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0</v>
      </c>
      <c r="Q317" s="8">
        <f t="shared" si="44"/>
        <v>16.25</v>
      </c>
      <c r="R317" s="8">
        <f t="shared" si="45"/>
        <v>22.5</v>
      </c>
      <c r="S317" s="8">
        <f t="shared" si="46"/>
        <v>16.25</v>
      </c>
      <c r="T317" s="8">
        <f t="shared" si="47"/>
        <v>18.75</v>
      </c>
      <c r="U317" s="7">
        <f t="shared" si="48"/>
        <v>18.333333333333332</v>
      </c>
      <c r="V317" s="7">
        <f t="shared" si="49"/>
        <v>18.4375</v>
      </c>
    </row>
    <row r="318" spans="1:22" ht="13.5" x14ac:dyDescent="0.25">
      <c r="A318" s="3">
        <f>RSI!A318</f>
        <v>42767</v>
      </c>
      <c r="B318" s="2">
        <f>RSI!B318</f>
        <v>3.96</v>
      </c>
      <c r="C318" s="2">
        <f>RSI!I318</f>
        <v>33.740775486925273</v>
      </c>
      <c r="D318" s="2">
        <f>MACD!E318</f>
        <v>3.4602250168496163E-2</v>
      </c>
      <c r="E318" s="2">
        <f>MACD!F318</f>
        <v>1.9640894736489937E-2</v>
      </c>
      <c r="F318" s="2">
        <f>'Moving Avg'!D318</f>
        <v>4.03674</v>
      </c>
      <c r="G318" s="2">
        <f>'Moving Avg'!F318</f>
        <v>4.1006899999999993</v>
      </c>
      <c r="H318" s="2">
        <f>'Moving Avg'!G318</f>
        <v>4.1721220000000017</v>
      </c>
      <c r="I318" s="2">
        <f>'Moving Avg'!H318</f>
        <v>4.0081600000000011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0</v>
      </c>
      <c r="Q318" s="8">
        <f t="shared" si="44"/>
        <v>16.25</v>
      </c>
      <c r="R318" s="8">
        <f t="shared" si="45"/>
        <v>22.5</v>
      </c>
      <c r="S318" s="8">
        <f t="shared" si="46"/>
        <v>16.25</v>
      </c>
      <c r="T318" s="8">
        <f t="shared" si="47"/>
        <v>18.75</v>
      </c>
      <c r="U318" s="7">
        <f t="shared" si="48"/>
        <v>18.333333333333332</v>
      </c>
      <c r="V318" s="7">
        <f t="shared" si="49"/>
        <v>18.4375</v>
      </c>
    </row>
    <row r="319" spans="1:22" ht="13.5" x14ac:dyDescent="0.25">
      <c r="A319" s="3">
        <f>RSI!A319</f>
        <v>42768</v>
      </c>
      <c r="B319" s="2">
        <f>RSI!B319</f>
        <v>3.9647000000000001</v>
      </c>
      <c r="C319" s="2">
        <f>RSI!I319</f>
        <v>34.403609776511828</v>
      </c>
      <c r="D319" s="2">
        <f>MACD!E319</f>
        <v>2.7208662758446245E-2</v>
      </c>
      <c r="E319" s="2">
        <f>MACD!F319</f>
        <v>2.1154448340881198E-2</v>
      </c>
      <c r="F319" s="2">
        <f>'Moving Avg'!D319</f>
        <v>4.0054600000000002</v>
      </c>
      <c r="G319" s="2">
        <f>'Moving Avg'!F319</f>
        <v>4.0919249999999989</v>
      </c>
      <c r="H319" s="2">
        <f>'Moving Avg'!G319</f>
        <v>4.1648260000000015</v>
      </c>
      <c r="I319" s="2">
        <f>'Moving Avg'!H319</f>
        <v>4.0073015000000005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  <c r="M319" s="7">
        <f t="shared" si="40"/>
        <v>25</v>
      </c>
      <c r="N319" s="7">
        <f t="shared" si="41"/>
        <v>0</v>
      </c>
      <c r="O319" s="7">
        <f t="shared" si="42"/>
        <v>0</v>
      </c>
      <c r="P319" s="7">
        <f t="shared" si="43"/>
        <v>0</v>
      </c>
      <c r="Q319" s="8">
        <f t="shared" si="44"/>
        <v>8.75</v>
      </c>
      <c r="R319" s="8">
        <f t="shared" si="45"/>
        <v>5</v>
      </c>
      <c r="S319" s="8">
        <f t="shared" si="46"/>
        <v>3.75</v>
      </c>
      <c r="T319" s="8">
        <f t="shared" si="47"/>
        <v>6.25</v>
      </c>
      <c r="U319" s="7">
        <f t="shared" si="48"/>
        <v>5.833333333333333</v>
      </c>
      <c r="V319" s="7">
        <f t="shared" si="49"/>
        <v>5.9375</v>
      </c>
    </row>
    <row r="320" spans="1:22" ht="13.5" x14ac:dyDescent="0.25">
      <c r="A320" s="3">
        <f>RSI!A320</f>
        <v>42769</v>
      </c>
      <c r="B320" s="2">
        <f>RSI!B320</f>
        <v>3.9790000000000001</v>
      </c>
      <c r="C320" s="2">
        <f>RSI!I320</f>
        <v>36.485483936479298</v>
      </c>
      <c r="D320" s="2">
        <f>MACD!E320</f>
        <v>3.8240938573838257E-2</v>
      </c>
      <c r="E320" s="2">
        <f>MACD!F320</f>
        <v>2.4571746387472612E-2</v>
      </c>
      <c r="F320" s="2">
        <f>'Moving Avg'!D320</f>
        <v>3.9912599999999996</v>
      </c>
      <c r="G320" s="2">
        <f>'Moving Avg'!F320</f>
        <v>4.084109999999999</v>
      </c>
      <c r="H320" s="2">
        <f>'Moving Avg'!G320</f>
        <v>4.1578160000000022</v>
      </c>
      <c r="I320" s="2">
        <f>'Moving Avg'!H320</f>
        <v>4.0065145000000015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0</v>
      </c>
      <c r="Q320" s="8">
        <f t="shared" si="44"/>
        <v>8.75</v>
      </c>
      <c r="R320" s="8">
        <f t="shared" si="45"/>
        <v>5</v>
      </c>
      <c r="S320" s="8">
        <f t="shared" si="46"/>
        <v>3.75</v>
      </c>
      <c r="T320" s="8">
        <f t="shared" si="47"/>
        <v>6.25</v>
      </c>
      <c r="U320" s="7">
        <f t="shared" si="48"/>
        <v>5.833333333333333</v>
      </c>
      <c r="V320" s="7">
        <f t="shared" si="49"/>
        <v>5.9375</v>
      </c>
    </row>
    <row r="321" spans="1:22" ht="13.5" x14ac:dyDescent="0.25">
      <c r="A321" s="3">
        <f>RSI!A321</f>
        <v>42772</v>
      </c>
      <c r="B321" s="2">
        <f>RSI!B321</f>
        <v>4.0974000000000004</v>
      </c>
      <c r="C321" s="2">
        <f>RSI!I321</f>
        <v>50.495020457427849</v>
      </c>
      <c r="D321" s="2">
        <f>MACD!E321</f>
        <v>3.6605360496736239E-2</v>
      </c>
      <c r="E321" s="2">
        <f>MACD!F321</f>
        <v>2.6978469209325336E-2</v>
      </c>
      <c r="F321" s="2">
        <f>'Moving Avg'!D321</f>
        <v>4.0007400000000004</v>
      </c>
      <c r="G321" s="2">
        <f>'Moving Avg'!F321</f>
        <v>4.0829249999999986</v>
      </c>
      <c r="H321" s="2">
        <f>'Moving Avg'!G321</f>
        <v>4.1532700000000018</v>
      </c>
      <c r="I321" s="2">
        <f>'Moving Avg'!H321</f>
        <v>4.006925500000003</v>
      </c>
      <c r="J321" s="5" t="str">
        <f>OBV!F321</f>
        <v>BEARISH</v>
      </c>
      <c r="K321" s="5" t="str">
        <f>OBV!G321</f>
        <v>WEAK</v>
      </c>
      <c r="L321" s="5" t="str">
        <f>OBV!H321</f>
        <v>BEARISH DIVERGENCE</v>
      </c>
      <c r="M321" s="7">
        <f t="shared" si="40"/>
        <v>25</v>
      </c>
      <c r="N321" s="7">
        <f t="shared" si="41"/>
        <v>0</v>
      </c>
      <c r="O321" s="7">
        <f t="shared" si="42"/>
        <v>0</v>
      </c>
      <c r="P321" s="7">
        <f t="shared" si="43"/>
        <v>0</v>
      </c>
      <c r="Q321" s="8">
        <f t="shared" si="44"/>
        <v>8.75</v>
      </c>
      <c r="R321" s="8">
        <f t="shared" si="45"/>
        <v>5</v>
      </c>
      <c r="S321" s="8">
        <f t="shared" si="46"/>
        <v>3.75</v>
      </c>
      <c r="T321" s="8">
        <f t="shared" si="47"/>
        <v>6.25</v>
      </c>
      <c r="U321" s="7">
        <f t="shared" si="48"/>
        <v>5.833333333333333</v>
      </c>
      <c r="V321" s="7">
        <f t="shared" si="49"/>
        <v>5.9375</v>
      </c>
    </row>
    <row r="322" spans="1:22" ht="13.5" x14ac:dyDescent="0.25">
      <c r="A322" s="3">
        <f>RSI!A322</f>
        <v>42773</v>
      </c>
      <c r="B322" s="2">
        <f>RSI!B322</f>
        <v>3.9790000000000001</v>
      </c>
      <c r="C322" s="2">
        <f>RSI!I322</f>
        <v>40.802761402826874</v>
      </c>
      <c r="D322" s="2">
        <f>MACD!E322</f>
        <v>4.5393379262576694E-2</v>
      </c>
      <c r="E322" s="2">
        <f>MACD!F322</f>
        <v>3.0661451219975606E-2</v>
      </c>
      <c r="F322" s="2">
        <f>'Moving Avg'!D322</f>
        <v>3.9960200000000001</v>
      </c>
      <c r="G322" s="2">
        <f>'Moving Avg'!F322</f>
        <v>4.0758199999999993</v>
      </c>
      <c r="H322" s="2">
        <f>'Moving Avg'!G322</f>
        <v>4.1485340000000015</v>
      </c>
      <c r="I322" s="2">
        <f>'Moving Avg'!H322</f>
        <v>4.0067010000000023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66.5</v>
      </c>
      <c r="Q322" s="8">
        <f t="shared" si="44"/>
        <v>18.725000000000001</v>
      </c>
      <c r="R322" s="8">
        <f t="shared" si="45"/>
        <v>21.625</v>
      </c>
      <c r="S322" s="8">
        <f t="shared" si="46"/>
        <v>33.674999999999997</v>
      </c>
      <c r="T322" s="8">
        <f t="shared" si="47"/>
        <v>22.875</v>
      </c>
      <c r="U322" s="7">
        <f t="shared" si="48"/>
        <v>24.675000000000001</v>
      </c>
      <c r="V322" s="7">
        <f t="shared" si="49"/>
        <v>24.225000000000001</v>
      </c>
    </row>
    <row r="323" spans="1:22" ht="13.5" x14ac:dyDescent="0.25">
      <c r="A323" s="3">
        <f>RSI!A323</f>
        <v>42774</v>
      </c>
      <c r="B323" s="2">
        <f>RSI!B323</f>
        <v>4.0736999999999997</v>
      </c>
      <c r="C323" s="2">
        <f>RSI!I323</f>
        <v>49.201437684303123</v>
      </c>
      <c r="D323" s="2">
        <f>MACD!E323</f>
        <v>4.502680274849169E-2</v>
      </c>
      <c r="E323" s="2">
        <f>MACD!F323</f>
        <v>3.3534521525678825E-2</v>
      </c>
      <c r="F323" s="2">
        <f>'Moving Avg'!D323</f>
        <v>4.0187599999999994</v>
      </c>
      <c r="G323" s="2">
        <f>'Moving Avg'!F323</f>
        <v>4.0734499999999993</v>
      </c>
      <c r="H323" s="2">
        <f>'Moving Avg'!G323</f>
        <v>4.1433240000000016</v>
      </c>
      <c r="I323" s="2">
        <f>'Moving Avg'!H323</f>
        <v>4.0066470000000027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  <c r="M323" s="7">
        <f t="shared" si="50"/>
        <v>25</v>
      </c>
      <c r="N323" s="7">
        <f t="shared" si="51"/>
        <v>0</v>
      </c>
      <c r="O323" s="7">
        <f t="shared" si="52"/>
        <v>50</v>
      </c>
      <c r="P323" s="7">
        <f t="shared" si="53"/>
        <v>100</v>
      </c>
      <c r="Q323" s="8">
        <f t="shared" ref="Q323:Q386" si="54">0.35*M323+N323*0.35+O323*0.15+P323*0.15</f>
        <v>31.25</v>
      </c>
      <c r="R323" s="8">
        <f t="shared" ref="R323:R386" si="55">M323*0.2+N323*0.2+O323*0.35+P323*0.25</f>
        <v>47.5</v>
      </c>
      <c r="S323" s="8">
        <f t="shared" ref="S323:S386" si="56">M323*0.15+N323*0.15+O323*0.25+P323*0.45</f>
        <v>61.25</v>
      </c>
      <c r="T323" s="8">
        <f t="shared" ref="T323:T386" si="57">0.25*SUM(M323:P323)</f>
        <v>43.75</v>
      </c>
      <c r="U323" s="7">
        <f t="shared" ref="U323:U386" si="58">SUM(Q323:S323)/3</f>
        <v>46.666666666666664</v>
      </c>
      <c r="V323" s="7">
        <f t="shared" ref="V323:V386" si="59">SUM(Q323:T323)/4</f>
        <v>45.9375</v>
      </c>
    </row>
    <row r="324" spans="1:22" ht="13.5" x14ac:dyDescent="0.25">
      <c r="A324" s="3">
        <f>RSI!A324</f>
        <v>42775</v>
      </c>
      <c r="B324" s="2">
        <f>RSI!B324</f>
        <v>3.9790000000000001</v>
      </c>
      <c r="C324" s="2">
        <f>RSI!I324</f>
        <v>42.680323827371595</v>
      </c>
      <c r="D324" s="2">
        <f>MACD!E324</f>
        <v>5.1781458724653007E-2</v>
      </c>
      <c r="E324" s="2">
        <f>MACD!F324</f>
        <v>3.7183908965473661E-2</v>
      </c>
      <c r="F324" s="2">
        <f>'Moving Avg'!D324</f>
        <v>4.0216199999999995</v>
      </c>
      <c r="G324" s="2">
        <f>'Moving Avg'!F324</f>
        <v>4.0687150000000001</v>
      </c>
      <c r="H324" s="2">
        <f>'Moving Avg'!G324</f>
        <v>4.1383980000000022</v>
      </c>
      <c r="I324" s="2">
        <f>'Moving Avg'!H324</f>
        <v>4.0063145000000029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  <c r="M324" s="7">
        <f t="shared" si="50"/>
        <v>25</v>
      </c>
      <c r="N324" s="7">
        <f t="shared" si="51"/>
        <v>0</v>
      </c>
      <c r="O324" s="7">
        <f t="shared" si="52"/>
        <v>50</v>
      </c>
      <c r="P324" s="7">
        <f t="shared" si="53"/>
        <v>83.5</v>
      </c>
      <c r="Q324" s="8">
        <f t="shared" si="54"/>
        <v>28.774999999999999</v>
      </c>
      <c r="R324" s="8">
        <f t="shared" si="55"/>
        <v>43.375</v>
      </c>
      <c r="S324" s="8">
        <f t="shared" si="56"/>
        <v>53.825000000000003</v>
      </c>
      <c r="T324" s="8">
        <f t="shared" si="57"/>
        <v>39.625</v>
      </c>
      <c r="U324" s="7">
        <f t="shared" si="58"/>
        <v>41.991666666666667</v>
      </c>
      <c r="V324" s="7">
        <f t="shared" si="59"/>
        <v>41.400000000000006</v>
      </c>
    </row>
    <row r="325" spans="1:22" ht="13.5" x14ac:dyDescent="0.25">
      <c r="A325" s="3">
        <f>RSI!A325</f>
        <v>42776</v>
      </c>
      <c r="B325" s="2">
        <f>RSI!B325</f>
        <v>3.9695</v>
      </c>
      <c r="C325" s="2">
        <f>RSI!I325</f>
        <v>42.077825852800103</v>
      </c>
      <c r="D325" s="2">
        <f>MACD!E325</f>
        <v>4.7868081398571682E-2</v>
      </c>
      <c r="E325" s="2">
        <f>MACD!F325</f>
        <v>3.9320743452093264E-2</v>
      </c>
      <c r="F325" s="2">
        <f>'Moving Avg'!D325</f>
        <v>4.0197199999999995</v>
      </c>
      <c r="G325" s="2">
        <f>'Moving Avg'!F325</f>
        <v>4.0599549999999995</v>
      </c>
      <c r="H325" s="2">
        <f>'Moving Avg'!G325</f>
        <v>4.1325240000000019</v>
      </c>
      <c r="I325" s="2">
        <f>'Moving Avg'!H325</f>
        <v>4.0059560000000038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  <c r="M325" s="7">
        <f t="shared" si="50"/>
        <v>25</v>
      </c>
      <c r="N325" s="7">
        <f t="shared" si="51"/>
        <v>0</v>
      </c>
      <c r="O325" s="7">
        <f t="shared" si="52"/>
        <v>50</v>
      </c>
      <c r="P325" s="7">
        <f t="shared" si="53"/>
        <v>0</v>
      </c>
      <c r="Q325" s="8">
        <f t="shared" si="54"/>
        <v>16.25</v>
      </c>
      <c r="R325" s="8">
        <f t="shared" si="55"/>
        <v>22.5</v>
      </c>
      <c r="S325" s="8">
        <f t="shared" si="56"/>
        <v>16.25</v>
      </c>
      <c r="T325" s="8">
        <f t="shared" si="57"/>
        <v>18.75</v>
      </c>
      <c r="U325" s="7">
        <f t="shared" si="58"/>
        <v>18.333333333333332</v>
      </c>
      <c r="V325" s="7">
        <f t="shared" si="59"/>
        <v>18.4375</v>
      </c>
    </row>
    <row r="326" spans="1:22" ht="13.5" x14ac:dyDescent="0.25">
      <c r="A326" s="3">
        <f>RSI!A326</f>
        <v>42779</v>
      </c>
      <c r="B326" s="2">
        <f>RSI!B326</f>
        <v>4.0263</v>
      </c>
      <c r="C326" s="2">
        <f>RSI!I326</f>
        <v>46.903960423901573</v>
      </c>
      <c r="D326" s="2">
        <f>MACD!E326</f>
        <v>4.0966511340831069E-2</v>
      </c>
      <c r="E326" s="2">
        <f>MACD!F326</f>
        <v>3.9649897029840828E-2</v>
      </c>
      <c r="F326" s="2">
        <f>'Moving Avg'!D326</f>
        <v>4.0054999999999996</v>
      </c>
      <c r="G326" s="2">
        <f>'Moving Avg'!F326</f>
        <v>4.0540349999999998</v>
      </c>
      <c r="H326" s="2">
        <f>'Moving Avg'!G326</f>
        <v>4.1277860000000022</v>
      </c>
      <c r="I326" s="2">
        <f>'Moving Avg'!H326</f>
        <v>4.0064870000000035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  <c r="M326" s="7">
        <f t="shared" si="50"/>
        <v>25</v>
      </c>
      <c r="N326" s="7">
        <f t="shared" si="51"/>
        <v>0</v>
      </c>
      <c r="O326" s="7">
        <f t="shared" si="52"/>
        <v>0</v>
      </c>
      <c r="P326" s="7">
        <f t="shared" si="53"/>
        <v>0</v>
      </c>
      <c r="Q326" s="8">
        <f t="shared" si="54"/>
        <v>8.75</v>
      </c>
      <c r="R326" s="8">
        <f t="shared" si="55"/>
        <v>5</v>
      </c>
      <c r="S326" s="8">
        <f t="shared" si="56"/>
        <v>3.75</v>
      </c>
      <c r="T326" s="8">
        <f t="shared" si="57"/>
        <v>6.25</v>
      </c>
      <c r="U326" s="7">
        <f t="shared" si="58"/>
        <v>5.833333333333333</v>
      </c>
      <c r="V326" s="7">
        <f t="shared" si="59"/>
        <v>5.9375</v>
      </c>
    </row>
    <row r="327" spans="1:22" ht="13.5" x14ac:dyDescent="0.25">
      <c r="A327" s="3">
        <f>RSI!A327</f>
        <v>42780</v>
      </c>
      <c r="B327" s="2">
        <f>RSI!B327</f>
        <v>4.0263</v>
      </c>
      <c r="C327" s="2">
        <f>RSI!I327</f>
        <v>46.90396042390158</v>
      </c>
      <c r="D327" s="2">
        <f>MACD!E327</f>
        <v>2.8070221280312779E-2</v>
      </c>
      <c r="E327" s="2">
        <f>MACD!F327</f>
        <v>3.7333961879935221E-2</v>
      </c>
      <c r="F327" s="2">
        <f>'Moving Avg'!D327</f>
        <v>4.0149600000000003</v>
      </c>
      <c r="G327" s="2">
        <f>'Moving Avg'!F327</f>
        <v>4.0481150000000001</v>
      </c>
      <c r="H327" s="2">
        <f>'Moving Avg'!G327</f>
        <v>4.1244700000000023</v>
      </c>
      <c r="I327" s="2">
        <f>'Moving Avg'!H327</f>
        <v>4.0064560000000036</v>
      </c>
      <c r="J327" s="5" t="str">
        <f>OBV!F327</f>
        <v>BEARISH</v>
      </c>
      <c r="K327" s="5" t="str">
        <f>OBV!G327</f>
        <v>WEAK</v>
      </c>
      <c r="L327" s="5" t="str">
        <f>OBV!H327</f>
        <v>BEARISH DIVERGENCE</v>
      </c>
      <c r="M327" s="7">
        <f t="shared" si="50"/>
        <v>25</v>
      </c>
      <c r="N327" s="7">
        <f t="shared" si="51"/>
        <v>45</v>
      </c>
      <c r="O327" s="7">
        <f t="shared" si="52"/>
        <v>50</v>
      </c>
      <c r="P327" s="7">
        <f t="shared" si="53"/>
        <v>0</v>
      </c>
      <c r="Q327" s="8">
        <f t="shared" si="54"/>
        <v>32</v>
      </c>
      <c r="R327" s="8">
        <f t="shared" si="55"/>
        <v>31.5</v>
      </c>
      <c r="S327" s="8">
        <f t="shared" si="56"/>
        <v>23</v>
      </c>
      <c r="T327" s="8">
        <f t="shared" si="57"/>
        <v>30</v>
      </c>
      <c r="U327" s="7">
        <f t="shared" si="58"/>
        <v>28.833333333333332</v>
      </c>
      <c r="V327" s="7">
        <f t="shared" si="59"/>
        <v>29.125</v>
      </c>
    </row>
    <row r="328" spans="1:22" ht="13.5" x14ac:dyDescent="0.25">
      <c r="A328" s="3">
        <f>RSI!A328</f>
        <v>42781</v>
      </c>
      <c r="B328" s="2">
        <f>RSI!B328</f>
        <v>3.9125999999999999</v>
      </c>
      <c r="C328" s="2">
        <f>RSI!I328</f>
        <v>39.30163162349325</v>
      </c>
      <c r="D328" s="2">
        <f>MACD!E328</f>
        <v>1.9244692357909265E-2</v>
      </c>
      <c r="E328" s="2">
        <f>MACD!F328</f>
        <v>3.3716107975530027E-2</v>
      </c>
      <c r="F328" s="2">
        <f>'Moving Avg'!D328</f>
        <v>3.9827400000000006</v>
      </c>
      <c r="G328" s="2">
        <f>'Moving Avg'!F328</f>
        <v>4.0365100000000007</v>
      </c>
      <c r="H328" s="2">
        <f>'Moving Avg'!G328</f>
        <v>4.1188800000000017</v>
      </c>
      <c r="I328" s="2">
        <f>'Moving Avg'!H328</f>
        <v>4.0062890000000024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0</v>
      </c>
      <c r="Q328" s="8">
        <f t="shared" si="54"/>
        <v>24.5</v>
      </c>
      <c r="R328" s="8">
        <f t="shared" si="55"/>
        <v>14</v>
      </c>
      <c r="S328" s="8">
        <f t="shared" si="56"/>
        <v>10.5</v>
      </c>
      <c r="T328" s="8">
        <f t="shared" si="57"/>
        <v>17.5</v>
      </c>
      <c r="U328" s="7">
        <f t="shared" si="58"/>
        <v>16.333333333333332</v>
      </c>
      <c r="V328" s="7">
        <f t="shared" si="59"/>
        <v>16.625</v>
      </c>
    </row>
    <row r="329" spans="1:22" ht="13.5" x14ac:dyDescent="0.25">
      <c r="A329" s="3">
        <f>RSI!A329</f>
        <v>42782</v>
      </c>
      <c r="B329" s="2">
        <f>RSI!B329</f>
        <v>3.9125999999999999</v>
      </c>
      <c r="C329" s="2">
        <f>RSI!I329</f>
        <v>39.30163162349325</v>
      </c>
      <c r="D329" s="2">
        <f>MACD!E329</f>
        <v>1.3374039300665608E-2</v>
      </c>
      <c r="E329" s="2">
        <f>MACD!F329</f>
        <v>2.9647694240557146E-2</v>
      </c>
      <c r="F329" s="2">
        <f>'Moving Avg'!D329</f>
        <v>3.9694600000000002</v>
      </c>
      <c r="G329" s="2">
        <f>'Moving Avg'!F329</f>
        <v>4.030825000000001</v>
      </c>
      <c r="H329" s="2">
        <f>'Moving Avg'!G329</f>
        <v>4.1132900000000028</v>
      </c>
      <c r="I329" s="2">
        <f>'Moving Avg'!H329</f>
        <v>4.0052135000000035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45</v>
      </c>
      <c r="O329" s="7">
        <f t="shared" si="52"/>
        <v>0</v>
      </c>
      <c r="P329" s="7">
        <f t="shared" si="53"/>
        <v>16.5</v>
      </c>
      <c r="Q329" s="8">
        <f t="shared" si="54"/>
        <v>26.975000000000001</v>
      </c>
      <c r="R329" s="8">
        <f t="shared" si="55"/>
        <v>18.125</v>
      </c>
      <c r="S329" s="8">
        <f t="shared" si="56"/>
        <v>17.925000000000001</v>
      </c>
      <c r="T329" s="8">
        <f t="shared" si="57"/>
        <v>21.625</v>
      </c>
      <c r="U329" s="7">
        <f t="shared" si="58"/>
        <v>21.008333333333336</v>
      </c>
      <c r="V329" s="7">
        <f t="shared" si="59"/>
        <v>21.162500000000001</v>
      </c>
    </row>
    <row r="330" spans="1:22" ht="13.5" x14ac:dyDescent="0.25">
      <c r="A330" s="3">
        <f>RSI!A330</f>
        <v>42783</v>
      </c>
      <c r="B330" s="2">
        <f>RSI!B330</f>
        <v>3.8889999999999998</v>
      </c>
      <c r="C330" s="2">
        <f>RSI!I330</f>
        <v>37.825769422219203</v>
      </c>
      <c r="D330" s="2">
        <f>MACD!E330</f>
        <v>1.3163994434726156E-2</v>
      </c>
      <c r="E330" s="2">
        <f>MACD!F330</f>
        <v>2.6350954279390951E-2</v>
      </c>
      <c r="F330" s="2">
        <f>'Moving Avg'!D330</f>
        <v>3.95336</v>
      </c>
      <c r="G330" s="2">
        <f>'Moving Avg'!F330</f>
        <v>4.0182750000000009</v>
      </c>
      <c r="H330" s="2">
        <f>'Moving Avg'!G330</f>
        <v>4.1075120000000025</v>
      </c>
      <c r="I330" s="2">
        <f>'Moving Avg'!H330</f>
        <v>4.0041065000000033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45</v>
      </c>
      <c r="O330" s="7">
        <f t="shared" si="52"/>
        <v>0</v>
      </c>
      <c r="P330" s="7">
        <f t="shared" si="53"/>
        <v>16.5</v>
      </c>
      <c r="Q330" s="8">
        <f t="shared" si="54"/>
        <v>26.975000000000001</v>
      </c>
      <c r="R330" s="8">
        <f t="shared" si="55"/>
        <v>18.125</v>
      </c>
      <c r="S330" s="8">
        <f t="shared" si="56"/>
        <v>17.925000000000001</v>
      </c>
      <c r="T330" s="8">
        <f t="shared" si="57"/>
        <v>21.625</v>
      </c>
      <c r="U330" s="7">
        <f t="shared" si="58"/>
        <v>21.008333333333336</v>
      </c>
      <c r="V330" s="7">
        <f t="shared" si="59"/>
        <v>21.162500000000001</v>
      </c>
    </row>
    <row r="331" spans="1:22" ht="13.5" x14ac:dyDescent="0.25">
      <c r="A331" s="3">
        <f>RSI!A331</f>
        <v>42786</v>
      </c>
      <c r="B331" s="2">
        <f>RSI!B331</f>
        <v>3.7894999999999999</v>
      </c>
      <c r="C331" s="2">
        <f>RSI!I331</f>
        <v>32.315835622968365</v>
      </c>
      <c r="D331" s="2">
        <f>MACD!E331</f>
        <v>3.946080834962018E-2</v>
      </c>
      <c r="E331" s="2">
        <f>MACD!F331</f>
        <v>2.8972925093436797E-2</v>
      </c>
      <c r="F331" s="2">
        <f>'Moving Avg'!D331</f>
        <v>3.9059999999999997</v>
      </c>
      <c r="G331" s="2">
        <f>'Moving Avg'!F331</f>
        <v>4.0016949999999998</v>
      </c>
      <c r="H331" s="2">
        <f>'Moving Avg'!G331</f>
        <v>4.0996500000000022</v>
      </c>
      <c r="I331" s="2">
        <f>'Moving Avg'!H331</f>
        <v>4.0030425000000029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0</v>
      </c>
      <c r="Q331" s="8">
        <f t="shared" si="54"/>
        <v>8.75</v>
      </c>
      <c r="R331" s="8">
        <f t="shared" si="55"/>
        <v>5</v>
      </c>
      <c r="S331" s="8">
        <f t="shared" si="56"/>
        <v>3.75</v>
      </c>
      <c r="T331" s="8">
        <f t="shared" si="57"/>
        <v>6.25</v>
      </c>
      <c r="U331" s="7">
        <f t="shared" si="58"/>
        <v>5.833333333333333</v>
      </c>
      <c r="V331" s="7">
        <f t="shared" si="59"/>
        <v>5.9375</v>
      </c>
    </row>
    <row r="332" spans="1:22" ht="13.5" x14ac:dyDescent="0.25">
      <c r="A332" s="3">
        <f>RSI!A332</f>
        <v>42787</v>
      </c>
      <c r="B332" s="2">
        <f>RSI!B332</f>
        <v>3.8841999999999999</v>
      </c>
      <c r="C332" s="2">
        <f>RSI!I332</f>
        <v>41.108540723616414</v>
      </c>
      <c r="D332" s="2">
        <f>MACD!E332</f>
        <v>3.7892661891492985E-2</v>
      </c>
      <c r="E332" s="2">
        <f>MACD!F332</f>
        <v>3.0756872453048034E-2</v>
      </c>
      <c r="F332" s="2">
        <f>'Moving Avg'!D332</f>
        <v>3.8775800000000005</v>
      </c>
      <c r="G332" s="2">
        <f>'Moving Avg'!F332</f>
        <v>3.9893799999999997</v>
      </c>
      <c r="H332" s="2">
        <f>'Moving Avg'!G332</f>
        <v>4.0934920000000012</v>
      </c>
      <c r="I332" s="2">
        <f>'Moving Avg'!H332</f>
        <v>4.0024955000000029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0</v>
      </c>
      <c r="Q332" s="8">
        <f t="shared" si="54"/>
        <v>8.75</v>
      </c>
      <c r="R332" s="8">
        <f t="shared" si="55"/>
        <v>5</v>
      </c>
      <c r="S332" s="8">
        <f t="shared" si="56"/>
        <v>3.75</v>
      </c>
      <c r="T332" s="8">
        <f t="shared" si="57"/>
        <v>6.25</v>
      </c>
      <c r="U332" s="7">
        <f t="shared" si="58"/>
        <v>5.833333333333333</v>
      </c>
      <c r="V332" s="7">
        <f t="shared" si="59"/>
        <v>5.9375</v>
      </c>
    </row>
    <row r="333" spans="1:22" ht="13.5" x14ac:dyDescent="0.25">
      <c r="A333" s="3">
        <f>RSI!A333</f>
        <v>42788</v>
      </c>
      <c r="B333" s="2">
        <f>RSI!B333</f>
        <v>3.9316</v>
      </c>
      <c r="C333" s="2">
        <f>RSI!I333</f>
        <v>44.962500491497188</v>
      </c>
      <c r="D333" s="2">
        <f>MACD!E333</f>
        <v>4.8370693448328339E-2</v>
      </c>
      <c r="E333" s="2">
        <f>MACD!F333</f>
        <v>3.4279636652104095E-2</v>
      </c>
      <c r="F333" s="2">
        <f>'Moving Avg'!D333</f>
        <v>3.8813800000000001</v>
      </c>
      <c r="G333" s="2">
        <f>'Moving Avg'!F333</f>
        <v>3.9799049999999996</v>
      </c>
      <c r="H333" s="2">
        <f>'Moving Avg'!G333</f>
        <v>4.0869560000000016</v>
      </c>
      <c r="I333" s="2">
        <f>'Moving Avg'!H333</f>
        <v>4.001623000000003</v>
      </c>
      <c r="J333" s="5" t="str">
        <f>OBV!F333</f>
        <v>BEARISH</v>
      </c>
      <c r="K333" s="5" t="str">
        <f>OBV!G333</f>
        <v>WEAK</v>
      </c>
      <c r="L333" s="5" t="str">
        <f>OBV!H333</f>
        <v>BEARISH DIVERGENCE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0</v>
      </c>
      <c r="Q333" s="8">
        <f t="shared" si="54"/>
        <v>8.75</v>
      </c>
      <c r="R333" s="8">
        <f t="shared" si="55"/>
        <v>5</v>
      </c>
      <c r="S333" s="8">
        <f t="shared" si="56"/>
        <v>3.75</v>
      </c>
      <c r="T333" s="8">
        <f t="shared" si="57"/>
        <v>6.25</v>
      </c>
      <c r="U333" s="7">
        <f t="shared" si="58"/>
        <v>5.833333333333333</v>
      </c>
      <c r="V333" s="7">
        <f t="shared" si="59"/>
        <v>5.9375</v>
      </c>
    </row>
    <row r="334" spans="1:22" ht="13.5" x14ac:dyDescent="0.25">
      <c r="A334" s="3">
        <f>RSI!A334</f>
        <v>42789</v>
      </c>
      <c r="B334" s="2">
        <f>RSI!B334</f>
        <v>3.8605</v>
      </c>
      <c r="C334" s="2">
        <f>RSI!I334</f>
        <v>40.663785884339127</v>
      </c>
      <c r="D334" s="2">
        <f>MACD!E334</f>
        <v>4.834555357464243E-2</v>
      </c>
      <c r="E334" s="2">
        <f>MACD!F334</f>
        <v>3.7092820036611768E-2</v>
      </c>
      <c r="F334" s="2">
        <f>'Moving Avg'!D334</f>
        <v>3.8709599999999993</v>
      </c>
      <c r="G334" s="2">
        <f>'Moving Avg'!F334</f>
        <v>3.9668750000000004</v>
      </c>
      <c r="H334" s="2">
        <f>'Moving Avg'!G334</f>
        <v>4.080324000000001</v>
      </c>
      <c r="I334" s="2">
        <f>'Moving Avg'!H334</f>
        <v>4.0003735000000029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0</v>
      </c>
      <c r="Q334" s="8">
        <f t="shared" si="54"/>
        <v>8.75</v>
      </c>
      <c r="R334" s="8">
        <f t="shared" si="55"/>
        <v>5</v>
      </c>
      <c r="S334" s="8">
        <f t="shared" si="56"/>
        <v>3.75</v>
      </c>
      <c r="T334" s="8">
        <f t="shared" si="57"/>
        <v>6.25</v>
      </c>
      <c r="U334" s="7">
        <f t="shared" si="58"/>
        <v>5.833333333333333</v>
      </c>
      <c r="V334" s="7">
        <f t="shared" si="59"/>
        <v>5.9375</v>
      </c>
    </row>
    <row r="335" spans="1:22" ht="13.5" x14ac:dyDescent="0.25">
      <c r="A335" s="3">
        <f>RSI!A335</f>
        <v>42790</v>
      </c>
      <c r="B335" s="2">
        <f>RSI!B335</f>
        <v>3.8605</v>
      </c>
      <c r="C335" s="2">
        <f>RSI!I335</f>
        <v>40.663785884339127</v>
      </c>
      <c r="D335" s="2">
        <f>MACD!E335</f>
        <v>4.7663799501815873E-2</v>
      </c>
      <c r="E335" s="2">
        <f>MACD!F335</f>
        <v>3.9207015929652589E-2</v>
      </c>
      <c r="F335" s="2">
        <f>'Moving Avg'!D335</f>
        <v>3.8652600000000001</v>
      </c>
      <c r="G335" s="2">
        <f>'Moving Avg'!F335</f>
        <v>3.9573999999999998</v>
      </c>
      <c r="H335" s="2">
        <f>'Moving Avg'!G335</f>
        <v>4.0722700000000005</v>
      </c>
      <c r="I335" s="2">
        <f>'Moving Avg'!H335</f>
        <v>3.999729500000003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0</v>
      </c>
      <c r="Q335" s="8">
        <f t="shared" si="54"/>
        <v>8.75</v>
      </c>
      <c r="R335" s="8">
        <f t="shared" si="55"/>
        <v>5</v>
      </c>
      <c r="S335" s="8">
        <f t="shared" si="56"/>
        <v>3.75</v>
      </c>
      <c r="T335" s="8">
        <f t="shared" si="57"/>
        <v>6.25</v>
      </c>
      <c r="U335" s="7">
        <f t="shared" si="58"/>
        <v>5.833333333333333</v>
      </c>
      <c r="V335" s="7">
        <f t="shared" si="59"/>
        <v>5.9375</v>
      </c>
    </row>
    <row r="336" spans="1:22" ht="13.5" x14ac:dyDescent="0.25">
      <c r="A336" s="3">
        <f>RSI!A336</f>
        <v>42793</v>
      </c>
      <c r="B336" s="2">
        <f>RSI!B336</f>
        <v>3.8557999999999999</v>
      </c>
      <c r="C336" s="2">
        <f>RSI!I336</f>
        <v>40.36790156110861</v>
      </c>
      <c r="D336" s="2">
        <f>MACD!E336</f>
        <v>5.6915259421945308E-2</v>
      </c>
      <c r="E336" s="2">
        <f>MACD!F336</f>
        <v>4.2748664628111131E-2</v>
      </c>
      <c r="F336" s="2">
        <f>'Moving Avg'!D336</f>
        <v>3.8785199999999995</v>
      </c>
      <c r="G336" s="2">
        <f>'Moving Avg'!F336</f>
        <v>3.9476900000000001</v>
      </c>
      <c r="H336" s="2">
        <f>'Moving Avg'!G336</f>
        <v>4.0658280000000007</v>
      </c>
      <c r="I336" s="2">
        <f>'Moving Avg'!H336</f>
        <v>3.9985860000000026</v>
      </c>
      <c r="J336" s="5" t="str">
        <f>OBV!F336</f>
        <v>BEARISH</v>
      </c>
      <c r="K336" s="5" t="str">
        <f>OBV!G336</f>
        <v>WEAK</v>
      </c>
      <c r="L336" s="5" t="str">
        <f>OBV!H336</f>
        <v>BEARISH DIVERGENCE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0</v>
      </c>
      <c r="Q336" s="8">
        <f t="shared" si="54"/>
        <v>8.75</v>
      </c>
      <c r="R336" s="8">
        <f t="shared" si="55"/>
        <v>5</v>
      </c>
      <c r="S336" s="8">
        <f t="shared" si="56"/>
        <v>3.75</v>
      </c>
      <c r="T336" s="8">
        <f t="shared" si="57"/>
        <v>6.25</v>
      </c>
      <c r="U336" s="7">
        <f t="shared" si="58"/>
        <v>5.833333333333333</v>
      </c>
      <c r="V336" s="7">
        <f t="shared" si="59"/>
        <v>5.9375</v>
      </c>
    </row>
    <row r="337" spans="1:22" ht="13.5" x14ac:dyDescent="0.25">
      <c r="A337" s="3">
        <f>RSI!A337</f>
        <v>42794</v>
      </c>
      <c r="B337" s="2">
        <f>RSI!B337</f>
        <v>3.8369</v>
      </c>
      <c r="C337" s="2">
        <f>RSI!I337</f>
        <v>39.13472555004445</v>
      </c>
      <c r="D337" s="2">
        <f>MACD!E337</f>
        <v>6.6857967229204007E-2</v>
      </c>
      <c r="E337" s="2">
        <f>MACD!F337</f>
        <v>4.7570525148329712E-2</v>
      </c>
      <c r="F337" s="2">
        <f>'Moving Avg'!D337</f>
        <v>3.8690600000000002</v>
      </c>
      <c r="G337" s="2">
        <f>'Moving Avg'!F337</f>
        <v>3.9394049999999998</v>
      </c>
      <c r="H337" s="2">
        <f>'Moving Avg'!G337</f>
        <v>4.0590080000000004</v>
      </c>
      <c r="I337" s="2">
        <f>'Moving Avg'!H337</f>
        <v>3.9973265000000024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0</v>
      </c>
      <c r="P337" s="7">
        <f t="shared" si="53"/>
        <v>0</v>
      </c>
      <c r="Q337" s="8">
        <f t="shared" si="54"/>
        <v>8.75</v>
      </c>
      <c r="R337" s="8">
        <f t="shared" si="55"/>
        <v>5</v>
      </c>
      <c r="S337" s="8">
        <f t="shared" si="56"/>
        <v>3.75</v>
      </c>
      <c r="T337" s="8">
        <f t="shared" si="57"/>
        <v>6.25</v>
      </c>
      <c r="U337" s="7">
        <f t="shared" si="58"/>
        <v>5.833333333333333</v>
      </c>
      <c r="V337" s="7">
        <f t="shared" si="59"/>
        <v>5.9375</v>
      </c>
    </row>
    <row r="338" spans="1:22" ht="13.5" x14ac:dyDescent="0.25">
      <c r="A338" s="3">
        <f>RSI!A338</f>
        <v>42795</v>
      </c>
      <c r="B338" s="2">
        <f>RSI!B338</f>
        <v>3.8369</v>
      </c>
      <c r="C338" s="2">
        <f>RSI!I338</f>
        <v>39.13472555004445</v>
      </c>
      <c r="D338" s="2">
        <f>MACD!E338</f>
        <v>5.8552020728005694E-2</v>
      </c>
      <c r="E338" s="2">
        <f>MACD!F338</f>
        <v>4.9766824264264917E-2</v>
      </c>
      <c r="F338" s="2">
        <f>'Moving Avg'!D338</f>
        <v>3.8501199999999995</v>
      </c>
      <c r="G338" s="2">
        <f>'Moving Avg'!F338</f>
        <v>3.9332499999999997</v>
      </c>
      <c r="H338" s="2">
        <f>'Moving Avg'!G338</f>
        <v>4.0506720000000005</v>
      </c>
      <c r="I338" s="2">
        <f>'Moving Avg'!H338</f>
        <v>3.9960670000000027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0</v>
      </c>
      <c r="Q338" s="8">
        <f t="shared" si="54"/>
        <v>8.75</v>
      </c>
      <c r="R338" s="8">
        <f t="shared" si="55"/>
        <v>5</v>
      </c>
      <c r="S338" s="8">
        <f t="shared" si="56"/>
        <v>3.75</v>
      </c>
      <c r="T338" s="8">
        <f t="shared" si="57"/>
        <v>6.25</v>
      </c>
      <c r="U338" s="7">
        <f t="shared" si="58"/>
        <v>5.833333333333333</v>
      </c>
      <c r="V338" s="7">
        <f t="shared" si="59"/>
        <v>5.9375</v>
      </c>
    </row>
    <row r="339" spans="1:22" ht="13.5" x14ac:dyDescent="0.25">
      <c r="A339" s="3">
        <f>RSI!A339</f>
        <v>42796</v>
      </c>
      <c r="B339" s="2">
        <f>RSI!B339</f>
        <v>3.8132000000000001</v>
      </c>
      <c r="C339" s="2">
        <f>RSI!I339</f>
        <v>37.470051930370438</v>
      </c>
      <c r="D339" s="2">
        <f>MACD!E339</f>
        <v>5.3995486908228862E-2</v>
      </c>
      <c r="E339" s="2">
        <f>MACD!F339</f>
        <v>5.0612556793057706E-2</v>
      </c>
      <c r="F339" s="2">
        <f>'Moving Avg'!D339</f>
        <v>3.8406599999999997</v>
      </c>
      <c r="G339" s="2">
        <f>'Moving Avg'!F339</f>
        <v>3.9256749999999996</v>
      </c>
      <c r="H339" s="2">
        <f>'Moving Avg'!G339</f>
        <v>4.0435680000000005</v>
      </c>
      <c r="I339" s="2">
        <f>'Moving Avg'!H339</f>
        <v>3.9952300000000025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25</v>
      </c>
      <c r="N339" s="7">
        <f t="shared" si="51"/>
        <v>0</v>
      </c>
      <c r="O339" s="7">
        <f t="shared" si="52"/>
        <v>0</v>
      </c>
      <c r="P339" s="7">
        <f t="shared" si="53"/>
        <v>0</v>
      </c>
      <c r="Q339" s="8">
        <f t="shared" si="54"/>
        <v>8.75</v>
      </c>
      <c r="R339" s="8">
        <f t="shared" si="55"/>
        <v>5</v>
      </c>
      <c r="S339" s="8">
        <f t="shared" si="56"/>
        <v>3.75</v>
      </c>
      <c r="T339" s="8">
        <f t="shared" si="57"/>
        <v>6.25</v>
      </c>
      <c r="U339" s="7">
        <f t="shared" si="58"/>
        <v>5.833333333333333</v>
      </c>
      <c r="V339" s="7">
        <f t="shared" si="59"/>
        <v>5.9375</v>
      </c>
    </row>
    <row r="340" spans="1:22" ht="13.5" x14ac:dyDescent="0.25">
      <c r="A340" s="3">
        <f>RSI!A340</f>
        <v>42797</v>
      </c>
      <c r="B340" s="2">
        <f>RSI!B340</f>
        <v>3.8132000000000001</v>
      </c>
      <c r="C340" s="2">
        <f>RSI!I340</f>
        <v>37.470051930370438</v>
      </c>
      <c r="D340" s="2">
        <f>MACD!E340</f>
        <v>4.7312214121700169E-2</v>
      </c>
      <c r="E340" s="2">
        <f>MACD!F340</f>
        <v>4.9952488258786204E-2</v>
      </c>
      <c r="F340" s="2">
        <f>'Moving Avg'!D340</f>
        <v>3.8311999999999999</v>
      </c>
      <c r="G340" s="2">
        <f>'Moving Avg'!F340</f>
        <v>3.9173849999999995</v>
      </c>
      <c r="H340" s="2">
        <f>'Moving Avg'!G340</f>
        <v>4.0369380000000001</v>
      </c>
      <c r="I340" s="2">
        <f>'Moving Avg'!H340</f>
        <v>3.993895500000002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0</v>
      </c>
      <c r="Q340" s="8">
        <f t="shared" si="54"/>
        <v>24.5</v>
      </c>
      <c r="R340" s="8">
        <f t="shared" si="55"/>
        <v>14</v>
      </c>
      <c r="S340" s="8">
        <f t="shared" si="56"/>
        <v>10.5</v>
      </c>
      <c r="T340" s="8">
        <f t="shared" si="57"/>
        <v>17.5</v>
      </c>
      <c r="U340" s="7">
        <f t="shared" si="58"/>
        <v>16.333333333333332</v>
      </c>
      <c r="V340" s="7">
        <f t="shared" si="59"/>
        <v>16.625</v>
      </c>
    </row>
    <row r="341" spans="1:22" ht="13.5" x14ac:dyDescent="0.25">
      <c r="A341" s="3">
        <f>RSI!A341</f>
        <v>42800</v>
      </c>
      <c r="B341" s="2">
        <f>RSI!B341</f>
        <v>3.8841999999999999</v>
      </c>
      <c r="C341" s="2">
        <f>RSI!I341</f>
        <v>45.521456702502405</v>
      </c>
      <c r="D341" s="2">
        <f>MACD!E341</f>
        <v>2.1833727304656492E-2</v>
      </c>
      <c r="E341" s="2">
        <f>MACD!F341</f>
        <v>4.4328736067960263E-2</v>
      </c>
      <c r="F341" s="2">
        <f>'Moving Avg'!D341</f>
        <v>3.8368799999999998</v>
      </c>
      <c r="G341" s="2">
        <f>'Moving Avg'!F341</f>
        <v>3.9067250000000002</v>
      </c>
      <c r="H341" s="2">
        <f>'Moving Avg'!G341</f>
        <v>4.0303999999999993</v>
      </c>
      <c r="I341" s="2">
        <f>'Moving Avg'!H341</f>
        <v>3.9935215000000017</v>
      </c>
      <c r="J341" s="5" t="str">
        <f>OBV!F341</f>
        <v>BEARISH</v>
      </c>
      <c r="K341" s="5" t="str">
        <f>OBV!G341</f>
        <v>WEAK</v>
      </c>
      <c r="L341" s="5" t="str">
        <f>OBV!H341</f>
        <v>BEARISH DIVERGENCE</v>
      </c>
      <c r="M341" s="7">
        <f t="shared" si="50"/>
        <v>25</v>
      </c>
      <c r="N341" s="7">
        <f t="shared" si="51"/>
        <v>100</v>
      </c>
      <c r="O341" s="7">
        <f t="shared" si="52"/>
        <v>0</v>
      </c>
      <c r="P341" s="7">
        <f t="shared" si="53"/>
        <v>0</v>
      </c>
      <c r="Q341" s="8">
        <f t="shared" si="54"/>
        <v>43.75</v>
      </c>
      <c r="R341" s="8">
        <f t="shared" si="55"/>
        <v>25</v>
      </c>
      <c r="S341" s="8">
        <f t="shared" si="56"/>
        <v>18.75</v>
      </c>
      <c r="T341" s="8">
        <f t="shared" si="57"/>
        <v>31.25</v>
      </c>
      <c r="U341" s="7">
        <f t="shared" si="58"/>
        <v>29.166666666666668</v>
      </c>
      <c r="V341" s="7">
        <f t="shared" si="59"/>
        <v>29.6875</v>
      </c>
    </row>
    <row r="342" spans="1:22" ht="13.5" x14ac:dyDescent="0.25">
      <c r="A342" s="3">
        <f>RSI!A342</f>
        <v>42801</v>
      </c>
      <c r="B342" s="2">
        <f>RSI!B342</f>
        <v>3.7894999999999999</v>
      </c>
      <c r="C342" s="2">
        <f>RSI!I342</f>
        <v>38.416275425196169</v>
      </c>
      <c r="D342" s="2">
        <f>MACD!E342</f>
        <v>2.2127975783558185E-2</v>
      </c>
      <c r="E342" s="2">
        <f>MACD!F342</f>
        <v>3.9888584011079843E-2</v>
      </c>
      <c r="F342" s="2">
        <f>'Moving Avg'!D342</f>
        <v>3.8273999999999999</v>
      </c>
      <c r="G342" s="2">
        <f>'Moving Avg'!F342</f>
        <v>3.8972499999999997</v>
      </c>
      <c r="H342" s="2">
        <f>'Moving Avg'!G342</f>
        <v>4.0210219999999994</v>
      </c>
      <c r="I342" s="2">
        <f>'Moving Avg'!H342</f>
        <v>3.9921330000000017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0</v>
      </c>
      <c r="Q342" s="8">
        <f t="shared" si="54"/>
        <v>24.5</v>
      </c>
      <c r="R342" s="8">
        <f t="shared" si="55"/>
        <v>14</v>
      </c>
      <c r="S342" s="8">
        <f t="shared" si="56"/>
        <v>10.5</v>
      </c>
      <c r="T342" s="8">
        <f t="shared" si="57"/>
        <v>17.5</v>
      </c>
      <c r="U342" s="7">
        <f t="shared" si="58"/>
        <v>16.333333333333332</v>
      </c>
      <c r="V342" s="7">
        <f t="shared" si="59"/>
        <v>16.625</v>
      </c>
    </row>
    <row r="343" spans="1:22" ht="13.5" x14ac:dyDescent="0.25">
      <c r="A343" s="3">
        <f>RSI!A343</f>
        <v>42802</v>
      </c>
      <c r="B343" s="2">
        <f>RSI!B343</f>
        <v>3.8841999999999999</v>
      </c>
      <c r="C343" s="2">
        <f>RSI!I343</f>
        <v>47.278302628202425</v>
      </c>
      <c r="D343" s="2">
        <f>MACD!E343</f>
        <v>2.3463036833597517E-2</v>
      </c>
      <c r="E343" s="2">
        <f>MACD!F343</f>
        <v>3.6603474575583377E-2</v>
      </c>
      <c r="F343" s="2">
        <f>'Moving Avg'!D343</f>
        <v>3.8368600000000002</v>
      </c>
      <c r="G343" s="2">
        <f>'Moving Avg'!F343</f>
        <v>3.8877750000000004</v>
      </c>
      <c r="H343" s="2">
        <f>'Moving Avg'!G343</f>
        <v>4.0157159999999994</v>
      </c>
      <c r="I343" s="2">
        <f>'Moving Avg'!H343</f>
        <v>3.9912400000000021</v>
      </c>
      <c r="J343" s="5" t="str">
        <f>OBV!F343</f>
        <v>BEARISH</v>
      </c>
      <c r="K343" s="5" t="str">
        <f>OBV!G343</f>
        <v>WEAK</v>
      </c>
      <c r="L343" s="5" t="str">
        <f>OBV!H343</f>
        <v>BEARISH DIVERGENCE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0</v>
      </c>
      <c r="Q343" s="8">
        <f t="shared" si="54"/>
        <v>24.5</v>
      </c>
      <c r="R343" s="8">
        <f t="shared" si="55"/>
        <v>14</v>
      </c>
      <c r="S343" s="8">
        <f t="shared" si="56"/>
        <v>10.5</v>
      </c>
      <c r="T343" s="8">
        <f t="shared" si="57"/>
        <v>17.5</v>
      </c>
      <c r="U343" s="7">
        <f t="shared" si="58"/>
        <v>16.333333333333332</v>
      </c>
      <c r="V343" s="7">
        <f t="shared" si="59"/>
        <v>16.625</v>
      </c>
    </row>
    <row r="344" spans="1:22" ht="13.5" x14ac:dyDescent="0.25">
      <c r="A344" s="3">
        <f>RSI!A344</f>
        <v>42803</v>
      </c>
      <c r="B344" s="2">
        <f>RSI!B344</f>
        <v>3.8841999999999999</v>
      </c>
      <c r="C344" s="2">
        <f>RSI!I344</f>
        <v>47.278302628202418</v>
      </c>
      <c r="D344" s="2">
        <f>MACD!E344</f>
        <v>1.384334920233421E-2</v>
      </c>
      <c r="E344" s="2">
        <f>MACD!F344</f>
        <v>3.2051449500933547E-2</v>
      </c>
      <c r="F344" s="2">
        <f>'Moving Avg'!D344</f>
        <v>3.8510599999999995</v>
      </c>
      <c r="G344" s="2">
        <f>'Moving Avg'!F344</f>
        <v>3.8830349999999996</v>
      </c>
      <c r="H344" s="2">
        <f>'Moving Avg'!G344</f>
        <v>4.0104099999999994</v>
      </c>
      <c r="I344" s="2">
        <f>'Moving Avg'!H344</f>
        <v>3.9901520000000024</v>
      </c>
      <c r="J344" s="5" t="str">
        <f>OBV!F344</f>
        <v>BEARISH</v>
      </c>
      <c r="K344" s="5" t="str">
        <f>OBV!G344</f>
        <v>WEAK</v>
      </c>
      <c r="L344" s="5" t="str">
        <f>OBV!H344</f>
        <v>BEARISH DIVERGENCE</v>
      </c>
      <c r="M344" s="7">
        <f t="shared" si="50"/>
        <v>25</v>
      </c>
      <c r="N344" s="7">
        <f t="shared" si="51"/>
        <v>45</v>
      </c>
      <c r="O344" s="7">
        <f t="shared" si="52"/>
        <v>0</v>
      </c>
      <c r="P344" s="7">
        <f t="shared" si="53"/>
        <v>0</v>
      </c>
      <c r="Q344" s="8">
        <f t="shared" si="54"/>
        <v>24.5</v>
      </c>
      <c r="R344" s="8">
        <f t="shared" si="55"/>
        <v>14</v>
      </c>
      <c r="S344" s="8">
        <f t="shared" si="56"/>
        <v>10.5</v>
      </c>
      <c r="T344" s="8">
        <f t="shared" si="57"/>
        <v>17.5</v>
      </c>
      <c r="U344" s="7">
        <f t="shared" si="58"/>
        <v>16.333333333333332</v>
      </c>
      <c r="V344" s="7">
        <f t="shared" si="59"/>
        <v>16.625</v>
      </c>
    </row>
    <row r="345" spans="1:22" ht="13.5" x14ac:dyDescent="0.25">
      <c r="A345" s="3">
        <f>RSI!A345</f>
        <v>42804</v>
      </c>
      <c r="B345" s="2">
        <f>RSI!B345</f>
        <v>3.8841999999999999</v>
      </c>
      <c r="C345" s="2">
        <f>RSI!I345</f>
        <v>47.278302628202418</v>
      </c>
      <c r="D345" s="2">
        <f>MACD!E345</f>
        <v>5.8787124632830867E-3</v>
      </c>
      <c r="E345" s="2">
        <f>MACD!F345</f>
        <v>2.6816902093403455E-2</v>
      </c>
      <c r="F345" s="2">
        <f>'Moving Avg'!D345</f>
        <v>3.8652600000000001</v>
      </c>
      <c r="G345" s="2">
        <f>'Moving Avg'!F345</f>
        <v>3.8787700000000003</v>
      </c>
      <c r="H345" s="2">
        <f>'Moving Avg'!G345</f>
        <v>4.0043459999999991</v>
      </c>
      <c r="I345" s="2">
        <f>'Moving Avg'!H345</f>
        <v>3.9894535000000015</v>
      </c>
      <c r="J345" s="5" t="str">
        <f>OBV!F345</f>
        <v>BEARISH</v>
      </c>
      <c r="K345" s="5" t="str">
        <f>OBV!G345</f>
        <v>WEAK</v>
      </c>
      <c r="L345" s="5" t="str">
        <f>OBV!H345</f>
        <v>BEARISH DIVERGENCE</v>
      </c>
      <c r="M345" s="7">
        <f t="shared" si="50"/>
        <v>25</v>
      </c>
      <c r="N345" s="7">
        <f t="shared" si="51"/>
        <v>100</v>
      </c>
      <c r="O345" s="7">
        <f t="shared" si="52"/>
        <v>0</v>
      </c>
      <c r="P345" s="7">
        <f t="shared" si="53"/>
        <v>0</v>
      </c>
      <c r="Q345" s="8">
        <f t="shared" si="54"/>
        <v>43.75</v>
      </c>
      <c r="R345" s="8">
        <f t="shared" si="55"/>
        <v>25</v>
      </c>
      <c r="S345" s="8">
        <f t="shared" si="56"/>
        <v>18.75</v>
      </c>
      <c r="T345" s="8">
        <f t="shared" si="57"/>
        <v>31.25</v>
      </c>
      <c r="U345" s="7">
        <f t="shared" si="58"/>
        <v>29.166666666666668</v>
      </c>
      <c r="V345" s="7">
        <f t="shared" si="59"/>
        <v>29.6875</v>
      </c>
    </row>
    <row r="346" spans="1:22" ht="13.5" x14ac:dyDescent="0.25">
      <c r="A346" s="3">
        <f>RSI!A346</f>
        <v>42807</v>
      </c>
      <c r="B346" s="2">
        <f>RSI!B346</f>
        <v>3.8841999999999999</v>
      </c>
      <c r="C346" s="2">
        <f>RSI!I346</f>
        <v>47.278302628202418</v>
      </c>
      <c r="D346" s="2">
        <f>MACD!E346</f>
        <v>-1.4215438133327041E-3</v>
      </c>
      <c r="E346" s="2">
        <f>MACD!F346</f>
        <v>2.1169212912056225E-2</v>
      </c>
      <c r="F346" s="2">
        <f>'Moving Avg'!D346</f>
        <v>3.8652600000000001</v>
      </c>
      <c r="G346" s="2">
        <f>'Moving Avg'!F346</f>
        <v>3.8716649999999988</v>
      </c>
      <c r="H346" s="2">
        <f>'Moving Avg'!G346</f>
        <v>3.9989459999999997</v>
      </c>
      <c r="I346" s="2">
        <f>'Moving Avg'!H346</f>
        <v>3.9883440000000014</v>
      </c>
      <c r="J346" s="5" t="str">
        <f>OBV!F346</f>
        <v>BEARISH</v>
      </c>
      <c r="K346" s="5" t="str">
        <f>OBV!G346</f>
        <v>WEAK</v>
      </c>
      <c r="L346" s="5" t="str">
        <f>OBV!H346</f>
        <v>NEUTRAL</v>
      </c>
      <c r="M346" s="7">
        <f t="shared" si="50"/>
        <v>25</v>
      </c>
      <c r="N346" s="7">
        <f t="shared" si="51"/>
        <v>100</v>
      </c>
      <c r="O346" s="7">
        <f t="shared" si="52"/>
        <v>0</v>
      </c>
      <c r="P346" s="7">
        <f t="shared" si="53"/>
        <v>0</v>
      </c>
      <c r="Q346" s="8">
        <f t="shared" si="54"/>
        <v>43.75</v>
      </c>
      <c r="R346" s="8">
        <f t="shared" si="55"/>
        <v>25</v>
      </c>
      <c r="S346" s="8">
        <f t="shared" si="56"/>
        <v>18.75</v>
      </c>
      <c r="T346" s="8">
        <f t="shared" si="57"/>
        <v>31.25</v>
      </c>
      <c r="U346" s="7">
        <f t="shared" si="58"/>
        <v>29.166666666666668</v>
      </c>
      <c r="V346" s="7">
        <f t="shared" si="59"/>
        <v>29.6875</v>
      </c>
    </row>
    <row r="347" spans="1:22" ht="13.5" x14ac:dyDescent="0.25">
      <c r="A347" s="3">
        <f>RSI!A347</f>
        <v>42808</v>
      </c>
      <c r="B347" s="2">
        <f>RSI!B347</f>
        <v>3.8795000000000002</v>
      </c>
      <c r="C347" s="2">
        <f>RSI!I347</f>
        <v>46.828456914204843</v>
      </c>
      <c r="D347" s="2">
        <f>MACD!E347</f>
        <v>-1.0008108772922242E-2</v>
      </c>
      <c r="E347" s="2">
        <f>MACD!F347</f>
        <v>1.4933748575060531E-2</v>
      </c>
      <c r="F347" s="2">
        <f>'Moving Avg'!D347</f>
        <v>3.8832599999999999</v>
      </c>
      <c r="G347" s="2">
        <f>'Moving Avg'!F347</f>
        <v>3.8643249999999996</v>
      </c>
      <c r="H347" s="2">
        <f>'Moving Avg'!G347</f>
        <v>3.9920299999999997</v>
      </c>
      <c r="I347" s="2">
        <f>'Moving Avg'!H347</f>
        <v>3.9874055000000017</v>
      </c>
      <c r="J347" s="5" t="str">
        <f>OBV!F347</f>
        <v>BULLISH</v>
      </c>
      <c r="K347" s="5" t="str">
        <f>OBV!G347</f>
        <v>NEUTRAL</v>
      </c>
      <c r="L347" s="5" t="str">
        <f>OBV!H347</f>
        <v>CONFIRMED BULLISH</v>
      </c>
      <c r="M347" s="7">
        <f t="shared" si="50"/>
        <v>25</v>
      </c>
      <c r="N347" s="7">
        <f t="shared" si="51"/>
        <v>100</v>
      </c>
      <c r="O347" s="7">
        <f t="shared" si="52"/>
        <v>0</v>
      </c>
      <c r="P347" s="7">
        <f t="shared" si="53"/>
        <v>83.5</v>
      </c>
      <c r="Q347" s="8">
        <f t="shared" si="54"/>
        <v>56.274999999999999</v>
      </c>
      <c r="R347" s="8">
        <f t="shared" si="55"/>
        <v>45.875</v>
      </c>
      <c r="S347" s="8">
        <f t="shared" si="56"/>
        <v>56.325000000000003</v>
      </c>
      <c r="T347" s="8">
        <f t="shared" si="57"/>
        <v>52.125</v>
      </c>
      <c r="U347" s="7">
        <f t="shared" si="58"/>
        <v>52.82500000000001</v>
      </c>
      <c r="V347" s="7">
        <f t="shared" si="59"/>
        <v>52.650000000000006</v>
      </c>
    </row>
    <row r="348" spans="1:22" ht="13.5" x14ac:dyDescent="0.25">
      <c r="A348" s="3">
        <f>RSI!A348</f>
        <v>42809</v>
      </c>
      <c r="B348" s="2">
        <f>RSI!B348</f>
        <v>3.7894999999999999</v>
      </c>
      <c r="C348" s="2">
        <f>RSI!I348</f>
        <v>39.147207997380242</v>
      </c>
      <c r="D348" s="2">
        <f>MACD!E348</f>
        <v>-1.0440225379177548E-2</v>
      </c>
      <c r="E348" s="2">
        <f>MACD!F348</f>
        <v>9.8589537842129153E-3</v>
      </c>
      <c r="F348" s="2">
        <f>'Moving Avg'!D348</f>
        <v>3.8643200000000002</v>
      </c>
      <c r="G348" s="2">
        <f>'Moving Avg'!F348</f>
        <v>3.8581699999999999</v>
      </c>
      <c r="H348" s="2">
        <f>'Moving Avg'!G348</f>
        <v>3.9836939999999985</v>
      </c>
      <c r="I348" s="2">
        <f>'Moving Avg'!H348</f>
        <v>3.9855845000000012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100</v>
      </c>
      <c r="O348" s="7">
        <f t="shared" si="52"/>
        <v>0</v>
      </c>
      <c r="P348" s="7">
        <f t="shared" si="53"/>
        <v>16.5</v>
      </c>
      <c r="Q348" s="8">
        <f t="shared" si="54"/>
        <v>46.225000000000001</v>
      </c>
      <c r="R348" s="8">
        <f t="shared" si="55"/>
        <v>29.125</v>
      </c>
      <c r="S348" s="8">
        <f t="shared" si="56"/>
        <v>26.175000000000001</v>
      </c>
      <c r="T348" s="8">
        <f t="shared" si="57"/>
        <v>35.375</v>
      </c>
      <c r="U348" s="7">
        <f t="shared" si="58"/>
        <v>33.841666666666661</v>
      </c>
      <c r="V348" s="7">
        <f t="shared" si="59"/>
        <v>34.224999999999994</v>
      </c>
    </row>
    <row r="349" spans="1:22" ht="13.5" x14ac:dyDescent="0.25">
      <c r="A349" s="3">
        <f>RSI!A349</f>
        <v>42810</v>
      </c>
      <c r="B349" s="2">
        <f>RSI!B349</f>
        <v>3.7894999999999999</v>
      </c>
      <c r="C349" s="2">
        <f>RSI!I349</f>
        <v>39.147207997380242</v>
      </c>
      <c r="D349" s="2">
        <f>MACD!E349</f>
        <v>-1.3765784254400781E-2</v>
      </c>
      <c r="E349" s="2">
        <f>MACD!F349</f>
        <v>5.1340061764901766E-3</v>
      </c>
      <c r="F349" s="2">
        <f>'Moving Avg'!D349</f>
        <v>3.84538</v>
      </c>
      <c r="G349" s="2">
        <f>'Moving Avg'!F349</f>
        <v>3.8520150000000002</v>
      </c>
      <c r="H349" s="2">
        <f>'Moving Avg'!G349</f>
        <v>3.9766839999999992</v>
      </c>
      <c r="I349" s="2">
        <f>'Moving Avg'!H349</f>
        <v>3.9837635000000007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25</v>
      </c>
      <c r="N349" s="7">
        <f t="shared" si="51"/>
        <v>45</v>
      </c>
      <c r="O349" s="7">
        <f t="shared" si="52"/>
        <v>0</v>
      </c>
      <c r="P349" s="7">
        <f t="shared" si="53"/>
        <v>16.5</v>
      </c>
      <c r="Q349" s="8">
        <f t="shared" si="54"/>
        <v>26.975000000000001</v>
      </c>
      <c r="R349" s="8">
        <f t="shared" si="55"/>
        <v>18.125</v>
      </c>
      <c r="S349" s="8">
        <f t="shared" si="56"/>
        <v>17.925000000000001</v>
      </c>
      <c r="T349" s="8">
        <f t="shared" si="57"/>
        <v>21.625</v>
      </c>
      <c r="U349" s="7">
        <f t="shared" si="58"/>
        <v>21.008333333333336</v>
      </c>
      <c r="V349" s="7">
        <f t="shared" si="59"/>
        <v>21.162500000000001</v>
      </c>
    </row>
    <row r="350" spans="1:22" ht="13.5" x14ac:dyDescent="0.25">
      <c r="A350" s="3">
        <f>RSI!A350</f>
        <v>42811</v>
      </c>
      <c r="B350" s="2">
        <f>RSI!B350</f>
        <v>3.7894999999999999</v>
      </c>
      <c r="C350" s="2">
        <f>RSI!I350</f>
        <v>39.147207997380242</v>
      </c>
      <c r="D350" s="2">
        <f>MACD!E350</f>
        <v>-1.5944318595337403E-2</v>
      </c>
      <c r="E350" s="2">
        <f>MACD!F350</f>
        <v>9.1834122212466028E-4</v>
      </c>
      <c r="F350" s="2">
        <f>'Moving Avg'!D350</f>
        <v>3.8264400000000003</v>
      </c>
      <c r="G350" s="2">
        <f>'Moving Avg'!F350</f>
        <v>3.8470400000000007</v>
      </c>
      <c r="H350" s="2">
        <f>'Moving Avg'!G350</f>
        <v>3.9697679999999997</v>
      </c>
      <c r="I350" s="2">
        <f>'Moving Avg'!H350</f>
        <v>3.9819425000000011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25</v>
      </c>
      <c r="N350" s="7">
        <f t="shared" si="51"/>
        <v>45</v>
      </c>
      <c r="O350" s="7">
        <f t="shared" si="52"/>
        <v>0</v>
      </c>
      <c r="P350" s="7">
        <f t="shared" si="53"/>
        <v>16.5</v>
      </c>
      <c r="Q350" s="8">
        <f t="shared" si="54"/>
        <v>26.975000000000001</v>
      </c>
      <c r="R350" s="8">
        <f t="shared" si="55"/>
        <v>18.125</v>
      </c>
      <c r="S350" s="8">
        <f t="shared" si="56"/>
        <v>17.925000000000001</v>
      </c>
      <c r="T350" s="8">
        <f t="shared" si="57"/>
        <v>21.625</v>
      </c>
      <c r="U350" s="7">
        <f t="shared" si="58"/>
        <v>21.008333333333336</v>
      </c>
      <c r="V350" s="7">
        <f t="shared" si="59"/>
        <v>21.162500000000001</v>
      </c>
    </row>
    <row r="351" spans="1:22" ht="13.5" x14ac:dyDescent="0.25">
      <c r="A351" s="3">
        <f>RSI!A351</f>
        <v>42815</v>
      </c>
      <c r="B351" s="2">
        <f>RSI!B351</f>
        <v>3.7894999999999999</v>
      </c>
      <c r="C351" s="2">
        <f>RSI!I351</f>
        <v>39.147207997380242</v>
      </c>
      <c r="D351" s="2">
        <f>MACD!E351</f>
        <v>-6.276283465355359E-3</v>
      </c>
      <c r="E351" s="2">
        <f>MACD!F351</f>
        <v>-5.2058371537134357E-4</v>
      </c>
      <c r="F351" s="2">
        <f>'Moving Avg'!D351</f>
        <v>3.8075000000000001</v>
      </c>
      <c r="G351" s="2">
        <f>'Moving Avg'!F351</f>
        <v>3.8470400000000007</v>
      </c>
      <c r="H351" s="2">
        <f>'Moving Avg'!G351</f>
        <v>3.9631359999999995</v>
      </c>
      <c r="I351" s="2">
        <f>'Moving Avg'!H351</f>
        <v>3.9806190000000008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  <c r="M351" s="7">
        <f t="shared" si="50"/>
        <v>25</v>
      </c>
      <c r="N351" s="7">
        <f t="shared" si="51"/>
        <v>45</v>
      </c>
      <c r="O351" s="7">
        <f t="shared" si="52"/>
        <v>0</v>
      </c>
      <c r="P351" s="7">
        <f t="shared" si="53"/>
        <v>16.5</v>
      </c>
      <c r="Q351" s="8">
        <f t="shared" si="54"/>
        <v>26.975000000000001</v>
      </c>
      <c r="R351" s="8">
        <f t="shared" si="55"/>
        <v>18.125</v>
      </c>
      <c r="S351" s="8">
        <f t="shared" si="56"/>
        <v>17.925000000000001</v>
      </c>
      <c r="T351" s="8">
        <f t="shared" si="57"/>
        <v>21.625</v>
      </c>
      <c r="U351" s="7">
        <f t="shared" si="58"/>
        <v>21.008333333333336</v>
      </c>
      <c r="V351" s="7">
        <f t="shared" si="59"/>
        <v>21.162500000000001</v>
      </c>
    </row>
    <row r="352" spans="1:22" ht="13.5" x14ac:dyDescent="0.25">
      <c r="A352" s="3">
        <f>RSI!A352</f>
        <v>42816</v>
      </c>
      <c r="B352" s="2">
        <f>RSI!B352</f>
        <v>3.7894999999999999</v>
      </c>
      <c r="C352" s="2">
        <f>RSI!I352</f>
        <v>39.147207997380242</v>
      </c>
      <c r="D352" s="2">
        <f>MACD!E352</f>
        <v>-1.2120115959354028E-2</v>
      </c>
      <c r="E352" s="2">
        <f>MACD!F352</f>
        <v>-2.8404901641678804E-3</v>
      </c>
      <c r="F352" s="2">
        <f>'Moving Avg'!D352</f>
        <v>3.7894999999999994</v>
      </c>
      <c r="G352" s="2">
        <f>'Moving Avg'!F352</f>
        <v>3.8423050000000005</v>
      </c>
      <c r="H352" s="2">
        <f>'Moving Avg'!G352</f>
        <v>3.9565039999999994</v>
      </c>
      <c r="I352" s="2">
        <f>'Moving Avg'!H352</f>
        <v>3.9787115000000006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  <c r="M352" s="7">
        <f t="shared" si="50"/>
        <v>25</v>
      </c>
      <c r="N352" s="7">
        <f t="shared" si="51"/>
        <v>45</v>
      </c>
      <c r="O352" s="7">
        <f t="shared" si="52"/>
        <v>0</v>
      </c>
      <c r="P352" s="7">
        <f t="shared" si="53"/>
        <v>16.5</v>
      </c>
      <c r="Q352" s="8">
        <f t="shared" si="54"/>
        <v>26.975000000000001</v>
      </c>
      <c r="R352" s="8">
        <f t="shared" si="55"/>
        <v>18.125</v>
      </c>
      <c r="S352" s="8">
        <f t="shared" si="56"/>
        <v>17.925000000000001</v>
      </c>
      <c r="T352" s="8">
        <f t="shared" si="57"/>
        <v>21.625</v>
      </c>
      <c r="U352" s="7">
        <f t="shared" si="58"/>
        <v>21.008333333333336</v>
      </c>
      <c r="V352" s="7">
        <f t="shared" si="59"/>
        <v>21.162500000000001</v>
      </c>
    </row>
    <row r="353" spans="1:22" ht="13.5" x14ac:dyDescent="0.25">
      <c r="A353" s="3">
        <f>RSI!A353</f>
        <v>42817</v>
      </c>
      <c r="B353" s="2">
        <f>RSI!B353</f>
        <v>3.7090000000000001</v>
      </c>
      <c r="C353" s="2">
        <f>RSI!I353</f>
        <v>32.285837951788963</v>
      </c>
      <c r="D353" s="2">
        <f>MACD!E353</f>
        <v>3.9716975106967034E-3</v>
      </c>
      <c r="E353" s="2">
        <f>MACD!F353</f>
        <v>-1.4780526291949636E-3</v>
      </c>
      <c r="F353" s="2">
        <f>'Moving Avg'!D353</f>
        <v>3.7734000000000001</v>
      </c>
      <c r="G353" s="2">
        <f>'Moving Avg'!F353</f>
        <v>3.8311750000000004</v>
      </c>
      <c r="H353" s="2">
        <f>'Moving Avg'!G353</f>
        <v>3.9482619999999993</v>
      </c>
      <c r="I353" s="2">
        <f>'Moving Avg'!H353</f>
        <v>3.9764015000000001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0</v>
      </c>
      <c r="Q353" s="8">
        <f t="shared" si="54"/>
        <v>8.75</v>
      </c>
      <c r="R353" s="8">
        <f t="shared" si="55"/>
        <v>5</v>
      </c>
      <c r="S353" s="8">
        <f t="shared" si="56"/>
        <v>3.75</v>
      </c>
      <c r="T353" s="8">
        <f t="shared" si="57"/>
        <v>6.25</v>
      </c>
      <c r="U353" s="7">
        <f t="shared" si="58"/>
        <v>5.833333333333333</v>
      </c>
      <c r="V353" s="7">
        <f t="shared" si="59"/>
        <v>5.9375</v>
      </c>
    </row>
    <row r="354" spans="1:22" ht="13.5" x14ac:dyDescent="0.25">
      <c r="A354" s="3">
        <f>RSI!A354</f>
        <v>42818</v>
      </c>
      <c r="B354" s="2">
        <f>RSI!B354</f>
        <v>3.7183999999999999</v>
      </c>
      <c r="C354" s="2">
        <f>RSI!I354</f>
        <v>33.746124197721159</v>
      </c>
      <c r="D354" s="2">
        <f>MACD!E354</f>
        <v>1.783426706688207E-2</v>
      </c>
      <c r="E354" s="2">
        <f>MACD!F354</f>
        <v>2.3844113100204433E-3</v>
      </c>
      <c r="F354" s="2">
        <f>'Moving Avg'!D354</f>
        <v>3.7591799999999997</v>
      </c>
      <c r="G354" s="2">
        <f>'Moving Avg'!F354</f>
        <v>3.8240699999999999</v>
      </c>
      <c r="H354" s="2">
        <f>'Moving Avg'!G354</f>
        <v>3.9411559999999999</v>
      </c>
      <c r="I354" s="2">
        <f>'Moving Avg'!H354</f>
        <v>3.9746144999999995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0</v>
      </c>
      <c r="Q354" s="8">
        <f t="shared" si="54"/>
        <v>8.75</v>
      </c>
      <c r="R354" s="8">
        <f t="shared" si="55"/>
        <v>5</v>
      </c>
      <c r="S354" s="8">
        <f t="shared" si="56"/>
        <v>3.75</v>
      </c>
      <c r="T354" s="8">
        <f t="shared" si="57"/>
        <v>6.25</v>
      </c>
      <c r="U354" s="7">
        <f t="shared" si="58"/>
        <v>5.833333333333333</v>
      </c>
      <c r="V354" s="7">
        <f t="shared" si="59"/>
        <v>5.9375</v>
      </c>
    </row>
    <row r="355" spans="1:22" ht="13.5" x14ac:dyDescent="0.25">
      <c r="A355" s="3">
        <f>RSI!A355</f>
        <v>42821</v>
      </c>
      <c r="B355" s="2">
        <f>RSI!B355</f>
        <v>3.69</v>
      </c>
      <c r="C355" s="2">
        <f>RSI!I355</f>
        <v>31.533508685842051</v>
      </c>
      <c r="D355" s="2">
        <f>MACD!E355</f>
        <v>3.2485177493331019E-2</v>
      </c>
      <c r="E355" s="2">
        <f>MACD!F355</f>
        <v>8.4045645466825584E-3</v>
      </c>
      <c r="F355" s="2">
        <f>'Moving Avg'!D355</f>
        <v>3.7392799999999999</v>
      </c>
      <c r="G355" s="2">
        <f>'Moving Avg'!F355</f>
        <v>3.8155449999999993</v>
      </c>
      <c r="H355" s="2">
        <f>'Moving Avg'!G355</f>
        <v>3.9320619999999997</v>
      </c>
      <c r="I355" s="2">
        <f>'Moving Avg'!H355</f>
        <v>3.9722094999999995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0</v>
      </c>
      <c r="Q355" s="8">
        <f t="shared" si="54"/>
        <v>8.75</v>
      </c>
      <c r="R355" s="8">
        <f t="shared" si="55"/>
        <v>5</v>
      </c>
      <c r="S355" s="8">
        <f t="shared" si="56"/>
        <v>3.75</v>
      </c>
      <c r="T355" s="8">
        <f t="shared" si="57"/>
        <v>6.25</v>
      </c>
      <c r="U355" s="7">
        <f t="shared" si="58"/>
        <v>5.833333333333333</v>
      </c>
      <c r="V355" s="7">
        <f t="shared" si="59"/>
        <v>5.9375</v>
      </c>
    </row>
    <row r="356" spans="1:22" ht="13.5" x14ac:dyDescent="0.25">
      <c r="A356" s="3">
        <f>RSI!A356</f>
        <v>42822</v>
      </c>
      <c r="B356" s="2">
        <f>RSI!B356</f>
        <v>3.7989999999999999</v>
      </c>
      <c r="C356" s="2">
        <f>RSI!I356</f>
        <v>46.131941000279298</v>
      </c>
      <c r="D356" s="2">
        <f>MACD!E356</f>
        <v>3.7732640904442061E-2</v>
      </c>
      <c r="E356" s="2">
        <f>MACD!F356</f>
        <v>1.427017981823446E-2</v>
      </c>
      <c r="F356" s="2">
        <f>'Moving Avg'!D356</f>
        <v>3.7411799999999999</v>
      </c>
      <c r="G356" s="2">
        <f>'Moving Avg'!F356</f>
        <v>3.8127049999999998</v>
      </c>
      <c r="H356" s="2">
        <f>'Moving Avg'!G356</f>
        <v>3.9251480000000005</v>
      </c>
      <c r="I356" s="2">
        <f>'Moving Avg'!H356</f>
        <v>3.9703494999999993</v>
      </c>
      <c r="J356" s="5" t="str">
        <f>OBV!F356</f>
        <v>BEARISH</v>
      </c>
      <c r="K356" s="5" t="str">
        <f>OBV!G356</f>
        <v>WEAK</v>
      </c>
      <c r="L356" s="5" t="str">
        <f>OBV!H356</f>
        <v>BEARISH DIVERGENCE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0</v>
      </c>
      <c r="Q356" s="8">
        <f t="shared" si="54"/>
        <v>8.75</v>
      </c>
      <c r="R356" s="8">
        <f t="shared" si="55"/>
        <v>5</v>
      </c>
      <c r="S356" s="8">
        <f t="shared" si="56"/>
        <v>3.75</v>
      </c>
      <c r="T356" s="8">
        <f t="shared" si="57"/>
        <v>6.25</v>
      </c>
      <c r="U356" s="7">
        <f t="shared" si="58"/>
        <v>5.833333333333333</v>
      </c>
      <c r="V356" s="7">
        <f t="shared" si="59"/>
        <v>5.9375</v>
      </c>
    </row>
    <row r="357" spans="1:22" ht="13.5" x14ac:dyDescent="0.25">
      <c r="A357" s="3">
        <f>RSI!A357</f>
        <v>42823</v>
      </c>
      <c r="B357" s="2">
        <f>RSI!B357</f>
        <v>3.6947000000000001</v>
      </c>
      <c r="C357" s="2">
        <f>RSI!I357</f>
        <v>37.8217302931426</v>
      </c>
      <c r="D357" s="2">
        <f>MACD!E357</f>
        <v>4.9387688979763311E-2</v>
      </c>
      <c r="E357" s="2">
        <f>MACD!F357</f>
        <v>2.1293681650540235E-2</v>
      </c>
      <c r="F357" s="2">
        <f>'Moving Avg'!D357</f>
        <v>3.7222200000000001</v>
      </c>
      <c r="G357" s="2">
        <f>'Moving Avg'!F357</f>
        <v>3.8055949999999994</v>
      </c>
      <c r="H357" s="2">
        <f>'Moving Avg'!G357</f>
        <v>3.9161480000000006</v>
      </c>
      <c r="I357" s="2">
        <f>'Moving Avg'!H357</f>
        <v>3.9685734999999993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0</v>
      </c>
      <c r="Q357" s="8">
        <f t="shared" si="54"/>
        <v>8.75</v>
      </c>
      <c r="R357" s="8">
        <f t="shared" si="55"/>
        <v>5</v>
      </c>
      <c r="S357" s="8">
        <f t="shared" si="56"/>
        <v>3.75</v>
      </c>
      <c r="T357" s="8">
        <f t="shared" si="57"/>
        <v>6.25</v>
      </c>
      <c r="U357" s="7">
        <f t="shared" si="58"/>
        <v>5.833333333333333</v>
      </c>
      <c r="V357" s="7">
        <f t="shared" si="59"/>
        <v>5.9375</v>
      </c>
    </row>
    <row r="358" spans="1:22" ht="13.5" x14ac:dyDescent="0.25">
      <c r="A358" s="3">
        <f>RSI!A358</f>
        <v>42824</v>
      </c>
      <c r="B358" s="2">
        <f>RSI!B358</f>
        <v>3.6095000000000002</v>
      </c>
      <c r="C358" s="2">
        <f>RSI!I358</f>
        <v>32.647968389600777</v>
      </c>
      <c r="D358" s="2">
        <f>MACD!E358</f>
        <v>5.2527254406527391E-2</v>
      </c>
      <c r="E358" s="2">
        <f>MACD!F358</f>
        <v>2.7540396201737666E-2</v>
      </c>
      <c r="F358" s="2">
        <f>'Moving Avg'!D358</f>
        <v>3.7023200000000003</v>
      </c>
      <c r="G358" s="2">
        <f>'Moving Avg'!F358</f>
        <v>3.7942249999999995</v>
      </c>
      <c r="H358" s="2">
        <f>'Moving Avg'!G358</f>
        <v>3.9054440000000006</v>
      </c>
      <c r="I358" s="2">
        <f>'Moving Avg'!H358</f>
        <v>3.9669125000000003</v>
      </c>
      <c r="J358" s="5" t="str">
        <f>OBV!F358</f>
        <v>BEARISH</v>
      </c>
      <c r="K358" s="5" t="str">
        <f>OBV!G358</f>
        <v>WEAK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0</v>
      </c>
      <c r="Q358" s="8">
        <f t="shared" si="54"/>
        <v>8.75</v>
      </c>
      <c r="R358" s="8">
        <f t="shared" si="55"/>
        <v>5</v>
      </c>
      <c r="S358" s="8">
        <f t="shared" si="56"/>
        <v>3.75</v>
      </c>
      <c r="T358" s="8">
        <f t="shared" si="57"/>
        <v>6.25</v>
      </c>
      <c r="U358" s="7">
        <f t="shared" si="58"/>
        <v>5.833333333333333</v>
      </c>
      <c r="V358" s="7">
        <f t="shared" si="59"/>
        <v>5.9375</v>
      </c>
    </row>
    <row r="359" spans="1:22" ht="13.5" x14ac:dyDescent="0.25">
      <c r="A359" s="3">
        <f>RSI!A359</f>
        <v>42825</v>
      </c>
      <c r="B359" s="2">
        <f>RSI!B359</f>
        <v>3.7042000000000002</v>
      </c>
      <c r="C359" s="2">
        <f>RSI!I359</f>
        <v>42.124602251432684</v>
      </c>
      <c r="D359" s="2">
        <f>MACD!E359</f>
        <v>4.9424893935684722E-2</v>
      </c>
      <c r="E359" s="2">
        <f>MACD!F359</f>
        <v>3.1917295748527079E-2</v>
      </c>
      <c r="F359" s="2">
        <f>'Moving Avg'!D359</f>
        <v>3.6994799999999999</v>
      </c>
      <c r="G359" s="2">
        <f>'Moving Avg'!F359</f>
        <v>3.7887749999999989</v>
      </c>
      <c r="H359" s="2">
        <f>'Moving Avg'!G359</f>
        <v>3.8990020000000003</v>
      </c>
      <c r="I359" s="2">
        <f>'Moving Avg'!H359</f>
        <v>3.965141</v>
      </c>
      <c r="J359" s="5" t="str">
        <f>OBV!F359</f>
        <v>BEARISH</v>
      </c>
      <c r="K359" s="5" t="str">
        <f>OBV!G359</f>
        <v>WEAK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0</v>
      </c>
      <c r="Q359" s="8">
        <f t="shared" si="54"/>
        <v>8.75</v>
      </c>
      <c r="R359" s="8">
        <f t="shared" si="55"/>
        <v>5</v>
      </c>
      <c r="S359" s="8">
        <f t="shared" si="56"/>
        <v>3.75</v>
      </c>
      <c r="T359" s="8">
        <f t="shared" si="57"/>
        <v>6.25</v>
      </c>
      <c r="U359" s="7">
        <f t="shared" si="58"/>
        <v>5.833333333333333</v>
      </c>
      <c r="V359" s="7">
        <f t="shared" si="59"/>
        <v>5.9375</v>
      </c>
    </row>
    <row r="360" spans="1:22" ht="13.5" x14ac:dyDescent="0.25">
      <c r="A360" s="3">
        <f>RSI!A360</f>
        <v>42828</v>
      </c>
      <c r="B360" s="2">
        <f>RSI!B360</f>
        <v>3.6</v>
      </c>
      <c r="C360" s="2">
        <f>RSI!I360</f>
        <v>36.104936109731959</v>
      </c>
      <c r="D360" s="2">
        <f>MACD!E360</f>
        <v>5.512162127122755E-2</v>
      </c>
      <c r="E360" s="2">
        <f>MACD!F360</f>
        <v>3.6558160853067172E-2</v>
      </c>
      <c r="F360" s="2">
        <f>'Moving Avg'!D360</f>
        <v>3.6814800000000005</v>
      </c>
      <c r="G360" s="2">
        <f>'Moving Avg'!F360</f>
        <v>3.7781149999999988</v>
      </c>
      <c r="H360" s="2">
        <f>'Moving Avg'!G360</f>
        <v>3.8882020000000006</v>
      </c>
      <c r="I360" s="2">
        <f>'Moving Avg'!H360</f>
        <v>3.9631079999999992</v>
      </c>
      <c r="J360" s="5" t="str">
        <f>OBV!F360</f>
        <v>BEARISH</v>
      </c>
      <c r="K360" s="5" t="str">
        <f>OBV!G360</f>
        <v>WEAK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0</v>
      </c>
      <c r="Q360" s="8">
        <f t="shared" si="54"/>
        <v>8.75</v>
      </c>
      <c r="R360" s="8">
        <f t="shared" si="55"/>
        <v>5</v>
      </c>
      <c r="S360" s="8">
        <f t="shared" si="56"/>
        <v>3.75</v>
      </c>
      <c r="T360" s="8">
        <f t="shared" si="57"/>
        <v>6.25</v>
      </c>
      <c r="U360" s="7">
        <f t="shared" si="58"/>
        <v>5.833333333333333</v>
      </c>
      <c r="V360" s="7">
        <f t="shared" si="59"/>
        <v>5.9375</v>
      </c>
    </row>
    <row r="361" spans="1:22" ht="13.5" x14ac:dyDescent="0.25">
      <c r="A361" s="3">
        <f>RSI!A361</f>
        <v>42829</v>
      </c>
      <c r="B361" s="2">
        <f>RSI!B361</f>
        <v>3.7042000000000002</v>
      </c>
      <c r="C361" s="2">
        <f>RSI!I361</f>
        <v>44.626567100806028</v>
      </c>
      <c r="D361" s="2">
        <f>MACD!E361</f>
        <v>5.3397728200541561E-2</v>
      </c>
      <c r="E361" s="2">
        <f>MACD!F361</f>
        <v>3.9926074322562052E-2</v>
      </c>
      <c r="F361" s="2">
        <f>'Moving Avg'!D361</f>
        <v>3.6625199999999998</v>
      </c>
      <c r="G361" s="2">
        <f>'Moving Avg'!F361</f>
        <v>3.7691149999999993</v>
      </c>
      <c r="H361" s="2">
        <f>'Moving Avg'!G361</f>
        <v>3.879864</v>
      </c>
      <c r="I361" s="2">
        <f>'Moving Avg'!H361</f>
        <v>3.9610119999999993</v>
      </c>
      <c r="J361" s="5" t="str">
        <f>OBV!F361</f>
        <v>BEARISH</v>
      </c>
      <c r="K361" s="5" t="str">
        <f>OBV!G361</f>
        <v>WEAK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0</v>
      </c>
      <c r="Q361" s="8">
        <f t="shared" si="54"/>
        <v>8.75</v>
      </c>
      <c r="R361" s="8">
        <f t="shared" si="55"/>
        <v>5</v>
      </c>
      <c r="S361" s="8">
        <f t="shared" si="56"/>
        <v>3.75</v>
      </c>
      <c r="T361" s="8">
        <f t="shared" si="57"/>
        <v>6.25</v>
      </c>
      <c r="U361" s="7">
        <f t="shared" si="58"/>
        <v>5.833333333333333</v>
      </c>
      <c r="V361" s="7">
        <f t="shared" si="59"/>
        <v>5.9375</v>
      </c>
    </row>
    <row r="362" spans="1:22" ht="13.5" x14ac:dyDescent="0.25">
      <c r="A362" s="3">
        <f>RSI!A362</f>
        <v>42830</v>
      </c>
      <c r="B362" s="2">
        <f>RSI!B362</f>
        <v>3.8132000000000001</v>
      </c>
      <c r="C362" s="2">
        <f>RSI!I362</f>
        <v>51.859428160351378</v>
      </c>
      <c r="D362" s="2">
        <f>MACD!E362</f>
        <v>4.4336584305268989E-2</v>
      </c>
      <c r="E362" s="2">
        <f>MACD!F362</f>
        <v>4.080817631910344E-2</v>
      </c>
      <c r="F362" s="2">
        <f>'Moving Avg'!D362</f>
        <v>3.6862200000000001</v>
      </c>
      <c r="G362" s="2">
        <f>'Moving Avg'!F362</f>
        <v>3.7702999999999998</v>
      </c>
      <c r="H362" s="2">
        <f>'Moving Avg'!G362</f>
        <v>3.8735180000000002</v>
      </c>
      <c r="I362" s="2">
        <f>'Moving Avg'!H362</f>
        <v>3.9594610000000001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100</v>
      </c>
      <c r="Q362" s="8">
        <f t="shared" si="54"/>
        <v>23.75</v>
      </c>
      <c r="R362" s="8">
        <f t="shared" si="55"/>
        <v>30</v>
      </c>
      <c r="S362" s="8">
        <f t="shared" si="56"/>
        <v>48.75</v>
      </c>
      <c r="T362" s="8">
        <f t="shared" si="57"/>
        <v>31.25</v>
      </c>
      <c r="U362" s="7">
        <f t="shared" si="58"/>
        <v>34.166666666666664</v>
      </c>
      <c r="V362" s="7">
        <f t="shared" si="59"/>
        <v>33.4375</v>
      </c>
    </row>
    <row r="363" spans="1:22" ht="13.5" x14ac:dyDescent="0.25">
      <c r="A363" s="3">
        <f>RSI!A363</f>
        <v>42831</v>
      </c>
      <c r="B363" s="2">
        <f>RSI!B363</f>
        <v>3.8605</v>
      </c>
      <c r="C363" s="2">
        <f>RSI!I363</f>
        <v>54.628962236361083</v>
      </c>
      <c r="D363" s="2">
        <f>MACD!E363</f>
        <v>2.0573732714325832E-2</v>
      </c>
      <c r="E363" s="2">
        <f>MACD!F363</f>
        <v>3.6761287598147917E-2</v>
      </c>
      <c r="F363" s="2">
        <f>'Moving Avg'!D363</f>
        <v>3.7364199999999999</v>
      </c>
      <c r="G363" s="2">
        <f>'Moving Avg'!F363</f>
        <v>3.7691149999999993</v>
      </c>
      <c r="H363" s="2">
        <f>'Moving Avg'!G363</f>
        <v>3.868306</v>
      </c>
      <c r="I363" s="2">
        <f>'Moving Avg'!H363</f>
        <v>3.9581029999999999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  <c r="M363" s="7">
        <f t="shared" si="50"/>
        <v>25</v>
      </c>
      <c r="N363" s="7">
        <f t="shared" si="51"/>
        <v>45</v>
      </c>
      <c r="O363" s="7">
        <f t="shared" si="52"/>
        <v>0</v>
      </c>
      <c r="P363" s="7">
        <f t="shared" si="53"/>
        <v>100</v>
      </c>
      <c r="Q363" s="8">
        <f t="shared" si="54"/>
        <v>39.5</v>
      </c>
      <c r="R363" s="8">
        <f t="shared" si="55"/>
        <v>39</v>
      </c>
      <c r="S363" s="8">
        <f t="shared" si="56"/>
        <v>55.5</v>
      </c>
      <c r="T363" s="8">
        <f t="shared" si="57"/>
        <v>42.5</v>
      </c>
      <c r="U363" s="7">
        <f t="shared" si="58"/>
        <v>44.666666666666664</v>
      </c>
      <c r="V363" s="7">
        <f t="shared" si="59"/>
        <v>44.125</v>
      </c>
    </row>
    <row r="364" spans="1:22" ht="13.5" x14ac:dyDescent="0.25">
      <c r="A364" s="3">
        <f>RSI!A364</f>
        <v>42832</v>
      </c>
      <c r="B364" s="2">
        <f>RSI!B364</f>
        <v>3.8605</v>
      </c>
      <c r="C364" s="2">
        <f>RSI!I364</f>
        <v>54.628962236361083</v>
      </c>
      <c r="D364" s="2">
        <f>MACD!E364</f>
        <v>1.4413135736797145E-3</v>
      </c>
      <c r="E364" s="2">
        <f>MACD!F364</f>
        <v>2.9697292793254275E-2</v>
      </c>
      <c r="F364" s="2">
        <f>'Moving Avg'!D364</f>
        <v>3.7676799999999999</v>
      </c>
      <c r="G364" s="2">
        <f>'Moving Avg'!F364</f>
        <v>3.7679299999999998</v>
      </c>
      <c r="H364" s="2">
        <f>'Moving Avg'!G364</f>
        <v>3.8630939999999998</v>
      </c>
      <c r="I364" s="2">
        <f>'Moving Avg'!H364</f>
        <v>3.9567449999999997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  <c r="M364" s="7">
        <f t="shared" si="50"/>
        <v>25</v>
      </c>
      <c r="N364" s="7">
        <f t="shared" si="51"/>
        <v>100</v>
      </c>
      <c r="O364" s="7">
        <f t="shared" si="52"/>
        <v>0</v>
      </c>
      <c r="P364" s="7">
        <f t="shared" si="53"/>
        <v>100</v>
      </c>
      <c r="Q364" s="8">
        <f t="shared" si="54"/>
        <v>58.75</v>
      </c>
      <c r="R364" s="8">
        <f t="shared" si="55"/>
        <v>50</v>
      </c>
      <c r="S364" s="8">
        <f t="shared" si="56"/>
        <v>63.75</v>
      </c>
      <c r="T364" s="8">
        <f t="shared" si="57"/>
        <v>56.25</v>
      </c>
      <c r="U364" s="7">
        <f t="shared" si="58"/>
        <v>57.5</v>
      </c>
      <c r="V364" s="7">
        <f t="shared" si="59"/>
        <v>57.1875</v>
      </c>
    </row>
    <row r="365" spans="1:22" ht="13.5" x14ac:dyDescent="0.25">
      <c r="A365" s="3">
        <f>RSI!A365</f>
        <v>42835</v>
      </c>
      <c r="B365" s="2">
        <f>RSI!B365</f>
        <v>3.8653</v>
      </c>
      <c r="C365" s="2">
        <f>RSI!I365</f>
        <v>54.934097921281428</v>
      </c>
      <c r="D365" s="2">
        <f>MACD!E365</f>
        <v>-1.9909058272395086E-2</v>
      </c>
      <c r="E365" s="2">
        <f>MACD!F365</f>
        <v>1.9776022580124404E-2</v>
      </c>
      <c r="F365" s="2">
        <f>'Moving Avg'!D365</f>
        <v>3.8207399999999998</v>
      </c>
      <c r="G365" s="2">
        <f>'Moving Avg'!F365</f>
        <v>3.7669850000000005</v>
      </c>
      <c r="H365" s="2">
        <f>'Moving Avg'!G365</f>
        <v>3.8593999999999995</v>
      </c>
      <c r="I365" s="2">
        <f>'Moving Avg'!H365</f>
        <v>3.9554109999999998</v>
      </c>
      <c r="J365" s="5" t="str">
        <f>OBV!F365</f>
        <v>BULLISH</v>
      </c>
      <c r="K365" s="5" t="str">
        <f>OBV!G365</f>
        <v>STRONG</v>
      </c>
      <c r="L365" s="5" t="str">
        <f>OBV!H365</f>
        <v>CONFIRMED BULLISH</v>
      </c>
      <c r="M365" s="7">
        <f t="shared" si="50"/>
        <v>25</v>
      </c>
      <c r="N365" s="7">
        <f t="shared" si="51"/>
        <v>100</v>
      </c>
      <c r="O365" s="7">
        <f t="shared" si="52"/>
        <v>0</v>
      </c>
      <c r="P365" s="7">
        <f t="shared" si="53"/>
        <v>100</v>
      </c>
      <c r="Q365" s="8">
        <f t="shared" si="54"/>
        <v>58.75</v>
      </c>
      <c r="R365" s="8">
        <f t="shared" si="55"/>
        <v>50</v>
      </c>
      <c r="S365" s="8">
        <f t="shared" si="56"/>
        <v>63.75</v>
      </c>
      <c r="T365" s="8">
        <f t="shared" si="57"/>
        <v>56.25</v>
      </c>
      <c r="U365" s="7">
        <f t="shared" si="58"/>
        <v>57.5</v>
      </c>
      <c r="V365" s="7">
        <f t="shared" si="59"/>
        <v>57.1875</v>
      </c>
    </row>
    <row r="366" spans="1:22" ht="13.5" x14ac:dyDescent="0.25">
      <c r="A366" s="3">
        <f>RSI!A366</f>
        <v>42836</v>
      </c>
      <c r="B366" s="2">
        <f>RSI!B366</f>
        <v>3.8653</v>
      </c>
      <c r="C366" s="2">
        <f>RSI!I366</f>
        <v>54.934097921281428</v>
      </c>
      <c r="D366" s="2">
        <f>MACD!E366</f>
        <v>-2.1638163755531625E-2</v>
      </c>
      <c r="E366" s="2">
        <f>MACD!F366</f>
        <v>1.14931853129932E-2</v>
      </c>
      <c r="F366" s="2">
        <f>'Moving Avg'!D366</f>
        <v>3.8529600000000004</v>
      </c>
      <c r="G366" s="2">
        <f>'Moving Avg'!F366</f>
        <v>3.7660400000000003</v>
      </c>
      <c r="H366" s="2">
        <f>'Moving Avg'!G366</f>
        <v>3.8557059999999992</v>
      </c>
      <c r="I366" s="2">
        <f>'Moving Avg'!H366</f>
        <v>3.9541854999999999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  <c r="M366" s="7">
        <f t="shared" si="50"/>
        <v>25</v>
      </c>
      <c r="N366" s="7">
        <f t="shared" si="51"/>
        <v>100</v>
      </c>
      <c r="O366" s="7">
        <f t="shared" si="52"/>
        <v>0</v>
      </c>
      <c r="P366" s="7">
        <f t="shared" si="53"/>
        <v>100</v>
      </c>
      <c r="Q366" s="8">
        <f t="shared" si="54"/>
        <v>58.75</v>
      </c>
      <c r="R366" s="8">
        <f t="shared" si="55"/>
        <v>50</v>
      </c>
      <c r="S366" s="8">
        <f t="shared" si="56"/>
        <v>63.75</v>
      </c>
      <c r="T366" s="8">
        <f t="shared" si="57"/>
        <v>56.25</v>
      </c>
      <c r="U366" s="7">
        <f t="shared" si="58"/>
        <v>57.5</v>
      </c>
      <c r="V366" s="7">
        <f t="shared" si="59"/>
        <v>57.1875</v>
      </c>
    </row>
    <row r="367" spans="1:22" ht="13.5" x14ac:dyDescent="0.25">
      <c r="A367" s="3">
        <f>RSI!A367</f>
        <v>42837</v>
      </c>
      <c r="B367" s="2">
        <f>RSI!B367</f>
        <v>3.8653</v>
      </c>
      <c r="C367" s="2">
        <f>RSI!I367</f>
        <v>54.934097921281428</v>
      </c>
      <c r="D367" s="2">
        <f>MACD!E367</f>
        <v>-3.9547996669607066E-2</v>
      </c>
      <c r="E367" s="2">
        <f>MACD!F367</f>
        <v>1.2849489164731484E-3</v>
      </c>
      <c r="F367" s="2">
        <f>'Moving Avg'!D367</f>
        <v>3.8633800000000003</v>
      </c>
      <c r="G367" s="2">
        <f>'Moving Avg'!F367</f>
        <v>3.765330000000001</v>
      </c>
      <c r="H367" s="2">
        <f>'Moving Avg'!G367</f>
        <v>3.8529599999999995</v>
      </c>
      <c r="I367" s="2">
        <f>'Moving Avg'!H367</f>
        <v>3.9529600000000009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  <c r="M367" s="7">
        <f t="shared" si="50"/>
        <v>25</v>
      </c>
      <c r="N367" s="7">
        <f t="shared" si="51"/>
        <v>100</v>
      </c>
      <c r="O367" s="7">
        <f t="shared" si="52"/>
        <v>0</v>
      </c>
      <c r="P367" s="7">
        <f t="shared" si="53"/>
        <v>100</v>
      </c>
      <c r="Q367" s="8">
        <f t="shared" si="54"/>
        <v>58.75</v>
      </c>
      <c r="R367" s="8">
        <f t="shared" si="55"/>
        <v>50</v>
      </c>
      <c r="S367" s="8">
        <f t="shared" si="56"/>
        <v>63.75</v>
      </c>
      <c r="T367" s="8">
        <f t="shared" si="57"/>
        <v>56.25</v>
      </c>
      <c r="U367" s="7">
        <f t="shared" si="58"/>
        <v>57.5</v>
      </c>
      <c r="V367" s="7">
        <f t="shared" si="59"/>
        <v>57.1875</v>
      </c>
    </row>
    <row r="368" spans="1:22" ht="13.5" x14ac:dyDescent="0.25">
      <c r="A368" s="3">
        <f>RSI!A368</f>
        <v>42838</v>
      </c>
      <c r="B368" s="2">
        <f>RSI!B368</f>
        <v>3.8369</v>
      </c>
      <c r="C368" s="2">
        <f>RSI!I368</f>
        <v>52.333203286968498</v>
      </c>
      <c r="D368" s="2">
        <f>MACD!E368</f>
        <v>-6.6077375771294466E-2</v>
      </c>
      <c r="E368" s="2">
        <f>MACD!F368</f>
        <v>-1.2187516021080376E-2</v>
      </c>
      <c r="F368" s="2">
        <f>'Moving Avg'!D368</f>
        <v>3.8586599999999995</v>
      </c>
      <c r="G368" s="2">
        <f>'Moving Avg'!F368</f>
        <v>3.7677000000000005</v>
      </c>
      <c r="H368" s="2">
        <f>'Moving Avg'!G368</f>
        <v>3.8504979999999991</v>
      </c>
      <c r="I368" s="2">
        <f>'Moving Avg'!H368</f>
        <v>3.9515925000000012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  <c r="M368" s="7">
        <f t="shared" si="50"/>
        <v>25</v>
      </c>
      <c r="N368" s="7">
        <f t="shared" si="51"/>
        <v>100</v>
      </c>
      <c r="O368" s="7">
        <f t="shared" si="52"/>
        <v>0</v>
      </c>
      <c r="P368" s="7">
        <f t="shared" si="53"/>
        <v>16.5</v>
      </c>
      <c r="Q368" s="8">
        <f t="shared" si="54"/>
        <v>46.225000000000001</v>
      </c>
      <c r="R368" s="8">
        <f t="shared" si="55"/>
        <v>29.125</v>
      </c>
      <c r="S368" s="8">
        <f t="shared" si="56"/>
        <v>26.175000000000001</v>
      </c>
      <c r="T368" s="8">
        <f t="shared" si="57"/>
        <v>35.375</v>
      </c>
      <c r="U368" s="7">
        <f t="shared" si="58"/>
        <v>33.841666666666661</v>
      </c>
      <c r="V368" s="7">
        <f t="shared" si="59"/>
        <v>34.224999999999994</v>
      </c>
    </row>
    <row r="369" spans="1:22" ht="13.5" x14ac:dyDescent="0.25">
      <c r="A369" s="3">
        <f>RSI!A369</f>
        <v>42839</v>
      </c>
      <c r="B369" s="2">
        <f>RSI!B369</f>
        <v>3.8841999999999999</v>
      </c>
      <c r="C369" s="2">
        <f>RSI!I369</f>
        <v>56.064215184821833</v>
      </c>
      <c r="D369" s="2">
        <f>MACD!E369</f>
        <v>-7.7635409246732845E-2</v>
      </c>
      <c r="E369" s="2">
        <f>MACD!F369</f>
        <v>-2.5277094666210871E-2</v>
      </c>
      <c r="F369" s="2">
        <f>'Moving Avg'!D369</f>
        <v>3.8633999999999999</v>
      </c>
      <c r="G369" s="2">
        <f>'Moving Avg'!F369</f>
        <v>3.7724350000000002</v>
      </c>
      <c r="H369" s="2">
        <f>'Moving Avg'!G369</f>
        <v>3.8488879999999988</v>
      </c>
      <c r="I369" s="2">
        <f>'Moving Avg'!H369</f>
        <v>3.9504615000000007</v>
      </c>
      <c r="J369" s="5" t="str">
        <f>OBV!F369</f>
        <v>BULLISH</v>
      </c>
      <c r="K369" s="5" t="str">
        <f>OBV!G369</f>
        <v>STRONG</v>
      </c>
      <c r="L369" s="5" t="str">
        <f>OBV!H369</f>
        <v>CONFIRMED BULLISH</v>
      </c>
      <c r="M369" s="7">
        <f t="shared" si="50"/>
        <v>25</v>
      </c>
      <c r="N369" s="7">
        <f t="shared" si="51"/>
        <v>100</v>
      </c>
      <c r="O369" s="7">
        <f t="shared" si="52"/>
        <v>0</v>
      </c>
      <c r="P369" s="7">
        <f t="shared" si="53"/>
        <v>100</v>
      </c>
      <c r="Q369" s="8">
        <f t="shared" si="54"/>
        <v>58.75</v>
      </c>
      <c r="R369" s="8">
        <f t="shared" si="55"/>
        <v>50</v>
      </c>
      <c r="S369" s="8">
        <f t="shared" si="56"/>
        <v>63.75</v>
      </c>
      <c r="T369" s="8">
        <f t="shared" si="57"/>
        <v>56.25</v>
      </c>
      <c r="U369" s="7">
        <f t="shared" si="58"/>
        <v>57.5</v>
      </c>
      <c r="V369" s="7">
        <f t="shared" si="59"/>
        <v>57.1875</v>
      </c>
    </row>
    <row r="370" spans="1:22" ht="13.5" x14ac:dyDescent="0.25">
      <c r="A370" s="3">
        <f>RSI!A370</f>
        <v>42842</v>
      </c>
      <c r="B370" s="2">
        <f>RSI!B370</f>
        <v>3.8841999999999999</v>
      </c>
      <c r="C370" s="2">
        <f>RSI!I370</f>
        <v>56.06421518482184</v>
      </c>
      <c r="D370" s="2">
        <f>MACD!E370</f>
        <v>-0.10388816585288296</v>
      </c>
      <c r="E370" s="2">
        <f>MACD!F370</f>
        <v>-4.0999308903545292E-2</v>
      </c>
      <c r="F370" s="2">
        <f>'Moving Avg'!D370</f>
        <v>3.8671799999999998</v>
      </c>
      <c r="G370" s="2">
        <f>'Moving Avg'!F370</f>
        <v>3.7771699999999995</v>
      </c>
      <c r="H370" s="2">
        <f>'Moving Avg'!G370</f>
        <v>3.8469919999999989</v>
      </c>
      <c r="I370" s="2">
        <f>'Moving Avg'!H370</f>
        <v>3.9497200000000006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  <c r="M370" s="7">
        <f t="shared" si="50"/>
        <v>25</v>
      </c>
      <c r="N370" s="7">
        <f t="shared" si="51"/>
        <v>100</v>
      </c>
      <c r="O370" s="7">
        <f t="shared" si="52"/>
        <v>0</v>
      </c>
      <c r="P370" s="7">
        <f t="shared" si="53"/>
        <v>100</v>
      </c>
      <c r="Q370" s="8">
        <f t="shared" si="54"/>
        <v>58.75</v>
      </c>
      <c r="R370" s="8">
        <f t="shared" si="55"/>
        <v>50</v>
      </c>
      <c r="S370" s="8">
        <f t="shared" si="56"/>
        <v>63.75</v>
      </c>
      <c r="T370" s="8">
        <f t="shared" si="57"/>
        <v>56.25</v>
      </c>
      <c r="U370" s="7">
        <f t="shared" si="58"/>
        <v>57.5</v>
      </c>
      <c r="V370" s="7">
        <f t="shared" si="59"/>
        <v>57.1875</v>
      </c>
    </row>
    <row r="371" spans="1:22" ht="13.5" x14ac:dyDescent="0.25">
      <c r="A371" s="3">
        <f>RSI!A371</f>
        <v>42843</v>
      </c>
      <c r="B371" s="2">
        <f>RSI!B371</f>
        <v>3.8841999999999999</v>
      </c>
      <c r="C371" s="2">
        <f>RSI!I371</f>
        <v>56.06421518482184</v>
      </c>
      <c r="D371" s="2">
        <f>MACD!E371</f>
        <v>-0.11048063138929276</v>
      </c>
      <c r="E371" s="2">
        <f>MACD!F371</f>
        <v>-5.4895573400694786E-2</v>
      </c>
      <c r="F371" s="2">
        <f>'Moving Avg'!D371</f>
        <v>3.8709599999999993</v>
      </c>
      <c r="G371" s="2">
        <f>'Moving Avg'!F371</f>
        <v>3.7819049999999992</v>
      </c>
      <c r="H371" s="2">
        <f>'Moving Avg'!G371</f>
        <v>3.8427279999999993</v>
      </c>
      <c r="I371" s="2">
        <f>'Moving Avg'!H371</f>
        <v>3.9489784999999999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  <c r="M371" s="7">
        <f t="shared" si="50"/>
        <v>25</v>
      </c>
      <c r="N371" s="7">
        <f t="shared" si="51"/>
        <v>100</v>
      </c>
      <c r="O371" s="7">
        <f t="shared" si="52"/>
        <v>0</v>
      </c>
      <c r="P371" s="7">
        <f t="shared" si="53"/>
        <v>100</v>
      </c>
      <c r="Q371" s="8">
        <f t="shared" si="54"/>
        <v>58.75</v>
      </c>
      <c r="R371" s="8">
        <f t="shared" si="55"/>
        <v>50</v>
      </c>
      <c r="S371" s="8">
        <f t="shared" si="56"/>
        <v>63.75</v>
      </c>
      <c r="T371" s="8">
        <f t="shared" si="57"/>
        <v>56.25</v>
      </c>
      <c r="U371" s="7">
        <f t="shared" si="58"/>
        <v>57.5</v>
      </c>
      <c r="V371" s="7">
        <f t="shared" si="59"/>
        <v>57.1875</v>
      </c>
    </row>
    <row r="372" spans="1:22" ht="13.5" x14ac:dyDescent="0.25">
      <c r="A372" s="3">
        <f>RSI!A372</f>
        <v>42844</v>
      </c>
      <c r="B372" s="2">
        <f>RSI!B372</f>
        <v>3.9504999999999999</v>
      </c>
      <c r="C372" s="2">
        <f>RSI!I372</f>
        <v>61.359183855899282</v>
      </c>
      <c r="D372" s="2">
        <f>MACD!E372</f>
        <v>-0.10457979234927972</v>
      </c>
      <c r="E372" s="2">
        <f>MACD!F372</f>
        <v>-6.4832417190411773E-2</v>
      </c>
      <c r="F372" s="2">
        <f>'Moving Avg'!D372</f>
        <v>3.8879999999999995</v>
      </c>
      <c r="G372" s="2">
        <f>'Moving Avg'!F372</f>
        <v>3.7899549999999991</v>
      </c>
      <c r="H372" s="2">
        <f>'Moving Avg'!G372</f>
        <v>3.8421579999999995</v>
      </c>
      <c r="I372" s="2">
        <f>'Moving Avg'!H372</f>
        <v>3.9485685000000013</v>
      </c>
      <c r="J372" s="5" t="str">
        <f>OBV!F372</f>
        <v>BULLISH</v>
      </c>
      <c r="K372" s="5" t="str">
        <f>OBV!G372</f>
        <v>STRONG</v>
      </c>
      <c r="L372" s="5" t="str">
        <f>OBV!H372</f>
        <v>CONFIRMED BULLISH</v>
      </c>
      <c r="M372" s="7">
        <f t="shared" si="50"/>
        <v>25</v>
      </c>
      <c r="N372" s="7">
        <f t="shared" si="51"/>
        <v>100</v>
      </c>
      <c r="O372" s="7">
        <f t="shared" si="52"/>
        <v>0</v>
      </c>
      <c r="P372" s="7">
        <f t="shared" si="53"/>
        <v>100</v>
      </c>
      <c r="Q372" s="8">
        <f t="shared" si="54"/>
        <v>58.75</v>
      </c>
      <c r="R372" s="8">
        <f t="shared" si="55"/>
        <v>50</v>
      </c>
      <c r="S372" s="8">
        <f t="shared" si="56"/>
        <v>63.75</v>
      </c>
      <c r="T372" s="8">
        <f t="shared" si="57"/>
        <v>56.25</v>
      </c>
      <c r="U372" s="7">
        <f t="shared" si="58"/>
        <v>57.5</v>
      </c>
      <c r="V372" s="7">
        <f t="shared" si="59"/>
        <v>57.1875</v>
      </c>
    </row>
    <row r="373" spans="1:22" ht="13.5" x14ac:dyDescent="0.25">
      <c r="A373" s="3">
        <f>RSI!A373</f>
        <v>42845</v>
      </c>
      <c r="B373" s="2">
        <f>RSI!B373</f>
        <v>3.9504999999999999</v>
      </c>
      <c r="C373" s="2">
        <f>RSI!I373</f>
        <v>61.359183855899282</v>
      </c>
      <c r="D373" s="2">
        <f>MACD!E373</f>
        <v>-9.3052584641585501E-2</v>
      </c>
      <c r="E373" s="2">
        <f>MACD!F373</f>
        <v>-7.0476450680646521E-2</v>
      </c>
      <c r="F373" s="2">
        <f>'Moving Avg'!D373</f>
        <v>3.91072</v>
      </c>
      <c r="G373" s="2">
        <f>'Moving Avg'!F373</f>
        <v>3.8020300000000007</v>
      </c>
      <c r="H373" s="2">
        <f>'Moving Avg'!G373</f>
        <v>3.8396940000000002</v>
      </c>
      <c r="I373" s="2">
        <f>'Moving Avg'!H373</f>
        <v>3.9486665000000012</v>
      </c>
      <c r="J373" s="5" t="str">
        <f>OBV!F373</f>
        <v>BULLISH</v>
      </c>
      <c r="K373" s="5" t="str">
        <f>OBV!G373</f>
        <v>STRONG</v>
      </c>
      <c r="L373" s="5" t="str">
        <f>OBV!H373</f>
        <v>CONFIRMED BULLISH</v>
      </c>
      <c r="M373" s="7">
        <f t="shared" si="50"/>
        <v>25</v>
      </c>
      <c r="N373" s="7">
        <f t="shared" si="51"/>
        <v>100</v>
      </c>
      <c r="O373" s="7">
        <f t="shared" si="52"/>
        <v>0</v>
      </c>
      <c r="P373" s="7">
        <f t="shared" si="53"/>
        <v>100</v>
      </c>
      <c r="Q373" s="8">
        <f t="shared" si="54"/>
        <v>58.75</v>
      </c>
      <c r="R373" s="8">
        <f t="shared" si="55"/>
        <v>50</v>
      </c>
      <c r="S373" s="8">
        <f t="shared" si="56"/>
        <v>63.75</v>
      </c>
      <c r="T373" s="8">
        <f t="shared" si="57"/>
        <v>56.25</v>
      </c>
      <c r="U373" s="7">
        <f t="shared" si="58"/>
        <v>57.5</v>
      </c>
      <c r="V373" s="7">
        <f t="shared" si="59"/>
        <v>57.1875</v>
      </c>
    </row>
    <row r="374" spans="1:22" ht="13.5" x14ac:dyDescent="0.25">
      <c r="A374" s="3">
        <f>RSI!A374</f>
        <v>42846</v>
      </c>
      <c r="B374" s="2">
        <f>RSI!B374</f>
        <v>3.9504999999999999</v>
      </c>
      <c r="C374" s="2">
        <f>RSI!I374</f>
        <v>61.359183855899282</v>
      </c>
      <c r="D374" s="2">
        <f>MACD!E374</f>
        <v>-8.398650926214879E-2</v>
      </c>
      <c r="E374" s="2">
        <f>MACD!F374</f>
        <v>-7.3178462396946975E-2</v>
      </c>
      <c r="F374" s="2">
        <f>'Moving Avg'!D374</f>
        <v>3.9239800000000002</v>
      </c>
      <c r="G374" s="2">
        <f>'Moving Avg'!F374</f>
        <v>3.8136350000000006</v>
      </c>
      <c r="H374" s="2">
        <f>'Moving Avg'!G374</f>
        <v>3.8391239999999995</v>
      </c>
      <c r="I374" s="2">
        <f>'Moving Avg'!H374</f>
        <v>3.9488795000000017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83.5</v>
      </c>
      <c r="Q374" s="8">
        <f t="shared" si="54"/>
        <v>37.024999999999999</v>
      </c>
      <c r="R374" s="8">
        <f t="shared" si="55"/>
        <v>34.875</v>
      </c>
      <c r="S374" s="8">
        <f t="shared" si="56"/>
        <v>48.075000000000003</v>
      </c>
      <c r="T374" s="8">
        <f t="shared" si="57"/>
        <v>38.375</v>
      </c>
      <c r="U374" s="7">
        <f t="shared" si="58"/>
        <v>39.991666666666667</v>
      </c>
      <c r="V374" s="7">
        <f t="shared" si="59"/>
        <v>39.587500000000006</v>
      </c>
    </row>
    <row r="375" spans="1:22" ht="13.5" x14ac:dyDescent="0.25">
      <c r="A375" s="3">
        <f>RSI!A375</f>
        <v>42849</v>
      </c>
      <c r="B375" s="2">
        <f>RSI!B375</f>
        <v>3.9504999999999999</v>
      </c>
      <c r="C375" s="2">
        <f>RSI!I375</f>
        <v>61.359183855899282</v>
      </c>
      <c r="D375" s="2">
        <f>MACD!E375</f>
        <v>-7.6213527021711247E-2</v>
      </c>
      <c r="E375" s="2">
        <f>MACD!F375</f>
        <v>-7.3785475321899829E-2</v>
      </c>
      <c r="F375" s="2">
        <f>'Moving Avg'!D375</f>
        <v>3.9372400000000001</v>
      </c>
      <c r="G375" s="2">
        <f>'Moving Avg'!F375</f>
        <v>3.8266600000000013</v>
      </c>
      <c r="H375" s="2">
        <f>'Moving Avg'!G375</f>
        <v>3.8387439999999997</v>
      </c>
      <c r="I375" s="2">
        <f>'Moving Avg'!H375</f>
        <v>3.9485240000000017</v>
      </c>
      <c r="J375" s="5" t="str">
        <f>OBV!F375</f>
        <v>BULLISH</v>
      </c>
      <c r="K375" s="5" t="str">
        <f>OBV!G375</f>
        <v>NEUTRAL</v>
      </c>
      <c r="L375" s="5" t="str">
        <f>OBV!H375</f>
        <v>CONFIRMED BULLISH</v>
      </c>
      <c r="M375" s="7">
        <f t="shared" si="50"/>
        <v>25</v>
      </c>
      <c r="N375" s="7">
        <f t="shared" si="51"/>
        <v>45</v>
      </c>
      <c r="O375" s="7">
        <f t="shared" si="52"/>
        <v>0</v>
      </c>
      <c r="P375" s="7">
        <f t="shared" si="53"/>
        <v>83.5</v>
      </c>
      <c r="Q375" s="8">
        <f t="shared" si="54"/>
        <v>37.024999999999999</v>
      </c>
      <c r="R375" s="8">
        <f t="shared" si="55"/>
        <v>34.875</v>
      </c>
      <c r="S375" s="8">
        <f t="shared" si="56"/>
        <v>48.075000000000003</v>
      </c>
      <c r="T375" s="8">
        <f t="shared" si="57"/>
        <v>38.375</v>
      </c>
      <c r="U375" s="7">
        <f t="shared" si="58"/>
        <v>39.991666666666667</v>
      </c>
      <c r="V375" s="7">
        <f t="shared" si="59"/>
        <v>39.587500000000006</v>
      </c>
    </row>
    <row r="376" spans="1:22" ht="13.5" x14ac:dyDescent="0.25">
      <c r="A376" s="3">
        <f>RSI!A376</f>
        <v>42850</v>
      </c>
      <c r="B376" s="2">
        <f>RSI!B376</f>
        <v>3.8321000000000001</v>
      </c>
      <c r="C376" s="2">
        <f>RSI!I376</f>
        <v>47.584357730890574</v>
      </c>
      <c r="D376" s="2">
        <f>MACD!E376</f>
        <v>-6.1455623249041302E-2</v>
      </c>
      <c r="E376" s="2">
        <f>MACD!F376</f>
        <v>-7.1319504907328121E-2</v>
      </c>
      <c r="F376" s="2">
        <f>'Moving Avg'!D376</f>
        <v>3.9268200000000002</v>
      </c>
      <c r="G376" s="2">
        <f>'Moving Avg'!F376</f>
        <v>3.8283149999999999</v>
      </c>
      <c r="H376" s="2">
        <f>'Moving Avg'!G376</f>
        <v>3.8348599999999999</v>
      </c>
      <c r="I376" s="2">
        <f>'Moving Avg'!H376</f>
        <v>3.9476000000000009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0</v>
      </c>
      <c r="Q376" s="8">
        <f t="shared" si="54"/>
        <v>8.75</v>
      </c>
      <c r="R376" s="8">
        <f t="shared" si="55"/>
        <v>5</v>
      </c>
      <c r="S376" s="8">
        <f t="shared" si="56"/>
        <v>3.75</v>
      </c>
      <c r="T376" s="8">
        <f t="shared" si="57"/>
        <v>6.25</v>
      </c>
      <c r="U376" s="7">
        <f t="shared" si="58"/>
        <v>5.833333333333333</v>
      </c>
      <c r="V376" s="7">
        <f t="shared" si="59"/>
        <v>5.9375</v>
      </c>
    </row>
    <row r="377" spans="1:22" ht="13.5" x14ac:dyDescent="0.25">
      <c r="A377" s="3">
        <f>RSI!A377</f>
        <v>42851</v>
      </c>
      <c r="B377" s="2">
        <f>RSI!B377</f>
        <v>3.9458000000000002</v>
      </c>
      <c r="C377" s="2">
        <f>RSI!I377</f>
        <v>57.460593025699644</v>
      </c>
      <c r="D377" s="2">
        <f>MACD!E377</f>
        <v>-5.7236688689267456E-2</v>
      </c>
      <c r="E377" s="2">
        <f>MACD!F377</f>
        <v>-6.8502941663715997E-2</v>
      </c>
      <c r="F377" s="2">
        <f>'Moving Avg'!D377</f>
        <v>3.9258800000000003</v>
      </c>
      <c r="G377" s="2">
        <f>'Moving Avg'!F377</f>
        <v>3.8408700000000002</v>
      </c>
      <c r="H377" s="2">
        <f>'Moving Avg'!G377</f>
        <v>3.83325</v>
      </c>
      <c r="I377" s="2">
        <f>'Moving Avg'!H377</f>
        <v>3.9467710000000009</v>
      </c>
      <c r="J377" s="5" t="str">
        <f>OBV!F377</f>
        <v>BEARISH</v>
      </c>
      <c r="K377" s="5" t="str">
        <f>OBV!G377</f>
        <v>WEAK</v>
      </c>
      <c r="L377" s="5" t="str">
        <f>OBV!H377</f>
        <v>CONFIRMED BEARISH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0</v>
      </c>
      <c r="Q377" s="8">
        <f t="shared" si="54"/>
        <v>8.75</v>
      </c>
      <c r="R377" s="8">
        <f t="shared" si="55"/>
        <v>5</v>
      </c>
      <c r="S377" s="8">
        <f t="shared" si="56"/>
        <v>3.75</v>
      </c>
      <c r="T377" s="8">
        <f t="shared" si="57"/>
        <v>6.25</v>
      </c>
      <c r="U377" s="7">
        <f t="shared" si="58"/>
        <v>5.833333333333333</v>
      </c>
      <c r="V377" s="7">
        <f t="shared" si="59"/>
        <v>5.9375</v>
      </c>
    </row>
    <row r="378" spans="1:22" ht="13.5" x14ac:dyDescent="0.25">
      <c r="A378" s="3">
        <f>RSI!A378</f>
        <v>42852</v>
      </c>
      <c r="B378" s="2">
        <f>RSI!B378</f>
        <v>4.0121000000000002</v>
      </c>
      <c r="C378" s="2">
        <f>RSI!I378</f>
        <v>61.961422242626249</v>
      </c>
      <c r="D378" s="2">
        <f>MACD!E378</f>
        <v>-6.3476706470763755E-2</v>
      </c>
      <c r="E378" s="2">
        <f>MACD!F378</f>
        <v>-6.7497694625125559E-2</v>
      </c>
      <c r="F378" s="2">
        <f>'Moving Avg'!D378</f>
        <v>3.9382000000000006</v>
      </c>
      <c r="G378" s="2">
        <f>'Moving Avg'!F378</f>
        <v>3.8609999999999998</v>
      </c>
      <c r="H378" s="2">
        <f>'Moving Avg'!G378</f>
        <v>3.8352400000000002</v>
      </c>
      <c r="I378" s="2">
        <f>'Moving Avg'!H378</f>
        <v>3.9463920000000003</v>
      </c>
      <c r="J378" s="5" t="str">
        <f>OBV!F378</f>
        <v>BEARISH</v>
      </c>
      <c r="K378" s="5" t="str">
        <f>OBV!G378</f>
        <v>WEAK</v>
      </c>
      <c r="L378" s="5" t="str">
        <f>OBV!H378</f>
        <v>BEARISH DIVERGENCE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0</v>
      </c>
      <c r="Q378" s="8">
        <f t="shared" si="54"/>
        <v>8.75</v>
      </c>
      <c r="R378" s="8">
        <f t="shared" si="55"/>
        <v>5</v>
      </c>
      <c r="S378" s="8">
        <f t="shared" si="56"/>
        <v>3.75</v>
      </c>
      <c r="T378" s="8">
        <f t="shared" si="57"/>
        <v>6.25</v>
      </c>
      <c r="U378" s="7">
        <f t="shared" si="58"/>
        <v>5.833333333333333</v>
      </c>
      <c r="V378" s="7">
        <f t="shared" si="59"/>
        <v>5.9375</v>
      </c>
    </row>
    <row r="379" spans="1:22" ht="13.5" x14ac:dyDescent="0.25">
      <c r="A379" s="3">
        <f>RSI!A379</f>
        <v>42853</v>
      </c>
      <c r="B379" s="2">
        <f>RSI!B379</f>
        <v>4.0453000000000001</v>
      </c>
      <c r="C379" s="2">
        <f>RSI!I379</f>
        <v>64.014645284555939</v>
      </c>
      <c r="D379" s="2">
        <f>MACD!E379</f>
        <v>-6.4821145399620139E-2</v>
      </c>
      <c r="E379" s="2">
        <f>MACD!F379</f>
        <v>-6.6962384780024475E-2</v>
      </c>
      <c r="F379" s="2">
        <f>'Moving Avg'!D379</f>
        <v>3.9571600000000005</v>
      </c>
      <c r="G379" s="2">
        <f>'Moving Avg'!F379</f>
        <v>3.8780550000000007</v>
      </c>
      <c r="H379" s="2">
        <f>'Moving Avg'!G379</f>
        <v>3.837893999999999</v>
      </c>
      <c r="I379" s="2">
        <f>'Moving Avg'!H379</f>
        <v>3.9461790000000003</v>
      </c>
      <c r="J379" s="5" t="str">
        <f>OBV!F379</f>
        <v>BEARISH</v>
      </c>
      <c r="K379" s="5" t="str">
        <f>OBV!G379</f>
        <v>WEAK</v>
      </c>
      <c r="L379" s="5" t="str">
        <f>OBV!H379</f>
        <v>BEARISH DIVERGENCE</v>
      </c>
      <c r="M379" s="7">
        <f t="shared" si="50"/>
        <v>25</v>
      </c>
      <c r="N379" s="7">
        <f t="shared" si="51"/>
        <v>0</v>
      </c>
      <c r="O379" s="7">
        <f t="shared" si="52"/>
        <v>50</v>
      </c>
      <c r="P379" s="7">
        <f t="shared" si="53"/>
        <v>0</v>
      </c>
      <c r="Q379" s="8">
        <f t="shared" si="54"/>
        <v>16.25</v>
      </c>
      <c r="R379" s="8">
        <f t="shared" si="55"/>
        <v>22.5</v>
      </c>
      <c r="S379" s="8">
        <f t="shared" si="56"/>
        <v>16.25</v>
      </c>
      <c r="T379" s="8">
        <f t="shared" si="57"/>
        <v>18.75</v>
      </c>
      <c r="U379" s="7">
        <f t="shared" si="58"/>
        <v>18.333333333333332</v>
      </c>
      <c r="V379" s="7">
        <f t="shared" si="59"/>
        <v>18.4375</v>
      </c>
    </row>
    <row r="380" spans="1:22" ht="13.5" x14ac:dyDescent="0.25">
      <c r="A380" s="3">
        <f>RSI!A380</f>
        <v>42857</v>
      </c>
      <c r="B380" s="2">
        <f>RSI!B380</f>
        <v>4.0453000000000001</v>
      </c>
      <c r="C380" s="2">
        <f>RSI!I380</f>
        <v>64.014645284555939</v>
      </c>
      <c r="D380" s="2">
        <f>MACD!E380</f>
        <v>-6.6971675666962049E-2</v>
      </c>
      <c r="E380" s="2">
        <f>MACD!F380</f>
        <v>-6.696424295741199E-2</v>
      </c>
      <c r="F380" s="2">
        <f>'Moving Avg'!D380</f>
        <v>3.9761200000000003</v>
      </c>
      <c r="G380" s="2">
        <f>'Moving Avg'!F380</f>
        <v>3.9003199999999998</v>
      </c>
      <c r="H380" s="2">
        <f>'Moving Avg'!G380</f>
        <v>3.8410199999999999</v>
      </c>
      <c r="I380" s="2">
        <f>'Moving Avg'!H380</f>
        <v>3.9465105000000005</v>
      </c>
      <c r="J380" s="5" t="str">
        <f>OBV!F380</f>
        <v>BEARISH</v>
      </c>
      <c r="K380" s="5" t="str">
        <f>OBV!G380</f>
        <v>WEAK</v>
      </c>
      <c r="L380" s="5" t="str">
        <f>OBV!H380</f>
        <v>BEARISH DIVERGENCE</v>
      </c>
      <c r="M380" s="7">
        <f t="shared" si="50"/>
        <v>25</v>
      </c>
      <c r="N380" s="7">
        <f t="shared" si="51"/>
        <v>45</v>
      </c>
      <c r="O380" s="7">
        <f t="shared" si="52"/>
        <v>50</v>
      </c>
      <c r="P380" s="7">
        <f t="shared" si="53"/>
        <v>0</v>
      </c>
      <c r="Q380" s="8">
        <f t="shared" si="54"/>
        <v>32</v>
      </c>
      <c r="R380" s="8">
        <f t="shared" si="55"/>
        <v>31.5</v>
      </c>
      <c r="S380" s="8">
        <f t="shared" si="56"/>
        <v>23</v>
      </c>
      <c r="T380" s="8">
        <f t="shared" si="57"/>
        <v>30</v>
      </c>
      <c r="U380" s="7">
        <f t="shared" si="58"/>
        <v>28.833333333333332</v>
      </c>
      <c r="V380" s="7">
        <f t="shared" si="59"/>
        <v>29.125</v>
      </c>
    </row>
    <row r="381" spans="1:22" ht="13.5" x14ac:dyDescent="0.25">
      <c r="A381" s="3">
        <f>RSI!A381</f>
        <v>42858</v>
      </c>
      <c r="B381" s="2">
        <f>RSI!B381</f>
        <v>3.9268999999999998</v>
      </c>
      <c r="C381" s="2">
        <f>RSI!I381</f>
        <v>52.331538480116208</v>
      </c>
      <c r="D381" s="2">
        <f>MACD!E381</f>
        <v>-6.0958881139472343E-2</v>
      </c>
      <c r="E381" s="2">
        <f>MACD!F381</f>
        <v>-6.5763170593824055E-2</v>
      </c>
      <c r="F381" s="2">
        <f>'Moving Avg'!D381</f>
        <v>3.9950800000000002</v>
      </c>
      <c r="G381" s="2">
        <f>'Moving Avg'!F381</f>
        <v>3.9114549999999992</v>
      </c>
      <c r="H381" s="2">
        <f>'Moving Avg'!G381</f>
        <v>3.843767999999999</v>
      </c>
      <c r="I381" s="2">
        <f>'Moving Avg'!H381</f>
        <v>3.9466530000000004</v>
      </c>
      <c r="J381" s="5" t="str">
        <f>OBV!F381</f>
        <v>BEARISH</v>
      </c>
      <c r="K381" s="5" t="str">
        <f>OBV!G381</f>
        <v>NEUTRAL</v>
      </c>
      <c r="L381" s="5" t="str">
        <f>OBV!H381</f>
        <v>BEARISH DIVERGENCE</v>
      </c>
      <c r="M381" s="7">
        <f t="shared" si="50"/>
        <v>25</v>
      </c>
      <c r="N381" s="7">
        <f t="shared" si="51"/>
        <v>0</v>
      </c>
      <c r="O381" s="7">
        <f t="shared" si="52"/>
        <v>50</v>
      </c>
      <c r="P381" s="7">
        <f t="shared" si="53"/>
        <v>16.5</v>
      </c>
      <c r="Q381" s="8">
        <f t="shared" si="54"/>
        <v>18.725000000000001</v>
      </c>
      <c r="R381" s="8">
        <f t="shared" si="55"/>
        <v>26.625</v>
      </c>
      <c r="S381" s="8">
        <f t="shared" si="56"/>
        <v>23.675000000000001</v>
      </c>
      <c r="T381" s="8">
        <f t="shared" si="57"/>
        <v>22.875</v>
      </c>
      <c r="U381" s="7">
        <f t="shared" si="58"/>
        <v>23.008333333333336</v>
      </c>
      <c r="V381" s="7">
        <f t="shared" si="59"/>
        <v>22.975000000000001</v>
      </c>
    </row>
    <row r="382" spans="1:22" ht="13.5" x14ac:dyDescent="0.25">
      <c r="A382" s="3">
        <f>RSI!A382</f>
        <v>42859</v>
      </c>
      <c r="B382" s="2">
        <f>RSI!B382</f>
        <v>3.9079000000000002</v>
      </c>
      <c r="C382" s="2">
        <f>RSI!I382</f>
        <v>50.731454062878917</v>
      </c>
      <c r="D382" s="2">
        <f>MACD!E382</f>
        <v>-4.4432516411216927E-2</v>
      </c>
      <c r="E382" s="2">
        <f>MACD!F382</f>
        <v>-6.1497039757302634E-2</v>
      </c>
      <c r="F382" s="2">
        <f>'Moving Avg'!D382</f>
        <v>3.9875000000000007</v>
      </c>
      <c r="G382" s="2">
        <f>'Moving Avg'!F382</f>
        <v>3.9161899999999989</v>
      </c>
      <c r="H382" s="2">
        <f>'Moving Avg'!G382</f>
        <v>3.8442419999999999</v>
      </c>
      <c r="I382" s="2">
        <f>'Moving Avg'!H382</f>
        <v>3.9467005000000013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50</v>
      </c>
      <c r="P382" s="7">
        <f t="shared" si="53"/>
        <v>0</v>
      </c>
      <c r="Q382" s="8">
        <f t="shared" si="54"/>
        <v>16.25</v>
      </c>
      <c r="R382" s="8">
        <f t="shared" si="55"/>
        <v>22.5</v>
      </c>
      <c r="S382" s="8">
        <f t="shared" si="56"/>
        <v>16.25</v>
      </c>
      <c r="T382" s="8">
        <f t="shared" si="57"/>
        <v>18.75</v>
      </c>
      <c r="U382" s="7">
        <f t="shared" si="58"/>
        <v>18.333333333333332</v>
      </c>
      <c r="V382" s="7">
        <f t="shared" si="59"/>
        <v>18.4375</v>
      </c>
    </row>
    <row r="383" spans="1:22" ht="13.5" x14ac:dyDescent="0.25">
      <c r="A383" s="3">
        <f>RSI!A383</f>
        <v>42860</v>
      </c>
      <c r="B383" s="2">
        <f>RSI!B383</f>
        <v>4.1399999999999997</v>
      </c>
      <c r="C383" s="2">
        <f>RSI!I383</f>
        <v>64.864406790751815</v>
      </c>
      <c r="D383" s="2">
        <f>MACD!E383</f>
        <v>-4.768527890148766E-2</v>
      </c>
      <c r="E383" s="2">
        <f>MACD!F383</f>
        <v>-5.8734687586139638E-2</v>
      </c>
      <c r="F383" s="2">
        <f>'Moving Avg'!D383</f>
        <v>4.0130800000000004</v>
      </c>
      <c r="G383" s="2">
        <f>'Moving Avg'!F383</f>
        <v>3.9301649999999997</v>
      </c>
      <c r="H383" s="2">
        <f>'Moving Avg'!G383</f>
        <v>3.8484099999999994</v>
      </c>
      <c r="I383" s="2">
        <f>'Moving Avg'!H383</f>
        <v>3.9479085000000014</v>
      </c>
      <c r="J383" s="5" t="str">
        <f>OBV!F383</f>
        <v>BULLISH</v>
      </c>
      <c r="K383" s="5" t="str">
        <f>OBV!G383</f>
        <v>STRONG</v>
      </c>
      <c r="L383" s="5" t="str">
        <f>OBV!H383</f>
        <v>CONFIRMED BULLISH</v>
      </c>
      <c r="M383" s="7">
        <f t="shared" si="50"/>
        <v>25</v>
      </c>
      <c r="N383" s="7">
        <f t="shared" si="51"/>
        <v>0</v>
      </c>
      <c r="O383" s="7">
        <f t="shared" si="52"/>
        <v>50</v>
      </c>
      <c r="P383" s="7">
        <f t="shared" si="53"/>
        <v>100</v>
      </c>
      <c r="Q383" s="8">
        <f t="shared" si="54"/>
        <v>31.25</v>
      </c>
      <c r="R383" s="8">
        <f t="shared" si="55"/>
        <v>47.5</v>
      </c>
      <c r="S383" s="8">
        <f t="shared" si="56"/>
        <v>61.25</v>
      </c>
      <c r="T383" s="8">
        <f t="shared" si="57"/>
        <v>43.75</v>
      </c>
      <c r="U383" s="7">
        <f t="shared" si="58"/>
        <v>46.666666666666664</v>
      </c>
      <c r="V383" s="7">
        <f t="shared" si="59"/>
        <v>45.9375</v>
      </c>
    </row>
    <row r="384" spans="1:22" ht="13.5" x14ac:dyDescent="0.25">
      <c r="A384" s="3">
        <f>RSI!A384</f>
        <v>42863</v>
      </c>
      <c r="B384" s="2">
        <f>RSI!B384</f>
        <v>4.1399999999999997</v>
      </c>
      <c r="C384" s="2">
        <f>RSI!I384</f>
        <v>64.864406790751815</v>
      </c>
      <c r="D384" s="2">
        <f>MACD!E384</f>
        <v>-5.1849861719774015E-2</v>
      </c>
      <c r="E384" s="2">
        <f>MACD!F384</f>
        <v>-5.7357722412866519E-2</v>
      </c>
      <c r="F384" s="2">
        <f>'Moving Avg'!D384</f>
        <v>4.0320200000000002</v>
      </c>
      <c r="G384" s="2">
        <f>'Moving Avg'!F384</f>
        <v>3.9441399999999995</v>
      </c>
      <c r="H384" s="2">
        <f>'Moving Avg'!G384</f>
        <v>3.8539999999999992</v>
      </c>
      <c r="I384" s="2">
        <f>'Moving Avg'!H384</f>
        <v>3.949116500000001</v>
      </c>
      <c r="J384" s="5" t="str">
        <f>OBV!F384</f>
        <v>BULLISH</v>
      </c>
      <c r="K384" s="5" t="str">
        <f>OBV!G384</f>
        <v>STRONG</v>
      </c>
      <c r="L384" s="5" t="str">
        <f>OBV!H384</f>
        <v>CONFIRMED BULLISH</v>
      </c>
      <c r="M384" s="7">
        <f t="shared" si="50"/>
        <v>25</v>
      </c>
      <c r="N384" s="7">
        <f t="shared" si="51"/>
        <v>0</v>
      </c>
      <c r="O384" s="7">
        <f t="shared" si="52"/>
        <v>50</v>
      </c>
      <c r="P384" s="7">
        <f t="shared" si="53"/>
        <v>100</v>
      </c>
      <c r="Q384" s="8">
        <f t="shared" si="54"/>
        <v>31.25</v>
      </c>
      <c r="R384" s="8">
        <f t="shared" si="55"/>
        <v>47.5</v>
      </c>
      <c r="S384" s="8">
        <f t="shared" si="56"/>
        <v>61.25</v>
      </c>
      <c r="T384" s="8">
        <f t="shared" si="57"/>
        <v>43.75</v>
      </c>
      <c r="U384" s="7">
        <f t="shared" si="58"/>
        <v>46.666666666666664</v>
      </c>
      <c r="V384" s="7">
        <f t="shared" si="59"/>
        <v>45.9375</v>
      </c>
    </row>
    <row r="385" spans="1:22" ht="13.5" x14ac:dyDescent="0.25">
      <c r="A385" s="3">
        <f>RSI!A385</f>
        <v>42864</v>
      </c>
      <c r="B385" s="2">
        <f>RSI!B385</f>
        <v>4.2157999999999998</v>
      </c>
      <c r="C385" s="2">
        <f>RSI!I385</f>
        <v>68.307745378990006</v>
      </c>
      <c r="D385" s="2">
        <f>MACD!E385</f>
        <v>-6.2296188865498703E-2</v>
      </c>
      <c r="E385" s="2">
        <f>MACD!F385</f>
        <v>-5.834541570339296E-2</v>
      </c>
      <c r="F385" s="2">
        <f>'Moving Avg'!D385</f>
        <v>4.0661199999999997</v>
      </c>
      <c r="G385" s="2">
        <f>'Moving Avg'!F385</f>
        <v>3.9616649999999991</v>
      </c>
      <c r="H385" s="2">
        <f>'Moving Avg'!G385</f>
        <v>3.861105999999999</v>
      </c>
      <c r="I385" s="2">
        <f>'Moving Avg'!H385</f>
        <v>3.9503005000000009</v>
      </c>
      <c r="J385" s="5" t="str">
        <f>OBV!F385</f>
        <v>BULLISH</v>
      </c>
      <c r="K385" s="5" t="str">
        <f>OBV!G385</f>
        <v>STRONG</v>
      </c>
      <c r="L385" s="5" t="str">
        <f>OBV!H385</f>
        <v>CONFIRMED BULLISH</v>
      </c>
      <c r="M385" s="7">
        <f t="shared" si="50"/>
        <v>25</v>
      </c>
      <c r="N385" s="7">
        <f t="shared" si="51"/>
        <v>45</v>
      </c>
      <c r="O385" s="7">
        <f t="shared" si="52"/>
        <v>50</v>
      </c>
      <c r="P385" s="7">
        <f t="shared" si="53"/>
        <v>100</v>
      </c>
      <c r="Q385" s="8">
        <f t="shared" si="54"/>
        <v>47</v>
      </c>
      <c r="R385" s="8">
        <f t="shared" si="55"/>
        <v>56.5</v>
      </c>
      <c r="S385" s="8">
        <f t="shared" si="56"/>
        <v>68</v>
      </c>
      <c r="T385" s="8">
        <f t="shared" si="57"/>
        <v>55</v>
      </c>
      <c r="U385" s="7">
        <f t="shared" si="58"/>
        <v>57.166666666666664</v>
      </c>
      <c r="V385" s="7">
        <f t="shared" si="59"/>
        <v>56.625</v>
      </c>
    </row>
    <row r="386" spans="1:22" ht="13.5" x14ac:dyDescent="0.25">
      <c r="A386" s="3">
        <f>RSI!A386</f>
        <v>42865</v>
      </c>
      <c r="B386" s="2">
        <f>RSI!B386</f>
        <v>4.3390000000000004</v>
      </c>
      <c r="C386" s="2">
        <f>RSI!I386</f>
        <v>72.948147673111791</v>
      </c>
      <c r="D386" s="2">
        <f>MACD!E386</f>
        <v>-0.10013537749687362</v>
      </c>
      <c r="E386" s="2">
        <f>MACD!F386</f>
        <v>-6.6703408062089103E-2</v>
      </c>
      <c r="F386" s="2">
        <f>'Moving Avg'!D386</f>
        <v>4.1485399999999997</v>
      </c>
      <c r="G386" s="2">
        <f>'Moving Avg'!F386</f>
        <v>3.9853499999999991</v>
      </c>
      <c r="H386" s="2">
        <f>'Moving Avg'!G386</f>
        <v>3.8707699999999994</v>
      </c>
      <c r="I386" s="2">
        <f>'Moving Avg'!H386</f>
        <v>3.9526930000000018</v>
      </c>
      <c r="J386" s="5" t="str">
        <f>OBV!F386</f>
        <v>BULLISH</v>
      </c>
      <c r="K386" s="5" t="str">
        <f>OBV!G386</f>
        <v>STRONG</v>
      </c>
      <c r="L386" s="5" t="str">
        <f>OBV!H386</f>
        <v>CONFIRMED BULLISH</v>
      </c>
      <c r="M386" s="7">
        <f t="shared" ref="M386:M449" si="60">IF(C386&lt;30,50, IF(C386&gt;70, 0, 25))</f>
        <v>0</v>
      </c>
      <c r="N386" s="7">
        <f t="shared" ref="N386:N449" si="61">IF(E386-D386&gt;0.02, 100, IF(E386-D386&lt;0,0,45))</f>
        <v>100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100</v>
      </c>
      <c r="Q386" s="8">
        <f t="shared" si="54"/>
        <v>57.5</v>
      </c>
      <c r="R386" s="8">
        <f t="shared" si="55"/>
        <v>62.5</v>
      </c>
      <c r="S386" s="8">
        <f t="shared" si="56"/>
        <v>72.5</v>
      </c>
      <c r="T386" s="8">
        <f t="shared" si="57"/>
        <v>62.5</v>
      </c>
      <c r="U386" s="7">
        <f t="shared" si="58"/>
        <v>64.166666666666671</v>
      </c>
      <c r="V386" s="7">
        <f t="shared" si="59"/>
        <v>63.75</v>
      </c>
    </row>
    <row r="387" spans="1:22" ht="13.5" x14ac:dyDescent="0.25">
      <c r="A387" s="3">
        <f>RSI!A387</f>
        <v>42866</v>
      </c>
      <c r="B387" s="2">
        <f>RSI!B387</f>
        <v>4.3390000000000004</v>
      </c>
      <c r="C387" s="2">
        <f>RSI!I387</f>
        <v>72.948147673111791</v>
      </c>
      <c r="D387" s="2">
        <f>MACD!E387</f>
        <v>-0.11692465203715985</v>
      </c>
      <c r="E387" s="2">
        <f>MACD!F387</f>
        <v>-7.6747656857103261E-2</v>
      </c>
      <c r="F387" s="2">
        <f>'Moving Avg'!D387</f>
        <v>4.2347599999999996</v>
      </c>
      <c r="G387" s="2">
        <f>'Moving Avg'!F387</f>
        <v>4.009034999999999</v>
      </c>
      <c r="H387" s="2">
        <f>'Moving Avg'!G387</f>
        <v>3.8808119999999993</v>
      </c>
      <c r="I387" s="2">
        <f>'Moving Avg'!H387</f>
        <v>3.9548485000000015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  <c r="M387" s="7">
        <f t="shared" si="60"/>
        <v>0</v>
      </c>
      <c r="N387" s="7">
        <f t="shared" si="61"/>
        <v>100</v>
      </c>
      <c r="O387" s="7">
        <f t="shared" si="62"/>
        <v>50</v>
      </c>
      <c r="P387" s="7">
        <f t="shared" si="63"/>
        <v>100</v>
      </c>
      <c r="Q387" s="8">
        <f t="shared" ref="Q387:Q450" si="64">0.35*M387+N387*0.35+O387*0.15+P387*0.15</f>
        <v>57.5</v>
      </c>
      <c r="R387" s="8">
        <f t="shared" ref="R387:R450" si="65">M387*0.2+N387*0.2+O387*0.35+P387*0.25</f>
        <v>62.5</v>
      </c>
      <c r="S387" s="8">
        <f t="shared" ref="S387:S450" si="66">M387*0.15+N387*0.15+O387*0.25+P387*0.45</f>
        <v>72.5</v>
      </c>
      <c r="T387" s="8">
        <f t="shared" ref="T387:T450" si="67">0.25*SUM(M387:P387)</f>
        <v>62.5</v>
      </c>
      <c r="U387" s="7">
        <f t="shared" ref="U387:U450" si="68">SUM(Q387:S387)/3</f>
        <v>64.166666666666671</v>
      </c>
      <c r="V387" s="7">
        <f t="shared" ref="V387:V450" si="69">SUM(Q387:T387)/4</f>
        <v>63.75</v>
      </c>
    </row>
    <row r="388" spans="1:22" ht="13.5" x14ac:dyDescent="0.25">
      <c r="A388" s="3">
        <f>RSI!A388</f>
        <v>42867</v>
      </c>
      <c r="B388" s="2">
        <f>RSI!B388</f>
        <v>4.3910999999999998</v>
      </c>
      <c r="C388" s="2">
        <f>RSI!I388</f>
        <v>74.760644049973337</v>
      </c>
      <c r="D388" s="2">
        <f>MACD!E388</f>
        <v>-0.12688633833468144</v>
      </c>
      <c r="E388" s="2">
        <f>MACD!F388</f>
        <v>-8.6775393152618896E-2</v>
      </c>
      <c r="F388" s="2">
        <f>'Moving Avg'!D388</f>
        <v>4.28498</v>
      </c>
      <c r="G388" s="2">
        <f>'Moving Avg'!F388</f>
        <v>4.0367449999999998</v>
      </c>
      <c r="H388" s="2">
        <f>'Moving Avg'!G388</f>
        <v>3.8918959999999991</v>
      </c>
      <c r="I388" s="2">
        <f>'Moving Avg'!H388</f>
        <v>3.9576195000000025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  <c r="M388" s="7">
        <f t="shared" si="60"/>
        <v>0</v>
      </c>
      <c r="N388" s="7">
        <f t="shared" si="61"/>
        <v>100</v>
      </c>
      <c r="O388" s="7">
        <f t="shared" si="62"/>
        <v>50</v>
      </c>
      <c r="P388" s="7">
        <f t="shared" si="63"/>
        <v>100</v>
      </c>
      <c r="Q388" s="8">
        <f t="shared" si="64"/>
        <v>57.5</v>
      </c>
      <c r="R388" s="8">
        <f t="shared" si="65"/>
        <v>62.5</v>
      </c>
      <c r="S388" s="8">
        <f t="shared" si="66"/>
        <v>72.5</v>
      </c>
      <c r="T388" s="8">
        <f t="shared" si="67"/>
        <v>62.5</v>
      </c>
      <c r="U388" s="7">
        <f t="shared" si="68"/>
        <v>64.166666666666671</v>
      </c>
      <c r="V388" s="7">
        <f t="shared" si="69"/>
        <v>63.75</v>
      </c>
    </row>
    <row r="389" spans="1:22" ht="13.5" x14ac:dyDescent="0.25">
      <c r="A389" s="3">
        <f>RSI!A389</f>
        <v>42870</v>
      </c>
      <c r="B389" s="2">
        <f>RSI!B389</f>
        <v>4.3910999999999998</v>
      </c>
      <c r="C389" s="2">
        <f>RSI!I389</f>
        <v>74.760644049973337</v>
      </c>
      <c r="D389" s="2">
        <f>MACD!E389</f>
        <v>-0.13245647616510769</v>
      </c>
      <c r="E389" s="2">
        <f>MACD!F389</f>
        <v>-9.5911609755116659E-2</v>
      </c>
      <c r="F389" s="2">
        <f>'Moving Avg'!D389</f>
        <v>4.3352000000000004</v>
      </c>
      <c r="G389" s="2">
        <f>'Moving Avg'!F389</f>
        <v>4.0620899999999995</v>
      </c>
      <c r="H389" s="2">
        <f>'Moving Avg'!G389</f>
        <v>3.9034539999999986</v>
      </c>
      <c r="I389" s="2">
        <f>'Moving Avg'!H389</f>
        <v>3.9603905000000026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  <c r="M389" s="7">
        <f t="shared" si="60"/>
        <v>0</v>
      </c>
      <c r="N389" s="7">
        <f t="shared" si="61"/>
        <v>100</v>
      </c>
      <c r="O389" s="7">
        <f t="shared" si="62"/>
        <v>50</v>
      </c>
      <c r="P389" s="7">
        <f t="shared" si="63"/>
        <v>100</v>
      </c>
      <c r="Q389" s="8">
        <f t="shared" si="64"/>
        <v>57.5</v>
      </c>
      <c r="R389" s="8">
        <f t="shared" si="65"/>
        <v>62.5</v>
      </c>
      <c r="S389" s="8">
        <f t="shared" si="66"/>
        <v>72.5</v>
      </c>
      <c r="T389" s="8">
        <f t="shared" si="67"/>
        <v>62.5</v>
      </c>
      <c r="U389" s="7">
        <f t="shared" si="68"/>
        <v>64.166666666666671</v>
      </c>
      <c r="V389" s="7">
        <f t="shared" si="69"/>
        <v>63.75</v>
      </c>
    </row>
    <row r="390" spans="1:22" ht="13.5" x14ac:dyDescent="0.25">
      <c r="A390" s="3">
        <f>RSI!A390</f>
        <v>42871</v>
      </c>
      <c r="B390" s="2">
        <f>RSI!B390</f>
        <v>4.3910999999999998</v>
      </c>
      <c r="C390" s="2">
        <f>RSI!I390</f>
        <v>74.760644049973337</v>
      </c>
      <c r="D390" s="2">
        <f>MACD!E390</f>
        <v>-0.13925180949475724</v>
      </c>
      <c r="E390" s="2">
        <f>MACD!F390</f>
        <v>-0.10457964970304477</v>
      </c>
      <c r="F390" s="2">
        <f>'Moving Avg'!D390</f>
        <v>4.37026</v>
      </c>
      <c r="G390" s="2">
        <f>'Moving Avg'!F390</f>
        <v>4.0874349999999993</v>
      </c>
      <c r="H390" s="2">
        <f>'Moving Avg'!G390</f>
        <v>3.9150119999999986</v>
      </c>
      <c r="I390" s="2">
        <f>'Moving Avg'!H390</f>
        <v>3.9631615000000027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  <c r="M390" s="7">
        <f t="shared" si="60"/>
        <v>0</v>
      </c>
      <c r="N390" s="7">
        <f t="shared" si="61"/>
        <v>100</v>
      </c>
      <c r="O390" s="7">
        <f t="shared" si="62"/>
        <v>50</v>
      </c>
      <c r="P390" s="7">
        <f t="shared" si="63"/>
        <v>100</v>
      </c>
      <c r="Q390" s="8">
        <f t="shared" si="64"/>
        <v>57.5</v>
      </c>
      <c r="R390" s="8">
        <f t="shared" si="65"/>
        <v>62.5</v>
      </c>
      <c r="S390" s="8">
        <f t="shared" si="66"/>
        <v>72.5</v>
      </c>
      <c r="T390" s="8">
        <f t="shared" si="67"/>
        <v>62.5</v>
      </c>
      <c r="U390" s="7">
        <f t="shared" si="68"/>
        <v>64.166666666666671</v>
      </c>
      <c r="V390" s="7">
        <f t="shared" si="69"/>
        <v>63.75</v>
      </c>
    </row>
    <row r="391" spans="1:22" ht="13.5" x14ac:dyDescent="0.25">
      <c r="A391" s="3">
        <f>RSI!A391</f>
        <v>42872</v>
      </c>
      <c r="B391" s="2">
        <f>RSI!B391</f>
        <v>4.3152999999999997</v>
      </c>
      <c r="C391" s="2">
        <f>RSI!I391</f>
        <v>66.64649491838415</v>
      </c>
      <c r="D391" s="2">
        <f>MACD!E391</f>
        <v>-0.15953018393257645</v>
      </c>
      <c r="E391" s="2">
        <f>MACD!F391</f>
        <v>-0.1155697565489511</v>
      </c>
      <c r="F391" s="2">
        <f>'Moving Avg'!D391</f>
        <v>4.3655200000000001</v>
      </c>
      <c r="G391" s="2">
        <f>'Moving Avg'!F391</f>
        <v>4.1089899999999986</v>
      </c>
      <c r="H391" s="2">
        <f>'Moving Avg'!G391</f>
        <v>3.923633999999999</v>
      </c>
      <c r="I391" s="2">
        <f>'Moving Avg'!H391</f>
        <v>3.9647010000000025</v>
      </c>
      <c r="J391" s="5" t="str">
        <f>OBV!F391</f>
        <v>BULLISH</v>
      </c>
      <c r="K391" s="5" t="str">
        <f>OBV!G391</f>
        <v>STRONG</v>
      </c>
      <c r="L391" s="5" t="str">
        <f>OBV!H391</f>
        <v>BULLISH DIVERGENCE</v>
      </c>
      <c r="M391" s="7">
        <f t="shared" si="60"/>
        <v>25</v>
      </c>
      <c r="N391" s="7">
        <f t="shared" si="61"/>
        <v>100</v>
      </c>
      <c r="O391" s="7">
        <f t="shared" si="62"/>
        <v>50</v>
      </c>
      <c r="P391" s="7">
        <f t="shared" si="63"/>
        <v>83</v>
      </c>
      <c r="Q391" s="8">
        <f t="shared" si="64"/>
        <v>63.7</v>
      </c>
      <c r="R391" s="8">
        <f t="shared" si="65"/>
        <v>63.25</v>
      </c>
      <c r="S391" s="8">
        <f t="shared" si="66"/>
        <v>68.599999999999994</v>
      </c>
      <c r="T391" s="8">
        <f t="shared" si="67"/>
        <v>64.5</v>
      </c>
      <c r="U391" s="7">
        <f t="shared" si="68"/>
        <v>65.183333333333337</v>
      </c>
      <c r="V391" s="7">
        <f t="shared" si="69"/>
        <v>65.012500000000003</v>
      </c>
    </row>
    <row r="392" spans="1:22" ht="13.5" x14ac:dyDescent="0.25">
      <c r="A392" s="3">
        <f>RSI!A392</f>
        <v>42873</v>
      </c>
      <c r="B392" s="2">
        <f>RSI!B392</f>
        <v>4.32</v>
      </c>
      <c r="C392" s="2">
        <f>RSI!I392</f>
        <v>66.886482408954663</v>
      </c>
      <c r="D392" s="2">
        <f>MACD!E392</f>
        <v>-0.18129722733619458</v>
      </c>
      <c r="E392" s="2">
        <f>MACD!F392</f>
        <v>-0.1287152507063998</v>
      </c>
      <c r="F392" s="2">
        <f>'Moving Avg'!D392</f>
        <v>4.36172</v>
      </c>
      <c r="G392" s="2">
        <f>'Moving Avg'!F392</f>
        <v>4.1274649999999991</v>
      </c>
      <c r="H392" s="2">
        <f>'Moving Avg'!G392</f>
        <v>3.9342439999999992</v>
      </c>
      <c r="I392" s="2">
        <f>'Moving Avg'!H392</f>
        <v>3.9668560000000026</v>
      </c>
      <c r="J392" s="5" t="str">
        <f>OBV!F392</f>
        <v>BULLISH</v>
      </c>
      <c r="K392" s="5" t="str">
        <f>OBV!G392</f>
        <v>STRONG</v>
      </c>
      <c r="L392" s="5" t="str">
        <f>OBV!H392</f>
        <v>BULLISH DIVERGENCE</v>
      </c>
      <c r="M392" s="7">
        <f t="shared" si="60"/>
        <v>25</v>
      </c>
      <c r="N392" s="7">
        <f t="shared" si="61"/>
        <v>100</v>
      </c>
      <c r="O392" s="7">
        <f t="shared" si="62"/>
        <v>50</v>
      </c>
      <c r="P392" s="7">
        <f t="shared" si="63"/>
        <v>83</v>
      </c>
      <c r="Q392" s="8">
        <f t="shared" si="64"/>
        <v>63.7</v>
      </c>
      <c r="R392" s="8">
        <f t="shared" si="65"/>
        <v>63.25</v>
      </c>
      <c r="S392" s="8">
        <f t="shared" si="66"/>
        <v>68.599999999999994</v>
      </c>
      <c r="T392" s="8">
        <f t="shared" si="67"/>
        <v>64.5</v>
      </c>
      <c r="U392" s="7">
        <f t="shared" si="68"/>
        <v>65.183333333333337</v>
      </c>
      <c r="V392" s="7">
        <f t="shared" si="69"/>
        <v>65.012500000000003</v>
      </c>
    </row>
    <row r="393" spans="1:22" ht="13.5" x14ac:dyDescent="0.25">
      <c r="A393" s="3">
        <f>RSI!A393</f>
        <v>42874</v>
      </c>
      <c r="B393" s="2">
        <f>RSI!B393</f>
        <v>4.3342000000000001</v>
      </c>
      <c r="C393" s="2">
        <f>RSI!I393</f>
        <v>67.643973410084016</v>
      </c>
      <c r="D393" s="2">
        <f>MACD!E393</f>
        <v>-0.16632556929246345</v>
      </c>
      <c r="E393" s="2">
        <f>MACD!F393</f>
        <v>-0.13623731442361253</v>
      </c>
      <c r="F393" s="2">
        <f>'Moving Avg'!D393</f>
        <v>4.3503400000000001</v>
      </c>
      <c r="G393" s="2">
        <f>'Moving Avg'!F393</f>
        <v>4.1466499999999993</v>
      </c>
      <c r="H393" s="2">
        <f>'Moving Avg'!G393</f>
        <v>3.9432439999999991</v>
      </c>
      <c r="I393" s="2">
        <f>'Moving Avg'!H393</f>
        <v>3.9695085000000017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  <c r="M393" s="7">
        <f t="shared" si="60"/>
        <v>25</v>
      </c>
      <c r="N393" s="7">
        <f t="shared" si="61"/>
        <v>100</v>
      </c>
      <c r="O393" s="7">
        <f t="shared" si="62"/>
        <v>50</v>
      </c>
      <c r="P393" s="7">
        <f t="shared" si="63"/>
        <v>83</v>
      </c>
      <c r="Q393" s="8">
        <f t="shared" si="64"/>
        <v>63.7</v>
      </c>
      <c r="R393" s="8">
        <f t="shared" si="65"/>
        <v>63.25</v>
      </c>
      <c r="S393" s="8">
        <f t="shared" si="66"/>
        <v>68.599999999999994</v>
      </c>
      <c r="T393" s="8">
        <f t="shared" si="67"/>
        <v>64.5</v>
      </c>
      <c r="U393" s="7">
        <f t="shared" si="68"/>
        <v>65.183333333333337</v>
      </c>
      <c r="V393" s="7">
        <f t="shared" si="69"/>
        <v>65.012500000000003</v>
      </c>
    </row>
    <row r="394" spans="1:22" ht="13.5" x14ac:dyDescent="0.25">
      <c r="A394" s="3">
        <f>RSI!A394</f>
        <v>42877</v>
      </c>
      <c r="B394" s="2">
        <f>RSI!B394</f>
        <v>4.3342000000000001</v>
      </c>
      <c r="C394" s="2">
        <f>RSI!I394</f>
        <v>67.643973410084016</v>
      </c>
      <c r="D394" s="2">
        <f>MACD!E394</f>
        <v>-0.15491329510672003</v>
      </c>
      <c r="E394" s="2">
        <f>MACD!F394</f>
        <v>-0.13997251056023402</v>
      </c>
      <c r="F394" s="2">
        <f>'Moving Avg'!D394</f>
        <v>4.3389599999999993</v>
      </c>
      <c r="G394" s="2">
        <f>'Moving Avg'!F394</f>
        <v>4.1658349999999995</v>
      </c>
      <c r="H394" s="2">
        <f>'Moving Avg'!G394</f>
        <v>3.9522439999999994</v>
      </c>
      <c r="I394" s="2">
        <f>'Moving Avg'!H394</f>
        <v>3.9721610000000016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  <c r="M394" s="7">
        <f t="shared" si="60"/>
        <v>25</v>
      </c>
      <c r="N394" s="7">
        <f t="shared" si="61"/>
        <v>45</v>
      </c>
      <c r="O394" s="7">
        <f t="shared" si="62"/>
        <v>50</v>
      </c>
      <c r="P394" s="7">
        <f t="shared" si="63"/>
        <v>83</v>
      </c>
      <c r="Q394" s="8">
        <f t="shared" si="64"/>
        <v>44.45</v>
      </c>
      <c r="R394" s="8">
        <f t="shared" si="65"/>
        <v>52.25</v>
      </c>
      <c r="S394" s="8">
        <f t="shared" si="66"/>
        <v>60.35</v>
      </c>
      <c r="T394" s="8">
        <f t="shared" si="67"/>
        <v>50.75</v>
      </c>
      <c r="U394" s="7">
        <f t="shared" si="68"/>
        <v>52.35</v>
      </c>
      <c r="V394" s="7">
        <f t="shared" si="69"/>
        <v>51.95</v>
      </c>
    </row>
    <row r="395" spans="1:22" ht="13.5" x14ac:dyDescent="0.25">
      <c r="A395" s="3">
        <f>RSI!A395</f>
        <v>42878</v>
      </c>
      <c r="B395" s="2">
        <f>RSI!B395</f>
        <v>4.3342000000000001</v>
      </c>
      <c r="C395" s="2">
        <f>RSI!I395</f>
        <v>67.643973410084016</v>
      </c>
      <c r="D395" s="2">
        <f>MACD!E395</f>
        <v>-0.13475822792294156</v>
      </c>
      <c r="E395" s="2">
        <f>MACD!F395</f>
        <v>-0.13892965403277555</v>
      </c>
      <c r="F395" s="2">
        <f>'Moving Avg'!D395</f>
        <v>4.3275799999999993</v>
      </c>
      <c r="G395" s="2">
        <f>'Moving Avg'!F395</f>
        <v>4.1850199999999997</v>
      </c>
      <c r="H395" s="2">
        <f>'Moving Avg'!G395</f>
        <v>3.9612440000000002</v>
      </c>
      <c r="I395" s="2">
        <f>'Moving Avg'!H395</f>
        <v>3.9748135000000016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  <c r="M395" s="7">
        <f t="shared" si="60"/>
        <v>25</v>
      </c>
      <c r="N395" s="7">
        <f t="shared" si="61"/>
        <v>0</v>
      </c>
      <c r="O395" s="7">
        <f t="shared" si="62"/>
        <v>50</v>
      </c>
      <c r="P395" s="7">
        <f t="shared" si="63"/>
        <v>83</v>
      </c>
      <c r="Q395" s="8">
        <f t="shared" si="64"/>
        <v>28.7</v>
      </c>
      <c r="R395" s="8">
        <f t="shared" si="65"/>
        <v>43.25</v>
      </c>
      <c r="S395" s="8">
        <f t="shared" si="66"/>
        <v>53.6</v>
      </c>
      <c r="T395" s="8">
        <f t="shared" si="67"/>
        <v>39.5</v>
      </c>
      <c r="U395" s="7">
        <f t="shared" si="68"/>
        <v>41.85</v>
      </c>
      <c r="V395" s="7">
        <f t="shared" si="69"/>
        <v>41.262500000000003</v>
      </c>
    </row>
    <row r="396" spans="1:22" ht="13.5" x14ac:dyDescent="0.25">
      <c r="A396" s="3">
        <f>RSI!A396</f>
        <v>42879</v>
      </c>
      <c r="B396" s="2">
        <f>RSI!B396</f>
        <v>4.3105000000000002</v>
      </c>
      <c r="C396" s="2">
        <f>RSI!I396</f>
        <v>64.565152731734585</v>
      </c>
      <c r="D396" s="2">
        <f>MACD!E396</f>
        <v>-9.8071400608892745E-2</v>
      </c>
      <c r="E396" s="2">
        <f>MACD!F396</f>
        <v>-0.130758003347999</v>
      </c>
      <c r="F396" s="2">
        <f>'Moving Avg'!D396</f>
        <v>4.3266200000000001</v>
      </c>
      <c r="G396" s="2">
        <f>'Moving Avg'!F396</f>
        <v>4.2089400000000001</v>
      </c>
      <c r="H396" s="2">
        <f>'Moving Avg'!G396</f>
        <v>3.9697700000000005</v>
      </c>
      <c r="I396" s="2">
        <f>'Moving Avg'!H396</f>
        <v>3.9772765000000017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  <c r="M396" s="7">
        <f t="shared" si="60"/>
        <v>25</v>
      </c>
      <c r="N396" s="7">
        <f t="shared" si="61"/>
        <v>0</v>
      </c>
      <c r="O396" s="7">
        <f t="shared" si="62"/>
        <v>50</v>
      </c>
      <c r="P396" s="7">
        <f t="shared" si="63"/>
        <v>83</v>
      </c>
      <c r="Q396" s="8">
        <f t="shared" si="64"/>
        <v>28.7</v>
      </c>
      <c r="R396" s="8">
        <f t="shared" si="65"/>
        <v>43.25</v>
      </c>
      <c r="S396" s="8">
        <f t="shared" si="66"/>
        <v>53.6</v>
      </c>
      <c r="T396" s="8">
        <f t="shared" si="67"/>
        <v>39.5</v>
      </c>
      <c r="U396" s="7">
        <f t="shared" si="68"/>
        <v>41.85</v>
      </c>
      <c r="V396" s="7">
        <f t="shared" si="69"/>
        <v>41.262500000000003</v>
      </c>
    </row>
    <row r="397" spans="1:22" ht="13.5" x14ac:dyDescent="0.25">
      <c r="A397" s="3">
        <f>RSI!A397</f>
        <v>42880</v>
      </c>
      <c r="B397" s="2">
        <f>RSI!B397</f>
        <v>4.2725999999999997</v>
      </c>
      <c r="C397" s="2">
        <f>RSI!I397</f>
        <v>59.872101111308595</v>
      </c>
      <c r="D397" s="2">
        <f>MACD!E397</f>
        <v>-6.5078343304622699E-2</v>
      </c>
      <c r="E397" s="2">
        <f>MACD!F397</f>
        <v>-0.11762207133932376</v>
      </c>
      <c r="F397" s="2">
        <f>'Moving Avg'!D397</f>
        <v>4.3171400000000002</v>
      </c>
      <c r="G397" s="2">
        <f>'Moving Avg'!F397</f>
        <v>4.2252799999999997</v>
      </c>
      <c r="H397" s="2">
        <f>'Moving Avg'!G397</f>
        <v>3.9776320000000003</v>
      </c>
      <c r="I397" s="2">
        <f>'Moving Avg'!H397</f>
        <v>3.9795500000000015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50</v>
      </c>
      <c r="P397" s="7">
        <f t="shared" si="63"/>
        <v>0</v>
      </c>
      <c r="Q397" s="8">
        <f t="shared" si="64"/>
        <v>16.25</v>
      </c>
      <c r="R397" s="8">
        <f t="shared" si="65"/>
        <v>22.5</v>
      </c>
      <c r="S397" s="8">
        <f t="shared" si="66"/>
        <v>16.25</v>
      </c>
      <c r="T397" s="8">
        <f t="shared" si="67"/>
        <v>18.75</v>
      </c>
      <c r="U397" s="7">
        <f t="shared" si="68"/>
        <v>18.333333333333332</v>
      </c>
      <c r="V397" s="7">
        <f t="shared" si="69"/>
        <v>18.4375</v>
      </c>
    </row>
    <row r="398" spans="1:22" ht="13.5" x14ac:dyDescent="0.25">
      <c r="A398" s="3">
        <f>RSI!A398</f>
        <v>42881</v>
      </c>
      <c r="B398" s="2">
        <f>RSI!B398</f>
        <v>4.3720999999999997</v>
      </c>
      <c r="C398" s="2">
        <f>RSI!I398</f>
        <v>66.712832584288535</v>
      </c>
      <c r="D398" s="2">
        <f>MACD!E398</f>
        <v>-3.7085738940255908E-2</v>
      </c>
      <c r="E398" s="2">
        <f>MACD!F398</f>
        <v>-0.10151480485951019</v>
      </c>
      <c r="F398" s="2">
        <f>'Moving Avg'!D398</f>
        <v>4.3247200000000001</v>
      </c>
      <c r="G398" s="2">
        <f>'Moving Avg'!F398</f>
        <v>4.2432800000000004</v>
      </c>
      <c r="H398" s="2">
        <f>'Moving Avg'!G398</f>
        <v>3.9892840000000001</v>
      </c>
      <c r="I398" s="2">
        <f>'Moving Avg'!H398</f>
        <v>3.9823210000000016</v>
      </c>
      <c r="J398" s="5" t="str">
        <f>OBV!F398</f>
        <v>BEARISH</v>
      </c>
      <c r="K398" s="5" t="str">
        <f>OBV!G398</f>
        <v>WEAK</v>
      </c>
      <c r="L398" s="5" t="str">
        <f>OBV!H398</f>
        <v>BEARISH DIVERGENCE</v>
      </c>
      <c r="M398" s="7">
        <f t="shared" si="60"/>
        <v>25</v>
      </c>
      <c r="N398" s="7">
        <f t="shared" si="61"/>
        <v>0</v>
      </c>
      <c r="O398" s="7">
        <f t="shared" si="62"/>
        <v>50</v>
      </c>
      <c r="P398" s="7">
        <f t="shared" si="63"/>
        <v>0</v>
      </c>
      <c r="Q398" s="8">
        <f t="shared" si="64"/>
        <v>16.25</v>
      </c>
      <c r="R398" s="8">
        <f t="shared" si="65"/>
        <v>22.5</v>
      </c>
      <c r="S398" s="8">
        <f t="shared" si="66"/>
        <v>16.25</v>
      </c>
      <c r="T398" s="8">
        <f t="shared" si="67"/>
        <v>18.75</v>
      </c>
      <c r="U398" s="7">
        <f t="shared" si="68"/>
        <v>18.333333333333332</v>
      </c>
      <c r="V398" s="7">
        <f t="shared" si="69"/>
        <v>18.4375</v>
      </c>
    </row>
    <row r="399" spans="1:22" ht="13.5" x14ac:dyDescent="0.25">
      <c r="A399" s="3">
        <f>RSI!A399</f>
        <v>42884</v>
      </c>
      <c r="B399" s="2">
        <f>RSI!B399</f>
        <v>4.3578999999999999</v>
      </c>
      <c r="C399" s="2">
        <f>RSI!I399</f>
        <v>65.009563287014316</v>
      </c>
      <c r="D399" s="2">
        <f>MACD!E399</f>
        <v>-1.3463205732387351E-2</v>
      </c>
      <c r="E399" s="2">
        <f>MACD!F399</f>
        <v>-8.3904485034085624E-2</v>
      </c>
      <c r="F399" s="2">
        <f>'Moving Avg'!D399</f>
        <v>4.3294600000000001</v>
      </c>
      <c r="G399" s="2">
        <f>'Moving Avg'!F399</f>
        <v>4.2589100000000011</v>
      </c>
      <c r="H399" s="2">
        <f>'Moving Avg'!G399</f>
        <v>4.0006519999999997</v>
      </c>
      <c r="I399" s="2">
        <f>'Moving Avg'!H399</f>
        <v>3.9849975000000013</v>
      </c>
      <c r="J399" s="5" t="str">
        <f>OBV!F399</f>
        <v>BEARISH</v>
      </c>
      <c r="K399" s="5" t="str">
        <f>OBV!G399</f>
        <v>WEAK</v>
      </c>
      <c r="L399" s="5" t="str">
        <f>OBV!H399</f>
        <v>BEARISH DIVERGENCE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0</v>
      </c>
      <c r="Q399" s="8">
        <f t="shared" si="64"/>
        <v>16.25</v>
      </c>
      <c r="R399" s="8">
        <f t="shared" si="65"/>
        <v>22.5</v>
      </c>
      <c r="S399" s="8">
        <f t="shared" si="66"/>
        <v>16.25</v>
      </c>
      <c r="T399" s="8">
        <f t="shared" si="67"/>
        <v>18.75</v>
      </c>
      <c r="U399" s="7">
        <f t="shared" si="68"/>
        <v>18.333333333333332</v>
      </c>
      <c r="V399" s="7">
        <f t="shared" si="69"/>
        <v>18.4375</v>
      </c>
    </row>
    <row r="400" spans="1:22" ht="13.5" x14ac:dyDescent="0.25">
      <c r="A400" s="3">
        <f>RSI!A400</f>
        <v>42885</v>
      </c>
      <c r="B400" s="2">
        <f>RSI!B400</f>
        <v>4.3483999999999998</v>
      </c>
      <c r="C400" s="2">
        <f>RSI!I400</f>
        <v>63.83532840263495</v>
      </c>
      <c r="D400" s="2">
        <f>MACD!E400</f>
        <v>6.2799551083347893E-3</v>
      </c>
      <c r="E400" s="2">
        <f>MACD!F400</f>
        <v>-6.5867597005601547E-2</v>
      </c>
      <c r="F400" s="2">
        <f>'Moving Avg'!D400</f>
        <v>4.3322999999999992</v>
      </c>
      <c r="G400" s="2">
        <f>'Moving Avg'!F400</f>
        <v>4.2740650000000002</v>
      </c>
      <c r="H400" s="2">
        <f>'Moving Avg'!G400</f>
        <v>4.0118299999999998</v>
      </c>
      <c r="I400" s="2">
        <f>'Moving Avg'!H400</f>
        <v>3.9876265000000011</v>
      </c>
      <c r="J400" s="5" t="str">
        <f>OBV!F400</f>
        <v>BEARISH</v>
      </c>
      <c r="K400" s="5" t="str">
        <f>OBV!G400</f>
        <v>WEAK</v>
      </c>
      <c r="L400" s="5" t="str">
        <f>OBV!H400</f>
        <v>BEARISH DIVERGENCE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0</v>
      </c>
      <c r="Q400" s="8">
        <f t="shared" si="64"/>
        <v>16.25</v>
      </c>
      <c r="R400" s="8">
        <f t="shared" si="65"/>
        <v>22.5</v>
      </c>
      <c r="S400" s="8">
        <f t="shared" si="66"/>
        <v>16.25</v>
      </c>
      <c r="T400" s="8">
        <f t="shared" si="67"/>
        <v>18.75</v>
      </c>
      <c r="U400" s="7">
        <f t="shared" si="68"/>
        <v>18.333333333333332</v>
      </c>
      <c r="V400" s="7">
        <f t="shared" si="69"/>
        <v>18.4375</v>
      </c>
    </row>
    <row r="401" spans="1:22" ht="13.5" x14ac:dyDescent="0.25">
      <c r="A401" s="3">
        <f>RSI!A401</f>
        <v>42886</v>
      </c>
      <c r="B401" s="2">
        <f>RSI!B401</f>
        <v>4.3105000000000002</v>
      </c>
      <c r="C401" s="2">
        <f>RSI!I401</f>
        <v>59.238266430140612</v>
      </c>
      <c r="D401" s="2">
        <f>MACD!E401</f>
        <v>1.3309155708806308E-2</v>
      </c>
      <c r="E401" s="2">
        <f>MACD!F401</f>
        <v>-5.0032246462719983E-2</v>
      </c>
      <c r="F401" s="2">
        <f>'Moving Avg'!D401</f>
        <v>4.3323</v>
      </c>
      <c r="G401" s="2">
        <f>'Moving Avg'!F401</f>
        <v>4.2932450000000006</v>
      </c>
      <c r="H401" s="2">
        <f>'Moving Avg'!G401</f>
        <v>4.0222499999999997</v>
      </c>
      <c r="I401" s="2">
        <f>'Moving Avg'!H401</f>
        <v>3.9900660000000014</v>
      </c>
      <c r="J401" s="5" t="str">
        <f>OBV!F401</f>
        <v>BEARISH</v>
      </c>
      <c r="K401" s="5" t="str">
        <f>OBV!G401</f>
        <v>WEAK</v>
      </c>
      <c r="L401" s="5" t="str">
        <f>OBV!H401</f>
        <v>NEUTRAL</v>
      </c>
      <c r="M401" s="7">
        <f t="shared" si="60"/>
        <v>25</v>
      </c>
      <c r="N401" s="7">
        <f t="shared" si="61"/>
        <v>0</v>
      </c>
      <c r="O401" s="7">
        <f t="shared" si="62"/>
        <v>50</v>
      </c>
      <c r="P401" s="7">
        <f t="shared" si="63"/>
        <v>0</v>
      </c>
      <c r="Q401" s="8">
        <f t="shared" si="64"/>
        <v>16.25</v>
      </c>
      <c r="R401" s="8">
        <f t="shared" si="65"/>
        <v>22.5</v>
      </c>
      <c r="S401" s="8">
        <f t="shared" si="66"/>
        <v>16.25</v>
      </c>
      <c r="T401" s="8">
        <f t="shared" si="67"/>
        <v>18.75</v>
      </c>
      <c r="U401" s="7">
        <f t="shared" si="68"/>
        <v>18.333333333333332</v>
      </c>
      <c r="V401" s="7">
        <f t="shared" si="69"/>
        <v>18.4375</v>
      </c>
    </row>
    <row r="402" spans="1:22" ht="13.5" x14ac:dyDescent="0.25">
      <c r="A402" s="3">
        <f>RSI!A402</f>
        <v>42887</v>
      </c>
      <c r="B402" s="2">
        <f>RSI!B402</f>
        <v>4.3105000000000002</v>
      </c>
      <c r="C402" s="2">
        <f>RSI!I402</f>
        <v>59.238266430140612</v>
      </c>
      <c r="D402" s="2">
        <f>MACD!E402</f>
        <v>1.9442470644118082E-2</v>
      </c>
      <c r="E402" s="2">
        <f>MACD!F402</f>
        <v>-3.6137303041352369E-2</v>
      </c>
      <c r="F402" s="2">
        <f>'Moving Avg'!D402</f>
        <v>4.33988</v>
      </c>
      <c r="G402" s="2">
        <f>'Moving Avg'!F402</f>
        <v>4.3133750000000015</v>
      </c>
      <c r="H402" s="2">
        <f>'Moving Avg'!G402</f>
        <v>4.0326699999999995</v>
      </c>
      <c r="I402" s="2">
        <f>'Moving Avg'!H402</f>
        <v>3.9919370000000014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0</v>
      </c>
      <c r="O402" s="7">
        <f t="shared" si="62"/>
        <v>50</v>
      </c>
      <c r="P402" s="7">
        <f t="shared" si="63"/>
        <v>83.5</v>
      </c>
      <c r="Q402" s="8">
        <f t="shared" si="64"/>
        <v>28.774999999999999</v>
      </c>
      <c r="R402" s="8">
        <f t="shared" si="65"/>
        <v>43.375</v>
      </c>
      <c r="S402" s="8">
        <f t="shared" si="66"/>
        <v>53.825000000000003</v>
      </c>
      <c r="T402" s="8">
        <f t="shared" si="67"/>
        <v>39.625</v>
      </c>
      <c r="U402" s="7">
        <f t="shared" si="68"/>
        <v>41.991666666666667</v>
      </c>
      <c r="V402" s="7">
        <f t="shared" si="69"/>
        <v>41.400000000000006</v>
      </c>
    </row>
    <row r="403" spans="1:22" ht="13.5" x14ac:dyDescent="0.25">
      <c r="A403" s="3">
        <f>RSI!A403</f>
        <v>42888</v>
      </c>
      <c r="B403" s="2">
        <f>RSI!B403</f>
        <v>4.3057999999999996</v>
      </c>
      <c r="C403" s="2">
        <f>RSI!I403</f>
        <v>58.63100649920063</v>
      </c>
      <c r="D403" s="2">
        <f>MACD!E403</f>
        <v>2.6667233392362988E-2</v>
      </c>
      <c r="E403" s="2">
        <f>MACD!F403</f>
        <v>-2.3576395754609299E-2</v>
      </c>
      <c r="F403" s="2">
        <f>'Moving Avg'!D403</f>
        <v>4.3266200000000001</v>
      </c>
      <c r="G403" s="2">
        <f>'Moving Avg'!F403</f>
        <v>4.3216650000000012</v>
      </c>
      <c r="H403" s="2">
        <f>'Moving Avg'!G403</f>
        <v>4.0446060000000008</v>
      </c>
      <c r="I403" s="2">
        <f>'Moving Avg'!H403</f>
        <v>3.9942105000000017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50</v>
      </c>
      <c r="P403" s="7">
        <f t="shared" si="63"/>
        <v>16.5</v>
      </c>
      <c r="Q403" s="8">
        <f t="shared" si="64"/>
        <v>18.725000000000001</v>
      </c>
      <c r="R403" s="8">
        <f t="shared" si="65"/>
        <v>26.625</v>
      </c>
      <c r="S403" s="8">
        <f t="shared" si="66"/>
        <v>23.675000000000001</v>
      </c>
      <c r="T403" s="8">
        <f t="shared" si="67"/>
        <v>22.875</v>
      </c>
      <c r="U403" s="7">
        <f t="shared" si="68"/>
        <v>23.008333333333336</v>
      </c>
      <c r="V403" s="7">
        <f t="shared" si="69"/>
        <v>22.975000000000001</v>
      </c>
    </row>
    <row r="404" spans="1:22" ht="13.5" x14ac:dyDescent="0.25">
      <c r="A404" s="3">
        <f>RSI!A404</f>
        <v>42891</v>
      </c>
      <c r="B404" s="2">
        <f>RSI!B404</f>
        <v>4.2915999999999999</v>
      </c>
      <c r="C404" s="2">
        <f>RSI!I404</f>
        <v>56.738550917491125</v>
      </c>
      <c r="D404" s="2">
        <f>MACD!E404</f>
        <v>3.3399258526830344E-2</v>
      </c>
      <c r="E404" s="2">
        <f>MACD!F404</f>
        <v>-1.2181264898321373E-2</v>
      </c>
      <c r="F404" s="2">
        <f>'Moving Avg'!D404</f>
        <v>4.3133599999999994</v>
      </c>
      <c r="G404" s="2">
        <f>'Moving Avg'!F404</f>
        <v>4.3292450000000011</v>
      </c>
      <c r="H404" s="2">
        <f>'Moving Avg'!G404</f>
        <v>4.0560700000000001</v>
      </c>
      <c r="I404" s="2">
        <f>'Moving Avg'!H404</f>
        <v>3.9963895000000011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50</v>
      </c>
      <c r="P404" s="7">
        <f t="shared" si="63"/>
        <v>0</v>
      </c>
      <c r="Q404" s="8">
        <f t="shared" si="64"/>
        <v>16.25</v>
      </c>
      <c r="R404" s="8">
        <f t="shared" si="65"/>
        <v>22.5</v>
      </c>
      <c r="S404" s="8">
        <f t="shared" si="66"/>
        <v>16.25</v>
      </c>
      <c r="T404" s="8">
        <f t="shared" si="67"/>
        <v>18.75</v>
      </c>
      <c r="U404" s="7">
        <f t="shared" si="68"/>
        <v>18.333333333333332</v>
      </c>
      <c r="V404" s="7">
        <f t="shared" si="69"/>
        <v>18.4375</v>
      </c>
    </row>
    <row r="405" spans="1:22" ht="13.5" x14ac:dyDescent="0.25">
      <c r="A405" s="3">
        <f>RSI!A405</f>
        <v>42892</v>
      </c>
      <c r="B405" s="2">
        <f>RSI!B405</f>
        <v>4.3105000000000002</v>
      </c>
      <c r="C405" s="2">
        <f>RSI!I405</f>
        <v>58.651554044823193</v>
      </c>
      <c r="D405" s="2">
        <f>MACD!E405</f>
        <v>3.7378488948116129E-2</v>
      </c>
      <c r="E405" s="2">
        <f>MACD!F405</f>
        <v>-2.2693141290338736E-3</v>
      </c>
      <c r="F405" s="2">
        <f>'Moving Avg'!D405</f>
        <v>4.3057800000000004</v>
      </c>
      <c r="G405" s="2">
        <f>'Moving Avg'!F405</f>
        <v>4.3339800000000013</v>
      </c>
      <c r="H405" s="2">
        <f>'Moving Avg'!G405</f>
        <v>4.0684800000000001</v>
      </c>
      <c r="I405" s="2">
        <f>'Moving Avg'!H405</f>
        <v>3.998521000000002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  <c r="M405" s="7">
        <f t="shared" si="60"/>
        <v>25</v>
      </c>
      <c r="N405" s="7">
        <f t="shared" si="61"/>
        <v>0</v>
      </c>
      <c r="O405" s="7">
        <f t="shared" si="62"/>
        <v>50</v>
      </c>
      <c r="P405" s="7">
        <f t="shared" si="63"/>
        <v>0</v>
      </c>
      <c r="Q405" s="8">
        <f t="shared" si="64"/>
        <v>16.25</v>
      </c>
      <c r="R405" s="8">
        <f t="shared" si="65"/>
        <v>22.5</v>
      </c>
      <c r="S405" s="8">
        <f t="shared" si="66"/>
        <v>16.25</v>
      </c>
      <c r="T405" s="8">
        <f t="shared" si="67"/>
        <v>18.75</v>
      </c>
      <c r="U405" s="7">
        <f t="shared" si="68"/>
        <v>18.333333333333332</v>
      </c>
      <c r="V405" s="7">
        <f t="shared" si="69"/>
        <v>18.4375</v>
      </c>
    </row>
    <row r="406" spans="1:22" ht="13.5" x14ac:dyDescent="0.25">
      <c r="A406" s="3">
        <f>RSI!A406</f>
        <v>42893</v>
      </c>
      <c r="B406" s="2">
        <f>RSI!B406</f>
        <v>4.3105000000000002</v>
      </c>
      <c r="C406" s="2">
        <f>RSI!I406</f>
        <v>58.651554044823193</v>
      </c>
      <c r="D406" s="2">
        <f>MACD!E406</f>
        <v>3.6694085557977374E-2</v>
      </c>
      <c r="E406" s="2">
        <f>MACD!F406</f>
        <v>5.5233658083683763E-3</v>
      </c>
      <c r="F406" s="2">
        <f>'Moving Avg'!D406</f>
        <v>4.3057800000000004</v>
      </c>
      <c r="G406" s="2">
        <f>'Moving Avg'!F406</f>
        <v>4.332555000000001</v>
      </c>
      <c r="H406" s="2">
        <f>'Moving Avg'!G406</f>
        <v>4.0787099999999992</v>
      </c>
      <c r="I406" s="2">
        <f>'Moving Avg'!H406</f>
        <v>4.0006525000000019</v>
      </c>
      <c r="J406" s="5" t="str">
        <f>OBV!F406</f>
        <v>BEARISH</v>
      </c>
      <c r="K406" s="5" t="str">
        <f>OBV!G406</f>
        <v>WEAK</v>
      </c>
      <c r="L406" s="5" t="str">
        <f>OBV!H406</f>
        <v>NEUTRAL</v>
      </c>
      <c r="M406" s="7">
        <f t="shared" si="60"/>
        <v>25</v>
      </c>
      <c r="N406" s="7">
        <f t="shared" si="61"/>
        <v>0</v>
      </c>
      <c r="O406" s="7">
        <f t="shared" si="62"/>
        <v>50</v>
      </c>
      <c r="P406" s="7">
        <f t="shared" si="63"/>
        <v>0</v>
      </c>
      <c r="Q406" s="8">
        <f t="shared" si="64"/>
        <v>16.25</v>
      </c>
      <c r="R406" s="8">
        <f t="shared" si="65"/>
        <v>22.5</v>
      </c>
      <c r="S406" s="8">
        <f t="shared" si="66"/>
        <v>16.25</v>
      </c>
      <c r="T406" s="8">
        <f t="shared" si="67"/>
        <v>18.75</v>
      </c>
      <c r="U406" s="7">
        <f t="shared" si="68"/>
        <v>18.333333333333332</v>
      </c>
      <c r="V406" s="7">
        <f t="shared" si="69"/>
        <v>18.4375</v>
      </c>
    </row>
    <row r="407" spans="1:22" ht="13.5" x14ac:dyDescent="0.25">
      <c r="A407" s="3">
        <f>RSI!A407</f>
        <v>42894</v>
      </c>
      <c r="B407" s="2">
        <f>RSI!B407</f>
        <v>4.3105000000000002</v>
      </c>
      <c r="C407" s="2">
        <f>RSI!I407</f>
        <v>58.651554044823193</v>
      </c>
      <c r="D407" s="2">
        <f>MACD!E407</f>
        <v>2.9908936627720095E-2</v>
      </c>
      <c r="E407" s="2">
        <f>MACD!F407</f>
        <v>1.0400479972238721E-2</v>
      </c>
      <c r="F407" s="2">
        <f>'Moving Avg'!D407</f>
        <v>4.3057800000000004</v>
      </c>
      <c r="G407" s="2">
        <f>'Moving Avg'!F407</f>
        <v>4.3311299999999999</v>
      </c>
      <c r="H407" s="2">
        <f>'Moving Avg'!G407</f>
        <v>4.0910259999999994</v>
      </c>
      <c r="I407" s="2">
        <f>'Moving Avg'!H407</f>
        <v>4.0030205000000025</v>
      </c>
      <c r="J407" s="5" t="str">
        <f>OBV!F407</f>
        <v>BEARISH</v>
      </c>
      <c r="K407" s="5" t="str">
        <f>OBV!G407</f>
        <v>WEAK</v>
      </c>
      <c r="L407" s="5" t="str">
        <f>OBV!H407</f>
        <v>NEUTRAL</v>
      </c>
      <c r="M407" s="7">
        <f t="shared" si="60"/>
        <v>25</v>
      </c>
      <c r="N407" s="7">
        <f t="shared" si="61"/>
        <v>0</v>
      </c>
      <c r="O407" s="7">
        <f t="shared" si="62"/>
        <v>50</v>
      </c>
      <c r="P407" s="7">
        <f t="shared" si="63"/>
        <v>0</v>
      </c>
      <c r="Q407" s="8">
        <f t="shared" si="64"/>
        <v>16.25</v>
      </c>
      <c r="R407" s="8">
        <f t="shared" si="65"/>
        <v>22.5</v>
      </c>
      <c r="S407" s="8">
        <f t="shared" si="66"/>
        <v>16.25</v>
      </c>
      <c r="T407" s="8">
        <f t="shared" si="67"/>
        <v>18.75</v>
      </c>
      <c r="U407" s="7">
        <f t="shared" si="68"/>
        <v>18.333333333333332</v>
      </c>
      <c r="V407" s="7">
        <f t="shared" si="69"/>
        <v>18.4375</v>
      </c>
    </row>
    <row r="408" spans="1:22" ht="13.5" x14ac:dyDescent="0.25">
      <c r="A408" s="3">
        <f>RSI!A408</f>
        <v>42895</v>
      </c>
      <c r="B408" s="2">
        <f>RSI!B408</f>
        <v>4.3105000000000002</v>
      </c>
      <c r="C408" s="2">
        <f>RSI!I408</f>
        <v>58.651554044823193</v>
      </c>
      <c r="D408" s="2">
        <f>MACD!E408</f>
        <v>3.9127877646718545E-2</v>
      </c>
      <c r="E408" s="2">
        <f>MACD!F408</f>
        <v>1.6145959507134686E-2</v>
      </c>
      <c r="F408" s="2">
        <f>'Moving Avg'!D408</f>
        <v>4.3067200000000003</v>
      </c>
      <c r="G408" s="2">
        <f>'Moving Avg'!F408</f>
        <v>4.3271000000000006</v>
      </c>
      <c r="H408" s="2">
        <f>'Moving Avg'!G408</f>
        <v>4.1050459999999989</v>
      </c>
      <c r="I408" s="2">
        <f>'Moving Avg'!H408</f>
        <v>4.0055070000000024</v>
      </c>
      <c r="J408" s="5" t="str">
        <f>OBV!F408</f>
        <v>BEARISH</v>
      </c>
      <c r="K408" s="5" t="str">
        <f>OBV!G408</f>
        <v>WEAK</v>
      </c>
      <c r="L408" s="5" t="str">
        <f>OBV!H408</f>
        <v>BEARISH DIVERGENCE</v>
      </c>
      <c r="M408" s="7">
        <f t="shared" si="60"/>
        <v>25</v>
      </c>
      <c r="N408" s="7">
        <f t="shared" si="61"/>
        <v>0</v>
      </c>
      <c r="O408" s="7">
        <f t="shared" si="62"/>
        <v>50</v>
      </c>
      <c r="P408" s="7">
        <f t="shared" si="63"/>
        <v>0</v>
      </c>
      <c r="Q408" s="8">
        <f t="shared" si="64"/>
        <v>16.25</v>
      </c>
      <c r="R408" s="8">
        <f t="shared" si="65"/>
        <v>22.5</v>
      </c>
      <c r="S408" s="8">
        <f t="shared" si="66"/>
        <v>16.25</v>
      </c>
      <c r="T408" s="8">
        <f t="shared" si="67"/>
        <v>18.75</v>
      </c>
      <c r="U408" s="7">
        <f t="shared" si="68"/>
        <v>18.333333333333332</v>
      </c>
      <c r="V408" s="7">
        <f t="shared" si="69"/>
        <v>18.4375</v>
      </c>
    </row>
    <row r="409" spans="1:22" ht="13.5" x14ac:dyDescent="0.25">
      <c r="A409" s="3">
        <f>RSI!A409</f>
        <v>42898</v>
      </c>
      <c r="B409" s="2">
        <f>RSI!B409</f>
        <v>4.3105000000000002</v>
      </c>
      <c r="C409" s="2">
        <f>RSI!I409</f>
        <v>58.651554044823193</v>
      </c>
      <c r="D409" s="2">
        <f>MACD!E409</f>
        <v>4.4422171862210647E-2</v>
      </c>
      <c r="E409" s="2">
        <f>MACD!F409</f>
        <v>2.180120197814988E-2</v>
      </c>
      <c r="F409" s="2">
        <f>'Moving Avg'!D409</f>
        <v>4.3105000000000002</v>
      </c>
      <c r="G409" s="2">
        <f>'Moving Avg'!F409</f>
        <v>4.3230700000000004</v>
      </c>
      <c r="H409" s="2">
        <f>'Moving Avg'!G409</f>
        <v>4.1171719999999992</v>
      </c>
      <c r="I409" s="2">
        <f>'Moving Avg'!H409</f>
        <v>4.0079935000000022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  <c r="M409" s="7">
        <f t="shared" si="60"/>
        <v>25</v>
      </c>
      <c r="N409" s="7">
        <f t="shared" si="61"/>
        <v>0</v>
      </c>
      <c r="O409" s="7">
        <f t="shared" si="62"/>
        <v>50</v>
      </c>
      <c r="P409" s="7">
        <f t="shared" si="63"/>
        <v>83.5</v>
      </c>
      <c r="Q409" s="8">
        <f t="shared" si="64"/>
        <v>28.774999999999999</v>
      </c>
      <c r="R409" s="8">
        <f t="shared" si="65"/>
        <v>43.375</v>
      </c>
      <c r="S409" s="8">
        <f t="shared" si="66"/>
        <v>53.825000000000003</v>
      </c>
      <c r="T409" s="8">
        <f t="shared" si="67"/>
        <v>39.625</v>
      </c>
      <c r="U409" s="7">
        <f t="shared" si="68"/>
        <v>41.991666666666667</v>
      </c>
      <c r="V409" s="7">
        <f t="shared" si="69"/>
        <v>41.400000000000006</v>
      </c>
    </row>
    <row r="410" spans="1:22" ht="13.5" x14ac:dyDescent="0.25">
      <c r="A410" s="3">
        <f>RSI!A410</f>
        <v>42899</v>
      </c>
      <c r="B410" s="2">
        <f>RSI!B410</f>
        <v>4.3105000000000002</v>
      </c>
      <c r="C410" s="2">
        <f>RSI!I410</f>
        <v>58.651554044823193</v>
      </c>
      <c r="D410" s="2">
        <f>MACD!E410</f>
        <v>4.714252007249975E-2</v>
      </c>
      <c r="E410" s="2">
        <f>MACD!F410</f>
        <v>2.6869465597019856E-2</v>
      </c>
      <c r="F410" s="2">
        <f>'Moving Avg'!D410</f>
        <v>4.3105000000000002</v>
      </c>
      <c r="G410" s="2">
        <f>'Moving Avg'!F410</f>
        <v>4.3190400000000011</v>
      </c>
      <c r="H410" s="2">
        <f>'Moving Avg'!G410</f>
        <v>4.1313819999999986</v>
      </c>
      <c r="I410" s="2">
        <f>'Moving Avg'!H410</f>
        <v>4.0104800000000029</v>
      </c>
      <c r="J410" s="5" t="str">
        <f>OBV!F410</f>
        <v>NEUTRAL</v>
      </c>
      <c r="K410" s="5" t="str">
        <f>OBV!G410</f>
        <v>NEUTRAL</v>
      </c>
      <c r="L410" s="5" t="str">
        <f>OBV!H410</f>
        <v>NEUTRAL</v>
      </c>
      <c r="M410" s="7">
        <f t="shared" si="60"/>
        <v>25</v>
      </c>
      <c r="N410" s="7">
        <f t="shared" si="61"/>
        <v>0</v>
      </c>
      <c r="O410" s="7">
        <f t="shared" si="62"/>
        <v>50</v>
      </c>
      <c r="P410" s="7">
        <f t="shared" si="63"/>
        <v>33</v>
      </c>
      <c r="Q410" s="8">
        <f t="shared" si="64"/>
        <v>21.2</v>
      </c>
      <c r="R410" s="8">
        <f t="shared" si="65"/>
        <v>30.75</v>
      </c>
      <c r="S410" s="8">
        <f t="shared" si="66"/>
        <v>31.1</v>
      </c>
      <c r="T410" s="8">
        <f t="shared" si="67"/>
        <v>27</v>
      </c>
      <c r="U410" s="7">
        <f t="shared" si="68"/>
        <v>27.683333333333337</v>
      </c>
      <c r="V410" s="7">
        <f t="shared" si="69"/>
        <v>27.512500000000003</v>
      </c>
    </row>
    <row r="411" spans="1:22" ht="13.5" x14ac:dyDescent="0.25">
      <c r="A411" s="3">
        <f>RSI!A411</f>
        <v>42900</v>
      </c>
      <c r="B411" s="2">
        <f>RSI!B411</f>
        <v>4.2915999999999999</v>
      </c>
      <c r="C411" s="2">
        <f>RSI!I411</f>
        <v>54.866843308821871</v>
      </c>
      <c r="D411" s="2">
        <f>MACD!E411</f>
        <v>4.4737749923039694E-2</v>
      </c>
      <c r="E411" s="2">
        <f>MACD!F411</f>
        <v>3.0443122462223825E-2</v>
      </c>
      <c r="F411" s="2">
        <f>'Moving Avg'!D411</f>
        <v>4.3067200000000003</v>
      </c>
      <c r="G411" s="2">
        <f>'Moving Avg'!F411</f>
        <v>4.3178550000000007</v>
      </c>
      <c r="H411" s="2">
        <f>'Moving Avg'!G411</f>
        <v>4.1431299999999975</v>
      </c>
      <c r="I411" s="2">
        <f>'Moving Avg'!H411</f>
        <v>4.012825000000003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0</v>
      </c>
      <c r="O411" s="7">
        <f t="shared" si="62"/>
        <v>50</v>
      </c>
      <c r="P411" s="7">
        <f t="shared" si="63"/>
        <v>16.5</v>
      </c>
      <c r="Q411" s="8">
        <f t="shared" si="64"/>
        <v>18.725000000000001</v>
      </c>
      <c r="R411" s="8">
        <f t="shared" si="65"/>
        <v>26.625</v>
      </c>
      <c r="S411" s="8">
        <f t="shared" si="66"/>
        <v>23.675000000000001</v>
      </c>
      <c r="T411" s="8">
        <f t="shared" si="67"/>
        <v>22.875</v>
      </c>
      <c r="U411" s="7">
        <f t="shared" si="68"/>
        <v>23.008333333333336</v>
      </c>
      <c r="V411" s="7">
        <f t="shared" si="69"/>
        <v>22.975000000000001</v>
      </c>
    </row>
    <row r="412" spans="1:22" ht="13.5" x14ac:dyDescent="0.25">
      <c r="A412" s="3">
        <f>RSI!A412</f>
        <v>42901</v>
      </c>
      <c r="B412" s="2">
        <f>RSI!B412</f>
        <v>4.2915999999999999</v>
      </c>
      <c r="C412" s="2">
        <f>RSI!I412</f>
        <v>54.866843308821871</v>
      </c>
      <c r="D412" s="2">
        <f>MACD!E412</f>
        <v>4.2559223453541684E-2</v>
      </c>
      <c r="E412" s="2">
        <f>MACD!F412</f>
        <v>3.2866342660487401E-2</v>
      </c>
      <c r="F412" s="2">
        <f>'Moving Avg'!D412</f>
        <v>4.3029399999999995</v>
      </c>
      <c r="G412" s="2">
        <f>'Moving Avg'!F412</f>
        <v>4.3164350000000002</v>
      </c>
      <c r="H412" s="2">
        <f>'Moving Avg'!G412</f>
        <v>4.1526979999999973</v>
      </c>
      <c r="I412" s="2">
        <f>'Moving Avg'!H412</f>
        <v>4.0150985000000032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50</v>
      </c>
      <c r="P412" s="7">
        <f t="shared" si="63"/>
        <v>16.5</v>
      </c>
      <c r="Q412" s="8">
        <f t="shared" si="64"/>
        <v>18.725000000000001</v>
      </c>
      <c r="R412" s="8">
        <f t="shared" si="65"/>
        <v>26.625</v>
      </c>
      <c r="S412" s="8">
        <f t="shared" si="66"/>
        <v>23.675000000000001</v>
      </c>
      <c r="T412" s="8">
        <f t="shared" si="67"/>
        <v>22.875</v>
      </c>
      <c r="U412" s="7">
        <f t="shared" si="68"/>
        <v>23.008333333333336</v>
      </c>
      <c r="V412" s="7">
        <f t="shared" si="69"/>
        <v>22.975000000000001</v>
      </c>
    </row>
    <row r="413" spans="1:22" ht="13.5" x14ac:dyDescent="0.25">
      <c r="A413" s="3">
        <f>RSI!A413</f>
        <v>42902</v>
      </c>
      <c r="B413" s="2">
        <f>RSI!B413</f>
        <v>4.3057999999999996</v>
      </c>
      <c r="C413" s="2">
        <f>RSI!I413</f>
        <v>57.269475538674186</v>
      </c>
      <c r="D413" s="2">
        <f>MACD!E413</f>
        <v>3.8807851166002827E-2</v>
      </c>
      <c r="E413" s="2">
        <f>MACD!F413</f>
        <v>3.4054644361590489E-2</v>
      </c>
      <c r="F413" s="2">
        <f>'Moving Avg'!D413</f>
        <v>4.3019999999999996</v>
      </c>
      <c r="G413" s="2">
        <f>'Moving Avg'!F413</f>
        <v>4.3150150000000007</v>
      </c>
      <c r="H413" s="2">
        <f>'Moving Avg'!G413</f>
        <v>4.161603999999997</v>
      </c>
      <c r="I413" s="2">
        <f>'Moving Avg'!H413</f>
        <v>4.0179645000000024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25</v>
      </c>
      <c r="N413" s="7">
        <f t="shared" si="61"/>
        <v>0</v>
      </c>
      <c r="O413" s="7">
        <f t="shared" si="62"/>
        <v>50</v>
      </c>
      <c r="P413" s="7">
        <f t="shared" si="63"/>
        <v>16.5</v>
      </c>
      <c r="Q413" s="8">
        <f t="shared" si="64"/>
        <v>18.725000000000001</v>
      </c>
      <c r="R413" s="8">
        <f t="shared" si="65"/>
        <v>26.625</v>
      </c>
      <c r="S413" s="8">
        <f t="shared" si="66"/>
        <v>23.675000000000001</v>
      </c>
      <c r="T413" s="8">
        <f t="shared" si="67"/>
        <v>22.875</v>
      </c>
      <c r="U413" s="7">
        <f t="shared" si="68"/>
        <v>23.008333333333336</v>
      </c>
      <c r="V413" s="7">
        <f t="shared" si="69"/>
        <v>22.975000000000001</v>
      </c>
    </row>
    <row r="414" spans="1:22" ht="13.5" x14ac:dyDescent="0.25">
      <c r="A414" s="3">
        <f>RSI!A414</f>
        <v>42905</v>
      </c>
      <c r="B414" s="2">
        <f>RSI!B414</f>
        <v>4.2915999999999999</v>
      </c>
      <c r="C414" s="2">
        <f>RSI!I414</f>
        <v>54.164278018533885</v>
      </c>
      <c r="D414" s="2">
        <f>MACD!E414</f>
        <v>3.4293723577007107E-2</v>
      </c>
      <c r="E414" s="2">
        <f>MACD!F414</f>
        <v>3.4102460204673814E-2</v>
      </c>
      <c r="F414" s="2">
        <f>'Moving Avg'!D414</f>
        <v>4.2982199999999997</v>
      </c>
      <c r="G414" s="2">
        <f>'Moving Avg'!F414</f>
        <v>4.3128850000000005</v>
      </c>
      <c r="H414" s="2">
        <f>'Moving Avg'!G414</f>
        <v>4.1702259999999969</v>
      </c>
      <c r="I414" s="2">
        <f>'Moving Avg'!H414</f>
        <v>4.0211855000000032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  <c r="M414" s="7">
        <f t="shared" si="60"/>
        <v>25</v>
      </c>
      <c r="N414" s="7">
        <f t="shared" si="61"/>
        <v>0</v>
      </c>
      <c r="O414" s="7">
        <f t="shared" si="62"/>
        <v>50</v>
      </c>
      <c r="P414" s="7">
        <f t="shared" si="63"/>
        <v>0</v>
      </c>
      <c r="Q414" s="8">
        <f t="shared" si="64"/>
        <v>16.25</v>
      </c>
      <c r="R414" s="8">
        <f t="shared" si="65"/>
        <v>22.5</v>
      </c>
      <c r="S414" s="8">
        <f t="shared" si="66"/>
        <v>16.25</v>
      </c>
      <c r="T414" s="8">
        <f t="shared" si="67"/>
        <v>18.75</v>
      </c>
      <c r="U414" s="7">
        <f t="shared" si="68"/>
        <v>18.333333333333332</v>
      </c>
      <c r="V414" s="7">
        <f t="shared" si="69"/>
        <v>18.4375</v>
      </c>
    </row>
    <row r="415" spans="1:22" ht="13.5" x14ac:dyDescent="0.25">
      <c r="A415" s="3">
        <f>RSI!A415</f>
        <v>42906</v>
      </c>
      <c r="B415" s="2">
        <f>RSI!B415</f>
        <v>4.2679</v>
      </c>
      <c r="C415" s="2">
        <f>RSI!I415</f>
        <v>49.354374531306384</v>
      </c>
      <c r="D415" s="2">
        <f>MACD!E415</f>
        <v>3.50294501260624E-2</v>
      </c>
      <c r="E415" s="2">
        <f>MACD!F415</f>
        <v>3.4287858188951532E-2</v>
      </c>
      <c r="F415" s="2">
        <f>'Moving Avg'!D415</f>
        <v>4.2896999999999998</v>
      </c>
      <c r="G415" s="2">
        <f>'Moving Avg'!F415</f>
        <v>4.3095699999999999</v>
      </c>
      <c r="H415" s="2">
        <f>'Moving Avg'!G415</f>
        <v>4.178277999999997</v>
      </c>
      <c r="I415" s="2">
        <f>'Moving Avg'!H415</f>
        <v>4.0242880000000039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  <c r="M415" s="7">
        <f t="shared" si="60"/>
        <v>25</v>
      </c>
      <c r="N415" s="7">
        <f t="shared" si="61"/>
        <v>0</v>
      </c>
      <c r="O415" s="7">
        <f t="shared" si="62"/>
        <v>50</v>
      </c>
      <c r="P415" s="7">
        <f t="shared" si="63"/>
        <v>0</v>
      </c>
      <c r="Q415" s="8">
        <f t="shared" si="64"/>
        <v>16.25</v>
      </c>
      <c r="R415" s="8">
        <f t="shared" si="65"/>
        <v>22.5</v>
      </c>
      <c r="S415" s="8">
        <f t="shared" si="66"/>
        <v>16.25</v>
      </c>
      <c r="T415" s="8">
        <f t="shared" si="67"/>
        <v>18.75</v>
      </c>
      <c r="U415" s="7">
        <f t="shared" si="68"/>
        <v>18.333333333333332</v>
      </c>
      <c r="V415" s="7">
        <f t="shared" si="69"/>
        <v>18.4375</v>
      </c>
    </row>
    <row r="416" spans="1:22" ht="13.5" x14ac:dyDescent="0.25">
      <c r="A416" s="3">
        <f>RSI!A416</f>
        <v>42907</v>
      </c>
      <c r="B416" s="2">
        <f>RSI!B416</f>
        <v>4.2774000000000001</v>
      </c>
      <c r="C416" s="2">
        <f>RSI!I416</f>
        <v>51.224144755115383</v>
      </c>
      <c r="D416" s="2">
        <f>MACD!E416</f>
        <v>3.4988444429441934E-2</v>
      </c>
      <c r="E416" s="2">
        <f>MACD!F416</f>
        <v>3.4427975437049611E-2</v>
      </c>
      <c r="F416" s="2">
        <f>'Moving Avg'!D416</f>
        <v>4.2868599999999999</v>
      </c>
      <c r="G416" s="2">
        <f>'Moving Avg'!F416</f>
        <v>4.3079149999999995</v>
      </c>
      <c r="H416" s="2">
        <f>'Moving Avg'!G416</f>
        <v>4.1865199999999962</v>
      </c>
      <c r="I416" s="2">
        <f>'Moving Avg'!H416</f>
        <v>4.0274380000000045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50</v>
      </c>
      <c r="P416" s="7">
        <f t="shared" si="63"/>
        <v>0</v>
      </c>
      <c r="Q416" s="8">
        <f t="shared" si="64"/>
        <v>16.25</v>
      </c>
      <c r="R416" s="8">
        <f t="shared" si="65"/>
        <v>22.5</v>
      </c>
      <c r="S416" s="8">
        <f t="shared" si="66"/>
        <v>16.25</v>
      </c>
      <c r="T416" s="8">
        <f t="shared" si="67"/>
        <v>18.75</v>
      </c>
      <c r="U416" s="7">
        <f t="shared" si="68"/>
        <v>18.333333333333332</v>
      </c>
      <c r="V416" s="7">
        <f t="shared" si="69"/>
        <v>18.4375</v>
      </c>
    </row>
    <row r="417" spans="1:22" ht="13.5" x14ac:dyDescent="0.25">
      <c r="A417" s="3">
        <f>RSI!A417</f>
        <v>42908</v>
      </c>
      <c r="B417" s="2">
        <f>RSI!B417</f>
        <v>4.2157999999999998</v>
      </c>
      <c r="C417" s="2">
        <f>RSI!I417</f>
        <v>40.725091102189268</v>
      </c>
      <c r="D417" s="2">
        <f>MACD!E417</f>
        <v>3.949775968787872E-2</v>
      </c>
      <c r="E417" s="2">
        <f>MACD!F417</f>
        <v>3.5441932287215434E-2</v>
      </c>
      <c r="F417" s="2">
        <f>'Moving Avg'!D417</f>
        <v>4.2717000000000001</v>
      </c>
      <c r="G417" s="2">
        <f>'Moving Avg'!F417</f>
        <v>4.3050750000000004</v>
      </c>
      <c r="H417" s="2">
        <f>'Moving Avg'!G417</f>
        <v>4.1935299999999964</v>
      </c>
      <c r="I417" s="2">
        <f>'Moving Avg'!H417</f>
        <v>4.0302800000000039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  <c r="M417" s="7">
        <f t="shared" si="60"/>
        <v>25</v>
      </c>
      <c r="N417" s="7">
        <f t="shared" si="61"/>
        <v>0</v>
      </c>
      <c r="O417" s="7">
        <f t="shared" si="62"/>
        <v>50</v>
      </c>
      <c r="P417" s="7">
        <f t="shared" si="63"/>
        <v>0</v>
      </c>
      <c r="Q417" s="8">
        <f t="shared" si="64"/>
        <v>16.25</v>
      </c>
      <c r="R417" s="8">
        <f t="shared" si="65"/>
        <v>22.5</v>
      </c>
      <c r="S417" s="8">
        <f t="shared" si="66"/>
        <v>16.25</v>
      </c>
      <c r="T417" s="8">
        <f t="shared" si="67"/>
        <v>18.75</v>
      </c>
      <c r="U417" s="7">
        <f t="shared" si="68"/>
        <v>18.333333333333332</v>
      </c>
      <c r="V417" s="7">
        <f t="shared" si="69"/>
        <v>18.4375</v>
      </c>
    </row>
    <row r="418" spans="1:22" ht="13.5" x14ac:dyDescent="0.25">
      <c r="A418" s="3">
        <f>RSI!A418</f>
        <v>42909</v>
      </c>
      <c r="B418" s="2">
        <f>RSI!B418</f>
        <v>4.2632000000000003</v>
      </c>
      <c r="C418" s="2">
        <f>RSI!I418</f>
        <v>49.331056587935258</v>
      </c>
      <c r="D418" s="2">
        <f>MACD!E418</f>
        <v>4.0148673241493071E-2</v>
      </c>
      <c r="E418" s="2">
        <f>MACD!F418</f>
        <v>3.6383280478070962E-2</v>
      </c>
      <c r="F418" s="2">
        <f>'Moving Avg'!D418</f>
        <v>4.2631800000000002</v>
      </c>
      <c r="G418" s="2">
        <f>'Moving Avg'!F418</f>
        <v>4.2996299999999996</v>
      </c>
      <c r="H418" s="2">
        <f>'Moving Avg'!G418</f>
        <v>4.2020559999999971</v>
      </c>
      <c r="I418" s="2">
        <f>'Moving Avg'!H418</f>
        <v>4.0328145000000042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50</v>
      </c>
      <c r="P418" s="7">
        <f t="shared" si="63"/>
        <v>0</v>
      </c>
      <c r="Q418" s="8">
        <f t="shared" si="64"/>
        <v>16.25</v>
      </c>
      <c r="R418" s="8">
        <f t="shared" si="65"/>
        <v>22.5</v>
      </c>
      <c r="S418" s="8">
        <f t="shared" si="66"/>
        <v>16.25</v>
      </c>
      <c r="T418" s="8">
        <f t="shared" si="67"/>
        <v>18.75</v>
      </c>
      <c r="U418" s="7">
        <f t="shared" si="68"/>
        <v>18.333333333333332</v>
      </c>
      <c r="V418" s="7">
        <f t="shared" si="69"/>
        <v>18.4375</v>
      </c>
    </row>
    <row r="419" spans="1:22" ht="13.5" x14ac:dyDescent="0.25">
      <c r="A419" s="3">
        <f>RSI!A419</f>
        <v>42914</v>
      </c>
      <c r="B419" s="2">
        <f>RSI!B419</f>
        <v>4.2394999999999996</v>
      </c>
      <c r="C419" s="2">
        <f>RSI!I419</f>
        <v>45.754101984119139</v>
      </c>
      <c r="D419" s="2">
        <f>MACD!E419</f>
        <v>4.2495700404677983E-2</v>
      </c>
      <c r="E419" s="2">
        <f>MACD!F419</f>
        <v>3.7605764463392366E-2</v>
      </c>
      <c r="F419" s="2">
        <f>'Moving Avg'!D419</f>
        <v>4.2527600000000003</v>
      </c>
      <c r="G419" s="2">
        <f>'Moving Avg'!F419</f>
        <v>4.2937099999999999</v>
      </c>
      <c r="H419" s="2">
        <f>'Moving Avg'!G419</f>
        <v>4.2091619999999974</v>
      </c>
      <c r="I419" s="2">
        <f>'Moving Avg'!H419</f>
        <v>4.0348275000000049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50</v>
      </c>
      <c r="P419" s="7">
        <f t="shared" si="63"/>
        <v>0</v>
      </c>
      <c r="Q419" s="8">
        <f t="shared" si="64"/>
        <v>16.25</v>
      </c>
      <c r="R419" s="8">
        <f t="shared" si="65"/>
        <v>22.5</v>
      </c>
      <c r="S419" s="8">
        <f t="shared" si="66"/>
        <v>16.25</v>
      </c>
      <c r="T419" s="8">
        <f t="shared" si="67"/>
        <v>18.75</v>
      </c>
      <c r="U419" s="7">
        <f t="shared" si="68"/>
        <v>18.333333333333332</v>
      </c>
      <c r="V419" s="7">
        <f t="shared" si="69"/>
        <v>18.4375</v>
      </c>
    </row>
    <row r="420" spans="1:22" ht="13.5" x14ac:dyDescent="0.25">
      <c r="A420" s="3">
        <f>RSI!A420</f>
        <v>42915</v>
      </c>
      <c r="B420" s="2">
        <f>RSI!B420</f>
        <v>4.3105000000000002</v>
      </c>
      <c r="C420" s="2">
        <f>RSI!I420</f>
        <v>56.038141584876222</v>
      </c>
      <c r="D420" s="2">
        <f>MACD!E420</f>
        <v>3.9400115413958048E-2</v>
      </c>
      <c r="E420" s="2">
        <f>MACD!F420</f>
        <v>3.7964634653505504E-2</v>
      </c>
      <c r="F420" s="2">
        <f>'Moving Avg'!D420</f>
        <v>4.2612800000000002</v>
      </c>
      <c r="G420" s="2">
        <f>'Moving Avg'!F420</f>
        <v>4.2918150000000006</v>
      </c>
      <c r="H420" s="2">
        <f>'Moving Avg'!G420</f>
        <v>4.2176879999999972</v>
      </c>
      <c r="I420" s="2">
        <f>'Moving Avg'!H420</f>
        <v>4.0371955000000046</v>
      </c>
      <c r="J420" s="5" t="str">
        <f>OBV!F420</f>
        <v>BEARISH</v>
      </c>
      <c r="K420" s="5" t="str">
        <f>OBV!G420</f>
        <v>NEUTRAL</v>
      </c>
      <c r="L420" s="5" t="str">
        <f>OBV!H420</f>
        <v>BEARISH DIVERGENCE</v>
      </c>
      <c r="M420" s="7">
        <f t="shared" si="60"/>
        <v>25</v>
      </c>
      <c r="N420" s="7">
        <f t="shared" si="61"/>
        <v>0</v>
      </c>
      <c r="O420" s="7">
        <f t="shared" si="62"/>
        <v>50</v>
      </c>
      <c r="P420" s="7">
        <f t="shared" si="63"/>
        <v>16.5</v>
      </c>
      <c r="Q420" s="8">
        <f t="shared" si="64"/>
        <v>18.725000000000001</v>
      </c>
      <c r="R420" s="8">
        <f t="shared" si="65"/>
        <v>26.625</v>
      </c>
      <c r="S420" s="8">
        <f t="shared" si="66"/>
        <v>23.675000000000001</v>
      </c>
      <c r="T420" s="8">
        <f t="shared" si="67"/>
        <v>22.875</v>
      </c>
      <c r="U420" s="7">
        <f t="shared" si="68"/>
        <v>23.008333333333336</v>
      </c>
      <c r="V420" s="7">
        <f t="shared" si="69"/>
        <v>22.975000000000001</v>
      </c>
    </row>
    <row r="421" spans="1:22" ht="13.5" x14ac:dyDescent="0.25">
      <c r="A421" s="3">
        <f>RSI!A421</f>
        <v>42916</v>
      </c>
      <c r="B421" s="2">
        <f>RSI!B421</f>
        <v>4.1428000000000003</v>
      </c>
      <c r="C421" s="2">
        <f>RSI!I421</f>
        <v>37.80658684545903</v>
      </c>
      <c r="D421" s="2">
        <f>MACD!E421</f>
        <v>4.604032528830615E-2</v>
      </c>
      <c r="E421" s="2">
        <f>MACD!F421</f>
        <v>3.9579772780465636E-2</v>
      </c>
      <c r="F421" s="2">
        <f>'Moving Avg'!D421</f>
        <v>4.2343600000000006</v>
      </c>
      <c r="G421" s="2">
        <f>'Moving Avg'!F421</f>
        <v>4.283430000000001</v>
      </c>
      <c r="H421" s="2">
        <f>'Moving Avg'!G421</f>
        <v>4.2228599999999972</v>
      </c>
      <c r="I421" s="2">
        <f>'Moving Avg'!H421</f>
        <v>4.0391990000000053</v>
      </c>
      <c r="J421" s="5" t="str">
        <f>OBV!F421</f>
        <v>BEARISH</v>
      </c>
      <c r="K421" s="5" t="str">
        <f>OBV!G421</f>
        <v>WEAK</v>
      </c>
      <c r="L421" s="5" t="str">
        <f>OBV!H421</f>
        <v>CONFIRMED BEARISH</v>
      </c>
      <c r="M421" s="7">
        <f t="shared" si="60"/>
        <v>25</v>
      </c>
      <c r="N421" s="7">
        <f t="shared" si="61"/>
        <v>0</v>
      </c>
      <c r="O421" s="7">
        <f t="shared" si="62"/>
        <v>50</v>
      </c>
      <c r="P421" s="7">
        <f t="shared" si="63"/>
        <v>0</v>
      </c>
      <c r="Q421" s="8">
        <f t="shared" si="64"/>
        <v>16.25</v>
      </c>
      <c r="R421" s="8">
        <f t="shared" si="65"/>
        <v>22.5</v>
      </c>
      <c r="S421" s="8">
        <f t="shared" si="66"/>
        <v>16.25</v>
      </c>
      <c r="T421" s="8">
        <f t="shared" si="67"/>
        <v>18.75</v>
      </c>
      <c r="U421" s="7">
        <f t="shared" si="68"/>
        <v>18.333333333333332</v>
      </c>
      <c r="V421" s="7">
        <f t="shared" si="69"/>
        <v>18.4375</v>
      </c>
    </row>
    <row r="422" spans="1:22" ht="13.5" x14ac:dyDescent="0.25">
      <c r="A422" s="3">
        <f>RSI!A422</f>
        <v>42919</v>
      </c>
      <c r="B422" s="2">
        <f>RSI!B422</f>
        <v>4.2226999999999997</v>
      </c>
      <c r="C422" s="2">
        <f>RSI!I422</f>
        <v>46.703459974294972</v>
      </c>
      <c r="D422" s="2">
        <f>MACD!E422</f>
        <v>4.6495300827600339E-2</v>
      </c>
      <c r="E422" s="2">
        <f>MACD!F422</f>
        <v>4.0962878389892578E-2</v>
      </c>
      <c r="F422" s="2">
        <f>'Moving Avg'!D422</f>
        <v>4.2357400000000007</v>
      </c>
      <c r="G422" s="2">
        <f>'Moving Avg'!F422</f>
        <v>4.2790400000000002</v>
      </c>
      <c r="H422" s="2">
        <f>'Moving Avg'!G422</f>
        <v>4.2283039999999978</v>
      </c>
      <c r="I422" s="2">
        <f>'Moving Avg'!H422</f>
        <v>4.0420755000000046</v>
      </c>
      <c r="J422" s="5" t="str">
        <f>OBV!F422</f>
        <v>BULLISH</v>
      </c>
      <c r="K422" s="5" t="str">
        <f>OBV!G422</f>
        <v>STRONG</v>
      </c>
      <c r="L422" s="5" t="str">
        <f>OBV!H422</f>
        <v>BULLISH DIVERGENCE</v>
      </c>
      <c r="M422" s="7">
        <f t="shared" si="60"/>
        <v>25</v>
      </c>
      <c r="N422" s="7">
        <f t="shared" si="61"/>
        <v>0</v>
      </c>
      <c r="O422" s="7">
        <f t="shared" si="62"/>
        <v>50</v>
      </c>
      <c r="P422" s="7">
        <f t="shared" si="63"/>
        <v>83</v>
      </c>
      <c r="Q422" s="8">
        <f t="shared" si="64"/>
        <v>28.7</v>
      </c>
      <c r="R422" s="8">
        <f t="shared" si="65"/>
        <v>43.25</v>
      </c>
      <c r="S422" s="8">
        <f t="shared" si="66"/>
        <v>53.6</v>
      </c>
      <c r="T422" s="8">
        <f t="shared" si="67"/>
        <v>39.5</v>
      </c>
      <c r="U422" s="7">
        <f t="shared" si="68"/>
        <v>41.85</v>
      </c>
      <c r="V422" s="7">
        <f t="shared" si="69"/>
        <v>41.262500000000003</v>
      </c>
    </row>
    <row r="423" spans="1:22" ht="13.5" x14ac:dyDescent="0.25">
      <c r="A423" s="3">
        <f>RSI!A423</f>
        <v>42920</v>
      </c>
      <c r="B423" s="2">
        <f>RSI!B423</f>
        <v>4.2226999999999997</v>
      </c>
      <c r="C423" s="2">
        <f>RSI!I423</f>
        <v>46.703459974294979</v>
      </c>
      <c r="D423" s="2">
        <f>MACD!E423</f>
        <v>4.9291702736419474E-2</v>
      </c>
      <c r="E423" s="2">
        <f>MACD!F423</f>
        <v>4.2628643259197962E-2</v>
      </c>
      <c r="F423" s="2">
        <f>'Moving Avg'!D423</f>
        <v>4.2276400000000001</v>
      </c>
      <c r="G423" s="2">
        <f>'Moving Avg'!F423</f>
        <v>4.2748850000000012</v>
      </c>
      <c r="H423" s="2">
        <f>'Moving Avg'!G423</f>
        <v>4.2337479999999976</v>
      </c>
      <c r="I423" s="2">
        <f>'Moving Avg'!H423</f>
        <v>4.0449520000000057</v>
      </c>
      <c r="J423" s="5" t="str">
        <f>OBV!F423</f>
        <v>BULLISH</v>
      </c>
      <c r="K423" s="5" t="str">
        <f>OBV!G423</f>
        <v>STRONG</v>
      </c>
      <c r="L423" s="5" t="str">
        <f>OBV!H423</f>
        <v>BULLISH DIVERGENCE</v>
      </c>
      <c r="M423" s="7">
        <f t="shared" si="60"/>
        <v>25</v>
      </c>
      <c r="N423" s="7">
        <f t="shared" si="61"/>
        <v>0</v>
      </c>
      <c r="O423" s="7">
        <f t="shared" si="62"/>
        <v>50</v>
      </c>
      <c r="P423" s="7">
        <f t="shared" si="63"/>
        <v>83</v>
      </c>
      <c r="Q423" s="8">
        <f t="shared" si="64"/>
        <v>28.7</v>
      </c>
      <c r="R423" s="8">
        <f t="shared" si="65"/>
        <v>43.25</v>
      </c>
      <c r="S423" s="8">
        <f t="shared" si="66"/>
        <v>53.6</v>
      </c>
      <c r="T423" s="8">
        <f t="shared" si="67"/>
        <v>39.5</v>
      </c>
      <c r="U423" s="7">
        <f t="shared" si="68"/>
        <v>41.85</v>
      </c>
      <c r="V423" s="7">
        <f t="shared" si="69"/>
        <v>41.262500000000003</v>
      </c>
    </row>
    <row r="424" spans="1:22" ht="13.5" x14ac:dyDescent="0.25">
      <c r="A424" s="3">
        <f>RSI!A424</f>
        <v>42921</v>
      </c>
      <c r="B424" s="2">
        <f>RSI!B424</f>
        <v>4.3472999999999997</v>
      </c>
      <c r="C424" s="2">
        <f>RSI!I424</f>
        <v>57.658217570557362</v>
      </c>
      <c r="D424" s="2">
        <f>MACD!E424</f>
        <v>4.0453650639495464E-2</v>
      </c>
      <c r="E424" s="2">
        <f>MACD!F424</f>
        <v>4.2193644735257461E-2</v>
      </c>
      <c r="F424" s="2">
        <f>'Moving Avg'!D424</f>
        <v>4.2492000000000001</v>
      </c>
      <c r="G424" s="2">
        <f>'Moving Avg'!F424</f>
        <v>4.2776700000000005</v>
      </c>
      <c r="H424" s="2">
        <f>'Moving Avg'!G424</f>
        <v>4.2416839999999985</v>
      </c>
      <c r="I424" s="2">
        <f>'Moving Avg'!H424</f>
        <v>4.0484515000000059</v>
      </c>
      <c r="J424" s="5" t="str">
        <f>OBV!F424</f>
        <v>BULLISH</v>
      </c>
      <c r="K424" s="5" t="str">
        <f>OBV!G424</f>
        <v>STRONG</v>
      </c>
      <c r="L424" s="5" t="str">
        <f>OBV!H424</f>
        <v>BULLISH DIVERGENCE</v>
      </c>
      <c r="M424" s="7">
        <f t="shared" si="60"/>
        <v>25</v>
      </c>
      <c r="N424" s="7">
        <f t="shared" si="61"/>
        <v>45</v>
      </c>
      <c r="O424" s="7">
        <f t="shared" si="62"/>
        <v>50</v>
      </c>
      <c r="P424" s="7">
        <f t="shared" si="63"/>
        <v>83</v>
      </c>
      <c r="Q424" s="8">
        <f t="shared" si="64"/>
        <v>44.45</v>
      </c>
      <c r="R424" s="8">
        <f t="shared" si="65"/>
        <v>52.25</v>
      </c>
      <c r="S424" s="8">
        <f t="shared" si="66"/>
        <v>60.35</v>
      </c>
      <c r="T424" s="8">
        <f t="shared" si="67"/>
        <v>50.75</v>
      </c>
      <c r="U424" s="7">
        <f t="shared" si="68"/>
        <v>52.35</v>
      </c>
      <c r="V424" s="7">
        <f t="shared" si="69"/>
        <v>51.95</v>
      </c>
    </row>
    <row r="425" spans="1:22" ht="13.5" x14ac:dyDescent="0.25">
      <c r="A425" s="3">
        <f>RSI!A425</f>
        <v>42922</v>
      </c>
      <c r="B425" s="2">
        <f>RSI!B425</f>
        <v>4.3316999999999997</v>
      </c>
      <c r="C425" s="2">
        <f>RSI!I425</f>
        <v>56.10338349786344</v>
      </c>
      <c r="D425" s="2">
        <f>MACD!E425</f>
        <v>2.9942884459403629E-2</v>
      </c>
      <c r="E425" s="2">
        <f>MACD!F425</f>
        <v>3.9743492680086694E-2</v>
      </c>
      <c r="F425" s="2">
        <f>'Moving Avg'!D425</f>
        <v>4.2534400000000003</v>
      </c>
      <c r="G425" s="2">
        <f>'Moving Avg'!F425</f>
        <v>4.2787300000000004</v>
      </c>
      <c r="H425" s="2">
        <f>'Moving Avg'!G425</f>
        <v>4.2493079999999983</v>
      </c>
      <c r="I425" s="2">
        <f>'Moving Avg'!H425</f>
        <v>4.0524180000000047</v>
      </c>
      <c r="J425" s="5" t="str">
        <f>OBV!F425</f>
        <v>BULLISH</v>
      </c>
      <c r="K425" s="5" t="str">
        <f>OBV!G425</f>
        <v>STRONG</v>
      </c>
      <c r="L425" s="5" t="str">
        <f>OBV!H425</f>
        <v>BULLISH DIVERGENCE</v>
      </c>
      <c r="M425" s="7">
        <f t="shared" si="60"/>
        <v>25</v>
      </c>
      <c r="N425" s="7">
        <f t="shared" si="61"/>
        <v>45</v>
      </c>
      <c r="O425" s="7">
        <f t="shared" si="62"/>
        <v>50</v>
      </c>
      <c r="P425" s="7">
        <f t="shared" si="63"/>
        <v>83</v>
      </c>
      <c r="Q425" s="8">
        <f t="shared" si="64"/>
        <v>44.45</v>
      </c>
      <c r="R425" s="8">
        <f t="shared" si="65"/>
        <v>52.25</v>
      </c>
      <c r="S425" s="8">
        <f t="shared" si="66"/>
        <v>60.35</v>
      </c>
      <c r="T425" s="8">
        <f t="shared" si="67"/>
        <v>50.75</v>
      </c>
      <c r="U425" s="7">
        <f t="shared" si="68"/>
        <v>52.35</v>
      </c>
      <c r="V425" s="7">
        <f t="shared" si="69"/>
        <v>51.95</v>
      </c>
    </row>
    <row r="426" spans="1:22" ht="13.5" x14ac:dyDescent="0.25">
      <c r="A426" s="3">
        <f>RSI!A426</f>
        <v>42923</v>
      </c>
      <c r="B426" s="2">
        <f>RSI!B426</f>
        <v>4.3109999999999999</v>
      </c>
      <c r="C426" s="2">
        <f>RSI!I426</f>
        <v>54.02166854835933</v>
      </c>
      <c r="D426" s="2">
        <f>MACD!E426</f>
        <v>2.3634530506803308E-2</v>
      </c>
      <c r="E426" s="2">
        <f>MACD!F426</f>
        <v>3.6521700245430014E-2</v>
      </c>
      <c r="F426" s="2">
        <f>'Moving Avg'!D426</f>
        <v>4.2870800000000004</v>
      </c>
      <c r="G426" s="2">
        <f>'Moving Avg'!F426</f>
        <v>4.2787549999999994</v>
      </c>
      <c r="H426" s="2">
        <f>'Moving Avg'!G426</f>
        <v>4.2588859999999995</v>
      </c>
      <c r="I426" s="2">
        <f>'Moving Avg'!H426</f>
        <v>4.0557360000000058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  <c r="M426" s="7">
        <f t="shared" si="60"/>
        <v>25</v>
      </c>
      <c r="N426" s="7">
        <f t="shared" si="61"/>
        <v>45</v>
      </c>
      <c r="O426" s="7">
        <f t="shared" si="62"/>
        <v>50</v>
      </c>
      <c r="P426" s="7">
        <f t="shared" si="63"/>
        <v>100</v>
      </c>
      <c r="Q426" s="8">
        <f t="shared" si="64"/>
        <v>47</v>
      </c>
      <c r="R426" s="8">
        <f t="shared" si="65"/>
        <v>56.5</v>
      </c>
      <c r="S426" s="8">
        <f t="shared" si="66"/>
        <v>68</v>
      </c>
      <c r="T426" s="8">
        <f t="shared" si="67"/>
        <v>55</v>
      </c>
      <c r="U426" s="7">
        <f t="shared" si="68"/>
        <v>57.166666666666664</v>
      </c>
      <c r="V426" s="7">
        <f t="shared" si="69"/>
        <v>56.625</v>
      </c>
    </row>
    <row r="427" spans="1:22" ht="13.5" x14ac:dyDescent="0.25">
      <c r="A427" s="3">
        <f>RSI!A427</f>
        <v>42926</v>
      </c>
      <c r="B427" s="2">
        <f>RSI!B427</f>
        <v>4.4356</v>
      </c>
      <c r="C427" s="2">
        <f>RSI!I427</f>
        <v>62.936464912431148</v>
      </c>
      <c r="D427" s="2">
        <f>MACD!E427</f>
        <v>-6.6671011710539574E-4</v>
      </c>
      <c r="E427" s="2">
        <f>MACD!F427</f>
        <v>2.9084018172922933E-2</v>
      </c>
      <c r="F427" s="2">
        <f>'Moving Avg'!D427</f>
        <v>4.3296599999999996</v>
      </c>
      <c r="G427" s="2">
        <f>'Moving Avg'!F427</f>
        <v>4.2850099999999998</v>
      </c>
      <c r="H427" s="2">
        <f>'Moving Avg'!G427</f>
        <v>4.2686819999999992</v>
      </c>
      <c r="I427" s="2">
        <f>'Moving Avg'!H427</f>
        <v>4.0596770000000051</v>
      </c>
      <c r="J427" s="5" t="str">
        <f>OBV!F427</f>
        <v>BULLISH</v>
      </c>
      <c r="K427" s="5" t="str">
        <f>OBV!G427</f>
        <v>STRONG</v>
      </c>
      <c r="L427" s="5" t="str">
        <f>OBV!H427</f>
        <v>CONFIRMED BULLISH</v>
      </c>
      <c r="M427" s="7">
        <f t="shared" si="60"/>
        <v>25</v>
      </c>
      <c r="N427" s="7">
        <f t="shared" si="61"/>
        <v>100</v>
      </c>
      <c r="O427" s="7">
        <f t="shared" si="62"/>
        <v>50</v>
      </c>
      <c r="P427" s="7">
        <f t="shared" si="63"/>
        <v>100</v>
      </c>
      <c r="Q427" s="8">
        <f t="shared" si="64"/>
        <v>66.25</v>
      </c>
      <c r="R427" s="8">
        <f t="shared" si="65"/>
        <v>67.5</v>
      </c>
      <c r="S427" s="8">
        <f t="shared" si="66"/>
        <v>76.25</v>
      </c>
      <c r="T427" s="8">
        <f t="shared" si="67"/>
        <v>68.75</v>
      </c>
      <c r="U427" s="7">
        <f t="shared" si="68"/>
        <v>70</v>
      </c>
      <c r="V427" s="7">
        <f t="shared" si="69"/>
        <v>69.6875</v>
      </c>
    </row>
    <row r="428" spans="1:22" ht="13.5" x14ac:dyDescent="0.25">
      <c r="A428" s="3">
        <f>RSI!A428</f>
        <v>42927</v>
      </c>
      <c r="B428" s="2">
        <f>RSI!B428</f>
        <v>4.4927000000000001</v>
      </c>
      <c r="C428" s="2">
        <f>RSI!I428</f>
        <v>66.173300193104666</v>
      </c>
      <c r="D428" s="2">
        <f>MACD!E428</f>
        <v>-1.9140711060429361E-2</v>
      </c>
      <c r="E428" s="2">
        <f>MACD!F428</f>
        <v>1.9439072326252475E-2</v>
      </c>
      <c r="F428" s="2">
        <f>'Moving Avg'!D428</f>
        <v>4.3836599999999999</v>
      </c>
      <c r="G428" s="2">
        <f>'Moving Avg'!F428</f>
        <v>4.2941200000000004</v>
      </c>
      <c r="H428" s="2">
        <f>'Moving Avg'!G428</f>
        <v>4.2782939999999998</v>
      </c>
      <c r="I428" s="2">
        <f>'Moving Avg'!H428</f>
        <v>4.0642590000000061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  <c r="M428" s="7">
        <f t="shared" si="60"/>
        <v>25</v>
      </c>
      <c r="N428" s="7">
        <f t="shared" si="61"/>
        <v>100</v>
      </c>
      <c r="O428" s="7">
        <f t="shared" si="62"/>
        <v>50</v>
      </c>
      <c r="P428" s="7">
        <f t="shared" si="63"/>
        <v>100</v>
      </c>
      <c r="Q428" s="8">
        <f t="shared" si="64"/>
        <v>66.25</v>
      </c>
      <c r="R428" s="8">
        <f t="shared" si="65"/>
        <v>67.5</v>
      </c>
      <c r="S428" s="8">
        <f t="shared" si="66"/>
        <v>76.25</v>
      </c>
      <c r="T428" s="8">
        <f t="shared" si="67"/>
        <v>68.75</v>
      </c>
      <c r="U428" s="7">
        <f t="shared" si="68"/>
        <v>70</v>
      </c>
      <c r="V428" s="7">
        <f t="shared" si="69"/>
        <v>69.6875</v>
      </c>
    </row>
    <row r="429" spans="1:22" ht="13.5" x14ac:dyDescent="0.25">
      <c r="A429" s="3">
        <f>RSI!A429</f>
        <v>42928</v>
      </c>
      <c r="B429" s="2">
        <f>RSI!B429</f>
        <v>4.4927000000000001</v>
      </c>
      <c r="C429" s="2">
        <f>RSI!I429</f>
        <v>66.173300193104666</v>
      </c>
      <c r="D429" s="2">
        <f>MACD!E429</f>
        <v>-3.9658054123598241E-2</v>
      </c>
      <c r="E429" s="2">
        <f>MACD!F429</f>
        <v>7.6196470362823315E-3</v>
      </c>
      <c r="F429" s="2">
        <f>'Moving Avg'!D429</f>
        <v>4.4127399999999994</v>
      </c>
      <c r="G429" s="2">
        <f>'Moving Avg'!F429</f>
        <v>4.3032299999999992</v>
      </c>
      <c r="H429" s="2">
        <f>'Moving Avg'!G429</f>
        <v>4.2872420000000009</v>
      </c>
      <c r="I429" s="2">
        <f>'Moving Avg'!H429</f>
        <v>4.0688410000000053</v>
      </c>
      <c r="J429" s="5" t="str">
        <f>OBV!F429</f>
        <v>BULLISH</v>
      </c>
      <c r="K429" s="5" t="str">
        <f>OBV!G429</f>
        <v>STRONG</v>
      </c>
      <c r="L429" s="5" t="str">
        <f>OBV!H429</f>
        <v>CONFIRMED BULLISH</v>
      </c>
      <c r="M429" s="7">
        <f t="shared" si="60"/>
        <v>25</v>
      </c>
      <c r="N429" s="7">
        <f t="shared" si="61"/>
        <v>100</v>
      </c>
      <c r="O429" s="7">
        <f t="shared" si="62"/>
        <v>50</v>
      </c>
      <c r="P429" s="7">
        <f t="shared" si="63"/>
        <v>100</v>
      </c>
      <c r="Q429" s="8">
        <f t="shared" si="64"/>
        <v>66.25</v>
      </c>
      <c r="R429" s="8">
        <f t="shared" si="65"/>
        <v>67.5</v>
      </c>
      <c r="S429" s="8">
        <f t="shared" si="66"/>
        <v>76.25</v>
      </c>
      <c r="T429" s="8">
        <f t="shared" si="67"/>
        <v>68.75</v>
      </c>
      <c r="U429" s="7">
        <f t="shared" si="68"/>
        <v>70</v>
      </c>
      <c r="V429" s="7">
        <f t="shared" si="69"/>
        <v>69.6875</v>
      </c>
    </row>
    <row r="430" spans="1:22" ht="13.5" x14ac:dyDescent="0.25">
      <c r="A430" s="3">
        <f>RSI!A430</f>
        <v>42929</v>
      </c>
      <c r="B430" s="2">
        <f>RSI!B430</f>
        <v>4.5602999999999998</v>
      </c>
      <c r="C430" s="2">
        <f>RSI!I430</f>
        <v>69.795149706368534</v>
      </c>
      <c r="D430" s="2">
        <f>MACD!E430</f>
        <v>-5.2250752487920771E-2</v>
      </c>
      <c r="E430" s="2">
        <f>MACD!F430</f>
        <v>-4.3544328685582888E-3</v>
      </c>
      <c r="F430" s="2">
        <f>'Moving Avg'!D430</f>
        <v>4.4584599999999996</v>
      </c>
      <c r="G430" s="2">
        <f>'Moving Avg'!F430</f>
        <v>4.3157199999999998</v>
      </c>
      <c r="H430" s="2">
        <f>'Moving Avg'!G430</f>
        <v>4.2975420000000009</v>
      </c>
      <c r="I430" s="2">
        <f>'Moving Avg'!H430</f>
        <v>4.0737135000000047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  <c r="M430" s="7">
        <f t="shared" si="60"/>
        <v>25</v>
      </c>
      <c r="N430" s="7">
        <f t="shared" si="61"/>
        <v>100</v>
      </c>
      <c r="O430" s="7">
        <f t="shared" si="62"/>
        <v>50</v>
      </c>
      <c r="P430" s="7">
        <f t="shared" si="63"/>
        <v>100</v>
      </c>
      <c r="Q430" s="8">
        <f t="shared" si="64"/>
        <v>66.25</v>
      </c>
      <c r="R430" s="8">
        <f t="shared" si="65"/>
        <v>67.5</v>
      </c>
      <c r="S430" s="8">
        <f t="shared" si="66"/>
        <v>76.25</v>
      </c>
      <c r="T430" s="8">
        <f t="shared" si="67"/>
        <v>68.75</v>
      </c>
      <c r="U430" s="7">
        <f t="shared" si="68"/>
        <v>70</v>
      </c>
      <c r="V430" s="7">
        <f t="shared" si="69"/>
        <v>69.6875</v>
      </c>
    </row>
    <row r="431" spans="1:22" ht="13.5" x14ac:dyDescent="0.25">
      <c r="A431" s="3">
        <f>RSI!A431</f>
        <v>42930</v>
      </c>
      <c r="B431" s="2">
        <f>RSI!B431</f>
        <v>4.5655000000000001</v>
      </c>
      <c r="C431" s="2">
        <f>RSI!I431</f>
        <v>70.060704217944391</v>
      </c>
      <c r="D431" s="2">
        <f>MACD!E431</f>
        <v>-9.0553285366088865E-2</v>
      </c>
      <c r="E431" s="2">
        <f>MACD!F431</f>
        <v>-2.1594203368064405E-2</v>
      </c>
      <c r="F431" s="2">
        <f>'Moving Avg'!D431</f>
        <v>4.5093599999999991</v>
      </c>
      <c r="G431" s="2">
        <f>'Moving Avg'!F431</f>
        <v>4.3294149999999991</v>
      </c>
      <c r="H431" s="2">
        <f>'Moving Avg'!G431</f>
        <v>4.3103140000000018</v>
      </c>
      <c r="I431" s="2">
        <f>'Moving Avg'!H431</f>
        <v>4.0787780000000051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  <c r="M431" s="7">
        <f t="shared" si="60"/>
        <v>0</v>
      </c>
      <c r="N431" s="7">
        <f t="shared" si="61"/>
        <v>100</v>
      </c>
      <c r="O431" s="7">
        <f t="shared" si="62"/>
        <v>50</v>
      </c>
      <c r="P431" s="7">
        <f t="shared" si="63"/>
        <v>100</v>
      </c>
      <c r="Q431" s="8">
        <f t="shared" si="64"/>
        <v>57.5</v>
      </c>
      <c r="R431" s="8">
        <f t="shared" si="65"/>
        <v>62.5</v>
      </c>
      <c r="S431" s="8">
        <f t="shared" si="66"/>
        <v>72.5</v>
      </c>
      <c r="T431" s="8">
        <f t="shared" si="67"/>
        <v>62.5</v>
      </c>
      <c r="U431" s="7">
        <f t="shared" si="68"/>
        <v>64.166666666666671</v>
      </c>
      <c r="V431" s="7">
        <f t="shared" si="69"/>
        <v>63.75</v>
      </c>
    </row>
    <row r="432" spans="1:22" ht="13.5" x14ac:dyDescent="0.25">
      <c r="A432" s="3">
        <f>RSI!A432</f>
        <v>42933</v>
      </c>
      <c r="B432" s="2">
        <f>RSI!B432</f>
        <v>4.6226000000000003</v>
      </c>
      <c r="C432" s="2">
        <f>RSI!I432</f>
        <v>72.880255736948087</v>
      </c>
      <c r="D432" s="2">
        <f>MACD!E432</f>
        <v>-0.11628486200435528</v>
      </c>
      <c r="E432" s="2">
        <f>MACD!F432</f>
        <v>-4.0532335095322586E-2</v>
      </c>
      <c r="F432" s="2">
        <f>'Moving Avg'!D432</f>
        <v>4.5467600000000008</v>
      </c>
      <c r="G432" s="2">
        <f>'Moving Avg'!F432</f>
        <v>4.3459649999999996</v>
      </c>
      <c r="H432" s="2">
        <f>'Moving Avg'!G432</f>
        <v>4.3246080000000022</v>
      </c>
      <c r="I432" s="2">
        <f>'Moving Avg'!H432</f>
        <v>4.0838910000000057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  <c r="M432" s="7">
        <f t="shared" si="60"/>
        <v>0</v>
      </c>
      <c r="N432" s="7">
        <f t="shared" si="61"/>
        <v>100</v>
      </c>
      <c r="O432" s="7">
        <f t="shared" si="62"/>
        <v>50</v>
      </c>
      <c r="P432" s="7">
        <f t="shared" si="63"/>
        <v>100</v>
      </c>
      <c r="Q432" s="8">
        <f t="shared" si="64"/>
        <v>57.5</v>
      </c>
      <c r="R432" s="8">
        <f t="shared" si="65"/>
        <v>62.5</v>
      </c>
      <c r="S432" s="8">
        <f t="shared" si="66"/>
        <v>72.5</v>
      </c>
      <c r="T432" s="8">
        <f t="shared" si="67"/>
        <v>62.5</v>
      </c>
      <c r="U432" s="7">
        <f t="shared" si="68"/>
        <v>64.166666666666671</v>
      </c>
      <c r="V432" s="7">
        <f t="shared" si="69"/>
        <v>63.75</v>
      </c>
    </row>
    <row r="433" spans="1:22" ht="13.5" x14ac:dyDescent="0.25">
      <c r="A433" s="3">
        <f>RSI!A433</f>
        <v>42934</v>
      </c>
      <c r="B433" s="2">
        <f>RSI!B433</f>
        <v>4.6226000000000003</v>
      </c>
      <c r="C433" s="2">
        <f>RSI!I433</f>
        <v>72.880255736948087</v>
      </c>
      <c r="D433" s="2">
        <f>MACD!E433</f>
        <v>-0.13967701051576853</v>
      </c>
      <c r="E433" s="2">
        <f>MACD!F433</f>
        <v>-6.0361270179411779E-2</v>
      </c>
      <c r="F433" s="2">
        <f>'Moving Avg'!D433</f>
        <v>4.5727400000000005</v>
      </c>
      <c r="G433" s="2">
        <f>'Moving Avg'!F433</f>
        <v>4.3618050000000013</v>
      </c>
      <c r="H433" s="2">
        <f>'Moving Avg'!G433</f>
        <v>4.3342600000000013</v>
      </c>
      <c r="I433" s="2">
        <f>'Moving Avg'!H433</f>
        <v>4.0885305000000054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  <c r="M433" s="7">
        <f t="shared" si="60"/>
        <v>0</v>
      </c>
      <c r="N433" s="7">
        <f t="shared" si="61"/>
        <v>100</v>
      </c>
      <c r="O433" s="7">
        <f t="shared" si="62"/>
        <v>50</v>
      </c>
      <c r="P433" s="7">
        <f t="shared" si="63"/>
        <v>100</v>
      </c>
      <c r="Q433" s="8">
        <f t="shared" si="64"/>
        <v>57.5</v>
      </c>
      <c r="R433" s="8">
        <f t="shared" si="65"/>
        <v>62.5</v>
      </c>
      <c r="S433" s="8">
        <f t="shared" si="66"/>
        <v>72.5</v>
      </c>
      <c r="T433" s="8">
        <f t="shared" si="67"/>
        <v>62.5</v>
      </c>
      <c r="U433" s="7">
        <f t="shared" si="68"/>
        <v>64.166666666666671</v>
      </c>
      <c r="V433" s="7">
        <f t="shared" si="69"/>
        <v>63.75</v>
      </c>
    </row>
    <row r="434" spans="1:22" ht="13.5" x14ac:dyDescent="0.25">
      <c r="A434" s="3">
        <f>RSI!A434</f>
        <v>42935</v>
      </c>
      <c r="B434" s="2">
        <f>RSI!B434</f>
        <v>4.6121999999999996</v>
      </c>
      <c r="C434" s="2">
        <f>RSI!I434</f>
        <v>71.458711970588553</v>
      </c>
      <c r="D434" s="2">
        <f>MACD!E434</f>
        <v>-0.1410300954119954</v>
      </c>
      <c r="E434" s="2">
        <f>MACD!F434</f>
        <v>-7.6495035225928515E-2</v>
      </c>
      <c r="F434" s="2">
        <f>'Moving Avg'!D434</f>
        <v>4.5966400000000007</v>
      </c>
      <c r="G434" s="2">
        <f>'Moving Avg'!F434</f>
        <v>4.377835000000001</v>
      </c>
      <c r="H434" s="2">
        <f>'Moving Avg'!G434</f>
        <v>4.3437040000000016</v>
      </c>
      <c r="I434" s="2">
        <f>'Moving Avg'!H434</f>
        <v>4.0931180000000058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  <c r="M434" s="7">
        <f t="shared" si="60"/>
        <v>0</v>
      </c>
      <c r="N434" s="7">
        <f t="shared" si="61"/>
        <v>100</v>
      </c>
      <c r="O434" s="7">
        <f t="shared" si="62"/>
        <v>50</v>
      </c>
      <c r="P434" s="7">
        <f t="shared" si="63"/>
        <v>100</v>
      </c>
      <c r="Q434" s="8">
        <f t="shared" si="64"/>
        <v>57.5</v>
      </c>
      <c r="R434" s="8">
        <f t="shared" si="65"/>
        <v>62.5</v>
      </c>
      <c r="S434" s="8">
        <f t="shared" si="66"/>
        <v>72.5</v>
      </c>
      <c r="T434" s="8">
        <f t="shared" si="67"/>
        <v>62.5</v>
      </c>
      <c r="U434" s="7">
        <f t="shared" si="68"/>
        <v>64.166666666666671</v>
      </c>
      <c r="V434" s="7">
        <f t="shared" si="69"/>
        <v>63.75</v>
      </c>
    </row>
    <row r="435" spans="1:22" ht="13.5" x14ac:dyDescent="0.25">
      <c r="A435" s="3">
        <f>RSI!A435</f>
        <v>42936</v>
      </c>
      <c r="B435" s="2">
        <f>RSI!B435</f>
        <v>4.6070000000000002</v>
      </c>
      <c r="C435" s="2">
        <f>RSI!I435</f>
        <v>70.715996110010607</v>
      </c>
      <c r="D435" s="2">
        <f>MACD!E435</f>
        <v>-0.14551664232029804</v>
      </c>
      <c r="E435" s="2">
        <f>MACD!F435</f>
        <v>-9.0299356644802431E-2</v>
      </c>
      <c r="F435" s="2">
        <f>'Moving Avg'!D435</f>
        <v>4.6059799999999997</v>
      </c>
      <c r="G435" s="2">
        <f>'Moving Avg'!F435</f>
        <v>4.3947900000000004</v>
      </c>
      <c r="H435" s="2">
        <f>'Moving Avg'!G435</f>
        <v>4.3515280000000018</v>
      </c>
      <c r="I435" s="2">
        <f>'Moving Avg'!H435</f>
        <v>4.0976555000000046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  <c r="M435" s="7">
        <f t="shared" si="60"/>
        <v>0</v>
      </c>
      <c r="N435" s="7">
        <f t="shared" si="61"/>
        <v>100</v>
      </c>
      <c r="O435" s="7">
        <f t="shared" si="62"/>
        <v>50</v>
      </c>
      <c r="P435" s="7">
        <f t="shared" si="63"/>
        <v>83.5</v>
      </c>
      <c r="Q435" s="8">
        <f t="shared" si="64"/>
        <v>55.024999999999999</v>
      </c>
      <c r="R435" s="8">
        <f t="shared" si="65"/>
        <v>58.375</v>
      </c>
      <c r="S435" s="8">
        <f t="shared" si="66"/>
        <v>65.075000000000003</v>
      </c>
      <c r="T435" s="8">
        <f t="shared" si="67"/>
        <v>58.375</v>
      </c>
      <c r="U435" s="7">
        <f t="shared" si="68"/>
        <v>59.491666666666674</v>
      </c>
      <c r="V435" s="7">
        <f t="shared" si="69"/>
        <v>59.212500000000006</v>
      </c>
    </row>
    <row r="436" spans="1:22" ht="13.5" x14ac:dyDescent="0.25">
      <c r="A436" s="3">
        <f>RSI!A436</f>
        <v>42937</v>
      </c>
      <c r="B436" s="2">
        <f>RSI!B436</f>
        <v>4.6070000000000002</v>
      </c>
      <c r="C436" s="2">
        <f>RSI!I436</f>
        <v>70.715996110010593</v>
      </c>
      <c r="D436" s="2">
        <f>MACD!E436</f>
        <v>-0.15369537118212762</v>
      </c>
      <c r="E436" s="2">
        <f>MACD!F436</f>
        <v>-0.10297855955226747</v>
      </c>
      <c r="F436" s="2">
        <f>'Moving Avg'!D436</f>
        <v>4.6142799999999999</v>
      </c>
      <c r="G436" s="2">
        <f>'Moving Avg'!F436</f>
        <v>4.41127</v>
      </c>
      <c r="H436" s="2">
        <f>'Moving Avg'!G436</f>
        <v>4.3568880000000014</v>
      </c>
      <c r="I436" s="2">
        <f>'Moving Avg'!H436</f>
        <v>4.1025720000000057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  <c r="M436" s="7">
        <f t="shared" si="60"/>
        <v>0</v>
      </c>
      <c r="N436" s="7">
        <f t="shared" si="61"/>
        <v>100</v>
      </c>
      <c r="O436" s="7">
        <f t="shared" si="62"/>
        <v>50</v>
      </c>
      <c r="P436" s="7">
        <f t="shared" si="63"/>
        <v>83.5</v>
      </c>
      <c r="Q436" s="8">
        <f t="shared" si="64"/>
        <v>55.024999999999999</v>
      </c>
      <c r="R436" s="8">
        <f t="shared" si="65"/>
        <v>58.375</v>
      </c>
      <c r="S436" s="8">
        <f t="shared" si="66"/>
        <v>65.075000000000003</v>
      </c>
      <c r="T436" s="8">
        <f t="shared" si="67"/>
        <v>58.375</v>
      </c>
      <c r="U436" s="7">
        <f t="shared" si="68"/>
        <v>59.491666666666674</v>
      </c>
      <c r="V436" s="7">
        <f t="shared" si="69"/>
        <v>59.212500000000006</v>
      </c>
    </row>
    <row r="437" spans="1:22" ht="13.5" x14ac:dyDescent="0.25">
      <c r="A437" s="3">
        <f>RSI!A437</f>
        <v>42940</v>
      </c>
      <c r="B437" s="2">
        <f>RSI!B437</f>
        <v>4.6070000000000002</v>
      </c>
      <c r="C437" s="2">
        <f>RSI!I437</f>
        <v>70.715996110010593</v>
      </c>
      <c r="D437" s="2">
        <f>MACD!E437</f>
        <v>-0.14255568158746801</v>
      </c>
      <c r="E437" s="2">
        <f>MACD!F437</f>
        <v>-0.11089398395930758</v>
      </c>
      <c r="F437" s="2">
        <f>'Moving Avg'!D437</f>
        <v>4.6111599999999999</v>
      </c>
      <c r="G437" s="2">
        <f>'Moving Avg'!F437</f>
        <v>4.4308300000000003</v>
      </c>
      <c r="H437" s="2">
        <f>'Moving Avg'!G437</f>
        <v>4.3622480000000019</v>
      </c>
      <c r="I437" s="2">
        <f>'Moving Avg'!H437</f>
        <v>4.107488500000005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0</v>
      </c>
      <c r="N437" s="7">
        <f t="shared" si="61"/>
        <v>100</v>
      </c>
      <c r="O437" s="7">
        <f t="shared" si="62"/>
        <v>50</v>
      </c>
      <c r="P437" s="7">
        <f t="shared" si="63"/>
        <v>16.5</v>
      </c>
      <c r="Q437" s="8">
        <f t="shared" si="64"/>
        <v>44.975000000000001</v>
      </c>
      <c r="R437" s="8">
        <f t="shared" si="65"/>
        <v>41.625</v>
      </c>
      <c r="S437" s="8">
        <f t="shared" si="66"/>
        <v>34.924999999999997</v>
      </c>
      <c r="T437" s="8">
        <f t="shared" si="67"/>
        <v>41.625</v>
      </c>
      <c r="U437" s="7">
        <f t="shared" si="68"/>
        <v>40.508333333333333</v>
      </c>
      <c r="V437" s="7">
        <f t="shared" si="69"/>
        <v>40.787499999999994</v>
      </c>
    </row>
    <row r="438" spans="1:22" ht="13.5" x14ac:dyDescent="0.25">
      <c r="A438" s="3">
        <f>RSI!A438</f>
        <v>42942</v>
      </c>
      <c r="B438" s="2">
        <f>RSI!B438</f>
        <v>4.6070000000000002</v>
      </c>
      <c r="C438" s="2">
        <f>RSI!I438</f>
        <v>70.715996110010607</v>
      </c>
      <c r="D438" s="2">
        <f>MACD!E438</f>
        <v>-0.12537209935134008</v>
      </c>
      <c r="E438" s="2">
        <f>MACD!F438</f>
        <v>-0.1137896070377141</v>
      </c>
      <c r="F438" s="2">
        <f>'Moving Avg'!D438</f>
        <v>4.6080399999999999</v>
      </c>
      <c r="G438" s="2">
        <f>'Moving Avg'!F438</f>
        <v>4.4480199999999996</v>
      </c>
      <c r="H438" s="2">
        <f>'Moving Avg'!G438</f>
        <v>4.3665660000000024</v>
      </c>
      <c r="I438" s="2">
        <f>'Moving Avg'!H438</f>
        <v>4.1120735000000046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  <c r="M438" s="7">
        <f t="shared" si="60"/>
        <v>0</v>
      </c>
      <c r="N438" s="7">
        <f t="shared" si="61"/>
        <v>45</v>
      </c>
      <c r="O438" s="7">
        <f t="shared" si="62"/>
        <v>50</v>
      </c>
      <c r="P438" s="7">
        <f t="shared" si="63"/>
        <v>16.5</v>
      </c>
      <c r="Q438" s="8">
        <f t="shared" si="64"/>
        <v>25.725000000000001</v>
      </c>
      <c r="R438" s="8">
        <f t="shared" si="65"/>
        <v>30.625</v>
      </c>
      <c r="S438" s="8">
        <f t="shared" si="66"/>
        <v>26.675000000000001</v>
      </c>
      <c r="T438" s="8">
        <f t="shared" si="67"/>
        <v>27.875</v>
      </c>
      <c r="U438" s="7">
        <f t="shared" si="68"/>
        <v>27.675000000000001</v>
      </c>
      <c r="V438" s="7">
        <f t="shared" si="69"/>
        <v>27.725000000000001</v>
      </c>
    </row>
    <row r="439" spans="1:22" ht="13.5" x14ac:dyDescent="0.25">
      <c r="A439" s="3">
        <f>RSI!A439</f>
        <v>42943</v>
      </c>
      <c r="B439" s="2">
        <f>RSI!B439</f>
        <v>4.6070000000000002</v>
      </c>
      <c r="C439" s="2">
        <f>RSI!I439</f>
        <v>70.715996110010607</v>
      </c>
      <c r="D439" s="2">
        <f>MACD!E439</f>
        <v>-0.11178300102558314</v>
      </c>
      <c r="E439" s="2">
        <f>MACD!F439</f>
        <v>-0.1133882858352879</v>
      </c>
      <c r="F439" s="2">
        <f>'Moving Avg'!D439</f>
        <v>4.6070000000000002</v>
      </c>
      <c r="G439" s="2">
        <f>'Moving Avg'!F439</f>
        <v>4.4663949999999994</v>
      </c>
      <c r="H439" s="2">
        <f>'Moving Avg'!G439</f>
        <v>4.3708840000000011</v>
      </c>
      <c r="I439" s="2">
        <f>'Moving Avg'!H439</f>
        <v>4.116635000000004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  <c r="M439" s="7">
        <f t="shared" si="60"/>
        <v>0</v>
      </c>
      <c r="N439" s="7">
        <f t="shared" si="61"/>
        <v>0</v>
      </c>
      <c r="O439" s="7">
        <f t="shared" si="62"/>
        <v>50</v>
      </c>
      <c r="P439" s="7">
        <f t="shared" si="63"/>
        <v>16.5</v>
      </c>
      <c r="Q439" s="8">
        <f t="shared" si="64"/>
        <v>9.9749999999999996</v>
      </c>
      <c r="R439" s="8">
        <f t="shared" si="65"/>
        <v>21.625</v>
      </c>
      <c r="S439" s="8">
        <f t="shared" si="66"/>
        <v>19.925000000000001</v>
      </c>
      <c r="T439" s="8">
        <f t="shared" si="67"/>
        <v>16.625</v>
      </c>
      <c r="U439" s="7">
        <f t="shared" si="68"/>
        <v>17.175000000000001</v>
      </c>
      <c r="V439" s="7">
        <f t="shared" si="69"/>
        <v>17.037500000000001</v>
      </c>
    </row>
    <row r="440" spans="1:22" ht="13.5" x14ac:dyDescent="0.25">
      <c r="A440" s="3">
        <f>RSI!A440</f>
        <v>42944</v>
      </c>
      <c r="B440" s="2">
        <f>RSI!B440</f>
        <v>4.6070000000000002</v>
      </c>
      <c r="C440" s="2">
        <f>RSI!I440</f>
        <v>70.715996110010607</v>
      </c>
      <c r="D440" s="2">
        <f>MACD!E440</f>
        <v>-9.0764955317077067E-2</v>
      </c>
      <c r="E440" s="2">
        <f>MACD!F440</f>
        <v>-0.10886361973164574</v>
      </c>
      <c r="F440" s="2">
        <f>'Moving Avg'!D440</f>
        <v>4.6070000000000002</v>
      </c>
      <c r="G440" s="2">
        <f>'Moving Avg'!F440</f>
        <v>4.4812199999999995</v>
      </c>
      <c r="H440" s="2">
        <f>'Moving Avg'!G440</f>
        <v>4.3752020000000007</v>
      </c>
      <c r="I440" s="2">
        <f>'Moving Avg'!H440</f>
        <v>4.1211965000000035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  <c r="M440" s="7">
        <f t="shared" si="60"/>
        <v>0</v>
      </c>
      <c r="N440" s="7">
        <f t="shared" si="61"/>
        <v>0</v>
      </c>
      <c r="O440" s="7">
        <f t="shared" si="62"/>
        <v>50</v>
      </c>
      <c r="P440" s="7">
        <f t="shared" si="63"/>
        <v>33</v>
      </c>
      <c r="Q440" s="8">
        <f t="shared" si="64"/>
        <v>12.45</v>
      </c>
      <c r="R440" s="8">
        <f t="shared" si="65"/>
        <v>25.75</v>
      </c>
      <c r="S440" s="8">
        <f t="shared" si="66"/>
        <v>27.35</v>
      </c>
      <c r="T440" s="8">
        <f t="shared" si="67"/>
        <v>20.75</v>
      </c>
      <c r="U440" s="7">
        <f t="shared" si="68"/>
        <v>21.850000000000005</v>
      </c>
      <c r="V440" s="7">
        <f t="shared" si="69"/>
        <v>21.575000000000003</v>
      </c>
    </row>
    <row r="441" spans="1:22" ht="13.5" x14ac:dyDescent="0.25">
      <c r="A441" s="3">
        <f>RSI!A441</f>
        <v>42947</v>
      </c>
      <c r="B441" s="2">
        <f>RSI!B441</f>
        <v>4.6070000000000002</v>
      </c>
      <c r="C441" s="2">
        <f>RSI!I441</f>
        <v>70.715996110010607</v>
      </c>
      <c r="D441" s="2">
        <f>MACD!E441</f>
        <v>-7.2995660755518443E-2</v>
      </c>
      <c r="E441" s="2">
        <f>MACD!F441</f>
        <v>-0.10169002793642028</v>
      </c>
      <c r="F441" s="2">
        <f>'Moving Avg'!D441</f>
        <v>4.6070000000000002</v>
      </c>
      <c r="G441" s="2">
        <f>'Moving Avg'!F441</f>
        <v>4.5044300000000002</v>
      </c>
      <c r="H441" s="2">
        <f>'Moving Avg'!G441</f>
        <v>4.3810360000000017</v>
      </c>
      <c r="I441" s="2">
        <f>'Moving Avg'!H441</f>
        <v>4.1259710000000034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  <c r="M441" s="7">
        <f t="shared" si="60"/>
        <v>0</v>
      </c>
      <c r="N441" s="7">
        <f t="shared" si="61"/>
        <v>0</v>
      </c>
      <c r="O441" s="7">
        <f t="shared" si="62"/>
        <v>50</v>
      </c>
      <c r="P441" s="7">
        <f t="shared" si="63"/>
        <v>33</v>
      </c>
      <c r="Q441" s="8">
        <f t="shared" si="64"/>
        <v>12.45</v>
      </c>
      <c r="R441" s="8">
        <f t="shared" si="65"/>
        <v>25.75</v>
      </c>
      <c r="S441" s="8">
        <f t="shared" si="66"/>
        <v>27.35</v>
      </c>
      <c r="T441" s="8">
        <f t="shared" si="67"/>
        <v>20.75</v>
      </c>
      <c r="U441" s="7">
        <f t="shared" si="68"/>
        <v>21.850000000000005</v>
      </c>
      <c r="V441" s="7">
        <f t="shared" si="69"/>
        <v>21.575000000000003</v>
      </c>
    </row>
    <row r="442" spans="1:22" ht="13.5" x14ac:dyDescent="0.25">
      <c r="A442" s="3">
        <f>RSI!A442</f>
        <v>42948</v>
      </c>
      <c r="B442" s="2">
        <f>RSI!B442</f>
        <v>4.5446999999999997</v>
      </c>
      <c r="C442" s="2">
        <f>RSI!I442</f>
        <v>58.482026104937923</v>
      </c>
      <c r="D442" s="2">
        <f>MACD!E442</f>
        <v>-4.5315493668763196E-2</v>
      </c>
      <c r="E442" s="2">
        <f>MACD!F442</f>
        <v>-9.0415121082888864E-2</v>
      </c>
      <c r="F442" s="2">
        <f>'Moving Avg'!D442</f>
        <v>4.5945400000000003</v>
      </c>
      <c r="G442" s="2">
        <f>'Moving Avg'!F442</f>
        <v>4.5205299999999999</v>
      </c>
      <c r="H442" s="2">
        <f>'Moving Avg'!G442</f>
        <v>4.3855300000000019</v>
      </c>
      <c r="I442" s="2">
        <f>'Moving Avg'!H442</f>
        <v>4.1304340000000037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  <c r="M442" s="7">
        <f t="shared" si="60"/>
        <v>25</v>
      </c>
      <c r="N442" s="7">
        <f t="shared" si="61"/>
        <v>0</v>
      </c>
      <c r="O442" s="7">
        <f t="shared" si="62"/>
        <v>50</v>
      </c>
      <c r="P442" s="7">
        <f t="shared" si="63"/>
        <v>0</v>
      </c>
      <c r="Q442" s="8">
        <f t="shared" si="64"/>
        <v>16.25</v>
      </c>
      <c r="R442" s="8">
        <f t="shared" si="65"/>
        <v>22.5</v>
      </c>
      <c r="S442" s="8">
        <f t="shared" si="66"/>
        <v>16.25</v>
      </c>
      <c r="T442" s="8">
        <f t="shared" si="67"/>
        <v>18.75</v>
      </c>
      <c r="U442" s="7">
        <f t="shared" si="68"/>
        <v>18.333333333333332</v>
      </c>
      <c r="V442" s="7">
        <f t="shared" si="69"/>
        <v>18.4375</v>
      </c>
    </row>
    <row r="443" spans="1:22" ht="13.5" x14ac:dyDescent="0.25">
      <c r="A443" s="3">
        <f>RSI!A443</f>
        <v>42949</v>
      </c>
      <c r="B443" s="2">
        <f>RSI!B443</f>
        <v>4.5446999999999997</v>
      </c>
      <c r="C443" s="2">
        <f>RSI!I443</f>
        <v>58.482026104937923</v>
      </c>
      <c r="D443" s="2">
        <f>MACD!E443</f>
        <v>-2.2224587903712845E-2</v>
      </c>
      <c r="E443" s="2">
        <f>MACD!F443</f>
        <v>-7.6777014447053663E-2</v>
      </c>
      <c r="F443" s="2">
        <f>'Moving Avg'!D443</f>
        <v>4.5820799999999995</v>
      </c>
      <c r="G443" s="2">
        <f>'Moving Avg'!F443</f>
        <v>4.5366300000000006</v>
      </c>
      <c r="H443" s="2">
        <f>'Moving Avg'!G443</f>
        <v>4.3897400000000015</v>
      </c>
      <c r="I443" s="2">
        <f>'Moving Avg'!H443</f>
        <v>4.1344705000000053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50</v>
      </c>
      <c r="P443" s="7">
        <f t="shared" si="63"/>
        <v>0</v>
      </c>
      <c r="Q443" s="8">
        <f t="shared" si="64"/>
        <v>16.25</v>
      </c>
      <c r="R443" s="8">
        <f t="shared" si="65"/>
        <v>22.5</v>
      </c>
      <c r="S443" s="8">
        <f t="shared" si="66"/>
        <v>16.25</v>
      </c>
      <c r="T443" s="8">
        <f t="shared" si="67"/>
        <v>18.75</v>
      </c>
      <c r="U443" s="7">
        <f t="shared" si="68"/>
        <v>18.333333333333332</v>
      </c>
      <c r="V443" s="7">
        <f t="shared" si="69"/>
        <v>18.4375</v>
      </c>
    </row>
    <row r="444" spans="1:22" ht="13.5" x14ac:dyDescent="0.25">
      <c r="A444" s="3">
        <f>RSI!A444</f>
        <v>42950</v>
      </c>
      <c r="B444" s="2">
        <f>RSI!B444</f>
        <v>4.5446999999999997</v>
      </c>
      <c r="C444" s="2">
        <f>RSI!I444</f>
        <v>58.482026104937937</v>
      </c>
      <c r="D444" s="2">
        <f>MACD!E444</f>
        <v>-4.5924014735030383E-3</v>
      </c>
      <c r="E444" s="2">
        <f>MACD!F444</f>
        <v>-6.2340091852343543E-2</v>
      </c>
      <c r="F444" s="2">
        <f>'Moving Avg'!D444</f>
        <v>4.5696199999999996</v>
      </c>
      <c r="G444" s="2">
        <f>'Moving Avg'!F444</f>
        <v>4.5465</v>
      </c>
      <c r="H444" s="2">
        <f>'Moving Avg'!G444</f>
        <v>4.3939500000000011</v>
      </c>
      <c r="I444" s="2">
        <f>'Moving Avg'!H444</f>
        <v>4.1388385000000047</v>
      </c>
      <c r="J444" s="5" t="str">
        <f>OBV!F444</f>
        <v>BEARISH</v>
      </c>
      <c r="K444" s="5" t="str">
        <f>OBV!G444</f>
        <v>WEAK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0</v>
      </c>
      <c r="Q444" s="8">
        <f t="shared" si="64"/>
        <v>16.25</v>
      </c>
      <c r="R444" s="8">
        <f t="shared" si="65"/>
        <v>22.5</v>
      </c>
      <c r="S444" s="8">
        <f t="shared" si="66"/>
        <v>16.25</v>
      </c>
      <c r="T444" s="8">
        <f t="shared" si="67"/>
        <v>18.75</v>
      </c>
      <c r="U444" s="7">
        <f t="shared" si="68"/>
        <v>18.333333333333332</v>
      </c>
      <c r="V444" s="7">
        <f t="shared" si="69"/>
        <v>18.4375</v>
      </c>
    </row>
    <row r="445" spans="1:22" ht="13.5" x14ac:dyDescent="0.25">
      <c r="A445" s="3">
        <f>RSI!A445</f>
        <v>42951</v>
      </c>
      <c r="B445" s="2">
        <f>RSI!B445</f>
        <v>4.4512</v>
      </c>
      <c r="C445" s="2">
        <f>RSI!I445</f>
        <v>44.161196083939494</v>
      </c>
      <c r="D445" s="2">
        <f>MACD!E445</f>
        <v>1.6169481358979887E-2</v>
      </c>
      <c r="E445" s="2">
        <f>MACD!F445</f>
        <v>-4.663817721007886E-2</v>
      </c>
      <c r="F445" s="2">
        <f>'Moving Avg'!D445</f>
        <v>4.5384599999999997</v>
      </c>
      <c r="G445" s="2">
        <f>'Moving Avg'!F445</f>
        <v>4.5524750000000003</v>
      </c>
      <c r="H445" s="2">
        <f>'Moving Avg'!G445</f>
        <v>4.3962900000000014</v>
      </c>
      <c r="I445" s="2">
        <f>'Moving Avg'!H445</f>
        <v>4.1426920000000056</v>
      </c>
      <c r="J445" s="5" t="str">
        <f>OBV!F445</f>
        <v>BEARISH</v>
      </c>
      <c r="K445" s="5" t="str">
        <f>OBV!G445</f>
        <v>WEAK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50</v>
      </c>
      <c r="P445" s="7">
        <f t="shared" si="63"/>
        <v>0</v>
      </c>
      <c r="Q445" s="8">
        <f t="shared" si="64"/>
        <v>16.25</v>
      </c>
      <c r="R445" s="8">
        <f t="shared" si="65"/>
        <v>22.5</v>
      </c>
      <c r="S445" s="8">
        <f t="shared" si="66"/>
        <v>16.25</v>
      </c>
      <c r="T445" s="8">
        <f t="shared" si="67"/>
        <v>18.75</v>
      </c>
      <c r="U445" s="7">
        <f t="shared" si="68"/>
        <v>18.333333333333332</v>
      </c>
      <c r="V445" s="7">
        <f t="shared" si="69"/>
        <v>18.4375</v>
      </c>
    </row>
    <row r="446" spans="1:22" ht="13.5" x14ac:dyDescent="0.25">
      <c r="A446" s="3">
        <f>RSI!A446</f>
        <v>42954</v>
      </c>
      <c r="B446" s="2">
        <f>RSI!B446</f>
        <v>4.4512</v>
      </c>
      <c r="C446" s="2">
        <f>RSI!I446</f>
        <v>44.161196083939494</v>
      </c>
      <c r="D446" s="2">
        <f>MACD!E446</f>
        <v>3.4027144759256167E-2</v>
      </c>
      <c r="E446" s="2">
        <f>MACD!F446</f>
        <v>-3.0505112816211856E-2</v>
      </c>
      <c r="F446" s="2">
        <f>'Moving Avg'!D446</f>
        <v>4.5072999999999999</v>
      </c>
      <c r="G446" s="2">
        <f>'Moving Avg'!F446</f>
        <v>4.5594850000000005</v>
      </c>
      <c r="H446" s="2">
        <f>'Moving Avg'!G446</f>
        <v>4.3991040000000012</v>
      </c>
      <c r="I446" s="2">
        <f>'Moving Avg'!H446</f>
        <v>4.1465455000000047</v>
      </c>
      <c r="J446" s="5" t="str">
        <f>OBV!F446</f>
        <v>BEARISH</v>
      </c>
      <c r="K446" s="5" t="str">
        <f>OBV!G446</f>
        <v>WEAK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50</v>
      </c>
      <c r="P446" s="7">
        <f t="shared" si="63"/>
        <v>0</v>
      </c>
      <c r="Q446" s="8">
        <f t="shared" si="64"/>
        <v>16.25</v>
      </c>
      <c r="R446" s="8">
        <f t="shared" si="65"/>
        <v>22.5</v>
      </c>
      <c r="S446" s="8">
        <f t="shared" si="66"/>
        <v>16.25</v>
      </c>
      <c r="T446" s="8">
        <f t="shared" si="67"/>
        <v>18.75</v>
      </c>
      <c r="U446" s="7">
        <f t="shared" si="68"/>
        <v>18.333333333333332</v>
      </c>
      <c r="V446" s="7">
        <f t="shared" si="69"/>
        <v>18.4375</v>
      </c>
    </row>
    <row r="447" spans="1:22" ht="13.5" x14ac:dyDescent="0.25">
      <c r="A447" s="3">
        <f>RSI!A447</f>
        <v>42955</v>
      </c>
      <c r="B447" s="2">
        <f>RSI!B447</f>
        <v>4.4147999999999996</v>
      </c>
      <c r="C447" s="2">
        <f>RSI!I447</f>
        <v>39.764737019181716</v>
      </c>
      <c r="D447" s="2">
        <f>MACD!E447</f>
        <v>5.2102212725179342E-2</v>
      </c>
      <c r="E447" s="2">
        <f>MACD!F447</f>
        <v>-1.3983647707933616E-2</v>
      </c>
      <c r="F447" s="2">
        <f>'Moving Avg'!D447</f>
        <v>4.4813199999999993</v>
      </c>
      <c r="G447" s="2">
        <f>'Moving Avg'!F447</f>
        <v>4.5584450000000007</v>
      </c>
      <c r="H447" s="2">
        <f>'Moving Avg'!G447</f>
        <v>4.4019480000000009</v>
      </c>
      <c r="I447" s="2">
        <f>'Moving Avg'!H447</f>
        <v>4.1496720000000042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  <c r="M447" s="7">
        <f t="shared" si="60"/>
        <v>25</v>
      </c>
      <c r="N447" s="7">
        <f t="shared" si="61"/>
        <v>0</v>
      </c>
      <c r="O447" s="7">
        <f t="shared" si="62"/>
        <v>50</v>
      </c>
      <c r="P447" s="7">
        <f t="shared" si="63"/>
        <v>16.5</v>
      </c>
      <c r="Q447" s="8">
        <f t="shared" si="64"/>
        <v>18.725000000000001</v>
      </c>
      <c r="R447" s="8">
        <f t="shared" si="65"/>
        <v>26.625</v>
      </c>
      <c r="S447" s="8">
        <f t="shared" si="66"/>
        <v>23.675000000000001</v>
      </c>
      <c r="T447" s="8">
        <f t="shared" si="67"/>
        <v>22.875</v>
      </c>
      <c r="U447" s="7">
        <f t="shared" si="68"/>
        <v>23.008333333333336</v>
      </c>
      <c r="V447" s="7">
        <f t="shared" si="69"/>
        <v>22.975000000000001</v>
      </c>
    </row>
    <row r="448" spans="1:22" ht="13.5" x14ac:dyDescent="0.25">
      <c r="A448" s="3">
        <f>RSI!A448</f>
        <v>42956</v>
      </c>
      <c r="B448" s="2">
        <f>RSI!B448</f>
        <v>4.5446999999999997</v>
      </c>
      <c r="C448" s="2">
        <f>RSI!I448</f>
        <v>56.433609854696371</v>
      </c>
      <c r="D448" s="2">
        <f>MACD!E448</f>
        <v>5.8237924519276341E-2</v>
      </c>
      <c r="E448" s="2">
        <f>MACD!F448</f>
        <v>4.6066673750837575E-4</v>
      </c>
      <c r="F448" s="2">
        <f>'Moving Avg'!D448</f>
        <v>4.4813199999999993</v>
      </c>
      <c r="G448" s="2">
        <f>'Moving Avg'!F448</f>
        <v>4.5610450000000009</v>
      </c>
      <c r="H448" s="2">
        <f>'Moving Avg'!G448</f>
        <v>4.4054000000000011</v>
      </c>
      <c r="I448" s="2">
        <f>'Moving Avg'!H448</f>
        <v>4.1530930000000037</v>
      </c>
      <c r="J448" s="5" t="str">
        <f>OBV!F448</f>
        <v>BULLISH</v>
      </c>
      <c r="K448" s="5" t="str">
        <f>OBV!G448</f>
        <v>NEUTRAL</v>
      </c>
      <c r="L448" s="5" t="str">
        <f>OBV!H448</f>
        <v>NEUTRAL</v>
      </c>
      <c r="M448" s="7">
        <f t="shared" si="60"/>
        <v>25</v>
      </c>
      <c r="N448" s="7">
        <f t="shared" si="61"/>
        <v>0</v>
      </c>
      <c r="O448" s="7">
        <f t="shared" si="62"/>
        <v>50</v>
      </c>
      <c r="P448" s="7">
        <f t="shared" si="63"/>
        <v>49.5</v>
      </c>
      <c r="Q448" s="8">
        <f t="shared" si="64"/>
        <v>23.675000000000001</v>
      </c>
      <c r="R448" s="8">
        <f t="shared" si="65"/>
        <v>34.875</v>
      </c>
      <c r="S448" s="8">
        <f t="shared" si="66"/>
        <v>38.525000000000006</v>
      </c>
      <c r="T448" s="8">
        <f t="shared" si="67"/>
        <v>31.125</v>
      </c>
      <c r="U448" s="7">
        <f t="shared" si="68"/>
        <v>32.358333333333334</v>
      </c>
      <c r="V448" s="7">
        <f t="shared" si="69"/>
        <v>32.049999999999997</v>
      </c>
    </row>
    <row r="449" spans="1:22" ht="13.5" x14ac:dyDescent="0.25">
      <c r="A449" s="3">
        <f>RSI!A449</f>
        <v>42957</v>
      </c>
      <c r="B449" s="2">
        <f>RSI!B449</f>
        <v>4.5446999999999997</v>
      </c>
      <c r="C449" s="2">
        <f>RSI!I449</f>
        <v>56.433609854696371</v>
      </c>
      <c r="D449" s="2">
        <f>MACD!E449</f>
        <v>6.3091397582808462E-2</v>
      </c>
      <c r="E449" s="2">
        <f>MACD!F449</f>
        <v>1.2986812906568394E-2</v>
      </c>
      <c r="F449" s="2">
        <f>'Moving Avg'!D449</f>
        <v>4.4813199999999993</v>
      </c>
      <c r="G449" s="2">
        <f>'Moving Avg'!F449</f>
        <v>4.5636450000000011</v>
      </c>
      <c r="H449" s="2">
        <f>'Moving Avg'!G449</f>
        <v>4.4091360000000011</v>
      </c>
      <c r="I449" s="2">
        <f>'Moving Avg'!H449</f>
        <v>4.156514000000004</v>
      </c>
      <c r="J449" s="5" t="str">
        <f>OBV!F449</f>
        <v>BULLISH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49.5</v>
      </c>
      <c r="Q449" s="8">
        <f t="shared" si="64"/>
        <v>23.675000000000001</v>
      </c>
      <c r="R449" s="8">
        <f t="shared" si="65"/>
        <v>34.875</v>
      </c>
      <c r="S449" s="8">
        <f t="shared" si="66"/>
        <v>38.525000000000006</v>
      </c>
      <c r="T449" s="8">
        <f t="shared" si="67"/>
        <v>31.125</v>
      </c>
      <c r="U449" s="7">
        <f t="shared" si="68"/>
        <v>32.358333333333334</v>
      </c>
      <c r="V449" s="7">
        <f t="shared" si="69"/>
        <v>32.049999999999997</v>
      </c>
    </row>
    <row r="450" spans="1:22" ht="13.5" x14ac:dyDescent="0.25">
      <c r="A450" s="3">
        <f>RSI!A450</f>
        <v>42958</v>
      </c>
      <c r="B450" s="2">
        <f>RSI!B450</f>
        <v>4.4147999999999996</v>
      </c>
      <c r="C450" s="2">
        <f>RSI!I450</f>
        <v>42.722288780670446</v>
      </c>
      <c r="D450" s="2">
        <f>MACD!E450</f>
        <v>7.6507179640187495E-2</v>
      </c>
      <c r="E450" s="2">
        <f>MACD!F450</f>
        <v>2.5690886253292217E-2</v>
      </c>
      <c r="F450" s="2">
        <f>'Moving Avg'!D450</f>
        <v>4.4740399999999996</v>
      </c>
      <c r="G450" s="2">
        <f>'Moving Avg'!F450</f>
        <v>4.5563700000000003</v>
      </c>
      <c r="H450" s="2">
        <f>'Moving Avg'!G450</f>
        <v>4.4104640000000011</v>
      </c>
      <c r="I450" s="2">
        <f>'Moving Avg'!H450</f>
        <v>4.1589300000000033</v>
      </c>
      <c r="J450" s="5" t="str">
        <f>OBV!F450</f>
        <v>BULLISH</v>
      </c>
      <c r="K450" s="5" t="str">
        <f>OBV!G450</f>
        <v>NEUTRAL</v>
      </c>
      <c r="L450" s="5" t="str">
        <f>OBV!H450</f>
        <v>BULLISH DIVERGENCE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66.5</v>
      </c>
      <c r="Q450" s="8">
        <f t="shared" si="64"/>
        <v>26.225000000000001</v>
      </c>
      <c r="R450" s="8">
        <f t="shared" si="65"/>
        <v>39.125</v>
      </c>
      <c r="S450" s="8">
        <f t="shared" si="66"/>
        <v>46.174999999999997</v>
      </c>
      <c r="T450" s="8">
        <f t="shared" si="67"/>
        <v>35.375</v>
      </c>
      <c r="U450" s="7">
        <f t="shared" si="68"/>
        <v>37.174999999999997</v>
      </c>
      <c r="V450" s="7">
        <f t="shared" si="69"/>
        <v>36.724999999999994</v>
      </c>
    </row>
    <row r="451" spans="1:22" ht="13.5" x14ac:dyDescent="0.25">
      <c r="A451" s="3">
        <f>RSI!A451</f>
        <v>42961</v>
      </c>
      <c r="B451" s="2">
        <f>RSI!B451</f>
        <v>4.5395000000000003</v>
      </c>
      <c r="C451" s="2">
        <f>RSI!I451</f>
        <v>54.221012476565335</v>
      </c>
      <c r="D451" s="2">
        <f>MACD!E451</f>
        <v>7.9099519660752016E-2</v>
      </c>
      <c r="E451" s="2">
        <f>MACD!F451</f>
        <v>3.6372612934784179E-2</v>
      </c>
      <c r="F451" s="2">
        <f>'Moving Avg'!D451</f>
        <v>4.4916999999999998</v>
      </c>
      <c r="G451" s="2">
        <f>'Moving Avg'!F451</f>
        <v>4.5550700000000006</v>
      </c>
      <c r="H451" s="2">
        <f>'Moving Avg'!G451</f>
        <v>4.4150440000000009</v>
      </c>
      <c r="I451" s="2">
        <f>'Moving Avg'!H451</f>
        <v>4.1624430000000032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  <c r="M451" s="7">
        <f t="shared" si="70"/>
        <v>25</v>
      </c>
      <c r="N451" s="7">
        <f t="shared" si="71"/>
        <v>0</v>
      </c>
      <c r="O451" s="7">
        <f t="shared" si="72"/>
        <v>50</v>
      </c>
      <c r="P451" s="7">
        <f t="shared" si="73"/>
        <v>83.5</v>
      </c>
      <c r="Q451" s="8">
        <f t="shared" ref="Q451:Q514" si="74">0.35*M451+N451*0.35+O451*0.15+P451*0.15</f>
        <v>28.774999999999999</v>
      </c>
      <c r="R451" s="8">
        <f t="shared" ref="R451:R514" si="75">M451*0.2+N451*0.2+O451*0.35+P451*0.25</f>
        <v>43.375</v>
      </c>
      <c r="S451" s="8">
        <f t="shared" ref="S451:S514" si="76">M451*0.15+N451*0.15+O451*0.25+P451*0.45</f>
        <v>53.825000000000003</v>
      </c>
      <c r="T451" s="8">
        <f t="shared" ref="T451:T514" si="77">0.25*SUM(M451:P451)</f>
        <v>39.625</v>
      </c>
      <c r="U451" s="7">
        <f t="shared" ref="U451:U514" si="78">SUM(Q451:S451)/3</f>
        <v>41.991666666666667</v>
      </c>
      <c r="V451" s="7">
        <f t="shared" ref="V451:V514" si="79">SUM(Q451:T451)/4</f>
        <v>41.400000000000006</v>
      </c>
    </row>
    <row r="452" spans="1:22" ht="13.5" x14ac:dyDescent="0.25">
      <c r="A452" s="3">
        <f>RSI!A452</f>
        <v>42962</v>
      </c>
      <c r="B452" s="2">
        <f>RSI!B452</f>
        <v>4.5395000000000003</v>
      </c>
      <c r="C452" s="2">
        <f>RSI!I452</f>
        <v>54.221012476565335</v>
      </c>
      <c r="D452" s="2">
        <f>MACD!E452</f>
        <v>7.1413751646542067E-2</v>
      </c>
      <c r="E452" s="2">
        <f>MACD!F452</f>
        <v>4.3380840677135754E-2</v>
      </c>
      <c r="F452" s="2">
        <f>'Moving Avg'!D452</f>
        <v>4.5166400000000007</v>
      </c>
      <c r="G452" s="2">
        <f>'Moving Avg'!F452</f>
        <v>4.5509150000000007</v>
      </c>
      <c r="H452" s="2">
        <f>'Moving Avg'!G452</f>
        <v>4.4196240000000016</v>
      </c>
      <c r="I452" s="2">
        <f>'Moving Avg'!H452</f>
        <v>4.165482500000004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  <c r="M452" s="7">
        <f t="shared" si="70"/>
        <v>25</v>
      </c>
      <c r="N452" s="7">
        <f t="shared" si="71"/>
        <v>0</v>
      </c>
      <c r="O452" s="7">
        <f t="shared" si="72"/>
        <v>50</v>
      </c>
      <c r="P452" s="7">
        <f t="shared" si="73"/>
        <v>83.5</v>
      </c>
      <c r="Q452" s="8">
        <f t="shared" si="74"/>
        <v>28.774999999999999</v>
      </c>
      <c r="R452" s="8">
        <f t="shared" si="75"/>
        <v>43.375</v>
      </c>
      <c r="S452" s="8">
        <f t="shared" si="76"/>
        <v>53.825000000000003</v>
      </c>
      <c r="T452" s="8">
        <f t="shared" si="77"/>
        <v>39.625</v>
      </c>
      <c r="U452" s="7">
        <f t="shared" si="78"/>
        <v>41.991666666666667</v>
      </c>
      <c r="V452" s="7">
        <f t="shared" si="79"/>
        <v>41.400000000000006</v>
      </c>
    </row>
    <row r="453" spans="1:22" ht="13.5" x14ac:dyDescent="0.25">
      <c r="A453" s="3">
        <f>RSI!A453</f>
        <v>42963</v>
      </c>
      <c r="B453" s="2">
        <f>RSI!B453</f>
        <v>4.4147999999999996</v>
      </c>
      <c r="C453" s="2">
        <f>RSI!I453</f>
        <v>43.98103894805034</v>
      </c>
      <c r="D453" s="2">
        <f>MACD!E453</f>
        <v>7.3874602898696295E-2</v>
      </c>
      <c r="E453" s="2">
        <f>MACD!F453</f>
        <v>4.9479593121447868E-2</v>
      </c>
      <c r="F453" s="2">
        <f>'Moving Avg'!D453</f>
        <v>4.4906600000000001</v>
      </c>
      <c r="G453" s="2">
        <f>'Moving Avg'!F453</f>
        <v>4.5405250000000006</v>
      </c>
      <c r="H453" s="2">
        <f>'Moving Avg'!G453</f>
        <v>4.4218040000000016</v>
      </c>
      <c r="I453" s="2">
        <f>'Moving Avg'!H453</f>
        <v>4.1672115000000041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0</v>
      </c>
      <c r="O453" s="7">
        <f t="shared" si="72"/>
        <v>50</v>
      </c>
      <c r="P453" s="7">
        <f t="shared" si="73"/>
        <v>16.5</v>
      </c>
      <c r="Q453" s="8">
        <f t="shared" si="74"/>
        <v>18.725000000000001</v>
      </c>
      <c r="R453" s="8">
        <f t="shared" si="75"/>
        <v>26.625</v>
      </c>
      <c r="S453" s="8">
        <f t="shared" si="76"/>
        <v>23.675000000000001</v>
      </c>
      <c r="T453" s="8">
        <f t="shared" si="77"/>
        <v>22.875</v>
      </c>
      <c r="U453" s="7">
        <f t="shared" si="78"/>
        <v>23.008333333333336</v>
      </c>
      <c r="V453" s="7">
        <f t="shared" si="79"/>
        <v>22.975000000000001</v>
      </c>
    </row>
    <row r="454" spans="1:22" ht="13.5" x14ac:dyDescent="0.25">
      <c r="A454" s="3">
        <f>RSI!A454</f>
        <v>42964</v>
      </c>
      <c r="B454" s="2">
        <f>RSI!B454</f>
        <v>4.5446999999999997</v>
      </c>
      <c r="C454" s="2">
        <f>RSI!I454</f>
        <v>53.774574597008971</v>
      </c>
      <c r="D454" s="2">
        <f>MACD!E454</f>
        <v>6.6818864103106002E-2</v>
      </c>
      <c r="E454" s="2">
        <f>MACD!F454</f>
        <v>5.2947447317779499E-2</v>
      </c>
      <c r="F454" s="2">
        <f>'Moving Avg'!D454</f>
        <v>4.4906600000000001</v>
      </c>
      <c r="G454" s="2">
        <f>'Moving Avg'!F454</f>
        <v>4.5371500000000005</v>
      </c>
      <c r="H454" s="2">
        <f>'Moving Avg'!G454</f>
        <v>4.4268660000000013</v>
      </c>
      <c r="I454" s="2">
        <f>'Moving Avg'!H454</f>
        <v>4.1690930000000046</v>
      </c>
      <c r="J454" s="5" t="str">
        <f>OBV!F454</f>
        <v>BEARISH</v>
      </c>
      <c r="K454" s="5" t="str">
        <f>OBV!G454</f>
        <v>NEUTRAL</v>
      </c>
      <c r="L454" s="5" t="str">
        <f>OBV!H454</f>
        <v>NEUTRAL</v>
      </c>
      <c r="M454" s="7">
        <f t="shared" si="70"/>
        <v>25</v>
      </c>
      <c r="N454" s="7">
        <f t="shared" si="71"/>
        <v>0</v>
      </c>
      <c r="O454" s="7">
        <f t="shared" si="72"/>
        <v>50</v>
      </c>
      <c r="P454" s="7">
        <f t="shared" si="73"/>
        <v>16.5</v>
      </c>
      <c r="Q454" s="8">
        <f t="shared" si="74"/>
        <v>18.725000000000001</v>
      </c>
      <c r="R454" s="8">
        <f t="shared" si="75"/>
        <v>26.625</v>
      </c>
      <c r="S454" s="8">
        <f t="shared" si="76"/>
        <v>23.675000000000001</v>
      </c>
      <c r="T454" s="8">
        <f t="shared" si="77"/>
        <v>22.875</v>
      </c>
      <c r="U454" s="7">
        <f t="shared" si="78"/>
        <v>23.008333333333336</v>
      </c>
      <c r="V454" s="7">
        <f t="shared" si="79"/>
        <v>22.975000000000001</v>
      </c>
    </row>
    <row r="455" spans="1:22" ht="13.5" x14ac:dyDescent="0.25">
      <c r="A455" s="3">
        <f>RSI!A455</f>
        <v>42965</v>
      </c>
      <c r="B455" s="2">
        <f>RSI!B455</f>
        <v>4.5446999999999997</v>
      </c>
      <c r="C455" s="2">
        <f>RSI!I455</f>
        <v>53.774574597008971</v>
      </c>
      <c r="D455" s="2">
        <f>MACD!E455</f>
        <v>4.6144779700827421E-2</v>
      </c>
      <c r="E455" s="2">
        <f>MACD!F455</f>
        <v>5.1586913794389087E-2</v>
      </c>
      <c r="F455" s="2">
        <f>'Moving Avg'!D455</f>
        <v>4.5166399999999998</v>
      </c>
      <c r="G455" s="2">
        <f>'Moving Avg'!F455</f>
        <v>4.5340350000000011</v>
      </c>
      <c r="H455" s="2">
        <f>'Moving Avg'!G455</f>
        <v>4.4315500000000023</v>
      </c>
      <c r="I455" s="2">
        <f>'Moving Avg'!H455</f>
        <v>4.170737500000004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  <c r="M455" s="7">
        <f t="shared" si="70"/>
        <v>25</v>
      </c>
      <c r="N455" s="7">
        <f t="shared" si="71"/>
        <v>45</v>
      </c>
      <c r="O455" s="7">
        <f t="shared" si="72"/>
        <v>50</v>
      </c>
      <c r="P455" s="7">
        <f t="shared" si="73"/>
        <v>83.5</v>
      </c>
      <c r="Q455" s="8">
        <f t="shared" si="74"/>
        <v>44.524999999999999</v>
      </c>
      <c r="R455" s="8">
        <f t="shared" si="75"/>
        <v>52.375</v>
      </c>
      <c r="S455" s="8">
        <f t="shared" si="76"/>
        <v>60.575000000000003</v>
      </c>
      <c r="T455" s="8">
        <f t="shared" si="77"/>
        <v>50.875</v>
      </c>
      <c r="U455" s="7">
        <f t="shared" si="78"/>
        <v>52.491666666666674</v>
      </c>
      <c r="V455" s="7">
        <f t="shared" si="79"/>
        <v>52.087500000000006</v>
      </c>
    </row>
    <row r="456" spans="1:22" ht="13.5" x14ac:dyDescent="0.25">
      <c r="A456" s="3">
        <f>RSI!A456</f>
        <v>42968</v>
      </c>
      <c r="B456" s="2">
        <f>RSI!B456</f>
        <v>4.4147999999999996</v>
      </c>
      <c r="C456" s="2">
        <f>RSI!I456</f>
        <v>44.709460847544399</v>
      </c>
      <c r="D456" s="2">
        <f>MACD!E456</f>
        <v>3.7977963947465554E-2</v>
      </c>
      <c r="E456" s="2">
        <f>MACD!F456</f>
        <v>4.8865123825004381E-2</v>
      </c>
      <c r="F456" s="2">
        <f>'Moving Avg'!D456</f>
        <v>4.4916999999999998</v>
      </c>
      <c r="G456" s="2">
        <f>'Moving Avg'!F456</f>
        <v>4.5244250000000008</v>
      </c>
      <c r="H456" s="2">
        <f>'Moving Avg'!G456</f>
        <v>4.4336360000000017</v>
      </c>
      <c r="I456" s="2">
        <f>'Moving Avg'!H456</f>
        <v>4.1714955000000042</v>
      </c>
      <c r="J456" s="5" t="str">
        <f>OBV!F456</f>
        <v>BULLISH</v>
      </c>
      <c r="K456" s="5" t="str">
        <f>OBV!G456</f>
        <v>NEUTRAL</v>
      </c>
      <c r="L456" s="5" t="str">
        <f>OBV!H456</f>
        <v>BULLISH DIVERGENCE</v>
      </c>
      <c r="M456" s="7">
        <f t="shared" si="70"/>
        <v>25</v>
      </c>
      <c r="N456" s="7">
        <f t="shared" si="71"/>
        <v>45</v>
      </c>
      <c r="O456" s="7">
        <f t="shared" si="72"/>
        <v>50</v>
      </c>
      <c r="P456" s="7">
        <f t="shared" si="73"/>
        <v>66.5</v>
      </c>
      <c r="Q456" s="8">
        <f t="shared" si="74"/>
        <v>41.975000000000001</v>
      </c>
      <c r="R456" s="8">
        <f t="shared" si="75"/>
        <v>48.125</v>
      </c>
      <c r="S456" s="8">
        <f t="shared" si="76"/>
        <v>52.924999999999997</v>
      </c>
      <c r="T456" s="8">
        <f t="shared" si="77"/>
        <v>46.625</v>
      </c>
      <c r="U456" s="7">
        <f t="shared" si="78"/>
        <v>47.67499999999999</v>
      </c>
      <c r="V456" s="7">
        <f t="shared" si="79"/>
        <v>47.412499999999994</v>
      </c>
    </row>
    <row r="457" spans="1:22" ht="13.5" x14ac:dyDescent="0.25">
      <c r="A457" s="3">
        <f>RSI!A457</f>
        <v>42969</v>
      </c>
      <c r="B457" s="2">
        <f>RSI!B457</f>
        <v>4.4147999999999996</v>
      </c>
      <c r="C457" s="2">
        <f>RSI!I457</f>
        <v>44.709460847544399</v>
      </c>
      <c r="D457" s="2">
        <f>MACD!E457</f>
        <v>2.5961479081470173E-2</v>
      </c>
      <c r="E457" s="2">
        <f>MACD!F457</f>
        <v>4.4284394876297539E-2</v>
      </c>
      <c r="F457" s="2">
        <f>'Moving Avg'!D457</f>
        <v>4.466759999999999</v>
      </c>
      <c r="G457" s="2">
        <f>'Moving Avg'!F457</f>
        <v>4.5148150000000005</v>
      </c>
      <c r="H457" s="2">
        <f>'Moving Avg'!G457</f>
        <v>4.4357220000000019</v>
      </c>
      <c r="I457" s="2">
        <f>'Moving Avg'!H457</f>
        <v>4.1716140000000044</v>
      </c>
      <c r="J457" s="5" t="str">
        <f>OBV!F457</f>
        <v>BULLISH</v>
      </c>
      <c r="K457" s="5" t="str">
        <f>OBV!G457</f>
        <v>NEUTRAL</v>
      </c>
      <c r="L457" s="5" t="str">
        <f>OBV!H457</f>
        <v>BULLISH DIVERGENCE</v>
      </c>
      <c r="M457" s="7">
        <f t="shared" si="70"/>
        <v>25</v>
      </c>
      <c r="N457" s="7">
        <f t="shared" si="71"/>
        <v>45</v>
      </c>
      <c r="O457" s="7">
        <f t="shared" si="72"/>
        <v>50</v>
      </c>
      <c r="P457" s="7">
        <f t="shared" si="73"/>
        <v>66.5</v>
      </c>
      <c r="Q457" s="8">
        <f t="shared" si="74"/>
        <v>41.975000000000001</v>
      </c>
      <c r="R457" s="8">
        <f t="shared" si="75"/>
        <v>48.125</v>
      </c>
      <c r="S457" s="8">
        <f t="shared" si="76"/>
        <v>52.924999999999997</v>
      </c>
      <c r="T457" s="8">
        <f t="shared" si="77"/>
        <v>46.625</v>
      </c>
      <c r="U457" s="7">
        <f t="shared" si="78"/>
        <v>47.67499999999999</v>
      </c>
      <c r="V457" s="7">
        <f t="shared" si="79"/>
        <v>47.412499999999994</v>
      </c>
    </row>
    <row r="458" spans="1:22" ht="13.5" x14ac:dyDescent="0.25">
      <c r="A458" s="3">
        <f>RSI!A458</f>
        <v>42970</v>
      </c>
      <c r="B458" s="2">
        <f>RSI!B458</f>
        <v>4.5395000000000003</v>
      </c>
      <c r="C458" s="2">
        <f>RSI!I458</f>
        <v>53.446686322188214</v>
      </c>
      <c r="D458" s="2">
        <f>MACD!E458</f>
        <v>2.69985752225681E-2</v>
      </c>
      <c r="E458" s="2">
        <f>MACD!F458</f>
        <v>4.0827230945551657E-2</v>
      </c>
      <c r="F458" s="2">
        <f>'Moving Avg'!D458</f>
        <v>4.4916999999999998</v>
      </c>
      <c r="G458" s="2">
        <f>'Moving Avg'!F458</f>
        <v>4.5114400000000012</v>
      </c>
      <c r="H458" s="2">
        <f>'Moving Avg'!G458</f>
        <v>4.4403020000000017</v>
      </c>
      <c r="I458" s="2">
        <f>'Moving Avg'!H458</f>
        <v>4.1723560000000042</v>
      </c>
      <c r="J458" s="5" t="str">
        <f>OBV!F458</f>
        <v>BULLISH</v>
      </c>
      <c r="K458" s="5" t="str">
        <f>OBV!G458</f>
        <v>STRONG</v>
      </c>
      <c r="L458" s="5" t="str">
        <f>OBV!H458</f>
        <v>CONFIRMED BULLISH</v>
      </c>
      <c r="M458" s="7">
        <f t="shared" si="70"/>
        <v>25</v>
      </c>
      <c r="N458" s="7">
        <f t="shared" si="71"/>
        <v>45</v>
      </c>
      <c r="O458" s="7">
        <f t="shared" si="72"/>
        <v>50</v>
      </c>
      <c r="P458" s="7">
        <f t="shared" si="73"/>
        <v>100</v>
      </c>
      <c r="Q458" s="8">
        <f t="shared" si="74"/>
        <v>47</v>
      </c>
      <c r="R458" s="8">
        <f t="shared" si="75"/>
        <v>56.5</v>
      </c>
      <c r="S458" s="8">
        <f t="shared" si="76"/>
        <v>68</v>
      </c>
      <c r="T458" s="8">
        <f t="shared" si="77"/>
        <v>55</v>
      </c>
      <c r="U458" s="7">
        <f t="shared" si="78"/>
        <v>57.166666666666664</v>
      </c>
      <c r="V458" s="7">
        <f t="shared" si="79"/>
        <v>56.625</v>
      </c>
    </row>
    <row r="459" spans="1:22" ht="13.5" x14ac:dyDescent="0.25">
      <c r="A459" s="3">
        <f>RSI!A459</f>
        <v>42971</v>
      </c>
      <c r="B459" s="2">
        <f>RSI!B459</f>
        <v>4.5446999999999997</v>
      </c>
      <c r="C459" s="2">
        <f>RSI!I459</f>
        <v>53.774724057041347</v>
      </c>
      <c r="D459" s="2">
        <f>MACD!E459</f>
        <v>2.7177512937416104E-2</v>
      </c>
      <c r="E459" s="2">
        <f>MACD!F459</f>
        <v>3.8097287343924549E-2</v>
      </c>
      <c r="F459" s="2">
        <f>'Moving Avg'!D459</f>
        <v>4.4916999999999998</v>
      </c>
      <c r="G459" s="2">
        <f>'Moving Avg'!F459</f>
        <v>4.508325000000001</v>
      </c>
      <c r="H459" s="2">
        <f>'Moving Avg'!G459</f>
        <v>4.4449860000000028</v>
      </c>
      <c r="I459" s="2">
        <f>'Moving Avg'!H459</f>
        <v>4.1730295000000046</v>
      </c>
      <c r="J459" s="5" t="str">
        <f>OBV!F459</f>
        <v>BULLISH</v>
      </c>
      <c r="K459" s="5" t="str">
        <f>OBV!G459</f>
        <v>STRONG</v>
      </c>
      <c r="L459" s="5" t="str">
        <f>OBV!H459</f>
        <v>NEUTRAL</v>
      </c>
      <c r="M459" s="7">
        <f t="shared" si="70"/>
        <v>25</v>
      </c>
      <c r="N459" s="7">
        <f t="shared" si="71"/>
        <v>45</v>
      </c>
      <c r="O459" s="7">
        <f t="shared" si="72"/>
        <v>50</v>
      </c>
      <c r="P459" s="7">
        <f t="shared" si="73"/>
        <v>66</v>
      </c>
      <c r="Q459" s="8">
        <f t="shared" si="74"/>
        <v>41.9</v>
      </c>
      <c r="R459" s="8">
        <f t="shared" si="75"/>
        <v>48</v>
      </c>
      <c r="S459" s="8">
        <f t="shared" si="76"/>
        <v>52.7</v>
      </c>
      <c r="T459" s="8">
        <f t="shared" si="77"/>
        <v>46.5</v>
      </c>
      <c r="U459" s="7">
        <f t="shared" si="78"/>
        <v>47.533333333333339</v>
      </c>
      <c r="V459" s="7">
        <f t="shared" si="79"/>
        <v>47.275000000000006</v>
      </c>
    </row>
    <row r="460" spans="1:22" ht="13.5" x14ac:dyDescent="0.25">
      <c r="A460" s="3">
        <f>RSI!A460</f>
        <v>42972</v>
      </c>
      <c r="B460" s="2">
        <f>RSI!B460</f>
        <v>4.6121999999999996</v>
      </c>
      <c r="C460" s="2">
        <f>RSI!I460</f>
        <v>57.91983145972646</v>
      </c>
      <c r="D460" s="2">
        <f>MACD!E460</f>
        <v>2.0233756719854057E-3</v>
      </c>
      <c r="E460" s="2">
        <f>MACD!F460</f>
        <v>3.088250500953672E-2</v>
      </c>
      <c r="F460" s="2">
        <f>'Moving Avg'!D460</f>
        <v>4.5051999999999994</v>
      </c>
      <c r="G460" s="2">
        <f>'Moving Avg'!F460</f>
        <v>4.508585000000001</v>
      </c>
      <c r="H460" s="2">
        <f>'Moving Avg'!G460</f>
        <v>4.4510200000000024</v>
      </c>
      <c r="I460" s="2">
        <f>'Moving Avg'!H460</f>
        <v>4.1740405000000047</v>
      </c>
      <c r="J460" s="5" t="str">
        <f>OBV!F460</f>
        <v>BULLISH</v>
      </c>
      <c r="K460" s="5" t="str">
        <f>OBV!G460</f>
        <v>STRONG</v>
      </c>
      <c r="L460" s="5" t="str">
        <f>OBV!H460</f>
        <v>CONFIRMED BULLISH</v>
      </c>
      <c r="M460" s="7">
        <f t="shared" si="70"/>
        <v>25</v>
      </c>
      <c r="N460" s="7">
        <f t="shared" si="71"/>
        <v>100</v>
      </c>
      <c r="O460" s="7">
        <f t="shared" si="72"/>
        <v>50</v>
      </c>
      <c r="P460" s="7">
        <f t="shared" si="73"/>
        <v>100</v>
      </c>
      <c r="Q460" s="8">
        <f t="shared" si="74"/>
        <v>66.25</v>
      </c>
      <c r="R460" s="8">
        <f t="shared" si="75"/>
        <v>67.5</v>
      </c>
      <c r="S460" s="8">
        <f t="shared" si="76"/>
        <v>76.25</v>
      </c>
      <c r="T460" s="8">
        <f t="shared" si="77"/>
        <v>68.75</v>
      </c>
      <c r="U460" s="7">
        <f t="shared" si="78"/>
        <v>70</v>
      </c>
      <c r="V460" s="7">
        <f t="shared" si="79"/>
        <v>69.6875</v>
      </c>
    </row>
    <row r="461" spans="1:22" ht="13.5" x14ac:dyDescent="0.25">
      <c r="A461" s="3">
        <f>RSI!A461</f>
        <v>42975</v>
      </c>
      <c r="B461" s="2">
        <f>RSI!B461</f>
        <v>4.5965999999999996</v>
      </c>
      <c r="C461" s="2">
        <f>RSI!I461</f>
        <v>56.655377781141119</v>
      </c>
      <c r="D461" s="2">
        <f>MACD!E461</f>
        <v>3.832581486751252E-4</v>
      </c>
      <c r="E461" s="2">
        <f>MACD!F461</f>
        <v>2.4782655637364401E-2</v>
      </c>
      <c r="F461" s="2">
        <f>'Moving Avg'!D461</f>
        <v>4.5415599999999987</v>
      </c>
      <c r="G461" s="2">
        <f>'Moving Avg'!F461</f>
        <v>4.5080650000000002</v>
      </c>
      <c r="H461" s="2">
        <f>'Moving Avg'!G461</f>
        <v>4.4571200000000024</v>
      </c>
      <c r="I461" s="2">
        <f>'Moving Avg'!H461</f>
        <v>4.1749970000000038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  <c r="M461" s="7">
        <f t="shared" si="70"/>
        <v>25</v>
      </c>
      <c r="N461" s="7">
        <f t="shared" si="71"/>
        <v>100</v>
      </c>
      <c r="O461" s="7">
        <f t="shared" si="72"/>
        <v>50</v>
      </c>
      <c r="P461" s="7">
        <f t="shared" si="73"/>
        <v>100</v>
      </c>
      <c r="Q461" s="8">
        <f t="shared" si="74"/>
        <v>66.25</v>
      </c>
      <c r="R461" s="8">
        <f t="shared" si="75"/>
        <v>67.5</v>
      </c>
      <c r="S461" s="8">
        <f t="shared" si="76"/>
        <v>76.25</v>
      </c>
      <c r="T461" s="8">
        <f t="shared" si="77"/>
        <v>68.75</v>
      </c>
      <c r="U461" s="7">
        <f t="shared" si="78"/>
        <v>70</v>
      </c>
      <c r="V461" s="7">
        <f t="shared" si="79"/>
        <v>69.6875</v>
      </c>
    </row>
    <row r="462" spans="1:22" ht="13.5" x14ac:dyDescent="0.25">
      <c r="A462" s="3">
        <f>RSI!A462</f>
        <v>42976</v>
      </c>
      <c r="B462" s="2">
        <f>RSI!B462</f>
        <v>4.5861999999999998</v>
      </c>
      <c r="C462" s="2">
        <f>RSI!I462</f>
        <v>55.781086736150179</v>
      </c>
      <c r="D462" s="2">
        <f>MACD!E462</f>
        <v>-7.8644370746339121E-4</v>
      </c>
      <c r="E462" s="2">
        <f>MACD!F462</f>
        <v>1.9668835768398844E-2</v>
      </c>
      <c r="F462" s="2">
        <f>'Moving Avg'!D462</f>
        <v>4.5758399999999995</v>
      </c>
      <c r="G462" s="2">
        <f>'Moving Avg'!F462</f>
        <v>4.5101400000000007</v>
      </c>
      <c r="H462" s="2">
        <f>'Moving Avg'!G462</f>
        <v>4.4630120000000018</v>
      </c>
      <c r="I462" s="2">
        <f>'Moving Avg'!H462</f>
        <v>4.1759015000000037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  <c r="M462" s="7">
        <f t="shared" si="70"/>
        <v>25</v>
      </c>
      <c r="N462" s="7">
        <f t="shared" si="71"/>
        <v>100</v>
      </c>
      <c r="O462" s="7">
        <f t="shared" si="72"/>
        <v>50</v>
      </c>
      <c r="P462" s="7">
        <f t="shared" si="73"/>
        <v>100</v>
      </c>
      <c r="Q462" s="8">
        <f t="shared" si="74"/>
        <v>66.25</v>
      </c>
      <c r="R462" s="8">
        <f t="shared" si="75"/>
        <v>67.5</v>
      </c>
      <c r="S462" s="8">
        <f t="shared" si="76"/>
        <v>76.25</v>
      </c>
      <c r="T462" s="8">
        <f t="shared" si="77"/>
        <v>68.75</v>
      </c>
      <c r="U462" s="7">
        <f t="shared" si="78"/>
        <v>70</v>
      </c>
      <c r="V462" s="7">
        <f t="shared" si="79"/>
        <v>69.6875</v>
      </c>
    </row>
    <row r="463" spans="1:22" ht="13.5" x14ac:dyDescent="0.25">
      <c r="A463" s="3">
        <f>RSI!A463</f>
        <v>42977</v>
      </c>
      <c r="B463" s="2">
        <f>RSI!B463</f>
        <v>4.6433999999999997</v>
      </c>
      <c r="C463" s="2">
        <f>RSI!I463</f>
        <v>59.484353804430263</v>
      </c>
      <c r="D463" s="2">
        <f>MACD!E463</f>
        <v>-2.5647760618028315E-2</v>
      </c>
      <c r="E463" s="2">
        <f>MACD!F463</f>
        <v>1.0605516491113413E-2</v>
      </c>
      <c r="F463" s="2">
        <f>'Moving Avg'!D463</f>
        <v>4.5966199999999997</v>
      </c>
      <c r="G463" s="2">
        <f>'Moving Avg'!F463</f>
        <v>4.5150750000000004</v>
      </c>
      <c r="H463" s="2">
        <f>'Moving Avg'!G463</f>
        <v>4.4697640000000023</v>
      </c>
      <c r="I463" s="2">
        <f>'Moving Avg'!H463</f>
        <v>4.1770920000000036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  <c r="M463" s="7">
        <f t="shared" si="70"/>
        <v>25</v>
      </c>
      <c r="N463" s="7">
        <f t="shared" si="71"/>
        <v>100</v>
      </c>
      <c r="O463" s="7">
        <f t="shared" si="72"/>
        <v>50</v>
      </c>
      <c r="P463" s="7">
        <f t="shared" si="73"/>
        <v>100</v>
      </c>
      <c r="Q463" s="8">
        <f t="shared" si="74"/>
        <v>66.25</v>
      </c>
      <c r="R463" s="8">
        <f t="shared" si="75"/>
        <v>67.5</v>
      </c>
      <c r="S463" s="8">
        <f t="shared" si="76"/>
        <v>76.25</v>
      </c>
      <c r="T463" s="8">
        <f t="shared" si="77"/>
        <v>68.75</v>
      </c>
      <c r="U463" s="7">
        <f t="shared" si="78"/>
        <v>70</v>
      </c>
      <c r="V463" s="7">
        <f t="shared" si="79"/>
        <v>69.6875</v>
      </c>
    </row>
    <row r="464" spans="1:22" ht="13.5" x14ac:dyDescent="0.25">
      <c r="A464" s="3">
        <f>RSI!A464</f>
        <v>42978</v>
      </c>
      <c r="B464" s="2">
        <f>RSI!B464</f>
        <v>4.7888000000000002</v>
      </c>
      <c r="C464" s="2">
        <f>RSI!I464</f>
        <v>67.040645672087066</v>
      </c>
      <c r="D464" s="2">
        <f>MACD!E464</f>
        <v>-3.8224601381371848E-2</v>
      </c>
      <c r="E464" s="2">
        <f>MACD!F464</f>
        <v>8.3949291661636078E-4</v>
      </c>
      <c r="F464" s="2">
        <f>'Moving Avg'!D464</f>
        <v>4.6454400000000007</v>
      </c>
      <c r="G464" s="2">
        <f>'Moving Avg'!F464</f>
        <v>4.5272799999999993</v>
      </c>
      <c r="H464" s="2">
        <f>'Moving Avg'!G464</f>
        <v>4.4797080000000022</v>
      </c>
      <c r="I464" s="2">
        <f>'Moving Avg'!H464</f>
        <v>4.1790095000000038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  <c r="M464" s="7">
        <f t="shared" si="70"/>
        <v>25</v>
      </c>
      <c r="N464" s="7">
        <f t="shared" si="71"/>
        <v>100</v>
      </c>
      <c r="O464" s="7">
        <f t="shared" si="72"/>
        <v>50</v>
      </c>
      <c r="P464" s="7">
        <f t="shared" si="73"/>
        <v>100</v>
      </c>
      <c r="Q464" s="8">
        <f t="shared" si="74"/>
        <v>66.25</v>
      </c>
      <c r="R464" s="8">
        <f t="shared" si="75"/>
        <v>67.5</v>
      </c>
      <c r="S464" s="8">
        <f t="shared" si="76"/>
        <v>76.25</v>
      </c>
      <c r="T464" s="8">
        <f t="shared" si="77"/>
        <v>68.75</v>
      </c>
      <c r="U464" s="7">
        <f t="shared" si="78"/>
        <v>70</v>
      </c>
      <c r="V464" s="7">
        <f t="shared" si="79"/>
        <v>69.6875</v>
      </c>
    </row>
    <row r="465" spans="1:22" ht="13.5" x14ac:dyDescent="0.25">
      <c r="A465" s="3">
        <f>RSI!A465</f>
        <v>42982</v>
      </c>
      <c r="B465" s="2">
        <f>RSI!B465</f>
        <v>4.8044000000000002</v>
      </c>
      <c r="C465" s="2">
        <f>RSI!I465</f>
        <v>67.735910474373256</v>
      </c>
      <c r="D465" s="2">
        <f>MACD!E465</f>
        <v>-5.1579965496453717E-2</v>
      </c>
      <c r="E465" s="2">
        <f>MACD!F465</f>
        <v>-9.6443987659976561E-3</v>
      </c>
      <c r="F465" s="2">
        <f>'Moving Avg'!D465</f>
        <v>4.6838800000000003</v>
      </c>
      <c r="G465" s="2">
        <f>'Moving Avg'!F465</f>
        <v>4.5449399999999986</v>
      </c>
      <c r="H465" s="2">
        <f>'Moving Avg'!G465</f>
        <v>4.4904380000000019</v>
      </c>
      <c r="I465" s="2">
        <f>'Moving Avg'!H465</f>
        <v>4.1811470000000046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  <c r="M465" s="7">
        <f t="shared" si="70"/>
        <v>25</v>
      </c>
      <c r="N465" s="7">
        <f t="shared" si="71"/>
        <v>100</v>
      </c>
      <c r="O465" s="7">
        <f t="shared" si="72"/>
        <v>50</v>
      </c>
      <c r="P465" s="7">
        <f t="shared" si="73"/>
        <v>100</v>
      </c>
      <c r="Q465" s="8">
        <f t="shared" si="74"/>
        <v>66.25</v>
      </c>
      <c r="R465" s="8">
        <f t="shared" si="75"/>
        <v>67.5</v>
      </c>
      <c r="S465" s="8">
        <f t="shared" si="76"/>
        <v>76.25</v>
      </c>
      <c r="T465" s="8">
        <f t="shared" si="77"/>
        <v>68.75</v>
      </c>
      <c r="U465" s="7">
        <f t="shared" si="78"/>
        <v>70</v>
      </c>
      <c r="V465" s="7">
        <f t="shared" si="79"/>
        <v>69.6875</v>
      </c>
    </row>
    <row r="466" spans="1:22" ht="13.5" x14ac:dyDescent="0.25">
      <c r="A466" s="3">
        <f>RSI!A466</f>
        <v>42983</v>
      </c>
      <c r="B466" s="2">
        <f>RSI!B466</f>
        <v>4.8251999999999997</v>
      </c>
      <c r="C466" s="2">
        <f>RSI!I466</f>
        <v>68.684449108686806</v>
      </c>
      <c r="D466" s="2">
        <f>MACD!E466</f>
        <v>-8.594066427041902E-2</v>
      </c>
      <c r="E466" s="2">
        <f>MACD!F466</f>
        <v>-2.490365186688193E-2</v>
      </c>
      <c r="F466" s="2">
        <f>'Moving Avg'!D466</f>
        <v>4.7295999999999996</v>
      </c>
      <c r="G466" s="2">
        <f>'Moving Avg'!F466</f>
        <v>4.5636399999999995</v>
      </c>
      <c r="H466" s="2">
        <f>'Moving Avg'!G466</f>
        <v>4.5013940000000021</v>
      </c>
      <c r="I466" s="2">
        <f>'Moving Avg'!H466</f>
        <v>4.1830570000000034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  <c r="M466" s="7">
        <f t="shared" si="70"/>
        <v>25</v>
      </c>
      <c r="N466" s="7">
        <f t="shared" si="71"/>
        <v>100</v>
      </c>
      <c r="O466" s="7">
        <f t="shared" si="72"/>
        <v>50</v>
      </c>
      <c r="P466" s="7">
        <f t="shared" si="73"/>
        <v>100</v>
      </c>
      <c r="Q466" s="8">
        <f t="shared" si="74"/>
        <v>66.25</v>
      </c>
      <c r="R466" s="8">
        <f t="shared" si="75"/>
        <v>67.5</v>
      </c>
      <c r="S466" s="8">
        <f t="shared" si="76"/>
        <v>76.25</v>
      </c>
      <c r="T466" s="8">
        <f t="shared" si="77"/>
        <v>68.75</v>
      </c>
      <c r="U466" s="7">
        <f t="shared" si="78"/>
        <v>70</v>
      </c>
      <c r="V466" s="7">
        <f t="shared" si="79"/>
        <v>69.6875</v>
      </c>
    </row>
    <row r="467" spans="1:22" ht="13.5" x14ac:dyDescent="0.25">
      <c r="A467" s="3">
        <f>RSI!A467</f>
        <v>42984</v>
      </c>
      <c r="B467" s="2">
        <f>RSI!B467</f>
        <v>4.7888000000000002</v>
      </c>
      <c r="C467" s="2">
        <f>RSI!I467</f>
        <v>65.078686574117597</v>
      </c>
      <c r="D467" s="2">
        <f>MACD!E467</f>
        <v>-0.11386268565434765</v>
      </c>
      <c r="E467" s="2">
        <f>MACD!F467</f>
        <v>-4.2695458624375078E-2</v>
      </c>
      <c r="F467" s="2">
        <f>'Moving Avg'!D467</f>
        <v>4.7701200000000004</v>
      </c>
      <c r="G467" s="2">
        <f>'Moving Avg'!F467</f>
        <v>4.5823400000000003</v>
      </c>
      <c r="H467" s="2">
        <f>'Moving Avg'!G467</f>
        <v>4.5128540000000017</v>
      </c>
      <c r="I467" s="2">
        <f>'Moving Avg'!H467</f>
        <v>4.1847850000000042</v>
      </c>
      <c r="J467" s="5" t="str">
        <f>OBV!F467</f>
        <v>BULLISH</v>
      </c>
      <c r="K467" s="5" t="str">
        <f>OBV!G467</f>
        <v>STRONG</v>
      </c>
      <c r="L467" s="5" t="str">
        <f>OBV!H467</f>
        <v>CONFIRMED BULLISH</v>
      </c>
      <c r="M467" s="7">
        <f t="shared" si="70"/>
        <v>25</v>
      </c>
      <c r="N467" s="7">
        <f t="shared" si="71"/>
        <v>100</v>
      </c>
      <c r="O467" s="7">
        <f t="shared" si="72"/>
        <v>50</v>
      </c>
      <c r="P467" s="7">
        <f t="shared" si="73"/>
        <v>100</v>
      </c>
      <c r="Q467" s="8">
        <f t="shared" si="74"/>
        <v>66.25</v>
      </c>
      <c r="R467" s="8">
        <f t="shared" si="75"/>
        <v>67.5</v>
      </c>
      <c r="S467" s="8">
        <f t="shared" si="76"/>
        <v>76.25</v>
      </c>
      <c r="T467" s="8">
        <f t="shared" si="77"/>
        <v>68.75</v>
      </c>
      <c r="U467" s="7">
        <f t="shared" si="78"/>
        <v>70</v>
      </c>
      <c r="V467" s="7">
        <f t="shared" si="79"/>
        <v>69.6875</v>
      </c>
    </row>
    <row r="468" spans="1:22" ht="13.5" x14ac:dyDescent="0.25">
      <c r="A468" s="3">
        <f>RSI!A468</f>
        <v>42985</v>
      </c>
      <c r="B468" s="2">
        <f>RSI!B468</f>
        <v>4.8044000000000002</v>
      </c>
      <c r="C468" s="2">
        <f>RSI!I468</f>
        <v>65.904800302184555</v>
      </c>
      <c r="D468" s="2">
        <f>MACD!E468</f>
        <v>-0.12067438120409957</v>
      </c>
      <c r="E468" s="2">
        <f>MACD!F468</f>
        <v>-5.8291243140319984E-2</v>
      </c>
      <c r="F468" s="2">
        <f>'Moving Avg'!D468</f>
        <v>4.8023199999999999</v>
      </c>
      <c r="G468" s="2">
        <f>'Moving Avg'!F468</f>
        <v>4.5953249999999999</v>
      </c>
      <c r="H468" s="2">
        <f>'Moving Avg'!G468</f>
        <v>4.5236780000000021</v>
      </c>
      <c r="I468" s="2">
        <f>'Moving Avg'!H468</f>
        <v>4.1870885000000033</v>
      </c>
      <c r="J468" s="5" t="str">
        <f>OBV!F468</f>
        <v>BULLISH</v>
      </c>
      <c r="K468" s="5" t="str">
        <f>OBV!G468</f>
        <v>STRONG</v>
      </c>
      <c r="L468" s="5" t="str">
        <f>OBV!H468</f>
        <v>CONFIRMED BULLISH</v>
      </c>
      <c r="M468" s="7">
        <f t="shared" si="70"/>
        <v>25</v>
      </c>
      <c r="N468" s="7">
        <f t="shared" si="71"/>
        <v>100</v>
      </c>
      <c r="O468" s="7">
        <f t="shared" si="72"/>
        <v>50</v>
      </c>
      <c r="P468" s="7">
        <f t="shared" si="73"/>
        <v>100</v>
      </c>
      <c r="Q468" s="8">
        <f t="shared" si="74"/>
        <v>66.25</v>
      </c>
      <c r="R468" s="8">
        <f t="shared" si="75"/>
        <v>67.5</v>
      </c>
      <c r="S468" s="8">
        <f t="shared" si="76"/>
        <v>76.25</v>
      </c>
      <c r="T468" s="8">
        <f t="shared" si="77"/>
        <v>68.75</v>
      </c>
      <c r="U468" s="7">
        <f t="shared" si="78"/>
        <v>70</v>
      </c>
      <c r="V468" s="7">
        <f t="shared" si="79"/>
        <v>69.6875</v>
      </c>
    </row>
    <row r="469" spans="1:22" ht="13.5" x14ac:dyDescent="0.25">
      <c r="A469" s="3">
        <f>RSI!A469</f>
        <v>42986</v>
      </c>
      <c r="B469" s="2">
        <f>RSI!B469</f>
        <v>4.7784000000000004</v>
      </c>
      <c r="C469" s="2">
        <f>RSI!I469</f>
        <v>63.220443503743759</v>
      </c>
      <c r="D469" s="2">
        <f>MACD!E469</f>
        <v>-0.12492885058120873</v>
      </c>
      <c r="E469" s="2">
        <f>MACD!F469</f>
        <v>-7.1618764628497741E-2</v>
      </c>
      <c r="F469" s="2">
        <f>'Moving Avg'!D469</f>
        <v>4.8002400000000005</v>
      </c>
      <c r="G469" s="2">
        <f>'Moving Avg'!F469</f>
        <v>4.6070099999999998</v>
      </c>
      <c r="H469" s="2">
        <f>'Moving Avg'!G469</f>
        <v>4.5344560000000023</v>
      </c>
      <c r="I469" s="2">
        <f>'Moving Avg'!H469</f>
        <v>4.189333000000004</v>
      </c>
      <c r="J469" s="5" t="str">
        <f>OBV!F469</f>
        <v>BULLISH</v>
      </c>
      <c r="K469" s="5" t="str">
        <f>OBV!G469</f>
        <v>STRONG</v>
      </c>
      <c r="L469" s="5" t="str">
        <f>OBV!H469</f>
        <v>BULLISH DIVERGENCE</v>
      </c>
      <c r="M469" s="7">
        <f t="shared" si="70"/>
        <v>25</v>
      </c>
      <c r="N469" s="7">
        <f t="shared" si="71"/>
        <v>100</v>
      </c>
      <c r="O469" s="7">
        <f t="shared" si="72"/>
        <v>50</v>
      </c>
      <c r="P469" s="7">
        <f t="shared" si="73"/>
        <v>83</v>
      </c>
      <c r="Q469" s="8">
        <f t="shared" si="74"/>
        <v>63.7</v>
      </c>
      <c r="R469" s="8">
        <f t="shared" si="75"/>
        <v>63.25</v>
      </c>
      <c r="S469" s="8">
        <f t="shared" si="76"/>
        <v>68.599999999999994</v>
      </c>
      <c r="T469" s="8">
        <f t="shared" si="77"/>
        <v>64.5</v>
      </c>
      <c r="U469" s="7">
        <f t="shared" si="78"/>
        <v>65.183333333333337</v>
      </c>
      <c r="V469" s="7">
        <f t="shared" si="79"/>
        <v>65.012500000000003</v>
      </c>
    </row>
    <row r="470" spans="1:22" ht="13.5" x14ac:dyDescent="0.25">
      <c r="A470" s="3">
        <f>RSI!A470</f>
        <v>42989</v>
      </c>
      <c r="B470" s="2">
        <f>RSI!B470</f>
        <v>4.7784000000000004</v>
      </c>
      <c r="C470" s="2">
        <f>RSI!I470</f>
        <v>63.220443503743759</v>
      </c>
      <c r="D470" s="2">
        <f>MACD!E470</f>
        <v>-0.11911706618343043</v>
      </c>
      <c r="E470" s="2">
        <f>MACD!F470</f>
        <v>-8.111842493948429E-2</v>
      </c>
      <c r="F470" s="2">
        <f>'Moving Avg'!D470</f>
        <v>4.7950400000000011</v>
      </c>
      <c r="G470" s="2">
        <f>'Moving Avg'!F470</f>
        <v>4.6251899999999999</v>
      </c>
      <c r="H470" s="2">
        <f>'Moving Avg'!G470</f>
        <v>4.543814000000002</v>
      </c>
      <c r="I470" s="2">
        <f>'Moving Avg'!H470</f>
        <v>4.1915775000000046</v>
      </c>
      <c r="J470" s="5" t="str">
        <f>OBV!F470</f>
        <v>BULLISH</v>
      </c>
      <c r="K470" s="5" t="str">
        <f>OBV!G470</f>
        <v>STRONG</v>
      </c>
      <c r="L470" s="5" t="str">
        <f>OBV!H470</f>
        <v>BULLISH DIVERGENCE</v>
      </c>
      <c r="M470" s="7">
        <f t="shared" si="70"/>
        <v>25</v>
      </c>
      <c r="N470" s="7">
        <f t="shared" si="71"/>
        <v>100</v>
      </c>
      <c r="O470" s="7">
        <f t="shared" si="72"/>
        <v>50</v>
      </c>
      <c r="P470" s="7">
        <f t="shared" si="73"/>
        <v>83</v>
      </c>
      <c r="Q470" s="8">
        <f t="shared" si="74"/>
        <v>63.7</v>
      </c>
      <c r="R470" s="8">
        <f t="shared" si="75"/>
        <v>63.25</v>
      </c>
      <c r="S470" s="8">
        <f t="shared" si="76"/>
        <v>68.599999999999994</v>
      </c>
      <c r="T470" s="8">
        <f t="shared" si="77"/>
        <v>64.5</v>
      </c>
      <c r="U470" s="7">
        <f t="shared" si="78"/>
        <v>65.183333333333337</v>
      </c>
      <c r="V470" s="7">
        <f t="shared" si="79"/>
        <v>65.012500000000003</v>
      </c>
    </row>
    <row r="471" spans="1:22" ht="13.5" x14ac:dyDescent="0.25">
      <c r="A471" s="3">
        <f>RSI!A471</f>
        <v>42990</v>
      </c>
      <c r="B471" s="2">
        <f>RSI!B471</f>
        <v>4.7888000000000002</v>
      </c>
      <c r="C471" s="2">
        <f>RSI!I471</f>
        <v>63.902514374561605</v>
      </c>
      <c r="D471" s="2">
        <f>MACD!E471</f>
        <v>-0.11827060186969174</v>
      </c>
      <c r="E471" s="2">
        <f>MACD!F471</f>
        <v>-8.8548860325525794E-2</v>
      </c>
      <c r="F471" s="2">
        <f>'Moving Avg'!D471</f>
        <v>4.7877600000000005</v>
      </c>
      <c r="G471" s="2">
        <f>'Moving Avg'!F471</f>
        <v>4.6376550000000005</v>
      </c>
      <c r="H471" s="2">
        <f>'Moving Avg'!G471</f>
        <v>4.5567340000000023</v>
      </c>
      <c r="I471" s="2">
        <f>'Moving Avg'!H471</f>
        <v>4.1938980000000035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25</v>
      </c>
      <c r="N471" s="7">
        <f t="shared" si="71"/>
        <v>100</v>
      </c>
      <c r="O471" s="7">
        <f t="shared" si="72"/>
        <v>50</v>
      </c>
      <c r="P471" s="7">
        <f t="shared" si="73"/>
        <v>16.5</v>
      </c>
      <c r="Q471" s="8">
        <f t="shared" si="74"/>
        <v>53.725000000000001</v>
      </c>
      <c r="R471" s="8">
        <f t="shared" si="75"/>
        <v>46.625</v>
      </c>
      <c r="S471" s="8">
        <f t="shared" si="76"/>
        <v>38.674999999999997</v>
      </c>
      <c r="T471" s="8">
        <f t="shared" si="77"/>
        <v>47.875</v>
      </c>
      <c r="U471" s="7">
        <f t="shared" si="78"/>
        <v>46.341666666666661</v>
      </c>
      <c r="V471" s="7">
        <f t="shared" si="79"/>
        <v>46.724999999999994</v>
      </c>
    </row>
    <row r="472" spans="1:22" ht="13.5" x14ac:dyDescent="0.25">
      <c r="A472" s="3">
        <f>RSI!A472</f>
        <v>42991</v>
      </c>
      <c r="B472" s="2">
        <f>RSI!B472</f>
        <v>4.7888000000000002</v>
      </c>
      <c r="C472" s="2">
        <f>RSI!I472</f>
        <v>63.902514374561605</v>
      </c>
      <c r="D472" s="2">
        <f>MACD!E472</f>
        <v>-0.12004991784189478</v>
      </c>
      <c r="E472" s="2">
        <f>MACD!F472</f>
        <v>-9.4849071828799592E-2</v>
      </c>
      <c r="F472" s="2">
        <f>'Moving Avg'!D472</f>
        <v>4.7877600000000005</v>
      </c>
      <c r="G472" s="2">
        <f>'Moving Avg'!F472</f>
        <v>4.6501199999999994</v>
      </c>
      <c r="H472" s="2">
        <f>'Moving Avg'!G472</f>
        <v>4.5680560000000012</v>
      </c>
      <c r="I472" s="2">
        <f>'Moving Avg'!H472</f>
        <v>4.1967630000000042</v>
      </c>
      <c r="J472" s="5" t="str">
        <f>OBV!F472</f>
        <v>BEARISH</v>
      </c>
      <c r="K472" s="5" t="str">
        <f>OBV!G472</f>
        <v>NEUTRAL</v>
      </c>
      <c r="L472" s="5" t="str">
        <f>OBV!H472</f>
        <v>NEUTRAL</v>
      </c>
      <c r="M472" s="7">
        <f t="shared" si="70"/>
        <v>25</v>
      </c>
      <c r="N472" s="7">
        <f t="shared" si="71"/>
        <v>100</v>
      </c>
      <c r="O472" s="7">
        <f t="shared" si="72"/>
        <v>50</v>
      </c>
      <c r="P472" s="7">
        <f t="shared" si="73"/>
        <v>16.5</v>
      </c>
      <c r="Q472" s="8">
        <f t="shared" si="74"/>
        <v>53.725000000000001</v>
      </c>
      <c r="R472" s="8">
        <f t="shared" si="75"/>
        <v>46.625</v>
      </c>
      <c r="S472" s="8">
        <f t="shared" si="76"/>
        <v>38.674999999999997</v>
      </c>
      <c r="T472" s="8">
        <f t="shared" si="77"/>
        <v>47.875</v>
      </c>
      <c r="U472" s="7">
        <f t="shared" si="78"/>
        <v>46.341666666666661</v>
      </c>
      <c r="V472" s="7">
        <f t="shared" si="79"/>
        <v>46.724999999999994</v>
      </c>
    </row>
    <row r="473" spans="1:22" ht="13.5" x14ac:dyDescent="0.25">
      <c r="A473" s="3">
        <f>RSI!A473</f>
        <v>42992</v>
      </c>
      <c r="B473" s="2">
        <f>RSI!B473</f>
        <v>4.7888000000000002</v>
      </c>
      <c r="C473" s="2">
        <f>RSI!I473</f>
        <v>63.902514374561605</v>
      </c>
      <c r="D473" s="2">
        <f>MACD!E473</f>
        <v>-0.11358471049428243</v>
      </c>
      <c r="E473" s="2">
        <f>MACD!F473</f>
        <v>-9.8596199561896164E-2</v>
      </c>
      <c r="F473" s="2">
        <f>'Moving Avg'!D473</f>
        <v>4.7846400000000004</v>
      </c>
      <c r="G473" s="2">
        <f>'Moving Avg'!F473</f>
        <v>4.6688199999999993</v>
      </c>
      <c r="H473" s="2">
        <f>'Moving Avg'!G473</f>
        <v>4.5793780000000019</v>
      </c>
      <c r="I473" s="2">
        <f>'Moving Avg'!H473</f>
        <v>4.199036000000004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25</v>
      </c>
      <c r="N473" s="7">
        <f t="shared" si="71"/>
        <v>45</v>
      </c>
      <c r="O473" s="7">
        <f t="shared" si="72"/>
        <v>50</v>
      </c>
      <c r="P473" s="7">
        <f t="shared" si="73"/>
        <v>16.5</v>
      </c>
      <c r="Q473" s="8">
        <f t="shared" si="74"/>
        <v>34.475000000000001</v>
      </c>
      <c r="R473" s="8">
        <f t="shared" si="75"/>
        <v>35.625</v>
      </c>
      <c r="S473" s="8">
        <f t="shared" si="76"/>
        <v>30.425000000000001</v>
      </c>
      <c r="T473" s="8">
        <f t="shared" si="77"/>
        <v>34.125</v>
      </c>
      <c r="U473" s="7">
        <f t="shared" si="78"/>
        <v>33.508333333333333</v>
      </c>
      <c r="V473" s="7">
        <f t="shared" si="79"/>
        <v>33.662499999999994</v>
      </c>
    </row>
    <row r="474" spans="1:22" ht="13.5" x14ac:dyDescent="0.25">
      <c r="A474" s="3">
        <f>RSI!A474</f>
        <v>42993</v>
      </c>
      <c r="B474" s="2">
        <f>RSI!B474</f>
        <v>4.7264999999999997</v>
      </c>
      <c r="C474" s="2">
        <f>RSI!I474</f>
        <v>56.116387480815099</v>
      </c>
      <c r="D474" s="2">
        <f>MACD!E474</f>
        <v>-8.1897898920008316E-2</v>
      </c>
      <c r="E474" s="2">
        <f>MACD!F474</f>
        <v>-9.5256539433518597E-2</v>
      </c>
      <c r="F474" s="2">
        <f>'Moving Avg'!D474</f>
        <v>4.7742599999999999</v>
      </c>
      <c r="G474" s="2">
        <f>'Moving Avg'!F474</f>
        <v>4.6779099999999998</v>
      </c>
      <c r="H474" s="2">
        <f>'Moving Avg'!G474</f>
        <v>4.5869620000000015</v>
      </c>
      <c r="I474" s="2">
        <f>'Moving Avg'!H474</f>
        <v>4.2015420000000043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  <c r="M474" s="7">
        <f t="shared" si="70"/>
        <v>25</v>
      </c>
      <c r="N474" s="7">
        <f t="shared" si="71"/>
        <v>0</v>
      </c>
      <c r="O474" s="7">
        <f t="shared" si="72"/>
        <v>50</v>
      </c>
      <c r="P474" s="7">
        <f t="shared" si="73"/>
        <v>66.5</v>
      </c>
      <c r="Q474" s="8">
        <f t="shared" si="74"/>
        <v>26.225000000000001</v>
      </c>
      <c r="R474" s="8">
        <f t="shared" si="75"/>
        <v>39.125</v>
      </c>
      <c r="S474" s="8">
        <f t="shared" si="76"/>
        <v>46.174999999999997</v>
      </c>
      <c r="T474" s="8">
        <f t="shared" si="77"/>
        <v>35.375</v>
      </c>
      <c r="U474" s="7">
        <f t="shared" si="78"/>
        <v>37.174999999999997</v>
      </c>
      <c r="V474" s="7">
        <f t="shared" si="79"/>
        <v>36.724999999999994</v>
      </c>
    </row>
    <row r="475" spans="1:22" ht="13.5" x14ac:dyDescent="0.25">
      <c r="A475" s="3">
        <f>RSI!A475</f>
        <v>42996</v>
      </c>
      <c r="B475" s="2">
        <f>RSI!B475</f>
        <v>4.7784000000000004</v>
      </c>
      <c r="C475" s="2">
        <f>RSI!I475</f>
        <v>60.440691476158548</v>
      </c>
      <c r="D475" s="2">
        <f>MACD!E475</f>
        <v>-5.6873212941074058E-2</v>
      </c>
      <c r="E475" s="2">
        <f>MACD!F475</f>
        <v>-8.7579874135029698E-2</v>
      </c>
      <c r="F475" s="2">
        <f>'Moving Avg'!D475</f>
        <v>4.7742599999999999</v>
      </c>
      <c r="G475" s="2">
        <f>'Moving Avg'!F475</f>
        <v>4.6895949999999997</v>
      </c>
      <c r="H475" s="2">
        <f>'Moving Avg'!G475</f>
        <v>4.5958960000000015</v>
      </c>
      <c r="I475" s="2">
        <f>'Moving Avg'!H475</f>
        <v>4.2041180000000038</v>
      </c>
      <c r="J475" s="5" t="str">
        <f>OBV!F475</f>
        <v>BULLISH</v>
      </c>
      <c r="K475" s="5" t="str">
        <f>OBV!G475</f>
        <v>NEUTRAL</v>
      </c>
      <c r="L475" s="5" t="str">
        <f>OBV!H475</f>
        <v>NEUTRAL</v>
      </c>
      <c r="M475" s="7">
        <f t="shared" si="70"/>
        <v>25</v>
      </c>
      <c r="N475" s="7">
        <f t="shared" si="71"/>
        <v>0</v>
      </c>
      <c r="O475" s="7">
        <f t="shared" si="72"/>
        <v>50</v>
      </c>
      <c r="P475" s="7">
        <f t="shared" si="73"/>
        <v>49.5</v>
      </c>
      <c r="Q475" s="8">
        <f t="shared" si="74"/>
        <v>23.675000000000001</v>
      </c>
      <c r="R475" s="8">
        <f t="shared" si="75"/>
        <v>34.875</v>
      </c>
      <c r="S475" s="8">
        <f t="shared" si="76"/>
        <v>38.525000000000006</v>
      </c>
      <c r="T475" s="8">
        <f t="shared" si="77"/>
        <v>31.125</v>
      </c>
      <c r="U475" s="7">
        <f t="shared" si="78"/>
        <v>32.358333333333334</v>
      </c>
      <c r="V475" s="7">
        <f t="shared" si="79"/>
        <v>32.049999999999997</v>
      </c>
    </row>
    <row r="476" spans="1:22" ht="13.5" x14ac:dyDescent="0.25">
      <c r="A476" s="3">
        <f>RSI!A476</f>
        <v>42997</v>
      </c>
      <c r="B476" s="2">
        <f>RSI!B476</f>
        <v>4.7784000000000004</v>
      </c>
      <c r="C476" s="2">
        <f>RSI!I476</f>
        <v>60.440691476158555</v>
      </c>
      <c r="D476" s="2">
        <f>MACD!E476</f>
        <v>-3.3122553408392541E-2</v>
      </c>
      <c r="E476" s="2">
        <f>MACD!F476</f>
        <v>-7.6688409989702264E-2</v>
      </c>
      <c r="F476" s="2">
        <f>'Moving Avg'!D476</f>
        <v>4.7721800000000005</v>
      </c>
      <c r="G476" s="2">
        <f>'Moving Avg'!F476</f>
        <v>4.7077749999999998</v>
      </c>
      <c r="H476" s="2">
        <f>'Moving Avg'!G476</f>
        <v>4.6052440000000017</v>
      </c>
      <c r="I476" s="2">
        <f>'Moving Avg'!H476</f>
        <v>4.2066940000000042</v>
      </c>
      <c r="J476" s="5" t="str">
        <f>OBV!F476</f>
        <v>BULLISH</v>
      </c>
      <c r="K476" s="5" t="str">
        <f>OBV!G476</f>
        <v>NEUTRAL</v>
      </c>
      <c r="L476" s="5" t="str">
        <f>OBV!H476</f>
        <v>BULLISH DIVERGENCE</v>
      </c>
      <c r="M476" s="7">
        <f t="shared" si="70"/>
        <v>25</v>
      </c>
      <c r="N476" s="7">
        <f t="shared" si="71"/>
        <v>0</v>
      </c>
      <c r="O476" s="7">
        <f t="shared" si="72"/>
        <v>50</v>
      </c>
      <c r="P476" s="7">
        <f t="shared" si="73"/>
        <v>66.5</v>
      </c>
      <c r="Q476" s="8">
        <f t="shared" si="74"/>
        <v>26.225000000000001</v>
      </c>
      <c r="R476" s="8">
        <f t="shared" si="75"/>
        <v>39.125</v>
      </c>
      <c r="S476" s="8">
        <f t="shared" si="76"/>
        <v>46.174999999999997</v>
      </c>
      <c r="T476" s="8">
        <f t="shared" si="77"/>
        <v>35.375</v>
      </c>
      <c r="U476" s="7">
        <f t="shared" si="78"/>
        <v>37.174999999999997</v>
      </c>
      <c r="V476" s="7">
        <f t="shared" si="79"/>
        <v>36.724999999999994</v>
      </c>
    </row>
    <row r="477" spans="1:22" ht="13.5" x14ac:dyDescent="0.25">
      <c r="A477" s="3">
        <f>RSI!A477</f>
        <v>42998</v>
      </c>
      <c r="B477" s="2">
        <f>RSI!B477</f>
        <v>4.7317</v>
      </c>
      <c r="C477" s="2">
        <f>RSI!I477</f>
        <v>54.804932847419444</v>
      </c>
      <c r="D477" s="2">
        <f>MACD!E477</f>
        <v>-1.5744429234259449E-2</v>
      </c>
      <c r="E477" s="2">
        <f>MACD!F477</f>
        <v>-6.4499613838613704E-2</v>
      </c>
      <c r="F477" s="2">
        <f>'Moving Avg'!D477</f>
        <v>4.7607600000000003</v>
      </c>
      <c r="G477" s="2">
        <f>'Moving Avg'!F477</f>
        <v>4.7236200000000004</v>
      </c>
      <c r="H477" s="2">
        <f>'Moving Avg'!G477</f>
        <v>4.6111660000000008</v>
      </c>
      <c r="I477" s="2">
        <f>'Moving Avg'!H477</f>
        <v>4.2093920000000047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25</v>
      </c>
      <c r="N477" s="7">
        <f t="shared" si="71"/>
        <v>0</v>
      </c>
      <c r="O477" s="7">
        <f t="shared" si="72"/>
        <v>50</v>
      </c>
      <c r="P477" s="7">
        <f t="shared" si="73"/>
        <v>16.5</v>
      </c>
      <c r="Q477" s="8">
        <f t="shared" si="74"/>
        <v>18.725000000000001</v>
      </c>
      <c r="R477" s="8">
        <f t="shared" si="75"/>
        <v>26.625</v>
      </c>
      <c r="S477" s="8">
        <f t="shared" si="76"/>
        <v>23.675000000000001</v>
      </c>
      <c r="T477" s="8">
        <f t="shared" si="77"/>
        <v>22.875</v>
      </c>
      <c r="U477" s="7">
        <f t="shared" si="78"/>
        <v>23.008333333333336</v>
      </c>
      <c r="V477" s="7">
        <f t="shared" si="79"/>
        <v>22.975000000000001</v>
      </c>
    </row>
    <row r="478" spans="1:22" ht="13.5" x14ac:dyDescent="0.25">
      <c r="A478" s="3">
        <f>RSI!A478</f>
        <v>43000</v>
      </c>
      <c r="B478" s="2">
        <f>RSI!B478</f>
        <v>4.7784000000000004</v>
      </c>
      <c r="C478" s="2">
        <f>RSI!I478</f>
        <v>58.929148366216801</v>
      </c>
      <c r="D478" s="2">
        <f>MACD!E478</f>
        <v>-2.3582130951602664E-3</v>
      </c>
      <c r="E478" s="2">
        <f>MACD!F478</f>
        <v>-5.2071333689923019E-2</v>
      </c>
      <c r="F478" s="2">
        <f>'Moving Avg'!D478</f>
        <v>4.75868</v>
      </c>
      <c r="G478" s="2">
        <f>'Moving Avg'!F478</f>
        <v>4.7355650000000011</v>
      </c>
      <c r="H478" s="2">
        <f>'Moving Avg'!G478</f>
        <v>4.616880000000001</v>
      </c>
      <c r="I478" s="2">
        <f>'Moving Avg'!H478</f>
        <v>4.2123235000000037</v>
      </c>
      <c r="J478" s="5" t="str">
        <f>OBV!F478</f>
        <v>BULLISH</v>
      </c>
      <c r="K478" s="5" t="str">
        <f>OBV!G478</f>
        <v>STRONG</v>
      </c>
      <c r="L478" s="5" t="str">
        <f>OBV!H478</f>
        <v>BULLISH DIVERGENCE</v>
      </c>
      <c r="M478" s="7">
        <f t="shared" si="70"/>
        <v>25</v>
      </c>
      <c r="N478" s="7">
        <f t="shared" si="71"/>
        <v>0</v>
      </c>
      <c r="O478" s="7">
        <f t="shared" si="72"/>
        <v>50</v>
      </c>
      <c r="P478" s="7">
        <f t="shared" si="73"/>
        <v>83</v>
      </c>
      <c r="Q478" s="8">
        <f t="shared" si="74"/>
        <v>28.7</v>
      </c>
      <c r="R478" s="8">
        <f t="shared" si="75"/>
        <v>43.25</v>
      </c>
      <c r="S478" s="8">
        <f t="shared" si="76"/>
        <v>53.6</v>
      </c>
      <c r="T478" s="8">
        <f t="shared" si="77"/>
        <v>39.5</v>
      </c>
      <c r="U478" s="7">
        <f t="shared" si="78"/>
        <v>41.85</v>
      </c>
      <c r="V478" s="7">
        <f t="shared" si="79"/>
        <v>41.262500000000003</v>
      </c>
    </row>
    <row r="479" spans="1:22" ht="13.5" x14ac:dyDescent="0.25">
      <c r="A479" s="3">
        <f>RSI!A479</f>
        <v>43003</v>
      </c>
      <c r="B479" s="2">
        <f>RSI!B479</f>
        <v>4.8044000000000002</v>
      </c>
      <c r="C479" s="2">
        <f>RSI!I479</f>
        <v>61.059693935347873</v>
      </c>
      <c r="D479" s="2">
        <f>MACD!E479</f>
        <v>2.5268076758733216E-3</v>
      </c>
      <c r="E479" s="2">
        <f>MACD!F479</f>
        <v>-4.1151705416763752E-2</v>
      </c>
      <c r="F479" s="2">
        <f>'Moving Avg'!D479</f>
        <v>4.7742599999999999</v>
      </c>
      <c r="G479" s="2">
        <f>'Moving Avg'!F479</f>
        <v>4.7485500000000016</v>
      </c>
      <c r="H479" s="2">
        <f>'Moving Avg'!G479</f>
        <v>4.6231140000000002</v>
      </c>
      <c r="I479" s="2">
        <f>'Moving Avg'!H479</f>
        <v>4.2153850000000039</v>
      </c>
      <c r="J479" s="5" t="str">
        <f>OBV!F479</f>
        <v>BULLISH</v>
      </c>
      <c r="K479" s="5" t="str">
        <f>OBV!G479</f>
        <v>STRONG</v>
      </c>
      <c r="L479" s="5" t="str">
        <f>OBV!H479</f>
        <v>CONFIRMED BULLISH</v>
      </c>
      <c r="M479" s="7">
        <f t="shared" si="70"/>
        <v>25</v>
      </c>
      <c r="N479" s="7">
        <f t="shared" si="71"/>
        <v>0</v>
      </c>
      <c r="O479" s="7">
        <f t="shared" si="72"/>
        <v>50</v>
      </c>
      <c r="P479" s="7">
        <f t="shared" si="73"/>
        <v>100</v>
      </c>
      <c r="Q479" s="8">
        <f t="shared" si="74"/>
        <v>31.25</v>
      </c>
      <c r="R479" s="8">
        <f t="shared" si="75"/>
        <v>47.5</v>
      </c>
      <c r="S479" s="8">
        <f t="shared" si="76"/>
        <v>61.25</v>
      </c>
      <c r="T479" s="8">
        <f t="shared" si="77"/>
        <v>43.75</v>
      </c>
      <c r="U479" s="7">
        <f t="shared" si="78"/>
        <v>46.666666666666664</v>
      </c>
      <c r="V479" s="7">
        <f t="shared" si="79"/>
        <v>45.9375</v>
      </c>
    </row>
    <row r="480" spans="1:22" ht="13.5" x14ac:dyDescent="0.25">
      <c r="A480" s="3">
        <f>RSI!A480</f>
        <v>43004</v>
      </c>
      <c r="B480" s="2">
        <f>RSI!B480</f>
        <v>4.8044000000000002</v>
      </c>
      <c r="C480" s="2">
        <f>RSI!I480</f>
        <v>61.059693935347873</v>
      </c>
      <c r="D480" s="2">
        <f>MACD!E480</f>
        <v>6.0290113263885559E-3</v>
      </c>
      <c r="E480" s="2">
        <f>MACD!F480</f>
        <v>-3.1715562068133293E-2</v>
      </c>
      <c r="F480" s="2">
        <f>'Moving Avg'!D480</f>
        <v>4.7794600000000012</v>
      </c>
      <c r="G480" s="2">
        <f>'Moving Avg'!F480</f>
        <v>4.7581600000000011</v>
      </c>
      <c r="H480" s="2">
        <f>'Moving Avg'!G480</f>
        <v>4.6279960000000004</v>
      </c>
      <c r="I480" s="2">
        <f>'Moving Avg'!H480</f>
        <v>4.2185175000000035</v>
      </c>
      <c r="J480" s="5" t="str">
        <f>OBV!F480</f>
        <v>BULLISH</v>
      </c>
      <c r="K480" s="5" t="str">
        <f>OBV!G480</f>
        <v>NEUTRAL</v>
      </c>
      <c r="L480" s="5" t="str">
        <f>OBV!H480</f>
        <v>CONFIRMED BULLISH</v>
      </c>
      <c r="M480" s="7">
        <f t="shared" si="70"/>
        <v>25</v>
      </c>
      <c r="N480" s="7">
        <f t="shared" si="71"/>
        <v>0</v>
      </c>
      <c r="O480" s="7">
        <f t="shared" si="72"/>
        <v>50</v>
      </c>
      <c r="P480" s="7">
        <f t="shared" si="73"/>
        <v>83.5</v>
      </c>
      <c r="Q480" s="8">
        <f t="shared" si="74"/>
        <v>28.774999999999999</v>
      </c>
      <c r="R480" s="8">
        <f t="shared" si="75"/>
        <v>43.375</v>
      </c>
      <c r="S480" s="8">
        <f t="shared" si="76"/>
        <v>53.825000000000003</v>
      </c>
      <c r="T480" s="8">
        <f t="shared" si="77"/>
        <v>39.625</v>
      </c>
      <c r="U480" s="7">
        <f t="shared" si="78"/>
        <v>41.991666666666667</v>
      </c>
      <c r="V480" s="7">
        <f t="shared" si="79"/>
        <v>41.400000000000006</v>
      </c>
    </row>
    <row r="481" spans="1:22" ht="13.5" x14ac:dyDescent="0.25">
      <c r="A481" s="3">
        <f>RSI!A481</f>
        <v>43005</v>
      </c>
      <c r="B481" s="2">
        <f>RSI!B481</f>
        <v>4.8095999999999997</v>
      </c>
      <c r="C481" s="2">
        <f>RSI!I481</f>
        <v>61.522673023794979</v>
      </c>
      <c r="D481" s="2">
        <f>MACD!E481</f>
        <v>9.6227149121039801E-3</v>
      </c>
      <c r="E481" s="2">
        <f>MACD!F481</f>
        <v>-2.3447906672085839E-2</v>
      </c>
      <c r="F481" s="2">
        <f>'Moving Avg'!D481</f>
        <v>4.7857000000000003</v>
      </c>
      <c r="G481" s="2">
        <f>'Moving Avg'!F481</f>
        <v>4.7688100000000011</v>
      </c>
      <c r="H481" s="2">
        <f>'Moving Avg'!G481</f>
        <v>4.6328779999999998</v>
      </c>
      <c r="I481" s="2">
        <f>'Moving Avg'!H481</f>
        <v>4.2216525000000029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  <c r="M481" s="7">
        <f t="shared" si="70"/>
        <v>25</v>
      </c>
      <c r="N481" s="7">
        <f t="shared" si="71"/>
        <v>0</v>
      </c>
      <c r="O481" s="7">
        <f t="shared" si="72"/>
        <v>50</v>
      </c>
      <c r="P481" s="7">
        <f t="shared" si="73"/>
        <v>100</v>
      </c>
      <c r="Q481" s="8">
        <f t="shared" si="74"/>
        <v>31.25</v>
      </c>
      <c r="R481" s="8">
        <f t="shared" si="75"/>
        <v>47.5</v>
      </c>
      <c r="S481" s="8">
        <f t="shared" si="76"/>
        <v>61.25</v>
      </c>
      <c r="T481" s="8">
        <f t="shared" si="77"/>
        <v>43.75</v>
      </c>
      <c r="U481" s="7">
        <f t="shared" si="78"/>
        <v>46.666666666666664</v>
      </c>
      <c r="V481" s="7">
        <f t="shared" si="79"/>
        <v>45.9375</v>
      </c>
    </row>
    <row r="482" spans="1:22" ht="13.5" x14ac:dyDescent="0.25">
      <c r="A482" s="3">
        <f>RSI!A482</f>
        <v>43006</v>
      </c>
      <c r="B482" s="2">
        <f>RSI!B482</f>
        <v>4.8044000000000002</v>
      </c>
      <c r="C482" s="2">
        <f>RSI!I482</f>
        <v>60.74489355716711</v>
      </c>
      <c r="D482" s="2">
        <f>MACD!E482</f>
        <v>1.2476782223851401E-2</v>
      </c>
      <c r="E482" s="2">
        <f>MACD!F482</f>
        <v>-1.6262968892898393E-2</v>
      </c>
      <c r="F482" s="2">
        <f>'Moving Avg'!D482</f>
        <v>4.8002400000000005</v>
      </c>
      <c r="G482" s="2">
        <f>'Moving Avg'!F482</f>
        <v>4.7797200000000011</v>
      </c>
      <c r="H482" s="2">
        <f>'Moving Avg'!G482</f>
        <v>4.636514</v>
      </c>
      <c r="I482" s="2">
        <f>'Moving Avg'!H482</f>
        <v>4.2247140000000032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  <c r="M482" s="7">
        <f t="shared" si="70"/>
        <v>25</v>
      </c>
      <c r="N482" s="7">
        <f t="shared" si="71"/>
        <v>0</v>
      </c>
      <c r="O482" s="7">
        <f t="shared" si="72"/>
        <v>50</v>
      </c>
      <c r="P482" s="7">
        <f t="shared" si="73"/>
        <v>100</v>
      </c>
      <c r="Q482" s="8">
        <f t="shared" si="74"/>
        <v>31.25</v>
      </c>
      <c r="R482" s="8">
        <f t="shared" si="75"/>
        <v>47.5</v>
      </c>
      <c r="S482" s="8">
        <f t="shared" si="76"/>
        <v>61.25</v>
      </c>
      <c r="T482" s="8">
        <f t="shared" si="77"/>
        <v>43.75</v>
      </c>
      <c r="U482" s="7">
        <f t="shared" si="78"/>
        <v>46.666666666666664</v>
      </c>
      <c r="V482" s="7">
        <f t="shared" si="79"/>
        <v>45.9375</v>
      </c>
    </row>
    <row r="483" spans="1:22" ht="13.5" x14ac:dyDescent="0.25">
      <c r="A483" s="3">
        <f>RSI!A483</f>
        <v>43007</v>
      </c>
      <c r="B483" s="2">
        <f>RSI!B483</f>
        <v>4.8044000000000002</v>
      </c>
      <c r="C483" s="2">
        <f>RSI!I483</f>
        <v>60.74489355716711</v>
      </c>
      <c r="D483" s="2">
        <f>MACD!E483</f>
        <v>1.4392911516829088E-2</v>
      </c>
      <c r="E483" s="2">
        <f>MACD!F483</f>
        <v>-1.0131792810952897E-2</v>
      </c>
      <c r="F483" s="2">
        <f>'Moving Avg'!D483</f>
        <v>4.8054399999999999</v>
      </c>
      <c r="G483" s="2">
        <f>'Moving Avg'!F483</f>
        <v>4.787770000000001</v>
      </c>
      <c r="H483" s="2">
        <f>'Moving Avg'!G483</f>
        <v>4.6401500000000002</v>
      </c>
      <c r="I483" s="2">
        <f>'Moving Avg'!H483</f>
        <v>4.227444000000002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  <c r="M483" s="7">
        <f t="shared" si="70"/>
        <v>25</v>
      </c>
      <c r="N483" s="7">
        <f t="shared" si="71"/>
        <v>0</v>
      </c>
      <c r="O483" s="7">
        <f t="shared" si="72"/>
        <v>50</v>
      </c>
      <c r="P483" s="7">
        <f t="shared" si="73"/>
        <v>83.5</v>
      </c>
      <c r="Q483" s="8">
        <f t="shared" si="74"/>
        <v>28.774999999999999</v>
      </c>
      <c r="R483" s="8">
        <f t="shared" si="75"/>
        <v>43.375</v>
      </c>
      <c r="S483" s="8">
        <f t="shared" si="76"/>
        <v>53.825000000000003</v>
      </c>
      <c r="T483" s="8">
        <f t="shared" si="77"/>
        <v>39.625</v>
      </c>
      <c r="U483" s="7">
        <f t="shared" si="78"/>
        <v>41.991666666666667</v>
      </c>
      <c r="V483" s="7">
        <f t="shared" si="79"/>
        <v>41.400000000000006</v>
      </c>
    </row>
    <row r="484" spans="1:22" ht="13.5" x14ac:dyDescent="0.25">
      <c r="A484" s="3">
        <f>RSI!A484</f>
        <v>43010</v>
      </c>
      <c r="B484" s="2">
        <f>RSI!B484</f>
        <v>4.9082999999999997</v>
      </c>
      <c r="C484" s="2">
        <f>RSI!I484</f>
        <v>69.639262889459332</v>
      </c>
      <c r="D484" s="2">
        <f>MACD!E484</f>
        <v>-1.7285588264721596E-3</v>
      </c>
      <c r="E484" s="2">
        <f>MACD!F484</f>
        <v>-8.4511460140567502E-3</v>
      </c>
      <c r="F484" s="2">
        <f>'Moving Avg'!D484</f>
        <v>4.8262200000000011</v>
      </c>
      <c r="G484" s="2">
        <f>'Moving Avg'!F484</f>
        <v>4.7937450000000004</v>
      </c>
      <c r="H484" s="2">
        <f>'Moving Avg'!G484</f>
        <v>4.6460719999999993</v>
      </c>
      <c r="I484" s="2">
        <f>'Moving Avg'!H484</f>
        <v>4.2310250000000025</v>
      </c>
      <c r="J484" s="5" t="str">
        <f>OBV!F484</f>
        <v>BULLISH</v>
      </c>
      <c r="K484" s="5" t="str">
        <f>OBV!G484</f>
        <v>STRONG</v>
      </c>
      <c r="L484" s="5" t="str">
        <f>OBV!H484</f>
        <v>CONFIRMED BULLISH</v>
      </c>
      <c r="M484" s="7">
        <f t="shared" si="70"/>
        <v>25</v>
      </c>
      <c r="N484" s="7">
        <f t="shared" si="71"/>
        <v>0</v>
      </c>
      <c r="O484" s="7">
        <f t="shared" si="72"/>
        <v>50</v>
      </c>
      <c r="P484" s="7">
        <f t="shared" si="73"/>
        <v>100</v>
      </c>
      <c r="Q484" s="8">
        <f t="shared" si="74"/>
        <v>31.25</v>
      </c>
      <c r="R484" s="8">
        <f t="shared" si="75"/>
        <v>47.5</v>
      </c>
      <c r="S484" s="8">
        <f t="shared" si="76"/>
        <v>61.25</v>
      </c>
      <c r="T484" s="8">
        <f t="shared" si="77"/>
        <v>43.75</v>
      </c>
      <c r="U484" s="7">
        <f t="shared" si="78"/>
        <v>46.666666666666664</v>
      </c>
      <c r="V484" s="7">
        <f t="shared" si="79"/>
        <v>45.9375</v>
      </c>
    </row>
    <row r="485" spans="1:22" ht="13.5" x14ac:dyDescent="0.25">
      <c r="A485" s="3">
        <f>RSI!A485</f>
        <v>43011</v>
      </c>
      <c r="B485" s="2">
        <f>RSI!B485</f>
        <v>4.8044000000000002</v>
      </c>
      <c r="C485" s="2">
        <f>RSI!I485</f>
        <v>55.979764521537362</v>
      </c>
      <c r="D485" s="2">
        <f>MACD!E485</f>
        <v>-7.3052494926884037E-4</v>
      </c>
      <c r="E485" s="2">
        <f>MACD!F485</f>
        <v>-6.9070218010991681E-3</v>
      </c>
      <c r="F485" s="2">
        <f>'Moving Avg'!D485</f>
        <v>4.8262200000000011</v>
      </c>
      <c r="G485" s="2">
        <f>'Moving Avg'!F485</f>
        <v>4.7937449999999995</v>
      </c>
      <c r="H485" s="2">
        <f>'Moving Avg'!G485</f>
        <v>4.6500199999999987</v>
      </c>
      <c r="I485" s="2">
        <f>'Moving Avg'!H485</f>
        <v>4.2337310000000024</v>
      </c>
      <c r="J485" s="5" t="str">
        <f>OBV!F485</f>
        <v>BULLISH</v>
      </c>
      <c r="K485" s="5" t="str">
        <f>OBV!G485</f>
        <v>STRONG</v>
      </c>
      <c r="L485" s="5" t="str">
        <f>OBV!H485</f>
        <v>NEUTRAL</v>
      </c>
      <c r="M485" s="7">
        <f t="shared" si="70"/>
        <v>25</v>
      </c>
      <c r="N485" s="7">
        <f t="shared" si="71"/>
        <v>0</v>
      </c>
      <c r="O485" s="7">
        <f t="shared" si="72"/>
        <v>50</v>
      </c>
      <c r="P485" s="7">
        <f t="shared" si="73"/>
        <v>66</v>
      </c>
      <c r="Q485" s="8">
        <f t="shared" si="74"/>
        <v>26.15</v>
      </c>
      <c r="R485" s="8">
        <f t="shared" si="75"/>
        <v>39</v>
      </c>
      <c r="S485" s="8">
        <f t="shared" si="76"/>
        <v>45.95</v>
      </c>
      <c r="T485" s="8">
        <f t="shared" si="77"/>
        <v>35.25</v>
      </c>
      <c r="U485" s="7">
        <f t="shared" si="78"/>
        <v>37.033333333333339</v>
      </c>
      <c r="V485" s="7">
        <f t="shared" si="79"/>
        <v>36.587500000000006</v>
      </c>
    </row>
    <row r="486" spans="1:22" ht="13.5" x14ac:dyDescent="0.25">
      <c r="A486" s="3">
        <f>RSI!A486</f>
        <v>43012</v>
      </c>
      <c r="B486" s="2">
        <f>RSI!B486</f>
        <v>4.8044000000000002</v>
      </c>
      <c r="C486" s="2">
        <f>RSI!I486</f>
        <v>55.979764521537362</v>
      </c>
      <c r="D486" s="2">
        <f>MACD!E486</f>
        <v>-2.3656080104128563E-4</v>
      </c>
      <c r="E486" s="2">
        <f>MACD!F486</f>
        <v>-5.5729296010875919E-3</v>
      </c>
      <c r="F486" s="2">
        <f>'Moving Avg'!D486</f>
        <v>4.8251800000000005</v>
      </c>
      <c r="G486" s="2">
        <f>'Moving Avg'!F486</f>
        <v>4.7927049999999998</v>
      </c>
      <c r="H486" s="2">
        <f>'Moving Avg'!G486</f>
        <v>4.653967999999999</v>
      </c>
      <c r="I486" s="2">
        <f>'Moving Avg'!H486</f>
        <v>4.2368635000000019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  <c r="M486" s="7">
        <f t="shared" si="70"/>
        <v>25</v>
      </c>
      <c r="N486" s="7">
        <f t="shared" si="71"/>
        <v>0</v>
      </c>
      <c r="O486" s="7">
        <f t="shared" si="72"/>
        <v>50</v>
      </c>
      <c r="P486" s="7">
        <f t="shared" si="73"/>
        <v>66.5</v>
      </c>
      <c r="Q486" s="8">
        <f t="shared" si="74"/>
        <v>26.225000000000001</v>
      </c>
      <c r="R486" s="8">
        <f t="shared" si="75"/>
        <v>39.125</v>
      </c>
      <c r="S486" s="8">
        <f t="shared" si="76"/>
        <v>46.174999999999997</v>
      </c>
      <c r="T486" s="8">
        <f t="shared" si="77"/>
        <v>35.375</v>
      </c>
      <c r="U486" s="7">
        <f t="shared" si="78"/>
        <v>37.174999999999997</v>
      </c>
      <c r="V486" s="7">
        <f t="shared" si="79"/>
        <v>36.724999999999994</v>
      </c>
    </row>
    <row r="487" spans="1:22" ht="13.5" x14ac:dyDescent="0.25">
      <c r="A487" s="3">
        <f>RSI!A487</f>
        <v>43013</v>
      </c>
      <c r="B487" s="2">
        <f>RSI!B487</f>
        <v>4.8044000000000002</v>
      </c>
      <c r="C487" s="2">
        <f>RSI!I487</f>
        <v>55.979764521537355</v>
      </c>
      <c r="D487" s="2">
        <f>MACD!E487</f>
        <v>-7.327767684326858E-3</v>
      </c>
      <c r="E487" s="2">
        <f>MACD!F487</f>
        <v>-5.9238972177354451E-3</v>
      </c>
      <c r="F487" s="2">
        <f>'Moving Avg'!D487</f>
        <v>4.8251800000000005</v>
      </c>
      <c r="G487" s="2">
        <f>'Moving Avg'!F487</f>
        <v>4.7934849999999996</v>
      </c>
      <c r="H487" s="2">
        <f>'Moving Avg'!G487</f>
        <v>4.6579159999999993</v>
      </c>
      <c r="I487" s="2">
        <f>'Moving Avg'!H487</f>
        <v>4.2399960000000023</v>
      </c>
      <c r="J487" s="5" t="str">
        <f>OBV!F487</f>
        <v>BULLISH</v>
      </c>
      <c r="K487" s="5" t="str">
        <f>OBV!G487</f>
        <v>STRONG</v>
      </c>
      <c r="L487" s="5" t="str">
        <f>OBV!H487</f>
        <v>NEUTRAL</v>
      </c>
      <c r="M487" s="7">
        <f t="shared" si="70"/>
        <v>25</v>
      </c>
      <c r="N487" s="7">
        <f t="shared" si="71"/>
        <v>45</v>
      </c>
      <c r="O487" s="7">
        <f t="shared" si="72"/>
        <v>50</v>
      </c>
      <c r="P487" s="7">
        <f t="shared" si="73"/>
        <v>66</v>
      </c>
      <c r="Q487" s="8">
        <f t="shared" si="74"/>
        <v>41.9</v>
      </c>
      <c r="R487" s="8">
        <f t="shared" si="75"/>
        <v>48</v>
      </c>
      <c r="S487" s="8">
        <f t="shared" si="76"/>
        <v>52.7</v>
      </c>
      <c r="T487" s="8">
        <f t="shared" si="77"/>
        <v>46.5</v>
      </c>
      <c r="U487" s="7">
        <f t="shared" si="78"/>
        <v>47.533333333333339</v>
      </c>
      <c r="V487" s="7">
        <f t="shared" si="79"/>
        <v>47.275000000000006</v>
      </c>
    </row>
    <row r="488" spans="1:22" ht="13.5" x14ac:dyDescent="0.25">
      <c r="A488" s="3">
        <f>RSI!A488</f>
        <v>43014</v>
      </c>
      <c r="B488" s="2">
        <f>RSI!B488</f>
        <v>4.8044000000000002</v>
      </c>
      <c r="C488" s="2">
        <f>RSI!I488</f>
        <v>55.979764521537362</v>
      </c>
      <c r="D488" s="2">
        <f>MACD!E488</f>
        <v>-6.4439238728342119E-3</v>
      </c>
      <c r="E488" s="2">
        <f>MACD!F488</f>
        <v>-6.0279025487551992E-3</v>
      </c>
      <c r="F488" s="2">
        <f>'Moving Avg'!D488</f>
        <v>4.8251800000000005</v>
      </c>
      <c r="G488" s="2">
        <f>'Moving Avg'!F488</f>
        <v>4.7934849999999996</v>
      </c>
      <c r="H488" s="2">
        <f>'Moving Avg'!G488</f>
        <v>4.6618639999999978</v>
      </c>
      <c r="I488" s="2">
        <f>'Moving Avg'!H488</f>
        <v>4.2427495000000031</v>
      </c>
      <c r="J488" s="5" t="str">
        <f>OBV!F488</f>
        <v>BULLISH</v>
      </c>
      <c r="K488" s="5" t="str">
        <f>OBV!G488</f>
        <v>STRONG</v>
      </c>
      <c r="L488" s="5" t="str">
        <f>OBV!H488</f>
        <v>NEUTRAL</v>
      </c>
      <c r="M488" s="7">
        <f t="shared" si="70"/>
        <v>25</v>
      </c>
      <c r="N488" s="7">
        <f t="shared" si="71"/>
        <v>45</v>
      </c>
      <c r="O488" s="7">
        <f t="shared" si="72"/>
        <v>50</v>
      </c>
      <c r="P488" s="7">
        <f t="shared" si="73"/>
        <v>66</v>
      </c>
      <c r="Q488" s="8">
        <f t="shared" si="74"/>
        <v>41.9</v>
      </c>
      <c r="R488" s="8">
        <f t="shared" si="75"/>
        <v>48</v>
      </c>
      <c r="S488" s="8">
        <f t="shared" si="76"/>
        <v>52.7</v>
      </c>
      <c r="T488" s="8">
        <f t="shared" si="77"/>
        <v>46.5</v>
      </c>
      <c r="U488" s="7">
        <f t="shared" si="78"/>
        <v>47.533333333333339</v>
      </c>
      <c r="V488" s="7">
        <f t="shared" si="79"/>
        <v>47.275000000000006</v>
      </c>
    </row>
    <row r="489" spans="1:22" ht="13.5" x14ac:dyDescent="0.25">
      <c r="A489" s="3">
        <f>RSI!A489</f>
        <v>43017</v>
      </c>
      <c r="B489" s="2">
        <f>RSI!B489</f>
        <v>4.8303000000000003</v>
      </c>
      <c r="C489" s="2">
        <f>RSI!I489</f>
        <v>58.696165668106779</v>
      </c>
      <c r="D489" s="2">
        <f>MACD!E489</f>
        <v>-3.8928334350805116E-3</v>
      </c>
      <c r="E489" s="2">
        <f>MACD!F489</f>
        <v>-5.6008887260202622E-3</v>
      </c>
      <c r="F489" s="2">
        <f>'Moving Avg'!D489</f>
        <v>4.8095800000000004</v>
      </c>
      <c r="G489" s="2">
        <f>'Moving Avg'!F489</f>
        <v>4.7960799999999999</v>
      </c>
      <c r="H489" s="2">
        <f>'Moving Avg'!G489</f>
        <v>4.6663299999999985</v>
      </c>
      <c r="I489" s="2">
        <f>'Moving Avg'!H489</f>
        <v>4.2460590000000025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  <c r="M489" s="7">
        <f t="shared" si="70"/>
        <v>25</v>
      </c>
      <c r="N489" s="7">
        <f t="shared" si="71"/>
        <v>0</v>
      </c>
      <c r="O489" s="7">
        <f t="shared" si="72"/>
        <v>50</v>
      </c>
      <c r="P489" s="7">
        <f t="shared" si="73"/>
        <v>66.5</v>
      </c>
      <c r="Q489" s="8">
        <f t="shared" si="74"/>
        <v>26.225000000000001</v>
      </c>
      <c r="R489" s="8">
        <f t="shared" si="75"/>
        <v>39.125</v>
      </c>
      <c r="S489" s="8">
        <f t="shared" si="76"/>
        <v>46.174999999999997</v>
      </c>
      <c r="T489" s="8">
        <f t="shared" si="77"/>
        <v>35.375</v>
      </c>
      <c r="U489" s="7">
        <f t="shared" si="78"/>
        <v>37.174999999999997</v>
      </c>
      <c r="V489" s="7">
        <f t="shared" si="79"/>
        <v>36.724999999999994</v>
      </c>
    </row>
    <row r="490" spans="1:22" ht="13.5" x14ac:dyDescent="0.25">
      <c r="A490" s="3">
        <f>RSI!A490</f>
        <v>43018</v>
      </c>
      <c r="B490" s="2">
        <f>RSI!B490</f>
        <v>4.8303000000000003</v>
      </c>
      <c r="C490" s="2">
        <f>RSI!I490</f>
        <v>58.696165668106779</v>
      </c>
      <c r="D490" s="2">
        <f>MACD!E490</f>
        <v>-2.1449097766108594E-3</v>
      </c>
      <c r="E490" s="2">
        <f>MACD!F490</f>
        <v>-4.9096929361383823E-3</v>
      </c>
      <c r="F490" s="2">
        <f>'Moving Avg'!D490</f>
        <v>4.8147600000000006</v>
      </c>
      <c r="G490" s="2">
        <f>'Moving Avg'!F490</f>
        <v>4.7986749999999994</v>
      </c>
      <c r="H490" s="2">
        <f>'Moving Avg'!G490</f>
        <v>4.6707959999999984</v>
      </c>
      <c r="I490" s="2">
        <f>'Moving Avg'!H490</f>
        <v>4.249487000000002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  <c r="M490" s="7">
        <f t="shared" si="70"/>
        <v>25</v>
      </c>
      <c r="N490" s="7">
        <f t="shared" si="71"/>
        <v>0</v>
      </c>
      <c r="O490" s="7">
        <f t="shared" si="72"/>
        <v>50</v>
      </c>
      <c r="P490" s="7">
        <f t="shared" si="73"/>
        <v>83.5</v>
      </c>
      <c r="Q490" s="8">
        <f t="shared" si="74"/>
        <v>28.774999999999999</v>
      </c>
      <c r="R490" s="8">
        <f t="shared" si="75"/>
        <v>43.375</v>
      </c>
      <c r="S490" s="8">
        <f t="shared" si="76"/>
        <v>53.825000000000003</v>
      </c>
      <c r="T490" s="8">
        <f t="shared" si="77"/>
        <v>39.625</v>
      </c>
      <c r="U490" s="7">
        <f t="shared" si="78"/>
        <v>41.991666666666667</v>
      </c>
      <c r="V490" s="7">
        <f t="shared" si="79"/>
        <v>41.400000000000006</v>
      </c>
    </row>
    <row r="491" spans="1:22" ht="13.5" x14ac:dyDescent="0.25">
      <c r="A491" s="3">
        <f>RSI!A491</f>
        <v>43019</v>
      </c>
      <c r="B491" s="2">
        <f>RSI!B491</f>
        <v>4.6901000000000002</v>
      </c>
      <c r="C491" s="2">
        <f>RSI!I491</f>
        <v>42.306604361754246</v>
      </c>
      <c r="D491" s="2">
        <f>MACD!E491</f>
        <v>1.0139017987450316E-2</v>
      </c>
      <c r="E491" s="2">
        <f>MACD!F491</f>
        <v>-1.8999507514206428E-3</v>
      </c>
      <c r="F491" s="2">
        <f>'Moving Avg'!D491</f>
        <v>4.7919</v>
      </c>
      <c r="G491" s="2">
        <f>'Moving Avg'!F491</f>
        <v>4.7937399999999997</v>
      </c>
      <c r="H491" s="2">
        <f>'Moving Avg'!G491</f>
        <v>4.672457999999998</v>
      </c>
      <c r="I491" s="2">
        <f>'Moving Avg'!H491</f>
        <v>4.2518820000000019</v>
      </c>
      <c r="J491" s="5" t="str">
        <f>OBV!F491</f>
        <v>BULLISH</v>
      </c>
      <c r="K491" s="5" t="str">
        <f>OBV!G491</f>
        <v>NEUTRAL</v>
      </c>
      <c r="L491" s="5" t="str">
        <f>OBV!H491</f>
        <v>BULLISH DIVERGENCE</v>
      </c>
      <c r="M491" s="7">
        <f t="shared" si="70"/>
        <v>25</v>
      </c>
      <c r="N491" s="7">
        <f t="shared" si="71"/>
        <v>0</v>
      </c>
      <c r="O491" s="7">
        <f t="shared" si="72"/>
        <v>50</v>
      </c>
      <c r="P491" s="7">
        <f t="shared" si="73"/>
        <v>66.5</v>
      </c>
      <c r="Q491" s="8">
        <f t="shared" si="74"/>
        <v>26.225000000000001</v>
      </c>
      <c r="R491" s="8">
        <f t="shared" si="75"/>
        <v>39.125</v>
      </c>
      <c r="S491" s="8">
        <f t="shared" si="76"/>
        <v>46.174999999999997</v>
      </c>
      <c r="T491" s="8">
        <f t="shared" si="77"/>
        <v>35.375</v>
      </c>
      <c r="U491" s="7">
        <f t="shared" si="78"/>
        <v>37.174999999999997</v>
      </c>
      <c r="V491" s="7">
        <f t="shared" si="79"/>
        <v>36.724999999999994</v>
      </c>
    </row>
    <row r="492" spans="1:22" ht="13.5" x14ac:dyDescent="0.25">
      <c r="A492" s="3">
        <f>RSI!A492</f>
        <v>43020</v>
      </c>
      <c r="B492" s="2">
        <f>RSI!B492</f>
        <v>4.8044000000000002</v>
      </c>
      <c r="C492" s="2">
        <f>RSI!I492</f>
        <v>53.665686294828006</v>
      </c>
      <c r="D492" s="2">
        <f>MACD!E492</f>
        <v>1.174279024718583E-2</v>
      </c>
      <c r="E492" s="2">
        <f>MACD!F492</f>
        <v>8.2859744830065195E-4</v>
      </c>
      <c r="F492" s="2">
        <f>'Moving Avg'!D492</f>
        <v>4.7919</v>
      </c>
      <c r="G492" s="2">
        <f>'Moving Avg'!F492</f>
        <v>4.7945200000000003</v>
      </c>
      <c r="H492" s="2">
        <f>'Moving Avg'!G492</f>
        <v>4.6776519999999975</v>
      </c>
      <c r="I492" s="2">
        <f>'Moving Avg'!H492</f>
        <v>4.2546120000000016</v>
      </c>
      <c r="J492" s="5" t="str">
        <f>OBV!F492</f>
        <v>BULLISH</v>
      </c>
      <c r="K492" s="5" t="str">
        <f>OBV!G492</f>
        <v>NEUTRAL</v>
      </c>
      <c r="L492" s="5" t="str">
        <f>OBV!H492</f>
        <v>NEUTRAL</v>
      </c>
      <c r="M492" s="7">
        <f t="shared" si="70"/>
        <v>25</v>
      </c>
      <c r="N492" s="7">
        <f t="shared" si="71"/>
        <v>0</v>
      </c>
      <c r="O492" s="7">
        <f t="shared" si="72"/>
        <v>50</v>
      </c>
      <c r="P492" s="7">
        <f t="shared" si="73"/>
        <v>49.5</v>
      </c>
      <c r="Q492" s="8">
        <f t="shared" si="74"/>
        <v>23.675000000000001</v>
      </c>
      <c r="R492" s="8">
        <f t="shared" si="75"/>
        <v>34.875</v>
      </c>
      <c r="S492" s="8">
        <f t="shared" si="76"/>
        <v>38.525000000000006</v>
      </c>
      <c r="T492" s="8">
        <f t="shared" si="77"/>
        <v>31.125</v>
      </c>
      <c r="U492" s="7">
        <f t="shared" si="78"/>
        <v>32.358333333333334</v>
      </c>
      <c r="V492" s="7">
        <f t="shared" si="79"/>
        <v>32.049999999999997</v>
      </c>
    </row>
    <row r="493" spans="1:22" ht="13.5" x14ac:dyDescent="0.25">
      <c r="A493" s="3">
        <f>RSI!A493</f>
        <v>43021</v>
      </c>
      <c r="B493" s="2">
        <f>RSI!B493</f>
        <v>4.8044000000000002</v>
      </c>
      <c r="C493" s="2">
        <f>RSI!I493</f>
        <v>53.665686294827999</v>
      </c>
      <c r="D493" s="2">
        <f>MACD!E493</f>
        <v>1.2865486003420301E-2</v>
      </c>
      <c r="E493" s="2">
        <f>MACD!F493</f>
        <v>3.235975159324582E-3</v>
      </c>
      <c r="F493" s="2">
        <f>'Moving Avg'!D493</f>
        <v>4.7919</v>
      </c>
      <c r="G493" s="2">
        <f>'Moving Avg'!F493</f>
        <v>4.7952999999999992</v>
      </c>
      <c r="H493" s="2">
        <f>'Moving Avg'!G493</f>
        <v>4.682845999999997</v>
      </c>
      <c r="I493" s="2">
        <f>'Moving Avg'!H493</f>
        <v>4.2578865000000015</v>
      </c>
      <c r="J493" s="5" t="str">
        <f>OBV!F493</f>
        <v>BULLISH</v>
      </c>
      <c r="K493" s="5" t="str">
        <f>OBV!G493</f>
        <v>NEUTRAL</v>
      </c>
      <c r="L493" s="5" t="str">
        <f>OBV!H493</f>
        <v>NEUTRAL</v>
      </c>
      <c r="M493" s="7">
        <f t="shared" si="70"/>
        <v>25</v>
      </c>
      <c r="N493" s="7">
        <f t="shared" si="71"/>
        <v>0</v>
      </c>
      <c r="O493" s="7">
        <f t="shared" si="72"/>
        <v>50</v>
      </c>
      <c r="P493" s="7">
        <f t="shared" si="73"/>
        <v>49.5</v>
      </c>
      <c r="Q493" s="8">
        <f t="shared" si="74"/>
        <v>23.675000000000001</v>
      </c>
      <c r="R493" s="8">
        <f t="shared" si="75"/>
        <v>34.875</v>
      </c>
      <c r="S493" s="8">
        <f t="shared" si="76"/>
        <v>38.525000000000006</v>
      </c>
      <c r="T493" s="8">
        <f t="shared" si="77"/>
        <v>31.125</v>
      </c>
      <c r="U493" s="7">
        <f t="shared" si="78"/>
        <v>32.358333333333334</v>
      </c>
      <c r="V493" s="7">
        <f t="shared" si="79"/>
        <v>32.049999999999997</v>
      </c>
    </row>
    <row r="494" spans="1:22" ht="13.5" x14ac:dyDescent="0.25">
      <c r="A494" s="3">
        <f>RSI!A494</f>
        <v>43024</v>
      </c>
      <c r="B494" s="2">
        <f>RSI!B494</f>
        <v>4.8044000000000002</v>
      </c>
      <c r="C494" s="2">
        <f>RSI!I494</f>
        <v>53.665686294827999</v>
      </c>
      <c r="D494" s="2">
        <f>MACD!E494</f>
        <v>2.9583091100146675E-2</v>
      </c>
      <c r="E494" s="2">
        <f>MACD!F494</f>
        <v>8.5053983474890002E-3</v>
      </c>
      <c r="F494" s="2">
        <f>'Moving Avg'!D494</f>
        <v>4.7867200000000008</v>
      </c>
      <c r="G494" s="2">
        <f>'Moving Avg'!F494</f>
        <v>4.7991949999999992</v>
      </c>
      <c r="H494" s="2">
        <f>'Moving Avg'!G494</f>
        <v>4.6880399999999964</v>
      </c>
      <c r="I494" s="2">
        <f>'Moving Avg'!H494</f>
        <v>4.2611610000000022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50</v>
      </c>
      <c r="P494" s="7">
        <f t="shared" si="73"/>
        <v>16.5</v>
      </c>
      <c r="Q494" s="8">
        <f t="shared" si="74"/>
        <v>18.725000000000001</v>
      </c>
      <c r="R494" s="8">
        <f t="shared" si="75"/>
        <v>26.625</v>
      </c>
      <c r="S494" s="8">
        <f t="shared" si="76"/>
        <v>23.675000000000001</v>
      </c>
      <c r="T494" s="8">
        <f t="shared" si="77"/>
        <v>22.875</v>
      </c>
      <c r="U494" s="7">
        <f t="shared" si="78"/>
        <v>23.008333333333336</v>
      </c>
      <c r="V494" s="7">
        <f t="shared" si="79"/>
        <v>22.975000000000001</v>
      </c>
    </row>
    <row r="495" spans="1:22" ht="13.5" x14ac:dyDescent="0.25">
      <c r="A495" s="3">
        <f>RSI!A495</f>
        <v>43025</v>
      </c>
      <c r="B495" s="2">
        <f>RSI!B495</f>
        <v>4.6848999999999998</v>
      </c>
      <c r="C495" s="2">
        <f>RSI!I495</f>
        <v>42.690254802573847</v>
      </c>
      <c r="D495" s="2">
        <f>MACD!E495</f>
        <v>3.6395082659118394E-2</v>
      </c>
      <c r="E495" s="2">
        <f>MACD!F495</f>
        <v>1.408333520981488E-2</v>
      </c>
      <c r="F495" s="2">
        <f>'Moving Avg'!D495</f>
        <v>4.7576400000000003</v>
      </c>
      <c r="G495" s="2">
        <f>'Moving Avg'!F495</f>
        <v>4.7945200000000003</v>
      </c>
      <c r="H495" s="2">
        <f>'Moving Avg'!G495</f>
        <v>4.6927139999999961</v>
      </c>
      <c r="I495" s="2">
        <f>'Moving Avg'!H495</f>
        <v>4.2636485000000013</v>
      </c>
      <c r="J495" s="5" t="str">
        <f>OBV!F495</f>
        <v>BEARISH</v>
      </c>
      <c r="K495" s="5" t="str">
        <f>OBV!G495</f>
        <v>NEUTRAL</v>
      </c>
      <c r="L495" s="5" t="str">
        <f>OBV!H495</f>
        <v>CONFIRMED BEARISH</v>
      </c>
      <c r="M495" s="7">
        <f t="shared" si="70"/>
        <v>25</v>
      </c>
      <c r="N495" s="7">
        <f t="shared" si="71"/>
        <v>0</v>
      </c>
      <c r="O495" s="7">
        <f t="shared" si="72"/>
        <v>50</v>
      </c>
      <c r="P495" s="7">
        <f t="shared" si="73"/>
        <v>16.5</v>
      </c>
      <c r="Q495" s="8">
        <f t="shared" si="74"/>
        <v>18.725000000000001</v>
      </c>
      <c r="R495" s="8">
        <f t="shared" si="75"/>
        <v>26.625</v>
      </c>
      <c r="S495" s="8">
        <f t="shared" si="76"/>
        <v>23.675000000000001</v>
      </c>
      <c r="T495" s="8">
        <f t="shared" si="77"/>
        <v>22.875</v>
      </c>
      <c r="U495" s="7">
        <f t="shared" si="78"/>
        <v>23.008333333333336</v>
      </c>
      <c r="V495" s="7">
        <f t="shared" si="79"/>
        <v>22.975000000000001</v>
      </c>
    </row>
    <row r="496" spans="1:22" ht="13.5" x14ac:dyDescent="0.25">
      <c r="A496" s="3">
        <f>RSI!A496</f>
        <v>43026</v>
      </c>
      <c r="B496" s="2">
        <f>RSI!B496</f>
        <v>4.7472000000000003</v>
      </c>
      <c r="C496" s="2">
        <f>RSI!I496</f>
        <v>48.592975177574395</v>
      </c>
      <c r="D496" s="2">
        <f>MACD!E496</f>
        <v>3.8064362853080347E-2</v>
      </c>
      <c r="E496" s="2">
        <f>MACD!F496</f>
        <v>1.8879540738467974E-2</v>
      </c>
      <c r="F496" s="2">
        <f>'Moving Avg'!D496</f>
        <v>4.7690599999999996</v>
      </c>
      <c r="G496" s="2">
        <f>'Moving Avg'!F496</f>
        <v>4.7929600000000008</v>
      </c>
      <c r="H496" s="2">
        <f>'Moving Avg'!G496</f>
        <v>4.6986339999999958</v>
      </c>
      <c r="I496" s="2">
        <f>'Moving Avg'!H496</f>
        <v>4.2666135000000018</v>
      </c>
      <c r="J496" s="5" t="str">
        <f>OBV!F496</f>
        <v>BEARISH</v>
      </c>
      <c r="K496" s="5" t="str">
        <f>OBV!G496</f>
        <v>NEUTRAL</v>
      </c>
      <c r="L496" s="5" t="str">
        <f>OBV!H496</f>
        <v>BEARISH DIVERGENCE</v>
      </c>
      <c r="M496" s="7">
        <f t="shared" si="70"/>
        <v>25</v>
      </c>
      <c r="N496" s="7">
        <f t="shared" si="71"/>
        <v>0</v>
      </c>
      <c r="O496" s="7">
        <f t="shared" si="72"/>
        <v>50</v>
      </c>
      <c r="P496" s="7">
        <f t="shared" si="73"/>
        <v>16.5</v>
      </c>
      <c r="Q496" s="8">
        <f t="shared" si="74"/>
        <v>18.725000000000001</v>
      </c>
      <c r="R496" s="8">
        <f t="shared" si="75"/>
        <v>26.625</v>
      </c>
      <c r="S496" s="8">
        <f t="shared" si="76"/>
        <v>23.675000000000001</v>
      </c>
      <c r="T496" s="8">
        <f t="shared" si="77"/>
        <v>22.875</v>
      </c>
      <c r="U496" s="7">
        <f t="shared" si="78"/>
        <v>23.008333333333336</v>
      </c>
      <c r="V496" s="7">
        <f t="shared" si="79"/>
        <v>22.975000000000001</v>
      </c>
    </row>
    <row r="497" spans="1:22" ht="13.5" x14ac:dyDescent="0.25">
      <c r="A497" s="3">
        <f>RSI!A497</f>
        <v>43027</v>
      </c>
      <c r="B497" s="2">
        <f>RSI!B497</f>
        <v>4.7369000000000003</v>
      </c>
      <c r="C497" s="2">
        <f>RSI!I497</f>
        <v>47.717912758284641</v>
      </c>
      <c r="D497" s="2">
        <f>MACD!E497</f>
        <v>4.0353236362844491E-2</v>
      </c>
      <c r="E497" s="2">
        <f>MACD!F497</f>
        <v>2.3174279863343278E-2</v>
      </c>
      <c r="F497" s="2">
        <f>'Moving Avg'!D497</f>
        <v>4.75556</v>
      </c>
      <c r="G497" s="2">
        <f>'Moving Avg'!F497</f>
        <v>4.7932200000000007</v>
      </c>
      <c r="H497" s="2">
        <f>'Moving Avg'!G497</f>
        <v>4.7050759999999965</v>
      </c>
      <c r="I497" s="2">
        <f>'Moving Avg'!H497</f>
        <v>4.2691715000000015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  <c r="M497" s="7">
        <f t="shared" si="70"/>
        <v>25</v>
      </c>
      <c r="N497" s="7">
        <f t="shared" si="71"/>
        <v>0</v>
      </c>
      <c r="O497" s="7">
        <f t="shared" si="72"/>
        <v>50</v>
      </c>
      <c r="P497" s="7">
        <f t="shared" si="73"/>
        <v>16.5</v>
      </c>
      <c r="Q497" s="8">
        <f t="shared" si="74"/>
        <v>18.725000000000001</v>
      </c>
      <c r="R497" s="8">
        <f t="shared" si="75"/>
        <v>26.625</v>
      </c>
      <c r="S497" s="8">
        <f t="shared" si="76"/>
        <v>23.675000000000001</v>
      </c>
      <c r="T497" s="8">
        <f t="shared" si="77"/>
        <v>22.875</v>
      </c>
      <c r="U497" s="7">
        <f t="shared" si="78"/>
        <v>23.008333333333336</v>
      </c>
      <c r="V497" s="7">
        <f t="shared" si="79"/>
        <v>22.975000000000001</v>
      </c>
    </row>
    <row r="498" spans="1:22" ht="13.5" x14ac:dyDescent="0.25">
      <c r="A498" s="3">
        <f>RSI!A498</f>
        <v>43028</v>
      </c>
      <c r="B498" s="2">
        <f>RSI!B498</f>
        <v>4.7264999999999997</v>
      </c>
      <c r="C498" s="2">
        <f>RSI!I498</f>
        <v>46.801468983729755</v>
      </c>
      <c r="D498" s="2">
        <f>MACD!E498</f>
        <v>4.3226248527328259E-2</v>
      </c>
      <c r="E498" s="2">
        <f>MACD!F498</f>
        <v>2.7184673596140276E-2</v>
      </c>
      <c r="F498" s="2">
        <f>'Moving Avg'!D498</f>
        <v>4.7399800000000001</v>
      </c>
      <c r="G498" s="2">
        <f>'Moving Avg'!F498</f>
        <v>4.7906250000000004</v>
      </c>
      <c r="H498" s="2">
        <f>'Moving Avg'!G498</f>
        <v>4.7087119999999958</v>
      </c>
      <c r="I498" s="2">
        <f>'Moving Avg'!H498</f>
        <v>4.2717725000000009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  <c r="M498" s="7">
        <f t="shared" si="70"/>
        <v>25</v>
      </c>
      <c r="N498" s="7">
        <f t="shared" si="71"/>
        <v>0</v>
      </c>
      <c r="O498" s="7">
        <f t="shared" si="72"/>
        <v>50</v>
      </c>
      <c r="P498" s="7">
        <f t="shared" si="73"/>
        <v>0</v>
      </c>
      <c r="Q498" s="8">
        <f t="shared" si="74"/>
        <v>16.25</v>
      </c>
      <c r="R498" s="8">
        <f t="shared" si="75"/>
        <v>22.5</v>
      </c>
      <c r="S498" s="8">
        <f t="shared" si="76"/>
        <v>16.25</v>
      </c>
      <c r="T498" s="8">
        <f t="shared" si="77"/>
        <v>18.75</v>
      </c>
      <c r="U498" s="7">
        <f t="shared" si="78"/>
        <v>18.333333333333332</v>
      </c>
      <c r="V498" s="7">
        <f t="shared" si="79"/>
        <v>18.4375</v>
      </c>
    </row>
    <row r="499" spans="1:22" ht="13.5" x14ac:dyDescent="0.25">
      <c r="A499" s="3">
        <f>RSI!A499</f>
        <v>43031</v>
      </c>
      <c r="B499" s="2">
        <f>RSI!B499</f>
        <v>4.6745000000000001</v>
      </c>
      <c r="C499" s="2">
        <f>RSI!I499</f>
        <v>42.41515118956989</v>
      </c>
      <c r="D499" s="2">
        <f>MACD!E499</f>
        <v>5.3708793687224698E-2</v>
      </c>
      <c r="E499" s="2">
        <f>MACD!F499</f>
        <v>3.2489497614357161E-2</v>
      </c>
      <c r="F499" s="2">
        <f>'Moving Avg'!D499</f>
        <v>4.7140000000000004</v>
      </c>
      <c r="G499" s="2">
        <f>'Moving Avg'!F499</f>
        <v>4.7841300000000011</v>
      </c>
      <c r="H499" s="2">
        <f>'Moving Avg'!G499</f>
        <v>4.7113079999999954</v>
      </c>
      <c r="I499" s="2">
        <f>'Moving Avg'!H499</f>
        <v>4.2744450000000009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  <c r="M499" s="7">
        <f t="shared" si="70"/>
        <v>25</v>
      </c>
      <c r="N499" s="7">
        <f t="shared" si="71"/>
        <v>0</v>
      </c>
      <c r="O499" s="7">
        <f t="shared" si="72"/>
        <v>50</v>
      </c>
      <c r="P499" s="7">
        <f t="shared" si="73"/>
        <v>0</v>
      </c>
      <c r="Q499" s="8">
        <f t="shared" si="74"/>
        <v>16.25</v>
      </c>
      <c r="R499" s="8">
        <f t="shared" si="75"/>
        <v>22.5</v>
      </c>
      <c r="S499" s="8">
        <f t="shared" si="76"/>
        <v>16.25</v>
      </c>
      <c r="T499" s="8">
        <f t="shared" si="77"/>
        <v>18.75</v>
      </c>
      <c r="U499" s="7">
        <f t="shared" si="78"/>
        <v>18.333333333333332</v>
      </c>
      <c r="V499" s="7">
        <f t="shared" si="79"/>
        <v>18.4375</v>
      </c>
    </row>
    <row r="500" spans="1:22" ht="13.5" x14ac:dyDescent="0.25">
      <c r="A500" s="3">
        <f>RSI!A500</f>
        <v>43032</v>
      </c>
      <c r="B500" s="2">
        <f>RSI!B500</f>
        <v>4.6745000000000001</v>
      </c>
      <c r="C500" s="2">
        <f>RSI!I500</f>
        <v>42.41515118956989</v>
      </c>
      <c r="D500" s="2">
        <f>MACD!E500</f>
        <v>6.3085046519768539E-2</v>
      </c>
      <c r="E500" s="2">
        <f>MACD!F500</f>
        <v>3.8608607395439434E-2</v>
      </c>
      <c r="F500" s="2">
        <f>'Moving Avg'!D500</f>
        <v>4.711920000000001</v>
      </c>
      <c r="G500" s="2">
        <f>'Moving Avg'!F500</f>
        <v>4.777635000000001</v>
      </c>
      <c r="H500" s="2">
        <f>'Moving Avg'!G500</f>
        <v>4.7165019999999958</v>
      </c>
      <c r="I500" s="2">
        <f>'Moving Avg'!H500</f>
        <v>4.2771410000000012</v>
      </c>
      <c r="J500" s="5" t="str">
        <f>OBV!F500</f>
        <v>BEARISH</v>
      </c>
      <c r="K500" s="5" t="str">
        <f>OBV!G500</f>
        <v>WEAK</v>
      </c>
      <c r="L500" s="5" t="str">
        <f>OBV!H500</f>
        <v>CONFIRMED BEARISH</v>
      </c>
      <c r="M500" s="7">
        <f t="shared" si="70"/>
        <v>25</v>
      </c>
      <c r="N500" s="7">
        <f t="shared" si="71"/>
        <v>0</v>
      </c>
      <c r="O500" s="7">
        <f t="shared" si="72"/>
        <v>50</v>
      </c>
      <c r="P500" s="7">
        <f t="shared" si="73"/>
        <v>0</v>
      </c>
      <c r="Q500" s="8">
        <f t="shared" si="74"/>
        <v>16.25</v>
      </c>
      <c r="R500" s="8">
        <f t="shared" si="75"/>
        <v>22.5</v>
      </c>
      <c r="S500" s="8">
        <f t="shared" si="76"/>
        <v>16.25</v>
      </c>
      <c r="T500" s="8">
        <f t="shared" si="77"/>
        <v>18.75</v>
      </c>
      <c r="U500" s="7">
        <f t="shared" si="78"/>
        <v>18.333333333333332</v>
      </c>
      <c r="V500" s="7">
        <f t="shared" si="79"/>
        <v>18.4375</v>
      </c>
    </row>
    <row r="501" spans="1:22" ht="13.5" x14ac:dyDescent="0.25">
      <c r="A501" s="3">
        <f>RSI!A501</f>
        <v>43033</v>
      </c>
      <c r="B501" s="2">
        <f>RSI!B501</f>
        <v>4.7317</v>
      </c>
      <c r="C501" s="2">
        <f>RSI!I501</f>
        <v>48.564961624083402</v>
      </c>
      <c r="D501" s="2">
        <f>MACD!E501</f>
        <v>4.5681426413985982E-2</v>
      </c>
      <c r="E501" s="2">
        <f>MACD!F501</f>
        <v>4.0023171199148749E-2</v>
      </c>
      <c r="F501" s="2">
        <f>'Moving Avg'!D501</f>
        <v>4.7088200000000002</v>
      </c>
      <c r="G501" s="2">
        <f>'Moving Avg'!F501</f>
        <v>4.773740000000001</v>
      </c>
      <c r="H501" s="2">
        <f>'Moving Avg'!G501</f>
        <v>4.7203459999999957</v>
      </c>
      <c r="I501" s="2">
        <f>'Moving Avg'!H501</f>
        <v>4.2801940000000007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25</v>
      </c>
      <c r="N501" s="7">
        <f t="shared" si="71"/>
        <v>0</v>
      </c>
      <c r="O501" s="7">
        <f t="shared" si="72"/>
        <v>50</v>
      </c>
      <c r="P501" s="7">
        <f t="shared" si="73"/>
        <v>16.5</v>
      </c>
      <c r="Q501" s="8">
        <f t="shared" si="74"/>
        <v>18.725000000000001</v>
      </c>
      <c r="R501" s="8">
        <f t="shared" si="75"/>
        <v>26.625</v>
      </c>
      <c r="S501" s="8">
        <f t="shared" si="76"/>
        <v>23.675000000000001</v>
      </c>
      <c r="T501" s="8">
        <f t="shared" si="77"/>
        <v>22.875</v>
      </c>
      <c r="U501" s="7">
        <f t="shared" si="78"/>
        <v>23.008333333333336</v>
      </c>
      <c r="V501" s="7">
        <f t="shared" si="79"/>
        <v>22.975000000000001</v>
      </c>
    </row>
    <row r="502" spans="1:22" ht="13.5" x14ac:dyDescent="0.25">
      <c r="A502" s="3">
        <f>RSI!A502</f>
        <v>43034</v>
      </c>
      <c r="B502" s="2">
        <f>RSI!B502</f>
        <v>4.7369000000000003</v>
      </c>
      <c r="C502" s="2">
        <f>RSI!I502</f>
        <v>49.097176936138816</v>
      </c>
      <c r="D502" s="2">
        <f>MACD!E502</f>
        <v>4.8250881585649275E-2</v>
      </c>
      <c r="E502" s="2">
        <f>MACD!F502</f>
        <v>4.1668713276448853E-2</v>
      </c>
      <c r="F502" s="2">
        <f>'Moving Avg'!D502</f>
        <v>4.7088200000000002</v>
      </c>
      <c r="G502" s="2">
        <f>'Moving Avg'!F502</f>
        <v>4.7703650000000009</v>
      </c>
      <c r="H502" s="2">
        <f>'Moving Avg'!G502</f>
        <v>4.724293999999996</v>
      </c>
      <c r="I502" s="2">
        <f>'Moving Avg'!H502</f>
        <v>4.2832730000000012</v>
      </c>
      <c r="J502" s="5" t="str">
        <f>OBV!F502</f>
        <v>BULLISH</v>
      </c>
      <c r="K502" s="5" t="str">
        <f>OBV!G502</f>
        <v>NEUTRAL</v>
      </c>
      <c r="L502" s="5" t="str">
        <f>OBV!H502</f>
        <v>NEUTRAL</v>
      </c>
      <c r="M502" s="7">
        <f t="shared" si="70"/>
        <v>25</v>
      </c>
      <c r="N502" s="7">
        <f t="shared" si="71"/>
        <v>0</v>
      </c>
      <c r="O502" s="7">
        <f t="shared" si="72"/>
        <v>50</v>
      </c>
      <c r="P502" s="7">
        <f t="shared" si="73"/>
        <v>49.5</v>
      </c>
      <c r="Q502" s="8">
        <f t="shared" si="74"/>
        <v>23.675000000000001</v>
      </c>
      <c r="R502" s="8">
        <f t="shared" si="75"/>
        <v>34.875</v>
      </c>
      <c r="S502" s="8">
        <f t="shared" si="76"/>
        <v>38.525000000000006</v>
      </c>
      <c r="T502" s="8">
        <f t="shared" si="77"/>
        <v>31.125</v>
      </c>
      <c r="U502" s="7">
        <f t="shared" si="78"/>
        <v>32.358333333333334</v>
      </c>
      <c r="V502" s="7">
        <f t="shared" si="79"/>
        <v>32.049999999999997</v>
      </c>
    </row>
    <row r="503" spans="1:22" ht="13.5" x14ac:dyDescent="0.25">
      <c r="A503" s="3">
        <f>RSI!A503</f>
        <v>43035</v>
      </c>
      <c r="B503" s="2">
        <f>RSI!B503</f>
        <v>4.7369000000000003</v>
      </c>
      <c r="C503" s="2">
        <f>RSI!I503</f>
        <v>49.097176936138816</v>
      </c>
      <c r="D503" s="2">
        <f>MACD!E503</f>
        <v>5.0483350662187121E-2</v>
      </c>
      <c r="E503" s="2">
        <f>MACD!F503</f>
        <v>4.3431640753596505E-2</v>
      </c>
      <c r="F503" s="2">
        <f>'Moving Avg'!D503</f>
        <v>4.7108999999999996</v>
      </c>
      <c r="G503" s="2">
        <f>'Moving Avg'!F503</f>
        <v>4.7669900000000007</v>
      </c>
      <c r="H503" s="2">
        <f>'Moving Avg'!G503</f>
        <v>4.7307359999999958</v>
      </c>
      <c r="I503" s="2">
        <f>'Moving Avg'!H503</f>
        <v>4.2863520000000008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  <c r="M503" s="7">
        <f t="shared" si="70"/>
        <v>25</v>
      </c>
      <c r="N503" s="7">
        <f t="shared" si="71"/>
        <v>0</v>
      </c>
      <c r="O503" s="7">
        <f t="shared" si="72"/>
        <v>50</v>
      </c>
      <c r="P503" s="7">
        <f t="shared" si="73"/>
        <v>83.5</v>
      </c>
      <c r="Q503" s="8">
        <f t="shared" si="74"/>
        <v>28.774999999999999</v>
      </c>
      <c r="R503" s="8">
        <f t="shared" si="75"/>
        <v>43.375</v>
      </c>
      <c r="S503" s="8">
        <f t="shared" si="76"/>
        <v>53.825000000000003</v>
      </c>
      <c r="T503" s="8">
        <f t="shared" si="77"/>
        <v>39.625</v>
      </c>
      <c r="U503" s="7">
        <f t="shared" si="78"/>
        <v>41.991666666666667</v>
      </c>
      <c r="V503" s="7">
        <f t="shared" si="79"/>
        <v>41.400000000000006</v>
      </c>
    </row>
    <row r="504" spans="1:22" ht="13.5" x14ac:dyDescent="0.25">
      <c r="A504" s="3">
        <f>RSI!A504</f>
        <v>43038</v>
      </c>
      <c r="B504" s="2">
        <f>RSI!B504</f>
        <v>4.7369000000000003</v>
      </c>
      <c r="C504" s="2">
        <f>RSI!I504</f>
        <v>49.097176936138816</v>
      </c>
      <c r="D504" s="2">
        <f>MACD!E504</f>
        <v>5.2426358050788657E-2</v>
      </c>
      <c r="E504" s="2">
        <f>MACD!F504</f>
        <v>4.5230584213034941E-2</v>
      </c>
      <c r="F504" s="2">
        <f>'Moving Avg'!D504</f>
        <v>4.7233800000000006</v>
      </c>
      <c r="G504" s="2">
        <f>'Moving Avg'!F504</f>
        <v>4.7584200000000001</v>
      </c>
      <c r="H504" s="2">
        <f>'Moving Avg'!G504</f>
        <v>4.7345799999999967</v>
      </c>
      <c r="I504" s="2">
        <f>'Moving Avg'!H504</f>
        <v>4.2896680000000007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  <c r="M504" s="7">
        <f t="shared" si="70"/>
        <v>25</v>
      </c>
      <c r="N504" s="7">
        <f t="shared" si="71"/>
        <v>0</v>
      </c>
      <c r="O504" s="7">
        <f t="shared" si="72"/>
        <v>50</v>
      </c>
      <c r="P504" s="7">
        <f t="shared" si="73"/>
        <v>100</v>
      </c>
      <c r="Q504" s="8">
        <f t="shared" si="74"/>
        <v>31.25</v>
      </c>
      <c r="R504" s="8">
        <f t="shared" si="75"/>
        <v>47.5</v>
      </c>
      <c r="S504" s="8">
        <f t="shared" si="76"/>
        <v>61.25</v>
      </c>
      <c r="T504" s="8">
        <f t="shared" si="77"/>
        <v>43.75</v>
      </c>
      <c r="U504" s="7">
        <f t="shared" si="78"/>
        <v>46.666666666666664</v>
      </c>
      <c r="V504" s="7">
        <f t="shared" si="79"/>
        <v>45.9375</v>
      </c>
    </row>
    <row r="505" spans="1:22" ht="13.5" x14ac:dyDescent="0.25">
      <c r="A505" s="3">
        <f>RSI!A505</f>
        <v>43039</v>
      </c>
      <c r="B505" s="2">
        <f>RSI!B505</f>
        <v>4.7472000000000003</v>
      </c>
      <c r="C505" s="2">
        <f>RSI!I505</f>
        <v>50.367694512435421</v>
      </c>
      <c r="D505" s="2">
        <f>MACD!E505</f>
        <v>3.4972858334726631E-2</v>
      </c>
      <c r="E505" s="2">
        <f>MACD!F505</f>
        <v>4.3179039037373287E-2</v>
      </c>
      <c r="F505" s="2">
        <f>'Moving Avg'!D505</f>
        <v>4.7379199999999999</v>
      </c>
      <c r="G505" s="2">
        <f>'Moving Avg'!F505</f>
        <v>4.7555600000000009</v>
      </c>
      <c r="H505" s="2">
        <f>'Moving Avg'!G505</f>
        <v>4.738629999999997</v>
      </c>
      <c r="I505" s="2">
        <f>'Moving Avg'!H505</f>
        <v>4.2926805000000003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50</v>
      </c>
      <c r="P505" s="7">
        <f t="shared" si="73"/>
        <v>100</v>
      </c>
      <c r="Q505" s="8">
        <f t="shared" si="74"/>
        <v>47</v>
      </c>
      <c r="R505" s="8">
        <f t="shared" si="75"/>
        <v>56.5</v>
      </c>
      <c r="S505" s="8">
        <f t="shared" si="76"/>
        <v>68</v>
      </c>
      <c r="T505" s="8">
        <f t="shared" si="77"/>
        <v>55</v>
      </c>
      <c r="U505" s="7">
        <f t="shared" si="78"/>
        <v>57.166666666666664</v>
      </c>
      <c r="V505" s="7">
        <f t="shared" si="79"/>
        <v>56.625</v>
      </c>
    </row>
    <row r="506" spans="1:22" ht="13.5" x14ac:dyDescent="0.25">
      <c r="A506" s="3">
        <f>RSI!A506</f>
        <v>43040</v>
      </c>
      <c r="B506" s="2">
        <f>RSI!B506</f>
        <v>4.7472000000000003</v>
      </c>
      <c r="C506" s="2">
        <f>RSI!I506</f>
        <v>50.367694512435421</v>
      </c>
      <c r="D506" s="2">
        <f>MACD!E506</f>
        <v>2.977455675280094E-2</v>
      </c>
      <c r="E506" s="2">
        <f>MACD!F506</f>
        <v>4.0498142580458821E-2</v>
      </c>
      <c r="F506" s="2">
        <f>'Moving Avg'!D506</f>
        <v>4.7410200000000007</v>
      </c>
      <c r="G506" s="2">
        <f>'Moving Avg'!F506</f>
        <v>4.7527000000000017</v>
      </c>
      <c r="H506" s="2">
        <f>'Moving Avg'!G506</f>
        <v>4.7452779999999963</v>
      </c>
      <c r="I506" s="2">
        <f>'Moving Avg'!H506</f>
        <v>4.2956930000000009</v>
      </c>
      <c r="J506" s="5" t="str">
        <f>OBV!F506</f>
        <v>BULLISH</v>
      </c>
      <c r="K506" s="5" t="str">
        <f>OBV!G506</f>
        <v>NEUTRAL</v>
      </c>
      <c r="L506" s="5" t="str">
        <f>OBV!H506</f>
        <v>CONFIRMED BULLISH</v>
      </c>
      <c r="M506" s="7">
        <f t="shared" si="70"/>
        <v>25</v>
      </c>
      <c r="N506" s="7">
        <f t="shared" si="71"/>
        <v>45</v>
      </c>
      <c r="O506" s="7">
        <f t="shared" si="72"/>
        <v>50</v>
      </c>
      <c r="P506" s="7">
        <f t="shared" si="73"/>
        <v>83.5</v>
      </c>
      <c r="Q506" s="8">
        <f t="shared" si="74"/>
        <v>44.524999999999999</v>
      </c>
      <c r="R506" s="8">
        <f t="shared" si="75"/>
        <v>52.375</v>
      </c>
      <c r="S506" s="8">
        <f t="shared" si="76"/>
        <v>60.575000000000003</v>
      </c>
      <c r="T506" s="8">
        <f t="shared" si="77"/>
        <v>50.875</v>
      </c>
      <c r="U506" s="7">
        <f t="shared" si="78"/>
        <v>52.491666666666674</v>
      </c>
      <c r="V506" s="7">
        <f t="shared" si="79"/>
        <v>52.087500000000006</v>
      </c>
    </row>
    <row r="507" spans="1:22" ht="13.5" x14ac:dyDescent="0.25">
      <c r="A507" s="3">
        <f>RSI!A507</f>
        <v>43041</v>
      </c>
      <c r="B507" s="2">
        <f>RSI!B507</f>
        <v>4.7784000000000004</v>
      </c>
      <c r="C507" s="2">
        <f>RSI!I507</f>
        <v>54.368862959014599</v>
      </c>
      <c r="D507" s="2">
        <f>MACD!E507</f>
        <v>2.1466775664365834E-2</v>
      </c>
      <c r="E507" s="2">
        <f>MACD!F507</f>
        <v>3.6691869197240226E-2</v>
      </c>
      <c r="F507" s="2">
        <f>'Moving Avg'!D507</f>
        <v>4.74932</v>
      </c>
      <c r="G507" s="2">
        <f>'Moving Avg'!F507</f>
        <v>4.7514000000000021</v>
      </c>
      <c r="H507" s="2">
        <f>'Moving Avg'!G507</f>
        <v>4.7525499999999967</v>
      </c>
      <c r="I507" s="2">
        <f>'Moving Avg'!H507</f>
        <v>4.2988615000000001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  <c r="M507" s="7">
        <f t="shared" si="70"/>
        <v>25</v>
      </c>
      <c r="N507" s="7">
        <f t="shared" si="71"/>
        <v>45</v>
      </c>
      <c r="O507" s="7">
        <f t="shared" si="72"/>
        <v>50</v>
      </c>
      <c r="P507" s="7">
        <f t="shared" si="73"/>
        <v>83.5</v>
      </c>
      <c r="Q507" s="8">
        <f t="shared" si="74"/>
        <v>44.524999999999999</v>
      </c>
      <c r="R507" s="8">
        <f t="shared" si="75"/>
        <v>52.375</v>
      </c>
      <c r="S507" s="8">
        <f t="shared" si="76"/>
        <v>60.575000000000003</v>
      </c>
      <c r="T507" s="8">
        <f t="shared" si="77"/>
        <v>50.875</v>
      </c>
      <c r="U507" s="7">
        <f t="shared" si="78"/>
        <v>52.491666666666674</v>
      </c>
      <c r="V507" s="7">
        <f t="shared" si="79"/>
        <v>52.087500000000006</v>
      </c>
    </row>
    <row r="508" spans="1:22" ht="13.5" x14ac:dyDescent="0.25">
      <c r="A508" s="3">
        <f>RSI!A508</f>
        <v>43042</v>
      </c>
      <c r="B508" s="2">
        <f>RSI!B508</f>
        <v>4.7784000000000004</v>
      </c>
      <c r="C508" s="2">
        <f>RSI!I508</f>
        <v>54.368862959014599</v>
      </c>
      <c r="D508" s="2">
        <f>MACD!E508</f>
        <v>1.2640260274117132E-2</v>
      </c>
      <c r="E508" s="2">
        <f>MACD!F508</f>
        <v>3.1881547412615605E-2</v>
      </c>
      <c r="F508" s="2">
        <f>'Moving Avg'!D508</f>
        <v>4.7576200000000011</v>
      </c>
      <c r="G508" s="2">
        <f>'Moving Avg'!F508</f>
        <v>4.7501000000000024</v>
      </c>
      <c r="H508" s="2">
        <f>'Moving Avg'!G508</f>
        <v>4.7573279999999976</v>
      </c>
      <c r="I508" s="2">
        <f>'Moving Avg'!H508</f>
        <v>4.3020300000000002</v>
      </c>
      <c r="J508" s="5" t="str">
        <f>OBV!F508</f>
        <v>BULLISH</v>
      </c>
      <c r="K508" s="5" t="str">
        <f>OBV!G508</f>
        <v>NEUTRAL</v>
      </c>
      <c r="L508" s="5" t="str">
        <f>OBV!H508</f>
        <v>CONFIRMED BULLISH</v>
      </c>
      <c r="M508" s="7">
        <f t="shared" si="70"/>
        <v>25</v>
      </c>
      <c r="N508" s="7">
        <f t="shared" si="71"/>
        <v>45</v>
      </c>
      <c r="O508" s="7">
        <f t="shared" si="72"/>
        <v>50</v>
      </c>
      <c r="P508" s="7">
        <f t="shared" si="73"/>
        <v>83.5</v>
      </c>
      <c r="Q508" s="8">
        <f t="shared" si="74"/>
        <v>44.524999999999999</v>
      </c>
      <c r="R508" s="8">
        <f t="shared" si="75"/>
        <v>52.375</v>
      </c>
      <c r="S508" s="8">
        <f t="shared" si="76"/>
        <v>60.575000000000003</v>
      </c>
      <c r="T508" s="8">
        <f t="shared" si="77"/>
        <v>50.875</v>
      </c>
      <c r="U508" s="7">
        <f t="shared" si="78"/>
        <v>52.491666666666674</v>
      </c>
      <c r="V508" s="7">
        <f t="shared" si="79"/>
        <v>52.087500000000006</v>
      </c>
    </row>
    <row r="509" spans="1:22" ht="13.5" x14ac:dyDescent="0.25">
      <c r="A509" s="3">
        <f>RSI!A509</f>
        <v>43045</v>
      </c>
      <c r="B509" s="2">
        <f>RSI!B509</f>
        <v>4.7784000000000004</v>
      </c>
      <c r="C509" s="2">
        <f>RSI!I509</f>
        <v>54.368862959014599</v>
      </c>
      <c r="D509" s="2">
        <f>MACD!E509</f>
        <v>-3.0106023282039374E-3</v>
      </c>
      <c r="E509" s="2">
        <f>MACD!F509</f>
        <v>2.4903117464451698E-2</v>
      </c>
      <c r="F509" s="2">
        <f>'Moving Avg'!D509</f>
        <v>4.7659200000000004</v>
      </c>
      <c r="G509" s="2">
        <f>'Moving Avg'!F509</f>
        <v>4.7475050000000021</v>
      </c>
      <c r="H509" s="2">
        <f>'Moving Avg'!G509</f>
        <v>4.7620019999999981</v>
      </c>
      <c r="I509" s="2">
        <f>'Moving Avg'!H509</f>
        <v>4.3057905000000005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  <c r="M509" s="7">
        <f t="shared" si="70"/>
        <v>25</v>
      </c>
      <c r="N509" s="7">
        <f t="shared" si="71"/>
        <v>100</v>
      </c>
      <c r="O509" s="7">
        <f t="shared" si="72"/>
        <v>50</v>
      </c>
      <c r="P509" s="7">
        <f t="shared" si="73"/>
        <v>83.5</v>
      </c>
      <c r="Q509" s="8">
        <f t="shared" si="74"/>
        <v>63.774999999999999</v>
      </c>
      <c r="R509" s="8">
        <f t="shared" si="75"/>
        <v>63.375</v>
      </c>
      <c r="S509" s="8">
        <f t="shared" si="76"/>
        <v>68.825000000000003</v>
      </c>
      <c r="T509" s="8">
        <f t="shared" si="77"/>
        <v>64.625</v>
      </c>
      <c r="U509" s="7">
        <f t="shared" si="78"/>
        <v>65.325000000000003</v>
      </c>
      <c r="V509" s="7">
        <f t="shared" si="79"/>
        <v>65.150000000000006</v>
      </c>
    </row>
    <row r="510" spans="1:22" ht="13.5" x14ac:dyDescent="0.25">
      <c r="A510" s="3">
        <f>RSI!A510</f>
        <v>43046</v>
      </c>
      <c r="B510" s="2">
        <f>RSI!B510</f>
        <v>4.7784000000000004</v>
      </c>
      <c r="C510" s="2">
        <f>RSI!I510</f>
        <v>54.368862959014599</v>
      </c>
      <c r="D510" s="2">
        <f>MACD!E510</f>
        <v>-1.6422410893233597E-2</v>
      </c>
      <c r="E510" s="2">
        <f>MACD!F510</f>
        <v>1.6638011792914638E-2</v>
      </c>
      <c r="F510" s="2">
        <f>'Moving Avg'!D510</f>
        <v>4.7721600000000013</v>
      </c>
      <c r="G510" s="2">
        <f>'Moving Avg'!F510</f>
        <v>4.7449100000000026</v>
      </c>
      <c r="H510" s="2">
        <f>'Moving Avg'!G510</f>
        <v>4.7653259999999982</v>
      </c>
      <c r="I510" s="2">
        <f>'Moving Avg'!H510</f>
        <v>4.3089825000000017</v>
      </c>
      <c r="J510" s="5" t="str">
        <f>OBV!F510</f>
        <v>BULLISH</v>
      </c>
      <c r="K510" s="5" t="str">
        <f>OBV!G510</f>
        <v>NEUTRAL</v>
      </c>
      <c r="L510" s="5" t="str">
        <f>OBV!H510</f>
        <v>CONFIRMED BULLISH</v>
      </c>
      <c r="M510" s="7">
        <f t="shared" si="70"/>
        <v>25</v>
      </c>
      <c r="N510" s="7">
        <f t="shared" si="71"/>
        <v>100</v>
      </c>
      <c r="O510" s="7">
        <f t="shared" si="72"/>
        <v>50</v>
      </c>
      <c r="P510" s="7">
        <f t="shared" si="73"/>
        <v>83.5</v>
      </c>
      <c r="Q510" s="8">
        <f t="shared" si="74"/>
        <v>63.774999999999999</v>
      </c>
      <c r="R510" s="8">
        <f t="shared" si="75"/>
        <v>63.375</v>
      </c>
      <c r="S510" s="8">
        <f t="shared" si="76"/>
        <v>68.825000000000003</v>
      </c>
      <c r="T510" s="8">
        <f t="shared" si="77"/>
        <v>64.625</v>
      </c>
      <c r="U510" s="7">
        <f t="shared" si="78"/>
        <v>65.325000000000003</v>
      </c>
      <c r="V510" s="7">
        <f t="shared" si="79"/>
        <v>65.150000000000006</v>
      </c>
    </row>
    <row r="511" spans="1:22" ht="13.5" x14ac:dyDescent="0.25">
      <c r="A511" s="3">
        <f>RSI!A511</f>
        <v>43047</v>
      </c>
      <c r="B511" s="2">
        <f>RSI!B511</f>
        <v>4.7939999999999996</v>
      </c>
      <c r="C511" s="2">
        <f>RSI!I511</f>
        <v>56.715590247666789</v>
      </c>
      <c r="D511" s="2">
        <f>MACD!E511</f>
        <v>-2.0282689274459642E-2</v>
      </c>
      <c r="E511" s="2">
        <f>MACD!F511</f>
        <v>9.2538715794397829E-3</v>
      </c>
      <c r="F511" s="2">
        <f>'Moving Avg'!D511</f>
        <v>4.7815200000000004</v>
      </c>
      <c r="G511" s="2">
        <f>'Moving Avg'!F511</f>
        <v>4.7501050000000014</v>
      </c>
      <c r="H511" s="2">
        <f>'Moving Avg'!G511</f>
        <v>4.7692739999999985</v>
      </c>
      <c r="I511" s="2">
        <f>'Moving Avg'!H511</f>
        <v>4.3123470000000017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  <c r="M511" s="7">
        <f t="shared" si="70"/>
        <v>25</v>
      </c>
      <c r="N511" s="7">
        <f t="shared" si="71"/>
        <v>100</v>
      </c>
      <c r="O511" s="7">
        <f t="shared" si="72"/>
        <v>50</v>
      </c>
      <c r="P511" s="7">
        <f t="shared" si="73"/>
        <v>100</v>
      </c>
      <c r="Q511" s="8">
        <f t="shared" si="74"/>
        <v>66.25</v>
      </c>
      <c r="R511" s="8">
        <f t="shared" si="75"/>
        <v>67.5</v>
      </c>
      <c r="S511" s="8">
        <f t="shared" si="76"/>
        <v>76.25</v>
      </c>
      <c r="T511" s="8">
        <f t="shared" si="77"/>
        <v>68.75</v>
      </c>
      <c r="U511" s="7">
        <f t="shared" si="78"/>
        <v>70</v>
      </c>
      <c r="V511" s="7">
        <f t="shared" si="79"/>
        <v>69.6875</v>
      </c>
    </row>
    <row r="512" spans="1:22" ht="13.5" x14ac:dyDescent="0.25">
      <c r="A512" s="3">
        <f>RSI!A512</f>
        <v>43048</v>
      </c>
      <c r="B512" s="2">
        <f>RSI!B512</f>
        <v>4.7939999999999996</v>
      </c>
      <c r="C512" s="2">
        <f>RSI!I512</f>
        <v>56.715590247666789</v>
      </c>
      <c r="D512" s="2">
        <f>MACD!E512</f>
        <v>-2.2985953655483726E-2</v>
      </c>
      <c r="E512" s="2">
        <f>MACD!F512</f>
        <v>2.8059065324550813E-3</v>
      </c>
      <c r="F512" s="2">
        <f>'Moving Avg'!D512</f>
        <v>4.7846400000000004</v>
      </c>
      <c r="G512" s="2">
        <f>'Moving Avg'!F512</f>
        <v>4.7495850000000015</v>
      </c>
      <c r="H512" s="2">
        <f>'Moving Avg'!G512</f>
        <v>4.7734299999999985</v>
      </c>
      <c r="I512" s="2">
        <f>'Moving Avg'!H512</f>
        <v>4.3156645000000013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  <c r="M512" s="7">
        <f t="shared" si="70"/>
        <v>25</v>
      </c>
      <c r="N512" s="7">
        <f t="shared" si="71"/>
        <v>100</v>
      </c>
      <c r="O512" s="7">
        <f t="shared" si="72"/>
        <v>50</v>
      </c>
      <c r="P512" s="7">
        <f t="shared" si="73"/>
        <v>83.5</v>
      </c>
      <c r="Q512" s="8">
        <f t="shared" si="74"/>
        <v>63.774999999999999</v>
      </c>
      <c r="R512" s="8">
        <f t="shared" si="75"/>
        <v>63.375</v>
      </c>
      <c r="S512" s="8">
        <f t="shared" si="76"/>
        <v>68.825000000000003</v>
      </c>
      <c r="T512" s="8">
        <f t="shared" si="77"/>
        <v>64.625</v>
      </c>
      <c r="U512" s="7">
        <f t="shared" si="78"/>
        <v>65.325000000000003</v>
      </c>
      <c r="V512" s="7">
        <f t="shared" si="79"/>
        <v>65.150000000000006</v>
      </c>
    </row>
    <row r="513" spans="1:22" ht="13.5" x14ac:dyDescent="0.25">
      <c r="A513" s="3">
        <f>RSI!A513</f>
        <v>43049</v>
      </c>
      <c r="B513" s="2">
        <f>RSI!B513</f>
        <v>4.7991999999999999</v>
      </c>
      <c r="C513" s="2">
        <f>RSI!I513</f>
        <v>57.559374128566745</v>
      </c>
      <c r="D513" s="2">
        <f>MACD!E513</f>
        <v>-2.5877845080439776E-2</v>
      </c>
      <c r="E513" s="2">
        <f>MACD!F513</f>
        <v>-2.9308437901238902E-3</v>
      </c>
      <c r="F513" s="2">
        <f>'Moving Avg'!D513</f>
        <v>4.7888000000000002</v>
      </c>
      <c r="G513" s="2">
        <f>'Moving Avg'!F513</f>
        <v>4.7493250000000007</v>
      </c>
      <c r="H513" s="2">
        <f>'Moving Avg'!G513</f>
        <v>4.7765459999999988</v>
      </c>
      <c r="I513" s="2">
        <f>'Moving Avg'!H513</f>
        <v>4.3190550000000023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  <c r="M513" s="7">
        <f t="shared" si="70"/>
        <v>25</v>
      </c>
      <c r="N513" s="7">
        <f t="shared" si="71"/>
        <v>100</v>
      </c>
      <c r="O513" s="7">
        <f t="shared" si="72"/>
        <v>50</v>
      </c>
      <c r="P513" s="7">
        <f t="shared" si="73"/>
        <v>83.5</v>
      </c>
      <c r="Q513" s="8">
        <f t="shared" si="74"/>
        <v>63.774999999999999</v>
      </c>
      <c r="R513" s="8">
        <f t="shared" si="75"/>
        <v>63.375</v>
      </c>
      <c r="S513" s="8">
        <f t="shared" si="76"/>
        <v>68.825000000000003</v>
      </c>
      <c r="T513" s="8">
        <f t="shared" si="77"/>
        <v>64.625</v>
      </c>
      <c r="U513" s="7">
        <f t="shared" si="78"/>
        <v>65.325000000000003</v>
      </c>
      <c r="V513" s="7">
        <f t="shared" si="79"/>
        <v>65.150000000000006</v>
      </c>
    </row>
    <row r="514" spans="1:22" ht="13.5" x14ac:dyDescent="0.25">
      <c r="A514" s="3">
        <f>RSI!A514</f>
        <v>43052</v>
      </c>
      <c r="B514" s="2">
        <f>RSI!B514</f>
        <v>4.7991999999999999</v>
      </c>
      <c r="C514" s="2">
        <f>RSI!I514</f>
        <v>57.559374128566745</v>
      </c>
      <c r="D514" s="2">
        <f>MACD!E514</f>
        <v>-2.8558639272865172E-2</v>
      </c>
      <c r="E514" s="2">
        <f>MACD!F514</f>
        <v>-8.0564028866721461E-3</v>
      </c>
      <c r="F514" s="2">
        <f>'Moving Avg'!D514</f>
        <v>4.792959999999999</v>
      </c>
      <c r="G514" s="2">
        <f>'Moving Avg'!F514</f>
        <v>4.7490649999999999</v>
      </c>
      <c r="H514" s="2">
        <f>'Moving Avg'!G514</f>
        <v>4.7767539999999986</v>
      </c>
      <c r="I514" s="2">
        <f>'Moving Avg'!H514</f>
        <v>4.3224455000000024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100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83.5</v>
      </c>
      <c r="Q514" s="8">
        <f t="shared" si="74"/>
        <v>63.774999999999999</v>
      </c>
      <c r="R514" s="8">
        <f t="shared" si="75"/>
        <v>63.375</v>
      </c>
      <c r="S514" s="8">
        <f t="shared" si="76"/>
        <v>68.825000000000003</v>
      </c>
      <c r="T514" s="8">
        <f t="shared" si="77"/>
        <v>64.625</v>
      </c>
      <c r="U514" s="7">
        <f t="shared" si="78"/>
        <v>65.325000000000003</v>
      </c>
      <c r="V514" s="7">
        <f t="shared" si="79"/>
        <v>65.150000000000006</v>
      </c>
    </row>
    <row r="515" spans="1:22" ht="13.5" x14ac:dyDescent="0.25">
      <c r="A515" s="3">
        <f>RSI!A515</f>
        <v>43053</v>
      </c>
      <c r="B515" s="2">
        <f>RSI!B515</f>
        <v>4.7835999999999999</v>
      </c>
      <c r="C515" s="2">
        <f>RSI!I515</f>
        <v>53.903373257552431</v>
      </c>
      <c r="D515" s="2">
        <f>MACD!E515</f>
        <v>-2.8303322594305236E-2</v>
      </c>
      <c r="E515" s="2">
        <f>MACD!F515</f>
        <v>-1.2105786828198763E-2</v>
      </c>
      <c r="F515" s="2">
        <f>'Moving Avg'!D515</f>
        <v>4.7939999999999996</v>
      </c>
      <c r="G515" s="2">
        <f>'Moving Avg'!F515</f>
        <v>4.7539999999999996</v>
      </c>
      <c r="H515" s="2">
        <f>'Moving Avg'!G515</f>
        <v>4.7763379999999991</v>
      </c>
      <c r="I515" s="2">
        <f>'Moving Avg'!H515</f>
        <v>4.3261135000000026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  <c r="M515" s="7">
        <f t="shared" si="80"/>
        <v>25</v>
      </c>
      <c r="N515" s="7">
        <f t="shared" si="81"/>
        <v>45</v>
      </c>
      <c r="O515" s="7">
        <f t="shared" si="82"/>
        <v>50</v>
      </c>
      <c r="P515" s="7">
        <f t="shared" si="83"/>
        <v>83.5</v>
      </c>
      <c r="Q515" s="8">
        <f t="shared" ref="Q515:Q578" si="84">0.35*M515+N515*0.35+O515*0.15+P515*0.15</f>
        <v>44.524999999999999</v>
      </c>
      <c r="R515" s="8">
        <f t="shared" ref="R515:R578" si="85">M515*0.2+N515*0.2+O515*0.35+P515*0.25</f>
        <v>52.375</v>
      </c>
      <c r="S515" s="8">
        <f t="shared" ref="S515:S578" si="86">M515*0.15+N515*0.15+O515*0.25+P515*0.45</f>
        <v>60.575000000000003</v>
      </c>
      <c r="T515" s="8">
        <f t="shared" ref="T515:T578" si="87">0.25*SUM(M515:P515)</f>
        <v>50.875</v>
      </c>
      <c r="U515" s="7">
        <f t="shared" ref="U515:U578" si="88">SUM(Q515:S515)/3</f>
        <v>52.491666666666674</v>
      </c>
      <c r="V515" s="7">
        <f t="shared" ref="V515:V578" si="89">SUM(Q515:T515)/4</f>
        <v>52.087500000000006</v>
      </c>
    </row>
    <row r="516" spans="1:22" ht="13.5" x14ac:dyDescent="0.25">
      <c r="A516" s="3">
        <f>RSI!A516</f>
        <v>43054</v>
      </c>
      <c r="B516" s="2">
        <f>RSI!B516</f>
        <v>4.8303000000000003</v>
      </c>
      <c r="C516" s="2">
        <f>RSI!I516</f>
        <v>61.73824781777661</v>
      </c>
      <c r="D516" s="2">
        <f>MACD!E516</f>
        <v>-3.1654817246780098E-2</v>
      </c>
      <c r="E516" s="2">
        <f>MACD!F516</f>
        <v>-1.6015592911915032E-2</v>
      </c>
      <c r="F516" s="2">
        <f>'Moving Avg'!D516</f>
        <v>4.8012600000000001</v>
      </c>
      <c r="G516" s="2">
        <f>'Moving Avg'!F516</f>
        <v>4.7581549999999995</v>
      </c>
      <c r="H516" s="2">
        <f>'Moving Avg'!G516</f>
        <v>4.7764399999999991</v>
      </c>
      <c r="I516" s="2">
        <f>'Moving Avg'!H516</f>
        <v>4.3300150000000022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  <c r="M516" s="7">
        <f t="shared" si="80"/>
        <v>25</v>
      </c>
      <c r="N516" s="7">
        <f t="shared" si="81"/>
        <v>45</v>
      </c>
      <c r="O516" s="7">
        <f t="shared" si="82"/>
        <v>50</v>
      </c>
      <c r="P516" s="7">
        <f t="shared" si="83"/>
        <v>100</v>
      </c>
      <c r="Q516" s="8">
        <f t="shared" si="84"/>
        <v>47</v>
      </c>
      <c r="R516" s="8">
        <f t="shared" si="85"/>
        <v>56.5</v>
      </c>
      <c r="S516" s="8">
        <f t="shared" si="86"/>
        <v>68</v>
      </c>
      <c r="T516" s="8">
        <f t="shared" si="87"/>
        <v>55</v>
      </c>
      <c r="U516" s="7">
        <f t="shared" si="88"/>
        <v>57.166666666666664</v>
      </c>
      <c r="V516" s="7">
        <f t="shared" si="89"/>
        <v>56.625</v>
      </c>
    </row>
    <row r="517" spans="1:22" ht="13.5" x14ac:dyDescent="0.25">
      <c r="A517" s="3">
        <f>RSI!A517</f>
        <v>43055</v>
      </c>
      <c r="B517" s="2">
        <f>RSI!B517</f>
        <v>4.8303000000000003</v>
      </c>
      <c r="C517" s="2">
        <f>RSI!I517</f>
        <v>61.73824781777661</v>
      </c>
      <c r="D517" s="2">
        <f>MACD!E517</f>
        <v>-3.0066902034368681E-2</v>
      </c>
      <c r="E517" s="2">
        <f>MACD!F517</f>
        <v>-1.8825854736405762E-2</v>
      </c>
      <c r="F517" s="2">
        <f>'Moving Avg'!D517</f>
        <v>4.8085199999999997</v>
      </c>
      <c r="G517" s="2">
        <f>'Moving Avg'!F517</f>
        <v>4.7628249999999976</v>
      </c>
      <c r="H517" s="2">
        <f>'Moving Avg'!G517</f>
        <v>4.7772699999999988</v>
      </c>
      <c r="I517" s="2">
        <f>'Moving Avg'!H517</f>
        <v>4.3341535000000029</v>
      </c>
      <c r="J517" s="5" t="str">
        <f>OBV!F517</f>
        <v>BULLISH</v>
      </c>
      <c r="K517" s="5" t="str">
        <f>OBV!G517</f>
        <v>STRONG</v>
      </c>
      <c r="L517" s="5" t="str">
        <f>OBV!H517</f>
        <v>CONFIRMED BULLISH</v>
      </c>
      <c r="M517" s="7">
        <f t="shared" si="80"/>
        <v>25</v>
      </c>
      <c r="N517" s="7">
        <f t="shared" si="81"/>
        <v>45</v>
      </c>
      <c r="O517" s="7">
        <f t="shared" si="82"/>
        <v>50</v>
      </c>
      <c r="P517" s="7">
        <f t="shared" si="83"/>
        <v>100</v>
      </c>
      <c r="Q517" s="8">
        <f t="shared" si="84"/>
        <v>47</v>
      </c>
      <c r="R517" s="8">
        <f t="shared" si="85"/>
        <v>56.5</v>
      </c>
      <c r="S517" s="8">
        <f t="shared" si="86"/>
        <v>68</v>
      </c>
      <c r="T517" s="8">
        <f t="shared" si="87"/>
        <v>55</v>
      </c>
      <c r="U517" s="7">
        <f t="shared" si="88"/>
        <v>57.166666666666664</v>
      </c>
      <c r="V517" s="7">
        <f t="shared" si="89"/>
        <v>56.625</v>
      </c>
    </row>
    <row r="518" spans="1:22" ht="13.5" x14ac:dyDescent="0.25">
      <c r="A518" s="3">
        <f>RSI!A518</f>
        <v>43056</v>
      </c>
      <c r="B518" s="2">
        <f>RSI!B518</f>
        <v>4.8303000000000003</v>
      </c>
      <c r="C518" s="2">
        <f>RSI!I518</f>
        <v>61.73824781777661</v>
      </c>
      <c r="D518" s="2">
        <f>MACD!E518</f>
        <v>-2.9071619152457373E-2</v>
      </c>
      <c r="E518" s="2">
        <f>MACD!F518</f>
        <v>-2.0875007619616085E-2</v>
      </c>
      <c r="F518" s="2">
        <f>'Moving Avg'!D518</f>
        <v>4.8147400000000005</v>
      </c>
      <c r="G518" s="2">
        <f>'Moving Avg'!F518</f>
        <v>4.7680149999999983</v>
      </c>
      <c r="H518" s="2">
        <f>'Moving Avg'!G518</f>
        <v>4.7777879999999993</v>
      </c>
      <c r="I518" s="2">
        <f>'Moving Avg'!H518</f>
        <v>4.3385050000000014</v>
      </c>
      <c r="J518" s="5" t="str">
        <f>OBV!F518</f>
        <v>BULLISH</v>
      </c>
      <c r="K518" s="5" t="str">
        <f>OBV!G518</f>
        <v>STRONG</v>
      </c>
      <c r="L518" s="5" t="str">
        <f>OBV!H518</f>
        <v>CONFIRMED BULLISH</v>
      </c>
      <c r="M518" s="7">
        <f t="shared" si="80"/>
        <v>25</v>
      </c>
      <c r="N518" s="7">
        <f t="shared" si="81"/>
        <v>45</v>
      </c>
      <c r="O518" s="7">
        <f t="shared" si="82"/>
        <v>50</v>
      </c>
      <c r="P518" s="7">
        <f t="shared" si="83"/>
        <v>100</v>
      </c>
      <c r="Q518" s="8">
        <f t="shared" si="84"/>
        <v>47</v>
      </c>
      <c r="R518" s="8">
        <f t="shared" si="85"/>
        <v>56.5</v>
      </c>
      <c r="S518" s="8">
        <f t="shared" si="86"/>
        <v>68</v>
      </c>
      <c r="T518" s="8">
        <f t="shared" si="87"/>
        <v>55</v>
      </c>
      <c r="U518" s="7">
        <f t="shared" si="88"/>
        <v>57.166666666666664</v>
      </c>
      <c r="V518" s="7">
        <f t="shared" si="89"/>
        <v>56.625</v>
      </c>
    </row>
    <row r="519" spans="1:22" ht="13.5" x14ac:dyDescent="0.25">
      <c r="A519" s="3">
        <f>RSI!A519</f>
        <v>43059</v>
      </c>
      <c r="B519" s="2">
        <f>RSI!B519</f>
        <v>4.8303000000000003</v>
      </c>
      <c r="C519" s="2">
        <f>RSI!I519</f>
        <v>61.73824781777661</v>
      </c>
      <c r="D519" s="2">
        <f>MACD!E519</f>
        <v>-2.8551991605064053E-2</v>
      </c>
      <c r="E519" s="2">
        <f>MACD!F519</f>
        <v>-2.2410404416705682E-2</v>
      </c>
      <c r="F519" s="2">
        <f>'Moving Avg'!D519</f>
        <v>4.8209600000000012</v>
      </c>
      <c r="G519" s="2">
        <f>'Moving Avg'!F519</f>
        <v>4.7758049999999983</v>
      </c>
      <c r="H519" s="2">
        <f>'Moving Avg'!G519</f>
        <v>4.7788259999999987</v>
      </c>
      <c r="I519" s="2">
        <f>'Moving Avg'!H519</f>
        <v>4.3428330000000015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  <c r="M519" s="7">
        <f t="shared" si="80"/>
        <v>25</v>
      </c>
      <c r="N519" s="7">
        <f t="shared" si="81"/>
        <v>45</v>
      </c>
      <c r="O519" s="7">
        <f t="shared" si="82"/>
        <v>50</v>
      </c>
      <c r="P519" s="7">
        <f t="shared" si="83"/>
        <v>100</v>
      </c>
      <c r="Q519" s="8">
        <f t="shared" si="84"/>
        <v>47</v>
      </c>
      <c r="R519" s="8">
        <f t="shared" si="85"/>
        <v>56.5</v>
      </c>
      <c r="S519" s="8">
        <f t="shared" si="86"/>
        <v>68</v>
      </c>
      <c r="T519" s="8">
        <f t="shared" si="87"/>
        <v>55</v>
      </c>
      <c r="U519" s="7">
        <f t="shared" si="88"/>
        <v>57.166666666666664</v>
      </c>
      <c r="V519" s="7">
        <f t="shared" si="89"/>
        <v>56.625</v>
      </c>
    </row>
    <row r="520" spans="1:22" ht="13.5" x14ac:dyDescent="0.25">
      <c r="A520" s="3">
        <f>RSI!A520</f>
        <v>43060</v>
      </c>
      <c r="B520" s="2">
        <f>RSI!B520</f>
        <v>4.8303000000000003</v>
      </c>
      <c r="C520" s="2">
        <f>RSI!I520</f>
        <v>61.73824781777661</v>
      </c>
      <c r="D520" s="2">
        <f>MACD!E520</f>
        <v>-2.8410950174997396E-2</v>
      </c>
      <c r="E520" s="2">
        <f>MACD!F520</f>
        <v>-2.3610513568364026E-2</v>
      </c>
      <c r="F520" s="2">
        <f>'Moving Avg'!D520</f>
        <v>4.8303000000000003</v>
      </c>
      <c r="G520" s="2">
        <f>'Moving Avg'!F520</f>
        <v>4.7835949999999983</v>
      </c>
      <c r="H520" s="2">
        <f>'Moving Avg'!G520</f>
        <v>4.7798639999999999</v>
      </c>
      <c r="I520" s="2">
        <f>'Moving Avg'!H520</f>
        <v>4.3470895000000009</v>
      </c>
      <c r="J520" s="5" t="str">
        <f>OBV!F520</f>
        <v>BULLISH</v>
      </c>
      <c r="K520" s="5" t="str">
        <f>OBV!G520</f>
        <v>STRONG</v>
      </c>
      <c r="L520" s="5" t="str">
        <f>OBV!H520</f>
        <v>CONFIRMED BULLISH</v>
      </c>
      <c r="M520" s="7">
        <f t="shared" si="80"/>
        <v>25</v>
      </c>
      <c r="N520" s="7">
        <f t="shared" si="81"/>
        <v>45</v>
      </c>
      <c r="O520" s="7">
        <f t="shared" si="82"/>
        <v>50</v>
      </c>
      <c r="P520" s="7">
        <f t="shared" si="83"/>
        <v>100</v>
      </c>
      <c r="Q520" s="8">
        <f t="shared" si="84"/>
        <v>47</v>
      </c>
      <c r="R520" s="8">
        <f t="shared" si="85"/>
        <v>56.5</v>
      </c>
      <c r="S520" s="8">
        <f t="shared" si="86"/>
        <v>68</v>
      </c>
      <c r="T520" s="8">
        <f t="shared" si="87"/>
        <v>55</v>
      </c>
      <c r="U520" s="7">
        <f t="shared" si="88"/>
        <v>57.166666666666664</v>
      </c>
      <c r="V520" s="7">
        <f t="shared" si="89"/>
        <v>56.625</v>
      </c>
    </row>
    <row r="521" spans="1:22" ht="13.5" x14ac:dyDescent="0.25">
      <c r="A521" s="3">
        <f>RSI!A521</f>
        <v>43061</v>
      </c>
      <c r="B521" s="2">
        <f>RSI!B521</f>
        <v>4.8303000000000003</v>
      </c>
      <c r="C521" s="2">
        <f>RSI!I521</f>
        <v>61.73824781777661</v>
      </c>
      <c r="D521" s="2">
        <f>MACD!E521</f>
        <v>-2.6168129109560567E-2</v>
      </c>
      <c r="E521" s="2">
        <f>MACD!F521</f>
        <v>-2.4122036676603335E-2</v>
      </c>
      <c r="F521" s="2">
        <f>'Moving Avg'!D521</f>
        <v>4.8303000000000003</v>
      </c>
      <c r="G521" s="2">
        <f>'Moving Avg'!F521</f>
        <v>4.7885249999999981</v>
      </c>
      <c r="H521" s="2">
        <f>'Moving Avg'!G521</f>
        <v>4.7806939999999996</v>
      </c>
      <c r="I521" s="2">
        <f>'Moving Avg'!H521</f>
        <v>4.3507540000000011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  <c r="M521" s="7">
        <f t="shared" si="80"/>
        <v>25</v>
      </c>
      <c r="N521" s="7">
        <f t="shared" si="81"/>
        <v>45</v>
      </c>
      <c r="O521" s="7">
        <f t="shared" si="82"/>
        <v>50</v>
      </c>
      <c r="P521" s="7">
        <f t="shared" si="83"/>
        <v>33</v>
      </c>
      <c r="Q521" s="8">
        <f t="shared" si="84"/>
        <v>36.950000000000003</v>
      </c>
      <c r="R521" s="8">
        <f t="shared" si="85"/>
        <v>39.75</v>
      </c>
      <c r="S521" s="8">
        <f t="shared" si="86"/>
        <v>37.85</v>
      </c>
      <c r="T521" s="8">
        <f t="shared" si="87"/>
        <v>38.25</v>
      </c>
      <c r="U521" s="7">
        <f t="shared" si="88"/>
        <v>38.183333333333337</v>
      </c>
      <c r="V521" s="7">
        <f t="shared" si="89"/>
        <v>38.200000000000003</v>
      </c>
    </row>
    <row r="522" spans="1:22" ht="13.5" x14ac:dyDescent="0.25">
      <c r="A522" s="3">
        <f>RSI!A522</f>
        <v>43062</v>
      </c>
      <c r="B522" s="2">
        <f>RSI!B522</f>
        <v>4.8303000000000003</v>
      </c>
      <c r="C522" s="2">
        <f>RSI!I522</f>
        <v>61.73824781777661</v>
      </c>
      <c r="D522" s="2">
        <f>MACD!E522</f>
        <v>-2.4526396034251441E-2</v>
      </c>
      <c r="E522" s="2">
        <f>MACD!F522</f>
        <v>-2.4202908548132958E-2</v>
      </c>
      <c r="F522" s="2">
        <f>'Moving Avg'!D522</f>
        <v>4.8303000000000003</v>
      </c>
      <c r="G522" s="2">
        <f>'Moving Avg'!F522</f>
        <v>4.7931949999999981</v>
      </c>
      <c r="H522" s="2">
        <f>'Moving Avg'!G522</f>
        <v>4.7815240000000001</v>
      </c>
      <c r="I522" s="2">
        <f>'Moving Avg'!H522</f>
        <v>4.3550105000000014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  <c r="M522" s="7">
        <f t="shared" si="80"/>
        <v>25</v>
      </c>
      <c r="N522" s="7">
        <f t="shared" si="81"/>
        <v>45</v>
      </c>
      <c r="O522" s="7">
        <f t="shared" si="82"/>
        <v>50</v>
      </c>
      <c r="P522" s="7">
        <f t="shared" si="83"/>
        <v>33</v>
      </c>
      <c r="Q522" s="8">
        <f t="shared" si="84"/>
        <v>36.950000000000003</v>
      </c>
      <c r="R522" s="8">
        <f t="shared" si="85"/>
        <v>39.75</v>
      </c>
      <c r="S522" s="8">
        <f t="shared" si="86"/>
        <v>37.85</v>
      </c>
      <c r="T522" s="8">
        <f t="shared" si="87"/>
        <v>38.25</v>
      </c>
      <c r="U522" s="7">
        <f t="shared" si="88"/>
        <v>38.183333333333337</v>
      </c>
      <c r="V522" s="7">
        <f t="shared" si="89"/>
        <v>38.200000000000003</v>
      </c>
    </row>
    <row r="523" spans="1:22" ht="13.5" x14ac:dyDescent="0.25">
      <c r="A523" s="3">
        <f>RSI!A523</f>
        <v>43063</v>
      </c>
      <c r="B523" s="2">
        <f>RSI!B523</f>
        <v>4.8978999999999999</v>
      </c>
      <c r="C523" s="2">
        <f>RSI!I523</f>
        <v>72.927733363291154</v>
      </c>
      <c r="D523" s="2">
        <f>MACD!E523</f>
        <v>-2.7581717459188582E-2</v>
      </c>
      <c r="E523" s="2">
        <f>MACD!F523</f>
        <v>-2.4878670330344084E-2</v>
      </c>
      <c r="F523" s="2">
        <f>'Moving Avg'!D523</f>
        <v>4.84382</v>
      </c>
      <c r="G523" s="2">
        <f>'Moving Avg'!F523</f>
        <v>4.8012449999999989</v>
      </c>
      <c r="H523" s="2">
        <f>'Moving Avg'!G523</f>
        <v>4.7837059999999996</v>
      </c>
      <c r="I523" s="2">
        <f>'Moving Avg'!H523</f>
        <v>4.359131500000001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  <c r="M523" s="7">
        <f t="shared" si="80"/>
        <v>0</v>
      </c>
      <c r="N523" s="7">
        <f t="shared" si="81"/>
        <v>45</v>
      </c>
      <c r="O523" s="7">
        <f t="shared" si="82"/>
        <v>50</v>
      </c>
      <c r="P523" s="7">
        <f t="shared" si="83"/>
        <v>83.5</v>
      </c>
      <c r="Q523" s="8">
        <f t="shared" si="84"/>
        <v>35.774999999999999</v>
      </c>
      <c r="R523" s="8">
        <f t="shared" si="85"/>
        <v>47.375</v>
      </c>
      <c r="S523" s="8">
        <f t="shared" si="86"/>
        <v>56.825000000000003</v>
      </c>
      <c r="T523" s="8">
        <f t="shared" si="87"/>
        <v>44.625</v>
      </c>
      <c r="U523" s="7">
        <f t="shared" si="88"/>
        <v>46.658333333333339</v>
      </c>
      <c r="V523" s="7">
        <f t="shared" si="89"/>
        <v>46.150000000000006</v>
      </c>
    </row>
    <row r="524" spans="1:22" ht="13.5" x14ac:dyDescent="0.25">
      <c r="A524" s="3">
        <f>RSI!A524</f>
        <v>43066</v>
      </c>
      <c r="B524" s="2">
        <f>RSI!B524</f>
        <v>4.8978999999999999</v>
      </c>
      <c r="C524" s="2">
        <f>RSI!I524</f>
        <v>72.927733363291154</v>
      </c>
      <c r="D524" s="2">
        <f>MACD!E524</f>
        <v>-3.0785952564661656E-2</v>
      </c>
      <c r="E524" s="2">
        <f>MACD!F524</f>
        <v>-2.60601267772076E-2</v>
      </c>
      <c r="F524" s="2">
        <f>'Moving Avg'!D524</f>
        <v>4.8573399999999998</v>
      </c>
      <c r="G524" s="2">
        <f>'Moving Avg'!F524</f>
        <v>4.8092949999999988</v>
      </c>
      <c r="H524" s="2">
        <f>'Moving Avg'!G524</f>
        <v>4.7871339999999991</v>
      </c>
      <c r="I524" s="2">
        <f>'Moving Avg'!H524</f>
        <v>4.3637260000000015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  <c r="M524" s="7">
        <f t="shared" si="80"/>
        <v>0</v>
      </c>
      <c r="N524" s="7">
        <f t="shared" si="81"/>
        <v>45</v>
      </c>
      <c r="O524" s="7">
        <f t="shared" si="82"/>
        <v>50</v>
      </c>
      <c r="P524" s="7">
        <f t="shared" si="83"/>
        <v>83.5</v>
      </c>
      <c r="Q524" s="8">
        <f t="shared" si="84"/>
        <v>35.774999999999999</v>
      </c>
      <c r="R524" s="8">
        <f t="shared" si="85"/>
        <v>47.375</v>
      </c>
      <c r="S524" s="8">
        <f t="shared" si="86"/>
        <v>56.825000000000003</v>
      </c>
      <c r="T524" s="8">
        <f t="shared" si="87"/>
        <v>44.625</v>
      </c>
      <c r="U524" s="7">
        <f t="shared" si="88"/>
        <v>46.658333333333339</v>
      </c>
      <c r="V524" s="7">
        <f t="shared" si="89"/>
        <v>46.150000000000006</v>
      </c>
    </row>
    <row r="525" spans="1:22" ht="13.5" x14ac:dyDescent="0.25">
      <c r="A525" s="3">
        <f>RSI!A525</f>
        <v>43067</v>
      </c>
      <c r="B525" s="2">
        <f>RSI!B525</f>
        <v>4.8978999999999999</v>
      </c>
      <c r="C525" s="2">
        <f>RSI!I525</f>
        <v>72.927733363291154</v>
      </c>
      <c r="D525" s="2">
        <f>MACD!E525</f>
        <v>-3.6470342432885161E-2</v>
      </c>
      <c r="E525" s="2">
        <f>MACD!F525</f>
        <v>-2.8142169908343114E-2</v>
      </c>
      <c r="F525" s="2">
        <f>'Moving Avg'!D525</f>
        <v>4.8708600000000004</v>
      </c>
      <c r="G525" s="2">
        <f>'Moving Avg'!F525</f>
        <v>4.8168299999999986</v>
      </c>
      <c r="H525" s="2">
        <f>'Moving Avg'!G525</f>
        <v>4.7895239999999992</v>
      </c>
      <c r="I525" s="2">
        <f>'Moving Avg'!H525</f>
        <v>4.3683680000000011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  <c r="M525" s="7">
        <f t="shared" si="80"/>
        <v>0</v>
      </c>
      <c r="N525" s="7">
        <f t="shared" si="81"/>
        <v>45</v>
      </c>
      <c r="O525" s="7">
        <f t="shared" si="82"/>
        <v>50</v>
      </c>
      <c r="P525" s="7">
        <f t="shared" si="83"/>
        <v>83.5</v>
      </c>
      <c r="Q525" s="8">
        <f t="shared" si="84"/>
        <v>35.774999999999999</v>
      </c>
      <c r="R525" s="8">
        <f t="shared" si="85"/>
        <v>47.375</v>
      </c>
      <c r="S525" s="8">
        <f t="shared" si="86"/>
        <v>56.825000000000003</v>
      </c>
      <c r="T525" s="8">
        <f t="shared" si="87"/>
        <v>44.625</v>
      </c>
      <c r="U525" s="7">
        <f t="shared" si="88"/>
        <v>46.658333333333339</v>
      </c>
      <c r="V525" s="7">
        <f t="shared" si="89"/>
        <v>46.150000000000006</v>
      </c>
    </row>
    <row r="526" spans="1:22" ht="13.5" x14ac:dyDescent="0.25">
      <c r="A526" s="3">
        <f>RSI!A526</f>
        <v>43068</v>
      </c>
      <c r="B526" s="2">
        <f>RSI!B526</f>
        <v>4.9082999999999997</v>
      </c>
      <c r="C526" s="2">
        <f>RSI!I526</f>
        <v>74.368080234411508</v>
      </c>
      <c r="D526" s="2">
        <f>MACD!E526</f>
        <v>-3.5396626888810623E-2</v>
      </c>
      <c r="E526" s="2">
        <f>MACD!F526</f>
        <v>-2.9593061304436619E-2</v>
      </c>
      <c r="F526" s="2">
        <f>'Moving Avg'!D526</f>
        <v>4.8864600000000005</v>
      </c>
      <c r="G526" s="2">
        <f>'Moving Avg'!F526</f>
        <v>4.8248849999999992</v>
      </c>
      <c r="H526" s="2">
        <f>'Moving Avg'!G526</f>
        <v>4.792122</v>
      </c>
      <c r="I526" s="2">
        <f>'Moving Avg'!H526</f>
        <v>4.3727780000000021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  <c r="M526" s="7">
        <f t="shared" si="80"/>
        <v>0</v>
      </c>
      <c r="N526" s="7">
        <f t="shared" si="81"/>
        <v>45</v>
      </c>
      <c r="O526" s="7">
        <f t="shared" si="82"/>
        <v>50</v>
      </c>
      <c r="P526" s="7">
        <f t="shared" si="83"/>
        <v>83.5</v>
      </c>
      <c r="Q526" s="8">
        <f t="shared" si="84"/>
        <v>35.774999999999999</v>
      </c>
      <c r="R526" s="8">
        <f t="shared" si="85"/>
        <v>47.375</v>
      </c>
      <c r="S526" s="8">
        <f t="shared" si="86"/>
        <v>56.825000000000003</v>
      </c>
      <c r="T526" s="8">
        <f t="shared" si="87"/>
        <v>44.625</v>
      </c>
      <c r="U526" s="7">
        <f t="shared" si="88"/>
        <v>46.658333333333339</v>
      </c>
      <c r="V526" s="7">
        <f t="shared" si="89"/>
        <v>46.150000000000006</v>
      </c>
    </row>
    <row r="527" spans="1:22" ht="13.5" x14ac:dyDescent="0.25">
      <c r="A527" s="3">
        <f>RSI!A527</f>
        <v>43069</v>
      </c>
      <c r="B527" s="2">
        <f>RSI!B527</f>
        <v>4.9082999999999997</v>
      </c>
      <c r="C527" s="2">
        <f>RSI!I527</f>
        <v>74.368080234411494</v>
      </c>
      <c r="D527" s="2">
        <f>MACD!E527</f>
        <v>-3.5040905287170077E-2</v>
      </c>
      <c r="E527" s="2">
        <f>MACD!F527</f>
        <v>-3.0682630100983311E-2</v>
      </c>
      <c r="F527" s="2">
        <f>'Moving Avg'!D527</f>
        <v>4.9020600000000005</v>
      </c>
      <c r="G527" s="2">
        <f>'Moving Avg'!F527</f>
        <v>4.8313799999999985</v>
      </c>
      <c r="H527" s="2">
        <f>'Moving Avg'!G527</f>
        <v>4.7956539999999999</v>
      </c>
      <c r="I527" s="2">
        <f>'Moving Avg'!H527</f>
        <v>4.3771880000000021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  <c r="M527" s="7">
        <f t="shared" si="80"/>
        <v>0</v>
      </c>
      <c r="N527" s="7">
        <f t="shared" si="81"/>
        <v>45</v>
      </c>
      <c r="O527" s="7">
        <f t="shared" si="82"/>
        <v>50</v>
      </c>
      <c r="P527" s="7">
        <f t="shared" si="83"/>
        <v>83.5</v>
      </c>
      <c r="Q527" s="8">
        <f t="shared" si="84"/>
        <v>35.774999999999999</v>
      </c>
      <c r="R527" s="8">
        <f t="shared" si="85"/>
        <v>47.375</v>
      </c>
      <c r="S527" s="8">
        <f t="shared" si="86"/>
        <v>56.825000000000003</v>
      </c>
      <c r="T527" s="8">
        <f t="shared" si="87"/>
        <v>44.625</v>
      </c>
      <c r="U527" s="7">
        <f t="shared" si="88"/>
        <v>46.658333333333339</v>
      </c>
      <c r="V527" s="7">
        <f t="shared" si="89"/>
        <v>46.150000000000006</v>
      </c>
    </row>
    <row r="528" spans="1:22" ht="13.5" x14ac:dyDescent="0.25">
      <c r="A528" s="3">
        <f>RSI!A528</f>
        <v>43073</v>
      </c>
      <c r="B528" s="2">
        <f>RSI!B528</f>
        <v>4.9341999999999997</v>
      </c>
      <c r="C528" s="2">
        <f>RSI!I528</f>
        <v>77.78220386656912</v>
      </c>
      <c r="D528" s="2">
        <f>MACD!E528</f>
        <v>-3.7170286878054348E-2</v>
      </c>
      <c r="E528" s="2">
        <f>MACD!F528</f>
        <v>-3.1980161456397524E-2</v>
      </c>
      <c r="F528" s="2">
        <f>'Moving Avg'!D528</f>
        <v>4.9093200000000001</v>
      </c>
      <c r="G528" s="2">
        <f>'Moving Avg'!F528</f>
        <v>4.8391699999999984</v>
      </c>
      <c r="H528" s="2">
        <f>'Moving Avg'!G528</f>
        <v>4.7987700000000011</v>
      </c>
      <c r="I528" s="2">
        <f>'Moving Avg'!H528</f>
        <v>4.382296000000002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  <c r="M528" s="7">
        <f t="shared" si="80"/>
        <v>0</v>
      </c>
      <c r="N528" s="7">
        <f t="shared" si="81"/>
        <v>45</v>
      </c>
      <c r="O528" s="7">
        <f t="shared" si="82"/>
        <v>50</v>
      </c>
      <c r="P528" s="7">
        <f t="shared" si="83"/>
        <v>83.5</v>
      </c>
      <c r="Q528" s="8">
        <f t="shared" si="84"/>
        <v>35.774999999999999</v>
      </c>
      <c r="R528" s="8">
        <f t="shared" si="85"/>
        <v>47.375</v>
      </c>
      <c r="S528" s="8">
        <f t="shared" si="86"/>
        <v>56.825000000000003</v>
      </c>
      <c r="T528" s="8">
        <f t="shared" si="87"/>
        <v>44.625</v>
      </c>
      <c r="U528" s="7">
        <f t="shared" si="88"/>
        <v>46.658333333333339</v>
      </c>
      <c r="V528" s="7">
        <f t="shared" si="89"/>
        <v>46.150000000000006</v>
      </c>
    </row>
    <row r="529" spans="1:22" ht="13.5" x14ac:dyDescent="0.25">
      <c r="A529" s="3">
        <f>RSI!A529</f>
        <v>43074</v>
      </c>
      <c r="B529" s="2">
        <f>RSI!B529</f>
        <v>4.9757999999999996</v>
      </c>
      <c r="C529" s="2">
        <f>RSI!I529</f>
        <v>81.942575810013992</v>
      </c>
      <c r="D529" s="2">
        <f>MACD!E529</f>
        <v>-4.2680539840962872E-2</v>
      </c>
      <c r="E529" s="2">
        <f>MACD!F529</f>
        <v>-3.4120237133310596E-2</v>
      </c>
      <c r="F529" s="2">
        <f>'Moving Avg'!D529</f>
        <v>4.9249000000000001</v>
      </c>
      <c r="G529" s="2">
        <f>'Moving Avg'!F529</f>
        <v>4.8490399999999996</v>
      </c>
      <c r="H529" s="2">
        <f>'Moving Avg'!G529</f>
        <v>4.8021980000000006</v>
      </c>
      <c r="I529" s="2">
        <f>'Moving Avg'!H529</f>
        <v>4.3876120000000016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  <c r="M529" s="7">
        <f t="shared" si="80"/>
        <v>0</v>
      </c>
      <c r="N529" s="7">
        <f t="shared" si="81"/>
        <v>45</v>
      </c>
      <c r="O529" s="7">
        <f t="shared" si="82"/>
        <v>50</v>
      </c>
      <c r="P529" s="7">
        <f t="shared" si="83"/>
        <v>83.5</v>
      </c>
      <c r="Q529" s="8">
        <f t="shared" si="84"/>
        <v>35.774999999999999</v>
      </c>
      <c r="R529" s="8">
        <f t="shared" si="85"/>
        <v>47.375</v>
      </c>
      <c r="S529" s="8">
        <f t="shared" si="86"/>
        <v>56.825000000000003</v>
      </c>
      <c r="T529" s="8">
        <f t="shared" si="87"/>
        <v>44.625</v>
      </c>
      <c r="U529" s="7">
        <f t="shared" si="88"/>
        <v>46.658333333333339</v>
      </c>
      <c r="V529" s="7">
        <f t="shared" si="89"/>
        <v>46.150000000000006</v>
      </c>
    </row>
    <row r="530" spans="1:22" ht="13.5" x14ac:dyDescent="0.25">
      <c r="A530" s="3">
        <f>RSI!A530</f>
        <v>43075</v>
      </c>
      <c r="B530" s="2">
        <f>RSI!B530</f>
        <v>4.9653999999999998</v>
      </c>
      <c r="C530" s="2">
        <f>RSI!I530</f>
        <v>78.009749583788278</v>
      </c>
      <c r="D530" s="2">
        <f>MACD!E530</f>
        <v>-4.7399050967561251E-2</v>
      </c>
      <c r="E530" s="2">
        <f>MACD!F530</f>
        <v>-3.6775999900160727E-2</v>
      </c>
      <c r="F530" s="2">
        <f>'Moving Avg'!D530</f>
        <v>4.9383999999999997</v>
      </c>
      <c r="G530" s="2">
        <f>'Moving Avg'!F530</f>
        <v>4.8583899999999991</v>
      </c>
      <c r="H530" s="2">
        <f>'Moving Avg'!G530</f>
        <v>4.8054180000000004</v>
      </c>
      <c r="I530" s="2">
        <f>'Moving Avg'!H530</f>
        <v>4.3929940000000025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0"/>
        <v>0</v>
      </c>
      <c r="N530" s="7">
        <f t="shared" si="81"/>
        <v>45</v>
      </c>
      <c r="O530" s="7">
        <f t="shared" si="82"/>
        <v>50</v>
      </c>
      <c r="P530" s="7">
        <f t="shared" si="83"/>
        <v>83.5</v>
      </c>
      <c r="Q530" s="8">
        <f t="shared" si="84"/>
        <v>35.774999999999999</v>
      </c>
      <c r="R530" s="8">
        <f t="shared" si="85"/>
        <v>47.375</v>
      </c>
      <c r="S530" s="8">
        <f t="shared" si="86"/>
        <v>56.825000000000003</v>
      </c>
      <c r="T530" s="8">
        <f t="shared" si="87"/>
        <v>44.625</v>
      </c>
      <c r="U530" s="7">
        <f t="shared" si="88"/>
        <v>46.658333333333339</v>
      </c>
      <c r="V530" s="7">
        <f t="shared" si="89"/>
        <v>46.150000000000006</v>
      </c>
    </row>
    <row r="531" spans="1:22" ht="13.5" x14ac:dyDescent="0.25">
      <c r="A531" s="3">
        <f>RSI!A531</f>
        <v>43076</v>
      </c>
      <c r="B531" s="2">
        <f>RSI!B531</f>
        <v>4.9653999999999998</v>
      </c>
      <c r="C531" s="2">
        <f>RSI!I531</f>
        <v>78.009749583788278</v>
      </c>
      <c r="D531" s="2">
        <f>MACD!E531</f>
        <v>-5.2095331183926064E-2</v>
      </c>
      <c r="E531" s="2">
        <f>MACD!F531</f>
        <v>-3.9839866156913796E-2</v>
      </c>
      <c r="F531" s="2">
        <f>'Moving Avg'!D531</f>
        <v>4.9498199999999999</v>
      </c>
      <c r="G531" s="2">
        <f>'Moving Avg'!F531</f>
        <v>4.8669600000000006</v>
      </c>
      <c r="H531" s="2">
        <f>'Moving Avg'!G531</f>
        <v>4.8085339999999999</v>
      </c>
      <c r="I531" s="2">
        <f>'Moving Avg'!H531</f>
        <v>4.3988735000000023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  <c r="M531" s="7">
        <f t="shared" si="80"/>
        <v>0</v>
      </c>
      <c r="N531" s="7">
        <f t="shared" si="81"/>
        <v>45</v>
      </c>
      <c r="O531" s="7">
        <f t="shared" si="82"/>
        <v>50</v>
      </c>
      <c r="P531" s="7">
        <f t="shared" si="83"/>
        <v>83.5</v>
      </c>
      <c r="Q531" s="8">
        <f t="shared" si="84"/>
        <v>35.774999999999999</v>
      </c>
      <c r="R531" s="8">
        <f t="shared" si="85"/>
        <v>47.375</v>
      </c>
      <c r="S531" s="8">
        <f t="shared" si="86"/>
        <v>56.825000000000003</v>
      </c>
      <c r="T531" s="8">
        <f t="shared" si="87"/>
        <v>44.625</v>
      </c>
      <c r="U531" s="7">
        <f t="shared" si="88"/>
        <v>46.658333333333339</v>
      </c>
      <c r="V531" s="7">
        <f t="shared" si="89"/>
        <v>46.150000000000006</v>
      </c>
    </row>
    <row r="532" spans="1:22" ht="13.5" x14ac:dyDescent="0.25">
      <c r="A532" s="3">
        <f>RSI!A532</f>
        <v>43077</v>
      </c>
      <c r="B532" s="2">
        <f>RSI!B532</f>
        <v>4.9653999999999998</v>
      </c>
      <c r="C532" s="2">
        <f>RSI!I532</f>
        <v>78.009749583788278</v>
      </c>
      <c r="D532" s="2">
        <f>MACD!E532</f>
        <v>-5.6720675157614586E-2</v>
      </c>
      <c r="E532" s="2">
        <f>MACD!F532</f>
        <v>-4.3216027957053954E-2</v>
      </c>
      <c r="F532" s="2">
        <f>'Moving Avg'!D532</f>
        <v>4.9612399999999992</v>
      </c>
      <c r="G532" s="2">
        <f>'Moving Avg'!F532</f>
        <v>4.8755300000000013</v>
      </c>
      <c r="H532" s="2">
        <f>'Moving Avg'!G532</f>
        <v>4.8117540000000005</v>
      </c>
      <c r="I532" s="2">
        <f>'Moving Avg'!H532</f>
        <v>4.4042795000000021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  <c r="M532" s="7">
        <f t="shared" si="80"/>
        <v>0</v>
      </c>
      <c r="N532" s="7">
        <f t="shared" si="81"/>
        <v>45</v>
      </c>
      <c r="O532" s="7">
        <f t="shared" si="82"/>
        <v>50</v>
      </c>
      <c r="P532" s="7">
        <f t="shared" si="83"/>
        <v>83.5</v>
      </c>
      <c r="Q532" s="8">
        <f t="shared" si="84"/>
        <v>35.774999999999999</v>
      </c>
      <c r="R532" s="8">
        <f t="shared" si="85"/>
        <v>47.375</v>
      </c>
      <c r="S532" s="8">
        <f t="shared" si="86"/>
        <v>56.825000000000003</v>
      </c>
      <c r="T532" s="8">
        <f t="shared" si="87"/>
        <v>44.625</v>
      </c>
      <c r="U532" s="7">
        <f t="shared" si="88"/>
        <v>46.658333333333339</v>
      </c>
      <c r="V532" s="7">
        <f t="shared" si="89"/>
        <v>46.150000000000006</v>
      </c>
    </row>
    <row r="533" spans="1:22" ht="13.5" x14ac:dyDescent="0.25">
      <c r="A533" s="3">
        <f>RSI!A533</f>
        <v>43080</v>
      </c>
      <c r="B533" s="2">
        <f>RSI!B533</f>
        <v>4.9757999999999996</v>
      </c>
      <c r="C533" s="2">
        <f>RSI!I533</f>
        <v>79.253394083431786</v>
      </c>
      <c r="D533" s="2">
        <f>MACD!E533</f>
        <v>-5.1608102200730421E-2</v>
      </c>
      <c r="E533" s="2">
        <f>MACD!F533</f>
        <v>-4.4894442805789248E-2</v>
      </c>
      <c r="F533" s="2">
        <f>'Moving Avg'!D533</f>
        <v>4.9695599999999995</v>
      </c>
      <c r="G533" s="2">
        <f>'Moving Avg'!F533</f>
        <v>4.8843600000000009</v>
      </c>
      <c r="H533" s="2">
        <f>'Moving Avg'!G533</f>
        <v>4.8151820000000001</v>
      </c>
      <c r="I533" s="2">
        <f>'Moving Avg'!H533</f>
        <v>4.4095005000000027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  <c r="M533" s="7">
        <f t="shared" si="80"/>
        <v>0</v>
      </c>
      <c r="N533" s="7">
        <f t="shared" si="81"/>
        <v>45</v>
      </c>
      <c r="O533" s="7">
        <f t="shared" si="82"/>
        <v>50</v>
      </c>
      <c r="P533" s="7">
        <f t="shared" si="83"/>
        <v>83.5</v>
      </c>
      <c r="Q533" s="8">
        <f t="shared" si="84"/>
        <v>35.774999999999999</v>
      </c>
      <c r="R533" s="8">
        <f t="shared" si="85"/>
        <v>47.375</v>
      </c>
      <c r="S533" s="8">
        <f t="shared" si="86"/>
        <v>56.825000000000003</v>
      </c>
      <c r="T533" s="8">
        <f t="shared" si="87"/>
        <v>44.625</v>
      </c>
      <c r="U533" s="7">
        <f t="shared" si="88"/>
        <v>46.658333333333339</v>
      </c>
      <c r="V533" s="7">
        <f t="shared" si="89"/>
        <v>46.150000000000006</v>
      </c>
    </row>
    <row r="534" spans="1:22" ht="13.5" x14ac:dyDescent="0.25">
      <c r="A534" s="3">
        <f>RSI!A534</f>
        <v>43081</v>
      </c>
      <c r="B534" s="2">
        <f>RSI!B534</f>
        <v>5.0068999999999999</v>
      </c>
      <c r="C534" s="2">
        <f>RSI!I534</f>
        <v>82.449787271972866</v>
      </c>
      <c r="D534" s="2">
        <f>MACD!E534</f>
        <v>-5.0205851568406068E-2</v>
      </c>
      <c r="E534" s="2">
        <f>MACD!F534</f>
        <v>-4.5956724558312616E-2</v>
      </c>
      <c r="F534" s="2">
        <f>'Moving Avg'!D534</f>
        <v>4.9757800000000003</v>
      </c>
      <c r="G534" s="2">
        <f>'Moving Avg'!F534</f>
        <v>4.8947450000000003</v>
      </c>
      <c r="H534" s="2">
        <f>'Moving Avg'!G534</f>
        <v>4.8171539999999995</v>
      </c>
      <c r="I534" s="2">
        <f>'Moving Avg'!H534</f>
        <v>4.4152325000000028</v>
      </c>
      <c r="J534" s="5" t="str">
        <f>OBV!F534</f>
        <v>BULLISH</v>
      </c>
      <c r="K534" s="5" t="str">
        <f>OBV!G534</f>
        <v>NEUTRAL</v>
      </c>
      <c r="L534" s="5" t="str">
        <f>OBV!H534</f>
        <v>CONFIRMED BULLISH</v>
      </c>
      <c r="M534" s="7">
        <f t="shared" si="80"/>
        <v>0</v>
      </c>
      <c r="N534" s="7">
        <f t="shared" si="81"/>
        <v>45</v>
      </c>
      <c r="O534" s="7">
        <f t="shared" si="82"/>
        <v>50</v>
      </c>
      <c r="P534" s="7">
        <f t="shared" si="83"/>
        <v>83.5</v>
      </c>
      <c r="Q534" s="8">
        <f t="shared" si="84"/>
        <v>35.774999999999999</v>
      </c>
      <c r="R534" s="8">
        <f t="shared" si="85"/>
        <v>47.375</v>
      </c>
      <c r="S534" s="8">
        <f t="shared" si="86"/>
        <v>56.825000000000003</v>
      </c>
      <c r="T534" s="8">
        <f t="shared" si="87"/>
        <v>44.625</v>
      </c>
      <c r="U534" s="7">
        <f t="shared" si="88"/>
        <v>46.658333333333339</v>
      </c>
      <c r="V534" s="7">
        <f t="shared" si="89"/>
        <v>46.150000000000006</v>
      </c>
    </row>
    <row r="535" spans="1:22" ht="13.5" x14ac:dyDescent="0.25">
      <c r="A535" s="3">
        <f>RSI!A535</f>
        <v>43082</v>
      </c>
      <c r="B535" s="2">
        <f>RSI!B535</f>
        <v>4.9341999999999997</v>
      </c>
      <c r="C535" s="2">
        <f>RSI!I535</f>
        <v>59.407976556018312</v>
      </c>
      <c r="D535" s="2">
        <f>MACD!E535</f>
        <v>-4.4392055755976934E-2</v>
      </c>
      <c r="E535" s="2">
        <f>MACD!F535</f>
        <v>-4.5643790797845481E-2</v>
      </c>
      <c r="F535" s="2">
        <f>'Moving Avg'!D535</f>
        <v>4.9695400000000003</v>
      </c>
      <c r="G535" s="2">
        <f>'Moving Avg'!F535</f>
        <v>4.9022750000000004</v>
      </c>
      <c r="H535" s="2">
        <f>'Moving Avg'!G535</f>
        <v>4.81975</v>
      </c>
      <c r="I535" s="2">
        <f>'Moving Avg'!H535</f>
        <v>4.4206010000000022</v>
      </c>
      <c r="J535" s="5" t="str">
        <f>OBV!F535</f>
        <v>BULLISH</v>
      </c>
      <c r="K535" s="5" t="str">
        <f>OBV!G535</f>
        <v>NEUTRAL</v>
      </c>
      <c r="L535" s="5" t="str">
        <f>OBV!H535</f>
        <v>BULLISH DIVERGENCE</v>
      </c>
      <c r="M535" s="7">
        <f t="shared" si="80"/>
        <v>25</v>
      </c>
      <c r="N535" s="7">
        <f t="shared" si="81"/>
        <v>0</v>
      </c>
      <c r="O535" s="7">
        <f t="shared" si="82"/>
        <v>50</v>
      </c>
      <c r="P535" s="7">
        <f t="shared" si="83"/>
        <v>66.5</v>
      </c>
      <c r="Q535" s="8">
        <f t="shared" si="84"/>
        <v>26.225000000000001</v>
      </c>
      <c r="R535" s="8">
        <f t="shared" si="85"/>
        <v>39.125</v>
      </c>
      <c r="S535" s="8">
        <f t="shared" si="86"/>
        <v>46.174999999999997</v>
      </c>
      <c r="T535" s="8">
        <f t="shared" si="87"/>
        <v>35.375</v>
      </c>
      <c r="U535" s="7">
        <f t="shared" si="88"/>
        <v>37.174999999999997</v>
      </c>
      <c r="V535" s="7">
        <f t="shared" si="89"/>
        <v>36.724999999999994</v>
      </c>
    </row>
    <row r="536" spans="1:22" ht="13.5" x14ac:dyDescent="0.25">
      <c r="A536" s="3">
        <f>RSI!A536</f>
        <v>43083</v>
      </c>
      <c r="B536" s="2">
        <f>RSI!B536</f>
        <v>5.0121000000000002</v>
      </c>
      <c r="C536" s="2">
        <f>RSI!I536</f>
        <v>69.306341334041193</v>
      </c>
      <c r="D536" s="2">
        <f>MACD!E536</f>
        <v>-4.391524073762465E-2</v>
      </c>
      <c r="E536" s="2">
        <f>MACD!F536</f>
        <v>-4.5298080785801317E-2</v>
      </c>
      <c r="F536" s="2">
        <f>'Moving Avg'!D536</f>
        <v>4.9788799999999993</v>
      </c>
      <c r="G536" s="2">
        <f>'Moving Avg'!F536</f>
        <v>4.9113650000000009</v>
      </c>
      <c r="H536" s="2">
        <f>'Moving Avg'!G536</f>
        <v>4.8239039999999997</v>
      </c>
      <c r="I536" s="2">
        <f>'Moving Avg'!H536</f>
        <v>4.4263825000000034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  <c r="M536" s="7">
        <f t="shared" si="80"/>
        <v>25</v>
      </c>
      <c r="N536" s="7">
        <f t="shared" si="81"/>
        <v>0</v>
      </c>
      <c r="O536" s="7">
        <f t="shared" si="82"/>
        <v>50</v>
      </c>
      <c r="P536" s="7">
        <f t="shared" si="83"/>
        <v>100</v>
      </c>
      <c r="Q536" s="8">
        <f t="shared" si="84"/>
        <v>31.25</v>
      </c>
      <c r="R536" s="8">
        <f t="shared" si="85"/>
        <v>47.5</v>
      </c>
      <c r="S536" s="8">
        <f t="shared" si="86"/>
        <v>61.25</v>
      </c>
      <c r="T536" s="8">
        <f t="shared" si="87"/>
        <v>43.75</v>
      </c>
      <c r="U536" s="7">
        <f t="shared" si="88"/>
        <v>46.666666666666664</v>
      </c>
      <c r="V536" s="7">
        <f t="shared" si="89"/>
        <v>45.9375</v>
      </c>
    </row>
    <row r="537" spans="1:22" ht="13.5" x14ac:dyDescent="0.25">
      <c r="A537" s="3">
        <f>RSI!A537</f>
        <v>43084</v>
      </c>
      <c r="B537" s="2">
        <f>RSI!B537</f>
        <v>4.9341999999999997</v>
      </c>
      <c r="C537" s="2">
        <f>RSI!I537</f>
        <v>54.891429822901252</v>
      </c>
      <c r="D537" s="2">
        <f>MACD!E537</f>
        <v>-3.8453744746178131E-2</v>
      </c>
      <c r="E537" s="2">
        <f>MACD!F537</f>
        <v>-4.3929213577876679E-2</v>
      </c>
      <c r="F537" s="2">
        <f>'Moving Avg'!D537</f>
        <v>4.9726400000000002</v>
      </c>
      <c r="G537" s="2">
        <f>'Moving Avg'!F537</f>
        <v>4.9165599999999996</v>
      </c>
      <c r="H537" s="2">
        <f>'Moving Avg'!G537</f>
        <v>4.8264999999999993</v>
      </c>
      <c r="I537" s="2">
        <f>'Moving Avg'!H537</f>
        <v>4.4318690000000025</v>
      </c>
      <c r="J537" s="5" t="str">
        <f>OBV!F537</f>
        <v>BULLISH</v>
      </c>
      <c r="K537" s="5" t="str">
        <f>OBV!G537</f>
        <v>STRONG</v>
      </c>
      <c r="L537" s="5" t="str">
        <f>OBV!H537</f>
        <v>BULLISH DIVERGENCE</v>
      </c>
      <c r="M537" s="7">
        <f t="shared" si="80"/>
        <v>25</v>
      </c>
      <c r="N537" s="7">
        <f t="shared" si="81"/>
        <v>0</v>
      </c>
      <c r="O537" s="7">
        <f t="shared" si="82"/>
        <v>50</v>
      </c>
      <c r="P537" s="7">
        <f t="shared" si="83"/>
        <v>83</v>
      </c>
      <c r="Q537" s="8">
        <f t="shared" si="84"/>
        <v>28.7</v>
      </c>
      <c r="R537" s="8">
        <f t="shared" si="85"/>
        <v>43.25</v>
      </c>
      <c r="S537" s="8">
        <f t="shared" si="86"/>
        <v>53.6</v>
      </c>
      <c r="T537" s="8">
        <f t="shared" si="87"/>
        <v>39.5</v>
      </c>
      <c r="U537" s="7">
        <f t="shared" si="88"/>
        <v>41.85</v>
      </c>
      <c r="V537" s="7">
        <f t="shared" si="89"/>
        <v>41.262500000000003</v>
      </c>
    </row>
    <row r="538" spans="1:22" ht="13.5" x14ac:dyDescent="0.25">
      <c r="A538" s="3">
        <f>RSI!A538</f>
        <v>43087</v>
      </c>
      <c r="B538" s="2">
        <f>RSI!B538</f>
        <v>5.0121000000000002</v>
      </c>
      <c r="C538" s="2">
        <f>RSI!I538</f>
        <v>63.146215205076544</v>
      </c>
      <c r="D538" s="2">
        <f>MACD!E538</f>
        <v>-3.5817487262894687E-2</v>
      </c>
      <c r="E538" s="2">
        <f>MACD!F538</f>
        <v>-4.2306868314880279E-2</v>
      </c>
      <c r="F538" s="2">
        <f>'Moving Avg'!D538</f>
        <v>4.9798999999999998</v>
      </c>
      <c r="G538" s="2">
        <f>'Moving Avg'!F538</f>
        <v>4.9256500000000001</v>
      </c>
      <c r="H538" s="2">
        <f>'Moving Avg'!G538</f>
        <v>4.8306539999999991</v>
      </c>
      <c r="I538" s="2">
        <f>'Moving Avg'!H538</f>
        <v>4.4377450000000032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  <c r="M538" s="7">
        <f t="shared" si="80"/>
        <v>25</v>
      </c>
      <c r="N538" s="7">
        <f t="shared" si="81"/>
        <v>0</v>
      </c>
      <c r="O538" s="7">
        <f t="shared" si="82"/>
        <v>50</v>
      </c>
      <c r="P538" s="7">
        <f t="shared" si="83"/>
        <v>100</v>
      </c>
      <c r="Q538" s="8">
        <f t="shared" si="84"/>
        <v>31.25</v>
      </c>
      <c r="R538" s="8">
        <f t="shared" si="85"/>
        <v>47.5</v>
      </c>
      <c r="S538" s="8">
        <f t="shared" si="86"/>
        <v>61.25</v>
      </c>
      <c r="T538" s="8">
        <f t="shared" si="87"/>
        <v>43.75</v>
      </c>
      <c r="U538" s="7">
        <f t="shared" si="88"/>
        <v>46.666666666666664</v>
      </c>
      <c r="V538" s="7">
        <f t="shared" si="89"/>
        <v>45.9375</v>
      </c>
    </row>
    <row r="539" spans="1:22" ht="13.5" x14ac:dyDescent="0.25">
      <c r="A539" s="3">
        <f>RSI!A539</f>
        <v>43088</v>
      </c>
      <c r="B539" s="2">
        <f>RSI!B539</f>
        <v>5.0381</v>
      </c>
      <c r="C539" s="2">
        <f>RSI!I539</f>
        <v>65.420702252344327</v>
      </c>
      <c r="D539" s="2">
        <f>MACD!E539</f>
        <v>-2.9757542086385591E-2</v>
      </c>
      <c r="E539" s="2">
        <f>MACD!F539</f>
        <v>-3.9797003069181339E-2</v>
      </c>
      <c r="F539" s="2">
        <f>'Moving Avg'!D539</f>
        <v>4.9861400000000007</v>
      </c>
      <c r="G539" s="2">
        <f>'Moving Avg'!F539</f>
        <v>4.9360400000000002</v>
      </c>
      <c r="H539" s="2">
        <f>'Moving Avg'!G539</f>
        <v>4.8348099999999992</v>
      </c>
      <c r="I539" s="2">
        <f>'Moving Avg'!H539</f>
        <v>4.4438695000000026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25</v>
      </c>
      <c r="N539" s="7">
        <f t="shared" si="81"/>
        <v>0</v>
      </c>
      <c r="O539" s="7">
        <f t="shared" si="82"/>
        <v>50</v>
      </c>
      <c r="P539" s="7">
        <f t="shared" si="83"/>
        <v>100</v>
      </c>
      <c r="Q539" s="8">
        <f t="shared" si="84"/>
        <v>31.25</v>
      </c>
      <c r="R539" s="8">
        <f t="shared" si="85"/>
        <v>47.5</v>
      </c>
      <c r="S539" s="8">
        <f t="shared" si="86"/>
        <v>61.25</v>
      </c>
      <c r="T539" s="8">
        <f t="shared" si="87"/>
        <v>43.75</v>
      </c>
      <c r="U539" s="7">
        <f t="shared" si="88"/>
        <v>46.666666666666664</v>
      </c>
      <c r="V539" s="7">
        <f t="shared" si="89"/>
        <v>45.9375</v>
      </c>
    </row>
    <row r="540" spans="1:22" ht="13.5" x14ac:dyDescent="0.25">
      <c r="A540" s="3">
        <f>RSI!A540</f>
        <v>43089</v>
      </c>
      <c r="B540" s="2">
        <f>RSI!B540</f>
        <v>5.0640999999999998</v>
      </c>
      <c r="C540" s="2">
        <f>RSI!I540</f>
        <v>67.57574580402428</v>
      </c>
      <c r="D540" s="2">
        <f>MACD!E540</f>
        <v>-2.89065019385637E-2</v>
      </c>
      <c r="E540" s="2">
        <f>MACD!F540</f>
        <v>-3.7618902843057814E-2</v>
      </c>
      <c r="F540" s="2">
        <f>'Moving Avg'!D540</f>
        <v>5.0121200000000004</v>
      </c>
      <c r="G540" s="2">
        <f>'Moving Avg'!F540</f>
        <v>4.9477300000000008</v>
      </c>
      <c r="H540" s="2">
        <f>'Moving Avg'!G540</f>
        <v>4.8394859999999982</v>
      </c>
      <c r="I540" s="2">
        <f>'Moving Avg'!H540</f>
        <v>4.4501240000000033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  <c r="M540" s="7">
        <f t="shared" si="80"/>
        <v>25</v>
      </c>
      <c r="N540" s="7">
        <f t="shared" si="81"/>
        <v>0</v>
      </c>
      <c r="O540" s="7">
        <f t="shared" si="82"/>
        <v>50</v>
      </c>
      <c r="P540" s="7">
        <f t="shared" si="83"/>
        <v>100</v>
      </c>
      <c r="Q540" s="8">
        <f t="shared" si="84"/>
        <v>31.25</v>
      </c>
      <c r="R540" s="8">
        <f t="shared" si="85"/>
        <v>47.5</v>
      </c>
      <c r="S540" s="8">
        <f t="shared" si="86"/>
        <v>61.25</v>
      </c>
      <c r="T540" s="8">
        <f t="shared" si="87"/>
        <v>43.75</v>
      </c>
      <c r="U540" s="7">
        <f t="shared" si="88"/>
        <v>46.666666666666664</v>
      </c>
      <c r="V540" s="7">
        <f t="shared" si="89"/>
        <v>45.9375</v>
      </c>
    </row>
    <row r="541" spans="1:22" ht="13.5" x14ac:dyDescent="0.25">
      <c r="A541" s="3">
        <f>RSI!A541</f>
        <v>43090</v>
      </c>
      <c r="B541" s="2">
        <f>RSI!B541</f>
        <v>5.09</v>
      </c>
      <c r="C541" s="2">
        <f>RSI!I541</f>
        <v>69.607702785559269</v>
      </c>
      <c r="D541" s="2">
        <f>MACD!E541</f>
        <v>-3.0953618609774303E-2</v>
      </c>
      <c r="E541" s="2">
        <f>MACD!F541</f>
        <v>-3.6285845996401112E-2</v>
      </c>
      <c r="F541" s="2">
        <f>'Moving Avg'!D541</f>
        <v>5.0277000000000003</v>
      </c>
      <c r="G541" s="2">
        <f>'Moving Avg'!F541</f>
        <v>4.9607150000000013</v>
      </c>
      <c r="H541" s="2">
        <f>'Moving Avg'!G541</f>
        <v>4.8474839999999988</v>
      </c>
      <c r="I541" s="2">
        <f>'Moving Avg'!H541</f>
        <v>4.456153000000004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  <c r="M541" s="7">
        <f t="shared" si="80"/>
        <v>25</v>
      </c>
      <c r="N541" s="7">
        <f t="shared" si="81"/>
        <v>0</v>
      </c>
      <c r="O541" s="7">
        <f t="shared" si="82"/>
        <v>50</v>
      </c>
      <c r="P541" s="7">
        <f t="shared" si="83"/>
        <v>100</v>
      </c>
      <c r="Q541" s="8">
        <f t="shared" si="84"/>
        <v>31.25</v>
      </c>
      <c r="R541" s="8">
        <f t="shared" si="85"/>
        <v>47.5</v>
      </c>
      <c r="S541" s="8">
        <f t="shared" si="86"/>
        <v>61.25</v>
      </c>
      <c r="T541" s="8">
        <f t="shared" si="87"/>
        <v>43.75</v>
      </c>
      <c r="U541" s="7">
        <f t="shared" si="88"/>
        <v>46.666666666666664</v>
      </c>
      <c r="V541" s="7">
        <f t="shared" si="89"/>
        <v>45.9375</v>
      </c>
    </row>
    <row r="542" spans="1:22" ht="13.5" x14ac:dyDescent="0.25">
      <c r="A542" s="3">
        <f>RSI!A542</f>
        <v>43091</v>
      </c>
      <c r="B542" s="2">
        <f>RSI!B542</f>
        <v>5.1003999999999996</v>
      </c>
      <c r="C542" s="2">
        <f>RSI!I542</f>
        <v>70.409590837932015</v>
      </c>
      <c r="D542" s="2">
        <f>MACD!E542</f>
        <v>-3.4395050547504802E-2</v>
      </c>
      <c r="E542" s="2">
        <f>MACD!F542</f>
        <v>-3.5907686906621848E-2</v>
      </c>
      <c r="F542" s="2">
        <f>'Moving Avg'!D542</f>
        <v>5.0609400000000004</v>
      </c>
      <c r="G542" s="2">
        <f>'Moving Avg'!F542</f>
        <v>4.9742200000000008</v>
      </c>
      <c r="H542" s="2">
        <f>'Moving Avg'!G542</f>
        <v>4.8534039999999985</v>
      </c>
      <c r="I542" s="2">
        <f>'Moving Avg'!H542</f>
        <v>4.462707500000004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  <c r="M542" s="7">
        <f t="shared" si="80"/>
        <v>0</v>
      </c>
      <c r="N542" s="7">
        <f t="shared" si="81"/>
        <v>0</v>
      </c>
      <c r="O542" s="7">
        <f t="shared" si="82"/>
        <v>50</v>
      </c>
      <c r="P542" s="7">
        <f t="shared" si="83"/>
        <v>100</v>
      </c>
      <c r="Q542" s="8">
        <f t="shared" si="84"/>
        <v>22.5</v>
      </c>
      <c r="R542" s="8">
        <f t="shared" si="85"/>
        <v>42.5</v>
      </c>
      <c r="S542" s="8">
        <f t="shared" si="86"/>
        <v>57.5</v>
      </c>
      <c r="T542" s="8">
        <f t="shared" si="87"/>
        <v>37.5</v>
      </c>
      <c r="U542" s="7">
        <f t="shared" si="88"/>
        <v>40.833333333333336</v>
      </c>
      <c r="V542" s="7">
        <f t="shared" si="89"/>
        <v>40</v>
      </c>
    </row>
    <row r="543" spans="1:22" ht="13.5" x14ac:dyDescent="0.25">
      <c r="A543" s="3">
        <f>RSI!A543</f>
        <v>43094</v>
      </c>
      <c r="B543" s="2">
        <f>RSI!B543</f>
        <v>5.2458999999999998</v>
      </c>
      <c r="C543" s="2">
        <f>RSI!I543</f>
        <v>78.826563315978603</v>
      </c>
      <c r="D543" s="2">
        <f>MACD!E543</f>
        <v>-4.7415602059431627E-2</v>
      </c>
      <c r="E543" s="2">
        <f>MACD!F543</f>
        <v>-3.8209269937183807E-2</v>
      </c>
      <c r="F543" s="2">
        <f>'Moving Avg'!D543</f>
        <v>5.1076999999999995</v>
      </c>
      <c r="G543" s="2">
        <f>'Moving Avg'!F543</f>
        <v>4.9916200000000002</v>
      </c>
      <c r="H543" s="2">
        <f>'Moving Avg'!G543</f>
        <v>4.8622339999999982</v>
      </c>
      <c r="I543" s="2">
        <f>'Moving Avg'!H543</f>
        <v>4.4695160000000032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  <c r="M543" s="7">
        <f t="shared" si="80"/>
        <v>0</v>
      </c>
      <c r="N543" s="7">
        <f t="shared" si="81"/>
        <v>45</v>
      </c>
      <c r="O543" s="7">
        <f t="shared" si="82"/>
        <v>50</v>
      </c>
      <c r="P543" s="7">
        <f t="shared" si="83"/>
        <v>100</v>
      </c>
      <c r="Q543" s="8">
        <f t="shared" si="84"/>
        <v>38.25</v>
      </c>
      <c r="R543" s="8">
        <f t="shared" si="85"/>
        <v>51.5</v>
      </c>
      <c r="S543" s="8">
        <f t="shared" si="86"/>
        <v>64.25</v>
      </c>
      <c r="T543" s="8">
        <f t="shared" si="87"/>
        <v>48.75</v>
      </c>
      <c r="U543" s="7">
        <f t="shared" si="88"/>
        <v>51.333333333333336</v>
      </c>
      <c r="V543" s="7">
        <f t="shared" si="89"/>
        <v>50.6875</v>
      </c>
    </row>
    <row r="544" spans="1:22" ht="13.5" x14ac:dyDescent="0.25">
      <c r="A544" s="3">
        <f>RSI!A544</f>
        <v>43095</v>
      </c>
      <c r="B544" s="2">
        <f>RSI!B544</f>
        <v>5.2977999999999996</v>
      </c>
      <c r="C544" s="2">
        <f>RSI!I544</f>
        <v>80.912248503810929</v>
      </c>
      <c r="D544" s="2">
        <f>MACD!E544</f>
        <v>-5.9214431852998572E-2</v>
      </c>
      <c r="E544" s="2">
        <f>MACD!F544</f>
        <v>-4.241030232034676E-2</v>
      </c>
      <c r="F544" s="2">
        <f>'Moving Avg'!D544</f>
        <v>5.1596399999999996</v>
      </c>
      <c r="G544" s="2">
        <f>'Moving Avg'!F544</f>
        <v>5.0116150000000008</v>
      </c>
      <c r="H544" s="2">
        <f>'Moving Avg'!G544</f>
        <v>4.872101999999999</v>
      </c>
      <c r="I544" s="2">
        <f>'Moving Avg'!H544</f>
        <v>4.4765840000000034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  <c r="M544" s="7">
        <f t="shared" si="80"/>
        <v>0</v>
      </c>
      <c r="N544" s="7">
        <f t="shared" si="81"/>
        <v>45</v>
      </c>
      <c r="O544" s="7">
        <f t="shared" si="82"/>
        <v>50</v>
      </c>
      <c r="P544" s="7">
        <f t="shared" si="83"/>
        <v>100</v>
      </c>
      <c r="Q544" s="8">
        <f t="shared" si="84"/>
        <v>38.25</v>
      </c>
      <c r="R544" s="8">
        <f t="shared" si="85"/>
        <v>51.5</v>
      </c>
      <c r="S544" s="8">
        <f t="shared" si="86"/>
        <v>64.25</v>
      </c>
      <c r="T544" s="8">
        <f t="shared" si="87"/>
        <v>48.75</v>
      </c>
      <c r="U544" s="7">
        <f t="shared" si="88"/>
        <v>51.333333333333336</v>
      </c>
      <c r="V544" s="7">
        <f t="shared" si="89"/>
        <v>50.6875</v>
      </c>
    </row>
    <row r="545" spans="1:22" ht="13.5" x14ac:dyDescent="0.25">
      <c r="A545" s="3">
        <f>RSI!A545</f>
        <v>43096</v>
      </c>
      <c r="B545" s="2">
        <f>RSI!B545</f>
        <v>5.2977999999999996</v>
      </c>
      <c r="C545" s="2">
        <f>RSI!I545</f>
        <v>80.912248503810929</v>
      </c>
      <c r="D545" s="2">
        <f>MACD!E545</f>
        <v>-8.2283436029120693E-2</v>
      </c>
      <c r="E545" s="2">
        <f>MACD!F545</f>
        <v>-5.0384929062101548E-2</v>
      </c>
      <c r="F545" s="2">
        <f>'Moving Avg'!D545</f>
        <v>5.2063799999999993</v>
      </c>
      <c r="G545" s="2">
        <f>'Moving Avg'!F545</f>
        <v>5.0316099999999988</v>
      </c>
      <c r="H545" s="2">
        <f>'Moving Avg'!G545</f>
        <v>4.8843599999999983</v>
      </c>
      <c r="I545" s="2">
        <f>'Moving Avg'!H545</f>
        <v>4.4836520000000037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  <c r="M545" s="7">
        <f t="shared" si="80"/>
        <v>0</v>
      </c>
      <c r="N545" s="7">
        <f t="shared" si="81"/>
        <v>100</v>
      </c>
      <c r="O545" s="7">
        <f t="shared" si="82"/>
        <v>50</v>
      </c>
      <c r="P545" s="7">
        <f t="shared" si="83"/>
        <v>100</v>
      </c>
      <c r="Q545" s="8">
        <f t="shared" si="84"/>
        <v>57.5</v>
      </c>
      <c r="R545" s="8">
        <f t="shared" si="85"/>
        <v>62.5</v>
      </c>
      <c r="S545" s="8">
        <f t="shared" si="86"/>
        <v>72.5</v>
      </c>
      <c r="T545" s="8">
        <f t="shared" si="87"/>
        <v>62.5</v>
      </c>
      <c r="U545" s="7">
        <f t="shared" si="88"/>
        <v>64.166666666666671</v>
      </c>
      <c r="V545" s="7">
        <f t="shared" si="89"/>
        <v>63.75</v>
      </c>
    </row>
    <row r="546" spans="1:22" ht="13.5" x14ac:dyDescent="0.25">
      <c r="A546" s="3">
        <f>RSI!A546</f>
        <v>43097</v>
      </c>
      <c r="B546" s="2">
        <f>RSI!B546</f>
        <v>5.4225000000000003</v>
      </c>
      <c r="C546" s="2">
        <f>RSI!I546</f>
        <v>85.023218881626818</v>
      </c>
      <c r="D546" s="2">
        <f>MACD!E546</f>
        <v>-0.10081575057133474</v>
      </c>
      <c r="E546" s="2">
        <f>MACD!F546</f>
        <v>-6.0471093363948188E-2</v>
      </c>
      <c r="F546" s="2">
        <f>'Moving Avg'!D546</f>
        <v>5.2728799999999989</v>
      </c>
      <c r="G546" s="2">
        <f>'Moving Avg'!F546</f>
        <v>5.0573199999999989</v>
      </c>
      <c r="H546" s="2">
        <f>'Moving Avg'!G546</f>
        <v>4.8978659999999978</v>
      </c>
      <c r="I546" s="2">
        <f>'Moving Avg'!H546</f>
        <v>4.4913435000000046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  <c r="M546" s="7">
        <f t="shared" si="80"/>
        <v>0</v>
      </c>
      <c r="N546" s="7">
        <f t="shared" si="81"/>
        <v>100</v>
      </c>
      <c r="O546" s="7">
        <f t="shared" si="82"/>
        <v>50</v>
      </c>
      <c r="P546" s="7">
        <f t="shared" si="83"/>
        <v>100</v>
      </c>
      <c r="Q546" s="8">
        <f t="shared" si="84"/>
        <v>57.5</v>
      </c>
      <c r="R546" s="8">
        <f t="shared" si="85"/>
        <v>62.5</v>
      </c>
      <c r="S546" s="8">
        <f t="shared" si="86"/>
        <v>72.5</v>
      </c>
      <c r="T546" s="8">
        <f t="shared" si="87"/>
        <v>62.5</v>
      </c>
      <c r="U546" s="7">
        <f t="shared" si="88"/>
        <v>64.166666666666671</v>
      </c>
      <c r="V546" s="7">
        <f t="shared" si="89"/>
        <v>63.75</v>
      </c>
    </row>
    <row r="547" spans="1:22" ht="13.5" x14ac:dyDescent="0.25">
      <c r="A547" s="3">
        <f>RSI!A547</f>
        <v>43098</v>
      </c>
      <c r="B547" s="2">
        <f>RSI!B547</f>
        <v>5.4795999999999996</v>
      </c>
      <c r="C547" s="2">
        <f>RSI!I547</f>
        <v>86.461112908766708</v>
      </c>
      <c r="D547" s="2">
        <f>MACD!E547</f>
        <v>-0.13507764087567509</v>
      </c>
      <c r="E547" s="2">
        <f>MACD!F547</f>
        <v>-7.5392402866293576E-2</v>
      </c>
      <c r="F547" s="2">
        <f>'Moving Avg'!D547</f>
        <v>5.3487200000000001</v>
      </c>
      <c r="G547" s="2">
        <f>'Moving Avg'!F547</f>
        <v>5.0858849999999993</v>
      </c>
      <c r="H547" s="2">
        <f>'Moving Avg'!G547</f>
        <v>4.9127199999999984</v>
      </c>
      <c r="I547" s="2">
        <f>'Moving Avg'!H547</f>
        <v>4.4993440000000042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  <c r="M547" s="7">
        <f t="shared" si="80"/>
        <v>0</v>
      </c>
      <c r="N547" s="7">
        <f t="shared" si="81"/>
        <v>100</v>
      </c>
      <c r="O547" s="7">
        <f t="shared" si="82"/>
        <v>50</v>
      </c>
      <c r="P547" s="7">
        <f t="shared" si="83"/>
        <v>100</v>
      </c>
      <c r="Q547" s="8">
        <f t="shared" si="84"/>
        <v>57.5</v>
      </c>
      <c r="R547" s="8">
        <f t="shared" si="85"/>
        <v>62.5</v>
      </c>
      <c r="S547" s="8">
        <f t="shared" si="86"/>
        <v>72.5</v>
      </c>
      <c r="T547" s="8">
        <f t="shared" si="87"/>
        <v>62.5</v>
      </c>
      <c r="U547" s="7">
        <f t="shared" si="88"/>
        <v>64.166666666666671</v>
      </c>
      <c r="V547" s="7">
        <f t="shared" si="89"/>
        <v>63.75</v>
      </c>
    </row>
    <row r="548" spans="1:22" ht="13.5" x14ac:dyDescent="0.25">
      <c r="A548" s="3">
        <f>RSI!A548</f>
        <v>43102</v>
      </c>
      <c r="B548" s="2">
        <f>RSI!B548</f>
        <v>5.5575000000000001</v>
      </c>
      <c r="C548" s="2">
        <f>RSI!I548</f>
        <v>88.134783877460649</v>
      </c>
      <c r="D548" s="2">
        <f>MACD!E548</f>
        <v>-0.1603827954916035</v>
      </c>
      <c r="E548" s="2">
        <f>MACD!F548</f>
        <v>-9.2390481391355569E-2</v>
      </c>
      <c r="F548" s="2">
        <f>'Moving Avg'!D548</f>
        <v>5.4110400000000007</v>
      </c>
      <c r="G548" s="2">
        <f>'Moving Avg'!F548</f>
        <v>5.117049999999999</v>
      </c>
      <c r="H548" s="2">
        <f>'Moving Avg'!G548</f>
        <v>4.9293399999999989</v>
      </c>
      <c r="I548" s="2">
        <f>'Moving Avg'!H548</f>
        <v>4.5081840000000035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  <c r="M548" s="7">
        <f t="shared" si="80"/>
        <v>0</v>
      </c>
      <c r="N548" s="7">
        <f t="shared" si="81"/>
        <v>100</v>
      </c>
      <c r="O548" s="7">
        <f t="shared" si="82"/>
        <v>50</v>
      </c>
      <c r="P548" s="7">
        <f t="shared" si="83"/>
        <v>100</v>
      </c>
      <c r="Q548" s="8">
        <f t="shared" si="84"/>
        <v>57.5</v>
      </c>
      <c r="R548" s="8">
        <f t="shared" si="85"/>
        <v>62.5</v>
      </c>
      <c r="S548" s="8">
        <f t="shared" si="86"/>
        <v>72.5</v>
      </c>
      <c r="T548" s="8">
        <f t="shared" si="87"/>
        <v>62.5</v>
      </c>
      <c r="U548" s="7">
        <f t="shared" si="88"/>
        <v>64.166666666666671</v>
      </c>
      <c r="V548" s="7">
        <f t="shared" si="89"/>
        <v>63.75</v>
      </c>
    </row>
    <row r="549" spans="1:22" ht="13.5" x14ac:dyDescent="0.25">
      <c r="A549" s="3">
        <f>RSI!A549</f>
        <v>43103</v>
      </c>
      <c r="B549" s="2">
        <f>RSI!B549</f>
        <v>5.5627000000000004</v>
      </c>
      <c r="C549" s="2">
        <f>RSI!I549</f>
        <v>88.239297034623277</v>
      </c>
      <c r="D549" s="2">
        <f>MACD!E549</f>
        <v>-0.18098161696571768</v>
      </c>
      <c r="E549" s="2">
        <f>MACD!F549</f>
        <v>-0.110108708506228</v>
      </c>
      <c r="F549" s="2">
        <f>'Moving Avg'!D549</f>
        <v>5.4640199999999997</v>
      </c>
      <c r="G549" s="2">
        <f>'Moving Avg'!F549</f>
        <v>5.1463950000000001</v>
      </c>
      <c r="H549" s="2">
        <f>'Moving Avg'!G549</f>
        <v>4.9471039999999986</v>
      </c>
      <c r="I549" s="2">
        <f>'Moving Avg'!H549</f>
        <v>4.5170500000000029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  <c r="M549" s="7">
        <f t="shared" si="80"/>
        <v>0</v>
      </c>
      <c r="N549" s="7">
        <f t="shared" si="81"/>
        <v>100</v>
      </c>
      <c r="O549" s="7">
        <f t="shared" si="82"/>
        <v>50</v>
      </c>
      <c r="P549" s="7">
        <f t="shared" si="83"/>
        <v>100</v>
      </c>
      <c r="Q549" s="8">
        <f t="shared" si="84"/>
        <v>57.5</v>
      </c>
      <c r="R549" s="8">
        <f t="shared" si="85"/>
        <v>62.5</v>
      </c>
      <c r="S549" s="8">
        <f t="shared" si="86"/>
        <v>72.5</v>
      </c>
      <c r="T549" s="8">
        <f t="shared" si="87"/>
        <v>62.5</v>
      </c>
      <c r="U549" s="7">
        <f t="shared" si="88"/>
        <v>64.166666666666671</v>
      </c>
      <c r="V549" s="7">
        <f t="shared" si="89"/>
        <v>63.75</v>
      </c>
    </row>
    <row r="550" spans="1:22" ht="13.5" x14ac:dyDescent="0.25">
      <c r="A550" s="3">
        <f>RSI!A550</f>
        <v>43104</v>
      </c>
      <c r="B550" s="2">
        <f>RSI!B550</f>
        <v>5.6614000000000004</v>
      </c>
      <c r="C550" s="2">
        <f>RSI!I550</f>
        <v>90.033727254954727</v>
      </c>
      <c r="D550" s="2">
        <f>MACD!E550</f>
        <v>-0.20434728487887632</v>
      </c>
      <c r="E550" s="2">
        <f>MACD!F550</f>
        <v>-0.12895642378075767</v>
      </c>
      <c r="F550" s="2">
        <f>'Moving Avg'!D550</f>
        <v>5.53674</v>
      </c>
      <c r="G550" s="2">
        <f>'Moving Avg'!F550</f>
        <v>5.1811950000000007</v>
      </c>
      <c r="H550" s="2">
        <f>'Moving Avg'!G550</f>
        <v>4.9668419999999989</v>
      </c>
      <c r="I550" s="2">
        <f>'Moving Avg'!H550</f>
        <v>4.5264095000000024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  <c r="M550" s="7">
        <f t="shared" si="80"/>
        <v>0</v>
      </c>
      <c r="N550" s="7">
        <f t="shared" si="81"/>
        <v>100</v>
      </c>
      <c r="O550" s="7">
        <f t="shared" si="82"/>
        <v>50</v>
      </c>
      <c r="P550" s="7">
        <f t="shared" si="83"/>
        <v>100</v>
      </c>
      <c r="Q550" s="8">
        <f t="shared" si="84"/>
        <v>57.5</v>
      </c>
      <c r="R550" s="8">
        <f t="shared" si="85"/>
        <v>62.5</v>
      </c>
      <c r="S550" s="8">
        <f t="shared" si="86"/>
        <v>72.5</v>
      </c>
      <c r="T550" s="8">
        <f t="shared" si="87"/>
        <v>62.5</v>
      </c>
      <c r="U550" s="7">
        <f t="shared" si="88"/>
        <v>64.166666666666671</v>
      </c>
      <c r="V550" s="7">
        <f t="shared" si="89"/>
        <v>63.75</v>
      </c>
    </row>
    <row r="551" spans="1:22" ht="13.5" x14ac:dyDescent="0.25">
      <c r="A551" s="3">
        <f>RSI!A551</f>
        <v>43105</v>
      </c>
      <c r="B551" s="2">
        <f>RSI!B551</f>
        <v>5.7081</v>
      </c>
      <c r="C551" s="2">
        <f>RSI!I551</f>
        <v>90.75266962396617</v>
      </c>
      <c r="D551" s="2">
        <f>MACD!E551</f>
        <v>-0.22660645734783103</v>
      </c>
      <c r="E551" s="2">
        <f>MACD!F551</f>
        <v>-0.14848643049417234</v>
      </c>
      <c r="F551" s="2">
        <f>'Moving Avg'!D551</f>
        <v>5.5938599999999994</v>
      </c>
      <c r="G551" s="2">
        <f>'Moving Avg'!F551</f>
        <v>5.2183299999999999</v>
      </c>
      <c r="H551" s="2">
        <f>'Moving Avg'!G551</f>
        <v>4.9863699999999991</v>
      </c>
      <c r="I551" s="2">
        <f>'Moving Avg'!H551</f>
        <v>4.5360025000000022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  <c r="M551" s="7">
        <f t="shared" si="80"/>
        <v>0</v>
      </c>
      <c r="N551" s="7">
        <f t="shared" si="81"/>
        <v>100</v>
      </c>
      <c r="O551" s="7">
        <f t="shared" si="82"/>
        <v>50</v>
      </c>
      <c r="P551" s="7">
        <f t="shared" si="83"/>
        <v>100</v>
      </c>
      <c r="Q551" s="8">
        <f t="shared" si="84"/>
        <v>57.5</v>
      </c>
      <c r="R551" s="8">
        <f t="shared" si="85"/>
        <v>62.5</v>
      </c>
      <c r="S551" s="8">
        <f t="shared" si="86"/>
        <v>72.5</v>
      </c>
      <c r="T551" s="8">
        <f t="shared" si="87"/>
        <v>62.5</v>
      </c>
      <c r="U551" s="7">
        <f t="shared" si="88"/>
        <v>64.166666666666671</v>
      </c>
      <c r="V551" s="7">
        <f t="shared" si="89"/>
        <v>63.75</v>
      </c>
    </row>
    <row r="552" spans="1:22" ht="13.5" x14ac:dyDescent="0.25">
      <c r="A552" s="3">
        <f>RSI!A552</f>
        <v>43108</v>
      </c>
      <c r="B552" s="2">
        <f>RSI!B552</f>
        <v>5.7081</v>
      </c>
      <c r="C552" s="2">
        <f>RSI!I552</f>
        <v>90.75266962396617</v>
      </c>
      <c r="D552" s="2">
        <f>MACD!E552</f>
        <v>-0.24690744481099713</v>
      </c>
      <c r="E552" s="2">
        <f>MACD!F552</f>
        <v>-0.16817063335753732</v>
      </c>
      <c r="F552" s="2">
        <f>'Moving Avg'!D552</f>
        <v>5.6395600000000004</v>
      </c>
      <c r="G552" s="2">
        <f>'Moving Avg'!F552</f>
        <v>5.2554650000000009</v>
      </c>
      <c r="H552" s="2">
        <f>'Moving Avg'!G552</f>
        <v>5.0057939999999999</v>
      </c>
      <c r="I552" s="2">
        <f>'Moving Avg'!H552</f>
        <v>4.5455955000000019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  <c r="M552" s="7">
        <f t="shared" si="80"/>
        <v>0</v>
      </c>
      <c r="N552" s="7">
        <f t="shared" si="81"/>
        <v>100</v>
      </c>
      <c r="O552" s="7">
        <f t="shared" si="82"/>
        <v>50</v>
      </c>
      <c r="P552" s="7">
        <f t="shared" si="83"/>
        <v>100</v>
      </c>
      <c r="Q552" s="8">
        <f t="shared" si="84"/>
        <v>57.5</v>
      </c>
      <c r="R552" s="8">
        <f t="shared" si="85"/>
        <v>62.5</v>
      </c>
      <c r="S552" s="8">
        <f t="shared" si="86"/>
        <v>72.5</v>
      </c>
      <c r="T552" s="8">
        <f t="shared" si="87"/>
        <v>62.5</v>
      </c>
      <c r="U552" s="7">
        <f t="shared" si="88"/>
        <v>64.166666666666671</v>
      </c>
      <c r="V552" s="7">
        <f t="shared" si="89"/>
        <v>63.75</v>
      </c>
    </row>
    <row r="553" spans="1:22" ht="13.5" x14ac:dyDescent="0.25">
      <c r="A553" s="3">
        <f>RSI!A553</f>
        <v>43109</v>
      </c>
      <c r="B553" s="2">
        <f>RSI!B553</f>
        <v>5.7081</v>
      </c>
      <c r="C553" s="2">
        <f>RSI!I553</f>
        <v>90.75266962396617</v>
      </c>
      <c r="D553" s="2">
        <f>MACD!E553</f>
        <v>-0.24453975755494728</v>
      </c>
      <c r="E553" s="2">
        <f>MACD!F553</f>
        <v>-0.18344445819701932</v>
      </c>
      <c r="F553" s="2">
        <f>'Moving Avg'!D553</f>
        <v>5.6696800000000014</v>
      </c>
      <c r="G553" s="2">
        <f>'Moving Avg'!F553</f>
        <v>5.2920800000000012</v>
      </c>
      <c r="H553" s="2">
        <f>'Moving Avg'!G553</f>
        <v>5.0252179999999997</v>
      </c>
      <c r="I553" s="2">
        <f>'Moving Avg'!H553</f>
        <v>4.5555910000000015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  <c r="M553" s="7">
        <f t="shared" si="80"/>
        <v>0</v>
      </c>
      <c r="N553" s="7">
        <f t="shared" si="81"/>
        <v>100</v>
      </c>
      <c r="O553" s="7">
        <f t="shared" si="82"/>
        <v>50</v>
      </c>
      <c r="P553" s="7">
        <f t="shared" si="83"/>
        <v>100</v>
      </c>
      <c r="Q553" s="8">
        <f t="shared" si="84"/>
        <v>57.5</v>
      </c>
      <c r="R553" s="8">
        <f t="shared" si="85"/>
        <v>62.5</v>
      </c>
      <c r="S553" s="8">
        <f t="shared" si="86"/>
        <v>72.5</v>
      </c>
      <c r="T553" s="8">
        <f t="shared" si="87"/>
        <v>62.5</v>
      </c>
      <c r="U553" s="7">
        <f t="shared" si="88"/>
        <v>64.166666666666671</v>
      </c>
      <c r="V553" s="7">
        <f t="shared" si="89"/>
        <v>63.75</v>
      </c>
    </row>
    <row r="554" spans="1:22" ht="13.5" x14ac:dyDescent="0.25">
      <c r="A554" s="3">
        <f>RSI!A554</f>
        <v>43110</v>
      </c>
      <c r="B554" s="2">
        <f>RSI!B554</f>
        <v>5.7081</v>
      </c>
      <c r="C554" s="2">
        <f>RSI!I554</f>
        <v>90.75266962396617</v>
      </c>
      <c r="D554" s="2">
        <f>MACD!E554</f>
        <v>-0.2371805751457341</v>
      </c>
      <c r="E554" s="2">
        <f>MACD!F554</f>
        <v>-0.19419168158676228</v>
      </c>
      <c r="F554" s="2">
        <f>'Moving Avg'!D554</f>
        <v>5.69876</v>
      </c>
      <c r="G554" s="2">
        <f>'Moving Avg'!F554</f>
        <v>5.3271400000000018</v>
      </c>
      <c r="H554" s="2">
        <f>'Moving Avg'!G554</f>
        <v>5.0446419999999996</v>
      </c>
      <c r="I554" s="2">
        <f>'Moving Avg'!H554</f>
        <v>4.5655395000000007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  <c r="M554" s="7">
        <f t="shared" si="80"/>
        <v>0</v>
      </c>
      <c r="N554" s="7">
        <f t="shared" si="81"/>
        <v>100</v>
      </c>
      <c r="O554" s="7">
        <f t="shared" si="82"/>
        <v>50</v>
      </c>
      <c r="P554" s="7">
        <f t="shared" si="83"/>
        <v>83.5</v>
      </c>
      <c r="Q554" s="8">
        <f t="shared" si="84"/>
        <v>55.024999999999999</v>
      </c>
      <c r="R554" s="8">
        <f t="shared" si="85"/>
        <v>58.375</v>
      </c>
      <c r="S554" s="8">
        <f t="shared" si="86"/>
        <v>65.075000000000003</v>
      </c>
      <c r="T554" s="8">
        <f t="shared" si="87"/>
        <v>58.375</v>
      </c>
      <c r="U554" s="7">
        <f t="shared" si="88"/>
        <v>59.491666666666674</v>
      </c>
      <c r="V554" s="7">
        <f t="shared" si="89"/>
        <v>59.212500000000006</v>
      </c>
    </row>
    <row r="555" spans="1:22" ht="13.5" x14ac:dyDescent="0.25">
      <c r="A555" s="3">
        <f>RSI!A555</f>
        <v>43111</v>
      </c>
      <c r="B555" s="2">
        <f>RSI!B555</f>
        <v>5.6614000000000004</v>
      </c>
      <c r="C555" s="2">
        <f>RSI!I555</f>
        <v>82.725887434734744</v>
      </c>
      <c r="D555" s="2">
        <f>MACD!E555</f>
        <v>-0.22992844562118631</v>
      </c>
      <c r="E555" s="2">
        <f>MACD!F555</f>
        <v>-0.20133903439364709</v>
      </c>
      <c r="F555" s="2">
        <f>'Moving Avg'!D555</f>
        <v>5.69876</v>
      </c>
      <c r="G555" s="2">
        <f>'Moving Avg'!F555</f>
        <v>5.3635000000000002</v>
      </c>
      <c r="H555" s="2">
        <f>'Moving Avg'!G555</f>
        <v>5.0629260000000009</v>
      </c>
      <c r="I555" s="2">
        <f>'Moving Avg'!H555</f>
        <v>4.5753965000000001</v>
      </c>
      <c r="J555" s="5" t="str">
        <f>OBV!F555</f>
        <v>BEARISH</v>
      </c>
      <c r="K555" s="5" t="str">
        <f>OBV!G555</f>
        <v>WEAK</v>
      </c>
      <c r="L555" s="5" t="str">
        <f>OBV!H555</f>
        <v>NEUTRAL</v>
      </c>
      <c r="M555" s="7">
        <f t="shared" si="80"/>
        <v>0</v>
      </c>
      <c r="N555" s="7">
        <f t="shared" si="81"/>
        <v>100</v>
      </c>
      <c r="O555" s="7">
        <f t="shared" si="82"/>
        <v>50</v>
      </c>
      <c r="P555" s="7">
        <f t="shared" si="83"/>
        <v>0</v>
      </c>
      <c r="Q555" s="8">
        <f t="shared" si="84"/>
        <v>42.5</v>
      </c>
      <c r="R555" s="8">
        <f t="shared" si="85"/>
        <v>37.5</v>
      </c>
      <c r="S555" s="8">
        <f t="shared" si="86"/>
        <v>27.5</v>
      </c>
      <c r="T555" s="8">
        <f t="shared" si="87"/>
        <v>37.5</v>
      </c>
      <c r="U555" s="7">
        <f t="shared" si="88"/>
        <v>35.833333333333336</v>
      </c>
      <c r="V555" s="7">
        <f t="shared" si="89"/>
        <v>36.25</v>
      </c>
    </row>
    <row r="556" spans="1:22" ht="13.5" x14ac:dyDescent="0.25">
      <c r="A556" s="3">
        <f>RSI!A556</f>
        <v>43112</v>
      </c>
      <c r="B556" s="2">
        <f>RSI!B556</f>
        <v>5.6614000000000004</v>
      </c>
      <c r="C556" s="2">
        <f>RSI!I556</f>
        <v>82.725887434734744</v>
      </c>
      <c r="D556" s="2">
        <f>MACD!E556</f>
        <v>-0.20658528493248163</v>
      </c>
      <c r="E556" s="2">
        <f>MACD!F556</f>
        <v>-0.202388284501414</v>
      </c>
      <c r="F556" s="2">
        <f>'Moving Avg'!D556</f>
        <v>5.6894200000000001</v>
      </c>
      <c r="G556" s="2">
        <f>'Moving Avg'!F556</f>
        <v>5.3959650000000003</v>
      </c>
      <c r="H556" s="2">
        <f>'Moving Avg'!G556</f>
        <v>5.0812100000000022</v>
      </c>
      <c r="I556" s="2">
        <f>'Moving Avg'!H556</f>
        <v>4.5847085000000005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  <c r="M556" s="7">
        <f t="shared" si="80"/>
        <v>0</v>
      </c>
      <c r="N556" s="7">
        <f t="shared" si="81"/>
        <v>45</v>
      </c>
      <c r="O556" s="7">
        <f t="shared" si="82"/>
        <v>50</v>
      </c>
      <c r="P556" s="7">
        <f t="shared" si="83"/>
        <v>0</v>
      </c>
      <c r="Q556" s="8">
        <f t="shared" si="84"/>
        <v>23.25</v>
      </c>
      <c r="R556" s="8">
        <f t="shared" si="85"/>
        <v>26.5</v>
      </c>
      <c r="S556" s="8">
        <f t="shared" si="86"/>
        <v>19.25</v>
      </c>
      <c r="T556" s="8">
        <f t="shared" si="87"/>
        <v>23.75</v>
      </c>
      <c r="U556" s="7">
        <f t="shared" si="88"/>
        <v>23</v>
      </c>
      <c r="V556" s="7">
        <f t="shared" si="89"/>
        <v>23.1875</v>
      </c>
    </row>
    <row r="557" spans="1:22" ht="13.5" x14ac:dyDescent="0.25">
      <c r="A557" s="3">
        <f>RSI!A557</f>
        <v>43115</v>
      </c>
      <c r="B557" s="2">
        <f>RSI!B557</f>
        <v>5.6872999999999996</v>
      </c>
      <c r="C557" s="2">
        <f>RSI!I557</f>
        <v>83.655710601979365</v>
      </c>
      <c r="D557" s="2">
        <f>MACD!E557</f>
        <v>-0.18179864581816929</v>
      </c>
      <c r="E557" s="2">
        <f>MACD!F557</f>
        <v>-0.19827035676476507</v>
      </c>
      <c r="F557" s="2">
        <f>'Moving Avg'!D557</f>
        <v>5.6852600000000004</v>
      </c>
      <c r="G557" s="2">
        <f>'Moving Avg'!F557</f>
        <v>5.4336199999999995</v>
      </c>
      <c r="H557" s="2">
        <f>'Moving Avg'!G557</f>
        <v>5.0993880000000011</v>
      </c>
      <c r="I557" s="2">
        <f>'Moving Avg'!H557</f>
        <v>4.5946715000000005</v>
      </c>
      <c r="J557" s="5" t="str">
        <f>OBV!F557</f>
        <v>BEARISH</v>
      </c>
      <c r="K557" s="5" t="str">
        <f>OBV!G557</f>
        <v>WEAK</v>
      </c>
      <c r="L557" s="5" t="str">
        <f>OBV!H557</f>
        <v>CONFIRMED BEARISH</v>
      </c>
      <c r="M557" s="7">
        <f t="shared" si="80"/>
        <v>0</v>
      </c>
      <c r="N557" s="7">
        <f t="shared" si="81"/>
        <v>0</v>
      </c>
      <c r="O557" s="7">
        <f t="shared" si="82"/>
        <v>50</v>
      </c>
      <c r="P557" s="7">
        <f t="shared" si="83"/>
        <v>0</v>
      </c>
      <c r="Q557" s="8">
        <f t="shared" si="84"/>
        <v>7.5</v>
      </c>
      <c r="R557" s="8">
        <f t="shared" si="85"/>
        <v>17.5</v>
      </c>
      <c r="S557" s="8">
        <f t="shared" si="86"/>
        <v>12.5</v>
      </c>
      <c r="T557" s="8">
        <f t="shared" si="87"/>
        <v>12.5</v>
      </c>
      <c r="U557" s="7">
        <f t="shared" si="88"/>
        <v>12.5</v>
      </c>
      <c r="V557" s="7">
        <f t="shared" si="89"/>
        <v>12.5</v>
      </c>
    </row>
    <row r="558" spans="1:22" ht="13.5" x14ac:dyDescent="0.25">
      <c r="A558" s="3">
        <f>RSI!A558</f>
        <v>43116</v>
      </c>
      <c r="B558" s="2">
        <f>RSI!B558</f>
        <v>5.6872999999999996</v>
      </c>
      <c r="C558" s="2">
        <f>RSI!I558</f>
        <v>83.655710601979365</v>
      </c>
      <c r="D558" s="2">
        <f>MACD!E558</f>
        <v>-0.15068947106116415</v>
      </c>
      <c r="E558" s="2">
        <f>MACD!F558</f>
        <v>-0.18875417962404489</v>
      </c>
      <c r="F558" s="2">
        <f>'Moving Avg'!D558</f>
        <v>5.6811000000000007</v>
      </c>
      <c r="G558" s="2">
        <f>'Moving Avg'!F558</f>
        <v>5.4673799999999995</v>
      </c>
      <c r="H558" s="2">
        <f>'Moving Avg'!G558</f>
        <v>5.1175660000000018</v>
      </c>
      <c r="I558" s="2">
        <f>'Moving Avg'!H558</f>
        <v>4.6050605000000004</v>
      </c>
      <c r="J558" s="5" t="str">
        <f>OBV!F558</f>
        <v>BEARISH</v>
      </c>
      <c r="K558" s="5" t="str">
        <f>OBV!G558</f>
        <v>WEAK</v>
      </c>
      <c r="L558" s="5" t="str">
        <f>OBV!H558</f>
        <v>CONFIRMED BEARISH</v>
      </c>
      <c r="M558" s="7">
        <f t="shared" si="80"/>
        <v>0</v>
      </c>
      <c r="N558" s="7">
        <f t="shared" si="81"/>
        <v>0</v>
      </c>
      <c r="O558" s="7">
        <f t="shared" si="82"/>
        <v>50</v>
      </c>
      <c r="P558" s="7">
        <f t="shared" si="83"/>
        <v>0</v>
      </c>
      <c r="Q558" s="8">
        <f t="shared" si="84"/>
        <v>7.5</v>
      </c>
      <c r="R558" s="8">
        <f t="shared" si="85"/>
        <v>17.5</v>
      </c>
      <c r="S558" s="8">
        <f t="shared" si="86"/>
        <v>12.5</v>
      </c>
      <c r="T558" s="8">
        <f t="shared" si="87"/>
        <v>12.5</v>
      </c>
      <c r="U558" s="7">
        <f t="shared" si="88"/>
        <v>12.5</v>
      </c>
      <c r="V558" s="7">
        <f t="shared" si="89"/>
        <v>12.5</v>
      </c>
    </row>
    <row r="559" spans="1:22" ht="13.5" x14ac:dyDescent="0.25">
      <c r="A559" s="3">
        <f>RSI!A559</f>
        <v>43117</v>
      </c>
      <c r="B559" s="2">
        <f>RSI!B559</f>
        <v>5.7652999999999999</v>
      </c>
      <c r="C559" s="2">
        <f>RSI!I559</f>
        <v>86.242235653321686</v>
      </c>
      <c r="D559" s="2">
        <f>MACD!E559</f>
        <v>-0.1310559071226427</v>
      </c>
      <c r="E559" s="2">
        <f>MACD!F559</f>
        <v>-0.17721452512376448</v>
      </c>
      <c r="F559" s="2">
        <f>'Moving Avg'!D559</f>
        <v>5.6925400000000002</v>
      </c>
      <c r="G559" s="2">
        <f>'Moving Avg'!F559</f>
        <v>5.5037399999999987</v>
      </c>
      <c r="H559" s="2">
        <f>'Moving Avg'!G559</f>
        <v>5.137304000000003</v>
      </c>
      <c r="I559" s="2">
        <f>'Moving Avg'!H559</f>
        <v>4.6153659999999999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  <c r="M559" s="7">
        <f t="shared" si="80"/>
        <v>0</v>
      </c>
      <c r="N559" s="7">
        <f t="shared" si="81"/>
        <v>0</v>
      </c>
      <c r="O559" s="7">
        <f t="shared" si="82"/>
        <v>50</v>
      </c>
      <c r="P559" s="7">
        <f t="shared" si="83"/>
        <v>83.5</v>
      </c>
      <c r="Q559" s="8">
        <f t="shared" si="84"/>
        <v>20.024999999999999</v>
      </c>
      <c r="R559" s="8">
        <f t="shared" si="85"/>
        <v>38.375</v>
      </c>
      <c r="S559" s="8">
        <f t="shared" si="86"/>
        <v>50.075000000000003</v>
      </c>
      <c r="T559" s="8">
        <f t="shared" si="87"/>
        <v>33.375</v>
      </c>
      <c r="U559" s="7">
        <f t="shared" si="88"/>
        <v>36.158333333333331</v>
      </c>
      <c r="V559" s="7">
        <f t="shared" si="89"/>
        <v>35.462499999999999</v>
      </c>
    </row>
    <row r="560" spans="1:22" ht="13.5" x14ac:dyDescent="0.25">
      <c r="A560" s="3">
        <f>RSI!A560</f>
        <v>43118</v>
      </c>
      <c r="B560" s="2">
        <f>RSI!B560</f>
        <v>5.8068</v>
      </c>
      <c r="C560" s="2">
        <f>RSI!I560</f>
        <v>87.38601230278006</v>
      </c>
      <c r="D560" s="2">
        <f>MACD!E560</f>
        <v>-0.10437826122069449</v>
      </c>
      <c r="E560" s="2">
        <f>MACD!F560</f>
        <v>-0.16264727234315049</v>
      </c>
      <c r="F560" s="2">
        <f>'Moving Avg'!D560</f>
        <v>5.7216199999999997</v>
      </c>
      <c r="G560" s="2">
        <f>'Moving Avg'!F560</f>
        <v>5.5408749999999989</v>
      </c>
      <c r="H560" s="2">
        <f>'Moving Avg'!G560</f>
        <v>5.1578720000000011</v>
      </c>
      <c r="I560" s="2">
        <f>'Moving Avg'!H560</f>
        <v>4.6263999999999994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  <c r="M560" s="7">
        <f t="shared" si="80"/>
        <v>0</v>
      </c>
      <c r="N560" s="7">
        <f t="shared" si="81"/>
        <v>0</v>
      </c>
      <c r="O560" s="7">
        <f t="shared" si="82"/>
        <v>50</v>
      </c>
      <c r="P560" s="7">
        <f t="shared" si="83"/>
        <v>100</v>
      </c>
      <c r="Q560" s="8">
        <f t="shared" si="84"/>
        <v>22.5</v>
      </c>
      <c r="R560" s="8">
        <f t="shared" si="85"/>
        <v>42.5</v>
      </c>
      <c r="S560" s="8">
        <f t="shared" si="86"/>
        <v>57.5</v>
      </c>
      <c r="T560" s="8">
        <f t="shared" si="87"/>
        <v>37.5</v>
      </c>
      <c r="U560" s="7">
        <f t="shared" si="88"/>
        <v>40.833333333333336</v>
      </c>
      <c r="V560" s="7">
        <f t="shared" si="89"/>
        <v>40</v>
      </c>
    </row>
    <row r="561" spans="1:22" ht="13.5" x14ac:dyDescent="0.25">
      <c r="A561" s="3">
        <f>RSI!A561</f>
        <v>43119</v>
      </c>
      <c r="B561" s="2">
        <f>RSI!B561</f>
        <v>6.0664999999999996</v>
      </c>
      <c r="C561" s="2">
        <f>RSI!I561</f>
        <v>91.915539953497529</v>
      </c>
      <c r="D561" s="2">
        <f>MACD!E561</f>
        <v>-9.599687755141062E-2</v>
      </c>
      <c r="E561" s="2">
        <f>MACD!F561</f>
        <v>-0.14931719338480254</v>
      </c>
      <c r="F561" s="2">
        <f>'Moving Avg'!D561</f>
        <v>5.8026399999999994</v>
      </c>
      <c r="G561" s="2">
        <f>'Moving Avg'!F561</f>
        <v>5.5896999999999988</v>
      </c>
      <c r="H561" s="2">
        <f>'Moving Avg'!G561</f>
        <v>5.1833220000000013</v>
      </c>
      <c r="I561" s="2">
        <f>'Moving Avg'!H561</f>
        <v>4.6382114999999997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  <c r="M561" s="7">
        <f t="shared" si="80"/>
        <v>0</v>
      </c>
      <c r="N561" s="7">
        <f t="shared" si="81"/>
        <v>0</v>
      </c>
      <c r="O561" s="7">
        <f t="shared" si="82"/>
        <v>50</v>
      </c>
      <c r="P561" s="7">
        <f t="shared" si="83"/>
        <v>100</v>
      </c>
      <c r="Q561" s="8">
        <f t="shared" si="84"/>
        <v>22.5</v>
      </c>
      <c r="R561" s="8">
        <f t="shared" si="85"/>
        <v>42.5</v>
      </c>
      <c r="S561" s="8">
        <f t="shared" si="86"/>
        <v>57.5</v>
      </c>
      <c r="T561" s="8">
        <f t="shared" si="87"/>
        <v>37.5</v>
      </c>
      <c r="U561" s="7">
        <f t="shared" si="88"/>
        <v>40.833333333333336</v>
      </c>
      <c r="V561" s="7">
        <f t="shared" si="89"/>
        <v>40</v>
      </c>
    </row>
    <row r="562" spans="1:22" ht="13.5" x14ac:dyDescent="0.25">
      <c r="A562" s="3">
        <f>RSI!A562</f>
        <v>43122</v>
      </c>
      <c r="B562" s="2">
        <f>RSI!B562</f>
        <v>6.4301000000000004</v>
      </c>
      <c r="C562" s="2">
        <f>RSI!I562</f>
        <v>94.755198732661015</v>
      </c>
      <c r="D562" s="2">
        <f>MACD!E562</f>
        <v>-0.11935394872161353</v>
      </c>
      <c r="E562" s="2">
        <f>MACD!F562</f>
        <v>-0.14332454445216475</v>
      </c>
      <c r="F562" s="2">
        <f>'Moving Avg'!D562</f>
        <v>5.9511999999999992</v>
      </c>
      <c r="G562" s="2">
        <f>'Moving Avg'!F562</f>
        <v>5.6561849999999989</v>
      </c>
      <c r="H562" s="2">
        <f>'Moving Avg'!G562</f>
        <v>5.2160440000000019</v>
      </c>
      <c r="I562" s="2">
        <f>'Moving Avg'!H562</f>
        <v>4.6512959999999994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  <c r="M562" s="7">
        <f t="shared" si="80"/>
        <v>0</v>
      </c>
      <c r="N562" s="7">
        <f t="shared" si="81"/>
        <v>0</v>
      </c>
      <c r="O562" s="7">
        <f t="shared" si="82"/>
        <v>50</v>
      </c>
      <c r="P562" s="7">
        <f t="shared" si="83"/>
        <v>100</v>
      </c>
      <c r="Q562" s="8">
        <f t="shared" si="84"/>
        <v>22.5</v>
      </c>
      <c r="R562" s="8">
        <f t="shared" si="85"/>
        <v>42.5</v>
      </c>
      <c r="S562" s="8">
        <f t="shared" si="86"/>
        <v>57.5</v>
      </c>
      <c r="T562" s="8">
        <f t="shared" si="87"/>
        <v>37.5</v>
      </c>
      <c r="U562" s="7">
        <f t="shared" si="88"/>
        <v>40.833333333333336</v>
      </c>
      <c r="V562" s="7">
        <f t="shared" si="89"/>
        <v>40</v>
      </c>
    </row>
    <row r="563" spans="1:22" ht="13.5" x14ac:dyDescent="0.25">
      <c r="A563" s="3">
        <f>RSI!A563</f>
        <v>43123</v>
      </c>
      <c r="B563" s="2">
        <f>RSI!B563</f>
        <v>6.8196000000000003</v>
      </c>
      <c r="C563" s="2">
        <f>RSI!I563</f>
        <v>96.267611293577346</v>
      </c>
      <c r="D563" s="2">
        <f>MACD!E563</f>
        <v>-0.17337326147637011</v>
      </c>
      <c r="E563" s="2">
        <f>MACD!F563</f>
        <v>-0.14933428785700584</v>
      </c>
      <c r="F563" s="2">
        <f>'Moving Avg'!D563</f>
        <v>6.1776599999999995</v>
      </c>
      <c r="G563" s="2">
        <f>'Moving Avg'!F563</f>
        <v>5.734869999999999</v>
      </c>
      <c r="H563" s="2">
        <f>'Moving Avg'!G563</f>
        <v>5.2564520000000012</v>
      </c>
      <c r="I563" s="2">
        <f>'Moving Avg'!H563</f>
        <v>4.6660914999999994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  <c r="M563" s="7">
        <f t="shared" si="80"/>
        <v>0</v>
      </c>
      <c r="N563" s="7">
        <f t="shared" si="81"/>
        <v>100</v>
      </c>
      <c r="O563" s="7">
        <f t="shared" si="82"/>
        <v>50</v>
      </c>
      <c r="P563" s="7">
        <f t="shared" si="83"/>
        <v>100</v>
      </c>
      <c r="Q563" s="8">
        <f t="shared" si="84"/>
        <v>57.5</v>
      </c>
      <c r="R563" s="8">
        <f t="shared" si="85"/>
        <v>62.5</v>
      </c>
      <c r="S563" s="8">
        <f t="shared" si="86"/>
        <v>72.5</v>
      </c>
      <c r="T563" s="8">
        <f t="shared" si="87"/>
        <v>62.5</v>
      </c>
      <c r="U563" s="7">
        <f t="shared" si="88"/>
        <v>64.166666666666671</v>
      </c>
      <c r="V563" s="7">
        <f t="shared" si="89"/>
        <v>63.75</v>
      </c>
    </row>
    <row r="564" spans="1:22" ht="13.5" x14ac:dyDescent="0.25">
      <c r="A564" s="3">
        <f>RSI!A564</f>
        <v>43124</v>
      </c>
      <c r="B564" s="2">
        <f>RSI!B564</f>
        <v>6.7001999999999997</v>
      </c>
      <c r="C564" s="2">
        <f>RSI!I564</f>
        <v>87.899821178185519</v>
      </c>
      <c r="D564" s="2">
        <f>MACD!E564</f>
        <v>-0.21754254341839996</v>
      </c>
      <c r="E564" s="2">
        <f>MACD!F564</f>
        <v>-0.16297593896928467</v>
      </c>
      <c r="F564" s="2">
        <f>'Moving Avg'!D564</f>
        <v>6.3646399999999996</v>
      </c>
      <c r="G564" s="2">
        <f>'Moving Avg'!F564</f>
        <v>5.8049899999999983</v>
      </c>
      <c r="H564" s="2">
        <f>'Moving Avg'!G564</f>
        <v>5.2944720000000016</v>
      </c>
      <c r="I564" s="2">
        <f>'Moving Avg'!H564</f>
        <v>4.6802899999999994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  <c r="M564" s="7">
        <f t="shared" si="80"/>
        <v>0</v>
      </c>
      <c r="N564" s="7">
        <f t="shared" si="81"/>
        <v>100</v>
      </c>
      <c r="O564" s="7">
        <f t="shared" si="82"/>
        <v>50</v>
      </c>
      <c r="P564" s="7">
        <f t="shared" si="83"/>
        <v>100</v>
      </c>
      <c r="Q564" s="8">
        <f t="shared" si="84"/>
        <v>57.5</v>
      </c>
      <c r="R564" s="8">
        <f t="shared" si="85"/>
        <v>62.5</v>
      </c>
      <c r="S564" s="8">
        <f t="shared" si="86"/>
        <v>72.5</v>
      </c>
      <c r="T564" s="8">
        <f t="shared" si="87"/>
        <v>62.5</v>
      </c>
      <c r="U564" s="7">
        <f t="shared" si="88"/>
        <v>64.166666666666671</v>
      </c>
      <c r="V564" s="7">
        <f t="shared" si="89"/>
        <v>63.75</v>
      </c>
    </row>
    <row r="565" spans="1:22" ht="13.5" x14ac:dyDescent="0.25">
      <c r="A565" s="3">
        <f>RSI!A565</f>
        <v>43125</v>
      </c>
      <c r="B565" s="2">
        <f>RSI!B565</f>
        <v>6.7001999999999997</v>
      </c>
      <c r="C565" s="2">
        <f>RSI!I565</f>
        <v>87.899821178185519</v>
      </c>
      <c r="D565" s="2">
        <f>MACD!E565</f>
        <v>-0.26815958718017896</v>
      </c>
      <c r="E565" s="2">
        <f>MACD!F565</f>
        <v>-0.18401266861146354</v>
      </c>
      <c r="F565" s="2">
        <f>'Moving Avg'!D565</f>
        <v>6.5433199999999996</v>
      </c>
      <c r="G565" s="2">
        <f>'Moving Avg'!F565</f>
        <v>5.8751099999999985</v>
      </c>
      <c r="H565" s="2">
        <f>'Moving Avg'!G565</f>
        <v>5.3328040000000012</v>
      </c>
      <c r="I565" s="2">
        <f>'Moving Avg'!H565</f>
        <v>4.6944644999999996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  <c r="M565" s="7">
        <f t="shared" si="80"/>
        <v>0</v>
      </c>
      <c r="N565" s="7">
        <f t="shared" si="81"/>
        <v>100</v>
      </c>
      <c r="O565" s="7">
        <f t="shared" si="82"/>
        <v>50</v>
      </c>
      <c r="P565" s="7">
        <f t="shared" si="83"/>
        <v>100</v>
      </c>
      <c r="Q565" s="8">
        <f t="shared" si="84"/>
        <v>57.5</v>
      </c>
      <c r="R565" s="8">
        <f t="shared" si="85"/>
        <v>62.5</v>
      </c>
      <c r="S565" s="8">
        <f t="shared" si="86"/>
        <v>72.5</v>
      </c>
      <c r="T565" s="8">
        <f t="shared" si="87"/>
        <v>62.5</v>
      </c>
      <c r="U565" s="7">
        <f t="shared" si="88"/>
        <v>64.166666666666671</v>
      </c>
      <c r="V565" s="7">
        <f t="shared" si="89"/>
        <v>63.75</v>
      </c>
    </row>
    <row r="566" spans="1:22" ht="13.5" x14ac:dyDescent="0.25">
      <c r="A566" s="3">
        <f>RSI!A566</f>
        <v>43126</v>
      </c>
      <c r="B566" s="2">
        <f>RSI!B566</f>
        <v>6.6741999999999999</v>
      </c>
      <c r="C566" s="2">
        <f>RSI!I566</f>
        <v>86.011714299823495</v>
      </c>
      <c r="D566" s="2">
        <f>MACD!E566</f>
        <v>-0.31467311619946337</v>
      </c>
      <c r="E566" s="2">
        <f>MACD!F566</f>
        <v>-0.21014475812906352</v>
      </c>
      <c r="F566" s="2">
        <f>'Moving Avg'!D566</f>
        <v>6.66486</v>
      </c>
      <c r="G566" s="2">
        <f>'Moving Avg'!F566</f>
        <v>5.9376949999999988</v>
      </c>
      <c r="H566" s="2">
        <f>'Moving Avg'!G566</f>
        <v>5.369682000000001</v>
      </c>
      <c r="I566" s="2">
        <f>'Moving Avg'!H566</f>
        <v>4.7085089999999994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  <c r="M566" s="7">
        <f t="shared" si="80"/>
        <v>0</v>
      </c>
      <c r="N566" s="7">
        <f t="shared" si="81"/>
        <v>100</v>
      </c>
      <c r="O566" s="7">
        <f t="shared" si="82"/>
        <v>50</v>
      </c>
      <c r="P566" s="7">
        <f t="shared" si="83"/>
        <v>100</v>
      </c>
      <c r="Q566" s="8">
        <f t="shared" si="84"/>
        <v>57.5</v>
      </c>
      <c r="R566" s="8">
        <f t="shared" si="85"/>
        <v>62.5</v>
      </c>
      <c r="S566" s="8">
        <f t="shared" si="86"/>
        <v>72.5</v>
      </c>
      <c r="T566" s="8">
        <f t="shared" si="87"/>
        <v>62.5</v>
      </c>
      <c r="U566" s="7">
        <f t="shared" si="88"/>
        <v>64.166666666666671</v>
      </c>
      <c r="V566" s="7">
        <f t="shared" si="89"/>
        <v>63.75</v>
      </c>
    </row>
    <row r="567" spans="1:22" ht="13.5" x14ac:dyDescent="0.25">
      <c r="A567" s="3">
        <f>RSI!A567</f>
        <v>43129</v>
      </c>
      <c r="B567" s="2">
        <f>RSI!B567</f>
        <v>6.6741999999999999</v>
      </c>
      <c r="C567" s="2">
        <f>RSI!I567</f>
        <v>86.011714299823495</v>
      </c>
      <c r="D567" s="2">
        <f>MACD!E567</f>
        <v>-0.35508658632910794</v>
      </c>
      <c r="E567" s="2">
        <f>MACD!F567</f>
        <v>-0.23913312376907242</v>
      </c>
      <c r="F567" s="2">
        <f>'Moving Avg'!D567</f>
        <v>6.7136799999999992</v>
      </c>
      <c r="G567" s="2">
        <f>'Moving Avg'!F567</f>
        <v>5.9974249999999989</v>
      </c>
      <c r="H567" s="2">
        <f>'Moving Avg'!G567</f>
        <v>5.4065600000000007</v>
      </c>
      <c r="I567" s="2">
        <f>'Moving Avg'!H567</f>
        <v>4.7225534999999992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  <c r="M567" s="7">
        <f t="shared" si="80"/>
        <v>0</v>
      </c>
      <c r="N567" s="7">
        <f t="shared" si="81"/>
        <v>100</v>
      </c>
      <c r="O567" s="7">
        <f t="shared" si="82"/>
        <v>50</v>
      </c>
      <c r="P567" s="7">
        <f t="shared" si="83"/>
        <v>83.5</v>
      </c>
      <c r="Q567" s="8">
        <f t="shared" si="84"/>
        <v>55.024999999999999</v>
      </c>
      <c r="R567" s="8">
        <f t="shared" si="85"/>
        <v>58.375</v>
      </c>
      <c r="S567" s="8">
        <f t="shared" si="86"/>
        <v>65.075000000000003</v>
      </c>
      <c r="T567" s="8">
        <f t="shared" si="87"/>
        <v>58.375</v>
      </c>
      <c r="U567" s="7">
        <f t="shared" si="88"/>
        <v>59.491666666666674</v>
      </c>
      <c r="V567" s="7">
        <f t="shared" si="89"/>
        <v>59.212500000000006</v>
      </c>
    </row>
    <row r="568" spans="1:22" ht="13.5" x14ac:dyDescent="0.25">
      <c r="A568" s="3">
        <f>RSI!A568</f>
        <v>43130</v>
      </c>
      <c r="B568" s="2">
        <f>RSI!B568</f>
        <v>6.6326000000000001</v>
      </c>
      <c r="C568" s="2">
        <f>RSI!I568</f>
        <v>82.714774463076822</v>
      </c>
      <c r="D568" s="2">
        <f>MACD!E568</f>
        <v>-0.39086823288277106</v>
      </c>
      <c r="E568" s="2">
        <f>MACD!F568</f>
        <v>-0.26948014559181216</v>
      </c>
      <c r="F568" s="2">
        <f>'Moving Avg'!D568</f>
        <v>6.6762800000000002</v>
      </c>
      <c r="G568" s="2">
        <f>'Moving Avg'!F568</f>
        <v>6.0511799999999996</v>
      </c>
      <c r="H568" s="2">
        <f>'Moving Avg'!G568</f>
        <v>5.4426060000000005</v>
      </c>
      <c r="I568" s="2">
        <f>'Moving Avg'!H568</f>
        <v>4.7365319999999995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  <c r="M568" s="7">
        <f t="shared" si="80"/>
        <v>0</v>
      </c>
      <c r="N568" s="7">
        <f t="shared" si="81"/>
        <v>100</v>
      </c>
      <c r="O568" s="7">
        <f t="shared" si="82"/>
        <v>50</v>
      </c>
      <c r="P568" s="7">
        <f t="shared" si="83"/>
        <v>0</v>
      </c>
      <c r="Q568" s="8">
        <f t="shared" si="84"/>
        <v>42.5</v>
      </c>
      <c r="R568" s="8">
        <f t="shared" si="85"/>
        <v>37.5</v>
      </c>
      <c r="S568" s="8">
        <f t="shared" si="86"/>
        <v>27.5</v>
      </c>
      <c r="T568" s="8">
        <f t="shared" si="87"/>
        <v>37.5</v>
      </c>
      <c r="U568" s="7">
        <f t="shared" si="88"/>
        <v>35.833333333333336</v>
      </c>
      <c r="V568" s="7">
        <f t="shared" si="89"/>
        <v>36.25</v>
      </c>
    </row>
    <row r="569" spans="1:22" ht="13.5" x14ac:dyDescent="0.25">
      <c r="A569" s="3">
        <f>RSI!A569</f>
        <v>43131</v>
      </c>
      <c r="B569" s="2">
        <f>RSI!B569</f>
        <v>6.4352999999999998</v>
      </c>
      <c r="C569" s="2">
        <f>RSI!I569</f>
        <v>69.172142297622059</v>
      </c>
      <c r="D569" s="2">
        <f>MACD!E569</f>
        <v>-0.39860578237201949</v>
      </c>
      <c r="E569" s="2">
        <f>MACD!F569</f>
        <v>-0.29530527294785364</v>
      </c>
      <c r="F569" s="2">
        <f>'Moving Avg'!D569</f>
        <v>6.6233000000000004</v>
      </c>
      <c r="G569" s="2">
        <f>'Moving Avg'!F569</f>
        <v>6.094809999999999</v>
      </c>
      <c r="H569" s="2">
        <f>'Moving Avg'!G569</f>
        <v>5.4747060000000021</v>
      </c>
      <c r="I569" s="2">
        <f>'Moving Avg'!H569</f>
        <v>4.7492874999999994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  <c r="M569" s="7">
        <f t="shared" si="80"/>
        <v>25</v>
      </c>
      <c r="N569" s="7">
        <f t="shared" si="81"/>
        <v>100</v>
      </c>
      <c r="O569" s="7">
        <f t="shared" si="82"/>
        <v>50</v>
      </c>
      <c r="P569" s="7">
        <f t="shared" si="83"/>
        <v>0</v>
      </c>
      <c r="Q569" s="8">
        <f t="shared" si="84"/>
        <v>51.25</v>
      </c>
      <c r="R569" s="8">
        <f t="shared" si="85"/>
        <v>42.5</v>
      </c>
      <c r="S569" s="8">
        <f t="shared" si="86"/>
        <v>31.25</v>
      </c>
      <c r="T569" s="8">
        <f t="shared" si="87"/>
        <v>43.75</v>
      </c>
      <c r="U569" s="7">
        <f t="shared" si="88"/>
        <v>41.666666666666664</v>
      </c>
      <c r="V569" s="7">
        <f t="shared" si="89"/>
        <v>42.1875</v>
      </c>
    </row>
    <row r="570" spans="1:22" ht="13.5" x14ac:dyDescent="0.25">
      <c r="A570" s="3">
        <f>RSI!A570</f>
        <v>43132</v>
      </c>
      <c r="B570" s="2">
        <f>RSI!B570</f>
        <v>6.3833000000000002</v>
      </c>
      <c r="C570" s="2">
        <f>RSI!I570</f>
        <v>66.100398349926849</v>
      </c>
      <c r="D570" s="2">
        <f>MACD!E570</f>
        <v>-0.39752430938072436</v>
      </c>
      <c r="E570" s="2">
        <f>MACD!F570</f>
        <v>-0.31574908023442777</v>
      </c>
      <c r="F570" s="2">
        <f>'Moving Avg'!D570</f>
        <v>6.55992</v>
      </c>
      <c r="G570" s="2">
        <f>'Moving Avg'!F570</f>
        <v>6.1309049999999994</v>
      </c>
      <c r="H570" s="2">
        <f>'Moving Avg'!G570</f>
        <v>5.5057660000000022</v>
      </c>
      <c r="I570" s="2">
        <f>'Moving Avg'!H570</f>
        <v>4.7617829999999994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  <c r="M570" s="7">
        <f t="shared" si="80"/>
        <v>25</v>
      </c>
      <c r="N570" s="7">
        <f t="shared" si="81"/>
        <v>100</v>
      </c>
      <c r="O570" s="7">
        <f t="shared" si="82"/>
        <v>50</v>
      </c>
      <c r="P570" s="7">
        <f t="shared" si="83"/>
        <v>0</v>
      </c>
      <c r="Q570" s="8">
        <f t="shared" si="84"/>
        <v>51.25</v>
      </c>
      <c r="R570" s="8">
        <f t="shared" si="85"/>
        <v>42.5</v>
      </c>
      <c r="S570" s="8">
        <f t="shared" si="86"/>
        <v>31.25</v>
      </c>
      <c r="T570" s="8">
        <f t="shared" si="87"/>
        <v>43.75</v>
      </c>
      <c r="U570" s="7">
        <f t="shared" si="88"/>
        <v>41.666666666666664</v>
      </c>
      <c r="V570" s="7">
        <f t="shared" si="89"/>
        <v>42.1875</v>
      </c>
    </row>
    <row r="571" spans="1:22" ht="13.5" x14ac:dyDescent="0.25">
      <c r="A571" s="3">
        <f>RSI!A571</f>
        <v>43133</v>
      </c>
      <c r="B571" s="2">
        <f>RSI!B571</f>
        <v>6.4923999999999999</v>
      </c>
      <c r="C571" s="2">
        <f>RSI!I571</f>
        <v>69.19161088750154</v>
      </c>
      <c r="D571" s="2">
        <f>MACD!E571</f>
        <v>-0.36684424581910324</v>
      </c>
      <c r="E571" s="2">
        <f>MACD!F571</f>
        <v>-0.32596811335136289</v>
      </c>
      <c r="F571" s="2">
        <f>'Moving Avg'!D571</f>
        <v>6.5235600000000007</v>
      </c>
      <c r="G571" s="2">
        <f>'Moving Avg'!F571</f>
        <v>6.1701199999999998</v>
      </c>
      <c r="H571" s="2">
        <f>'Moving Avg'!G571</f>
        <v>5.5390080000000008</v>
      </c>
      <c r="I571" s="2">
        <f>'Moving Avg'!H571</f>
        <v>4.7748239999999988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  <c r="M571" s="7">
        <f t="shared" si="80"/>
        <v>25</v>
      </c>
      <c r="N571" s="7">
        <f t="shared" si="81"/>
        <v>100</v>
      </c>
      <c r="O571" s="7">
        <f t="shared" si="82"/>
        <v>50</v>
      </c>
      <c r="P571" s="7">
        <f t="shared" si="83"/>
        <v>16.5</v>
      </c>
      <c r="Q571" s="8">
        <f t="shared" si="84"/>
        <v>53.725000000000001</v>
      </c>
      <c r="R571" s="8">
        <f t="shared" si="85"/>
        <v>46.625</v>
      </c>
      <c r="S571" s="8">
        <f t="shared" si="86"/>
        <v>38.674999999999997</v>
      </c>
      <c r="T571" s="8">
        <f t="shared" si="87"/>
        <v>47.875</v>
      </c>
      <c r="U571" s="7">
        <f t="shared" si="88"/>
        <v>46.341666666666661</v>
      </c>
      <c r="V571" s="7">
        <f t="shared" si="89"/>
        <v>46.724999999999994</v>
      </c>
    </row>
    <row r="572" spans="1:22" ht="13.5" x14ac:dyDescent="0.25">
      <c r="A572" s="3">
        <f>RSI!A572</f>
        <v>43136</v>
      </c>
      <c r="B572" s="2">
        <f>RSI!B572</f>
        <v>6.4923999999999999</v>
      </c>
      <c r="C572" s="2">
        <f>RSI!I572</f>
        <v>69.19161088750154</v>
      </c>
      <c r="D572" s="2">
        <f>MACD!E572</f>
        <v>-0.28754169749225955</v>
      </c>
      <c r="E572" s="2">
        <f>MACD!F572</f>
        <v>-0.31828283017954223</v>
      </c>
      <c r="F572" s="2">
        <f>'Moving Avg'!D572</f>
        <v>6.4871999999999996</v>
      </c>
      <c r="G572" s="2">
        <f>'Moving Avg'!F572</f>
        <v>6.2093350000000003</v>
      </c>
      <c r="H572" s="2">
        <f>'Moving Avg'!G572</f>
        <v>5.5722500000000013</v>
      </c>
      <c r="I572" s="2">
        <f>'Moving Avg'!H572</f>
        <v>4.7875334999999994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0</v>
      </c>
      <c r="O572" s="7">
        <f t="shared" si="82"/>
        <v>50</v>
      </c>
      <c r="P572" s="7">
        <f t="shared" si="83"/>
        <v>16.5</v>
      </c>
      <c r="Q572" s="8">
        <f t="shared" si="84"/>
        <v>18.725000000000001</v>
      </c>
      <c r="R572" s="8">
        <f t="shared" si="85"/>
        <v>26.625</v>
      </c>
      <c r="S572" s="8">
        <f t="shared" si="86"/>
        <v>23.675000000000001</v>
      </c>
      <c r="T572" s="8">
        <f t="shared" si="87"/>
        <v>22.875</v>
      </c>
      <c r="U572" s="7">
        <f t="shared" si="88"/>
        <v>23.008333333333336</v>
      </c>
      <c r="V572" s="7">
        <f t="shared" si="89"/>
        <v>22.975000000000001</v>
      </c>
    </row>
    <row r="573" spans="1:22" ht="13.5" x14ac:dyDescent="0.25">
      <c r="A573" s="3">
        <f>RSI!A573</f>
        <v>43137</v>
      </c>
      <c r="B573" s="2">
        <f>RSI!B573</f>
        <v>6.5702999999999996</v>
      </c>
      <c r="C573" s="2">
        <f>RSI!I573</f>
        <v>71.354678274604936</v>
      </c>
      <c r="D573" s="2">
        <f>MACD!E573</f>
        <v>-0.16869050780607253</v>
      </c>
      <c r="E573" s="2">
        <f>MACD!F573</f>
        <v>-0.2883643657048483</v>
      </c>
      <c r="F573" s="2">
        <f>'Moving Avg'!D573</f>
        <v>6.4747399999999997</v>
      </c>
      <c r="G573" s="2">
        <f>'Moving Avg'!F573</f>
        <v>6.2524449999999998</v>
      </c>
      <c r="H573" s="2">
        <f>'Moving Avg'!G573</f>
        <v>5.6056980000000003</v>
      </c>
      <c r="I573" s="2">
        <f>'Moving Avg'!H573</f>
        <v>4.8006324999999999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  <c r="M573" s="7">
        <f t="shared" si="80"/>
        <v>0</v>
      </c>
      <c r="N573" s="7">
        <f t="shared" si="81"/>
        <v>0</v>
      </c>
      <c r="O573" s="7">
        <f t="shared" si="82"/>
        <v>50</v>
      </c>
      <c r="P573" s="7">
        <f t="shared" si="83"/>
        <v>66.5</v>
      </c>
      <c r="Q573" s="8">
        <f t="shared" si="84"/>
        <v>17.475000000000001</v>
      </c>
      <c r="R573" s="8">
        <f t="shared" si="85"/>
        <v>34.125</v>
      </c>
      <c r="S573" s="8">
        <f t="shared" si="86"/>
        <v>42.424999999999997</v>
      </c>
      <c r="T573" s="8">
        <f t="shared" si="87"/>
        <v>29.125</v>
      </c>
      <c r="U573" s="7">
        <f t="shared" si="88"/>
        <v>31.341666666666669</v>
      </c>
      <c r="V573" s="7">
        <f t="shared" si="89"/>
        <v>30.787500000000001</v>
      </c>
    </row>
    <row r="574" spans="1:22" ht="13.5" x14ac:dyDescent="0.25">
      <c r="A574" s="3">
        <f>RSI!A574</f>
        <v>43138</v>
      </c>
      <c r="B574" s="2">
        <f>RSI!B574</f>
        <v>6.4508999999999999</v>
      </c>
      <c r="C574" s="2">
        <f>RSI!I574</f>
        <v>63.944084840830449</v>
      </c>
      <c r="D574" s="2">
        <f>MACD!E574</f>
        <v>-8.0334840584062484E-2</v>
      </c>
      <c r="E574" s="2">
        <f>MACD!F574</f>
        <v>-0.24675846068069116</v>
      </c>
      <c r="F574" s="2">
        <f>'Moving Avg'!D574</f>
        <v>6.4778599999999997</v>
      </c>
      <c r="G574" s="2">
        <f>'Moving Avg'!F574</f>
        <v>6.2895850000000006</v>
      </c>
      <c r="H574" s="2">
        <f>'Moving Avg'!G574</f>
        <v>5.6367579999999995</v>
      </c>
      <c r="I574" s="2">
        <f>'Moving Avg'!H574</f>
        <v>4.8131345000000003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  <c r="M574" s="7">
        <f t="shared" si="80"/>
        <v>25</v>
      </c>
      <c r="N574" s="7">
        <f t="shared" si="81"/>
        <v>0</v>
      </c>
      <c r="O574" s="7">
        <f t="shared" si="82"/>
        <v>50</v>
      </c>
      <c r="P574" s="7">
        <f t="shared" si="83"/>
        <v>83.5</v>
      </c>
      <c r="Q574" s="8">
        <f t="shared" si="84"/>
        <v>28.774999999999999</v>
      </c>
      <c r="R574" s="8">
        <f t="shared" si="85"/>
        <v>43.375</v>
      </c>
      <c r="S574" s="8">
        <f t="shared" si="86"/>
        <v>53.825000000000003</v>
      </c>
      <c r="T574" s="8">
        <f t="shared" si="87"/>
        <v>39.625</v>
      </c>
      <c r="U574" s="7">
        <f t="shared" si="88"/>
        <v>41.991666666666667</v>
      </c>
      <c r="V574" s="7">
        <f t="shared" si="89"/>
        <v>41.400000000000006</v>
      </c>
    </row>
    <row r="575" spans="1:22" ht="13.5" x14ac:dyDescent="0.25">
      <c r="A575" s="3">
        <f>RSI!A575</f>
        <v>43139</v>
      </c>
      <c r="B575" s="2">
        <f>RSI!B575</f>
        <v>6.6223000000000001</v>
      </c>
      <c r="C575" s="2">
        <f>RSI!I575</f>
        <v>68.932157825621374</v>
      </c>
      <c r="D575" s="2">
        <f>MACD!E575</f>
        <v>-2.0050088879250971E-2</v>
      </c>
      <c r="E575" s="2">
        <f>MACD!F575</f>
        <v>-0.20141678632040314</v>
      </c>
      <c r="F575" s="2">
        <f>'Moving Avg'!D575</f>
        <v>6.5256600000000002</v>
      </c>
      <c r="G575" s="2">
        <f>'Moving Avg'!F575</f>
        <v>6.3376300000000008</v>
      </c>
      <c r="H575" s="2">
        <f>'Moving Avg'!G575</f>
        <v>5.671246</v>
      </c>
      <c r="I575" s="2">
        <f>'Moving Avg'!H575</f>
        <v>4.8264935000000007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  <c r="M575" s="7">
        <f t="shared" si="80"/>
        <v>25</v>
      </c>
      <c r="N575" s="7">
        <f t="shared" si="81"/>
        <v>0</v>
      </c>
      <c r="O575" s="7">
        <f t="shared" si="82"/>
        <v>50</v>
      </c>
      <c r="P575" s="7">
        <f t="shared" si="83"/>
        <v>100</v>
      </c>
      <c r="Q575" s="8">
        <f t="shared" si="84"/>
        <v>31.25</v>
      </c>
      <c r="R575" s="8">
        <f t="shared" si="85"/>
        <v>47.5</v>
      </c>
      <c r="S575" s="8">
        <f t="shared" si="86"/>
        <v>61.25</v>
      </c>
      <c r="T575" s="8">
        <f t="shared" si="87"/>
        <v>43.75</v>
      </c>
      <c r="U575" s="7">
        <f t="shared" si="88"/>
        <v>46.666666666666664</v>
      </c>
      <c r="V575" s="7">
        <f t="shared" si="89"/>
        <v>45.9375</v>
      </c>
    </row>
    <row r="576" spans="1:22" ht="13.5" x14ac:dyDescent="0.25">
      <c r="A576" s="3">
        <f>RSI!A576</f>
        <v>43140</v>
      </c>
      <c r="B576" s="2">
        <f>RSI!B576</f>
        <v>6.4405000000000001</v>
      </c>
      <c r="C576" s="2">
        <f>RSI!I576</f>
        <v>59.52565474659658</v>
      </c>
      <c r="D576" s="2">
        <f>MACD!E576</f>
        <v>3.7764461190094245E-2</v>
      </c>
      <c r="E576" s="2">
        <f>MACD!F576</f>
        <v>-0.15358053681830366</v>
      </c>
      <c r="F576" s="2">
        <f>'Moving Avg'!D576</f>
        <v>6.5152799999999997</v>
      </c>
      <c r="G576" s="2">
        <f>'Moving Avg'!F576</f>
        <v>6.3765850000000004</v>
      </c>
      <c r="H576" s="2">
        <f>'Moving Avg'!G576</f>
        <v>5.7018899999999988</v>
      </c>
      <c r="I576" s="2">
        <f>'Moving Avg'!H576</f>
        <v>4.8395355000000011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  <c r="M576" s="7">
        <f t="shared" si="80"/>
        <v>25</v>
      </c>
      <c r="N576" s="7">
        <f t="shared" si="81"/>
        <v>0</v>
      </c>
      <c r="O576" s="7">
        <f t="shared" si="82"/>
        <v>50</v>
      </c>
      <c r="P576" s="7">
        <f t="shared" si="83"/>
        <v>66.5</v>
      </c>
      <c r="Q576" s="8">
        <f t="shared" si="84"/>
        <v>26.225000000000001</v>
      </c>
      <c r="R576" s="8">
        <f t="shared" si="85"/>
        <v>39.125</v>
      </c>
      <c r="S576" s="8">
        <f t="shared" si="86"/>
        <v>46.174999999999997</v>
      </c>
      <c r="T576" s="8">
        <f t="shared" si="87"/>
        <v>35.375</v>
      </c>
      <c r="U576" s="7">
        <f t="shared" si="88"/>
        <v>37.174999999999997</v>
      </c>
      <c r="V576" s="7">
        <f t="shared" si="89"/>
        <v>36.724999999999994</v>
      </c>
    </row>
    <row r="577" spans="1:22" ht="13.5" x14ac:dyDescent="0.25">
      <c r="A577" s="3">
        <f>RSI!A577</f>
        <v>43143</v>
      </c>
      <c r="B577" s="2">
        <f>RSI!B577</f>
        <v>6.5702999999999996</v>
      </c>
      <c r="C577" s="2">
        <f>RSI!I577</f>
        <v>63.369089708707726</v>
      </c>
      <c r="D577" s="2">
        <f>MACD!E577</f>
        <v>7.5678829920320823E-2</v>
      </c>
      <c r="E577" s="2">
        <f>MACD!F577</f>
        <v>-0.10772866347057877</v>
      </c>
      <c r="F577" s="2">
        <f>'Moving Avg'!D577</f>
        <v>6.5308599999999997</v>
      </c>
      <c r="G577" s="2">
        <f>'Moving Avg'!F577</f>
        <v>6.4207350000000005</v>
      </c>
      <c r="H577" s="2">
        <f>'Moving Avg'!G577</f>
        <v>5.735129999999999</v>
      </c>
      <c r="I577" s="2">
        <f>'Moving Avg'!H577</f>
        <v>4.8526580000000008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  <c r="M577" s="7">
        <f t="shared" si="80"/>
        <v>25</v>
      </c>
      <c r="N577" s="7">
        <f t="shared" si="81"/>
        <v>0</v>
      </c>
      <c r="O577" s="7">
        <f t="shared" si="82"/>
        <v>50</v>
      </c>
      <c r="P577" s="7">
        <f t="shared" si="83"/>
        <v>83.5</v>
      </c>
      <c r="Q577" s="8">
        <f t="shared" si="84"/>
        <v>28.774999999999999</v>
      </c>
      <c r="R577" s="8">
        <f t="shared" si="85"/>
        <v>43.375</v>
      </c>
      <c r="S577" s="8">
        <f t="shared" si="86"/>
        <v>53.825000000000003</v>
      </c>
      <c r="T577" s="8">
        <f t="shared" si="87"/>
        <v>39.625</v>
      </c>
      <c r="U577" s="7">
        <f t="shared" si="88"/>
        <v>41.991666666666667</v>
      </c>
      <c r="V577" s="7">
        <f t="shared" si="89"/>
        <v>41.400000000000006</v>
      </c>
    </row>
    <row r="578" spans="1:22" ht="13.5" x14ac:dyDescent="0.25">
      <c r="A578" s="3">
        <f>RSI!A578</f>
        <v>43144</v>
      </c>
      <c r="B578" s="2">
        <f>RSI!B578</f>
        <v>6.5911</v>
      </c>
      <c r="C578" s="2">
        <f>RSI!I578</f>
        <v>63.959700558617008</v>
      </c>
      <c r="D578" s="2">
        <f>MACD!E578</f>
        <v>9.7764687701321407E-2</v>
      </c>
      <c r="E578" s="2">
        <f>MACD!F578</f>
        <v>-6.662999323619874E-2</v>
      </c>
      <c r="F578" s="2">
        <f>'Moving Avg'!D578</f>
        <v>6.5350200000000003</v>
      </c>
      <c r="G578" s="2">
        <f>'Moving Avg'!F578</f>
        <v>6.4659250000000013</v>
      </c>
      <c r="H578" s="2">
        <f>'Moving Avg'!G578</f>
        <v>5.7682679999999991</v>
      </c>
      <c r="I578" s="2">
        <f>'Moving Avg'!H578</f>
        <v>4.8655530000000002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83.5</v>
      </c>
      <c r="Q578" s="8">
        <f t="shared" si="84"/>
        <v>28.774999999999999</v>
      </c>
      <c r="R578" s="8">
        <f t="shared" si="85"/>
        <v>43.375</v>
      </c>
      <c r="S578" s="8">
        <f t="shared" si="86"/>
        <v>53.825000000000003</v>
      </c>
      <c r="T578" s="8">
        <f t="shared" si="87"/>
        <v>39.625</v>
      </c>
      <c r="U578" s="7">
        <f t="shared" si="88"/>
        <v>41.991666666666667</v>
      </c>
      <c r="V578" s="7">
        <f t="shared" si="89"/>
        <v>41.400000000000006</v>
      </c>
    </row>
    <row r="579" spans="1:22" ht="13.5" x14ac:dyDescent="0.25">
      <c r="A579" s="3">
        <f>RSI!A579</f>
        <v>43145</v>
      </c>
      <c r="B579" s="2">
        <f>RSI!B579</f>
        <v>6.4923999999999999</v>
      </c>
      <c r="C579" s="2">
        <f>RSI!I579</f>
        <v>59.090994969391382</v>
      </c>
      <c r="D579" s="2">
        <f>MACD!E579</f>
        <v>9.1384494365052582E-2</v>
      </c>
      <c r="E579" s="2">
        <f>MACD!F579</f>
        <v>-3.5027095715948475E-2</v>
      </c>
      <c r="F579" s="2">
        <f>'Moving Avg'!D579</f>
        <v>6.5433199999999996</v>
      </c>
      <c r="G579" s="2">
        <f>'Moving Avg'!F579</f>
        <v>6.5022800000000007</v>
      </c>
      <c r="H579" s="2">
        <f>'Moving Avg'!G579</f>
        <v>5.7985999999999986</v>
      </c>
      <c r="I579" s="2">
        <f>'Moving Avg'!H579</f>
        <v>4.8777885000000003</v>
      </c>
      <c r="J579" s="5" t="str">
        <f>OBV!F579</f>
        <v>BEARISH</v>
      </c>
      <c r="K579" s="5" t="str">
        <f>OBV!G579</f>
        <v>WEAK</v>
      </c>
      <c r="L579" s="5" t="str">
        <f>OBV!H579</f>
        <v>BEARISH DIVERGENCE</v>
      </c>
      <c r="M579" s="7">
        <f t="shared" si="90"/>
        <v>25</v>
      </c>
      <c r="N579" s="7">
        <f t="shared" si="91"/>
        <v>0</v>
      </c>
      <c r="O579" s="7">
        <f t="shared" si="92"/>
        <v>50</v>
      </c>
      <c r="P579" s="7">
        <f t="shared" si="93"/>
        <v>0</v>
      </c>
      <c r="Q579" s="8">
        <f t="shared" ref="Q579:Q642" si="94">0.35*M579+N579*0.35+O579*0.15+P579*0.15</f>
        <v>16.25</v>
      </c>
      <c r="R579" s="8">
        <f t="shared" ref="R579:R642" si="95">M579*0.2+N579*0.2+O579*0.35+P579*0.25</f>
        <v>22.5</v>
      </c>
      <c r="S579" s="8">
        <f t="shared" ref="S579:S642" si="96">M579*0.15+N579*0.15+O579*0.25+P579*0.45</f>
        <v>16.25</v>
      </c>
      <c r="T579" s="8">
        <f t="shared" ref="T579:T642" si="97">0.25*SUM(M579:P579)</f>
        <v>18.75</v>
      </c>
      <c r="U579" s="7">
        <f t="shared" ref="U579:U642" si="98">SUM(Q579:S579)/3</f>
        <v>18.333333333333332</v>
      </c>
      <c r="V579" s="7">
        <f t="shared" ref="V579:V642" si="99">SUM(Q579:T579)/4</f>
        <v>18.4375</v>
      </c>
    </row>
    <row r="580" spans="1:22" ht="13.5" x14ac:dyDescent="0.25">
      <c r="A580" s="3">
        <f>RSI!A580</f>
        <v>43146</v>
      </c>
      <c r="B580" s="2">
        <f>RSI!B580</f>
        <v>6.5858999999999996</v>
      </c>
      <c r="C580" s="2">
        <f>RSI!I580</f>
        <v>62.038972646910047</v>
      </c>
      <c r="D580" s="2">
        <f>MACD!E580</f>
        <v>6.9767710476351219E-2</v>
      </c>
      <c r="E580" s="2">
        <f>MACD!F580</f>
        <v>-1.4068134477488536E-2</v>
      </c>
      <c r="F580" s="2">
        <f>'Moving Avg'!D580</f>
        <v>6.5360399999999998</v>
      </c>
      <c r="G580" s="2">
        <f>'Moving Avg'!F580</f>
        <v>6.5412350000000004</v>
      </c>
      <c r="H580" s="2">
        <f>'Moving Avg'!G580</f>
        <v>5.8310099999999991</v>
      </c>
      <c r="I580" s="2">
        <f>'Moving Avg'!H580</f>
        <v>4.8904915000000004</v>
      </c>
      <c r="J580" s="5" t="str">
        <f>OBV!F580</f>
        <v>BEARISH</v>
      </c>
      <c r="K580" s="5" t="str">
        <f>OBV!G580</f>
        <v>NEUTRAL</v>
      </c>
      <c r="L580" s="5" t="str">
        <f>OBV!H580</f>
        <v>CONFIRMED BEARISH</v>
      </c>
      <c r="M580" s="7">
        <f t="shared" si="90"/>
        <v>25</v>
      </c>
      <c r="N580" s="7">
        <f t="shared" si="91"/>
        <v>0</v>
      </c>
      <c r="O580" s="7">
        <f t="shared" si="92"/>
        <v>50</v>
      </c>
      <c r="P580" s="7">
        <f t="shared" si="93"/>
        <v>16.5</v>
      </c>
      <c r="Q580" s="8">
        <f t="shared" si="94"/>
        <v>18.725000000000001</v>
      </c>
      <c r="R580" s="8">
        <f t="shared" si="95"/>
        <v>26.625</v>
      </c>
      <c r="S580" s="8">
        <f t="shared" si="96"/>
        <v>23.675000000000001</v>
      </c>
      <c r="T580" s="8">
        <f t="shared" si="97"/>
        <v>22.875</v>
      </c>
      <c r="U580" s="7">
        <f t="shared" si="98"/>
        <v>23.008333333333336</v>
      </c>
      <c r="V580" s="7">
        <f t="shared" si="99"/>
        <v>22.975000000000001</v>
      </c>
    </row>
    <row r="581" spans="1:22" ht="13.5" x14ac:dyDescent="0.25">
      <c r="A581" s="3">
        <f>RSI!A581</f>
        <v>43147</v>
      </c>
      <c r="B581" s="2">
        <f>RSI!B581</f>
        <v>6.5442999999999998</v>
      </c>
      <c r="C581" s="2">
        <f>RSI!I581</f>
        <v>59.968383104722555</v>
      </c>
      <c r="D581" s="2">
        <f>MACD!E581</f>
        <v>6.9593675116528253E-2</v>
      </c>
      <c r="E581" s="2">
        <f>MACD!F581</f>
        <v>2.6642274413148214E-3</v>
      </c>
      <c r="F581" s="2">
        <f>'Moving Avg'!D581</f>
        <v>6.5568</v>
      </c>
      <c r="G581" s="2">
        <f>'Moving Avg'!F581</f>
        <v>6.5651250000000001</v>
      </c>
      <c r="H581" s="2">
        <f>'Moving Avg'!G581</f>
        <v>5.8625879999999997</v>
      </c>
      <c r="I581" s="2">
        <f>'Moving Avg'!H581</f>
        <v>4.903578500000001</v>
      </c>
      <c r="J581" s="5" t="str">
        <f>OBV!F581</f>
        <v>BEARISH</v>
      </c>
      <c r="K581" s="5" t="str">
        <f>OBV!G581</f>
        <v>NEUTRAL</v>
      </c>
      <c r="L581" s="5" t="str">
        <f>OBV!H581</f>
        <v>BEARISH DIVERGENCE</v>
      </c>
      <c r="M581" s="7">
        <f t="shared" si="90"/>
        <v>25</v>
      </c>
      <c r="N581" s="7">
        <f t="shared" si="91"/>
        <v>0</v>
      </c>
      <c r="O581" s="7">
        <f t="shared" si="92"/>
        <v>50</v>
      </c>
      <c r="P581" s="7">
        <f t="shared" si="93"/>
        <v>16.5</v>
      </c>
      <c r="Q581" s="8">
        <f t="shared" si="94"/>
        <v>18.725000000000001</v>
      </c>
      <c r="R581" s="8">
        <f t="shared" si="95"/>
        <v>26.625</v>
      </c>
      <c r="S581" s="8">
        <f t="shared" si="96"/>
        <v>23.675000000000001</v>
      </c>
      <c r="T581" s="8">
        <f t="shared" si="97"/>
        <v>22.875</v>
      </c>
      <c r="U581" s="7">
        <f t="shared" si="98"/>
        <v>23.008333333333336</v>
      </c>
      <c r="V581" s="7">
        <f t="shared" si="99"/>
        <v>22.975000000000001</v>
      </c>
    </row>
    <row r="582" spans="1:22" ht="13.5" x14ac:dyDescent="0.25">
      <c r="A582" s="3">
        <f>RSI!A582</f>
        <v>43150</v>
      </c>
      <c r="B582" s="2">
        <f>RSI!B582</f>
        <v>6.5442999999999998</v>
      </c>
      <c r="C582" s="2">
        <f>RSI!I582</f>
        <v>59.968383104722555</v>
      </c>
      <c r="D582" s="2">
        <f>MACD!E582</f>
        <v>6.8072779320467625E-2</v>
      </c>
      <c r="E582" s="2">
        <f>MACD!F582</f>
        <v>1.5745937817145384E-2</v>
      </c>
      <c r="F582" s="2">
        <f>'Moving Avg'!D582</f>
        <v>6.5515999999999988</v>
      </c>
      <c r="G582" s="2">
        <f>'Moving Avg'!F582</f>
        <v>6.5708349999999998</v>
      </c>
      <c r="H582" s="2">
        <f>'Moving Avg'!G582</f>
        <v>5.8941660000000002</v>
      </c>
      <c r="I582" s="2">
        <f>'Moving Avg'!H582</f>
        <v>4.9167605000000005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16.5</v>
      </c>
      <c r="Q582" s="8">
        <f t="shared" si="94"/>
        <v>18.725000000000001</v>
      </c>
      <c r="R582" s="8">
        <f t="shared" si="95"/>
        <v>26.625</v>
      </c>
      <c r="S582" s="8">
        <f t="shared" si="96"/>
        <v>23.675000000000001</v>
      </c>
      <c r="T582" s="8">
        <f t="shared" si="97"/>
        <v>22.875</v>
      </c>
      <c r="U582" s="7">
        <f t="shared" si="98"/>
        <v>23.008333333333336</v>
      </c>
      <c r="V582" s="7">
        <f t="shared" si="99"/>
        <v>22.975000000000001</v>
      </c>
    </row>
    <row r="583" spans="1:22" ht="13.5" x14ac:dyDescent="0.25">
      <c r="A583" s="3">
        <f>RSI!A583</f>
        <v>43151</v>
      </c>
      <c r="B583" s="2">
        <f>RSI!B583</f>
        <v>6.5702999999999996</v>
      </c>
      <c r="C583" s="2">
        <f>RSI!I583</f>
        <v>60.9139677023445</v>
      </c>
      <c r="D583" s="2">
        <f>MACD!E583</f>
        <v>7.5572672593406054E-2</v>
      </c>
      <c r="E583" s="2">
        <f>MACD!F583</f>
        <v>2.771128477239752E-2</v>
      </c>
      <c r="F583" s="2">
        <f>'Moving Avg'!D583</f>
        <v>6.5474399999999999</v>
      </c>
      <c r="G583" s="2">
        <f>'Moving Avg'!F583</f>
        <v>6.5583699999999991</v>
      </c>
      <c r="H583" s="2">
        <f>'Moving Avg'!G583</f>
        <v>5.926056</v>
      </c>
      <c r="I583" s="2">
        <f>'Moving Avg'!H583</f>
        <v>4.9289120000000004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16.5</v>
      </c>
      <c r="Q583" s="8">
        <f t="shared" si="94"/>
        <v>18.725000000000001</v>
      </c>
      <c r="R583" s="8">
        <f t="shared" si="95"/>
        <v>26.625</v>
      </c>
      <c r="S583" s="8">
        <f t="shared" si="96"/>
        <v>23.675000000000001</v>
      </c>
      <c r="T583" s="8">
        <f t="shared" si="97"/>
        <v>22.875</v>
      </c>
      <c r="U583" s="7">
        <f t="shared" si="98"/>
        <v>23.008333333333336</v>
      </c>
      <c r="V583" s="7">
        <f t="shared" si="99"/>
        <v>22.975000000000001</v>
      </c>
    </row>
    <row r="584" spans="1:22" ht="13.5" x14ac:dyDescent="0.25">
      <c r="A584" s="3">
        <f>RSI!A584</f>
        <v>43152</v>
      </c>
      <c r="B584" s="2">
        <f>RSI!B584</f>
        <v>6.5442999999999998</v>
      </c>
      <c r="C584" s="2">
        <f>RSI!I584</f>
        <v>59.402880776890633</v>
      </c>
      <c r="D584" s="2">
        <f>MACD!E584</f>
        <v>6.414412546999948E-2</v>
      </c>
      <c r="E584" s="2">
        <f>MACD!F584</f>
        <v>3.4997852911917912E-2</v>
      </c>
      <c r="F584" s="2">
        <f>'Moving Avg'!D584</f>
        <v>6.5578199999999995</v>
      </c>
      <c r="G584" s="2">
        <f>'Moving Avg'!F584</f>
        <v>6.5505749999999994</v>
      </c>
      <c r="H584" s="2">
        <f>'Moving Avg'!G584</f>
        <v>5.9568040000000009</v>
      </c>
      <c r="I584" s="2">
        <f>'Moving Avg'!H584</f>
        <v>4.9409335000000008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83.5</v>
      </c>
      <c r="Q584" s="8">
        <f t="shared" si="94"/>
        <v>28.774999999999999</v>
      </c>
      <c r="R584" s="8">
        <f t="shared" si="95"/>
        <v>43.375</v>
      </c>
      <c r="S584" s="8">
        <f t="shared" si="96"/>
        <v>53.825000000000003</v>
      </c>
      <c r="T584" s="8">
        <f t="shared" si="97"/>
        <v>39.625</v>
      </c>
      <c r="U584" s="7">
        <f t="shared" si="98"/>
        <v>41.991666666666667</v>
      </c>
      <c r="V584" s="7">
        <f t="shared" si="99"/>
        <v>41.400000000000006</v>
      </c>
    </row>
    <row r="585" spans="1:22" ht="13.5" x14ac:dyDescent="0.25">
      <c r="A585" s="3">
        <f>RSI!A585</f>
        <v>43153</v>
      </c>
      <c r="B585" s="2">
        <f>RSI!B585</f>
        <v>6.4923999999999999</v>
      </c>
      <c r="C585" s="2">
        <f>RSI!I585</f>
        <v>56.395452110120026</v>
      </c>
      <c r="D585" s="2">
        <f>MACD!E585</f>
        <v>8.3608436122942997E-2</v>
      </c>
      <c r="E585" s="2">
        <f>MACD!F585</f>
        <v>4.4719969554122926E-2</v>
      </c>
      <c r="F585" s="2">
        <f>'Moving Avg'!D585</f>
        <v>6.5391199999999996</v>
      </c>
      <c r="G585" s="2">
        <f>'Moving Avg'!F585</f>
        <v>6.5401849999999992</v>
      </c>
      <c r="H585" s="2">
        <f>'Moving Avg'!G585</f>
        <v>5.9879680000000004</v>
      </c>
      <c r="I585" s="2">
        <f>'Moving Avg'!H585</f>
        <v>4.9523165000000002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16.5</v>
      </c>
      <c r="Q585" s="8">
        <f t="shared" si="94"/>
        <v>18.725000000000001</v>
      </c>
      <c r="R585" s="8">
        <f t="shared" si="95"/>
        <v>26.625</v>
      </c>
      <c r="S585" s="8">
        <f t="shared" si="96"/>
        <v>23.675000000000001</v>
      </c>
      <c r="T585" s="8">
        <f t="shared" si="97"/>
        <v>22.875</v>
      </c>
      <c r="U585" s="7">
        <f t="shared" si="98"/>
        <v>23.008333333333336</v>
      </c>
      <c r="V585" s="7">
        <f t="shared" si="99"/>
        <v>22.975000000000001</v>
      </c>
    </row>
    <row r="586" spans="1:22" ht="13.5" x14ac:dyDescent="0.25">
      <c r="A586" s="3">
        <f>RSI!A586</f>
        <v>43154</v>
      </c>
      <c r="B586" s="2">
        <f>RSI!B586</f>
        <v>6.6638000000000002</v>
      </c>
      <c r="C586" s="2">
        <f>RSI!I586</f>
        <v>63.048855639078113</v>
      </c>
      <c r="D586" s="2">
        <f>MACD!E586</f>
        <v>5.8720264285528678E-2</v>
      </c>
      <c r="E586" s="2">
        <f>MACD!F586</f>
        <v>4.7520028500404078E-2</v>
      </c>
      <c r="F586" s="2">
        <f>'Moving Avg'!D586</f>
        <v>6.5630199999999999</v>
      </c>
      <c r="G586" s="2">
        <f>'Moving Avg'!F586</f>
        <v>6.5396650000000012</v>
      </c>
      <c r="H586" s="2">
        <f>'Moving Avg'!G586</f>
        <v>6.0210020000000011</v>
      </c>
      <c r="I586" s="2">
        <f>'Moving Avg'!H586</f>
        <v>4.9639405000000014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83.5</v>
      </c>
      <c r="Q586" s="8">
        <f t="shared" si="94"/>
        <v>28.774999999999999</v>
      </c>
      <c r="R586" s="8">
        <f t="shared" si="95"/>
        <v>43.375</v>
      </c>
      <c r="S586" s="8">
        <f t="shared" si="96"/>
        <v>53.825000000000003</v>
      </c>
      <c r="T586" s="8">
        <f t="shared" si="97"/>
        <v>39.625</v>
      </c>
      <c r="U586" s="7">
        <f t="shared" si="98"/>
        <v>41.991666666666667</v>
      </c>
      <c r="V586" s="7">
        <f t="shared" si="99"/>
        <v>41.400000000000006</v>
      </c>
    </row>
    <row r="587" spans="1:22" ht="13.5" x14ac:dyDescent="0.25">
      <c r="A587" s="3">
        <f>RSI!A587</f>
        <v>43157</v>
      </c>
      <c r="B587" s="2">
        <f>RSI!B587</f>
        <v>6.7001999999999997</v>
      </c>
      <c r="C587" s="2">
        <f>RSI!I587</f>
        <v>64.294855851828828</v>
      </c>
      <c r="D587" s="2">
        <f>MACD!E587</f>
        <v>5.3280012683161182E-2</v>
      </c>
      <c r="E587" s="2">
        <f>MACD!F587</f>
        <v>4.8672025336955499E-2</v>
      </c>
      <c r="F587" s="2">
        <f>'Moving Avg'!D587</f>
        <v>6.5942000000000007</v>
      </c>
      <c r="G587" s="2">
        <f>'Moving Avg'!F587</f>
        <v>6.5409649999999999</v>
      </c>
      <c r="H587" s="2">
        <f>'Moving Avg'!G587</f>
        <v>6.0563219999999998</v>
      </c>
      <c r="I587" s="2">
        <f>'Moving Avg'!H587</f>
        <v>4.9757465000000023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  <c r="M587" s="7">
        <f t="shared" si="90"/>
        <v>25</v>
      </c>
      <c r="N587" s="7">
        <f t="shared" si="91"/>
        <v>0</v>
      </c>
      <c r="O587" s="7">
        <f t="shared" si="92"/>
        <v>50</v>
      </c>
      <c r="P587" s="7">
        <f t="shared" si="93"/>
        <v>83.5</v>
      </c>
      <c r="Q587" s="8">
        <f t="shared" si="94"/>
        <v>28.774999999999999</v>
      </c>
      <c r="R587" s="8">
        <f t="shared" si="95"/>
        <v>43.375</v>
      </c>
      <c r="S587" s="8">
        <f t="shared" si="96"/>
        <v>53.825000000000003</v>
      </c>
      <c r="T587" s="8">
        <f t="shared" si="97"/>
        <v>39.625</v>
      </c>
      <c r="U587" s="7">
        <f t="shared" si="98"/>
        <v>41.991666666666667</v>
      </c>
      <c r="V587" s="7">
        <f t="shared" si="99"/>
        <v>41.400000000000006</v>
      </c>
    </row>
    <row r="588" spans="1:22" ht="13.5" x14ac:dyDescent="0.25">
      <c r="A588" s="3">
        <f>RSI!A588</f>
        <v>43158</v>
      </c>
      <c r="B588" s="2">
        <f>RSI!B588</f>
        <v>6.7001999999999997</v>
      </c>
      <c r="C588" s="2">
        <f>RSI!I588</f>
        <v>64.294855851828828</v>
      </c>
      <c r="D588" s="2">
        <f>MACD!E588</f>
        <v>5.0130185784631465E-2</v>
      </c>
      <c r="E588" s="2">
        <f>MACD!F588</f>
        <v>4.8963657426490698E-2</v>
      </c>
      <c r="F588" s="2">
        <f>'Moving Avg'!D588</f>
        <v>6.6201799999999995</v>
      </c>
      <c r="G588" s="2">
        <f>'Moving Avg'!F588</f>
        <v>6.5443449999999999</v>
      </c>
      <c r="H588" s="2">
        <f>'Moving Avg'!G588</f>
        <v>6.0900840000000009</v>
      </c>
      <c r="I588" s="2">
        <f>'Moving Avg'!H588</f>
        <v>4.9872920000000018</v>
      </c>
      <c r="J588" s="5" t="str">
        <f>OBV!F588</f>
        <v>BULLISH</v>
      </c>
      <c r="K588" s="5" t="str">
        <f>OBV!G588</f>
        <v>NEUTRAL</v>
      </c>
      <c r="L588" s="5" t="str">
        <f>OBV!H588</f>
        <v>CONFIRMED BULLISH</v>
      </c>
      <c r="M588" s="7">
        <f t="shared" si="90"/>
        <v>25</v>
      </c>
      <c r="N588" s="7">
        <f t="shared" si="91"/>
        <v>0</v>
      </c>
      <c r="O588" s="7">
        <f t="shared" si="92"/>
        <v>50</v>
      </c>
      <c r="P588" s="7">
        <f t="shared" si="93"/>
        <v>83.5</v>
      </c>
      <c r="Q588" s="8">
        <f t="shared" si="94"/>
        <v>28.774999999999999</v>
      </c>
      <c r="R588" s="8">
        <f t="shared" si="95"/>
        <v>43.375</v>
      </c>
      <c r="S588" s="8">
        <f t="shared" si="96"/>
        <v>53.825000000000003</v>
      </c>
      <c r="T588" s="8">
        <f t="shared" si="97"/>
        <v>39.625</v>
      </c>
      <c r="U588" s="7">
        <f t="shared" si="98"/>
        <v>41.991666666666667</v>
      </c>
      <c r="V588" s="7">
        <f t="shared" si="99"/>
        <v>41.400000000000006</v>
      </c>
    </row>
    <row r="589" spans="1:22" ht="13.5" x14ac:dyDescent="0.25">
      <c r="A589" s="3">
        <f>RSI!A589</f>
        <v>43159</v>
      </c>
      <c r="B589" s="2">
        <f>RSI!B589</f>
        <v>6.7572999999999999</v>
      </c>
      <c r="C589" s="2">
        <f>RSI!I589</f>
        <v>66.3586560607623</v>
      </c>
      <c r="D589" s="2">
        <f>MACD!E589</f>
        <v>2.643353866145759E-2</v>
      </c>
      <c r="E589" s="2">
        <f>MACD!F589</f>
        <v>4.4457633673484084E-2</v>
      </c>
      <c r="F589" s="2">
        <f>'Moving Avg'!D589</f>
        <v>6.6627799999999997</v>
      </c>
      <c r="G589" s="2">
        <f>'Moving Avg'!F589</f>
        <v>6.5604449999999987</v>
      </c>
      <c r="H589" s="2">
        <f>'Moving Avg'!G589</f>
        <v>6.1244679999999994</v>
      </c>
      <c r="I589" s="2">
        <f>'Moving Avg'!H589</f>
        <v>4.9991230000000009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  <c r="M589" s="7">
        <f t="shared" si="90"/>
        <v>25</v>
      </c>
      <c r="N589" s="7">
        <f t="shared" si="91"/>
        <v>45</v>
      </c>
      <c r="O589" s="7">
        <f t="shared" si="92"/>
        <v>50</v>
      </c>
      <c r="P589" s="7">
        <f t="shared" si="93"/>
        <v>100</v>
      </c>
      <c r="Q589" s="8">
        <f t="shared" si="94"/>
        <v>47</v>
      </c>
      <c r="R589" s="8">
        <f t="shared" si="95"/>
        <v>56.5</v>
      </c>
      <c r="S589" s="8">
        <f t="shared" si="96"/>
        <v>68</v>
      </c>
      <c r="T589" s="8">
        <f t="shared" si="97"/>
        <v>55</v>
      </c>
      <c r="U589" s="7">
        <f t="shared" si="98"/>
        <v>57.166666666666664</v>
      </c>
      <c r="V589" s="7">
        <f t="shared" si="99"/>
        <v>56.625</v>
      </c>
    </row>
    <row r="590" spans="1:22" ht="13.5" x14ac:dyDescent="0.25">
      <c r="A590" s="3">
        <f>RSI!A590</f>
        <v>43160</v>
      </c>
      <c r="B590" s="2">
        <f>RSI!B590</f>
        <v>6.7521000000000004</v>
      </c>
      <c r="C590" s="2">
        <f>RSI!I590</f>
        <v>65.984604562650915</v>
      </c>
      <c r="D590" s="2">
        <f>MACD!E590</f>
        <v>1.9317549734053863E-2</v>
      </c>
      <c r="E590" s="2">
        <f>MACD!F590</f>
        <v>3.942961688559804E-2</v>
      </c>
      <c r="F590" s="2">
        <f>'Moving Avg'!D590</f>
        <v>6.7147199999999998</v>
      </c>
      <c r="G590" s="2">
        <f>'Moving Avg'!F590</f>
        <v>6.5788849999999996</v>
      </c>
      <c r="H590" s="2">
        <f>'Moving Avg'!G590</f>
        <v>6.1582279999999976</v>
      </c>
      <c r="I590" s="2">
        <f>'Moving Avg'!H590</f>
        <v>5.0109280000000016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  <c r="M590" s="7">
        <f t="shared" si="90"/>
        <v>25</v>
      </c>
      <c r="N590" s="7">
        <f t="shared" si="91"/>
        <v>100</v>
      </c>
      <c r="O590" s="7">
        <f t="shared" si="92"/>
        <v>50</v>
      </c>
      <c r="P590" s="7">
        <f t="shared" si="93"/>
        <v>100</v>
      </c>
      <c r="Q590" s="8">
        <f t="shared" si="94"/>
        <v>66.25</v>
      </c>
      <c r="R590" s="8">
        <f t="shared" si="95"/>
        <v>67.5</v>
      </c>
      <c r="S590" s="8">
        <f t="shared" si="96"/>
        <v>76.25</v>
      </c>
      <c r="T590" s="8">
        <f t="shared" si="97"/>
        <v>68.75</v>
      </c>
      <c r="U590" s="7">
        <f t="shared" si="98"/>
        <v>70</v>
      </c>
      <c r="V590" s="7">
        <f t="shared" si="99"/>
        <v>69.6875</v>
      </c>
    </row>
    <row r="591" spans="1:22" ht="13.5" x14ac:dyDescent="0.25">
      <c r="A591" s="3">
        <f>RSI!A591</f>
        <v>43161</v>
      </c>
      <c r="B591" s="2">
        <f>RSI!B591</f>
        <v>6.6223000000000001</v>
      </c>
      <c r="C591" s="2">
        <f>RSI!I591</f>
        <v>57.301833203692112</v>
      </c>
      <c r="D591" s="2">
        <f>MACD!E591</f>
        <v>1.4842999437836291E-2</v>
      </c>
      <c r="E591" s="2">
        <f>MACD!F591</f>
        <v>3.4512293396045689E-2</v>
      </c>
      <c r="F591" s="2">
        <f>'Moving Avg'!D591</f>
        <v>6.7064199999999996</v>
      </c>
      <c r="G591" s="2">
        <f>'Moving Avg'!F591</f>
        <v>6.5853799999999989</v>
      </c>
      <c r="H591" s="2">
        <f>'Moving Avg'!G591</f>
        <v>6.1888739999999984</v>
      </c>
      <c r="I591" s="2">
        <f>'Moving Avg'!H591</f>
        <v>5.0224630000000019</v>
      </c>
      <c r="J591" s="5" t="str">
        <f>OBV!F591</f>
        <v>BULLISH</v>
      </c>
      <c r="K591" s="5" t="str">
        <f>OBV!G591</f>
        <v>STRONG</v>
      </c>
      <c r="L591" s="5" t="str">
        <f>OBV!H591</f>
        <v>BULLISH DIVERGENCE</v>
      </c>
      <c r="M591" s="7">
        <f t="shared" si="90"/>
        <v>25</v>
      </c>
      <c r="N591" s="7">
        <f t="shared" si="91"/>
        <v>45</v>
      </c>
      <c r="O591" s="7">
        <f t="shared" si="92"/>
        <v>50</v>
      </c>
      <c r="P591" s="7">
        <f t="shared" si="93"/>
        <v>83</v>
      </c>
      <c r="Q591" s="8">
        <f t="shared" si="94"/>
        <v>44.45</v>
      </c>
      <c r="R591" s="8">
        <f t="shared" si="95"/>
        <v>52.25</v>
      </c>
      <c r="S591" s="8">
        <f t="shared" si="96"/>
        <v>60.35</v>
      </c>
      <c r="T591" s="8">
        <f t="shared" si="97"/>
        <v>50.75</v>
      </c>
      <c r="U591" s="7">
        <f t="shared" si="98"/>
        <v>52.35</v>
      </c>
      <c r="V591" s="7">
        <f t="shared" si="99"/>
        <v>51.95</v>
      </c>
    </row>
    <row r="592" spans="1:22" ht="13.5" x14ac:dyDescent="0.25">
      <c r="A592" s="3">
        <f>RSI!A592</f>
        <v>43164</v>
      </c>
      <c r="B592" s="2">
        <f>RSI!B592</f>
        <v>6.6223000000000001</v>
      </c>
      <c r="C592" s="2">
        <f>RSI!I592</f>
        <v>57.301833203692112</v>
      </c>
      <c r="D592" s="2">
        <f>MACD!E592</f>
        <v>1.0279257759171934E-2</v>
      </c>
      <c r="E592" s="2">
        <f>MACD!F592</f>
        <v>2.966568626867094E-2</v>
      </c>
      <c r="F592" s="2">
        <f>'Moving Avg'!D592</f>
        <v>6.6908399999999997</v>
      </c>
      <c r="G592" s="2">
        <f>'Moving Avg'!F592</f>
        <v>6.591874999999999</v>
      </c>
      <c r="H592" s="2">
        <f>'Moving Avg'!G592</f>
        <v>6.2193119999999986</v>
      </c>
      <c r="I592" s="2">
        <f>'Moving Avg'!H592</f>
        <v>5.033974500000002</v>
      </c>
      <c r="J592" s="5" t="str">
        <f>OBV!F592</f>
        <v>BULLISH</v>
      </c>
      <c r="K592" s="5" t="str">
        <f>OBV!G592</f>
        <v>STRONG</v>
      </c>
      <c r="L592" s="5" t="str">
        <f>OBV!H592</f>
        <v>BULLISH DIVERGENCE</v>
      </c>
      <c r="M592" s="7">
        <f t="shared" si="90"/>
        <v>25</v>
      </c>
      <c r="N592" s="7">
        <f t="shared" si="91"/>
        <v>45</v>
      </c>
      <c r="O592" s="7">
        <f t="shared" si="92"/>
        <v>50</v>
      </c>
      <c r="P592" s="7">
        <f t="shared" si="93"/>
        <v>83</v>
      </c>
      <c r="Q592" s="8">
        <f t="shared" si="94"/>
        <v>44.45</v>
      </c>
      <c r="R592" s="8">
        <f t="shared" si="95"/>
        <v>52.25</v>
      </c>
      <c r="S592" s="8">
        <f t="shared" si="96"/>
        <v>60.35</v>
      </c>
      <c r="T592" s="8">
        <f t="shared" si="97"/>
        <v>50.75</v>
      </c>
      <c r="U592" s="7">
        <f t="shared" si="98"/>
        <v>52.35</v>
      </c>
      <c r="V592" s="7">
        <f t="shared" si="99"/>
        <v>51.95</v>
      </c>
    </row>
    <row r="593" spans="1:22" ht="13.5" x14ac:dyDescent="0.25">
      <c r="A593" s="3">
        <f>RSI!A593</f>
        <v>43165</v>
      </c>
      <c r="B593" s="2">
        <f>RSI!B593</f>
        <v>6.6014999999999997</v>
      </c>
      <c r="C593" s="2">
        <f>RSI!I593</f>
        <v>55.933949296298472</v>
      </c>
      <c r="D593" s="2">
        <f>MACD!E593</f>
        <v>1.1238385985185673E-2</v>
      </c>
      <c r="E593" s="2">
        <f>MACD!F593</f>
        <v>2.5980226211973885E-2</v>
      </c>
      <c r="F593" s="2">
        <f>'Moving Avg'!D593</f>
        <v>6.6711</v>
      </c>
      <c r="G593" s="2">
        <f>'Moving Avg'!F593</f>
        <v>6.5934349999999995</v>
      </c>
      <c r="H593" s="2">
        <f>'Moving Avg'!G593</f>
        <v>6.2464239999999984</v>
      </c>
      <c r="I593" s="2">
        <f>'Moving Avg'!H593</f>
        <v>5.0453110000000017</v>
      </c>
      <c r="J593" s="5" t="str">
        <f>OBV!F593</f>
        <v>BULLISH</v>
      </c>
      <c r="K593" s="5" t="str">
        <f>OBV!G593</f>
        <v>STRONG</v>
      </c>
      <c r="L593" s="5" t="str">
        <f>OBV!H593</f>
        <v>BULLISH DIVERGENCE</v>
      </c>
      <c r="M593" s="7">
        <f t="shared" si="90"/>
        <v>25</v>
      </c>
      <c r="N593" s="7">
        <f t="shared" si="91"/>
        <v>45</v>
      </c>
      <c r="O593" s="7">
        <f t="shared" si="92"/>
        <v>50</v>
      </c>
      <c r="P593" s="7">
        <f t="shared" si="93"/>
        <v>83</v>
      </c>
      <c r="Q593" s="8">
        <f t="shared" si="94"/>
        <v>44.45</v>
      </c>
      <c r="R593" s="8">
        <f t="shared" si="95"/>
        <v>52.25</v>
      </c>
      <c r="S593" s="8">
        <f t="shared" si="96"/>
        <v>60.35</v>
      </c>
      <c r="T593" s="8">
        <f t="shared" si="97"/>
        <v>50.75</v>
      </c>
      <c r="U593" s="7">
        <f t="shared" si="98"/>
        <v>52.35</v>
      </c>
      <c r="V593" s="7">
        <f t="shared" si="99"/>
        <v>51.95</v>
      </c>
    </row>
    <row r="594" spans="1:22" ht="13.5" x14ac:dyDescent="0.25">
      <c r="A594" s="3">
        <f>RSI!A594</f>
        <v>43166</v>
      </c>
      <c r="B594" s="2">
        <f>RSI!B594</f>
        <v>6.6014999999999997</v>
      </c>
      <c r="C594" s="2">
        <f>RSI!I594</f>
        <v>55.933949296298458</v>
      </c>
      <c r="D594" s="2">
        <f>MACD!E594</f>
        <v>7.5062113932000685E-3</v>
      </c>
      <c r="E594" s="2">
        <f>MACD!F594</f>
        <v>2.2285423248219124E-2</v>
      </c>
      <c r="F594" s="2">
        <f>'Moving Avg'!D594</f>
        <v>6.6399400000000002</v>
      </c>
      <c r="G594" s="2">
        <f>'Moving Avg'!F594</f>
        <v>6.6009649999999978</v>
      </c>
      <c r="H594" s="2">
        <f>'Moving Avg'!G594</f>
        <v>6.2724979999999979</v>
      </c>
      <c r="I594" s="2">
        <f>'Moving Avg'!H594</f>
        <v>5.0566475000000013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  <c r="M594" s="7">
        <f t="shared" si="90"/>
        <v>25</v>
      </c>
      <c r="N594" s="7">
        <f t="shared" si="91"/>
        <v>45</v>
      </c>
      <c r="O594" s="7">
        <f t="shared" si="92"/>
        <v>50</v>
      </c>
      <c r="P594" s="7">
        <f t="shared" si="93"/>
        <v>16.5</v>
      </c>
      <c r="Q594" s="8">
        <f t="shared" si="94"/>
        <v>34.475000000000001</v>
      </c>
      <c r="R594" s="8">
        <f t="shared" si="95"/>
        <v>35.625</v>
      </c>
      <c r="S594" s="8">
        <f t="shared" si="96"/>
        <v>30.425000000000001</v>
      </c>
      <c r="T594" s="8">
        <f t="shared" si="97"/>
        <v>34.125</v>
      </c>
      <c r="U594" s="7">
        <f t="shared" si="98"/>
        <v>33.508333333333333</v>
      </c>
      <c r="V594" s="7">
        <f t="shared" si="99"/>
        <v>33.662499999999994</v>
      </c>
    </row>
    <row r="595" spans="1:22" ht="13.5" x14ac:dyDescent="0.25">
      <c r="A595" s="3">
        <f>RSI!A595</f>
        <v>43167</v>
      </c>
      <c r="B595" s="2">
        <f>RSI!B595</f>
        <v>6.7001999999999997</v>
      </c>
      <c r="C595" s="2">
        <f>RSI!I595</f>
        <v>61.050796926444555</v>
      </c>
      <c r="D595" s="2">
        <f>MACD!E595</f>
        <v>-1.1450976237480148E-2</v>
      </c>
      <c r="E595" s="2">
        <f>MACD!F595</f>
        <v>1.5538143351079271E-2</v>
      </c>
      <c r="F595" s="2">
        <f>'Moving Avg'!D595</f>
        <v>6.6295600000000006</v>
      </c>
      <c r="G595" s="2">
        <f>'Moving Avg'!F595</f>
        <v>6.6048599999999995</v>
      </c>
      <c r="H595" s="2">
        <f>'Moving Avg'!G595</f>
        <v>6.300545999999998</v>
      </c>
      <c r="I595" s="2">
        <f>'Moving Avg'!H595</f>
        <v>5.0684775000000011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  <c r="M595" s="7">
        <f t="shared" si="90"/>
        <v>25</v>
      </c>
      <c r="N595" s="7">
        <f t="shared" si="91"/>
        <v>100</v>
      </c>
      <c r="O595" s="7">
        <f t="shared" si="92"/>
        <v>50</v>
      </c>
      <c r="P595" s="7">
        <f t="shared" si="93"/>
        <v>16.5</v>
      </c>
      <c r="Q595" s="8">
        <f t="shared" si="94"/>
        <v>53.725000000000001</v>
      </c>
      <c r="R595" s="8">
        <f t="shared" si="95"/>
        <v>46.625</v>
      </c>
      <c r="S595" s="8">
        <f t="shared" si="96"/>
        <v>38.674999999999997</v>
      </c>
      <c r="T595" s="8">
        <f t="shared" si="97"/>
        <v>47.875</v>
      </c>
      <c r="U595" s="7">
        <f t="shared" si="98"/>
        <v>46.341666666666661</v>
      </c>
      <c r="V595" s="7">
        <f t="shared" si="99"/>
        <v>46.724999999999994</v>
      </c>
    </row>
    <row r="596" spans="1:22" ht="13.5" x14ac:dyDescent="0.25">
      <c r="A596" s="3">
        <f>RSI!A596</f>
        <v>43168</v>
      </c>
      <c r="B596" s="2">
        <f>RSI!B596</f>
        <v>6.7521000000000004</v>
      </c>
      <c r="C596" s="2">
        <f>RSI!I596</f>
        <v>63.453909775255795</v>
      </c>
      <c r="D596" s="2">
        <f>MACD!E596</f>
        <v>-6.0162830565326786E-3</v>
      </c>
      <c r="E596" s="2">
        <f>MACD!F596</f>
        <v>1.1227258069556881E-2</v>
      </c>
      <c r="F596" s="2">
        <f>'Moving Avg'!D596</f>
        <v>6.6555200000000001</v>
      </c>
      <c r="G596" s="2">
        <f>'Moving Avg'!F596</f>
        <v>6.6204399999999994</v>
      </c>
      <c r="H596" s="2">
        <f>'Moving Avg'!G596</f>
        <v>6.3271379999999979</v>
      </c>
      <c r="I596" s="2">
        <f>'Moving Avg'!H596</f>
        <v>5.0806855000000013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  <c r="M596" s="7">
        <f t="shared" si="90"/>
        <v>25</v>
      </c>
      <c r="N596" s="7">
        <f t="shared" si="91"/>
        <v>45</v>
      </c>
      <c r="O596" s="7">
        <f t="shared" si="92"/>
        <v>50</v>
      </c>
      <c r="P596" s="7">
        <f t="shared" si="93"/>
        <v>83.5</v>
      </c>
      <c r="Q596" s="8">
        <f t="shared" si="94"/>
        <v>44.524999999999999</v>
      </c>
      <c r="R596" s="8">
        <f t="shared" si="95"/>
        <v>52.375</v>
      </c>
      <c r="S596" s="8">
        <f t="shared" si="96"/>
        <v>60.575000000000003</v>
      </c>
      <c r="T596" s="8">
        <f t="shared" si="97"/>
        <v>50.875</v>
      </c>
      <c r="U596" s="7">
        <f t="shared" si="98"/>
        <v>52.491666666666674</v>
      </c>
      <c r="V596" s="7">
        <f t="shared" si="99"/>
        <v>52.087500000000006</v>
      </c>
    </row>
    <row r="597" spans="1:22" ht="13.5" x14ac:dyDescent="0.25">
      <c r="A597" s="3">
        <f>RSI!A597</f>
        <v>43171</v>
      </c>
      <c r="B597" s="2">
        <f>RSI!B597</f>
        <v>6.6482000000000001</v>
      </c>
      <c r="C597" s="2">
        <f>RSI!I597</f>
        <v>56.004355840391383</v>
      </c>
      <c r="D597" s="2">
        <f>MACD!E597</f>
        <v>1.0600257561663717E-2</v>
      </c>
      <c r="E597" s="2">
        <f>MACD!F597</f>
        <v>1.1101857967978249E-2</v>
      </c>
      <c r="F597" s="2">
        <f>'Moving Avg'!D597</f>
        <v>6.6607000000000003</v>
      </c>
      <c r="G597" s="2">
        <f>'Moving Avg'!F597</f>
        <v>6.6243349999999994</v>
      </c>
      <c r="H597" s="2">
        <f>'Moving Avg'!G597</f>
        <v>6.3505099999999972</v>
      </c>
      <c r="I597" s="2">
        <f>'Moving Avg'!H597</f>
        <v>5.0925635000000007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  <c r="M597" s="7">
        <f t="shared" si="90"/>
        <v>25</v>
      </c>
      <c r="N597" s="7">
        <f t="shared" si="91"/>
        <v>45</v>
      </c>
      <c r="O597" s="7">
        <f t="shared" si="92"/>
        <v>50</v>
      </c>
      <c r="P597" s="7">
        <f t="shared" si="93"/>
        <v>83.5</v>
      </c>
      <c r="Q597" s="8">
        <f t="shared" si="94"/>
        <v>44.524999999999999</v>
      </c>
      <c r="R597" s="8">
        <f t="shared" si="95"/>
        <v>52.375</v>
      </c>
      <c r="S597" s="8">
        <f t="shared" si="96"/>
        <v>60.575000000000003</v>
      </c>
      <c r="T597" s="8">
        <f t="shared" si="97"/>
        <v>50.875</v>
      </c>
      <c r="U597" s="7">
        <f t="shared" si="98"/>
        <v>52.491666666666674</v>
      </c>
      <c r="V597" s="7">
        <f t="shared" si="99"/>
        <v>52.087500000000006</v>
      </c>
    </row>
    <row r="598" spans="1:22" ht="13.5" x14ac:dyDescent="0.25">
      <c r="A598" s="3">
        <f>RSI!A598</f>
        <v>43172</v>
      </c>
      <c r="B598" s="2">
        <f>RSI!B598</f>
        <v>6.7521000000000004</v>
      </c>
      <c r="C598" s="2">
        <f>RSI!I598</f>
        <v>60.942472167143343</v>
      </c>
      <c r="D598" s="2">
        <f>MACD!E598</f>
        <v>1.6394410381485258E-2</v>
      </c>
      <c r="E598" s="2">
        <f>MACD!F598</f>
        <v>1.2160368450679653E-2</v>
      </c>
      <c r="F598" s="2">
        <f>'Moving Avg'!D598</f>
        <v>6.6908200000000004</v>
      </c>
      <c r="G598" s="2">
        <f>'Moving Avg'!F598</f>
        <v>6.6323849999999993</v>
      </c>
      <c r="H598" s="2">
        <f>'Moving Avg'!G598</f>
        <v>6.3744019999999981</v>
      </c>
      <c r="I598" s="2">
        <f>'Moving Avg'!H598</f>
        <v>5.1044635000000014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  <c r="M598" s="7">
        <f t="shared" si="90"/>
        <v>25</v>
      </c>
      <c r="N598" s="7">
        <f t="shared" si="91"/>
        <v>0</v>
      </c>
      <c r="O598" s="7">
        <f t="shared" si="92"/>
        <v>50</v>
      </c>
      <c r="P598" s="7">
        <f t="shared" si="93"/>
        <v>100</v>
      </c>
      <c r="Q598" s="8">
        <f t="shared" si="94"/>
        <v>31.25</v>
      </c>
      <c r="R598" s="8">
        <f t="shared" si="95"/>
        <v>47.5</v>
      </c>
      <c r="S598" s="8">
        <f t="shared" si="96"/>
        <v>61.25</v>
      </c>
      <c r="T598" s="8">
        <f t="shared" si="97"/>
        <v>43.75</v>
      </c>
      <c r="U598" s="7">
        <f t="shared" si="98"/>
        <v>46.666666666666664</v>
      </c>
      <c r="V598" s="7">
        <f t="shared" si="99"/>
        <v>45.9375</v>
      </c>
    </row>
    <row r="599" spans="1:22" ht="13.5" x14ac:dyDescent="0.25">
      <c r="A599" s="3">
        <f>RSI!A599</f>
        <v>43173</v>
      </c>
      <c r="B599" s="2">
        <f>RSI!B599</f>
        <v>6.7521000000000004</v>
      </c>
      <c r="C599" s="2">
        <f>RSI!I599</f>
        <v>60.942472167143336</v>
      </c>
      <c r="D599" s="2">
        <f>MACD!E599</f>
        <v>2.8940320307197176E-2</v>
      </c>
      <c r="E599" s="2">
        <f>MACD!F599</f>
        <v>1.551635882198316E-2</v>
      </c>
      <c r="F599" s="2">
        <f>'Moving Avg'!D599</f>
        <v>6.7209400000000006</v>
      </c>
      <c r="G599" s="2">
        <f>'Moving Avg'!F599</f>
        <v>6.6453699999999998</v>
      </c>
      <c r="H599" s="2">
        <f>'Moving Avg'!G599</f>
        <v>6.3981899999999969</v>
      </c>
      <c r="I599" s="2">
        <f>'Moving Avg'!H599</f>
        <v>5.1164345000000013</v>
      </c>
      <c r="J599" s="5" t="str">
        <f>OBV!F599</f>
        <v>BULLISH</v>
      </c>
      <c r="K599" s="5" t="str">
        <f>OBV!G599</f>
        <v>STRONG</v>
      </c>
      <c r="L599" s="5" t="str">
        <f>OBV!H599</f>
        <v>CONFIRMED BULLISH</v>
      </c>
      <c r="M599" s="7">
        <f t="shared" si="90"/>
        <v>25</v>
      </c>
      <c r="N599" s="7">
        <f t="shared" si="91"/>
        <v>0</v>
      </c>
      <c r="O599" s="7">
        <f t="shared" si="92"/>
        <v>50</v>
      </c>
      <c r="P599" s="7">
        <f t="shared" si="93"/>
        <v>100</v>
      </c>
      <c r="Q599" s="8">
        <f t="shared" si="94"/>
        <v>31.25</v>
      </c>
      <c r="R599" s="8">
        <f t="shared" si="95"/>
        <v>47.5</v>
      </c>
      <c r="S599" s="8">
        <f t="shared" si="96"/>
        <v>61.25</v>
      </c>
      <c r="T599" s="8">
        <f t="shared" si="97"/>
        <v>43.75</v>
      </c>
      <c r="U599" s="7">
        <f t="shared" si="98"/>
        <v>46.666666666666664</v>
      </c>
      <c r="V599" s="7">
        <f t="shared" si="99"/>
        <v>45.9375</v>
      </c>
    </row>
    <row r="600" spans="1:22" ht="13.5" x14ac:dyDescent="0.25">
      <c r="A600" s="3">
        <f>RSI!A600</f>
        <v>43174</v>
      </c>
      <c r="B600" s="2">
        <f>RSI!B600</f>
        <v>6.7521000000000004</v>
      </c>
      <c r="C600" s="2">
        <f>RSI!I600</f>
        <v>60.942472167143336</v>
      </c>
      <c r="D600" s="2">
        <f>MACD!E600</f>
        <v>3.7699191954895461E-2</v>
      </c>
      <c r="E600" s="2">
        <f>MACD!F600</f>
        <v>1.9952925448565622E-2</v>
      </c>
      <c r="F600" s="2">
        <f>'Moving Avg'!D600</f>
        <v>6.7313199999999993</v>
      </c>
      <c r="G600" s="2">
        <f>'Moving Avg'!F600</f>
        <v>6.6536799999999996</v>
      </c>
      <c r="H600" s="2">
        <f>'Moving Avg'!G600</f>
        <v>6.4200039999999978</v>
      </c>
      <c r="I600" s="2">
        <f>'Moving Avg'!H600</f>
        <v>5.1284530000000004</v>
      </c>
      <c r="J600" s="5" t="str">
        <f>OBV!F600</f>
        <v>BULLISH</v>
      </c>
      <c r="K600" s="5" t="str">
        <f>OBV!G600</f>
        <v>STRONG</v>
      </c>
      <c r="L600" s="5" t="str">
        <f>OBV!H600</f>
        <v>CONFIRMED BULLISH</v>
      </c>
      <c r="M600" s="7">
        <f t="shared" si="90"/>
        <v>25</v>
      </c>
      <c r="N600" s="7">
        <f t="shared" si="91"/>
        <v>0</v>
      </c>
      <c r="O600" s="7">
        <f t="shared" si="92"/>
        <v>50</v>
      </c>
      <c r="P600" s="7">
        <f t="shared" si="93"/>
        <v>100</v>
      </c>
      <c r="Q600" s="8">
        <f t="shared" si="94"/>
        <v>31.25</v>
      </c>
      <c r="R600" s="8">
        <f t="shared" si="95"/>
        <v>47.5</v>
      </c>
      <c r="S600" s="8">
        <f t="shared" si="96"/>
        <v>61.25</v>
      </c>
      <c r="T600" s="8">
        <f t="shared" si="97"/>
        <v>43.75</v>
      </c>
      <c r="U600" s="7">
        <f t="shared" si="98"/>
        <v>46.666666666666664</v>
      </c>
      <c r="V600" s="7">
        <f t="shared" si="99"/>
        <v>45.9375</v>
      </c>
    </row>
    <row r="601" spans="1:22" ht="13.5" x14ac:dyDescent="0.25">
      <c r="A601" s="3">
        <f>RSI!A601</f>
        <v>43175</v>
      </c>
      <c r="B601" s="2">
        <f>RSI!B601</f>
        <v>6.9494999999999996</v>
      </c>
      <c r="C601" s="2">
        <f>RSI!I601</f>
        <v>69.157168707802086</v>
      </c>
      <c r="D601" s="2">
        <f>MACD!E601</f>
        <v>9.540482368848302E-3</v>
      </c>
      <c r="E601" s="2">
        <f>MACD!F601</f>
        <v>1.7870436832622159E-2</v>
      </c>
      <c r="F601" s="2">
        <f>'Moving Avg'!D601</f>
        <v>6.7707999999999995</v>
      </c>
      <c r="G601" s="2">
        <f>'Moving Avg'!F601</f>
        <v>6.6739399999999991</v>
      </c>
      <c r="H601" s="2">
        <f>'Moving Avg'!G601</f>
        <v>6.4448319999999981</v>
      </c>
      <c r="I601" s="2">
        <f>'Moving Avg'!H601</f>
        <v>5.1416480000000009</v>
      </c>
      <c r="J601" s="5" t="str">
        <f>OBV!F601</f>
        <v>BULLISH</v>
      </c>
      <c r="K601" s="5" t="str">
        <f>OBV!G601</f>
        <v>STRONG</v>
      </c>
      <c r="L601" s="5" t="str">
        <f>OBV!H601</f>
        <v>CONFIRMED BULLISH</v>
      </c>
      <c r="M601" s="7">
        <f t="shared" si="90"/>
        <v>25</v>
      </c>
      <c r="N601" s="7">
        <f t="shared" si="91"/>
        <v>45</v>
      </c>
      <c r="O601" s="7">
        <f t="shared" si="92"/>
        <v>50</v>
      </c>
      <c r="P601" s="7">
        <f t="shared" si="93"/>
        <v>100</v>
      </c>
      <c r="Q601" s="8">
        <f t="shared" si="94"/>
        <v>47</v>
      </c>
      <c r="R601" s="8">
        <f t="shared" si="95"/>
        <v>56.5</v>
      </c>
      <c r="S601" s="8">
        <f t="shared" si="96"/>
        <v>68</v>
      </c>
      <c r="T601" s="8">
        <f t="shared" si="97"/>
        <v>55</v>
      </c>
      <c r="U601" s="7">
        <f t="shared" si="98"/>
        <v>57.166666666666664</v>
      </c>
      <c r="V601" s="7">
        <f t="shared" si="99"/>
        <v>56.625</v>
      </c>
    </row>
    <row r="602" spans="1:22" ht="13.5" x14ac:dyDescent="0.25">
      <c r="A602" s="3">
        <f>RSI!A602</f>
        <v>43178</v>
      </c>
      <c r="B602" s="2">
        <f>RSI!B602</f>
        <v>7.2454999999999998</v>
      </c>
      <c r="C602" s="2">
        <f>RSI!I602</f>
        <v>76.976738580851844</v>
      </c>
      <c r="D602" s="2">
        <f>MACD!E602</f>
        <v>-3.8284608986246305E-2</v>
      </c>
      <c r="E602" s="2">
        <f>MACD!F602</f>
        <v>6.6394276688484669E-3</v>
      </c>
      <c r="F602" s="2">
        <f>'Moving Avg'!D602</f>
        <v>6.8902600000000005</v>
      </c>
      <c r="G602" s="2">
        <f>'Moving Avg'!F602</f>
        <v>6.7090000000000005</v>
      </c>
      <c r="H602" s="2">
        <f>'Moving Avg'!G602</f>
        <v>6.4755799999999972</v>
      </c>
      <c r="I602" s="2">
        <f>'Moving Avg'!H602</f>
        <v>5.1563230000000013</v>
      </c>
      <c r="J602" s="5" t="str">
        <f>OBV!F602</f>
        <v>BULLISH</v>
      </c>
      <c r="K602" s="5" t="str">
        <f>OBV!G602</f>
        <v>STRONG</v>
      </c>
      <c r="L602" s="5" t="str">
        <f>OBV!H602</f>
        <v>CONFIRMED BULLISH</v>
      </c>
      <c r="M602" s="7">
        <f t="shared" si="90"/>
        <v>0</v>
      </c>
      <c r="N602" s="7">
        <f t="shared" si="91"/>
        <v>100</v>
      </c>
      <c r="O602" s="7">
        <f t="shared" si="92"/>
        <v>50</v>
      </c>
      <c r="P602" s="7">
        <f t="shared" si="93"/>
        <v>100</v>
      </c>
      <c r="Q602" s="8">
        <f t="shared" si="94"/>
        <v>57.5</v>
      </c>
      <c r="R602" s="8">
        <f t="shared" si="95"/>
        <v>62.5</v>
      </c>
      <c r="S602" s="8">
        <f t="shared" si="96"/>
        <v>72.5</v>
      </c>
      <c r="T602" s="8">
        <f t="shared" si="97"/>
        <v>62.5</v>
      </c>
      <c r="U602" s="7">
        <f t="shared" si="98"/>
        <v>64.166666666666671</v>
      </c>
      <c r="V602" s="7">
        <f t="shared" si="99"/>
        <v>63.75</v>
      </c>
    </row>
    <row r="603" spans="1:22" ht="13.5" x14ac:dyDescent="0.25">
      <c r="A603" s="3">
        <f>RSI!A603</f>
        <v>43180</v>
      </c>
      <c r="B603" s="2">
        <f>RSI!B603</f>
        <v>7.4428999999999998</v>
      </c>
      <c r="C603" s="2">
        <f>RSI!I603</f>
        <v>80.523138601175276</v>
      </c>
      <c r="D603" s="2">
        <f>MACD!E603</f>
        <v>-0.10024233458939769</v>
      </c>
      <c r="E603" s="2">
        <f>MACD!F603</f>
        <v>-1.4736924782800764E-2</v>
      </c>
      <c r="F603" s="2">
        <f>'Moving Avg'!D603</f>
        <v>7.0284199999999997</v>
      </c>
      <c r="G603" s="2">
        <f>'Moving Avg'!F603</f>
        <v>6.7526300000000008</v>
      </c>
      <c r="H603" s="2">
        <f>'Moving Avg'!G603</f>
        <v>6.5102759999999975</v>
      </c>
      <c r="I603" s="2">
        <f>'Moving Avg'!H603</f>
        <v>5.1720085000000013</v>
      </c>
      <c r="J603" s="5" t="str">
        <f>OBV!F603</f>
        <v>BULLISH</v>
      </c>
      <c r="K603" s="5" t="str">
        <f>OBV!G603</f>
        <v>STRONG</v>
      </c>
      <c r="L603" s="5" t="str">
        <f>OBV!H603</f>
        <v>CONFIRMED BULLISH</v>
      </c>
      <c r="M603" s="7">
        <f t="shared" si="90"/>
        <v>0</v>
      </c>
      <c r="N603" s="7">
        <f t="shared" si="91"/>
        <v>100</v>
      </c>
      <c r="O603" s="7">
        <f t="shared" si="92"/>
        <v>50</v>
      </c>
      <c r="P603" s="7">
        <f t="shared" si="93"/>
        <v>100</v>
      </c>
      <c r="Q603" s="8">
        <f t="shared" si="94"/>
        <v>57.5</v>
      </c>
      <c r="R603" s="8">
        <f t="shared" si="95"/>
        <v>62.5</v>
      </c>
      <c r="S603" s="8">
        <f t="shared" si="96"/>
        <v>72.5</v>
      </c>
      <c r="T603" s="8">
        <f t="shared" si="97"/>
        <v>62.5</v>
      </c>
      <c r="U603" s="7">
        <f t="shared" si="98"/>
        <v>64.166666666666671</v>
      </c>
      <c r="V603" s="7">
        <f t="shared" si="99"/>
        <v>63.75</v>
      </c>
    </row>
    <row r="604" spans="1:22" ht="13.5" x14ac:dyDescent="0.25">
      <c r="A604" s="3">
        <f>RSI!A604</f>
        <v>43181</v>
      </c>
      <c r="B604" s="2">
        <f>RSI!B604</f>
        <v>7.4272999999999998</v>
      </c>
      <c r="C604" s="2">
        <f>RSI!I604</f>
        <v>79.481187456024031</v>
      </c>
      <c r="D604" s="2">
        <f>MACD!E604</f>
        <v>-0.15607539784441027</v>
      </c>
      <c r="E604" s="2">
        <f>MACD!F604</f>
        <v>-4.3004619395122665E-2</v>
      </c>
      <c r="F604" s="2">
        <f>'Moving Avg'!D604</f>
        <v>7.1634600000000006</v>
      </c>
      <c r="G604" s="2">
        <f>'Moving Avg'!F604</f>
        <v>6.79678</v>
      </c>
      <c r="H604" s="2">
        <f>'Moving Avg'!G604</f>
        <v>6.5446599999999986</v>
      </c>
      <c r="I604" s="2">
        <f>'Moving Avg'!H604</f>
        <v>5.1876870000000004</v>
      </c>
      <c r="J604" s="5" t="str">
        <f>OBV!F604</f>
        <v>BULLISH</v>
      </c>
      <c r="K604" s="5" t="str">
        <f>OBV!G604</f>
        <v>STRONG</v>
      </c>
      <c r="L604" s="5" t="str">
        <f>OBV!H604</f>
        <v>CONFIRMED BULLISH</v>
      </c>
      <c r="M604" s="7">
        <f t="shared" si="90"/>
        <v>0</v>
      </c>
      <c r="N604" s="7">
        <f t="shared" si="91"/>
        <v>100</v>
      </c>
      <c r="O604" s="7">
        <f t="shared" si="92"/>
        <v>50</v>
      </c>
      <c r="P604" s="7">
        <f t="shared" si="93"/>
        <v>100</v>
      </c>
      <c r="Q604" s="8">
        <f t="shared" si="94"/>
        <v>57.5</v>
      </c>
      <c r="R604" s="8">
        <f t="shared" si="95"/>
        <v>62.5</v>
      </c>
      <c r="S604" s="8">
        <f t="shared" si="96"/>
        <v>72.5</v>
      </c>
      <c r="T604" s="8">
        <f t="shared" si="97"/>
        <v>62.5</v>
      </c>
      <c r="U604" s="7">
        <f t="shared" si="98"/>
        <v>64.166666666666671</v>
      </c>
      <c r="V604" s="7">
        <f t="shared" si="99"/>
        <v>63.75</v>
      </c>
    </row>
    <row r="605" spans="1:22" ht="13.5" x14ac:dyDescent="0.25">
      <c r="A605" s="3">
        <f>RSI!A605</f>
        <v>43182</v>
      </c>
      <c r="B605" s="2">
        <f>RSI!B605</f>
        <v>7.2663000000000002</v>
      </c>
      <c r="C605" s="2">
        <f>RSI!I605</f>
        <v>69.487629821383223</v>
      </c>
      <c r="D605" s="2">
        <f>MACD!E605</f>
        <v>-0.18034089870979653</v>
      </c>
      <c r="E605" s="2">
        <f>MACD!F605</f>
        <v>-7.047187525805744E-2</v>
      </c>
      <c r="F605" s="2">
        <f>'Moving Avg'!D605</f>
        <v>7.2662999999999993</v>
      </c>
      <c r="G605" s="2">
        <f>'Moving Avg'!F605</f>
        <v>6.8354749999999997</v>
      </c>
      <c r="H605" s="2">
        <f>'Moving Avg'!G605</f>
        <v>6.576757999999999</v>
      </c>
      <c r="I605" s="2">
        <f>'Moving Avg'!H605</f>
        <v>5.202466000000002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  <c r="M605" s="7">
        <f t="shared" si="90"/>
        <v>25</v>
      </c>
      <c r="N605" s="7">
        <f t="shared" si="91"/>
        <v>100</v>
      </c>
      <c r="O605" s="7">
        <f t="shared" si="92"/>
        <v>50</v>
      </c>
      <c r="P605" s="7">
        <f t="shared" si="93"/>
        <v>100</v>
      </c>
      <c r="Q605" s="8">
        <f t="shared" si="94"/>
        <v>66.25</v>
      </c>
      <c r="R605" s="8">
        <f t="shared" si="95"/>
        <v>67.5</v>
      </c>
      <c r="S605" s="8">
        <f t="shared" si="96"/>
        <v>76.25</v>
      </c>
      <c r="T605" s="8">
        <f t="shared" si="97"/>
        <v>68.75</v>
      </c>
      <c r="U605" s="7">
        <f t="shared" si="98"/>
        <v>70</v>
      </c>
      <c r="V605" s="7">
        <f t="shared" si="99"/>
        <v>69.6875</v>
      </c>
    </row>
    <row r="606" spans="1:22" ht="13.5" x14ac:dyDescent="0.25">
      <c r="A606" s="3">
        <f>RSI!A606</f>
        <v>43185</v>
      </c>
      <c r="B606" s="2">
        <f>RSI!B606</f>
        <v>7.4272999999999998</v>
      </c>
      <c r="C606" s="2">
        <f>RSI!I606</f>
        <v>73.126486190343698</v>
      </c>
      <c r="D606" s="2">
        <f>MACD!E606</f>
        <v>-0.20768975666746581</v>
      </c>
      <c r="E606" s="2">
        <f>MACD!F606</f>
        <v>-9.7915451539939122E-2</v>
      </c>
      <c r="F606" s="2">
        <f>'Moving Avg'!D606</f>
        <v>7.3618600000000001</v>
      </c>
      <c r="G606" s="2">
        <f>'Moving Avg'!F606</f>
        <v>6.8736499999999996</v>
      </c>
      <c r="H606" s="2">
        <f>'Moving Avg'!G606</f>
        <v>6.6120759999999983</v>
      </c>
      <c r="I606" s="2">
        <f>'Moving Avg'!H606</f>
        <v>5.2180500000000016</v>
      </c>
      <c r="J606" s="5" t="str">
        <f>OBV!F606</f>
        <v>BULLISH</v>
      </c>
      <c r="K606" s="5" t="str">
        <f>OBV!G606</f>
        <v>STRONG</v>
      </c>
      <c r="L606" s="5" t="str">
        <f>OBV!H606</f>
        <v>CONFIRMED BULLISH</v>
      </c>
      <c r="M606" s="7">
        <f t="shared" si="90"/>
        <v>0</v>
      </c>
      <c r="N606" s="7">
        <f t="shared" si="91"/>
        <v>100</v>
      </c>
      <c r="O606" s="7">
        <f t="shared" si="92"/>
        <v>50</v>
      </c>
      <c r="P606" s="7">
        <f t="shared" si="93"/>
        <v>100</v>
      </c>
      <c r="Q606" s="8">
        <f t="shared" si="94"/>
        <v>57.5</v>
      </c>
      <c r="R606" s="8">
        <f t="shared" si="95"/>
        <v>62.5</v>
      </c>
      <c r="S606" s="8">
        <f t="shared" si="96"/>
        <v>72.5</v>
      </c>
      <c r="T606" s="8">
        <f t="shared" si="97"/>
        <v>62.5</v>
      </c>
      <c r="U606" s="7">
        <f t="shared" si="98"/>
        <v>64.166666666666671</v>
      </c>
      <c r="V606" s="7">
        <f t="shared" si="99"/>
        <v>63.75</v>
      </c>
    </row>
    <row r="607" spans="1:22" ht="13.5" x14ac:dyDescent="0.25">
      <c r="A607" s="3">
        <f>RSI!A607</f>
        <v>43186</v>
      </c>
      <c r="B607" s="2">
        <f>RSI!B607</f>
        <v>7.4272999999999998</v>
      </c>
      <c r="C607" s="2">
        <f>RSI!I607</f>
        <v>73.126486190343698</v>
      </c>
      <c r="D607" s="2">
        <f>MACD!E607</f>
        <v>-0.25042929202840458</v>
      </c>
      <c r="E607" s="2">
        <f>MACD!F607</f>
        <v>-0.12841821963763222</v>
      </c>
      <c r="F607" s="2">
        <f>'Moving Avg'!D607</f>
        <v>7.3982200000000002</v>
      </c>
      <c r="G607" s="2">
        <f>'Moving Avg'!F607</f>
        <v>6.910005</v>
      </c>
      <c r="H607" s="2">
        <f>'Moving Avg'!G607</f>
        <v>6.6468759999999989</v>
      </c>
      <c r="I607" s="2">
        <f>'Moving Avg'!H607</f>
        <v>5.2336340000000021</v>
      </c>
      <c r="J607" s="5" t="str">
        <f>OBV!F607</f>
        <v>BULLISH</v>
      </c>
      <c r="K607" s="5" t="str">
        <f>OBV!G607</f>
        <v>STRONG</v>
      </c>
      <c r="L607" s="5" t="str">
        <f>OBV!H607</f>
        <v>CONFIRMED BULLISH</v>
      </c>
      <c r="M607" s="7">
        <f t="shared" si="90"/>
        <v>0</v>
      </c>
      <c r="N607" s="7">
        <f t="shared" si="91"/>
        <v>100</v>
      </c>
      <c r="O607" s="7">
        <f t="shared" si="92"/>
        <v>50</v>
      </c>
      <c r="P607" s="7">
        <f t="shared" si="93"/>
        <v>100</v>
      </c>
      <c r="Q607" s="8">
        <f t="shared" si="94"/>
        <v>57.5</v>
      </c>
      <c r="R607" s="8">
        <f t="shared" si="95"/>
        <v>62.5</v>
      </c>
      <c r="S607" s="8">
        <f t="shared" si="96"/>
        <v>72.5</v>
      </c>
      <c r="T607" s="8">
        <f t="shared" si="97"/>
        <v>62.5</v>
      </c>
      <c r="U607" s="7">
        <f t="shared" si="98"/>
        <v>64.166666666666671</v>
      </c>
      <c r="V607" s="7">
        <f t="shared" si="99"/>
        <v>63.75</v>
      </c>
    </row>
    <row r="608" spans="1:22" ht="13.5" x14ac:dyDescent="0.25">
      <c r="A608" s="3">
        <f>RSI!A608</f>
        <v>43187</v>
      </c>
      <c r="B608" s="2">
        <f>RSI!B608</f>
        <v>7.4272999999999998</v>
      </c>
      <c r="C608" s="2">
        <f>RSI!I608</f>
        <v>73.126486190343698</v>
      </c>
      <c r="D608" s="2">
        <f>MACD!E608</f>
        <v>-0.27395480500887182</v>
      </c>
      <c r="E608" s="2">
        <f>MACD!F608</f>
        <v>-0.15752553671188016</v>
      </c>
      <c r="F608" s="2">
        <f>'Moving Avg'!D608</f>
        <v>7.3950999999999993</v>
      </c>
      <c r="G608" s="2">
        <f>'Moving Avg'!F608</f>
        <v>6.9463600000000003</v>
      </c>
      <c r="H608" s="2">
        <f>'Moving Avg'!G608</f>
        <v>6.6816759999999995</v>
      </c>
      <c r="I608" s="2">
        <f>'Moving Avg'!H608</f>
        <v>5.2492180000000017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  <c r="M608" s="7">
        <f t="shared" si="90"/>
        <v>0</v>
      </c>
      <c r="N608" s="7">
        <f t="shared" si="91"/>
        <v>100</v>
      </c>
      <c r="O608" s="7">
        <f t="shared" si="92"/>
        <v>50</v>
      </c>
      <c r="P608" s="7">
        <f t="shared" si="93"/>
        <v>66.5</v>
      </c>
      <c r="Q608" s="8">
        <f t="shared" si="94"/>
        <v>52.475000000000001</v>
      </c>
      <c r="R608" s="8">
        <f t="shared" si="95"/>
        <v>54.125</v>
      </c>
      <c r="S608" s="8">
        <f t="shared" si="96"/>
        <v>57.424999999999997</v>
      </c>
      <c r="T608" s="8">
        <f t="shared" si="97"/>
        <v>54.125</v>
      </c>
      <c r="U608" s="7">
        <f t="shared" si="98"/>
        <v>54.67499999999999</v>
      </c>
      <c r="V608" s="7">
        <f t="shared" si="99"/>
        <v>54.537499999999994</v>
      </c>
    </row>
    <row r="609" spans="1:22" ht="13.5" x14ac:dyDescent="0.25">
      <c r="A609" s="3">
        <f>RSI!A609</f>
        <v>43188</v>
      </c>
      <c r="B609" s="2">
        <f>RSI!B609</f>
        <v>7.5259999999999998</v>
      </c>
      <c r="C609" s="2">
        <f>RSI!I609</f>
        <v>75.375071049025877</v>
      </c>
      <c r="D609" s="2">
        <f>MACD!E609</f>
        <v>-0.30427018064873934</v>
      </c>
      <c r="E609" s="2">
        <f>MACD!F609</f>
        <v>-0.18687446549925202</v>
      </c>
      <c r="F609" s="2">
        <f>'Moving Avg'!D609</f>
        <v>7.4148399999999999</v>
      </c>
      <c r="G609" s="2">
        <f>'Moving Avg'!F609</f>
        <v>6.9847950000000001</v>
      </c>
      <c r="H609" s="2">
        <f>'Moving Avg'!G609</f>
        <v>6.7168899999999994</v>
      </c>
      <c r="I609" s="2">
        <f>'Moving Avg'!H609</f>
        <v>5.2652955000000032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  <c r="M609" s="7">
        <f t="shared" si="90"/>
        <v>0</v>
      </c>
      <c r="N609" s="7">
        <f t="shared" si="91"/>
        <v>100</v>
      </c>
      <c r="O609" s="7">
        <f t="shared" si="92"/>
        <v>50</v>
      </c>
      <c r="P609" s="7">
        <f t="shared" si="93"/>
        <v>100</v>
      </c>
      <c r="Q609" s="8">
        <f t="shared" si="94"/>
        <v>57.5</v>
      </c>
      <c r="R609" s="8">
        <f t="shared" si="95"/>
        <v>62.5</v>
      </c>
      <c r="S609" s="8">
        <f t="shared" si="96"/>
        <v>72.5</v>
      </c>
      <c r="T609" s="8">
        <f t="shared" si="97"/>
        <v>62.5</v>
      </c>
      <c r="U609" s="7">
        <f t="shared" si="98"/>
        <v>64.166666666666671</v>
      </c>
      <c r="V609" s="7">
        <f t="shared" si="99"/>
        <v>63.75</v>
      </c>
    </row>
    <row r="610" spans="1:22" ht="13.5" x14ac:dyDescent="0.25">
      <c r="A610" s="3">
        <f>RSI!A610</f>
        <v>43189</v>
      </c>
      <c r="B610" s="2">
        <f>RSI!B610</f>
        <v>7.3079000000000001</v>
      </c>
      <c r="C610" s="2">
        <f>RSI!I610</f>
        <v>62.8588204569539</v>
      </c>
      <c r="D610" s="2">
        <f>MACD!E610</f>
        <v>-0.31721789454722504</v>
      </c>
      <c r="E610" s="2">
        <f>MACD!F610</f>
        <v>-0.21294315130884661</v>
      </c>
      <c r="F610" s="2">
        <f>'Moving Avg'!D610</f>
        <v>7.4231600000000002</v>
      </c>
      <c r="G610" s="2">
        <f>'Moving Avg'!F610</f>
        <v>7.0125849999999996</v>
      </c>
      <c r="H610" s="2">
        <f>'Moving Avg'!G610</f>
        <v>6.746912</v>
      </c>
      <c r="I610" s="2">
        <f>'Moving Avg'!H610</f>
        <v>5.2802825000000029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  <c r="M610" s="7">
        <f t="shared" si="90"/>
        <v>25</v>
      </c>
      <c r="N610" s="7">
        <f t="shared" si="91"/>
        <v>100</v>
      </c>
      <c r="O610" s="7">
        <f t="shared" si="92"/>
        <v>50</v>
      </c>
      <c r="P610" s="7">
        <f t="shared" si="93"/>
        <v>100</v>
      </c>
      <c r="Q610" s="8">
        <f t="shared" si="94"/>
        <v>66.25</v>
      </c>
      <c r="R610" s="8">
        <f t="shared" si="95"/>
        <v>67.5</v>
      </c>
      <c r="S610" s="8">
        <f t="shared" si="96"/>
        <v>76.25</v>
      </c>
      <c r="T610" s="8">
        <f t="shared" si="97"/>
        <v>68.75</v>
      </c>
      <c r="U610" s="7">
        <f t="shared" si="98"/>
        <v>70</v>
      </c>
      <c r="V610" s="7">
        <f t="shared" si="99"/>
        <v>69.6875</v>
      </c>
    </row>
    <row r="611" spans="1:22" ht="13.5" x14ac:dyDescent="0.25">
      <c r="A611" s="3">
        <f>RSI!A611</f>
        <v>43192</v>
      </c>
      <c r="B611" s="2">
        <f>RSI!B611</f>
        <v>7.4272999999999998</v>
      </c>
      <c r="C611" s="2">
        <f>RSI!I611</f>
        <v>66.170688460083326</v>
      </c>
      <c r="D611" s="2">
        <f>MACD!E611</f>
        <v>-0.30855621290589852</v>
      </c>
      <c r="E611" s="2">
        <f>MACD!F611</f>
        <v>-0.23206576362825701</v>
      </c>
      <c r="F611" s="2">
        <f>'Moving Avg'!D611</f>
        <v>7.4231600000000002</v>
      </c>
      <c r="G611" s="2">
        <f>'Moving Avg'!F611</f>
        <v>7.0528349999999991</v>
      </c>
      <c r="H611" s="2">
        <f>'Moving Avg'!G611</f>
        <v>6.774128000000001</v>
      </c>
      <c r="I611" s="2">
        <f>'Moving Avg'!H611</f>
        <v>5.2959610000000028</v>
      </c>
      <c r="J611" s="5" t="str">
        <f>OBV!F611</f>
        <v>BULLISH</v>
      </c>
      <c r="K611" s="5" t="str">
        <f>OBV!G611</f>
        <v>STRONG</v>
      </c>
      <c r="L611" s="5" t="str">
        <f>OBV!H611</f>
        <v>NEUTRAL</v>
      </c>
      <c r="M611" s="7">
        <f t="shared" si="90"/>
        <v>25</v>
      </c>
      <c r="N611" s="7">
        <f t="shared" si="91"/>
        <v>100</v>
      </c>
      <c r="O611" s="7">
        <f t="shared" si="92"/>
        <v>50</v>
      </c>
      <c r="P611" s="7">
        <f t="shared" si="93"/>
        <v>66</v>
      </c>
      <c r="Q611" s="8">
        <f t="shared" si="94"/>
        <v>61.15</v>
      </c>
      <c r="R611" s="8">
        <f t="shared" si="95"/>
        <v>59</v>
      </c>
      <c r="S611" s="8">
        <f t="shared" si="96"/>
        <v>60.95</v>
      </c>
      <c r="T611" s="8">
        <f t="shared" si="97"/>
        <v>60.25</v>
      </c>
      <c r="U611" s="7">
        <f t="shared" si="98"/>
        <v>60.366666666666674</v>
      </c>
      <c r="V611" s="7">
        <f t="shared" si="99"/>
        <v>60.337500000000006</v>
      </c>
    </row>
    <row r="612" spans="1:22" ht="13.5" x14ac:dyDescent="0.25">
      <c r="A612" s="3">
        <f>RSI!A612</f>
        <v>43193</v>
      </c>
      <c r="B612" s="2">
        <f>RSI!B612</f>
        <v>7.4272999999999998</v>
      </c>
      <c r="C612" s="2">
        <f>RSI!I612</f>
        <v>66.170688460083326</v>
      </c>
      <c r="D612" s="2">
        <f>MACD!E612</f>
        <v>-0.25816023768371021</v>
      </c>
      <c r="E612" s="2">
        <f>MACD!F612</f>
        <v>-0.23728465843934768</v>
      </c>
      <c r="F612" s="2">
        <f>'Moving Avg'!D612</f>
        <v>7.4231600000000002</v>
      </c>
      <c r="G612" s="2">
        <f>'Moving Avg'!F612</f>
        <v>7.0930849999999994</v>
      </c>
      <c r="H612" s="2">
        <f>'Moving Avg'!G612</f>
        <v>6.7940720000000008</v>
      </c>
      <c r="I612" s="2">
        <f>'Moving Avg'!H612</f>
        <v>5.3116395000000036</v>
      </c>
      <c r="J612" s="5" t="str">
        <f>OBV!F612</f>
        <v>BULLISH</v>
      </c>
      <c r="K612" s="5" t="str">
        <f>OBV!G612</f>
        <v>STRONG</v>
      </c>
      <c r="L612" s="5" t="str">
        <f>OBV!H612</f>
        <v>NEUTRAL</v>
      </c>
      <c r="M612" s="7">
        <f t="shared" si="90"/>
        <v>25</v>
      </c>
      <c r="N612" s="7">
        <f t="shared" si="91"/>
        <v>100</v>
      </c>
      <c r="O612" s="7">
        <f t="shared" si="92"/>
        <v>50</v>
      </c>
      <c r="P612" s="7">
        <f t="shared" si="93"/>
        <v>66</v>
      </c>
      <c r="Q612" s="8">
        <f t="shared" si="94"/>
        <v>61.15</v>
      </c>
      <c r="R612" s="8">
        <f t="shared" si="95"/>
        <v>59</v>
      </c>
      <c r="S612" s="8">
        <f t="shared" si="96"/>
        <v>60.95</v>
      </c>
      <c r="T612" s="8">
        <f t="shared" si="97"/>
        <v>60.25</v>
      </c>
      <c r="U612" s="7">
        <f t="shared" si="98"/>
        <v>60.366666666666674</v>
      </c>
      <c r="V612" s="7">
        <f t="shared" si="99"/>
        <v>60.337500000000006</v>
      </c>
    </row>
    <row r="613" spans="1:22" ht="13.5" x14ac:dyDescent="0.25">
      <c r="A613" s="3">
        <f>RSI!A613</f>
        <v>43194</v>
      </c>
      <c r="B613" s="2">
        <f>RSI!B613</f>
        <v>7.5156000000000001</v>
      </c>
      <c r="C613" s="2">
        <f>RSI!I613</f>
        <v>68.57411363818261</v>
      </c>
      <c r="D613" s="2">
        <f>MACD!E613</f>
        <v>-0.19397751934514407</v>
      </c>
      <c r="E613" s="2">
        <f>MACD!F613</f>
        <v>-0.22862323062050699</v>
      </c>
      <c r="F613" s="2">
        <f>'Moving Avg'!D613</f>
        <v>7.4408199999999995</v>
      </c>
      <c r="G613" s="2">
        <f>'Moving Avg'!F613</f>
        <v>7.1387900000000002</v>
      </c>
      <c r="H613" s="2">
        <f>'Moving Avg'!G613</f>
        <v>6.8079920000000014</v>
      </c>
      <c r="I613" s="2">
        <f>'Moving Avg'!H613</f>
        <v>5.3276885000000025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  <c r="M613" s="7">
        <f t="shared" si="90"/>
        <v>25</v>
      </c>
      <c r="N613" s="7">
        <f t="shared" si="91"/>
        <v>0</v>
      </c>
      <c r="O613" s="7">
        <f t="shared" si="92"/>
        <v>50</v>
      </c>
      <c r="P613" s="7">
        <f t="shared" si="93"/>
        <v>100</v>
      </c>
      <c r="Q613" s="8">
        <f t="shared" si="94"/>
        <v>31.25</v>
      </c>
      <c r="R613" s="8">
        <f t="shared" si="95"/>
        <v>47.5</v>
      </c>
      <c r="S613" s="8">
        <f t="shared" si="96"/>
        <v>61.25</v>
      </c>
      <c r="T613" s="8">
        <f t="shared" si="97"/>
        <v>43.75</v>
      </c>
      <c r="U613" s="7">
        <f t="shared" si="98"/>
        <v>46.666666666666664</v>
      </c>
      <c r="V613" s="7">
        <f t="shared" si="99"/>
        <v>45.9375</v>
      </c>
    </row>
    <row r="614" spans="1:22" ht="13.5" x14ac:dyDescent="0.25">
      <c r="A614" s="3">
        <f>RSI!A614</f>
        <v>43195</v>
      </c>
      <c r="B614" s="2">
        <f>RSI!B614</f>
        <v>7.4791999999999996</v>
      </c>
      <c r="C614" s="2">
        <f>RSI!I614</f>
        <v>66.477410691093866</v>
      </c>
      <c r="D614" s="2">
        <f>MACD!E614</f>
        <v>-0.14201353752039658</v>
      </c>
      <c r="E614" s="2">
        <f>MACD!F614</f>
        <v>-0.21130129200048492</v>
      </c>
      <c r="F614" s="2">
        <f>'Moving Avg'!D614</f>
        <v>7.4314599999999995</v>
      </c>
      <c r="G614" s="2">
        <f>'Moving Avg'!F614</f>
        <v>7.1826750000000006</v>
      </c>
      <c r="H614" s="2">
        <f>'Moving Avg'!G614</f>
        <v>6.8235720000000004</v>
      </c>
      <c r="I614" s="2">
        <f>'Moving Avg'!H614</f>
        <v>5.3436265000000027</v>
      </c>
      <c r="J614" s="5" t="str">
        <f>OBV!F614</f>
        <v>BULLISH</v>
      </c>
      <c r="K614" s="5" t="str">
        <f>OBV!G614</f>
        <v>NEUTRAL</v>
      </c>
      <c r="L614" s="5" t="str">
        <f>OBV!H614</f>
        <v>BULLISH DIVERGENCE</v>
      </c>
      <c r="M614" s="7">
        <f t="shared" si="90"/>
        <v>25</v>
      </c>
      <c r="N614" s="7">
        <f t="shared" si="91"/>
        <v>0</v>
      </c>
      <c r="O614" s="7">
        <f t="shared" si="92"/>
        <v>50</v>
      </c>
      <c r="P614" s="7">
        <f t="shared" si="93"/>
        <v>66.5</v>
      </c>
      <c r="Q614" s="8">
        <f t="shared" si="94"/>
        <v>26.225000000000001</v>
      </c>
      <c r="R614" s="8">
        <f t="shared" si="95"/>
        <v>39.125</v>
      </c>
      <c r="S614" s="8">
        <f t="shared" si="96"/>
        <v>46.174999999999997</v>
      </c>
      <c r="T614" s="8">
        <f t="shared" si="97"/>
        <v>35.375</v>
      </c>
      <c r="U614" s="7">
        <f t="shared" si="98"/>
        <v>37.174999999999997</v>
      </c>
      <c r="V614" s="7">
        <f t="shared" si="99"/>
        <v>36.724999999999994</v>
      </c>
    </row>
    <row r="615" spans="1:22" ht="13.5" x14ac:dyDescent="0.25">
      <c r="A615" s="3">
        <f>RSI!A615</f>
        <v>43196</v>
      </c>
      <c r="B615" s="2">
        <f>RSI!B615</f>
        <v>7.4741</v>
      </c>
      <c r="C615" s="2">
        <f>RSI!I615</f>
        <v>66.172125831991281</v>
      </c>
      <c r="D615" s="2">
        <f>MACD!E615</f>
        <v>-0.12466553423866689</v>
      </c>
      <c r="E615" s="2">
        <f>MACD!F615</f>
        <v>-0.19397414044812133</v>
      </c>
      <c r="F615" s="2">
        <f>'Moving Avg'!D615</f>
        <v>7.4646999999999988</v>
      </c>
      <c r="G615" s="2">
        <f>'Moving Avg'!F615</f>
        <v>7.2213700000000003</v>
      </c>
      <c r="H615" s="2">
        <f>'Moving Avg'!G615</f>
        <v>6.8390500000000012</v>
      </c>
      <c r="I615" s="2">
        <f>'Moving Avg'!H615</f>
        <v>5.3596575000000017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  <c r="M615" s="7">
        <f t="shared" si="90"/>
        <v>25</v>
      </c>
      <c r="N615" s="7">
        <f t="shared" si="91"/>
        <v>0</v>
      </c>
      <c r="O615" s="7">
        <f t="shared" si="92"/>
        <v>50</v>
      </c>
      <c r="P615" s="7">
        <f t="shared" si="93"/>
        <v>100</v>
      </c>
      <c r="Q615" s="8">
        <f t="shared" si="94"/>
        <v>31.25</v>
      </c>
      <c r="R615" s="8">
        <f t="shared" si="95"/>
        <v>47.5</v>
      </c>
      <c r="S615" s="8">
        <f t="shared" si="96"/>
        <v>61.25</v>
      </c>
      <c r="T615" s="8">
        <f t="shared" si="97"/>
        <v>43.75</v>
      </c>
      <c r="U615" s="7">
        <f t="shared" si="98"/>
        <v>46.666666666666664</v>
      </c>
      <c r="V615" s="7">
        <f t="shared" si="99"/>
        <v>45.9375</v>
      </c>
    </row>
    <row r="616" spans="1:22" ht="13.5" x14ac:dyDescent="0.25">
      <c r="A616" s="3">
        <f>RSI!A616</f>
        <v>43200</v>
      </c>
      <c r="B616" s="2">
        <f>RSI!B616</f>
        <v>7.4741</v>
      </c>
      <c r="C616" s="2">
        <f>RSI!I616</f>
        <v>66.172125831991281</v>
      </c>
      <c r="D616" s="2">
        <f>MACD!E616</f>
        <v>-8.7251964325759879E-2</v>
      </c>
      <c r="E616" s="2">
        <f>MACD!F616</f>
        <v>-0.17262970522364907</v>
      </c>
      <c r="F616" s="2">
        <f>'Moving Avg'!D616</f>
        <v>7.4740599999999997</v>
      </c>
      <c r="G616" s="2">
        <f>'Moving Avg'!F616</f>
        <v>7.2574700000000005</v>
      </c>
      <c r="H616" s="2">
        <f>'Moving Avg'!G616</f>
        <v>6.8550480000000018</v>
      </c>
      <c r="I616" s="2">
        <f>'Moving Avg'!H616</f>
        <v>5.3756410000000008</v>
      </c>
      <c r="J616" s="5" t="str">
        <f>OBV!F616</f>
        <v>BEARISH</v>
      </c>
      <c r="K616" s="5" t="str">
        <f>OBV!G616</f>
        <v>NEUTRAL</v>
      </c>
      <c r="L616" s="5" t="str">
        <f>OBV!H616</f>
        <v>BEARISH DIVERGENCE</v>
      </c>
      <c r="M616" s="7">
        <f t="shared" si="90"/>
        <v>25</v>
      </c>
      <c r="N616" s="7">
        <f t="shared" si="91"/>
        <v>0</v>
      </c>
      <c r="O616" s="7">
        <f t="shared" si="92"/>
        <v>50</v>
      </c>
      <c r="P616" s="7">
        <f t="shared" si="93"/>
        <v>16.5</v>
      </c>
      <c r="Q616" s="8">
        <f t="shared" si="94"/>
        <v>18.725000000000001</v>
      </c>
      <c r="R616" s="8">
        <f t="shared" si="95"/>
        <v>26.625</v>
      </c>
      <c r="S616" s="8">
        <f t="shared" si="96"/>
        <v>23.675000000000001</v>
      </c>
      <c r="T616" s="8">
        <f t="shared" si="97"/>
        <v>22.875</v>
      </c>
      <c r="U616" s="7">
        <f t="shared" si="98"/>
        <v>23.008333333333336</v>
      </c>
      <c r="V616" s="7">
        <f t="shared" si="99"/>
        <v>22.975000000000001</v>
      </c>
    </row>
    <row r="617" spans="1:22" ht="13.5" x14ac:dyDescent="0.25">
      <c r="A617" s="3">
        <f>RSI!A617</f>
        <v>43201</v>
      </c>
      <c r="B617" s="2">
        <f>RSI!B617</f>
        <v>7.4741</v>
      </c>
      <c r="C617" s="2">
        <f>RSI!I617</f>
        <v>66.172125831991281</v>
      </c>
      <c r="D617" s="2">
        <f>MACD!E617</f>
        <v>-5.7478347279172226E-2</v>
      </c>
      <c r="E617" s="2">
        <f>MACD!F617</f>
        <v>-0.1495994336347537</v>
      </c>
      <c r="F617" s="2">
        <f>'Moving Avg'!D617</f>
        <v>7.4834199999999997</v>
      </c>
      <c r="G617" s="2">
        <f>'Moving Avg'!F617</f>
        <v>7.2987650000000004</v>
      </c>
      <c r="H617" s="2">
        <f>'Moving Avg'!G617</f>
        <v>6.8710460000000024</v>
      </c>
      <c r="I617" s="2">
        <f>'Moving Avg'!H617</f>
        <v>5.3919325000000002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  <c r="M617" s="7">
        <f t="shared" si="90"/>
        <v>25</v>
      </c>
      <c r="N617" s="7">
        <f t="shared" si="91"/>
        <v>0</v>
      </c>
      <c r="O617" s="7">
        <f t="shared" si="92"/>
        <v>50</v>
      </c>
      <c r="P617" s="7">
        <f t="shared" si="93"/>
        <v>16.5</v>
      </c>
      <c r="Q617" s="8">
        <f t="shared" si="94"/>
        <v>18.725000000000001</v>
      </c>
      <c r="R617" s="8">
        <f t="shared" si="95"/>
        <v>26.625</v>
      </c>
      <c r="S617" s="8">
        <f t="shared" si="96"/>
        <v>23.675000000000001</v>
      </c>
      <c r="T617" s="8">
        <f t="shared" si="97"/>
        <v>22.875</v>
      </c>
      <c r="U617" s="7">
        <f t="shared" si="98"/>
        <v>23.008333333333336</v>
      </c>
      <c r="V617" s="7">
        <f t="shared" si="99"/>
        <v>22.975000000000001</v>
      </c>
    </row>
    <row r="618" spans="1:22" ht="13.5" x14ac:dyDescent="0.25">
      <c r="A618" s="3">
        <f>RSI!A618</f>
        <v>43202</v>
      </c>
      <c r="B618" s="2">
        <f>RSI!B618</f>
        <v>7.4741</v>
      </c>
      <c r="C618" s="2">
        <f>RSI!I618</f>
        <v>66.172125831991281</v>
      </c>
      <c r="D618" s="2">
        <f>MACD!E618</f>
        <v>-3.402974876940501E-2</v>
      </c>
      <c r="E618" s="2">
        <f>MACD!F618</f>
        <v>-0.12648549666168396</v>
      </c>
      <c r="F618" s="2">
        <f>'Moving Avg'!D618</f>
        <v>7.4751199999999995</v>
      </c>
      <c r="G618" s="2">
        <f>'Moving Avg'!F618</f>
        <v>7.3348650000000006</v>
      </c>
      <c r="H618" s="2">
        <f>'Moving Avg'!G618</f>
        <v>6.8878760000000021</v>
      </c>
      <c r="I618" s="2">
        <f>'Moving Avg'!H618</f>
        <v>5.4079869999999994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  <c r="M618" s="7">
        <f t="shared" si="90"/>
        <v>25</v>
      </c>
      <c r="N618" s="7">
        <f t="shared" si="91"/>
        <v>0</v>
      </c>
      <c r="O618" s="7">
        <f t="shared" si="92"/>
        <v>50</v>
      </c>
      <c r="P618" s="7">
        <f t="shared" si="93"/>
        <v>16.5</v>
      </c>
      <c r="Q618" s="8">
        <f t="shared" si="94"/>
        <v>18.725000000000001</v>
      </c>
      <c r="R618" s="8">
        <f t="shared" si="95"/>
        <v>26.625</v>
      </c>
      <c r="S618" s="8">
        <f t="shared" si="96"/>
        <v>23.675000000000001</v>
      </c>
      <c r="T618" s="8">
        <f t="shared" si="97"/>
        <v>22.875</v>
      </c>
      <c r="U618" s="7">
        <f t="shared" si="98"/>
        <v>23.008333333333336</v>
      </c>
      <c r="V618" s="7">
        <f t="shared" si="99"/>
        <v>22.975000000000001</v>
      </c>
    </row>
    <row r="619" spans="1:22" ht="13.5" x14ac:dyDescent="0.25">
      <c r="A619" s="3">
        <f>RSI!A619</f>
        <v>43203</v>
      </c>
      <c r="B619" s="2">
        <f>RSI!B619</f>
        <v>7.5312000000000001</v>
      </c>
      <c r="C619" s="2">
        <f>RSI!I619</f>
        <v>68.360235468152297</v>
      </c>
      <c r="D619" s="2">
        <f>MACD!E619</f>
        <v>-4.8488838541240753E-3</v>
      </c>
      <c r="E619" s="2">
        <f>MACD!F619</f>
        <v>-0.10215817410017199</v>
      </c>
      <c r="F619" s="2">
        <f>'Moving Avg'!D619</f>
        <v>7.4855199999999993</v>
      </c>
      <c r="G619" s="2">
        <f>'Moving Avg'!F619</f>
        <v>7.3738200000000003</v>
      </c>
      <c r="H619" s="2">
        <f>'Moving Avg'!G619</f>
        <v>6.9097940000000024</v>
      </c>
      <c r="I619" s="2">
        <f>'Moving Avg'!H619</f>
        <v>5.4244454999999983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83.5</v>
      </c>
      <c r="Q619" s="8">
        <f t="shared" si="94"/>
        <v>28.774999999999999</v>
      </c>
      <c r="R619" s="8">
        <f t="shared" si="95"/>
        <v>43.375</v>
      </c>
      <c r="S619" s="8">
        <f t="shared" si="96"/>
        <v>53.825000000000003</v>
      </c>
      <c r="T619" s="8">
        <f t="shared" si="97"/>
        <v>39.625</v>
      </c>
      <c r="U619" s="7">
        <f t="shared" si="98"/>
        <v>41.991666666666667</v>
      </c>
      <c r="V619" s="7">
        <f t="shared" si="99"/>
        <v>41.400000000000006</v>
      </c>
    </row>
    <row r="620" spans="1:22" ht="13.5" x14ac:dyDescent="0.25">
      <c r="A620" s="3">
        <f>RSI!A620</f>
        <v>43206</v>
      </c>
      <c r="B620" s="2">
        <f>RSI!B620</f>
        <v>7.3234000000000004</v>
      </c>
      <c r="C620" s="2">
        <f>RSI!I620</f>
        <v>54.535221671357064</v>
      </c>
      <c r="D620" s="2">
        <f>MACD!E620</f>
        <v>-1.5163773697679517E-4</v>
      </c>
      <c r="E620" s="2">
        <f>MACD!F620</f>
        <v>-8.1756866827532956E-2</v>
      </c>
      <c r="F620" s="2">
        <f>'Moving Avg'!D620</f>
        <v>7.4553799999999999</v>
      </c>
      <c r="G620" s="2">
        <f>'Moving Avg'!F620</f>
        <v>7.4023850000000007</v>
      </c>
      <c r="H620" s="2">
        <f>'Moving Avg'!G620</f>
        <v>6.9285960000000024</v>
      </c>
      <c r="I620" s="2">
        <f>'Moving Avg'!H620</f>
        <v>5.4395099999999976</v>
      </c>
      <c r="J620" s="5" t="str">
        <f>OBV!F620</f>
        <v>BULLISH</v>
      </c>
      <c r="K620" s="5" t="str">
        <f>OBV!G620</f>
        <v>NEUTRAL</v>
      </c>
      <c r="L620" s="5" t="str">
        <f>OBV!H620</f>
        <v>BULLISH DIVERGENCE</v>
      </c>
      <c r="M620" s="7">
        <f t="shared" si="90"/>
        <v>25</v>
      </c>
      <c r="N620" s="7">
        <f t="shared" si="91"/>
        <v>0</v>
      </c>
      <c r="O620" s="7">
        <f t="shared" si="92"/>
        <v>50</v>
      </c>
      <c r="P620" s="7">
        <f t="shared" si="93"/>
        <v>66.5</v>
      </c>
      <c r="Q620" s="8">
        <f t="shared" si="94"/>
        <v>26.225000000000001</v>
      </c>
      <c r="R620" s="8">
        <f t="shared" si="95"/>
        <v>39.125</v>
      </c>
      <c r="S620" s="8">
        <f t="shared" si="96"/>
        <v>46.174999999999997</v>
      </c>
      <c r="T620" s="8">
        <f t="shared" si="97"/>
        <v>35.375</v>
      </c>
      <c r="U620" s="7">
        <f t="shared" si="98"/>
        <v>37.174999999999997</v>
      </c>
      <c r="V620" s="7">
        <f t="shared" si="99"/>
        <v>36.724999999999994</v>
      </c>
    </row>
    <row r="621" spans="1:22" ht="13.5" x14ac:dyDescent="0.25">
      <c r="A621" s="3">
        <f>RSI!A621</f>
        <v>43207</v>
      </c>
      <c r="B621" s="2">
        <f>RSI!B621</f>
        <v>7.3338000000000001</v>
      </c>
      <c r="C621" s="2">
        <f>RSI!I621</f>
        <v>55.025453266605794</v>
      </c>
      <c r="D621" s="2">
        <f>MACD!E621</f>
        <v>2.0952491132435469E-2</v>
      </c>
      <c r="E621" s="2">
        <f>MACD!F621</f>
        <v>-6.1214995235539277E-2</v>
      </c>
      <c r="F621" s="2">
        <f>'Moving Avg'!D621</f>
        <v>7.4273199999999999</v>
      </c>
      <c r="G621" s="2">
        <f>'Moving Avg'!F621</f>
        <v>7.4216000000000006</v>
      </c>
      <c r="H621" s="2">
        <f>'Moving Avg'!G621</f>
        <v>6.9454240000000027</v>
      </c>
      <c r="I621" s="2">
        <f>'Moving Avg'!H621</f>
        <v>5.4554649999999985</v>
      </c>
      <c r="J621" s="5" t="str">
        <f>OBV!F621</f>
        <v>BULLISH</v>
      </c>
      <c r="K621" s="5" t="str">
        <f>OBV!G621</f>
        <v>NEUTRAL</v>
      </c>
      <c r="L621" s="5" t="str">
        <f>OBV!H621</f>
        <v>BULLISH DIVERGENCE</v>
      </c>
      <c r="M621" s="7">
        <f t="shared" si="90"/>
        <v>25</v>
      </c>
      <c r="N621" s="7">
        <f t="shared" si="91"/>
        <v>0</v>
      </c>
      <c r="O621" s="7">
        <f t="shared" si="92"/>
        <v>50</v>
      </c>
      <c r="P621" s="7">
        <f t="shared" si="93"/>
        <v>66.5</v>
      </c>
      <c r="Q621" s="8">
        <f t="shared" si="94"/>
        <v>26.225000000000001</v>
      </c>
      <c r="R621" s="8">
        <f t="shared" si="95"/>
        <v>39.125</v>
      </c>
      <c r="S621" s="8">
        <f t="shared" si="96"/>
        <v>46.174999999999997</v>
      </c>
      <c r="T621" s="8">
        <f t="shared" si="97"/>
        <v>35.375</v>
      </c>
      <c r="U621" s="7">
        <f t="shared" si="98"/>
        <v>37.174999999999997</v>
      </c>
      <c r="V621" s="7">
        <f t="shared" si="99"/>
        <v>36.724999999999994</v>
      </c>
    </row>
    <row r="622" spans="1:22" ht="13.5" x14ac:dyDescent="0.25">
      <c r="A622" s="3">
        <f>RSI!A622</f>
        <v>43208</v>
      </c>
      <c r="B622" s="2">
        <f>RSI!B622</f>
        <v>7.5156000000000001</v>
      </c>
      <c r="C622" s="2">
        <f>RSI!I622</f>
        <v>62.614317108805508</v>
      </c>
      <c r="D622" s="2">
        <f>MACD!E622</f>
        <v>2.4847150604110801E-2</v>
      </c>
      <c r="E622" s="2">
        <f>MACD!F622</f>
        <v>-4.4002566067609265E-2</v>
      </c>
      <c r="F622" s="2">
        <f>'Moving Avg'!D622</f>
        <v>7.4356200000000001</v>
      </c>
      <c r="G622" s="2">
        <f>'Moving Avg'!F622</f>
        <v>7.4351050000000001</v>
      </c>
      <c r="H622" s="2">
        <f>'Moving Avg'!G622</f>
        <v>6.9658880000000023</v>
      </c>
      <c r="I622" s="2">
        <f>'Moving Avg'!H622</f>
        <v>5.4719294999999981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  <c r="M622" s="7">
        <f t="shared" si="90"/>
        <v>25</v>
      </c>
      <c r="N622" s="7">
        <f t="shared" si="91"/>
        <v>0</v>
      </c>
      <c r="O622" s="7">
        <f t="shared" si="92"/>
        <v>50</v>
      </c>
      <c r="P622" s="7">
        <f t="shared" si="93"/>
        <v>100</v>
      </c>
      <c r="Q622" s="8">
        <f t="shared" si="94"/>
        <v>31.25</v>
      </c>
      <c r="R622" s="8">
        <f t="shared" si="95"/>
        <v>47.5</v>
      </c>
      <c r="S622" s="8">
        <f t="shared" si="96"/>
        <v>61.25</v>
      </c>
      <c r="T622" s="8">
        <f t="shared" si="97"/>
        <v>43.75</v>
      </c>
      <c r="U622" s="7">
        <f t="shared" si="98"/>
        <v>46.666666666666664</v>
      </c>
      <c r="V622" s="7">
        <f t="shared" si="99"/>
        <v>45.9375</v>
      </c>
    </row>
    <row r="623" spans="1:22" ht="13.5" x14ac:dyDescent="0.25">
      <c r="A623" s="3">
        <f>RSI!A623</f>
        <v>43209</v>
      </c>
      <c r="B623" s="2">
        <f>RSI!B623</f>
        <v>7.7389000000000001</v>
      </c>
      <c r="C623" s="2">
        <f>RSI!I623</f>
        <v>69.436104750071181</v>
      </c>
      <c r="D623" s="2">
        <f>MACD!E623</f>
        <v>2.3652970411217389E-2</v>
      </c>
      <c r="E623" s="2">
        <f>MACD!F623</f>
        <v>-3.0471458771843939E-2</v>
      </c>
      <c r="F623" s="2">
        <f>'Moving Avg'!D623</f>
        <v>7.4885800000000007</v>
      </c>
      <c r="G623" s="2">
        <f>'Moving Avg'!F623</f>
        <v>7.4499049999999993</v>
      </c>
      <c r="H623" s="2">
        <f>'Moving Avg'!G623</f>
        <v>6.9892600000000025</v>
      </c>
      <c r="I623" s="2">
        <f>'Moving Avg'!H623</f>
        <v>5.489510499999998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  <c r="M623" s="7">
        <f t="shared" si="90"/>
        <v>25</v>
      </c>
      <c r="N623" s="7">
        <f t="shared" si="91"/>
        <v>0</v>
      </c>
      <c r="O623" s="7">
        <f t="shared" si="92"/>
        <v>50</v>
      </c>
      <c r="P623" s="7">
        <f t="shared" si="93"/>
        <v>100</v>
      </c>
      <c r="Q623" s="8">
        <f t="shared" si="94"/>
        <v>31.25</v>
      </c>
      <c r="R623" s="8">
        <f t="shared" si="95"/>
        <v>47.5</v>
      </c>
      <c r="S623" s="8">
        <f t="shared" si="96"/>
        <v>61.25</v>
      </c>
      <c r="T623" s="8">
        <f t="shared" si="97"/>
        <v>43.75</v>
      </c>
      <c r="U623" s="7">
        <f t="shared" si="98"/>
        <v>46.666666666666664</v>
      </c>
      <c r="V623" s="7">
        <f t="shared" si="99"/>
        <v>45.9375</v>
      </c>
    </row>
    <row r="624" spans="1:22" ht="13.5" x14ac:dyDescent="0.25">
      <c r="A624" s="3">
        <f>RSI!A624</f>
        <v>43210</v>
      </c>
      <c r="B624" s="2">
        <f>RSI!B624</f>
        <v>7.9985999999999997</v>
      </c>
      <c r="C624" s="2">
        <f>RSI!I624</f>
        <v>75.121759130192828</v>
      </c>
      <c r="D624" s="2">
        <f>MACD!E624</f>
        <v>-4.9339567531427875E-3</v>
      </c>
      <c r="E624" s="2">
        <f>MACD!F624</f>
        <v>-2.536395836810371E-2</v>
      </c>
      <c r="F624" s="2">
        <f>'Moving Avg'!D624</f>
        <v>7.5820600000000002</v>
      </c>
      <c r="G624" s="2">
        <f>'Moving Avg'!F624</f>
        <v>7.4784699999999997</v>
      </c>
      <c r="H624" s="2">
        <f>'Moving Avg'!G624</f>
        <v>7.020214000000002</v>
      </c>
      <c r="I624" s="2">
        <f>'Moving Avg'!H624</f>
        <v>5.5077669999999967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  <c r="M624" s="7">
        <f t="shared" si="90"/>
        <v>0</v>
      </c>
      <c r="N624" s="7">
        <f t="shared" si="91"/>
        <v>0</v>
      </c>
      <c r="O624" s="7">
        <f t="shared" si="92"/>
        <v>50</v>
      </c>
      <c r="P624" s="7">
        <f t="shared" si="93"/>
        <v>100</v>
      </c>
      <c r="Q624" s="8">
        <f t="shared" si="94"/>
        <v>22.5</v>
      </c>
      <c r="R624" s="8">
        <f t="shared" si="95"/>
        <v>42.5</v>
      </c>
      <c r="S624" s="8">
        <f t="shared" si="96"/>
        <v>57.5</v>
      </c>
      <c r="T624" s="8">
        <f t="shared" si="97"/>
        <v>37.5</v>
      </c>
      <c r="U624" s="7">
        <f t="shared" si="98"/>
        <v>40.833333333333336</v>
      </c>
      <c r="V624" s="7">
        <f t="shared" si="99"/>
        <v>40</v>
      </c>
    </row>
    <row r="625" spans="1:22" ht="13.5" x14ac:dyDescent="0.25">
      <c r="A625" s="3">
        <f>RSI!A625</f>
        <v>43213</v>
      </c>
      <c r="B625" s="2">
        <f>RSI!B625</f>
        <v>7.9985999999999997</v>
      </c>
      <c r="C625" s="2">
        <f>RSI!I625</f>
        <v>75.121759130192828</v>
      </c>
      <c r="D625" s="2">
        <f>MACD!E625</f>
        <v>-3.3978598186722664E-2</v>
      </c>
      <c r="E625" s="2">
        <f>MACD!F625</f>
        <v>-2.7086886331827504E-2</v>
      </c>
      <c r="F625" s="2">
        <f>'Moving Avg'!D625</f>
        <v>7.7170999999999994</v>
      </c>
      <c r="G625" s="2">
        <f>'Moving Avg'!F625</f>
        <v>7.5150850000000009</v>
      </c>
      <c r="H625" s="2">
        <f>'Moving Avg'!G625</f>
        <v>7.0477400000000037</v>
      </c>
      <c r="I625" s="2">
        <f>'Moving Avg'!H625</f>
        <v>5.5261014999999967</v>
      </c>
      <c r="J625" s="5" t="str">
        <f>OBV!F625</f>
        <v>BULLISH</v>
      </c>
      <c r="K625" s="5" t="str">
        <f>OBV!G625</f>
        <v>STRONG</v>
      </c>
      <c r="L625" s="5" t="str">
        <f>OBV!H625</f>
        <v>CONFIRMED BULLISH</v>
      </c>
      <c r="M625" s="7">
        <f t="shared" si="90"/>
        <v>0</v>
      </c>
      <c r="N625" s="7">
        <f t="shared" si="91"/>
        <v>45</v>
      </c>
      <c r="O625" s="7">
        <f t="shared" si="92"/>
        <v>50</v>
      </c>
      <c r="P625" s="7">
        <f t="shared" si="93"/>
        <v>100</v>
      </c>
      <c r="Q625" s="8">
        <f t="shared" si="94"/>
        <v>38.25</v>
      </c>
      <c r="R625" s="8">
        <f t="shared" si="95"/>
        <v>51.5</v>
      </c>
      <c r="S625" s="8">
        <f t="shared" si="96"/>
        <v>64.25</v>
      </c>
      <c r="T625" s="8">
        <f t="shared" si="97"/>
        <v>48.75</v>
      </c>
      <c r="U625" s="7">
        <f t="shared" si="98"/>
        <v>51.333333333333336</v>
      </c>
      <c r="V625" s="7">
        <f t="shared" si="99"/>
        <v>50.6875</v>
      </c>
    </row>
    <row r="626" spans="1:22" ht="13.5" x14ac:dyDescent="0.25">
      <c r="A626" s="3">
        <f>RSI!A626</f>
        <v>43214</v>
      </c>
      <c r="B626" s="2">
        <f>RSI!B626</f>
        <v>7.9675000000000002</v>
      </c>
      <c r="C626" s="2">
        <f>RSI!I626</f>
        <v>73.229775975446799</v>
      </c>
      <c r="D626" s="2">
        <f>MACD!E626</f>
        <v>-6.0020655171016735E-2</v>
      </c>
      <c r="E626" s="2">
        <f>MACD!F626</f>
        <v>-3.367364009966535E-2</v>
      </c>
      <c r="F626" s="2">
        <f>'Moving Avg'!D626</f>
        <v>7.8438400000000001</v>
      </c>
      <c r="G626" s="2">
        <f>'Moving Avg'!F626</f>
        <v>7.5420950000000007</v>
      </c>
      <c r="H626" s="2">
        <f>'Moving Avg'!G626</f>
        <v>7.078280000000003</v>
      </c>
      <c r="I626" s="2">
        <f>'Moving Avg'!H626</f>
        <v>5.5443839999999955</v>
      </c>
      <c r="J626" s="5" t="str">
        <f>OBV!F626</f>
        <v>BULLISH</v>
      </c>
      <c r="K626" s="5" t="str">
        <f>OBV!G626</f>
        <v>STRONG</v>
      </c>
      <c r="L626" s="5" t="str">
        <f>OBV!H626</f>
        <v>CONFIRMED BULLISH</v>
      </c>
      <c r="M626" s="7">
        <f t="shared" si="90"/>
        <v>0</v>
      </c>
      <c r="N626" s="7">
        <f t="shared" si="91"/>
        <v>100</v>
      </c>
      <c r="O626" s="7">
        <f t="shared" si="92"/>
        <v>50</v>
      </c>
      <c r="P626" s="7">
        <f t="shared" si="93"/>
        <v>100</v>
      </c>
      <c r="Q626" s="8">
        <f t="shared" si="94"/>
        <v>57.5</v>
      </c>
      <c r="R626" s="8">
        <f t="shared" si="95"/>
        <v>62.5</v>
      </c>
      <c r="S626" s="8">
        <f t="shared" si="96"/>
        <v>72.5</v>
      </c>
      <c r="T626" s="8">
        <f t="shared" si="97"/>
        <v>62.5</v>
      </c>
      <c r="U626" s="7">
        <f t="shared" si="98"/>
        <v>64.166666666666671</v>
      </c>
      <c r="V626" s="7">
        <f t="shared" si="99"/>
        <v>63.75</v>
      </c>
    </row>
    <row r="627" spans="1:22" ht="13.5" x14ac:dyDescent="0.25">
      <c r="A627" s="3">
        <f>RSI!A627</f>
        <v>43215</v>
      </c>
      <c r="B627" s="2">
        <f>RSI!B627</f>
        <v>7.7908999999999997</v>
      </c>
      <c r="C627" s="2">
        <f>RSI!I627</f>
        <v>63.456451995001565</v>
      </c>
      <c r="D627" s="2">
        <f>MACD!E627</f>
        <v>-7.2281290641093676E-2</v>
      </c>
      <c r="E627" s="2">
        <f>MACD!F627</f>
        <v>-4.1395170207951019E-2</v>
      </c>
      <c r="F627" s="2">
        <f>'Moving Avg'!D627</f>
        <v>7.8989000000000003</v>
      </c>
      <c r="G627" s="2">
        <f>'Moving Avg'!F627</f>
        <v>7.560274999999999</v>
      </c>
      <c r="H627" s="2">
        <f>'Moving Avg'!G627</f>
        <v>7.1026920000000029</v>
      </c>
      <c r="I627" s="2">
        <f>'Moving Avg'!H627</f>
        <v>5.5611604999999962</v>
      </c>
      <c r="J627" s="5" t="str">
        <f>OBV!F627</f>
        <v>BULLISH</v>
      </c>
      <c r="K627" s="5" t="str">
        <f>OBV!G627</f>
        <v>STRONG</v>
      </c>
      <c r="L627" s="5" t="str">
        <f>OBV!H627</f>
        <v>CONFIRMED BULLISH</v>
      </c>
      <c r="M627" s="7">
        <f t="shared" si="90"/>
        <v>25</v>
      </c>
      <c r="N627" s="7">
        <f t="shared" si="91"/>
        <v>100</v>
      </c>
      <c r="O627" s="7">
        <f t="shared" si="92"/>
        <v>50</v>
      </c>
      <c r="P627" s="7">
        <f t="shared" si="93"/>
        <v>100</v>
      </c>
      <c r="Q627" s="8">
        <f t="shared" si="94"/>
        <v>66.25</v>
      </c>
      <c r="R627" s="8">
        <f t="shared" si="95"/>
        <v>67.5</v>
      </c>
      <c r="S627" s="8">
        <f t="shared" si="96"/>
        <v>76.25</v>
      </c>
      <c r="T627" s="8">
        <f t="shared" si="97"/>
        <v>68.75</v>
      </c>
      <c r="U627" s="7">
        <f t="shared" si="98"/>
        <v>70</v>
      </c>
      <c r="V627" s="7">
        <f t="shared" si="99"/>
        <v>69.6875</v>
      </c>
    </row>
    <row r="628" spans="1:22" ht="13.5" x14ac:dyDescent="0.25">
      <c r="A628" s="3">
        <f>RSI!A628</f>
        <v>43216</v>
      </c>
      <c r="B628" s="2">
        <f>RSI!B628</f>
        <v>7.7130000000000001</v>
      </c>
      <c r="C628" s="2">
        <f>RSI!I628</f>
        <v>59.67319926416873</v>
      </c>
      <c r="D628" s="2">
        <f>MACD!E628</f>
        <v>-7.89033692499439E-2</v>
      </c>
      <c r="E628" s="2">
        <f>MACD!F628</f>
        <v>-4.8896810016349601E-2</v>
      </c>
      <c r="F628" s="2">
        <f>'Moving Avg'!D628</f>
        <v>7.8937200000000001</v>
      </c>
      <c r="G628" s="2">
        <f>'Moving Avg'!F628</f>
        <v>7.57456</v>
      </c>
      <c r="H628" s="2">
        <f>'Moving Avg'!G628</f>
        <v>7.1251300000000022</v>
      </c>
      <c r="I628" s="2">
        <f>'Moving Avg'!H628</f>
        <v>5.5772619999999957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0"/>
        <v>25</v>
      </c>
      <c r="N628" s="7">
        <f t="shared" si="91"/>
        <v>100</v>
      </c>
      <c r="O628" s="7">
        <f t="shared" si="92"/>
        <v>50</v>
      </c>
      <c r="P628" s="7">
        <f t="shared" si="93"/>
        <v>16.5</v>
      </c>
      <c r="Q628" s="8">
        <f t="shared" si="94"/>
        <v>53.725000000000001</v>
      </c>
      <c r="R628" s="8">
        <f t="shared" si="95"/>
        <v>46.625</v>
      </c>
      <c r="S628" s="8">
        <f t="shared" si="96"/>
        <v>38.674999999999997</v>
      </c>
      <c r="T628" s="8">
        <f t="shared" si="97"/>
        <v>47.875</v>
      </c>
      <c r="U628" s="7">
        <f t="shared" si="98"/>
        <v>46.341666666666661</v>
      </c>
      <c r="V628" s="7">
        <f t="shared" si="99"/>
        <v>46.724999999999994</v>
      </c>
    </row>
    <row r="629" spans="1:22" ht="13.5" x14ac:dyDescent="0.25">
      <c r="A629" s="3">
        <f>RSI!A629</f>
        <v>43217</v>
      </c>
      <c r="B629" s="2">
        <f>RSI!B629</f>
        <v>7.7857000000000003</v>
      </c>
      <c r="C629" s="2">
        <f>RSI!I629</f>
        <v>61.952973917987265</v>
      </c>
      <c r="D629" s="2">
        <f>MACD!E629</f>
        <v>-8.251550070417224E-2</v>
      </c>
      <c r="E629" s="2">
        <f>MACD!F629</f>
        <v>-5.562054815391413E-2</v>
      </c>
      <c r="F629" s="2">
        <f>'Moving Avg'!D629</f>
        <v>7.8511400000000009</v>
      </c>
      <c r="G629" s="2">
        <f>'Moving Avg'!F629</f>
        <v>7.5875449999999987</v>
      </c>
      <c r="H629" s="2">
        <f>'Moving Avg'!G629</f>
        <v>7.1509960000000028</v>
      </c>
      <c r="I629" s="2">
        <f>'Moving Avg'!H629</f>
        <v>5.5937269999999959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25</v>
      </c>
      <c r="N629" s="7">
        <f t="shared" si="91"/>
        <v>100</v>
      </c>
      <c r="O629" s="7">
        <f t="shared" si="92"/>
        <v>50</v>
      </c>
      <c r="P629" s="7">
        <f t="shared" si="93"/>
        <v>16.5</v>
      </c>
      <c r="Q629" s="8">
        <f t="shared" si="94"/>
        <v>53.725000000000001</v>
      </c>
      <c r="R629" s="8">
        <f t="shared" si="95"/>
        <v>46.625</v>
      </c>
      <c r="S629" s="8">
        <f t="shared" si="96"/>
        <v>38.674999999999997</v>
      </c>
      <c r="T629" s="8">
        <f t="shared" si="97"/>
        <v>47.875</v>
      </c>
      <c r="U629" s="7">
        <f t="shared" si="98"/>
        <v>46.341666666666661</v>
      </c>
      <c r="V629" s="7">
        <f t="shared" si="99"/>
        <v>46.724999999999994</v>
      </c>
    </row>
    <row r="630" spans="1:22" ht="13.5" x14ac:dyDescent="0.25">
      <c r="A630" s="3">
        <f>RSI!A630</f>
        <v>43220</v>
      </c>
      <c r="B630" s="2">
        <f>RSI!B630</f>
        <v>7.7648999999999999</v>
      </c>
      <c r="C630" s="2">
        <f>RSI!I630</f>
        <v>60.892318608804118</v>
      </c>
      <c r="D630" s="2">
        <f>MACD!E630</f>
        <v>-0.11773394556769379</v>
      </c>
      <c r="E630" s="2">
        <f>MACD!F630</f>
        <v>-6.8043227636670062E-2</v>
      </c>
      <c r="F630" s="2">
        <f>'Moving Avg'!D630</f>
        <v>7.8043999999999993</v>
      </c>
      <c r="G630" s="2">
        <f>'Moving Avg'!F630</f>
        <v>7.6103949999999996</v>
      </c>
      <c r="H630" s="2">
        <f>'Moving Avg'!G630</f>
        <v>7.1745760000000018</v>
      </c>
      <c r="I630" s="2">
        <f>'Moving Avg'!H630</f>
        <v>5.6097499999999956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  <c r="M630" s="7">
        <f t="shared" si="90"/>
        <v>25</v>
      </c>
      <c r="N630" s="7">
        <f t="shared" si="91"/>
        <v>100</v>
      </c>
      <c r="O630" s="7">
        <f t="shared" si="92"/>
        <v>50</v>
      </c>
      <c r="P630" s="7">
        <f t="shared" si="93"/>
        <v>16.5</v>
      </c>
      <c r="Q630" s="8">
        <f t="shared" si="94"/>
        <v>53.725000000000001</v>
      </c>
      <c r="R630" s="8">
        <f t="shared" si="95"/>
        <v>46.625</v>
      </c>
      <c r="S630" s="8">
        <f t="shared" si="96"/>
        <v>38.674999999999997</v>
      </c>
      <c r="T630" s="8">
        <f t="shared" si="97"/>
        <v>47.875</v>
      </c>
      <c r="U630" s="7">
        <f t="shared" si="98"/>
        <v>46.341666666666661</v>
      </c>
      <c r="V630" s="7">
        <f t="shared" si="99"/>
        <v>46.724999999999994</v>
      </c>
    </row>
    <row r="631" spans="1:22" ht="13.5" x14ac:dyDescent="0.25">
      <c r="A631" s="3">
        <f>RSI!A631</f>
        <v>43222</v>
      </c>
      <c r="B631" s="2">
        <f>RSI!B631</f>
        <v>7.7857000000000003</v>
      </c>
      <c r="C631" s="2">
        <f>RSI!I631</f>
        <v>61.600304455833516</v>
      </c>
      <c r="D631" s="2">
        <f>MACD!E631</f>
        <v>-0.14895712663663385</v>
      </c>
      <c r="E631" s="2">
        <f>MACD!F631</f>
        <v>-8.4226007436662823E-2</v>
      </c>
      <c r="F631" s="2">
        <f>'Moving Avg'!D631</f>
        <v>7.7680400000000009</v>
      </c>
      <c r="G631" s="2">
        <f>'Moving Avg'!F631</f>
        <v>7.6283149999999988</v>
      </c>
      <c r="H631" s="2">
        <f>'Moving Avg'!G631</f>
        <v>7.1994040000000021</v>
      </c>
      <c r="I631" s="2">
        <f>'Moving Avg'!H631</f>
        <v>5.6258509999999946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  <c r="M631" s="7">
        <f t="shared" si="90"/>
        <v>25</v>
      </c>
      <c r="N631" s="7">
        <f t="shared" si="91"/>
        <v>100</v>
      </c>
      <c r="O631" s="7">
        <f t="shared" si="92"/>
        <v>50</v>
      </c>
      <c r="P631" s="7">
        <f t="shared" si="93"/>
        <v>16.5</v>
      </c>
      <c r="Q631" s="8">
        <f t="shared" si="94"/>
        <v>53.725000000000001</v>
      </c>
      <c r="R631" s="8">
        <f t="shared" si="95"/>
        <v>46.625</v>
      </c>
      <c r="S631" s="8">
        <f t="shared" si="96"/>
        <v>38.674999999999997</v>
      </c>
      <c r="T631" s="8">
        <f t="shared" si="97"/>
        <v>47.875</v>
      </c>
      <c r="U631" s="7">
        <f t="shared" si="98"/>
        <v>46.341666666666661</v>
      </c>
      <c r="V631" s="7">
        <f t="shared" si="99"/>
        <v>46.724999999999994</v>
      </c>
    </row>
    <row r="632" spans="1:22" ht="13.5" x14ac:dyDescent="0.25">
      <c r="A632" s="3">
        <f>RSI!A632</f>
        <v>43223</v>
      </c>
      <c r="B632" s="2">
        <f>RSI!B632</f>
        <v>7.5571999999999999</v>
      </c>
      <c r="C632" s="2">
        <f>RSI!I632</f>
        <v>50.734261788611228</v>
      </c>
      <c r="D632" s="2">
        <f>MACD!E632</f>
        <v>-0.13197691662926037</v>
      </c>
      <c r="E632" s="2">
        <f>MACD!F632</f>
        <v>-9.3776189275182331E-2</v>
      </c>
      <c r="F632" s="2">
        <f>'Moving Avg'!D632</f>
        <v>7.7213000000000012</v>
      </c>
      <c r="G632" s="2">
        <f>'Moving Avg'!F632</f>
        <v>7.634809999999999</v>
      </c>
      <c r="H632" s="2">
        <f>'Moving Avg'!G632</f>
        <v>7.2196620000000022</v>
      </c>
      <c r="I632" s="2">
        <f>'Moving Avg'!H632</f>
        <v>5.6405239999999948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  <c r="M632" s="7">
        <f t="shared" si="90"/>
        <v>25</v>
      </c>
      <c r="N632" s="7">
        <f t="shared" si="91"/>
        <v>100</v>
      </c>
      <c r="O632" s="7">
        <f t="shared" si="92"/>
        <v>50</v>
      </c>
      <c r="P632" s="7">
        <f t="shared" si="93"/>
        <v>16.5</v>
      </c>
      <c r="Q632" s="8">
        <f t="shared" si="94"/>
        <v>53.725000000000001</v>
      </c>
      <c r="R632" s="8">
        <f t="shared" si="95"/>
        <v>46.625</v>
      </c>
      <c r="S632" s="8">
        <f t="shared" si="96"/>
        <v>38.674999999999997</v>
      </c>
      <c r="T632" s="8">
        <f t="shared" si="97"/>
        <v>47.875</v>
      </c>
      <c r="U632" s="7">
        <f t="shared" si="98"/>
        <v>46.341666666666661</v>
      </c>
      <c r="V632" s="7">
        <f t="shared" si="99"/>
        <v>46.724999999999994</v>
      </c>
    </row>
    <row r="633" spans="1:22" ht="13.5" x14ac:dyDescent="0.25">
      <c r="A633" s="3">
        <f>RSI!A633</f>
        <v>43224</v>
      </c>
      <c r="B633" s="2">
        <f>RSI!B633</f>
        <v>7.3338000000000001</v>
      </c>
      <c r="C633" s="2">
        <f>RSI!I633</f>
        <v>42.7875476471486</v>
      </c>
      <c r="D633" s="2">
        <f>MACD!E633</f>
        <v>-6.6741402616313117E-2</v>
      </c>
      <c r="E633" s="2">
        <f>MACD!F633</f>
        <v>-8.8369231943408483E-2</v>
      </c>
      <c r="F633" s="2">
        <f>'Moving Avg'!D633</f>
        <v>7.6454599999999999</v>
      </c>
      <c r="G633" s="2">
        <f>'Moving Avg'!F633</f>
        <v>7.6257199999999985</v>
      </c>
      <c r="H633" s="2">
        <f>'Moving Avg'!G633</f>
        <v>7.2349320000000024</v>
      </c>
      <c r="I633" s="2">
        <f>'Moving Avg'!H633</f>
        <v>5.654079999999996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  <c r="M633" s="7">
        <f t="shared" si="90"/>
        <v>25</v>
      </c>
      <c r="N633" s="7">
        <f t="shared" si="91"/>
        <v>0</v>
      </c>
      <c r="O633" s="7">
        <f t="shared" si="92"/>
        <v>50</v>
      </c>
      <c r="P633" s="7">
        <f t="shared" si="93"/>
        <v>16.5</v>
      </c>
      <c r="Q633" s="8">
        <f t="shared" si="94"/>
        <v>18.725000000000001</v>
      </c>
      <c r="R633" s="8">
        <f t="shared" si="95"/>
        <v>26.625</v>
      </c>
      <c r="S633" s="8">
        <f t="shared" si="96"/>
        <v>23.675000000000001</v>
      </c>
      <c r="T633" s="8">
        <f t="shared" si="97"/>
        <v>22.875</v>
      </c>
      <c r="U633" s="7">
        <f t="shared" si="98"/>
        <v>23.008333333333336</v>
      </c>
      <c r="V633" s="7">
        <f t="shared" si="99"/>
        <v>22.975000000000001</v>
      </c>
    </row>
    <row r="634" spans="1:22" ht="13.5" x14ac:dyDescent="0.25">
      <c r="A634" s="3">
        <f>RSI!A634</f>
        <v>43227</v>
      </c>
      <c r="B634" s="2">
        <f>RSI!B634</f>
        <v>7.3701999999999996</v>
      </c>
      <c r="C634" s="2">
        <f>RSI!I634</f>
        <v>44.317945661027068</v>
      </c>
      <c r="D634" s="2">
        <f>MACD!E634</f>
        <v>2.7003702694301523E-2</v>
      </c>
      <c r="E634" s="2">
        <f>MACD!F634</f>
        <v>-6.5294645015866487E-2</v>
      </c>
      <c r="F634" s="2">
        <f>'Moving Avg'!D634</f>
        <v>7.56236</v>
      </c>
      <c r="G634" s="2">
        <f>'Moving Avg'!F634</f>
        <v>7.6202699999999997</v>
      </c>
      <c r="H634" s="2">
        <f>'Moving Avg'!G634</f>
        <v>7.2514500000000019</v>
      </c>
      <c r="I634" s="2">
        <f>'Moving Avg'!H634</f>
        <v>5.6678699999999962</v>
      </c>
      <c r="J634" s="5" t="str">
        <f>OBV!F634</f>
        <v>BULLISH</v>
      </c>
      <c r="K634" s="5" t="str">
        <f>OBV!G634</f>
        <v>NEUTRAL</v>
      </c>
      <c r="L634" s="5" t="str">
        <f>OBV!H634</f>
        <v>BULLISH DIVERGENCE</v>
      </c>
      <c r="M634" s="7">
        <f t="shared" si="90"/>
        <v>25</v>
      </c>
      <c r="N634" s="7">
        <f t="shared" si="91"/>
        <v>0</v>
      </c>
      <c r="O634" s="7">
        <f t="shared" si="92"/>
        <v>50</v>
      </c>
      <c r="P634" s="7">
        <f t="shared" si="93"/>
        <v>66.5</v>
      </c>
      <c r="Q634" s="8">
        <f t="shared" si="94"/>
        <v>26.225000000000001</v>
      </c>
      <c r="R634" s="8">
        <f t="shared" si="95"/>
        <v>39.125</v>
      </c>
      <c r="S634" s="8">
        <f t="shared" si="96"/>
        <v>46.174999999999997</v>
      </c>
      <c r="T634" s="8">
        <f t="shared" si="97"/>
        <v>35.375</v>
      </c>
      <c r="U634" s="7">
        <f t="shared" si="98"/>
        <v>37.174999999999997</v>
      </c>
      <c r="V634" s="7">
        <f t="shared" si="99"/>
        <v>36.724999999999994</v>
      </c>
    </row>
    <row r="635" spans="1:22" ht="13.5" x14ac:dyDescent="0.25">
      <c r="A635" s="3">
        <f>RSI!A635</f>
        <v>43228</v>
      </c>
      <c r="B635" s="2">
        <f>RSI!B635</f>
        <v>7.4791999999999996</v>
      </c>
      <c r="C635" s="2">
        <f>RSI!I635</f>
        <v>48.739795232094643</v>
      </c>
      <c r="D635" s="2">
        <f>MACD!E635</f>
        <v>9.9230167508097544E-2</v>
      </c>
      <c r="E635" s="2">
        <f>MACD!F635</f>
        <v>-3.2389682511073686E-2</v>
      </c>
      <c r="F635" s="2">
        <f>'Moving Avg'!D635</f>
        <v>7.5052199999999996</v>
      </c>
      <c r="G635" s="2">
        <f>'Moving Avg'!F635</f>
        <v>7.6205249999999989</v>
      </c>
      <c r="H635" s="2">
        <f>'Moving Avg'!G635</f>
        <v>7.271186000000001</v>
      </c>
      <c r="I635" s="2">
        <f>'Moving Avg'!H635</f>
        <v>5.6822309999999945</v>
      </c>
      <c r="J635" s="5" t="str">
        <f>OBV!F635</f>
        <v>BULLISH</v>
      </c>
      <c r="K635" s="5" t="str">
        <f>OBV!G635</f>
        <v>NEUTRAL</v>
      </c>
      <c r="L635" s="5" t="str">
        <f>OBV!H635</f>
        <v>BULLISH DIVERGENCE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66.5</v>
      </c>
      <c r="Q635" s="8">
        <f t="shared" si="94"/>
        <v>26.225000000000001</v>
      </c>
      <c r="R635" s="8">
        <f t="shared" si="95"/>
        <v>39.125</v>
      </c>
      <c r="S635" s="8">
        <f t="shared" si="96"/>
        <v>46.174999999999997</v>
      </c>
      <c r="T635" s="8">
        <f t="shared" si="97"/>
        <v>35.375</v>
      </c>
      <c r="U635" s="7">
        <f t="shared" si="98"/>
        <v>37.174999999999997</v>
      </c>
      <c r="V635" s="7">
        <f t="shared" si="99"/>
        <v>36.724999999999994</v>
      </c>
    </row>
    <row r="636" spans="1:22" ht="13.5" x14ac:dyDescent="0.25">
      <c r="A636" s="3">
        <f>RSI!A636</f>
        <v>43229</v>
      </c>
      <c r="B636" s="2">
        <f>RSI!B636</f>
        <v>7.4791999999999996</v>
      </c>
      <c r="C636" s="2">
        <f>RSI!I636</f>
        <v>48.739795232094643</v>
      </c>
      <c r="D636" s="2">
        <f>MACD!E636</f>
        <v>0.15582149843049464</v>
      </c>
      <c r="E636" s="2">
        <f>MACD!F636</f>
        <v>5.2525536772399795E-3</v>
      </c>
      <c r="F636" s="2">
        <f>'Moving Avg'!D636</f>
        <v>7.4439200000000003</v>
      </c>
      <c r="G636" s="2">
        <f>'Moving Avg'!F636</f>
        <v>7.620779999999999</v>
      </c>
      <c r="H636" s="2">
        <f>'Moving Avg'!G636</f>
        <v>7.2874940000000015</v>
      </c>
      <c r="I636" s="2">
        <f>'Moving Avg'!H636</f>
        <v>5.6965919999999945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66.5</v>
      </c>
      <c r="Q636" s="8">
        <f t="shared" si="94"/>
        <v>26.225000000000001</v>
      </c>
      <c r="R636" s="8">
        <f t="shared" si="95"/>
        <v>39.125</v>
      </c>
      <c r="S636" s="8">
        <f t="shared" si="96"/>
        <v>46.174999999999997</v>
      </c>
      <c r="T636" s="8">
        <f t="shared" si="97"/>
        <v>35.375</v>
      </c>
      <c r="U636" s="7">
        <f t="shared" si="98"/>
        <v>37.174999999999997</v>
      </c>
      <c r="V636" s="7">
        <f t="shared" si="99"/>
        <v>36.724999999999994</v>
      </c>
    </row>
    <row r="637" spans="1:22" ht="13.5" x14ac:dyDescent="0.25">
      <c r="A637" s="3">
        <f>RSI!A637</f>
        <v>43230</v>
      </c>
      <c r="B637" s="2">
        <f>RSI!B637</f>
        <v>7.4791999999999996</v>
      </c>
      <c r="C637" s="2">
        <f>RSI!I637</f>
        <v>48.73979523209465</v>
      </c>
      <c r="D637" s="2">
        <f>MACD!E637</f>
        <v>0.17677913378644128</v>
      </c>
      <c r="E637" s="2">
        <f>MACD!F637</f>
        <v>3.9557869699080241E-2</v>
      </c>
      <c r="F637" s="2">
        <f>'Moving Avg'!D637</f>
        <v>7.4283199999999994</v>
      </c>
      <c r="G637" s="2">
        <f>'Moving Avg'!F637</f>
        <v>7.6210349999999973</v>
      </c>
      <c r="H637" s="2">
        <f>'Moving Avg'!G637</f>
        <v>7.3030740000000014</v>
      </c>
      <c r="I637" s="2">
        <f>'Moving Avg'!H637</f>
        <v>5.7109529999999946</v>
      </c>
      <c r="J637" s="5" t="str">
        <f>OBV!F637</f>
        <v>BULLISH</v>
      </c>
      <c r="K637" s="5" t="str">
        <f>OBV!G637</f>
        <v>NEUTRAL</v>
      </c>
      <c r="L637" s="5" t="str">
        <f>OBV!H637</f>
        <v>BULLISH DIVERGENCE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66.5</v>
      </c>
      <c r="Q637" s="8">
        <f t="shared" si="94"/>
        <v>26.225000000000001</v>
      </c>
      <c r="R637" s="8">
        <f t="shared" si="95"/>
        <v>39.125</v>
      </c>
      <c r="S637" s="8">
        <f t="shared" si="96"/>
        <v>46.174999999999997</v>
      </c>
      <c r="T637" s="8">
        <f t="shared" si="97"/>
        <v>35.375</v>
      </c>
      <c r="U637" s="7">
        <f t="shared" si="98"/>
        <v>37.174999999999997</v>
      </c>
      <c r="V637" s="7">
        <f t="shared" si="99"/>
        <v>36.724999999999994</v>
      </c>
    </row>
    <row r="638" spans="1:22" ht="13.5" x14ac:dyDescent="0.25">
      <c r="A638" s="3">
        <f>RSI!A638</f>
        <v>43231</v>
      </c>
      <c r="B638" s="2">
        <f>RSI!B638</f>
        <v>7.5</v>
      </c>
      <c r="C638" s="2">
        <f>RSI!I638</f>
        <v>49.691970524725136</v>
      </c>
      <c r="D638" s="2">
        <f>MACD!E638</f>
        <v>0.18121113717031356</v>
      </c>
      <c r="E638" s="2">
        <f>MACD!F638</f>
        <v>6.7888523193326902E-2</v>
      </c>
      <c r="F638" s="2">
        <f>'Moving Avg'!D638</f>
        <v>7.4615600000000004</v>
      </c>
      <c r="G638" s="2">
        <f>'Moving Avg'!F638</f>
        <v>7.6223299999999981</v>
      </c>
      <c r="H638" s="2">
        <f>'Moving Avg'!G638</f>
        <v>7.3190700000000017</v>
      </c>
      <c r="I638" s="2">
        <f>'Moving Avg'!H638</f>
        <v>5.7254179999999941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83.5</v>
      </c>
      <c r="Q638" s="8">
        <f t="shared" si="94"/>
        <v>28.774999999999999</v>
      </c>
      <c r="R638" s="8">
        <f t="shared" si="95"/>
        <v>43.375</v>
      </c>
      <c r="S638" s="8">
        <f t="shared" si="96"/>
        <v>53.825000000000003</v>
      </c>
      <c r="T638" s="8">
        <f t="shared" si="97"/>
        <v>39.625</v>
      </c>
      <c r="U638" s="7">
        <f t="shared" si="98"/>
        <v>41.991666666666667</v>
      </c>
      <c r="V638" s="7">
        <f t="shared" si="99"/>
        <v>41.400000000000006</v>
      </c>
    </row>
    <row r="639" spans="1:22" ht="13.5" x14ac:dyDescent="0.25">
      <c r="A639" s="3">
        <f>RSI!A639</f>
        <v>43234</v>
      </c>
      <c r="B639" s="2">
        <f>RSI!B639</f>
        <v>7.6974</v>
      </c>
      <c r="C639" s="2">
        <f>RSI!I639</f>
        <v>57.718929488438143</v>
      </c>
      <c r="D639" s="2">
        <f>MACD!E639</f>
        <v>0.18160816389932766</v>
      </c>
      <c r="E639" s="2">
        <f>MACD!F639</f>
        <v>9.0632451334527048E-2</v>
      </c>
      <c r="F639" s="2">
        <f>'Moving Avg'!D639</f>
        <v>7.5269999999999992</v>
      </c>
      <c r="G639" s="2">
        <f>'Moving Avg'!F639</f>
        <v>7.6306399999999996</v>
      </c>
      <c r="H639" s="2">
        <f>'Moving Avg'!G639</f>
        <v>7.3378720000000008</v>
      </c>
      <c r="I639" s="2">
        <f>'Moving Avg'!H639</f>
        <v>5.740869999999993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83.5</v>
      </c>
      <c r="Q639" s="8">
        <f t="shared" si="94"/>
        <v>28.774999999999999</v>
      </c>
      <c r="R639" s="8">
        <f t="shared" si="95"/>
        <v>43.375</v>
      </c>
      <c r="S639" s="8">
        <f t="shared" si="96"/>
        <v>53.825000000000003</v>
      </c>
      <c r="T639" s="8">
        <f t="shared" si="97"/>
        <v>39.625</v>
      </c>
      <c r="U639" s="7">
        <f t="shared" si="98"/>
        <v>41.991666666666667</v>
      </c>
      <c r="V639" s="7">
        <f t="shared" si="99"/>
        <v>41.400000000000006</v>
      </c>
    </row>
    <row r="640" spans="1:22" ht="13.5" x14ac:dyDescent="0.25">
      <c r="A640" s="3">
        <f>RSI!A640</f>
        <v>43235</v>
      </c>
      <c r="B640" s="2">
        <f>RSI!B640</f>
        <v>7.6714000000000002</v>
      </c>
      <c r="C640" s="2">
        <f>RSI!I640</f>
        <v>56.441539609105966</v>
      </c>
      <c r="D640" s="2">
        <f>MACD!E640</f>
        <v>0.17958180975369142</v>
      </c>
      <c r="E640" s="2">
        <f>MACD!F640</f>
        <v>0.10842232301835993</v>
      </c>
      <c r="F640" s="2">
        <f>'Moving Avg'!D640</f>
        <v>7.5654399999999997</v>
      </c>
      <c r="G640" s="2">
        <f>'Moving Avg'!F640</f>
        <v>7.6480399999999999</v>
      </c>
      <c r="H640" s="2">
        <f>'Moving Avg'!G640</f>
        <v>7.3562580000000022</v>
      </c>
      <c r="I640" s="2">
        <f>'Moving Avg'!H640</f>
        <v>5.7561919999999933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83.5</v>
      </c>
      <c r="Q640" s="8">
        <f t="shared" si="94"/>
        <v>28.774999999999999</v>
      </c>
      <c r="R640" s="8">
        <f t="shared" si="95"/>
        <v>43.375</v>
      </c>
      <c r="S640" s="8">
        <f t="shared" si="96"/>
        <v>53.825000000000003</v>
      </c>
      <c r="T640" s="8">
        <f t="shared" si="97"/>
        <v>39.625</v>
      </c>
      <c r="U640" s="7">
        <f t="shared" si="98"/>
        <v>41.991666666666667</v>
      </c>
      <c r="V640" s="7">
        <f t="shared" si="99"/>
        <v>41.400000000000006</v>
      </c>
    </row>
    <row r="641" spans="1:22" ht="13.5" x14ac:dyDescent="0.25">
      <c r="A641" s="3">
        <f>RSI!A641</f>
        <v>43236</v>
      </c>
      <c r="B641" s="2">
        <f>RSI!B641</f>
        <v>7.6870000000000003</v>
      </c>
      <c r="C641" s="2">
        <f>RSI!I641</f>
        <v>57.055651010661151</v>
      </c>
      <c r="D641" s="2">
        <f>MACD!E641</f>
        <v>0.17905766551134139</v>
      </c>
      <c r="E641" s="2">
        <f>MACD!F641</f>
        <v>0.12254939151695624</v>
      </c>
      <c r="F641" s="2">
        <f>'Moving Avg'!D641</f>
        <v>7.6069999999999993</v>
      </c>
      <c r="G641" s="2">
        <f>'Moving Avg'!F641</f>
        <v>7.6657000000000011</v>
      </c>
      <c r="H641" s="2">
        <f>'Moving Avg'!G641</f>
        <v>7.3775520000000014</v>
      </c>
      <c r="I641" s="2">
        <f>'Moving Avg'!H641</f>
        <v>5.771591999999993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  <c r="M641" s="7">
        <f t="shared" si="90"/>
        <v>25</v>
      </c>
      <c r="N641" s="7">
        <f t="shared" si="91"/>
        <v>0</v>
      </c>
      <c r="O641" s="7">
        <f t="shared" si="92"/>
        <v>50</v>
      </c>
      <c r="P641" s="7">
        <f t="shared" si="93"/>
        <v>83.5</v>
      </c>
      <c r="Q641" s="8">
        <f t="shared" si="94"/>
        <v>28.774999999999999</v>
      </c>
      <c r="R641" s="8">
        <f t="shared" si="95"/>
        <v>43.375</v>
      </c>
      <c r="S641" s="8">
        <f t="shared" si="96"/>
        <v>53.825000000000003</v>
      </c>
      <c r="T641" s="8">
        <f t="shared" si="97"/>
        <v>39.625</v>
      </c>
      <c r="U641" s="7">
        <f t="shared" si="98"/>
        <v>41.991666666666667</v>
      </c>
      <c r="V641" s="7">
        <f t="shared" si="99"/>
        <v>41.400000000000006</v>
      </c>
    </row>
    <row r="642" spans="1:22" ht="13.5" x14ac:dyDescent="0.25">
      <c r="A642" s="3">
        <f>RSI!A642</f>
        <v>43237</v>
      </c>
      <c r="B642" s="2">
        <f>RSI!B642</f>
        <v>7.4843999999999999</v>
      </c>
      <c r="C642" s="2">
        <f>RSI!I642</f>
        <v>47.658168716739418</v>
      </c>
      <c r="D642" s="2">
        <f>MACD!E642</f>
        <v>0.15758481557204895</v>
      </c>
      <c r="E642" s="2">
        <f>MACD!F642</f>
        <v>0.12955647632797479</v>
      </c>
      <c r="F642" s="2">
        <f>'Moving Avg'!D642</f>
        <v>7.6080399999999999</v>
      </c>
      <c r="G642" s="2">
        <f>'Moving Avg'!F642</f>
        <v>7.6641400000000006</v>
      </c>
      <c r="H642" s="2">
        <f>'Moving Avg'!G642</f>
        <v>7.3947940000000019</v>
      </c>
      <c r="I642" s="2">
        <f>'Moving Avg'!H642</f>
        <v>5.7862904999999936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83.5</v>
      </c>
      <c r="Q642" s="8">
        <f t="shared" si="94"/>
        <v>28.774999999999999</v>
      </c>
      <c r="R642" s="8">
        <f t="shared" si="95"/>
        <v>43.375</v>
      </c>
      <c r="S642" s="8">
        <f t="shared" si="96"/>
        <v>53.825000000000003</v>
      </c>
      <c r="T642" s="8">
        <f t="shared" si="97"/>
        <v>39.625</v>
      </c>
      <c r="U642" s="7">
        <f t="shared" si="98"/>
        <v>41.991666666666667</v>
      </c>
      <c r="V642" s="7">
        <f t="shared" si="99"/>
        <v>41.400000000000006</v>
      </c>
    </row>
    <row r="643" spans="1:22" ht="13.5" x14ac:dyDescent="0.25">
      <c r="A643" s="3">
        <f>RSI!A643</f>
        <v>43238</v>
      </c>
      <c r="B643" s="2">
        <f>RSI!B643</f>
        <v>7.5831</v>
      </c>
      <c r="C643" s="2">
        <f>RSI!I643</f>
        <v>51.821390149917065</v>
      </c>
      <c r="D643" s="2">
        <f>MACD!E643</f>
        <v>9.8114807037593899E-2</v>
      </c>
      <c r="E643" s="2">
        <f>MACD!F643</f>
        <v>0.12326814246989862</v>
      </c>
      <c r="F643" s="2">
        <f>'Moving Avg'!D643</f>
        <v>7.6246600000000004</v>
      </c>
      <c r="G643" s="2">
        <f>'Moving Avg'!F643</f>
        <v>7.6563500000000007</v>
      </c>
      <c r="H643" s="2">
        <f>'Moving Avg'!G643</f>
        <v>7.4144260000000024</v>
      </c>
      <c r="I643" s="2">
        <f>'Moving Avg'!H643</f>
        <v>5.8014824999999952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  <c r="M643" s="7">
        <f t="shared" si="100"/>
        <v>25</v>
      </c>
      <c r="N643" s="7">
        <f t="shared" si="101"/>
        <v>100</v>
      </c>
      <c r="O643" s="7">
        <f t="shared" si="102"/>
        <v>50</v>
      </c>
      <c r="P643" s="7">
        <f t="shared" si="103"/>
        <v>83.5</v>
      </c>
      <c r="Q643" s="8">
        <f t="shared" ref="Q643:Q706" si="104">0.35*M643+N643*0.35+O643*0.15+P643*0.15</f>
        <v>63.774999999999999</v>
      </c>
      <c r="R643" s="8">
        <f t="shared" ref="R643:R706" si="105">M643*0.2+N643*0.2+O643*0.35+P643*0.25</f>
        <v>63.375</v>
      </c>
      <c r="S643" s="8">
        <f t="shared" ref="S643:S706" si="106">M643*0.15+N643*0.15+O643*0.25+P643*0.45</f>
        <v>68.825000000000003</v>
      </c>
      <c r="T643" s="8">
        <f t="shared" ref="T643:T706" si="107">0.25*SUM(M643:P643)</f>
        <v>64.625</v>
      </c>
      <c r="U643" s="7">
        <f t="shared" ref="U643:U706" si="108">SUM(Q643:S643)/3</f>
        <v>65.325000000000003</v>
      </c>
      <c r="V643" s="7">
        <f t="shared" ref="V643:V706" si="109">SUM(Q643:T643)/4</f>
        <v>65.150000000000006</v>
      </c>
    </row>
    <row r="644" spans="1:22" ht="13.5" x14ac:dyDescent="0.25">
      <c r="A644" s="3">
        <f>RSI!A644</f>
        <v>43241</v>
      </c>
      <c r="B644" s="2">
        <f>RSI!B644</f>
        <v>7.7337999999999996</v>
      </c>
      <c r="C644" s="2">
        <f>RSI!I644</f>
        <v>57.393699364747071</v>
      </c>
      <c r="D644" s="2">
        <f>MACD!E644</f>
        <v>4.1999389444644208E-2</v>
      </c>
      <c r="E644" s="2">
        <f>MACD!F644</f>
        <v>0.10701439186484775</v>
      </c>
      <c r="F644" s="2">
        <f>'Moving Avg'!D644</f>
        <v>7.6319400000000002</v>
      </c>
      <c r="G644" s="2">
        <f>'Moving Avg'!F644</f>
        <v>7.6431100000000018</v>
      </c>
      <c r="H644" s="2">
        <f>'Moving Avg'!G644</f>
        <v>7.4370720000000006</v>
      </c>
      <c r="I644" s="2">
        <f>'Moving Avg'!H644</f>
        <v>5.8174279999999943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  <c r="M644" s="7">
        <f t="shared" si="100"/>
        <v>25</v>
      </c>
      <c r="N644" s="7">
        <f t="shared" si="101"/>
        <v>100</v>
      </c>
      <c r="O644" s="7">
        <f t="shared" si="102"/>
        <v>50</v>
      </c>
      <c r="P644" s="7">
        <f t="shared" si="103"/>
        <v>83.5</v>
      </c>
      <c r="Q644" s="8">
        <f t="shared" si="104"/>
        <v>63.774999999999999</v>
      </c>
      <c r="R644" s="8">
        <f t="shared" si="105"/>
        <v>63.375</v>
      </c>
      <c r="S644" s="8">
        <f t="shared" si="106"/>
        <v>68.825000000000003</v>
      </c>
      <c r="T644" s="8">
        <f t="shared" si="107"/>
        <v>64.625</v>
      </c>
      <c r="U644" s="7">
        <f t="shared" si="108"/>
        <v>65.325000000000003</v>
      </c>
      <c r="V644" s="7">
        <f t="shared" si="109"/>
        <v>65.150000000000006</v>
      </c>
    </row>
    <row r="645" spans="1:22" ht="13.5" x14ac:dyDescent="0.25">
      <c r="A645" s="3">
        <f>RSI!A645</f>
        <v>43242</v>
      </c>
      <c r="B645" s="2">
        <f>RSI!B645</f>
        <v>7.7337999999999996</v>
      </c>
      <c r="C645" s="2">
        <f>RSI!I645</f>
        <v>57.393699364747071</v>
      </c>
      <c r="D645" s="2">
        <f>MACD!E645</f>
        <v>1.0181334185840996E-2</v>
      </c>
      <c r="E645" s="2">
        <f>MACD!F645</f>
        <v>8.764778032904641E-2</v>
      </c>
      <c r="F645" s="2">
        <f>'Moving Avg'!D645</f>
        <v>7.6444199999999993</v>
      </c>
      <c r="G645" s="2">
        <f>'Moving Avg'!F645</f>
        <v>7.6298700000000013</v>
      </c>
      <c r="H645" s="2">
        <f>'Moving Avg'!G645</f>
        <v>7.4577439999999999</v>
      </c>
      <c r="I645" s="2">
        <f>'Moving Avg'!H645</f>
        <v>5.8338409999999943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  <c r="M645" s="7">
        <f t="shared" si="100"/>
        <v>25</v>
      </c>
      <c r="N645" s="7">
        <f t="shared" si="101"/>
        <v>100</v>
      </c>
      <c r="O645" s="7">
        <f t="shared" si="102"/>
        <v>50</v>
      </c>
      <c r="P645" s="7">
        <f t="shared" si="103"/>
        <v>83.5</v>
      </c>
      <c r="Q645" s="8">
        <f t="shared" si="104"/>
        <v>63.774999999999999</v>
      </c>
      <c r="R645" s="8">
        <f t="shared" si="105"/>
        <v>63.375</v>
      </c>
      <c r="S645" s="8">
        <f t="shared" si="106"/>
        <v>68.825000000000003</v>
      </c>
      <c r="T645" s="8">
        <f t="shared" si="107"/>
        <v>64.625</v>
      </c>
      <c r="U645" s="7">
        <f t="shared" si="108"/>
        <v>65.325000000000003</v>
      </c>
      <c r="V645" s="7">
        <f t="shared" si="109"/>
        <v>65.150000000000006</v>
      </c>
    </row>
    <row r="646" spans="1:22" ht="13.5" x14ac:dyDescent="0.25">
      <c r="A646" s="3">
        <f>RSI!A646</f>
        <v>43243</v>
      </c>
      <c r="B646" s="2">
        <f>RSI!B646</f>
        <v>7.7130000000000001</v>
      </c>
      <c r="C646" s="2">
        <f>RSI!I646</f>
        <v>56.350427234651143</v>
      </c>
      <c r="D646" s="2">
        <f>MACD!E646</f>
        <v>-1.6224051947817841E-2</v>
      </c>
      <c r="E646" s="2">
        <f>MACD!F646</f>
        <v>6.6873413873673571E-2</v>
      </c>
      <c r="F646" s="2">
        <f>'Moving Avg'!D646</f>
        <v>7.6496199999999988</v>
      </c>
      <c r="G646" s="2">
        <f>'Moving Avg'!F646</f>
        <v>7.6171450000000007</v>
      </c>
      <c r="H646" s="2">
        <f>'Moving Avg'!G646</f>
        <v>7.4769620000000012</v>
      </c>
      <c r="I646" s="2">
        <f>'Moving Avg'!H646</f>
        <v>5.850149999999994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  <c r="M646" s="7">
        <f t="shared" si="100"/>
        <v>25</v>
      </c>
      <c r="N646" s="7">
        <f t="shared" si="101"/>
        <v>100</v>
      </c>
      <c r="O646" s="7">
        <f t="shared" si="102"/>
        <v>50</v>
      </c>
      <c r="P646" s="7">
        <f t="shared" si="103"/>
        <v>16.5</v>
      </c>
      <c r="Q646" s="8">
        <f t="shared" si="104"/>
        <v>53.725000000000001</v>
      </c>
      <c r="R646" s="8">
        <f t="shared" si="105"/>
        <v>46.625</v>
      </c>
      <c r="S646" s="8">
        <f t="shared" si="106"/>
        <v>38.674999999999997</v>
      </c>
      <c r="T646" s="8">
        <f t="shared" si="107"/>
        <v>47.875</v>
      </c>
      <c r="U646" s="7">
        <f t="shared" si="108"/>
        <v>46.341666666666661</v>
      </c>
      <c r="V646" s="7">
        <f t="shared" si="109"/>
        <v>46.724999999999994</v>
      </c>
    </row>
    <row r="647" spans="1:22" ht="13.5" x14ac:dyDescent="0.25">
      <c r="A647" s="3">
        <f>RSI!A647</f>
        <v>43244</v>
      </c>
      <c r="B647" s="2">
        <f>RSI!B647</f>
        <v>7.5831</v>
      </c>
      <c r="C647" s="2">
        <f>RSI!I647</f>
        <v>50.21181995969372</v>
      </c>
      <c r="D647" s="2">
        <f>MACD!E647</f>
        <v>-2.976930829814517E-2</v>
      </c>
      <c r="E647" s="2">
        <f>MACD!F647</f>
        <v>4.7544869439309821E-2</v>
      </c>
      <c r="F647" s="2">
        <f>'Moving Avg'!D647</f>
        <v>7.6693600000000002</v>
      </c>
      <c r="G647" s="2">
        <f>'Moving Avg'!F647</f>
        <v>7.6067549999999997</v>
      </c>
      <c r="H647" s="2">
        <f>'Moving Avg'!G647</f>
        <v>7.49566</v>
      </c>
      <c r="I647" s="2">
        <f>'Moving Avg'!H647</f>
        <v>5.8659914999999954</v>
      </c>
      <c r="J647" s="5" t="str">
        <f>OBV!F647</f>
        <v>BEARISH</v>
      </c>
      <c r="K647" s="5" t="str">
        <f>OBV!G647</f>
        <v>NEUTRAL</v>
      </c>
      <c r="L647" s="5" t="str">
        <f>OBV!H647</f>
        <v>BEARISH DIVERGENCE</v>
      </c>
      <c r="M647" s="7">
        <f t="shared" si="100"/>
        <v>25</v>
      </c>
      <c r="N647" s="7">
        <f t="shared" si="101"/>
        <v>100</v>
      </c>
      <c r="O647" s="7">
        <f t="shared" si="102"/>
        <v>50</v>
      </c>
      <c r="P647" s="7">
        <f t="shared" si="103"/>
        <v>16.5</v>
      </c>
      <c r="Q647" s="8">
        <f t="shared" si="104"/>
        <v>53.725000000000001</v>
      </c>
      <c r="R647" s="8">
        <f t="shared" si="105"/>
        <v>46.625</v>
      </c>
      <c r="S647" s="8">
        <f t="shared" si="106"/>
        <v>38.674999999999997</v>
      </c>
      <c r="T647" s="8">
        <f t="shared" si="107"/>
        <v>47.875</v>
      </c>
      <c r="U647" s="7">
        <f t="shared" si="108"/>
        <v>46.341666666666661</v>
      </c>
      <c r="V647" s="7">
        <f t="shared" si="109"/>
        <v>46.724999999999994</v>
      </c>
    </row>
    <row r="648" spans="1:22" ht="13.5" x14ac:dyDescent="0.25">
      <c r="A648" s="3">
        <f>RSI!A648</f>
        <v>43245</v>
      </c>
      <c r="B648" s="2">
        <f>RSI!B648</f>
        <v>7.5831</v>
      </c>
      <c r="C648" s="2">
        <f>RSI!I648</f>
        <v>50.21181995969372</v>
      </c>
      <c r="D648" s="2">
        <f>MACD!E648</f>
        <v>-3.8026482837026698E-2</v>
      </c>
      <c r="E648" s="2">
        <f>MACD!F648</f>
        <v>3.0430598984042521E-2</v>
      </c>
      <c r="F648" s="2">
        <f>'Moving Avg'!D648</f>
        <v>7.6693600000000002</v>
      </c>
      <c r="G648" s="2">
        <f>'Moving Avg'!F648</f>
        <v>7.6002600000000005</v>
      </c>
      <c r="H648" s="2">
        <f>'Moving Avg'!G648</f>
        <v>7.5122800000000005</v>
      </c>
      <c r="I648" s="2">
        <f>'Moving Avg'!H648</f>
        <v>5.8811834999999952</v>
      </c>
      <c r="J648" s="5" t="str">
        <f>OBV!F648</f>
        <v>BEARISH</v>
      </c>
      <c r="K648" s="5" t="str">
        <f>OBV!G648</f>
        <v>NEUTRAL</v>
      </c>
      <c r="L648" s="5" t="str">
        <f>OBV!H648</f>
        <v>NEUTRAL</v>
      </c>
      <c r="M648" s="7">
        <f t="shared" si="100"/>
        <v>25</v>
      </c>
      <c r="N648" s="7">
        <f t="shared" si="101"/>
        <v>100</v>
      </c>
      <c r="O648" s="7">
        <f t="shared" si="102"/>
        <v>50</v>
      </c>
      <c r="P648" s="7">
        <f t="shared" si="103"/>
        <v>16.5</v>
      </c>
      <c r="Q648" s="8">
        <f t="shared" si="104"/>
        <v>53.725000000000001</v>
      </c>
      <c r="R648" s="8">
        <f t="shared" si="105"/>
        <v>46.625</v>
      </c>
      <c r="S648" s="8">
        <f t="shared" si="106"/>
        <v>38.674999999999997</v>
      </c>
      <c r="T648" s="8">
        <f t="shared" si="107"/>
        <v>47.875</v>
      </c>
      <c r="U648" s="7">
        <f t="shared" si="108"/>
        <v>46.341666666666661</v>
      </c>
      <c r="V648" s="7">
        <f t="shared" si="109"/>
        <v>46.724999999999994</v>
      </c>
    </row>
    <row r="649" spans="1:22" ht="13.5" x14ac:dyDescent="0.25">
      <c r="A649" s="3">
        <f>RSI!A649</f>
        <v>43248</v>
      </c>
      <c r="B649" s="2">
        <f>RSI!B649</f>
        <v>7.7596999999999996</v>
      </c>
      <c r="C649" s="2">
        <f>RSI!I649</f>
        <v>57.5099384724776</v>
      </c>
      <c r="D649" s="2">
        <f>MACD!E649</f>
        <v>-2.7721688155670776E-2</v>
      </c>
      <c r="E649" s="2">
        <f>MACD!F649</f>
        <v>1.8800141556099863E-2</v>
      </c>
      <c r="F649" s="2">
        <f>'Moving Avg'!D649</f>
        <v>7.6745400000000004</v>
      </c>
      <c r="G649" s="2">
        <f>'Moving Avg'!F649</f>
        <v>7.5989600000000008</v>
      </c>
      <c r="H649" s="2">
        <f>'Moving Avg'!G649</f>
        <v>7.532432</v>
      </c>
      <c r="I649" s="2">
        <f>'Moving Avg'!H649</f>
        <v>5.897258499999996</v>
      </c>
      <c r="J649" s="5" t="str">
        <f>OBV!F649</f>
        <v>BEARISH</v>
      </c>
      <c r="K649" s="5" t="str">
        <f>OBV!G649</f>
        <v>NEUTRAL</v>
      </c>
      <c r="L649" s="5" t="str">
        <f>OBV!H649</f>
        <v>BEARISH DIVERGENCE</v>
      </c>
      <c r="M649" s="7">
        <f t="shared" si="100"/>
        <v>25</v>
      </c>
      <c r="N649" s="7">
        <f t="shared" si="101"/>
        <v>100</v>
      </c>
      <c r="O649" s="7">
        <f t="shared" si="102"/>
        <v>50</v>
      </c>
      <c r="P649" s="7">
        <f t="shared" si="103"/>
        <v>16.5</v>
      </c>
      <c r="Q649" s="8">
        <f t="shared" si="104"/>
        <v>53.725000000000001</v>
      </c>
      <c r="R649" s="8">
        <f t="shared" si="105"/>
        <v>46.625</v>
      </c>
      <c r="S649" s="8">
        <f t="shared" si="106"/>
        <v>38.674999999999997</v>
      </c>
      <c r="T649" s="8">
        <f t="shared" si="107"/>
        <v>47.875</v>
      </c>
      <c r="U649" s="7">
        <f t="shared" si="108"/>
        <v>46.341666666666661</v>
      </c>
      <c r="V649" s="7">
        <f t="shared" si="109"/>
        <v>46.724999999999994</v>
      </c>
    </row>
    <row r="650" spans="1:22" ht="13.5" x14ac:dyDescent="0.25">
      <c r="A650" s="3">
        <f>RSI!A650</f>
        <v>43249</v>
      </c>
      <c r="B650" s="2">
        <f>RSI!B650</f>
        <v>7.6090999999999998</v>
      </c>
      <c r="C650" s="2">
        <f>RSI!I650</f>
        <v>50.686601920063211</v>
      </c>
      <c r="D650" s="2">
        <f>MACD!E650</f>
        <v>-1.2886630349416173E-2</v>
      </c>
      <c r="E650" s="2">
        <f>MACD!F650</f>
        <v>1.2462787174996657E-2</v>
      </c>
      <c r="F650" s="2">
        <f>'Moving Avg'!D650</f>
        <v>7.6495999999999995</v>
      </c>
      <c r="G650" s="2">
        <f>'Moving Avg'!F650</f>
        <v>7.5911700000000009</v>
      </c>
      <c r="H650" s="2">
        <f>'Moving Avg'!G650</f>
        <v>7.5495720000000004</v>
      </c>
      <c r="I650" s="2">
        <f>'Moving Avg'!H650</f>
        <v>5.913229999999996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  <c r="M650" s="7">
        <f t="shared" si="100"/>
        <v>25</v>
      </c>
      <c r="N650" s="7">
        <f t="shared" si="101"/>
        <v>100</v>
      </c>
      <c r="O650" s="7">
        <f t="shared" si="102"/>
        <v>50</v>
      </c>
      <c r="P650" s="7">
        <f t="shared" si="103"/>
        <v>16.5</v>
      </c>
      <c r="Q650" s="8">
        <f t="shared" si="104"/>
        <v>53.725000000000001</v>
      </c>
      <c r="R650" s="8">
        <f t="shared" si="105"/>
        <v>46.625</v>
      </c>
      <c r="S650" s="8">
        <f t="shared" si="106"/>
        <v>38.674999999999997</v>
      </c>
      <c r="T650" s="8">
        <f t="shared" si="107"/>
        <v>47.875</v>
      </c>
      <c r="U650" s="7">
        <f t="shared" si="108"/>
        <v>46.341666666666661</v>
      </c>
      <c r="V650" s="7">
        <f t="shared" si="109"/>
        <v>46.724999999999994</v>
      </c>
    </row>
    <row r="651" spans="1:22" ht="13.5" x14ac:dyDescent="0.25">
      <c r="A651" s="3">
        <f>RSI!A651</f>
        <v>43250</v>
      </c>
      <c r="B651" s="2">
        <f>RSI!B651</f>
        <v>7.6090999999999998</v>
      </c>
      <c r="C651" s="2">
        <f>RSI!I651</f>
        <v>50.686601920063211</v>
      </c>
      <c r="D651" s="2">
        <f>MACD!E651</f>
        <v>1.9931058845372718E-3</v>
      </c>
      <c r="E651" s="2">
        <f>MACD!F651</f>
        <v>1.036885091690478E-2</v>
      </c>
      <c r="F651" s="2">
        <f>'Moving Avg'!D651</f>
        <v>7.6288199999999993</v>
      </c>
      <c r="G651" s="2">
        <f>'Moving Avg'!F651</f>
        <v>7.5823400000000003</v>
      </c>
      <c r="H651" s="2">
        <f>'Moving Avg'!G651</f>
        <v>7.5627640000000005</v>
      </c>
      <c r="I651" s="2">
        <f>'Moving Avg'!H651</f>
        <v>5.9285779999999955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  <c r="M651" s="7">
        <f t="shared" si="100"/>
        <v>25</v>
      </c>
      <c r="N651" s="7">
        <f t="shared" si="101"/>
        <v>45</v>
      </c>
      <c r="O651" s="7">
        <f t="shared" si="102"/>
        <v>50</v>
      </c>
      <c r="P651" s="7">
        <f t="shared" si="103"/>
        <v>16.5</v>
      </c>
      <c r="Q651" s="8">
        <f t="shared" si="104"/>
        <v>34.475000000000001</v>
      </c>
      <c r="R651" s="8">
        <f t="shared" si="105"/>
        <v>35.625</v>
      </c>
      <c r="S651" s="8">
        <f t="shared" si="106"/>
        <v>30.425000000000001</v>
      </c>
      <c r="T651" s="8">
        <f t="shared" si="107"/>
        <v>34.125</v>
      </c>
      <c r="U651" s="7">
        <f t="shared" si="108"/>
        <v>33.508333333333333</v>
      </c>
      <c r="V651" s="7">
        <f t="shared" si="109"/>
        <v>33.662499999999994</v>
      </c>
    </row>
    <row r="652" spans="1:22" ht="13.5" x14ac:dyDescent="0.25">
      <c r="A652" s="3">
        <f>RSI!A652</f>
        <v>43251</v>
      </c>
      <c r="B652" s="2">
        <f>RSI!B652</f>
        <v>7.7130000000000001</v>
      </c>
      <c r="C652" s="2">
        <f>RSI!I652</f>
        <v>54.962147193589765</v>
      </c>
      <c r="D652" s="2">
        <f>MACD!E652</f>
        <v>-2.4349472346805179E-2</v>
      </c>
      <c r="E652" s="2">
        <f>MACD!F652</f>
        <v>3.4251862641627891E-3</v>
      </c>
      <c r="F652" s="2">
        <f>'Moving Avg'!D652</f>
        <v>7.6547999999999998</v>
      </c>
      <c r="G652" s="2">
        <f>'Moving Avg'!F652</f>
        <v>7.5901300000000003</v>
      </c>
      <c r="H652" s="2">
        <f>'Moving Avg'!G652</f>
        <v>7.5721140000000018</v>
      </c>
      <c r="I652" s="2">
        <f>'Moving Avg'!H652</f>
        <v>5.9444454999999961</v>
      </c>
      <c r="J652" s="5" t="str">
        <f>OBV!F652</f>
        <v>BULLISH</v>
      </c>
      <c r="K652" s="5" t="str">
        <f>OBV!G652</f>
        <v>NEUTRAL</v>
      </c>
      <c r="L652" s="5" t="str">
        <f>OBV!H652</f>
        <v>CONFIRMED BULLISH</v>
      </c>
      <c r="M652" s="7">
        <f t="shared" si="100"/>
        <v>25</v>
      </c>
      <c r="N652" s="7">
        <f t="shared" si="101"/>
        <v>100</v>
      </c>
      <c r="O652" s="7">
        <f t="shared" si="102"/>
        <v>50</v>
      </c>
      <c r="P652" s="7">
        <f t="shared" si="103"/>
        <v>83.5</v>
      </c>
      <c r="Q652" s="8">
        <f t="shared" si="104"/>
        <v>63.774999999999999</v>
      </c>
      <c r="R652" s="8">
        <f t="shared" si="105"/>
        <v>63.375</v>
      </c>
      <c r="S652" s="8">
        <f t="shared" si="106"/>
        <v>68.825000000000003</v>
      </c>
      <c r="T652" s="8">
        <f t="shared" si="107"/>
        <v>64.625</v>
      </c>
      <c r="U652" s="7">
        <f t="shared" si="108"/>
        <v>65.325000000000003</v>
      </c>
      <c r="V652" s="7">
        <f t="shared" si="109"/>
        <v>65.150000000000006</v>
      </c>
    </row>
    <row r="653" spans="1:22" ht="13.5" x14ac:dyDescent="0.25">
      <c r="A653" s="3">
        <f>RSI!A653</f>
        <v>43252</v>
      </c>
      <c r="B653" s="2">
        <f>RSI!B653</f>
        <v>7.7648999999999999</v>
      </c>
      <c r="C653" s="2">
        <f>RSI!I653</f>
        <v>56.969128004823624</v>
      </c>
      <c r="D653" s="2">
        <f>MACD!E653</f>
        <v>-3.5975714865983832E-2</v>
      </c>
      <c r="E653" s="2">
        <f>MACD!F653</f>
        <v>-4.4549939618665352E-3</v>
      </c>
      <c r="F653" s="2">
        <f>'Moving Avg'!D653</f>
        <v>7.6911599999999991</v>
      </c>
      <c r="G653" s="2">
        <f>'Moving Avg'!F653</f>
        <v>7.6116850000000014</v>
      </c>
      <c r="H653" s="2">
        <f>'Moving Avg'!G653</f>
        <v>7.5785540000000013</v>
      </c>
      <c r="I653" s="2">
        <f>'Moving Avg'!H653</f>
        <v>5.9611959999999957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  <c r="M653" s="7">
        <f t="shared" si="100"/>
        <v>25</v>
      </c>
      <c r="N653" s="7">
        <f t="shared" si="101"/>
        <v>100</v>
      </c>
      <c r="O653" s="7">
        <f t="shared" si="102"/>
        <v>50</v>
      </c>
      <c r="P653" s="7">
        <f t="shared" si="103"/>
        <v>100</v>
      </c>
      <c r="Q653" s="8">
        <f t="shared" si="104"/>
        <v>66.25</v>
      </c>
      <c r="R653" s="8">
        <f t="shared" si="105"/>
        <v>67.5</v>
      </c>
      <c r="S653" s="8">
        <f t="shared" si="106"/>
        <v>76.25</v>
      </c>
      <c r="T653" s="8">
        <f t="shared" si="107"/>
        <v>68.75</v>
      </c>
      <c r="U653" s="7">
        <f t="shared" si="108"/>
        <v>70</v>
      </c>
      <c r="V653" s="7">
        <f t="shared" si="109"/>
        <v>69.6875</v>
      </c>
    </row>
    <row r="654" spans="1:22" ht="13.5" x14ac:dyDescent="0.25">
      <c r="A654" s="3">
        <f>RSI!A654</f>
        <v>43255</v>
      </c>
      <c r="B654" s="2">
        <f>RSI!B654</f>
        <v>7.7701000000000002</v>
      </c>
      <c r="C654" s="2">
        <f>RSI!I654</f>
        <v>57.175040722631984</v>
      </c>
      <c r="D654" s="2">
        <f>MACD!E654</f>
        <v>-2.3946979348349551E-2</v>
      </c>
      <c r="E654" s="2">
        <f>MACD!F654</f>
        <v>-8.3533910391631397E-3</v>
      </c>
      <c r="F654" s="2">
        <f>'Moving Avg'!D654</f>
        <v>7.6932400000000003</v>
      </c>
      <c r="G654" s="2">
        <f>'Moving Avg'!F654</f>
        <v>7.6316800000000002</v>
      </c>
      <c r="H654" s="2">
        <f>'Moving Avg'!G654</f>
        <v>7.5854100000000004</v>
      </c>
      <c r="I654" s="2">
        <f>'Moving Avg'!H654</f>
        <v>5.9773229999999957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  <c r="M654" s="7">
        <f t="shared" si="100"/>
        <v>25</v>
      </c>
      <c r="N654" s="7">
        <f t="shared" si="101"/>
        <v>45</v>
      </c>
      <c r="O654" s="7">
        <f t="shared" si="102"/>
        <v>50</v>
      </c>
      <c r="P654" s="7">
        <f t="shared" si="103"/>
        <v>100</v>
      </c>
      <c r="Q654" s="8">
        <f t="shared" si="104"/>
        <v>47</v>
      </c>
      <c r="R654" s="8">
        <f t="shared" si="105"/>
        <v>56.5</v>
      </c>
      <c r="S654" s="8">
        <f t="shared" si="106"/>
        <v>68</v>
      </c>
      <c r="T654" s="8">
        <f t="shared" si="107"/>
        <v>55</v>
      </c>
      <c r="U654" s="7">
        <f t="shared" si="108"/>
        <v>57.166666666666664</v>
      </c>
      <c r="V654" s="7">
        <f t="shared" si="109"/>
        <v>56.625</v>
      </c>
    </row>
    <row r="655" spans="1:22" ht="13.5" x14ac:dyDescent="0.25">
      <c r="A655" s="3">
        <f>RSI!A655</f>
        <v>43256</v>
      </c>
      <c r="B655" s="2">
        <f>RSI!B655</f>
        <v>7.7908999999999997</v>
      </c>
      <c r="C655" s="2">
        <f>RSI!I655</f>
        <v>58.039975640736913</v>
      </c>
      <c r="D655" s="2">
        <f>MACD!E655</f>
        <v>-1.6204272269309428E-2</v>
      </c>
      <c r="E655" s="2">
        <f>MACD!F655</f>
        <v>-9.9235672851923969E-3</v>
      </c>
      <c r="F655" s="2">
        <f>'Moving Avg'!D655</f>
        <v>7.7295999999999996</v>
      </c>
      <c r="G655" s="2">
        <f>'Moving Avg'!F655</f>
        <v>7.647265</v>
      </c>
      <c r="H655" s="2">
        <f>'Moving Avg'!G655</f>
        <v>7.5959020000000006</v>
      </c>
      <c r="I655" s="2">
        <f>'Moving Avg'!H655</f>
        <v>5.9935539999999961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  <c r="M655" s="7">
        <f t="shared" si="100"/>
        <v>25</v>
      </c>
      <c r="N655" s="7">
        <f t="shared" si="101"/>
        <v>45</v>
      </c>
      <c r="O655" s="7">
        <f t="shared" si="102"/>
        <v>50</v>
      </c>
      <c r="P655" s="7">
        <f t="shared" si="103"/>
        <v>100</v>
      </c>
      <c r="Q655" s="8">
        <f t="shared" si="104"/>
        <v>47</v>
      </c>
      <c r="R655" s="8">
        <f t="shared" si="105"/>
        <v>56.5</v>
      </c>
      <c r="S655" s="8">
        <f t="shared" si="106"/>
        <v>68</v>
      </c>
      <c r="T655" s="8">
        <f t="shared" si="107"/>
        <v>55</v>
      </c>
      <c r="U655" s="7">
        <f t="shared" si="108"/>
        <v>57.166666666666664</v>
      </c>
      <c r="V655" s="7">
        <f t="shared" si="109"/>
        <v>56.625</v>
      </c>
    </row>
    <row r="656" spans="1:22" ht="13.5" x14ac:dyDescent="0.25">
      <c r="A656" s="3">
        <f>RSI!A656</f>
        <v>43257</v>
      </c>
      <c r="B656" s="2">
        <f>RSI!B656</f>
        <v>7.8428000000000004</v>
      </c>
      <c r="C656" s="2">
        <f>RSI!I656</f>
        <v>60.199998118092587</v>
      </c>
      <c r="D656" s="2">
        <f>MACD!E656</f>
        <v>-1.7648541398046724E-2</v>
      </c>
      <c r="E656" s="2">
        <f>MACD!F656</f>
        <v>-1.1468562107763263E-2</v>
      </c>
      <c r="F656" s="2">
        <f>'Moving Avg'!D656</f>
        <v>7.7763400000000003</v>
      </c>
      <c r="G656" s="2">
        <f>'Moving Avg'!F656</f>
        <v>7.6654450000000001</v>
      </c>
      <c r="H656" s="2">
        <f>'Moving Avg'!G656</f>
        <v>7.6042120000000013</v>
      </c>
      <c r="I656" s="2">
        <f>'Moving Avg'!H656</f>
        <v>6.0106939999999955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  <c r="M656" s="7">
        <f t="shared" si="100"/>
        <v>25</v>
      </c>
      <c r="N656" s="7">
        <f t="shared" si="101"/>
        <v>45</v>
      </c>
      <c r="O656" s="7">
        <f t="shared" si="102"/>
        <v>50</v>
      </c>
      <c r="P656" s="7">
        <f t="shared" si="103"/>
        <v>100</v>
      </c>
      <c r="Q656" s="8">
        <f t="shared" si="104"/>
        <v>47</v>
      </c>
      <c r="R656" s="8">
        <f t="shared" si="105"/>
        <v>56.5</v>
      </c>
      <c r="S656" s="8">
        <f t="shared" si="106"/>
        <v>68</v>
      </c>
      <c r="T656" s="8">
        <f t="shared" si="107"/>
        <v>55</v>
      </c>
      <c r="U656" s="7">
        <f t="shared" si="108"/>
        <v>57.166666666666664</v>
      </c>
      <c r="V656" s="7">
        <f t="shared" si="109"/>
        <v>56.625</v>
      </c>
    </row>
    <row r="657" spans="1:22" ht="13.5" x14ac:dyDescent="0.25">
      <c r="A657" s="3">
        <f>RSI!A657</f>
        <v>43258</v>
      </c>
      <c r="B657" s="2">
        <f>RSI!B657</f>
        <v>7.7908999999999997</v>
      </c>
      <c r="C657" s="2">
        <f>RSI!I657</f>
        <v>57.037931678461362</v>
      </c>
      <c r="D657" s="2">
        <f>MACD!E657</f>
        <v>-3.619834152571233E-2</v>
      </c>
      <c r="E657" s="2">
        <f>MACD!F657</f>
        <v>-1.6414517991353079E-2</v>
      </c>
      <c r="F657" s="2">
        <f>'Moving Avg'!D657</f>
        <v>7.7919200000000002</v>
      </c>
      <c r="G657" s="2">
        <f>'Moving Avg'!F657</f>
        <v>7.6810299999999998</v>
      </c>
      <c r="H657" s="2">
        <f>'Moving Avg'!G657</f>
        <v>7.6114840000000008</v>
      </c>
      <c r="I657" s="2">
        <f>'Moving Avg'!H657</f>
        <v>6.0275744999999947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  <c r="M657" s="7">
        <f t="shared" si="100"/>
        <v>25</v>
      </c>
      <c r="N657" s="7">
        <f t="shared" si="101"/>
        <v>45</v>
      </c>
      <c r="O657" s="7">
        <f t="shared" si="102"/>
        <v>50</v>
      </c>
      <c r="P657" s="7">
        <f t="shared" si="103"/>
        <v>100</v>
      </c>
      <c r="Q657" s="8">
        <f t="shared" si="104"/>
        <v>47</v>
      </c>
      <c r="R657" s="8">
        <f t="shared" si="105"/>
        <v>56.5</v>
      </c>
      <c r="S657" s="8">
        <f t="shared" si="106"/>
        <v>68</v>
      </c>
      <c r="T657" s="8">
        <f t="shared" si="107"/>
        <v>55</v>
      </c>
      <c r="U657" s="7">
        <f t="shared" si="108"/>
        <v>57.166666666666664</v>
      </c>
      <c r="V657" s="7">
        <f t="shared" si="109"/>
        <v>56.625</v>
      </c>
    </row>
    <row r="658" spans="1:22" ht="13.5" x14ac:dyDescent="0.25">
      <c r="A658" s="3">
        <f>RSI!A658</f>
        <v>43259</v>
      </c>
      <c r="B658" s="2">
        <f>RSI!B658</f>
        <v>7.7908999999999997</v>
      </c>
      <c r="C658" s="2">
        <f>RSI!I658</f>
        <v>57.037931678461355</v>
      </c>
      <c r="D658" s="2">
        <f>MACD!E658</f>
        <v>-5.268723516960172E-2</v>
      </c>
      <c r="E658" s="2">
        <f>MACD!F658</f>
        <v>-2.3669061427002806E-2</v>
      </c>
      <c r="F658" s="2">
        <f>'Moving Avg'!D658</f>
        <v>7.7971199999999996</v>
      </c>
      <c r="G658" s="2">
        <f>'Moving Avg'!F658</f>
        <v>7.6955749999999998</v>
      </c>
      <c r="H658" s="2">
        <f>'Moving Avg'!G658</f>
        <v>7.6187560000000021</v>
      </c>
      <c r="I658" s="2">
        <f>'Moving Avg'!H658</f>
        <v>6.0438314999999943</v>
      </c>
      <c r="J658" s="5" t="str">
        <f>OBV!F658</f>
        <v>BULLISH</v>
      </c>
      <c r="K658" s="5" t="str">
        <f>OBV!G658</f>
        <v>STRONG</v>
      </c>
      <c r="L658" s="5" t="str">
        <f>OBV!H658</f>
        <v>CONFIRMED BULLISH</v>
      </c>
      <c r="M658" s="7">
        <f t="shared" si="100"/>
        <v>25</v>
      </c>
      <c r="N658" s="7">
        <f t="shared" si="101"/>
        <v>100</v>
      </c>
      <c r="O658" s="7">
        <f t="shared" si="102"/>
        <v>50</v>
      </c>
      <c r="P658" s="7">
        <f t="shared" si="103"/>
        <v>100</v>
      </c>
      <c r="Q658" s="8">
        <f t="shared" si="104"/>
        <v>66.25</v>
      </c>
      <c r="R658" s="8">
        <f t="shared" si="105"/>
        <v>67.5</v>
      </c>
      <c r="S658" s="8">
        <f t="shared" si="106"/>
        <v>76.25</v>
      </c>
      <c r="T658" s="8">
        <f t="shared" si="107"/>
        <v>68.75</v>
      </c>
      <c r="U658" s="7">
        <f t="shared" si="108"/>
        <v>70</v>
      </c>
      <c r="V658" s="7">
        <f t="shared" si="109"/>
        <v>69.6875</v>
      </c>
    </row>
    <row r="659" spans="1:22" ht="13.5" x14ac:dyDescent="0.25">
      <c r="A659" s="3">
        <f>RSI!A659</f>
        <v>43262</v>
      </c>
      <c r="B659" s="2">
        <f>RSI!B659</f>
        <v>7.7908999999999997</v>
      </c>
      <c r="C659" s="2">
        <f>RSI!I659</f>
        <v>57.037931678461355</v>
      </c>
      <c r="D659" s="2">
        <f>MACD!E659</f>
        <v>-4.020432010233943E-2</v>
      </c>
      <c r="E659" s="2">
        <f>MACD!F659</f>
        <v>-2.6976113162070131E-2</v>
      </c>
      <c r="F659" s="2">
        <f>'Moving Avg'!D659</f>
        <v>7.8012800000000002</v>
      </c>
      <c r="G659" s="2">
        <f>'Moving Avg'!F659</f>
        <v>7.7002499999999987</v>
      </c>
      <c r="H659" s="2">
        <f>'Moving Avg'!G659</f>
        <v>7.6240540000000019</v>
      </c>
      <c r="I659" s="2">
        <f>'Moving Avg'!H659</f>
        <v>6.0600624999999946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  <c r="M659" s="7">
        <f t="shared" si="100"/>
        <v>25</v>
      </c>
      <c r="N659" s="7">
        <f t="shared" si="101"/>
        <v>45</v>
      </c>
      <c r="O659" s="7">
        <f t="shared" si="102"/>
        <v>50</v>
      </c>
      <c r="P659" s="7">
        <f t="shared" si="103"/>
        <v>100</v>
      </c>
      <c r="Q659" s="8">
        <f t="shared" si="104"/>
        <v>47</v>
      </c>
      <c r="R659" s="8">
        <f t="shared" si="105"/>
        <v>56.5</v>
      </c>
      <c r="S659" s="8">
        <f t="shared" si="106"/>
        <v>68</v>
      </c>
      <c r="T659" s="8">
        <f t="shared" si="107"/>
        <v>55</v>
      </c>
      <c r="U659" s="7">
        <f t="shared" si="108"/>
        <v>57.166666666666664</v>
      </c>
      <c r="V659" s="7">
        <f t="shared" si="109"/>
        <v>56.625</v>
      </c>
    </row>
    <row r="660" spans="1:22" ht="13.5" x14ac:dyDescent="0.25">
      <c r="A660" s="3">
        <f>RSI!A660</f>
        <v>43263</v>
      </c>
      <c r="B660" s="2">
        <f>RSI!B660</f>
        <v>7.7908999999999997</v>
      </c>
      <c r="C660" s="2">
        <f>RSI!I660</f>
        <v>57.037931678461355</v>
      </c>
      <c r="D660" s="2">
        <f>MACD!E660</f>
        <v>-5.3490875874684818E-2</v>
      </c>
      <c r="E660" s="2">
        <f>MACD!F660</f>
        <v>-3.2279065704593074E-2</v>
      </c>
      <c r="F660" s="2">
        <f>'Moving Avg'!D660</f>
        <v>7.8012800000000002</v>
      </c>
      <c r="G660" s="2">
        <f>'Moving Avg'!F660</f>
        <v>7.7062249999999981</v>
      </c>
      <c r="H660" s="2">
        <f>'Moving Avg'!G660</f>
        <v>7.633714000000003</v>
      </c>
      <c r="I660" s="2">
        <f>'Moving Avg'!H660</f>
        <v>6.0759559999999944</v>
      </c>
      <c r="J660" s="5" t="str">
        <f>OBV!F660</f>
        <v>BULLISH</v>
      </c>
      <c r="K660" s="5" t="str">
        <f>OBV!G660</f>
        <v>NEUTRAL</v>
      </c>
      <c r="L660" s="5" t="str">
        <f>OBV!H660</f>
        <v>NEUTRAL</v>
      </c>
      <c r="M660" s="7">
        <f t="shared" si="100"/>
        <v>25</v>
      </c>
      <c r="N660" s="7">
        <f t="shared" si="101"/>
        <v>100</v>
      </c>
      <c r="O660" s="7">
        <f t="shared" si="102"/>
        <v>50</v>
      </c>
      <c r="P660" s="7">
        <f t="shared" si="103"/>
        <v>49.5</v>
      </c>
      <c r="Q660" s="8">
        <f t="shared" si="104"/>
        <v>58.674999999999997</v>
      </c>
      <c r="R660" s="8">
        <f t="shared" si="105"/>
        <v>54.875</v>
      </c>
      <c r="S660" s="8">
        <f t="shared" si="106"/>
        <v>53.525000000000006</v>
      </c>
      <c r="T660" s="8">
        <f t="shared" si="107"/>
        <v>56.125</v>
      </c>
      <c r="U660" s="7">
        <f t="shared" si="108"/>
        <v>55.691666666666663</v>
      </c>
      <c r="V660" s="7">
        <f t="shared" si="109"/>
        <v>55.8</v>
      </c>
    </row>
    <row r="661" spans="1:22" ht="13.5" x14ac:dyDescent="0.25">
      <c r="A661" s="3">
        <f>RSI!A661</f>
        <v>43264</v>
      </c>
      <c r="B661" s="2">
        <f>RSI!B661</f>
        <v>7.7908999999999997</v>
      </c>
      <c r="C661" s="2">
        <f>RSI!I661</f>
        <v>57.037931678461348</v>
      </c>
      <c r="D661" s="2">
        <f>MACD!E661</f>
        <v>-6.5362782808862541E-2</v>
      </c>
      <c r="E661" s="2">
        <f>MACD!F661</f>
        <v>-3.8895809125446969E-2</v>
      </c>
      <c r="F661" s="2">
        <f>'Moving Avg'!D661</f>
        <v>7.7908999999999988</v>
      </c>
      <c r="G661" s="2">
        <f>'Moving Avg'!F661</f>
        <v>7.7114199999999986</v>
      </c>
      <c r="H661" s="2">
        <f>'Moving Avg'!G661</f>
        <v>7.6409860000000034</v>
      </c>
      <c r="I661" s="2">
        <f>'Moving Avg'!H661</f>
        <v>6.0919274999999944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0"/>
        <v>25</v>
      </c>
      <c r="N661" s="7">
        <f t="shared" si="101"/>
        <v>100</v>
      </c>
      <c r="O661" s="7">
        <f t="shared" si="102"/>
        <v>50</v>
      </c>
      <c r="P661" s="7">
        <f t="shared" si="103"/>
        <v>16.5</v>
      </c>
      <c r="Q661" s="8">
        <f t="shared" si="104"/>
        <v>53.725000000000001</v>
      </c>
      <c r="R661" s="8">
        <f t="shared" si="105"/>
        <v>46.625</v>
      </c>
      <c r="S661" s="8">
        <f t="shared" si="106"/>
        <v>38.674999999999997</v>
      </c>
      <c r="T661" s="8">
        <f t="shared" si="107"/>
        <v>47.875</v>
      </c>
      <c r="U661" s="7">
        <f t="shared" si="108"/>
        <v>46.341666666666661</v>
      </c>
      <c r="V661" s="7">
        <f t="shared" si="109"/>
        <v>46.724999999999994</v>
      </c>
    </row>
    <row r="662" spans="1:22" ht="13.5" x14ac:dyDescent="0.25">
      <c r="A662" s="3">
        <f>RSI!A662</f>
        <v>43265</v>
      </c>
      <c r="B662" s="2">
        <f>RSI!B662</f>
        <v>7.7701000000000002</v>
      </c>
      <c r="C662" s="2">
        <f>RSI!I662</f>
        <v>55.350163421237106</v>
      </c>
      <c r="D662" s="2">
        <f>MACD!E662</f>
        <v>-5.8465698124144261E-2</v>
      </c>
      <c r="E662" s="2">
        <f>MACD!F662</f>
        <v>-4.280978692518643E-2</v>
      </c>
      <c r="F662" s="2">
        <f>'Moving Avg'!D662</f>
        <v>7.78674</v>
      </c>
      <c r="G662" s="2">
        <f>'Moving Avg'!F662</f>
        <v>7.7257049999999996</v>
      </c>
      <c r="H662" s="2">
        <f>'Moving Avg'!G662</f>
        <v>7.6478420000000042</v>
      </c>
      <c r="I662" s="2">
        <f>'Moving Avg'!H662</f>
        <v>6.1078469999999951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25</v>
      </c>
      <c r="N662" s="7">
        <f t="shared" si="101"/>
        <v>45</v>
      </c>
      <c r="O662" s="7">
        <f t="shared" si="102"/>
        <v>50</v>
      </c>
      <c r="P662" s="7">
        <f t="shared" si="103"/>
        <v>16.5</v>
      </c>
      <c r="Q662" s="8">
        <f t="shared" si="104"/>
        <v>34.475000000000001</v>
      </c>
      <c r="R662" s="8">
        <f t="shared" si="105"/>
        <v>35.625</v>
      </c>
      <c r="S662" s="8">
        <f t="shared" si="106"/>
        <v>30.425000000000001</v>
      </c>
      <c r="T662" s="8">
        <f t="shared" si="107"/>
        <v>34.125</v>
      </c>
      <c r="U662" s="7">
        <f t="shared" si="108"/>
        <v>33.508333333333333</v>
      </c>
      <c r="V662" s="7">
        <f t="shared" si="109"/>
        <v>33.662499999999994</v>
      </c>
    </row>
    <row r="663" spans="1:22" ht="13.5" x14ac:dyDescent="0.25">
      <c r="A663" s="3">
        <f>RSI!A663</f>
        <v>43269</v>
      </c>
      <c r="B663" s="2">
        <f>RSI!B663</f>
        <v>7.7908999999999997</v>
      </c>
      <c r="C663" s="2">
        <f>RSI!I663</f>
        <v>56.729054969202366</v>
      </c>
      <c r="D663" s="2">
        <f>MACD!E663</f>
        <v>-4.6602561141823706E-2</v>
      </c>
      <c r="E663" s="2">
        <f>MACD!F663</f>
        <v>-4.3568341768513888E-2</v>
      </c>
      <c r="F663" s="2">
        <f>'Moving Avg'!D663</f>
        <v>7.7867399999999991</v>
      </c>
      <c r="G663" s="2">
        <f>'Moving Avg'!F663</f>
        <v>7.7360949999999988</v>
      </c>
      <c r="H663" s="2">
        <f>'Moving Avg'!G663</f>
        <v>7.6533480000000047</v>
      </c>
      <c r="I663" s="2">
        <f>'Moving Avg'!H663</f>
        <v>6.1235844999999935</v>
      </c>
      <c r="J663" s="5" t="str">
        <f>OBV!F663</f>
        <v>BEARISH</v>
      </c>
      <c r="K663" s="5" t="str">
        <f>OBV!G663</f>
        <v>NEUTRAL</v>
      </c>
      <c r="L663" s="5" t="str">
        <f>OBV!H663</f>
        <v>NEUTRAL</v>
      </c>
      <c r="M663" s="7">
        <f t="shared" si="100"/>
        <v>25</v>
      </c>
      <c r="N663" s="7">
        <f t="shared" si="101"/>
        <v>45</v>
      </c>
      <c r="O663" s="7">
        <f t="shared" si="102"/>
        <v>50</v>
      </c>
      <c r="P663" s="7">
        <f t="shared" si="103"/>
        <v>16.5</v>
      </c>
      <c r="Q663" s="8">
        <f t="shared" si="104"/>
        <v>34.475000000000001</v>
      </c>
      <c r="R663" s="8">
        <f t="shared" si="105"/>
        <v>35.625</v>
      </c>
      <c r="S663" s="8">
        <f t="shared" si="106"/>
        <v>30.425000000000001</v>
      </c>
      <c r="T663" s="8">
        <f t="shared" si="107"/>
        <v>34.125</v>
      </c>
      <c r="U663" s="7">
        <f t="shared" si="108"/>
        <v>33.508333333333333</v>
      </c>
      <c r="V663" s="7">
        <f t="shared" si="109"/>
        <v>33.662499999999994</v>
      </c>
    </row>
    <row r="664" spans="1:22" ht="13.5" x14ac:dyDescent="0.25">
      <c r="A664" s="3">
        <f>RSI!A664</f>
        <v>43270</v>
      </c>
      <c r="B664" s="2">
        <f>RSI!B664</f>
        <v>7.8323999999999998</v>
      </c>
      <c r="C664" s="2">
        <f>RSI!I664</f>
        <v>59.421667586495715</v>
      </c>
      <c r="D664" s="2">
        <f>MACD!E664</f>
        <v>-3.9347367652634802E-2</v>
      </c>
      <c r="E664" s="2">
        <f>MACD!F664</f>
        <v>-4.2724146945338076E-2</v>
      </c>
      <c r="F664" s="2">
        <f>'Moving Avg'!D664</f>
        <v>7.7950400000000002</v>
      </c>
      <c r="G664" s="2">
        <f>'Moving Avg'!F664</f>
        <v>7.7410249999999987</v>
      </c>
      <c r="H664" s="2">
        <f>'Moving Avg'!G664</f>
        <v>7.6604120000000044</v>
      </c>
      <c r="I664" s="2">
        <f>'Moving Avg'!H664</f>
        <v>6.1388024999999935</v>
      </c>
      <c r="J664" s="5" t="str">
        <f>OBV!F664</f>
        <v>BEARISH</v>
      </c>
      <c r="K664" s="5" t="str">
        <f>OBV!G664</f>
        <v>NEUTRAL</v>
      </c>
      <c r="L664" s="5" t="str">
        <f>OBV!H664</f>
        <v>BEARISH DIVERGENCE</v>
      </c>
      <c r="M664" s="7">
        <f t="shared" si="100"/>
        <v>25</v>
      </c>
      <c r="N664" s="7">
        <f t="shared" si="101"/>
        <v>0</v>
      </c>
      <c r="O664" s="7">
        <f t="shared" si="102"/>
        <v>50</v>
      </c>
      <c r="P664" s="7">
        <f t="shared" si="103"/>
        <v>16.5</v>
      </c>
      <c r="Q664" s="8">
        <f t="shared" si="104"/>
        <v>18.725000000000001</v>
      </c>
      <c r="R664" s="8">
        <f t="shared" si="105"/>
        <v>26.625</v>
      </c>
      <c r="S664" s="8">
        <f t="shared" si="106"/>
        <v>23.675000000000001</v>
      </c>
      <c r="T664" s="8">
        <f t="shared" si="107"/>
        <v>22.875</v>
      </c>
      <c r="U664" s="7">
        <f t="shared" si="108"/>
        <v>23.008333333333336</v>
      </c>
      <c r="V664" s="7">
        <f t="shared" si="109"/>
        <v>22.975000000000001</v>
      </c>
    </row>
    <row r="665" spans="1:22" ht="13.5" x14ac:dyDescent="0.25">
      <c r="A665" s="3">
        <f>RSI!A665</f>
        <v>43271</v>
      </c>
      <c r="B665" s="2">
        <f>RSI!B665</f>
        <v>7.8635999999999999</v>
      </c>
      <c r="C665" s="2">
        <f>RSI!I665</f>
        <v>61.367995110761527</v>
      </c>
      <c r="D665" s="2">
        <f>MACD!E665</f>
        <v>-3.3035778820334372E-2</v>
      </c>
      <c r="E665" s="2">
        <f>MACD!F665</f>
        <v>-4.0786473320337337E-2</v>
      </c>
      <c r="F665" s="2">
        <f>'Moving Avg'!D665</f>
        <v>7.8095799999999995</v>
      </c>
      <c r="G665" s="2">
        <f>'Moving Avg'!F665</f>
        <v>7.7475149999999973</v>
      </c>
      <c r="H665" s="2">
        <f>'Moving Avg'!G665</f>
        <v>7.6682020000000044</v>
      </c>
      <c r="I665" s="2">
        <f>'Moving Avg'!H665</f>
        <v>6.1540984999999919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83.5</v>
      </c>
      <c r="Q665" s="8">
        <f t="shared" si="104"/>
        <v>28.774999999999999</v>
      </c>
      <c r="R665" s="8">
        <f t="shared" si="105"/>
        <v>43.375</v>
      </c>
      <c r="S665" s="8">
        <f t="shared" si="106"/>
        <v>53.825000000000003</v>
      </c>
      <c r="T665" s="8">
        <f t="shared" si="107"/>
        <v>39.625</v>
      </c>
      <c r="U665" s="7">
        <f t="shared" si="108"/>
        <v>41.991666666666667</v>
      </c>
      <c r="V665" s="7">
        <f t="shared" si="109"/>
        <v>41.400000000000006</v>
      </c>
    </row>
    <row r="666" spans="1:22" ht="13.5" x14ac:dyDescent="0.25">
      <c r="A666" s="3">
        <f>RSI!A666</f>
        <v>43272</v>
      </c>
      <c r="B666" s="2">
        <f>RSI!B666</f>
        <v>7.7805</v>
      </c>
      <c r="C666" s="2">
        <f>RSI!I666</f>
        <v>53.946128804284761</v>
      </c>
      <c r="D666" s="2">
        <f>MACD!E666</f>
        <v>-1.4402644791377206E-2</v>
      </c>
      <c r="E666" s="2">
        <f>MACD!F666</f>
        <v>-3.5509707614545312E-2</v>
      </c>
      <c r="F666" s="2">
        <f>'Moving Avg'!D666</f>
        <v>7.8074999999999992</v>
      </c>
      <c r="G666" s="2">
        <f>'Moving Avg'!F666</f>
        <v>7.7508899999999965</v>
      </c>
      <c r="H666" s="2">
        <f>'Moving Avg'!G666</f>
        <v>7.6743300000000056</v>
      </c>
      <c r="I666" s="2">
        <f>'Moving Avg'!H666</f>
        <v>6.1688749999999928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0</v>
      </c>
      <c r="Q666" s="8">
        <f t="shared" si="104"/>
        <v>16.25</v>
      </c>
      <c r="R666" s="8">
        <f t="shared" si="105"/>
        <v>22.5</v>
      </c>
      <c r="S666" s="8">
        <f t="shared" si="106"/>
        <v>16.25</v>
      </c>
      <c r="T666" s="8">
        <f t="shared" si="107"/>
        <v>18.75</v>
      </c>
      <c r="U666" s="7">
        <f t="shared" si="108"/>
        <v>18.333333333333332</v>
      </c>
      <c r="V666" s="7">
        <f t="shared" si="109"/>
        <v>18.4375</v>
      </c>
    </row>
    <row r="667" spans="1:22" ht="13.5" x14ac:dyDescent="0.25">
      <c r="A667" s="3">
        <f>RSI!A667</f>
        <v>43273</v>
      </c>
      <c r="B667" s="2">
        <f>RSI!B667</f>
        <v>7.7805</v>
      </c>
      <c r="C667" s="2">
        <f>RSI!I667</f>
        <v>53.946128804284761</v>
      </c>
      <c r="D667" s="2">
        <f>MACD!E667</f>
        <v>-6.914546679899658E-3</v>
      </c>
      <c r="E667" s="2">
        <f>MACD!F667</f>
        <v>-2.9790675427616185E-2</v>
      </c>
      <c r="F667" s="2">
        <f>'Moving Avg'!D667</f>
        <v>7.8095799999999995</v>
      </c>
      <c r="G667" s="2">
        <f>'Moving Avg'!F667</f>
        <v>7.7607599999999959</v>
      </c>
      <c r="H667" s="2">
        <f>'Moving Avg'!G667</f>
        <v>7.6804580000000051</v>
      </c>
      <c r="I667" s="2">
        <f>'Moving Avg'!H667</f>
        <v>6.1838334999999924</v>
      </c>
      <c r="J667" s="5" t="str">
        <f>OBV!F667</f>
        <v>BEARISH</v>
      </c>
      <c r="K667" s="5" t="str">
        <f>OBV!G667</f>
        <v>WEAK</v>
      </c>
      <c r="L667" s="5" t="str">
        <f>OBV!H667</f>
        <v>BEARISH DIVERGENCE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0</v>
      </c>
      <c r="Q667" s="8">
        <f t="shared" si="104"/>
        <v>16.25</v>
      </c>
      <c r="R667" s="8">
        <f t="shared" si="105"/>
        <v>22.5</v>
      </c>
      <c r="S667" s="8">
        <f t="shared" si="106"/>
        <v>16.25</v>
      </c>
      <c r="T667" s="8">
        <f t="shared" si="107"/>
        <v>18.75</v>
      </c>
      <c r="U667" s="7">
        <f t="shared" si="108"/>
        <v>18.333333333333332</v>
      </c>
      <c r="V667" s="7">
        <f t="shared" si="109"/>
        <v>18.4375</v>
      </c>
    </row>
    <row r="668" spans="1:22" ht="13.5" x14ac:dyDescent="0.25">
      <c r="A668" s="3">
        <f>RSI!A668</f>
        <v>43276</v>
      </c>
      <c r="B668" s="2">
        <f>RSI!B668</f>
        <v>7.6870000000000003</v>
      </c>
      <c r="C668" s="2">
        <f>RSI!I668</f>
        <v>46.593005169321565</v>
      </c>
      <c r="D668" s="2">
        <f>MACD!E668</f>
        <v>6.0754395519406756E-3</v>
      </c>
      <c r="E668" s="2">
        <f>MACD!F668</f>
        <v>-2.2617452431704814E-2</v>
      </c>
      <c r="F668" s="2">
        <f>'Moving Avg'!D668</f>
        <v>7.7888000000000002</v>
      </c>
      <c r="G668" s="2">
        <f>'Moving Avg'!F668</f>
        <v>7.7659549999999964</v>
      </c>
      <c r="H668" s="2">
        <f>'Moving Avg'!G668</f>
        <v>7.6847160000000052</v>
      </c>
      <c r="I668" s="2">
        <f>'Moving Avg'!H668</f>
        <v>6.1982464999999927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0</v>
      </c>
      <c r="Q668" s="8">
        <f t="shared" si="104"/>
        <v>16.25</v>
      </c>
      <c r="R668" s="8">
        <f t="shared" si="105"/>
        <v>22.5</v>
      </c>
      <c r="S668" s="8">
        <f t="shared" si="106"/>
        <v>16.25</v>
      </c>
      <c r="T668" s="8">
        <f t="shared" si="107"/>
        <v>18.75</v>
      </c>
      <c r="U668" s="7">
        <f t="shared" si="108"/>
        <v>18.333333333333332</v>
      </c>
      <c r="V668" s="7">
        <f t="shared" si="109"/>
        <v>18.4375</v>
      </c>
    </row>
    <row r="669" spans="1:22" ht="13.5" x14ac:dyDescent="0.25">
      <c r="A669" s="3">
        <f>RSI!A669</f>
        <v>43277</v>
      </c>
      <c r="B669" s="2">
        <f>RSI!B669</f>
        <v>7.6870000000000003</v>
      </c>
      <c r="C669" s="2">
        <f>RSI!I669</f>
        <v>46.593005169321557</v>
      </c>
      <c r="D669" s="2">
        <f>MACD!E669</f>
        <v>1.7367588997946548E-2</v>
      </c>
      <c r="E669" s="2">
        <f>MACD!F669</f>
        <v>-1.4620444145774542E-2</v>
      </c>
      <c r="F669" s="2">
        <f>'Moving Avg'!D669</f>
        <v>7.7597199999999997</v>
      </c>
      <c r="G669" s="2">
        <f>'Moving Avg'!F669</f>
        <v>7.7623199999999999</v>
      </c>
      <c r="H669" s="2">
        <f>'Moving Avg'!G669</f>
        <v>7.6878320000000064</v>
      </c>
      <c r="I669" s="2">
        <f>'Moving Avg'!H669</f>
        <v>6.2127894999999924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0</v>
      </c>
      <c r="Q669" s="8">
        <f t="shared" si="104"/>
        <v>16.25</v>
      </c>
      <c r="R669" s="8">
        <f t="shared" si="105"/>
        <v>22.5</v>
      </c>
      <c r="S669" s="8">
        <f t="shared" si="106"/>
        <v>16.25</v>
      </c>
      <c r="T669" s="8">
        <f t="shared" si="107"/>
        <v>18.75</v>
      </c>
      <c r="U669" s="7">
        <f t="shared" si="108"/>
        <v>18.333333333333332</v>
      </c>
      <c r="V669" s="7">
        <f t="shared" si="109"/>
        <v>18.4375</v>
      </c>
    </row>
    <row r="670" spans="1:22" ht="13.5" x14ac:dyDescent="0.25">
      <c r="A670" s="3">
        <f>RSI!A670</f>
        <v>43278</v>
      </c>
      <c r="B670" s="2">
        <f>RSI!B670</f>
        <v>7.7130000000000001</v>
      </c>
      <c r="C670" s="2">
        <f>RSI!I670</f>
        <v>48.841840217268654</v>
      </c>
      <c r="D670" s="2">
        <f>MACD!E670</f>
        <v>2.5274913048259684E-2</v>
      </c>
      <c r="E670" s="2">
        <f>MACD!F670</f>
        <v>-6.6413727069676966E-3</v>
      </c>
      <c r="F670" s="2">
        <f>'Moving Avg'!D670</f>
        <v>7.7296000000000005</v>
      </c>
      <c r="G670" s="2">
        <f>'Moving Avg'!F670</f>
        <v>7.7675149999999986</v>
      </c>
      <c r="H670" s="2">
        <f>'Moving Avg'!G670</f>
        <v>7.6956240000000067</v>
      </c>
      <c r="I670" s="2">
        <f>'Moving Avg'!H670</f>
        <v>6.2274624999999926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0</v>
      </c>
      <c r="Q670" s="8">
        <f t="shared" si="104"/>
        <v>16.25</v>
      </c>
      <c r="R670" s="8">
        <f t="shared" si="105"/>
        <v>22.5</v>
      </c>
      <c r="S670" s="8">
        <f t="shared" si="106"/>
        <v>16.25</v>
      </c>
      <c r="T670" s="8">
        <f t="shared" si="107"/>
        <v>18.75</v>
      </c>
      <c r="U670" s="7">
        <f t="shared" si="108"/>
        <v>18.333333333333332</v>
      </c>
      <c r="V670" s="7">
        <f t="shared" si="109"/>
        <v>18.4375</v>
      </c>
    </row>
    <row r="671" spans="1:22" ht="13.5" x14ac:dyDescent="0.25">
      <c r="A671" s="3">
        <f>RSI!A671</f>
        <v>43279</v>
      </c>
      <c r="B671" s="2">
        <f>RSI!B671</f>
        <v>7.6351000000000004</v>
      </c>
      <c r="C671" s="2">
        <f>RSI!I671</f>
        <v>42.999679840077278</v>
      </c>
      <c r="D671" s="2">
        <f>MACD!E671</f>
        <v>3.7840196414764549E-2</v>
      </c>
      <c r="E671" s="2">
        <f>MACD!F671</f>
        <v>2.2549411173787524E-3</v>
      </c>
      <c r="F671" s="2">
        <f>'Moving Avg'!D671</f>
        <v>7.70052</v>
      </c>
      <c r="G671" s="2">
        <f>'Moving Avg'!F671</f>
        <v>7.7688149999999991</v>
      </c>
      <c r="H671" s="2">
        <f>'Moving Avg'!G671</f>
        <v>7.7016500000000079</v>
      </c>
      <c r="I671" s="2">
        <f>'Moving Avg'!H671</f>
        <v>6.2416939999999919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16.5</v>
      </c>
      <c r="Q671" s="8">
        <f t="shared" si="104"/>
        <v>18.725000000000001</v>
      </c>
      <c r="R671" s="8">
        <f t="shared" si="105"/>
        <v>26.625</v>
      </c>
      <c r="S671" s="8">
        <f t="shared" si="106"/>
        <v>23.675000000000001</v>
      </c>
      <c r="T671" s="8">
        <f t="shared" si="107"/>
        <v>22.875</v>
      </c>
      <c r="U671" s="7">
        <f t="shared" si="108"/>
        <v>23.008333333333336</v>
      </c>
      <c r="V671" s="7">
        <f t="shared" si="109"/>
        <v>22.975000000000001</v>
      </c>
    </row>
    <row r="672" spans="1:22" ht="13.5" x14ac:dyDescent="0.25">
      <c r="A672" s="3">
        <f>RSI!A672</f>
        <v>43280</v>
      </c>
      <c r="B672" s="2">
        <f>RSI!B672</f>
        <v>7.6582999999999997</v>
      </c>
      <c r="C672" s="2">
        <f>RSI!I672</f>
        <v>45.105613110608168</v>
      </c>
      <c r="D672" s="2">
        <f>MACD!E672</f>
        <v>4.4110544392341744E-2</v>
      </c>
      <c r="E672" s="2">
        <f>MACD!F672</f>
        <v>1.062606177237135E-2</v>
      </c>
      <c r="F672" s="2">
        <f>'Moving Avg'!D672</f>
        <v>7.6760800000000007</v>
      </c>
      <c r="G672" s="2">
        <f>'Moving Avg'!F672</f>
        <v>7.7660799999999997</v>
      </c>
      <c r="H672" s="2">
        <f>'Moving Avg'!G672</f>
        <v>7.7045040000000062</v>
      </c>
      <c r="I672" s="2">
        <f>'Moving Avg'!H672</f>
        <v>6.2560414999999931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0</v>
      </c>
      <c r="Q672" s="8">
        <f t="shared" si="104"/>
        <v>16.25</v>
      </c>
      <c r="R672" s="8">
        <f t="shared" si="105"/>
        <v>22.5</v>
      </c>
      <c r="S672" s="8">
        <f t="shared" si="106"/>
        <v>16.25</v>
      </c>
      <c r="T672" s="8">
        <f t="shared" si="107"/>
        <v>18.75</v>
      </c>
      <c r="U672" s="7">
        <f t="shared" si="108"/>
        <v>18.333333333333332</v>
      </c>
      <c r="V672" s="7">
        <f t="shared" si="109"/>
        <v>18.4375</v>
      </c>
    </row>
    <row r="673" spans="1:22" ht="13.5" x14ac:dyDescent="0.25">
      <c r="A673" s="3">
        <f>RSI!A673</f>
        <v>43283</v>
      </c>
      <c r="B673" s="2">
        <f>RSI!B673</f>
        <v>7.8177000000000003</v>
      </c>
      <c r="C673" s="2">
        <f>RSI!I673</f>
        <v>56.890497731982762</v>
      </c>
      <c r="D673" s="2">
        <f>MACD!E673</f>
        <v>4.1187192586827237E-2</v>
      </c>
      <c r="E673" s="2">
        <f>MACD!F673</f>
        <v>1.6738287935262528E-2</v>
      </c>
      <c r="F673" s="2">
        <f>'Moving Avg'!D673</f>
        <v>7.7022199999999996</v>
      </c>
      <c r="G673" s="2">
        <f>'Moving Avg'!F673</f>
        <v>7.7687200000000001</v>
      </c>
      <c r="H673" s="2">
        <f>'Moving Avg'!G673</f>
        <v>7.7060800000000063</v>
      </c>
      <c r="I673" s="2">
        <f>'Moving Avg'!H673</f>
        <v>6.271185999999993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0</v>
      </c>
      <c r="Q673" s="8">
        <f t="shared" si="104"/>
        <v>16.25</v>
      </c>
      <c r="R673" s="8">
        <f t="shared" si="105"/>
        <v>22.5</v>
      </c>
      <c r="S673" s="8">
        <f t="shared" si="106"/>
        <v>16.25</v>
      </c>
      <c r="T673" s="8">
        <f t="shared" si="107"/>
        <v>18.75</v>
      </c>
      <c r="U673" s="7">
        <f t="shared" si="108"/>
        <v>18.333333333333332</v>
      </c>
      <c r="V673" s="7">
        <f t="shared" si="109"/>
        <v>18.4375</v>
      </c>
    </row>
    <row r="674" spans="1:22" ht="13.5" x14ac:dyDescent="0.25">
      <c r="A674" s="3">
        <f>RSI!A674</f>
        <v>43284</v>
      </c>
      <c r="B674" s="2">
        <f>RSI!B674</f>
        <v>7.8177000000000003</v>
      </c>
      <c r="C674" s="2">
        <f>RSI!I674</f>
        <v>56.890497731982762</v>
      </c>
      <c r="D674" s="2">
        <f>MACD!E674</f>
        <v>4.4506649803739862E-2</v>
      </c>
      <c r="E674" s="2">
        <f>MACD!F674</f>
        <v>2.2291960308957998E-2</v>
      </c>
      <c r="F674" s="2">
        <f>'Moving Avg'!D674</f>
        <v>7.7283600000000003</v>
      </c>
      <c r="G674" s="2">
        <f>'Moving Avg'!F674</f>
        <v>7.7710999999999997</v>
      </c>
      <c r="H674" s="2">
        <f>'Moving Avg'!G674</f>
        <v>7.7024620000000059</v>
      </c>
      <c r="I674" s="2">
        <f>'Moving Avg'!H674</f>
        <v>6.2866419999999934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0</v>
      </c>
      <c r="Q674" s="8">
        <f t="shared" si="104"/>
        <v>16.25</v>
      </c>
      <c r="R674" s="8">
        <f t="shared" si="105"/>
        <v>22.5</v>
      </c>
      <c r="S674" s="8">
        <f t="shared" si="106"/>
        <v>16.25</v>
      </c>
      <c r="T674" s="8">
        <f t="shared" si="107"/>
        <v>18.75</v>
      </c>
      <c r="U674" s="7">
        <f t="shared" si="108"/>
        <v>18.333333333333332</v>
      </c>
      <c r="V674" s="7">
        <f t="shared" si="109"/>
        <v>18.4375</v>
      </c>
    </row>
    <row r="675" spans="1:22" ht="13.5" x14ac:dyDescent="0.25">
      <c r="A675" s="3">
        <f>RSI!A675</f>
        <v>43285</v>
      </c>
      <c r="B675" s="2">
        <f>RSI!B675</f>
        <v>7.8627000000000002</v>
      </c>
      <c r="C675" s="2">
        <f>RSI!I675</f>
        <v>59.721646365611328</v>
      </c>
      <c r="D675" s="2">
        <f>MACD!E675</f>
        <v>4.8234353893301218E-2</v>
      </c>
      <c r="E675" s="2">
        <f>MACD!F675</f>
        <v>2.7480439025826642E-2</v>
      </c>
      <c r="F675" s="2">
        <f>'Moving Avg'!D675</f>
        <v>7.7583000000000002</v>
      </c>
      <c r="G675" s="2">
        <f>'Moving Avg'!F675</f>
        <v>7.7746899999999997</v>
      </c>
      <c r="H675" s="2">
        <f>'Moving Avg'!G675</f>
        <v>7.6997440000000061</v>
      </c>
      <c r="I675" s="2">
        <f>'Moving Avg'!H675</f>
        <v>6.302063499999992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0</v>
      </c>
      <c r="Q675" s="8">
        <f t="shared" si="104"/>
        <v>16.25</v>
      </c>
      <c r="R675" s="8">
        <f t="shared" si="105"/>
        <v>22.5</v>
      </c>
      <c r="S675" s="8">
        <f t="shared" si="106"/>
        <v>16.25</v>
      </c>
      <c r="T675" s="8">
        <f t="shared" si="107"/>
        <v>18.75</v>
      </c>
      <c r="U675" s="7">
        <f t="shared" si="108"/>
        <v>18.333333333333332</v>
      </c>
      <c r="V675" s="7">
        <f t="shared" si="109"/>
        <v>18.4375</v>
      </c>
    </row>
    <row r="676" spans="1:22" ht="13.5" x14ac:dyDescent="0.25">
      <c r="A676" s="3">
        <f>RSI!A676</f>
        <v>43286</v>
      </c>
      <c r="B676" s="2">
        <f>RSI!B676</f>
        <v>7.9020999999999999</v>
      </c>
      <c r="C676" s="2">
        <f>RSI!I676</f>
        <v>62.070394146117152</v>
      </c>
      <c r="D676" s="2">
        <f>MACD!E676</f>
        <v>3.4912363035910943E-2</v>
      </c>
      <c r="E676" s="2">
        <f>MACD!F676</f>
        <v>2.8966823827843505E-2</v>
      </c>
      <c r="F676" s="2">
        <f>'Moving Avg'!D676</f>
        <v>7.8117000000000001</v>
      </c>
      <c r="G676" s="2">
        <f>'Moving Avg'!F676</f>
        <v>7.7776549999999984</v>
      </c>
      <c r="H676" s="2">
        <f>'Moving Avg'!G676</f>
        <v>7.6984360000000063</v>
      </c>
      <c r="I676" s="2">
        <f>'Moving Avg'!H676</f>
        <v>6.3176819999999934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16.5</v>
      </c>
      <c r="Q676" s="8">
        <f t="shared" si="104"/>
        <v>18.725000000000001</v>
      </c>
      <c r="R676" s="8">
        <f t="shared" si="105"/>
        <v>26.625</v>
      </c>
      <c r="S676" s="8">
        <f t="shared" si="106"/>
        <v>23.675000000000001</v>
      </c>
      <c r="T676" s="8">
        <f t="shared" si="107"/>
        <v>22.875</v>
      </c>
      <c r="U676" s="7">
        <f t="shared" si="108"/>
        <v>23.008333333333336</v>
      </c>
      <c r="V676" s="7">
        <f t="shared" si="109"/>
        <v>22.975000000000001</v>
      </c>
    </row>
    <row r="677" spans="1:22" ht="13.5" x14ac:dyDescent="0.25">
      <c r="A677" s="3">
        <f>RSI!A677</f>
        <v>43287</v>
      </c>
      <c r="B677" s="2">
        <f>RSI!B677</f>
        <v>7.9020999999999999</v>
      </c>
      <c r="C677" s="2">
        <f>RSI!I677</f>
        <v>62.070394146117152</v>
      </c>
      <c r="D677" s="2">
        <f>MACD!E677</f>
        <v>2.2691289138686344E-2</v>
      </c>
      <c r="E677" s="2">
        <f>MACD!F677</f>
        <v>2.7711716890012072E-2</v>
      </c>
      <c r="F677" s="2">
        <f>'Moving Avg'!D677</f>
        <v>7.8604600000000007</v>
      </c>
      <c r="G677" s="2">
        <f>'Moving Avg'!F677</f>
        <v>7.7832149999999967</v>
      </c>
      <c r="H677" s="2">
        <f>'Moving Avg'!G677</f>
        <v>7.7006600000000045</v>
      </c>
      <c r="I677" s="2">
        <f>'Moving Avg'!H677</f>
        <v>6.3335339999999931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  <c r="M677" s="7">
        <f t="shared" si="100"/>
        <v>25</v>
      </c>
      <c r="N677" s="7">
        <f t="shared" si="101"/>
        <v>45</v>
      </c>
      <c r="O677" s="7">
        <f t="shared" si="102"/>
        <v>50</v>
      </c>
      <c r="P677" s="7">
        <f t="shared" si="103"/>
        <v>83.5</v>
      </c>
      <c r="Q677" s="8">
        <f t="shared" si="104"/>
        <v>44.524999999999999</v>
      </c>
      <c r="R677" s="8">
        <f t="shared" si="105"/>
        <v>52.375</v>
      </c>
      <c r="S677" s="8">
        <f t="shared" si="106"/>
        <v>60.575000000000003</v>
      </c>
      <c r="T677" s="8">
        <f t="shared" si="107"/>
        <v>50.875</v>
      </c>
      <c r="U677" s="7">
        <f t="shared" si="108"/>
        <v>52.491666666666674</v>
      </c>
      <c r="V677" s="7">
        <f t="shared" si="109"/>
        <v>52.087500000000006</v>
      </c>
    </row>
    <row r="678" spans="1:22" ht="13.5" x14ac:dyDescent="0.25">
      <c r="A678" s="3">
        <f>RSI!A678</f>
        <v>43290</v>
      </c>
      <c r="B678" s="2">
        <f>RSI!B678</f>
        <v>8.0989000000000004</v>
      </c>
      <c r="C678" s="2">
        <f>RSI!I678</f>
        <v>71.647829397788144</v>
      </c>
      <c r="D678" s="2">
        <f>MACD!E678</f>
        <v>-1.7490364645619039E-2</v>
      </c>
      <c r="E678" s="2">
        <f>MACD!F678</f>
        <v>1.8671300582885852E-2</v>
      </c>
      <c r="F678" s="2">
        <f>'Moving Avg'!D678</f>
        <v>7.9167000000000005</v>
      </c>
      <c r="G678" s="2">
        <f>'Moving Avg'!F678</f>
        <v>7.7986149999999981</v>
      </c>
      <c r="H678" s="2">
        <f>'Moving Avg'!G678</f>
        <v>7.7083780000000051</v>
      </c>
      <c r="I678" s="2">
        <f>'Moving Avg'!H678</f>
        <v>6.3501364999999916</v>
      </c>
      <c r="J678" s="5" t="str">
        <f>OBV!F678</f>
        <v>BULLISH</v>
      </c>
      <c r="K678" s="5" t="str">
        <f>OBV!G678</f>
        <v>NEUTRAL</v>
      </c>
      <c r="L678" s="5" t="str">
        <f>OBV!H678</f>
        <v>CONFIRMED BULLISH</v>
      </c>
      <c r="M678" s="7">
        <f t="shared" si="100"/>
        <v>0</v>
      </c>
      <c r="N678" s="7">
        <f t="shared" si="101"/>
        <v>100</v>
      </c>
      <c r="O678" s="7">
        <f t="shared" si="102"/>
        <v>50</v>
      </c>
      <c r="P678" s="7">
        <f t="shared" si="103"/>
        <v>83.5</v>
      </c>
      <c r="Q678" s="8">
        <f t="shared" si="104"/>
        <v>55.024999999999999</v>
      </c>
      <c r="R678" s="8">
        <f t="shared" si="105"/>
        <v>58.375</v>
      </c>
      <c r="S678" s="8">
        <f t="shared" si="106"/>
        <v>65.075000000000003</v>
      </c>
      <c r="T678" s="8">
        <f t="shared" si="107"/>
        <v>58.375</v>
      </c>
      <c r="U678" s="7">
        <f t="shared" si="108"/>
        <v>59.491666666666674</v>
      </c>
      <c r="V678" s="7">
        <f t="shared" si="109"/>
        <v>59.212500000000006</v>
      </c>
    </row>
    <row r="679" spans="1:22" ht="13.5" x14ac:dyDescent="0.25">
      <c r="A679" s="3">
        <f>RSI!A679</f>
        <v>43291</v>
      </c>
      <c r="B679" s="2">
        <f>RSI!B679</f>
        <v>8.3351000000000006</v>
      </c>
      <c r="C679" s="2">
        <f>RSI!I679</f>
        <v>78.624238894276345</v>
      </c>
      <c r="D679" s="2">
        <f>MACD!E679</f>
        <v>-7.0962710321122557E-2</v>
      </c>
      <c r="E679" s="2">
        <f>MACD!F679</f>
        <v>7.444984020841712E-4</v>
      </c>
      <c r="F679" s="2">
        <f>'Moving Avg'!D679</f>
        <v>8.0201799999999999</v>
      </c>
      <c r="G679" s="2">
        <f>'Moving Avg'!F679</f>
        <v>7.825825</v>
      </c>
      <c r="H679" s="2">
        <f>'Moving Avg'!G679</f>
        <v>7.7193660000000053</v>
      </c>
      <c r="I679" s="2">
        <f>'Moving Avg'!H679</f>
        <v>6.3677899999999923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  <c r="M679" s="7">
        <f t="shared" si="100"/>
        <v>0</v>
      </c>
      <c r="N679" s="7">
        <f t="shared" si="101"/>
        <v>100</v>
      </c>
      <c r="O679" s="7">
        <f t="shared" si="102"/>
        <v>50</v>
      </c>
      <c r="P679" s="7">
        <f t="shared" si="103"/>
        <v>83.5</v>
      </c>
      <c r="Q679" s="8">
        <f t="shared" si="104"/>
        <v>55.024999999999999</v>
      </c>
      <c r="R679" s="8">
        <f t="shared" si="105"/>
        <v>58.375</v>
      </c>
      <c r="S679" s="8">
        <f t="shared" si="106"/>
        <v>65.075000000000003</v>
      </c>
      <c r="T679" s="8">
        <f t="shared" si="107"/>
        <v>58.375</v>
      </c>
      <c r="U679" s="7">
        <f t="shared" si="108"/>
        <v>59.491666666666674</v>
      </c>
      <c r="V679" s="7">
        <f t="shared" si="109"/>
        <v>59.212500000000006</v>
      </c>
    </row>
    <row r="680" spans="1:22" ht="13.5" x14ac:dyDescent="0.25">
      <c r="A680" s="3">
        <f>RSI!A680</f>
        <v>43292</v>
      </c>
      <c r="B680" s="2">
        <f>RSI!B680</f>
        <v>8.3351000000000006</v>
      </c>
      <c r="C680" s="2">
        <f>RSI!I680</f>
        <v>78.624238894276345</v>
      </c>
      <c r="D680" s="2">
        <f>MACD!E680</f>
        <v>-0.11543406137376966</v>
      </c>
      <c r="E680" s="2">
        <f>MACD!F680</f>
        <v>-2.2491213553086597E-2</v>
      </c>
      <c r="F680" s="2">
        <f>'Moving Avg'!D680</f>
        <v>8.1146600000000007</v>
      </c>
      <c r="G680" s="2">
        <f>'Moving Avg'!F680</f>
        <v>7.8530350000000002</v>
      </c>
      <c r="H680" s="2">
        <f>'Moving Avg'!G680</f>
        <v>7.7307700000000041</v>
      </c>
      <c r="I680" s="2">
        <f>'Moving Avg'!H680</f>
        <v>6.3854434999999921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  <c r="M680" s="7">
        <f t="shared" si="100"/>
        <v>0</v>
      </c>
      <c r="N680" s="7">
        <f t="shared" si="101"/>
        <v>100</v>
      </c>
      <c r="O680" s="7">
        <f t="shared" si="102"/>
        <v>50</v>
      </c>
      <c r="P680" s="7">
        <f t="shared" si="103"/>
        <v>83.5</v>
      </c>
      <c r="Q680" s="8">
        <f t="shared" si="104"/>
        <v>55.024999999999999</v>
      </c>
      <c r="R680" s="8">
        <f t="shared" si="105"/>
        <v>58.375</v>
      </c>
      <c r="S680" s="8">
        <f t="shared" si="106"/>
        <v>65.075000000000003</v>
      </c>
      <c r="T680" s="8">
        <f t="shared" si="107"/>
        <v>58.375</v>
      </c>
      <c r="U680" s="7">
        <f t="shared" si="108"/>
        <v>59.491666666666674</v>
      </c>
      <c r="V680" s="7">
        <f t="shared" si="109"/>
        <v>59.212500000000006</v>
      </c>
    </row>
    <row r="681" spans="1:22" ht="13.5" x14ac:dyDescent="0.25">
      <c r="A681" s="3">
        <f>RSI!A681</f>
        <v>43293</v>
      </c>
      <c r="B681" s="2">
        <f>RSI!B681</f>
        <v>8.3239000000000001</v>
      </c>
      <c r="C681" s="2">
        <f>RSI!I681</f>
        <v>77.574521836345127</v>
      </c>
      <c r="D681" s="2">
        <f>MACD!E681</f>
        <v>-0.16720524454751029</v>
      </c>
      <c r="E681" s="2">
        <f>MACD!F681</f>
        <v>-5.1434019751971337E-2</v>
      </c>
      <c r="F681" s="2">
        <f>'Moving Avg'!D681</f>
        <v>8.1990200000000009</v>
      </c>
      <c r="G681" s="2">
        <f>'Moving Avg'!F681</f>
        <v>7.879685000000002</v>
      </c>
      <c r="H681" s="2">
        <f>'Moving Avg'!G681</f>
        <v>7.7415340000000041</v>
      </c>
      <c r="I681" s="2">
        <f>'Moving Avg'!H681</f>
        <v>6.403014999999991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  <c r="M681" s="7">
        <f t="shared" si="100"/>
        <v>0</v>
      </c>
      <c r="N681" s="7">
        <f t="shared" si="101"/>
        <v>100</v>
      </c>
      <c r="O681" s="7">
        <f t="shared" si="102"/>
        <v>50</v>
      </c>
      <c r="P681" s="7">
        <f t="shared" si="103"/>
        <v>83.5</v>
      </c>
      <c r="Q681" s="8">
        <f t="shared" si="104"/>
        <v>55.024999999999999</v>
      </c>
      <c r="R681" s="8">
        <f t="shared" si="105"/>
        <v>58.375</v>
      </c>
      <c r="S681" s="8">
        <f t="shared" si="106"/>
        <v>65.075000000000003</v>
      </c>
      <c r="T681" s="8">
        <f t="shared" si="107"/>
        <v>58.375</v>
      </c>
      <c r="U681" s="7">
        <f t="shared" si="108"/>
        <v>59.491666666666674</v>
      </c>
      <c r="V681" s="7">
        <f t="shared" si="109"/>
        <v>59.212500000000006</v>
      </c>
    </row>
    <row r="682" spans="1:22" ht="13.5" x14ac:dyDescent="0.25">
      <c r="A682" s="3">
        <f>RSI!A682</f>
        <v>43294</v>
      </c>
      <c r="B682" s="2">
        <f>RSI!B682</f>
        <v>8.5488999999999997</v>
      </c>
      <c r="C682" s="2">
        <f>RSI!I682</f>
        <v>82.60033074645284</v>
      </c>
      <c r="D682" s="2">
        <f>MACD!E682</f>
        <v>-0.22680824852069659</v>
      </c>
      <c r="E682" s="2">
        <f>MACD!F682</f>
        <v>-8.650886550571639E-2</v>
      </c>
      <c r="F682" s="2">
        <f>'Moving Avg'!D682</f>
        <v>8.328380000000001</v>
      </c>
      <c r="G682" s="2">
        <f>'Moving Avg'!F682</f>
        <v>7.9186250000000014</v>
      </c>
      <c r="H682" s="2">
        <f>'Moving Avg'!G682</f>
        <v>7.7613680000000036</v>
      </c>
      <c r="I682" s="2">
        <f>'Moving Avg'!H682</f>
        <v>6.4217374999999928</v>
      </c>
      <c r="J682" s="5" t="str">
        <f>OBV!F682</f>
        <v>BULLISH</v>
      </c>
      <c r="K682" s="5" t="str">
        <f>OBV!G682</f>
        <v>NEUTRAL</v>
      </c>
      <c r="L682" s="5" t="str">
        <f>OBV!H682</f>
        <v>CONFIRMED BULLISH</v>
      </c>
      <c r="M682" s="7">
        <f t="shared" si="100"/>
        <v>0</v>
      </c>
      <c r="N682" s="7">
        <f t="shared" si="101"/>
        <v>100</v>
      </c>
      <c r="O682" s="7">
        <f t="shared" si="102"/>
        <v>50</v>
      </c>
      <c r="P682" s="7">
        <f t="shared" si="103"/>
        <v>83.5</v>
      </c>
      <c r="Q682" s="8">
        <f t="shared" si="104"/>
        <v>55.024999999999999</v>
      </c>
      <c r="R682" s="8">
        <f t="shared" si="105"/>
        <v>58.375</v>
      </c>
      <c r="S682" s="8">
        <f t="shared" si="106"/>
        <v>65.075000000000003</v>
      </c>
      <c r="T682" s="8">
        <f t="shared" si="107"/>
        <v>58.375</v>
      </c>
      <c r="U682" s="7">
        <f t="shared" si="108"/>
        <v>59.491666666666674</v>
      </c>
      <c r="V682" s="7">
        <f t="shared" si="109"/>
        <v>59.212500000000006</v>
      </c>
    </row>
    <row r="683" spans="1:22" ht="13.5" x14ac:dyDescent="0.25">
      <c r="A683" s="3">
        <f>RSI!A683</f>
        <v>43297</v>
      </c>
      <c r="B683" s="2">
        <f>RSI!B683</f>
        <v>8.4925999999999995</v>
      </c>
      <c r="C683" s="2">
        <f>RSI!I683</f>
        <v>77.89608040248001</v>
      </c>
      <c r="D683" s="2">
        <f>MACD!E683</f>
        <v>-0.2523768898270875</v>
      </c>
      <c r="E683" s="2">
        <f>MACD!F683</f>
        <v>-0.11968247036999061</v>
      </c>
      <c r="F683" s="2">
        <f>'Moving Avg'!D683</f>
        <v>8.4071200000000008</v>
      </c>
      <c r="G683" s="2">
        <f>'Moving Avg'!F683</f>
        <v>7.9537100000000027</v>
      </c>
      <c r="H683" s="2">
        <f>'Moving Avg'!G683</f>
        <v>7.784544000000003</v>
      </c>
      <c r="I683" s="2">
        <f>'Moving Avg'!H683</f>
        <v>6.4401784999999911</v>
      </c>
      <c r="J683" s="5" t="str">
        <f>OBV!F683</f>
        <v>BULLISH</v>
      </c>
      <c r="K683" s="5" t="str">
        <f>OBV!G683</f>
        <v>NEUTRAL</v>
      </c>
      <c r="L683" s="5" t="str">
        <f>OBV!H683</f>
        <v>CONFIRMED BULLISH</v>
      </c>
      <c r="M683" s="7">
        <f t="shared" si="100"/>
        <v>0</v>
      </c>
      <c r="N683" s="7">
        <f t="shared" si="101"/>
        <v>100</v>
      </c>
      <c r="O683" s="7">
        <f t="shared" si="102"/>
        <v>50</v>
      </c>
      <c r="P683" s="7">
        <f t="shared" si="103"/>
        <v>83.5</v>
      </c>
      <c r="Q683" s="8">
        <f t="shared" si="104"/>
        <v>55.024999999999999</v>
      </c>
      <c r="R683" s="8">
        <f t="shared" si="105"/>
        <v>58.375</v>
      </c>
      <c r="S683" s="8">
        <f t="shared" si="106"/>
        <v>65.075000000000003</v>
      </c>
      <c r="T683" s="8">
        <f t="shared" si="107"/>
        <v>58.375</v>
      </c>
      <c r="U683" s="7">
        <f t="shared" si="108"/>
        <v>59.491666666666674</v>
      </c>
      <c r="V683" s="7">
        <f t="shared" si="109"/>
        <v>59.212500000000006</v>
      </c>
    </row>
    <row r="684" spans="1:22" ht="13.5" x14ac:dyDescent="0.25">
      <c r="A684" s="3">
        <f>RSI!A684</f>
        <v>43298</v>
      </c>
      <c r="B684" s="2">
        <f>RSI!B684</f>
        <v>8.4925999999999995</v>
      </c>
      <c r="C684" s="2">
        <f>RSI!I684</f>
        <v>77.896080402479996</v>
      </c>
      <c r="D684" s="2">
        <f>MACD!E684</f>
        <v>-0.27722437928563259</v>
      </c>
      <c r="E684" s="2">
        <f>MACD!F684</f>
        <v>-0.151190852153119</v>
      </c>
      <c r="F684" s="2">
        <f>'Moving Avg'!D684</f>
        <v>8.4386200000000002</v>
      </c>
      <c r="G684" s="2">
        <f>'Moving Avg'!F684</f>
        <v>7.9867200000000009</v>
      </c>
      <c r="H684" s="2">
        <f>'Moving Avg'!G684</f>
        <v>7.806992000000001</v>
      </c>
      <c r="I684" s="2">
        <f>'Moving Avg'!H684</f>
        <v>6.4580999999999928</v>
      </c>
      <c r="J684" s="5" t="str">
        <f>OBV!F684</f>
        <v>BEARISH</v>
      </c>
      <c r="K684" s="5" t="str">
        <f>OBV!G684</f>
        <v>NEUTRAL</v>
      </c>
      <c r="L684" s="5" t="str">
        <f>OBV!H684</f>
        <v>BEARISH DIVERGENCE</v>
      </c>
      <c r="M684" s="7">
        <f t="shared" si="100"/>
        <v>0</v>
      </c>
      <c r="N684" s="7">
        <f t="shared" si="101"/>
        <v>100</v>
      </c>
      <c r="O684" s="7">
        <f t="shared" si="102"/>
        <v>50</v>
      </c>
      <c r="P684" s="7">
        <f t="shared" si="103"/>
        <v>16.5</v>
      </c>
      <c r="Q684" s="8">
        <f t="shared" si="104"/>
        <v>44.975000000000001</v>
      </c>
      <c r="R684" s="8">
        <f t="shared" si="105"/>
        <v>41.625</v>
      </c>
      <c r="S684" s="8">
        <f t="shared" si="106"/>
        <v>34.924999999999997</v>
      </c>
      <c r="T684" s="8">
        <f t="shared" si="107"/>
        <v>41.625</v>
      </c>
      <c r="U684" s="7">
        <f t="shared" si="108"/>
        <v>40.508333333333333</v>
      </c>
      <c r="V684" s="7">
        <f t="shared" si="109"/>
        <v>40.787499999999994</v>
      </c>
    </row>
    <row r="685" spans="1:22" ht="13.5" x14ac:dyDescent="0.25">
      <c r="A685" s="3">
        <f>RSI!A685</f>
        <v>43299</v>
      </c>
      <c r="B685" s="2">
        <f>RSI!B685</f>
        <v>8.3801000000000005</v>
      </c>
      <c r="C685" s="2">
        <f>RSI!I685</f>
        <v>68.813748857967369</v>
      </c>
      <c r="D685" s="2">
        <f>MACD!E685</f>
        <v>-0.28596729120573983</v>
      </c>
      <c r="E685" s="2">
        <f>MACD!F685</f>
        <v>-0.17814613996364317</v>
      </c>
      <c r="F685" s="2">
        <f>'Moving Avg'!D685</f>
        <v>8.4476199999999988</v>
      </c>
      <c r="G685" s="2">
        <f>'Moving Avg'!F685</f>
        <v>8.0125450000000011</v>
      </c>
      <c r="H685" s="2">
        <f>'Moving Avg'!G685</f>
        <v>7.8250100000000025</v>
      </c>
      <c r="I685" s="2">
        <f>'Moving Avg'!H685</f>
        <v>6.475978499999993</v>
      </c>
      <c r="J685" s="5" t="str">
        <f>OBV!F685</f>
        <v>BEARISH</v>
      </c>
      <c r="K685" s="5" t="str">
        <f>OBV!G685</f>
        <v>NEUTRAL</v>
      </c>
      <c r="L685" s="5" t="str">
        <f>OBV!H685</f>
        <v>BEARISH DIVERGENCE</v>
      </c>
      <c r="M685" s="7">
        <f t="shared" si="100"/>
        <v>25</v>
      </c>
      <c r="N685" s="7">
        <f t="shared" si="101"/>
        <v>100</v>
      </c>
      <c r="O685" s="7">
        <f t="shared" si="102"/>
        <v>50</v>
      </c>
      <c r="P685" s="7">
        <f t="shared" si="103"/>
        <v>16.5</v>
      </c>
      <c r="Q685" s="8">
        <f t="shared" si="104"/>
        <v>53.725000000000001</v>
      </c>
      <c r="R685" s="8">
        <f t="shared" si="105"/>
        <v>46.625</v>
      </c>
      <c r="S685" s="8">
        <f t="shared" si="106"/>
        <v>38.674999999999997</v>
      </c>
      <c r="T685" s="8">
        <f t="shared" si="107"/>
        <v>47.875</v>
      </c>
      <c r="U685" s="7">
        <f t="shared" si="108"/>
        <v>46.341666666666661</v>
      </c>
      <c r="V685" s="7">
        <f t="shared" si="109"/>
        <v>46.724999999999994</v>
      </c>
    </row>
    <row r="686" spans="1:22" ht="13.5" x14ac:dyDescent="0.25">
      <c r="A686" s="3">
        <f>RSI!A686</f>
        <v>43300</v>
      </c>
      <c r="B686" s="2">
        <f>RSI!B686</f>
        <v>8.5488999999999997</v>
      </c>
      <c r="C686" s="2">
        <f>RSI!I686</f>
        <v>73.75783483042575</v>
      </c>
      <c r="D686" s="2">
        <f>MACD!E686</f>
        <v>-0.30189672600120065</v>
      </c>
      <c r="E686" s="2">
        <f>MACD!F686</f>
        <v>-0.20289625717115467</v>
      </c>
      <c r="F686" s="2">
        <f>'Moving Avg'!D686</f>
        <v>8.4926199999999987</v>
      </c>
      <c r="G686" s="2">
        <f>'Moving Avg'!F686</f>
        <v>8.0509650000000015</v>
      </c>
      <c r="H686" s="2">
        <f>'Moving Avg'!G686</f>
        <v>7.8464040000000015</v>
      </c>
      <c r="I686" s="2">
        <f>'Moving Avg'!H686</f>
        <v>6.494700999999993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  <c r="M686" s="7">
        <f t="shared" si="100"/>
        <v>0</v>
      </c>
      <c r="N686" s="7">
        <f t="shared" si="101"/>
        <v>100</v>
      </c>
      <c r="O686" s="7">
        <f t="shared" si="102"/>
        <v>50</v>
      </c>
      <c r="P686" s="7">
        <f t="shared" si="103"/>
        <v>83.5</v>
      </c>
      <c r="Q686" s="8">
        <f t="shared" si="104"/>
        <v>55.024999999999999</v>
      </c>
      <c r="R686" s="8">
        <f t="shared" si="105"/>
        <v>58.375</v>
      </c>
      <c r="S686" s="8">
        <f t="shared" si="106"/>
        <v>65.075000000000003</v>
      </c>
      <c r="T686" s="8">
        <f t="shared" si="107"/>
        <v>58.375</v>
      </c>
      <c r="U686" s="7">
        <f t="shared" si="108"/>
        <v>59.491666666666674</v>
      </c>
      <c r="V686" s="7">
        <f t="shared" si="109"/>
        <v>59.212500000000006</v>
      </c>
    </row>
    <row r="687" spans="1:22" ht="13.5" x14ac:dyDescent="0.25">
      <c r="A687" s="3">
        <f>RSI!A687</f>
        <v>43301</v>
      </c>
      <c r="B687" s="2">
        <f>RSI!B687</f>
        <v>8.7456999999999994</v>
      </c>
      <c r="C687" s="2">
        <f>RSI!I687</f>
        <v>78.114185999315339</v>
      </c>
      <c r="D687" s="2">
        <f>MACD!E687</f>
        <v>-0.33288535182668966</v>
      </c>
      <c r="E687" s="2">
        <f>MACD!F687</f>
        <v>-0.2288940761022617</v>
      </c>
      <c r="F687" s="2">
        <f>'Moving Avg'!D687</f>
        <v>8.531979999999999</v>
      </c>
      <c r="G687" s="2">
        <f>'Moving Avg'!F687</f>
        <v>8.0992250000000006</v>
      </c>
      <c r="H687" s="2">
        <f>'Moving Avg'!G687</f>
        <v>7.8717340000000009</v>
      </c>
      <c r="I687" s="2">
        <f>'Moving Avg'!H687</f>
        <v>6.5144074999999928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0"/>
        <v>0</v>
      </c>
      <c r="N687" s="7">
        <f t="shared" si="101"/>
        <v>100</v>
      </c>
      <c r="O687" s="7">
        <f t="shared" si="102"/>
        <v>50</v>
      </c>
      <c r="P687" s="7">
        <f t="shared" si="103"/>
        <v>100</v>
      </c>
      <c r="Q687" s="8">
        <f t="shared" si="104"/>
        <v>57.5</v>
      </c>
      <c r="R687" s="8">
        <f t="shared" si="105"/>
        <v>62.5</v>
      </c>
      <c r="S687" s="8">
        <f t="shared" si="106"/>
        <v>72.5</v>
      </c>
      <c r="T687" s="8">
        <f t="shared" si="107"/>
        <v>62.5</v>
      </c>
      <c r="U687" s="7">
        <f t="shared" si="108"/>
        <v>64.166666666666671</v>
      </c>
      <c r="V687" s="7">
        <f t="shared" si="109"/>
        <v>63.75</v>
      </c>
    </row>
    <row r="688" spans="1:22" ht="13.5" x14ac:dyDescent="0.25">
      <c r="A688" s="3">
        <f>RSI!A688</f>
        <v>43304</v>
      </c>
      <c r="B688" s="2">
        <f>RSI!B688</f>
        <v>8.9987999999999992</v>
      </c>
      <c r="C688" s="2">
        <f>RSI!I688</f>
        <v>82.205484133356663</v>
      </c>
      <c r="D688" s="2">
        <f>MACD!E688</f>
        <v>-0.35145552474607111</v>
      </c>
      <c r="E688" s="2">
        <f>MACD!F688</f>
        <v>-0.25340636583102361</v>
      </c>
      <c r="F688" s="2">
        <f>'Moving Avg'!D688</f>
        <v>8.6332199999999997</v>
      </c>
      <c r="G688" s="2">
        <f>'Moving Avg'!F688</f>
        <v>8.164814999999999</v>
      </c>
      <c r="H688" s="2">
        <f>'Moving Avg'!G688</f>
        <v>7.9017100000000013</v>
      </c>
      <c r="I688" s="2">
        <f>'Moving Avg'!H688</f>
        <v>6.5353794999999932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0"/>
        <v>0</v>
      </c>
      <c r="N688" s="7">
        <f t="shared" si="101"/>
        <v>100</v>
      </c>
      <c r="O688" s="7">
        <f t="shared" si="102"/>
        <v>50</v>
      </c>
      <c r="P688" s="7">
        <f t="shared" si="103"/>
        <v>100</v>
      </c>
      <c r="Q688" s="8">
        <f t="shared" si="104"/>
        <v>57.5</v>
      </c>
      <c r="R688" s="8">
        <f t="shared" si="105"/>
        <v>62.5</v>
      </c>
      <c r="S688" s="8">
        <f t="shared" si="106"/>
        <v>72.5</v>
      </c>
      <c r="T688" s="8">
        <f t="shared" si="107"/>
        <v>62.5</v>
      </c>
      <c r="U688" s="7">
        <f t="shared" si="108"/>
        <v>64.166666666666671</v>
      </c>
      <c r="V688" s="7">
        <f t="shared" si="109"/>
        <v>63.75</v>
      </c>
    </row>
    <row r="689" spans="1:22" ht="13.5" x14ac:dyDescent="0.25">
      <c r="A689" s="3">
        <f>RSI!A689</f>
        <v>43305</v>
      </c>
      <c r="B689" s="2">
        <f>RSI!B689</f>
        <v>9.2688000000000006</v>
      </c>
      <c r="C689" s="2">
        <f>RSI!I689</f>
        <v>85.351422317231894</v>
      </c>
      <c r="D689" s="2">
        <f>MACD!E689</f>
        <v>-0.35591642347497654</v>
      </c>
      <c r="E689" s="2">
        <f>MACD!F689</f>
        <v>-0.27390837735981421</v>
      </c>
      <c r="F689" s="2">
        <f>'Moving Avg'!D689</f>
        <v>8.7884600000000006</v>
      </c>
      <c r="G689" s="2">
        <f>'Moving Avg'!F689</f>
        <v>8.2439049999999998</v>
      </c>
      <c r="H689" s="2">
        <f>'Moving Avg'!G689</f>
        <v>7.9331380000000005</v>
      </c>
      <c r="I689" s="2">
        <f>'Moving Avg'!H689</f>
        <v>6.5575719999999942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  <c r="M689" s="7">
        <f t="shared" si="100"/>
        <v>0</v>
      </c>
      <c r="N689" s="7">
        <f t="shared" si="101"/>
        <v>100</v>
      </c>
      <c r="O689" s="7">
        <f t="shared" si="102"/>
        <v>50</v>
      </c>
      <c r="P689" s="7">
        <f t="shared" si="103"/>
        <v>100</v>
      </c>
      <c r="Q689" s="8">
        <f t="shared" si="104"/>
        <v>57.5</v>
      </c>
      <c r="R689" s="8">
        <f t="shared" si="105"/>
        <v>62.5</v>
      </c>
      <c r="S689" s="8">
        <f t="shared" si="106"/>
        <v>72.5</v>
      </c>
      <c r="T689" s="8">
        <f t="shared" si="107"/>
        <v>62.5</v>
      </c>
      <c r="U689" s="7">
        <f t="shared" si="108"/>
        <v>64.166666666666671</v>
      </c>
      <c r="V689" s="7">
        <f t="shared" si="109"/>
        <v>63.75</v>
      </c>
    </row>
    <row r="690" spans="1:22" ht="13.5" x14ac:dyDescent="0.25">
      <c r="A690" s="3">
        <f>RSI!A690</f>
        <v>43307</v>
      </c>
      <c r="B690" s="2">
        <f>RSI!B690</f>
        <v>9.2238000000000007</v>
      </c>
      <c r="C690" s="2">
        <f>RSI!I690</f>
        <v>82.726349812934018</v>
      </c>
      <c r="D690" s="2">
        <f>MACD!E690</f>
        <v>-0.36266252449078529</v>
      </c>
      <c r="E690" s="2">
        <f>MACD!F690</f>
        <v>-0.29165920678600843</v>
      </c>
      <c r="F690" s="2">
        <f>'Moving Avg'!D690</f>
        <v>8.9572000000000003</v>
      </c>
      <c r="G690" s="2">
        <f>'Moving Avg'!F690</f>
        <v>8.3194449999999982</v>
      </c>
      <c r="H690" s="2">
        <f>'Moving Avg'!G690</f>
        <v>7.9641859999999998</v>
      </c>
      <c r="I690" s="2">
        <f>'Moving Avg'!H690</f>
        <v>6.5795394999999948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  <c r="M690" s="7">
        <f t="shared" si="100"/>
        <v>0</v>
      </c>
      <c r="N690" s="7">
        <f t="shared" si="101"/>
        <v>100</v>
      </c>
      <c r="O690" s="7">
        <f t="shared" si="102"/>
        <v>50</v>
      </c>
      <c r="P690" s="7">
        <f t="shared" si="103"/>
        <v>100</v>
      </c>
      <c r="Q690" s="8">
        <f t="shared" si="104"/>
        <v>57.5</v>
      </c>
      <c r="R690" s="8">
        <f t="shared" si="105"/>
        <v>62.5</v>
      </c>
      <c r="S690" s="8">
        <f t="shared" si="106"/>
        <v>72.5</v>
      </c>
      <c r="T690" s="8">
        <f t="shared" si="107"/>
        <v>62.5</v>
      </c>
      <c r="U690" s="7">
        <f t="shared" si="108"/>
        <v>64.166666666666671</v>
      </c>
      <c r="V690" s="7">
        <f t="shared" si="109"/>
        <v>63.75</v>
      </c>
    </row>
    <row r="691" spans="1:22" ht="13.5" x14ac:dyDescent="0.25">
      <c r="A691" s="3">
        <f>RSI!A691</f>
        <v>43308</v>
      </c>
      <c r="B691" s="2">
        <f>RSI!B691</f>
        <v>8.9707000000000008</v>
      </c>
      <c r="C691" s="2">
        <f>RSI!I691</f>
        <v>69.735217275723812</v>
      </c>
      <c r="D691" s="2">
        <f>MACD!E691</f>
        <v>-0.35691758911011284</v>
      </c>
      <c r="E691" s="2">
        <f>MACD!F691</f>
        <v>-0.30471088325082929</v>
      </c>
      <c r="F691" s="2">
        <f>'Moving Avg'!D691</f>
        <v>9.0415600000000005</v>
      </c>
      <c r="G691" s="2">
        <f>'Moving Avg'!F691</f>
        <v>8.3862249999999996</v>
      </c>
      <c r="H691" s="2">
        <f>'Moving Avg'!G691</f>
        <v>7.9898600000000011</v>
      </c>
      <c r="I691" s="2">
        <f>'Moving Avg'!H691</f>
        <v>6.6009424999999951</v>
      </c>
      <c r="J691" s="5" t="str">
        <f>OBV!F691</f>
        <v>BULLISH</v>
      </c>
      <c r="K691" s="5" t="str">
        <f>OBV!G691</f>
        <v>STRONG</v>
      </c>
      <c r="L691" s="5" t="str">
        <f>OBV!H691</f>
        <v>CONFIRMED BULLISH</v>
      </c>
      <c r="M691" s="7">
        <f t="shared" si="100"/>
        <v>25</v>
      </c>
      <c r="N691" s="7">
        <f t="shared" si="101"/>
        <v>100</v>
      </c>
      <c r="O691" s="7">
        <f t="shared" si="102"/>
        <v>50</v>
      </c>
      <c r="P691" s="7">
        <f t="shared" si="103"/>
        <v>100</v>
      </c>
      <c r="Q691" s="8">
        <f t="shared" si="104"/>
        <v>66.25</v>
      </c>
      <c r="R691" s="8">
        <f t="shared" si="105"/>
        <v>67.5</v>
      </c>
      <c r="S691" s="8">
        <f t="shared" si="106"/>
        <v>76.25</v>
      </c>
      <c r="T691" s="8">
        <f t="shared" si="107"/>
        <v>68.75</v>
      </c>
      <c r="U691" s="7">
        <f t="shared" si="108"/>
        <v>70</v>
      </c>
      <c r="V691" s="7">
        <f t="shared" si="109"/>
        <v>69.6875</v>
      </c>
    </row>
    <row r="692" spans="1:22" ht="13.5" x14ac:dyDescent="0.25">
      <c r="A692" s="3">
        <f>RSI!A692</f>
        <v>43311</v>
      </c>
      <c r="B692" s="2">
        <f>RSI!B692</f>
        <v>8.7063000000000006</v>
      </c>
      <c r="C692" s="2">
        <f>RSI!I692</f>
        <v>59.265005428980949</v>
      </c>
      <c r="D692" s="2">
        <f>MACD!E692</f>
        <v>-0.3015195048191579</v>
      </c>
      <c r="E692" s="2">
        <f>MACD!F692</f>
        <v>-0.304072607564495</v>
      </c>
      <c r="F692" s="2">
        <f>'Moving Avg'!D692</f>
        <v>9.0336800000000004</v>
      </c>
      <c r="G692" s="2">
        <f>'Moving Avg'!F692</f>
        <v>8.4386249999999983</v>
      </c>
      <c r="H692" s="2">
        <f>'Moving Avg'!G692</f>
        <v>8.0142980000000001</v>
      </c>
      <c r="I692" s="2">
        <f>'Moving Avg'!H692</f>
        <v>6.6204519999999949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  <c r="M692" s="7">
        <f t="shared" si="100"/>
        <v>25</v>
      </c>
      <c r="N692" s="7">
        <f t="shared" si="101"/>
        <v>0</v>
      </c>
      <c r="O692" s="7">
        <f t="shared" si="102"/>
        <v>50</v>
      </c>
      <c r="P692" s="7">
        <f t="shared" si="103"/>
        <v>66.5</v>
      </c>
      <c r="Q692" s="8">
        <f t="shared" si="104"/>
        <v>26.225000000000001</v>
      </c>
      <c r="R692" s="8">
        <f t="shared" si="105"/>
        <v>39.125</v>
      </c>
      <c r="S692" s="8">
        <f t="shared" si="106"/>
        <v>46.174999999999997</v>
      </c>
      <c r="T692" s="8">
        <f t="shared" si="107"/>
        <v>35.375</v>
      </c>
      <c r="U692" s="7">
        <f t="shared" si="108"/>
        <v>37.174999999999997</v>
      </c>
      <c r="V692" s="7">
        <f t="shared" si="109"/>
        <v>36.724999999999994</v>
      </c>
    </row>
    <row r="693" spans="1:22" ht="13.5" x14ac:dyDescent="0.25">
      <c r="A693" s="3">
        <f>RSI!A693</f>
        <v>43312</v>
      </c>
      <c r="B693" s="2">
        <f>RSI!B693</f>
        <v>8.6782000000000004</v>
      </c>
      <c r="C693" s="2">
        <f>RSI!I693</f>
        <v>58.263780795735407</v>
      </c>
      <c r="D693" s="2">
        <f>MACD!E693</f>
        <v>-0.26305411678699464</v>
      </c>
      <c r="E693" s="2">
        <f>MACD!F693</f>
        <v>-0.29586890940899496</v>
      </c>
      <c r="F693" s="2">
        <f>'Moving Avg'!D693</f>
        <v>8.9695600000000013</v>
      </c>
      <c r="G693" s="2">
        <f>'Moving Avg'!F693</f>
        <v>8.4816500000000001</v>
      </c>
      <c r="H693" s="2">
        <f>'Moving Avg'!G693</f>
        <v>8.0362000000000009</v>
      </c>
      <c r="I693" s="2">
        <f>'Moving Avg'!H693</f>
        <v>6.6398209999999951</v>
      </c>
      <c r="J693" s="5" t="str">
        <f>OBV!F693</f>
        <v>BULLISH</v>
      </c>
      <c r="K693" s="5" t="str">
        <f>OBV!G693</f>
        <v>NEUTRAL</v>
      </c>
      <c r="L693" s="5" t="str">
        <f>OBV!H693</f>
        <v>BULLISH DIVERGENCE</v>
      </c>
      <c r="M693" s="7">
        <f t="shared" si="100"/>
        <v>25</v>
      </c>
      <c r="N693" s="7">
        <f t="shared" si="101"/>
        <v>0</v>
      </c>
      <c r="O693" s="7">
        <f t="shared" si="102"/>
        <v>50</v>
      </c>
      <c r="P693" s="7">
        <f t="shared" si="103"/>
        <v>66.5</v>
      </c>
      <c r="Q693" s="8">
        <f t="shared" si="104"/>
        <v>26.225000000000001</v>
      </c>
      <c r="R693" s="8">
        <f t="shared" si="105"/>
        <v>39.125</v>
      </c>
      <c r="S693" s="8">
        <f t="shared" si="106"/>
        <v>46.174999999999997</v>
      </c>
      <c r="T693" s="8">
        <f t="shared" si="107"/>
        <v>35.375</v>
      </c>
      <c r="U693" s="7">
        <f t="shared" si="108"/>
        <v>37.174999999999997</v>
      </c>
      <c r="V693" s="7">
        <f t="shared" si="109"/>
        <v>36.724999999999994</v>
      </c>
    </row>
    <row r="694" spans="1:22" ht="13.5" x14ac:dyDescent="0.25">
      <c r="A694" s="3">
        <f>RSI!A694</f>
        <v>43313</v>
      </c>
      <c r="B694" s="2">
        <f>RSI!B694</f>
        <v>8.7456999999999994</v>
      </c>
      <c r="C694" s="2">
        <f>RSI!I694</f>
        <v>60.011418218132832</v>
      </c>
      <c r="D694" s="2">
        <f>MACD!E694</f>
        <v>-0.23703474876422348</v>
      </c>
      <c r="E694" s="2">
        <f>MACD!F694</f>
        <v>-0.28410207728004067</v>
      </c>
      <c r="F694" s="2">
        <f>'Moving Avg'!D694</f>
        <v>8.8649400000000007</v>
      </c>
      <c r="G694" s="2">
        <f>'Moving Avg'!F694</f>
        <v>8.5280500000000004</v>
      </c>
      <c r="H694" s="2">
        <f>'Moving Avg'!G694</f>
        <v>8.056438</v>
      </c>
      <c r="I694" s="2">
        <f>'Moving Avg'!H694</f>
        <v>6.6595274999999958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  <c r="M694" s="7">
        <f t="shared" si="100"/>
        <v>25</v>
      </c>
      <c r="N694" s="7">
        <f t="shared" si="101"/>
        <v>0</v>
      </c>
      <c r="O694" s="7">
        <f t="shared" si="102"/>
        <v>50</v>
      </c>
      <c r="P694" s="7">
        <f t="shared" si="103"/>
        <v>16.5</v>
      </c>
      <c r="Q694" s="8">
        <f t="shared" si="104"/>
        <v>18.725000000000001</v>
      </c>
      <c r="R694" s="8">
        <f t="shared" si="105"/>
        <v>26.625</v>
      </c>
      <c r="S694" s="8">
        <f t="shared" si="106"/>
        <v>23.675000000000001</v>
      </c>
      <c r="T694" s="8">
        <f t="shared" si="107"/>
        <v>22.875</v>
      </c>
      <c r="U694" s="7">
        <f t="shared" si="108"/>
        <v>23.008333333333336</v>
      </c>
      <c r="V694" s="7">
        <f t="shared" si="109"/>
        <v>22.975000000000001</v>
      </c>
    </row>
    <row r="695" spans="1:22" ht="13.5" x14ac:dyDescent="0.25">
      <c r="A695" s="3">
        <f>RSI!A695</f>
        <v>43314</v>
      </c>
      <c r="B695" s="2">
        <f>RSI!B695</f>
        <v>8.5038999999999998</v>
      </c>
      <c r="C695" s="2">
        <f>RSI!I695</f>
        <v>51.665467736767013</v>
      </c>
      <c r="D695" s="2">
        <f>MACD!E695</f>
        <v>-0.216228864999783</v>
      </c>
      <c r="E695" s="2">
        <f>MACD!F695</f>
        <v>-0.27052743482398911</v>
      </c>
      <c r="F695" s="2">
        <f>'Moving Avg'!D695</f>
        <v>8.7209599999999998</v>
      </c>
      <c r="G695" s="2">
        <f>'Moving Avg'!F695</f>
        <v>8.5601099999999981</v>
      </c>
      <c r="H695" s="2">
        <f>'Moving Avg'!G695</f>
        <v>8.0718399999999981</v>
      </c>
      <c r="I695" s="2">
        <f>'Moving Avg'!H695</f>
        <v>6.6786224999999959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16.5</v>
      </c>
      <c r="Q695" s="8">
        <f t="shared" si="104"/>
        <v>18.725000000000001</v>
      </c>
      <c r="R695" s="8">
        <f t="shared" si="105"/>
        <v>26.625</v>
      </c>
      <c r="S695" s="8">
        <f t="shared" si="106"/>
        <v>23.675000000000001</v>
      </c>
      <c r="T695" s="8">
        <f t="shared" si="107"/>
        <v>22.875</v>
      </c>
      <c r="U695" s="7">
        <f t="shared" si="108"/>
        <v>23.008333333333336</v>
      </c>
      <c r="V695" s="7">
        <f t="shared" si="109"/>
        <v>22.975000000000001</v>
      </c>
    </row>
    <row r="696" spans="1:22" ht="13.5" x14ac:dyDescent="0.25">
      <c r="A696" s="3">
        <f>RSI!A696</f>
        <v>43315</v>
      </c>
      <c r="B696" s="2">
        <f>RSI!B696</f>
        <v>9.0044000000000004</v>
      </c>
      <c r="C696" s="2">
        <f>RSI!I696</f>
        <v>63.103665575237883</v>
      </c>
      <c r="D696" s="2">
        <f>MACD!E696</f>
        <v>-0.20997948182251491</v>
      </c>
      <c r="E696" s="2">
        <f>MACD!F696</f>
        <v>-0.25841784422369429</v>
      </c>
      <c r="F696" s="2">
        <f>'Moving Avg'!D696</f>
        <v>8.7277000000000022</v>
      </c>
      <c r="G696" s="2">
        <f>'Moving Avg'!F696</f>
        <v>8.6152249999999988</v>
      </c>
      <c r="H696" s="2">
        <f>'Moving Avg'!G696</f>
        <v>8.097667999999997</v>
      </c>
      <c r="I696" s="2">
        <f>'Moving Avg'!H696</f>
        <v>6.6999084999999958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83.5</v>
      </c>
      <c r="Q696" s="8">
        <f t="shared" si="104"/>
        <v>28.774999999999999</v>
      </c>
      <c r="R696" s="8">
        <f t="shared" si="105"/>
        <v>43.375</v>
      </c>
      <c r="S696" s="8">
        <f t="shared" si="106"/>
        <v>53.825000000000003</v>
      </c>
      <c r="T696" s="8">
        <f t="shared" si="107"/>
        <v>39.625</v>
      </c>
      <c r="U696" s="7">
        <f t="shared" si="108"/>
        <v>41.991666666666667</v>
      </c>
      <c r="V696" s="7">
        <f t="shared" si="109"/>
        <v>41.400000000000006</v>
      </c>
    </row>
    <row r="697" spans="1:22" ht="13.5" x14ac:dyDescent="0.25">
      <c r="A697" s="3">
        <f>RSI!A697</f>
        <v>43318</v>
      </c>
      <c r="B697" s="2">
        <f>RSI!B697</f>
        <v>9.0044000000000004</v>
      </c>
      <c r="C697" s="2">
        <f>RSI!I697</f>
        <v>63.103665575237883</v>
      </c>
      <c r="D697" s="2">
        <f>MACD!E697</f>
        <v>-0.17760427298764725</v>
      </c>
      <c r="E697" s="2">
        <f>MACD!F697</f>
        <v>-0.24225512997648491</v>
      </c>
      <c r="F697" s="2">
        <f>'Moving Avg'!D697</f>
        <v>8.7873199999999994</v>
      </c>
      <c r="G697" s="2">
        <f>'Moving Avg'!F697</f>
        <v>8.6703399999999995</v>
      </c>
      <c r="H697" s="2">
        <f>'Moving Avg'!G697</f>
        <v>8.1260939999999966</v>
      </c>
      <c r="I697" s="2">
        <f>'Moving Avg'!H697</f>
        <v>6.7212459999999954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83.5</v>
      </c>
      <c r="Q697" s="8">
        <f t="shared" si="104"/>
        <v>28.774999999999999</v>
      </c>
      <c r="R697" s="8">
        <f t="shared" si="105"/>
        <v>43.375</v>
      </c>
      <c r="S697" s="8">
        <f t="shared" si="106"/>
        <v>53.825000000000003</v>
      </c>
      <c r="T697" s="8">
        <f t="shared" si="107"/>
        <v>39.625</v>
      </c>
      <c r="U697" s="7">
        <f t="shared" si="108"/>
        <v>41.991666666666667</v>
      </c>
      <c r="V697" s="7">
        <f t="shared" si="109"/>
        <v>41.400000000000006</v>
      </c>
    </row>
    <row r="698" spans="1:22" ht="13.5" x14ac:dyDescent="0.25">
      <c r="A698" s="3">
        <f>RSI!A698</f>
        <v>43319</v>
      </c>
      <c r="B698" s="2">
        <f>RSI!B698</f>
        <v>9.4656000000000002</v>
      </c>
      <c r="C698" s="2">
        <f>RSI!I698</f>
        <v>70.551333457074207</v>
      </c>
      <c r="D698" s="2">
        <f>MACD!E698</f>
        <v>-0.14838775013426009</v>
      </c>
      <c r="E698" s="2">
        <f>MACD!F698</f>
        <v>-0.22348165400803996</v>
      </c>
      <c r="F698" s="2">
        <f>'Moving Avg'!D698</f>
        <v>8.9448000000000008</v>
      </c>
      <c r="G698" s="2">
        <f>'Moving Avg'!F698</f>
        <v>8.7386749999999989</v>
      </c>
      <c r="H698" s="2">
        <f>'Moving Avg'!G698</f>
        <v>8.1637439999999977</v>
      </c>
      <c r="I698" s="2">
        <f>'Moving Avg'!H698</f>
        <v>6.744941499999995</v>
      </c>
      <c r="J698" s="5" t="str">
        <f>OBV!F698</f>
        <v>BULLISH</v>
      </c>
      <c r="K698" s="5" t="str">
        <f>OBV!G698</f>
        <v>STRONG</v>
      </c>
      <c r="L698" s="5" t="str">
        <f>OBV!H698</f>
        <v>CONFIRMED BULLISH</v>
      </c>
      <c r="M698" s="7">
        <f t="shared" si="100"/>
        <v>0</v>
      </c>
      <c r="N698" s="7">
        <f t="shared" si="101"/>
        <v>0</v>
      </c>
      <c r="O698" s="7">
        <f t="shared" si="102"/>
        <v>50</v>
      </c>
      <c r="P698" s="7">
        <f t="shared" si="103"/>
        <v>100</v>
      </c>
      <c r="Q698" s="8">
        <f t="shared" si="104"/>
        <v>22.5</v>
      </c>
      <c r="R698" s="8">
        <f t="shared" si="105"/>
        <v>42.5</v>
      </c>
      <c r="S698" s="8">
        <f t="shared" si="106"/>
        <v>57.5</v>
      </c>
      <c r="T698" s="8">
        <f t="shared" si="107"/>
        <v>37.5</v>
      </c>
      <c r="U698" s="7">
        <f t="shared" si="108"/>
        <v>40.833333333333336</v>
      </c>
      <c r="V698" s="7">
        <f t="shared" si="109"/>
        <v>40</v>
      </c>
    </row>
    <row r="699" spans="1:22" ht="13.5" x14ac:dyDescent="0.25">
      <c r="A699" s="3">
        <f>RSI!A699</f>
        <v>43320</v>
      </c>
      <c r="B699" s="2">
        <f>RSI!B699</f>
        <v>9.8368000000000002</v>
      </c>
      <c r="C699" s="2">
        <f>RSI!I699</f>
        <v>74.936466124283612</v>
      </c>
      <c r="D699" s="2">
        <f>MACD!E699</f>
        <v>-0.11508377638719836</v>
      </c>
      <c r="E699" s="2">
        <f>MACD!F699</f>
        <v>-0.20180207848387166</v>
      </c>
      <c r="F699" s="2">
        <f>'Moving Avg'!D699</f>
        <v>9.1630199999999995</v>
      </c>
      <c r="G699" s="2">
        <f>'Moving Avg'!F699</f>
        <v>8.8137600000000003</v>
      </c>
      <c r="H699" s="2">
        <f>'Moving Avg'!G699</f>
        <v>8.2052859999999974</v>
      </c>
      <c r="I699" s="2">
        <f>'Moving Avg'!H699</f>
        <v>6.7707529999999956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  <c r="M699" s="7">
        <f t="shared" si="100"/>
        <v>0</v>
      </c>
      <c r="N699" s="7">
        <f t="shared" si="101"/>
        <v>0</v>
      </c>
      <c r="O699" s="7">
        <f t="shared" si="102"/>
        <v>50</v>
      </c>
      <c r="P699" s="7">
        <f t="shared" si="103"/>
        <v>100</v>
      </c>
      <c r="Q699" s="8">
        <f t="shared" si="104"/>
        <v>22.5</v>
      </c>
      <c r="R699" s="8">
        <f t="shared" si="105"/>
        <v>42.5</v>
      </c>
      <c r="S699" s="8">
        <f t="shared" si="106"/>
        <v>57.5</v>
      </c>
      <c r="T699" s="8">
        <f t="shared" si="107"/>
        <v>37.5</v>
      </c>
      <c r="U699" s="7">
        <f t="shared" si="108"/>
        <v>40.833333333333336</v>
      </c>
      <c r="V699" s="7">
        <f t="shared" si="109"/>
        <v>40</v>
      </c>
    </row>
    <row r="700" spans="1:22" ht="13.5" x14ac:dyDescent="0.25">
      <c r="A700" s="3">
        <f>RSI!A700</f>
        <v>43321</v>
      </c>
      <c r="B700" s="2">
        <f>RSI!B700</f>
        <v>10.1236</v>
      </c>
      <c r="C700" s="2">
        <f>RSI!I700</f>
        <v>77.699507677965229</v>
      </c>
      <c r="D700" s="2">
        <f>MACD!E700</f>
        <v>-0.12231987927611421</v>
      </c>
      <c r="E700" s="2">
        <f>MACD!F700</f>
        <v>-0.18590563864232018</v>
      </c>
      <c r="F700" s="2">
        <f>'Moving Avg'!D700</f>
        <v>9.4869599999999998</v>
      </c>
      <c r="G700" s="2">
        <f>'Moving Avg'!F700</f>
        <v>8.9031850000000006</v>
      </c>
      <c r="H700" s="2">
        <f>'Moving Avg'!G700</f>
        <v>8.2555759999999978</v>
      </c>
      <c r="I700" s="2">
        <f>'Moving Avg'!H700</f>
        <v>6.7979984999999949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  <c r="M700" s="7">
        <f t="shared" si="100"/>
        <v>0</v>
      </c>
      <c r="N700" s="7">
        <f t="shared" si="101"/>
        <v>0</v>
      </c>
      <c r="O700" s="7">
        <f t="shared" si="102"/>
        <v>50</v>
      </c>
      <c r="P700" s="7">
        <f t="shared" si="103"/>
        <v>100</v>
      </c>
      <c r="Q700" s="8">
        <f t="shared" si="104"/>
        <v>22.5</v>
      </c>
      <c r="R700" s="8">
        <f t="shared" si="105"/>
        <v>42.5</v>
      </c>
      <c r="S700" s="8">
        <f t="shared" si="106"/>
        <v>57.5</v>
      </c>
      <c r="T700" s="8">
        <f t="shared" si="107"/>
        <v>37.5</v>
      </c>
      <c r="U700" s="7">
        <f t="shared" si="108"/>
        <v>40.833333333333336</v>
      </c>
      <c r="V700" s="7">
        <f t="shared" si="109"/>
        <v>40</v>
      </c>
    </row>
    <row r="701" spans="1:22" ht="13.5" x14ac:dyDescent="0.25">
      <c r="A701" s="3">
        <f>RSI!A701</f>
        <v>43322</v>
      </c>
      <c r="B701" s="2">
        <f>RSI!B701</f>
        <v>10.1236</v>
      </c>
      <c r="C701" s="2">
        <f>RSI!I701</f>
        <v>77.699507677965229</v>
      </c>
      <c r="D701" s="2">
        <f>MACD!E701</f>
        <v>-0.1757878245107225</v>
      </c>
      <c r="E701" s="2">
        <f>MACD!F701</f>
        <v>-0.18388207581600066</v>
      </c>
      <c r="F701" s="2">
        <f>'Moving Avg'!D701</f>
        <v>9.7108000000000008</v>
      </c>
      <c r="G701" s="2">
        <f>'Moving Avg'!F701</f>
        <v>8.993170000000001</v>
      </c>
      <c r="H701" s="2">
        <f>'Moving Avg'!G701</f>
        <v>8.305866</v>
      </c>
      <c r="I701" s="2">
        <f>'Moving Avg'!H701</f>
        <v>6.8249579999999943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  <c r="M701" s="7">
        <f t="shared" si="100"/>
        <v>0</v>
      </c>
      <c r="N701" s="7">
        <f t="shared" si="101"/>
        <v>0</v>
      </c>
      <c r="O701" s="7">
        <f t="shared" si="102"/>
        <v>50</v>
      </c>
      <c r="P701" s="7">
        <f t="shared" si="103"/>
        <v>100</v>
      </c>
      <c r="Q701" s="8">
        <f t="shared" si="104"/>
        <v>22.5</v>
      </c>
      <c r="R701" s="8">
        <f t="shared" si="105"/>
        <v>42.5</v>
      </c>
      <c r="S701" s="8">
        <f t="shared" si="106"/>
        <v>57.5</v>
      </c>
      <c r="T701" s="8">
        <f t="shared" si="107"/>
        <v>37.5</v>
      </c>
      <c r="U701" s="7">
        <f t="shared" si="108"/>
        <v>40.833333333333336</v>
      </c>
      <c r="V701" s="7">
        <f t="shared" si="109"/>
        <v>40</v>
      </c>
    </row>
    <row r="702" spans="1:22" ht="13.5" x14ac:dyDescent="0.25">
      <c r="A702" s="3">
        <f>RSI!A702</f>
        <v>43326</v>
      </c>
      <c r="B702" s="2">
        <f>RSI!B702</f>
        <v>9.8199000000000005</v>
      </c>
      <c r="C702" s="2">
        <f>RSI!I702</f>
        <v>68.434322663004508</v>
      </c>
      <c r="D702" s="2">
        <f>MACD!E702</f>
        <v>-0.24699447306193001</v>
      </c>
      <c r="E702" s="2">
        <f>MACD!F702</f>
        <v>-0.19650455526518654</v>
      </c>
      <c r="F702" s="2">
        <f>'Moving Avg'!D702</f>
        <v>9.8739000000000008</v>
      </c>
      <c r="G702" s="2">
        <f>'Moving Avg'!F702</f>
        <v>9.0567200000000003</v>
      </c>
      <c r="H702" s="2">
        <f>'Moving Avg'!G702</f>
        <v>8.3480039999999995</v>
      </c>
      <c r="I702" s="2">
        <f>'Moving Avg'!H702</f>
        <v>6.8503729999999941</v>
      </c>
      <c r="J702" s="5" t="str">
        <f>OBV!F702</f>
        <v>BULLISH</v>
      </c>
      <c r="K702" s="5" t="str">
        <f>OBV!G702</f>
        <v>STRONG</v>
      </c>
      <c r="L702" s="5" t="str">
        <f>OBV!H702</f>
        <v>CONFIRMED BULLISH</v>
      </c>
      <c r="M702" s="7">
        <f t="shared" si="100"/>
        <v>25</v>
      </c>
      <c r="N702" s="7">
        <f t="shared" si="101"/>
        <v>100</v>
      </c>
      <c r="O702" s="7">
        <f t="shared" si="102"/>
        <v>50</v>
      </c>
      <c r="P702" s="7">
        <f t="shared" si="103"/>
        <v>100</v>
      </c>
      <c r="Q702" s="8">
        <f t="shared" si="104"/>
        <v>66.25</v>
      </c>
      <c r="R702" s="8">
        <f t="shared" si="105"/>
        <v>67.5</v>
      </c>
      <c r="S702" s="8">
        <f t="shared" si="106"/>
        <v>76.25</v>
      </c>
      <c r="T702" s="8">
        <f t="shared" si="107"/>
        <v>68.75</v>
      </c>
      <c r="U702" s="7">
        <f t="shared" si="108"/>
        <v>70</v>
      </c>
      <c r="V702" s="7">
        <f t="shared" si="109"/>
        <v>69.6875</v>
      </c>
    </row>
    <row r="703" spans="1:22" ht="13.5" x14ac:dyDescent="0.25">
      <c r="A703" s="3">
        <f>RSI!A703</f>
        <v>43327</v>
      </c>
      <c r="B703" s="2">
        <f>RSI!B703</f>
        <v>9.8762000000000008</v>
      </c>
      <c r="C703" s="2">
        <f>RSI!I703</f>
        <v>69.168298244434396</v>
      </c>
      <c r="D703" s="2">
        <f>MACD!E703</f>
        <v>-0.32115245157855377</v>
      </c>
      <c r="E703" s="2">
        <f>MACD!F703</f>
        <v>-0.22143413452785998</v>
      </c>
      <c r="F703" s="2">
        <f>'Moving Avg'!D703</f>
        <v>9.9560200000000005</v>
      </c>
      <c r="G703" s="2">
        <f>'Moving Avg'!F703</f>
        <v>9.1259000000000032</v>
      </c>
      <c r="H703" s="2">
        <f>'Moving Avg'!G703</f>
        <v>8.3902300000000007</v>
      </c>
      <c r="I703" s="2">
        <f>'Moving Avg'!H703</f>
        <v>6.8760694999999945</v>
      </c>
      <c r="J703" s="5" t="str">
        <f>OBV!F703</f>
        <v>BULLISH</v>
      </c>
      <c r="K703" s="5" t="str">
        <f>OBV!G703</f>
        <v>STRONG</v>
      </c>
      <c r="L703" s="5" t="str">
        <f>OBV!H703</f>
        <v>CONFIRMED BULLISH</v>
      </c>
      <c r="M703" s="7">
        <f t="shared" si="100"/>
        <v>25</v>
      </c>
      <c r="N703" s="7">
        <f t="shared" si="101"/>
        <v>100</v>
      </c>
      <c r="O703" s="7">
        <f t="shared" si="102"/>
        <v>50</v>
      </c>
      <c r="P703" s="7">
        <f t="shared" si="103"/>
        <v>100</v>
      </c>
      <c r="Q703" s="8">
        <f t="shared" si="104"/>
        <v>66.25</v>
      </c>
      <c r="R703" s="8">
        <f t="shared" si="105"/>
        <v>67.5</v>
      </c>
      <c r="S703" s="8">
        <f t="shared" si="106"/>
        <v>76.25</v>
      </c>
      <c r="T703" s="8">
        <f t="shared" si="107"/>
        <v>68.75</v>
      </c>
      <c r="U703" s="7">
        <f t="shared" si="108"/>
        <v>70</v>
      </c>
      <c r="V703" s="7">
        <f t="shared" si="109"/>
        <v>69.6875</v>
      </c>
    </row>
    <row r="704" spans="1:22" ht="13.5" x14ac:dyDescent="0.25">
      <c r="A704" s="3">
        <f>RSI!A704</f>
        <v>43328</v>
      </c>
      <c r="B704" s="2">
        <f>RSI!B704</f>
        <v>9.6006</v>
      </c>
      <c r="C704" s="2">
        <f>RSI!I704</f>
        <v>61.615436576799468</v>
      </c>
      <c r="D704" s="2">
        <f>MACD!E704</f>
        <v>-0.35844656635278938</v>
      </c>
      <c r="E704" s="2">
        <f>MACD!F704</f>
        <v>-0.24883662089284586</v>
      </c>
      <c r="F704" s="2">
        <f>'Moving Avg'!D704</f>
        <v>9.9087800000000001</v>
      </c>
      <c r="G704" s="2">
        <f>'Moving Avg'!F704</f>
        <v>9.181300000000002</v>
      </c>
      <c r="H704" s="2">
        <f>'Moving Avg'!G704</f>
        <v>8.4268400000000003</v>
      </c>
      <c r="I704" s="2">
        <f>'Moving Avg'!H704</f>
        <v>6.9003879999999933</v>
      </c>
      <c r="J704" s="5" t="str">
        <f>OBV!F704</f>
        <v>BULLISH</v>
      </c>
      <c r="K704" s="5" t="str">
        <f>OBV!G704</f>
        <v>STRONG</v>
      </c>
      <c r="L704" s="5" t="str">
        <f>OBV!H704</f>
        <v>BULLISH DIVERGENCE</v>
      </c>
      <c r="M704" s="7">
        <f t="shared" si="100"/>
        <v>25</v>
      </c>
      <c r="N704" s="7">
        <f t="shared" si="101"/>
        <v>100</v>
      </c>
      <c r="O704" s="7">
        <f t="shared" si="102"/>
        <v>50</v>
      </c>
      <c r="P704" s="7">
        <f t="shared" si="103"/>
        <v>83</v>
      </c>
      <c r="Q704" s="8">
        <f t="shared" si="104"/>
        <v>63.7</v>
      </c>
      <c r="R704" s="8">
        <f t="shared" si="105"/>
        <v>63.25</v>
      </c>
      <c r="S704" s="8">
        <f t="shared" si="106"/>
        <v>68.599999999999994</v>
      </c>
      <c r="T704" s="8">
        <f t="shared" si="107"/>
        <v>64.5</v>
      </c>
      <c r="U704" s="7">
        <f t="shared" si="108"/>
        <v>65.183333333333337</v>
      </c>
      <c r="V704" s="7">
        <f t="shared" si="109"/>
        <v>65.012500000000003</v>
      </c>
    </row>
    <row r="705" spans="1:22" ht="13.5" x14ac:dyDescent="0.25">
      <c r="A705" s="3">
        <f>RSI!A705</f>
        <v>43329</v>
      </c>
      <c r="B705" s="2">
        <f>RSI!B705</f>
        <v>10.1236</v>
      </c>
      <c r="C705" s="2">
        <f>RSI!I705</f>
        <v>68.618463584602807</v>
      </c>
      <c r="D705" s="2">
        <f>MACD!E705</f>
        <v>-0.46926393187274229</v>
      </c>
      <c r="E705" s="2">
        <f>MACD!F705</f>
        <v>-0.29292208308882517</v>
      </c>
      <c r="F705" s="2">
        <f>'Moving Avg'!D705</f>
        <v>9.9087799999999984</v>
      </c>
      <c r="G705" s="2">
        <f>'Moving Avg'!F705</f>
        <v>9.2684750000000005</v>
      </c>
      <c r="H705" s="2">
        <f>'Moving Avg'!G705</f>
        <v>8.4734939999999987</v>
      </c>
      <c r="I705" s="2">
        <f>'Moving Avg'!H705</f>
        <v>6.9272699999999929</v>
      </c>
      <c r="J705" s="5" t="str">
        <f>OBV!F705</f>
        <v>BULLISH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100</v>
      </c>
      <c r="O705" s="7">
        <f t="shared" si="102"/>
        <v>50</v>
      </c>
      <c r="P705" s="7">
        <f t="shared" si="103"/>
        <v>49.5</v>
      </c>
      <c r="Q705" s="8">
        <f t="shared" si="104"/>
        <v>58.674999999999997</v>
      </c>
      <c r="R705" s="8">
        <f t="shared" si="105"/>
        <v>54.875</v>
      </c>
      <c r="S705" s="8">
        <f t="shared" si="106"/>
        <v>53.525000000000006</v>
      </c>
      <c r="T705" s="8">
        <f t="shared" si="107"/>
        <v>56.125</v>
      </c>
      <c r="U705" s="7">
        <f t="shared" si="108"/>
        <v>55.691666666666663</v>
      </c>
      <c r="V705" s="7">
        <f t="shared" si="109"/>
        <v>55.8</v>
      </c>
    </row>
    <row r="706" spans="1:22" ht="13.5" x14ac:dyDescent="0.25">
      <c r="A706" s="3">
        <f>RSI!A706</f>
        <v>43332</v>
      </c>
      <c r="B706" s="2">
        <f>RSI!B706</f>
        <v>10.6861</v>
      </c>
      <c r="C706" s="2">
        <f>RSI!I706</f>
        <v>74.093046759713204</v>
      </c>
      <c r="D706" s="2">
        <f>MACD!E706</f>
        <v>-0.53386370335563704</v>
      </c>
      <c r="E706" s="2">
        <f>MACD!F706</f>
        <v>-0.34111040714218754</v>
      </c>
      <c r="F706" s="2">
        <f>'Moving Avg'!D706</f>
        <v>10.021279999999999</v>
      </c>
      <c r="G706" s="2">
        <f>'Moving Avg'!F706</f>
        <v>9.3753350000000015</v>
      </c>
      <c r="H706" s="2">
        <f>'Moving Avg'!G706</f>
        <v>8.5303599999999999</v>
      </c>
      <c r="I706" s="2">
        <f>'Moving Avg'!H706</f>
        <v>6.9569644999999927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  <c r="M706" s="7">
        <f t="shared" ref="M706:M769" si="110">IF(C706&lt;30,50, IF(C706&gt;70, 0, 25))</f>
        <v>0</v>
      </c>
      <c r="N706" s="7">
        <f t="shared" ref="N706:N769" si="111">IF(E706-D706&gt;0.02, 100, IF(E706-D706&lt;0,0,45))</f>
        <v>100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100</v>
      </c>
      <c r="Q706" s="8">
        <f t="shared" si="104"/>
        <v>57.5</v>
      </c>
      <c r="R706" s="8">
        <f t="shared" si="105"/>
        <v>62.5</v>
      </c>
      <c r="S706" s="8">
        <f t="shared" si="106"/>
        <v>72.5</v>
      </c>
      <c r="T706" s="8">
        <f t="shared" si="107"/>
        <v>62.5</v>
      </c>
      <c r="U706" s="7">
        <f t="shared" si="108"/>
        <v>64.166666666666671</v>
      </c>
      <c r="V706" s="7">
        <f t="shared" si="109"/>
        <v>63.75</v>
      </c>
    </row>
    <row r="707" spans="1:22" ht="13.5" x14ac:dyDescent="0.25">
      <c r="A707" s="3">
        <f>RSI!A707</f>
        <v>43335</v>
      </c>
      <c r="B707" s="2">
        <f>RSI!B707</f>
        <v>10.4049</v>
      </c>
      <c r="C707" s="2">
        <f>RSI!I707</f>
        <v>67.731737021337295</v>
      </c>
      <c r="D707" s="2">
        <f>MACD!E707</f>
        <v>-0.57672718581824078</v>
      </c>
      <c r="E707" s="2">
        <f>MACD!F707</f>
        <v>-0.38823376287739819</v>
      </c>
      <c r="F707" s="2">
        <f>'Moving Avg'!D707</f>
        <v>10.13828</v>
      </c>
      <c r="G707" s="2">
        <f>'Moving Avg'!F707</f>
        <v>9.4582950000000015</v>
      </c>
      <c r="H707" s="2">
        <f>'Moving Avg'!G707</f>
        <v>8.5826399999999996</v>
      </c>
      <c r="I707" s="2">
        <f>'Moving Avg'!H707</f>
        <v>6.9850969999999926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  <c r="M707" s="7">
        <f t="shared" si="110"/>
        <v>25</v>
      </c>
      <c r="N707" s="7">
        <f t="shared" si="111"/>
        <v>100</v>
      </c>
      <c r="O707" s="7">
        <f t="shared" si="112"/>
        <v>50</v>
      </c>
      <c r="P707" s="7">
        <f t="shared" si="113"/>
        <v>100</v>
      </c>
      <c r="Q707" s="8">
        <f t="shared" ref="Q707:Q770" si="114">0.35*M707+N707*0.35+O707*0.15+P707*0.15</f>
        <v>66.25</v>
      </c>
      <c r="R707" s="8">
        <f t="shared" ref="R707:R770" si="115">M707*0.2+N707*0.2+O707*0.35+P707*0.25</f>
        <v>67.5</v>
      </c>
      <c r="S707" s="8">
        <f t="shared" ref="S707:S770" si="116">M707*0.15+N707*0.15+O707*0.25+P707*0.45</f>
        <v>76.25</v>
      </c>
      <c r="T707" s="8">
        <f t="shared" ref="T707:T770" si="117">0.25*SUM(M707:P707)</f>
        <v>68.75</v>
      </c>
      <c r="U707" s="7">
        <f t="shared" ref="U707:U770" si="118">SUM(Q707:S707)/3</f>
        <v>70</v>
      </c>
      <c r="V707" s="7">
        <f t="shared" ref="V707:V770" si="119">SUM(Q707:T707)/4</f>
        <v>69.6875</v>
      </c>
    </row>
    <row r="708" spans="1:22" ht="13.5" x14ac:dyDescent="0.25">
      <c r="A708" s="3">
        <f>RSI!A708</f>
        <v>43336</v>
      </c>
      <c r="B708" s="2">
        <f>RSI!B708</f>
        <v>10.4611</v>
      </c>
      <c r="C708" s="2">
        <f>RSI!I708</f>
        <v>68.31719852961325</v>
      </c>
      <c r="D708" s="2">
        <f>MACD!E708</f>
        <v>-0.55290652751038571</v>
      </c>
      <c r="E708" s="2">
        <f>MACD!F708</f>
        <v>-0.42116831580399572</v>
      </c>
      <c r="F708" s="2">
        <f>'Moving Avg'!D708</f>
        <v>10.25526</v>
      </c>
      <c r="G708" s="2">
        <f>'Moving Avg'!F708</f>
        <v>9.5314099999999993</v>
      </c>
      <c r="H708" s="2">
        <f>'Moving Avg'!G708</f>
        <v>8.6360440000000001</v>
      </c>
      <c r="I708" s="2">
        <f>'Moving Avg'!H708</f>
        <v>7.0135104999999927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  <c r="M708" s="7">
        <f t="shared" si="110"/>
        <v>25</v>
      </c>
      <c r="N708" s="7">
        <f t="shared" si="111"/>
        <v>100</v>
      </c>
      <c r="O708" s="7">
        <f t="shared" si="112"/>
        <v>50</v>
      </c>
      <c r="P708" s="7">
        <f t="shared" si="113"/>
        <v>100</v>
      </c>
      <c r="Q708" s="8">
        <f t="shared" si="114"/>
        <v>66.25</v>
      </c>
      <c r="R708" s="8">
        <f t="shared" si="115"/>
        <v>67.5</v>
      </c>
      <c r="S708" s="8">
        <f t="shared" si="116"/>
        <v>76.25</v>
      </c>
      <c r="T708" s="8">
        <f t="shared" si="117"/>
        <v>68.75</v>
      </c>
      <c r="U708" s="7">
        <f t="shared" si="118"/>
        <v>70</v>
      </c>
      <c r="V708" s="7">
        <f t="shared" si="119"/>
        <v>69.6875</v>
      </c>
    </row>
    <row r="709" spans="1:22" ht="13.5" x14ac:dyDescent="0.25">
      <c r="A709" s="3">
        <f>RSI!A709</f>
        <v>43339</v>
      </c>
      <c r="B709" s="2">
        <f>RSI!B709</f>
        <v>10.6861</v>
      </c>
      <c r="C709" s="2">
        <f>RSI!I709</f>
        <v>70.615818833001541</v>
      </c>
      <c r="D709" s="2">
        <f>MACD!E709</f>
        <v>-0.49884639319499691</v>
      </c>
      <c r="E709" s="2">
        <f>MACD!F709</f>
        <v>-0.43670393128219598</v>
      </c>
      <c r="F709" s="2">
        <f>'Moving Avg'!D709</f>
        <v>10.47236</v>
      </c>
      <c r="G709" s="2">
        <f>'Moving Avg'!F709</f>
        <v>9.6022750000000006</v>
      </c>
      <c r="H709" s="2">
        <f>'Moving Avg'!G709</f>
        <v>8.6939480000000007</v>
      </c>
      <c r="I709" s="2">
        <f>'Moving Avg'!H709</f>
        <v>7.0430489999999919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  <c r="M709" s="7">
        <f t="shared" si="110"/>
        <v>0</v>
      </c>
      <c r="N709" s="7">
        <f t="shared" si="111"/>
        <v>100</v>
      </c>
      <c r="O709" s="7">
        <f t="shared" si="112"/>
        <v>50</v>
      </c>
      <c r="P709" s="7">
        <f t="shared" si="113"/>
        <v>100</v>
      </c>
      <c r="Q709" s="8">
        <f t="shared" si="114"/>
        <v>57.5</v>
      </c>
      <c r="R709" s="8">
        <f t="shared" si="115"/>
        <v>62.5</v>
      </c>
      <c r="S709" s="8">
        <f t="shared" si="116"/>
        <v>72.5</v>
      </c>
      <c r="T709" s="8">
        <f t="shared" si="117"/>
        <v>62.5</v>
      </c>
      <c r="U709" s="7">
        <f t="shared" si="118"/>
        <v>64.166666666666671</v>
      </c>
      <c r="V709" s="7">
        <f t="shared" si="119"/>
        <v>63.75</v>
      </c>
    </row>
    <row r="710" spans="1:22" ht="13.5" x14ac:dyDescent="0.25">
      <c r="A710" s="3">
        <f>RSI!A710</f>
        <v>43340</v>
      </c>
      <c r="B710" s="2">
        <f>RSI!B710</f>
        <v>10.6861</v>
      </c>
      <c r="C710" s="2">
        <f>RSI!I710</f>
        <v>70.615818833001541</v>
      </c>
      <c r="D710" s="2">
        <f>MACD!E710</f>
        <v>-0.41636228348128945</v>
      </c>
      <c r="E710" s="2">
        <f>MACD!F710</f>
        <v>-0.43263560172201471</v>
      </c>
      <c r="F710" s="2">
        <f>'Moving Avg'!D710</f>
        <v>10.584860000000001</v>
      </c>
      <c r="G710" s="2">
        <f>'Moving Avg'!F710</f>
        <v>9.6753900000000019</v>
      </c>
      <c r="H710" s="2">
        <f>'Moving Avg'!G710</f>
        <v>8.7518519999999995</v>
      </c>
      <c r="I710" s="2">
        <f>'Moving Avg'!H710</f>
        <v>7.0725874999999903</v>
      </c>
      <c r="J710" s="5" t="str">
        <f>OBV!F710</f>
        <v>BULLISH</v>
      </c>
      <c r="K710" s="5" t="str">
        <f>OBV!G710</f>
        <v>STRONG</v>
      </c>
      <c r="L710" s="5" t="str">
        <f>OBV!H710</f>
        <v>CONFIRMED BULLISH</v>
      </c>
      <c r="M710" s="7">
        <f t="shared" si="110"/>
        <v>0</v>
      </c>
      <c r="N710" s="7">
        <f t="shared" si="111"/>
        <v>0</v>
      </c>
      <c r="O710" s="7">
        <f t="shared" si="112"/>
        <v>50</v>
      </c>
      <c r="P710" s="7">
        <f t="shared" si="113"/>
        <v>100</v>
      </c>
      <c r="Q710" s="8">
        <f t="shared" si="114"/>
        <v>22.5</v>
      </c>
      <c r="R710" s="8">
        <f t="shared" si="115"/>
        <v>42.5</v>
      </c>
      <c r="S710" s="8">
        <f t="shared" si="116"/>
        <v>57.5</v>
      </c>
      <c r="T710" s="8">
        <f t="shared" si="117"/>
        <v>37.5</v>
      </c>
      <c r="U710" s="7">
        <f t="shared" si="118"/>
        <v>40.833333333333336</v>
      </c>
      <c r="V710" s="7">
        <f t="shared" si="119"/>
        <v>40</v>
      </c>
    </row>
    <row r="711" spans="1:22" ht="13.5" x14ac:dyDescent="0.25">
      <c r="A711" s="3">
        <f>RSI!A711</f>
        <v>43341</v>
      </c>
      <c r="B711" s="2">
        <f>RSI!B711</f>
        <v>10.4049</v>
      </c>
      <c r="C711" s="2">
        <f>RSI!I711</f>
        <v>63.896532922024079</v>
      </c>
      <c r="D711" s="2">
        <f>MACD!E711</f>
        <v>-0.33257373845224336</v>
      </c>
      <c r="E711" s="2">
        <f>MACD!F711</f>
        <v>-0.41262322906806048</v>
      </c>
      <c r="F711" s="2">
        <f>'Moving Avg'!D711</f>
        <v>10.52862</v>
      </c>
      <c r="G711" s="2">
        <f>'Moving Avg'!F711</f>
        <v>9.7471000000000014</v>
      </c>
      <c r="H711" s="2">
        <f>'Moving Avg'!G711</f>
        <v>8.8041319999999992</v>
      </c>
      <c r="I711" s="2">
        <f>'Moving Avg'!H711</f>
        <v>7.1006419999999899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50</v>
      </c>
      <c r="P711" s="7">
        <f t="shared" si="113"/>
        <v>16.5</v>
      </c>
      <c r="Q711" s="8">
        <f t="shared" si="114"/>
        <v>18.725000000000001</v>
      </c>
      <c r="R711" s="8">
        <f t="shared" si="115"/>
        <v>26.625</v>
      </c>
      <c r="S711" s="8">
        <f t="shared" si="116"/>
        <v>23.675000000000001</v>
      </c>
      <c r="T711" s="8">
        <f t="shared" si="117"/>
        <v>22.875</v>
      </c>
      <c r="U711" s="7">
        <f t="shared" si="118"/>
        <v>23.008333333333336</v>
      </c>
      <c r="V711" s="7">
        <f t="shared" si="119"/>
        <v>22.975000000000001</v>
      </c>
    </row>
    <row r="712" spans="1:22" ht="13.5" x14ac:dyDescent="0.25">
      <c r="A712" s="3">
        <f>RSI!A712</f>
        <v>43342</v>
      </c>
      <c r="B712" s="2">
        <f>RSI!B712</f>
        <v>10.663600000000001</v>
      </c>
      <c r="C712" s="2">
        <f>RSI!I712</f>
        <v>67.006889491148627</v>
      </c>
      <c r="D712" s="2">
        <f>MACD!E712</f>
        <v>-0.33222916626763777</v>
      </c>
      <c r="E712" s="2">
        <f>MACD!F712</f>
        <v>-0.39654441650797595</v>
      </c>
      <c r="F712" s="2">
        <f>'Moving Avg'!D712</f>
        <v>10.580360000000001</v>
      </c>
      <c r="G712" s="2">
        <f>'Moving Avg'!F712</f>
        <v>9.8449650000000002</v>
      </c>
      <c r="H712" s="2">
        <f>'Moving Avg'!G712</f>
        <v>8.8620020000000004</v>
      </c>
      <c r="I712" s="2">
        <f>'Moving Avg'!H712</f>
        <v>7.1299899999999914</v>
      </c>
      <c r="J712" s="5" t="str">
        <f>OBV!F712</f>
        <v>BULLISH</v>
      </c>
      <c r="K712" s="5" t="str">
        <f>OBV!G712</f>
        <v>STRONG</v>
      </c>
      <c r="L712" s="5" t="str">
        <f>OBV!H712</f>
        <v>CONFIRMED BULLISH</v>
      </c>
      <c r="M712" s="7">
        <f t="shared" si="110"/>
        <v>25</v>
      </c>
      <c r="N712" s="7">
        <f t="shared" si="111"/>
        <v>0</v>
      </c>
      <c r="O712" s="7">
        <f t="shared" si="112"/>
        <v>50</v>
      </c>
      <c r="P712" s="7">
        <f t="shared" si="113"/>
        <v>100</v>
      </c>
      <c r="Q712" s="8">
        <f t="shared" si="114"/>
        <v>31.25</v>
      </c>
      <c r="R712" s="8">
        <f t="shared" si="115"/>
        <v>47.5</v>
      </c>
      <c r="S712" s="8">
        <f t="shared" si="116"/>
        <v>61.25</v>
      </c>
      <c r="T712" s="8">
        <f t="shared" si="117"/>
        <v>43.75</v>
      </c>
      <c r="U712" s="7">
        <f t="shared" si="118"/>
        <v>46.666666666666664</v>
      </c>
      <c r="V712" s="7">
        <f t="shared" si="119"/>
        <v>45.9375</v>
      </c>
    </row>
    <row r="713" spans="1:22" ht="13.5" x14ac:dyDescent="0.25">
      <c r="A713" s="3">
        <f>RSI!A713</f>
        <v>43343</v>
      </c>
      <c r="B713" s="2">
        <f>RSI!B713</f>
        <v>10.6692</v>
      </c>
      <c r="C713" s="2">
        <f>RSI!I713</f>
        <v>67.073018113555236</v>
      </c>
      <c r="D713" s="2">
        <f>MACD!E713</f>
        <v>-0.32954120610855675</v>
      </c>
      <c r="E713" s="2">
        <f>MACD!F713</f>
        <v>-0.38314377442809211</v>
      </c>
      <c r="F713" s="2">
        <f>'Moving Avg'!D713</f>
        <v>10.621979999999999</v>
      </c>
      <c r="G713" s="2">
        <f>'Moving Avg'!F713</f>
        <v>9.9445149999999991</v>
      </c>
      <c r="H713" s="2">
        <f>'Moving Avg'!G713</f>
        <v>8.9195679999999999</v>
      </c>
      <c r="I713" s="2">
        <f>'Moving Avg'!H713</f>
        <v>7.1593399999999905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  <c r="M713" s="7">
        <f t="shared" si="110"/>
        <v>25</v>
      </c>
      <c r="N713" s="7">
        <f t="shared" si="111"/>
        <v>0</v>
      </c>
      <c r="O713" s="7">
        <f t="shared" si="112"/>
        <v>50</v>
      </c>
      <c r="P713" s="7">
        <f t="shared" si="113"/>
        <v>100</v>
      </c>
      <c r="Q713" s="8">
        <f t="shared" si="114"/>
        <v>31.25</v>
      </c>
      <c r="R713" s="8">
        <f t="shared" si="115"/>
        <v>47.5</v>
      </c>
      <c r="S713" s="8">
        <f t="shared" si="116"/>
        <v>61.25</v>
      </c>
      <c r="T713" s="8">
        <f t="shared" si="117"/>
        <v>43.75</v>
      </c>
      <c r="U713" s="7">
        <f t="shared" si="118"/>
        <v>46.666666666666664</v>
      </c>
      <c r="V713" s="7">
        <f t="shared" si="119"/>
        <v>45.9375</v>
      </c>
    </row>
    <row r="714" spans="1:22" ht="13.5" x14ac:dyDescent="0.25">
      <c r="A714" s="3">
        <f>RSI!A714</f>
        <v>43346</v>
      </c>
      <c r="B714" s="2">
        <f>RSI!B714</f>
        <v>10.4049</v>
      </c>
      <c r="C714" s="2">
        <f>RSI!I714</f>
        <v>60.871810747519874</v>
      </c>
      <c r="D714" s="2">
        <f>MACD!E714</f>
        <v>-0.35553905833595856</v>
      </c>
      <c r="E714" s="2">
        <f>MACD!F714</f>
        <v>-0.37762283120966544</v>
      </c>
      <c r="F714" s="2">
        <f>'Moving Avg'!D714</f>
        <v>10.56574</v>
      </c>
      <c r="G714" s="2">
        <f>'Moving Avg'!F714</f>
        <v>10.027474999999999</v>
      </c>
      <c r="H714" s="2">
        <f>'Moving Avg'!G714</f>
        <v>8.971017999999999</v>
      </c>
      <c r="I714" s="2">
        <f>'Moving Avg'!H714</f>
        <v>7.1873684999999918</v>
      </c>
      <c r="J714" s="5" t="str">
        <f>OBV!F714</f>
        <v>BULLISH</v>
      </c>
      <c r="K714" s="5" t="str">
        <f>OBV!G714</f>
        <v>STRONG</v>
      </c>
      <c r="L714" s="5" t="str">
        <f>OBV!H714</f>
        <v>BULLISH DIVERGENCE</v>
      </c>
      <c r="M714" s="7">
        <f t="shared" si="110"/>
        <v>25</v>
      </c>
      <c r="N714" s="7">
        <f t="shared" si="111"/>
        <v>0</v>
      </c>
      <c r="O714" s="7">
        <f t="shared" si="112"/>
        <v>50</v>
      </c>
      <c r="P714" s="7">
        <f t="shared" si="113"/>
        <v>83</v>
      </c>
      <c r="Q714" s="8">
        <f t="shared" si="114"/>
        <v>28.7</v>
      </c>
      <c r="R714" s="8">
        <f t="shared" si="115"/>
        <v>43.25</v>
      </c>
      <c r="S714" s="8">
        <f t="shared" si="116"/>
        <v>53.6</v>
      </c>
      <c r="T714" s="8">
        <f t="shared" si="117"/>
        <v>39.5</v>
      </c>
      <c r="U714" s="7">
        <f t="shared" si="118"/>
        <v>41.85</v>
      </c>
      <c r="V714" s="7">
        <f t="shared" si="119"/>
        <v>41.262500000000003</v>
      </c>
    </row>
    <row r="715" spans="1:22" ht="13.5" x14ac:dyDescent="0.25">
      <c r="A715" s="3">
        <f>RSI!A715</f>
        <v>43347</v>
      </c>
      <c r="B715" s="2">
        <f>RSI!B715</f>
        <v>10.348599999999999</v>
      </c>
      <c r="C715" s="2">
        <f>RSI!I715</f>
        <v>59.607581533361369</v>
      </c>
      <c r="D715" s="2">
        <f>MACD!E715</f>
        <v>-0.2963899219518904</v>
      </c>
      <c r="E715" s="2">
        <f>MACD!F715</f>
        <v>-0.36137624935811047</v>
      </c>
      <c r="F715" s="2">
        <f>'Moving Avg'!D715</f>
        <v>10.498239999999999</v>
      </c>
      <c r="G715" s="2">
        <f>'Moving Avg'!F715</f>
        <v>10.11971</v>
      </c>
      <c r="H715" s="2">
        <f>'Moving Avg'!G715</f>
        <v>9.0207179999999987</v>
      </c>
      <c r="I715" s="2">
        <f>'Moving Avg'!H715</f>
        <v>7.2151934999999927</v>
      </c>
      <c r="J715" s="5" t="str">
        <f>OBV!F715</f>
        <v>BULLISH</v>
      </c>
      <c r="K715" s="5" t="str">
        <f>OBV!G715</f>
        <v>STRONG</v>
      </c>
      <c r="L715" s="5" t="str">
        <f>OBV!H715</f>
        <v>BULLISH DIVERGENCE</v>
      </c>
      <c r="M715" s="7">
        <f t="shared" si="110"/>
        <v>25</v>
      </c>
      <c r="N715" s="7">
        <f t="shared" si="111"/>
        <v>0</v>
      </c>
      <c r="O715" s="7">
        <f t="shared" si="112"/>
        <v>50</v>
      </c>
      <c r="P715" s="7">
        <f t="shared" si="113"/>
        <v>83</v>
      </c>
      <c r="Q715" s="8">
        <f t="shared" si="114"/>
        <v>28.7</v>
      </c>
      <c r="R715" s="8">
        <f t="shared" si="115"/>
        <v>43.25</v>
      </c>
      <c r="S715" s="8">
        <f t="shared" si="116"/>
        <v>53.6</v>
      </c>
      <c r="T715" s="8">
        <f t="shared" si="117"/>
        <v>39.5</v>
      </c>
      <c r="U715" s="7">
        <f t="shared" si="118"/>
        <v>41.85</v>
      </c>
      <c r="V715" s="7">
        <f t="shared" si="119"/>
        <v>41.262500000000003</v>
      </c>
    </row>
    <row r="716" spans="1:22" ht="13.5" x14ac:dyDescent="0.25">
      <c r="A716" s="3">
        <f>RSI!A716</f>
        <v>43348</v>
      </c>
      <c r="B716" s="2">
        <f>RSI!B716</f>
        <v>10.1236</v>
      </c>
      <c r="C716" s="2">
        <f>RSI!I716</f>
        <v>54.71668799694686</v>
      </c>
      <c r="D716" s="2">
        <f>MACD!E716</f>
        <v>-0.14602931741221603</v>
      </c>
      <c r="E716" s="2">
        <f>MACD!F716</f>
        <v>-0.31830686296893157</v>
      </c>
      <c r="F716" s="2">
        <f>'Moving Avg'!D716</f>
        <v>10.441979999999997</v>
      </c>
      <c r="G716" s="2">
        <f>'Moving Avg'!F716</f>
        <v>10.17567</v>
      </c>
      <c r="H716" s="2">
        <f>'Moving Avg'!G716</f>
        <v>9.0675799999999995</v>
      </c>
      <c r="I716" s="2">
        <f>'Moving Avg'!H716</f>
        <v>7.2416599999999915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  <c r="M716" s="7">
        <f t="shared" si="110"/>
        <v>25</v>
      </c>
      <c r="N716" s="7">
        <f t="shared" si="111"/>
        <v>0</v>
      </c>
      <c r="O716" s="7">
        <f t="shared" si="112"/>
        <v>50</v>
      </c>
      <c r="P716" s="7">
        <f t="shared" si="113"/>
        <v>66.5</v>
      </c>
      <c r="Q716" s="8">
        <f t="shared" si="114"/>
        <v>26.225000000000001</v>
      </c>
      <c r="R716" s="8">
        <f t="shared" si="115"/>
        <v>39.125</v>
      </c>
      <c r="S716" s="8">
        <f t="shared" si="116"/>
        <v>46.174999999999997</v>
      </c>
      <c r="T716" s="8">
        <f t="shared" si="117"/>
        <v>35.375</v>
      </c>
      <c r="U716" s="7">
        <f t="shared" si="118"/>
        <v>37.174999999999997</v>
      </c>
      <c r="V716" s="7">
        <f t="shared" si="119"/>
        <v>36.724999999999994</v>
      </c>
    </row>
    <row r="717" spans="1:22" ht="13.5" x14ac:dyDescent="0.25">
      <c r="A717" s="3">
        <f>RSI!A717</f>
        <v>43349</v>
      </c>
      <c r="B717" s="2">
        <f>RSI!B717</f>
        <v>10.1236</v>
      </c>
      <c r="C717" s="2">
        <f>RSI!I717</f>
        <v>54.716687996946874</v>
      </c>
      <c r="D717" s="2">
        <f>MACD!E717</f>
        <v>-6.3412555252501335E-2</v>
      </c>
      <c r="E717" s="2">
        <f>MACD!F717</f>
        <v>-0.26732800142564556</v>
      </c>
      <c r="F717" s="2">
        <f>'Moving Avg'!D717</f>
        <v>10.33398</v>
      </c>
      <c r="G717" s="2">
        <f>'Moving Avg'!F717</f>
        <v>10.231629999999999</v>
      </c>
      <c r="H717" s="2">
        <f>'Moving Avg'!G717</f>
        <v>9.1144419999999986</v>
      </c>
      <c r="I717" s="2">
        <f>'Moving Avg'!H717</f>
        <v>7.2681264999999913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0</v>
      </c>
      <c r="Q717" s="8">
        <f t="shared" si="114"/>
        <v>16.25</v>
      </c>
      <c r="R717" s="8">
        <f t="shared" si="115"/>
        <v>22.5</v>
      </c>
      <c r="S717" s="8">
        <f t="shared" si="116"/>
        <v>16.25</v>
      </c>
      <c r="T717" s="8">
        <f t="shared" si="117"/>
        <v>18.75</v>
      </c>
      <c r="U717" s="7">
        <f t="shared" si="118"/>
        <v>18.333333333333332</v>
      </c>
      <c r="V717" s="7">
        <f t="shared" si="119"/>
        <v>18.4375</v>
      </c>
    </row>
    <row r="718" spans="1:22" ht="13.5" x14ac:dyDescent="0.25">
      <c r="A718" s="3">
        <f>RSI!A718</f>
        <v>43350</v>
      </c>
      <c r="B718" s="2">
        <f>RSI!B718</f>
        <v>10.1236</v>
      </c>
      <c r="C718" s="2">
        <f>RSI!I718</f>
        <v>54.716687996946874</v>
      </c>
      <c r="D718" s="2">
        <f>MACD!E718</f>
        <v>1.38901792629742E-2</v>
      </c>
      <c r="E718" s="2">
        <f>MACD!F718</f>
        <v>-0.21108436528792163</v>
      </c>
      <c r="F718" s="2">
        <f>'Moving Avg'!D718</f>
        <v>10.224859999999998</v>
      </c>
      <c r="G718" s="2">
        <f>'Moving Avg'!F718</f>
        <v>10.264530000000001</v>
      </c>
      <c r="H718" s="2">
        <f>'Moving Avg'!G718</f>
        <v>9.1631739999999997</v>
      </c>
      <c r="I718" s="2">
        <f>'Moving Avg'!H718</f>
        <v>7.294592999999991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0</v>
      </c>
      <c r="Q718" s="8">
        <f t="shared" si="114"/>
        <v>16.25</v>
      </c>
      <c r="R718" s="8">
        <f t="shared" si="115"/>
        <v>22.5</v>
      </c>
      <c r="S718" s="8">
        <f t="shared" si="116"/>
        <v>16.25</v>
      </c>
      <c r="T718" s="8">
        <f t="shared" si="117"/>
        <v>18.75</v>
      </c>
      <c r="U718" s="7">
        <f t="shared" si="118"/>
        <v>18.333333333333332</v>
      </c>
      <c r="V718" s="7">
        <f t="shared" si="119"/>
        <v>18.4375</v>
      </c>
    </row>
    <row r="719" spans="1:22" ht="13.5" x14ac:dyDescent="0.25">
      <c r="A719" s="3">
        <f>RSI!A719</f>
        <v>43353</v>
      </c>
      <c r="B719" s="2">
        <f>RSI!B719</f>
        <v>9.8423999999999996</v>
      </c>
      <c r="C719" s="2">
        <f>RSI!I719</f>
        <v>48.504360541158654</v>
      </c>
      <c r="D719" s="2">
        <f>MACD!E719</f>
        <v>0.13358787520230031</v>
      </c>
      <c r="E719" s="2">
        <f>MACD!F719</f>
        <v>-0.14214991718987724</v>
      </c>
      <c r="F719" s="2">
        <f>'Moving Avg'!D719</f>
        <v>10.112359999999999</v>
      </c>
      <c r="G719" s="2">
        <f>'Moving Avg'!F719</f>
        <v>10.264810000000001</v>
      </c>
      <c r="H719" s="2">
        <f>'Moving Avg'!G719</f>
        <v>9.2062819999999999</v>
      </c>
      <c r="I719" s="2">
        <f>'Moving Avg'!H719</f>
        <v>7.3196534999999905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50</v>
      </c>
      <c r="P719" s="7">
        <f t="shared" si="113"/>
        <v>0</v>
      </c>
      <c r="Q719" s="8">
        <f t="shared" si="114"/>
        <v>16.25</v>
      </c>
      <c r="R719" s="8">
        <f t="shared" si="115"/>
        <v>22.5</v>
      </c>
      <c r="S719" s="8">
        <f t="shared" si="116"/>
        <v>16.25</v>
      </c>
      <c r="T719" s="8">
        <f t="shared" si="117"/>
        <v>18.75</v>
      </c>
      <c r="U719" s="7">
        <f t="shared" si="118"/>
        <v>18.333333333333332</v>
      </c>
      <c r="V719" s="7">
        <f t="shared" si="119"/>
        <v>18.4375</v>
      </c>
    </row>
    <row r="720" spans="1:22" ht="13.5" x14ac:dyDescent="0.25">
      <c r="A720" s="3">
        <f>RSI!A720</f>
        <v>43355</v>
      </c>
      <c r="B720" s="2">
        <f>RSI!B720</f>
        <v>9.5611999999999995</v>
      </c>
      <c r="C720" s="2">
        <f>RSI!I720</f>
        <v>43.219874849884199</v>
      </c>
      <c r="D720" s="2">
        <f>MACD!E720</f>
        <v>0.25629019680487986</v>
      </c>
      <c r="E720" s="2">
        <f>MACD!F720</f>
        <v>-6.2461894390925823E-2</v>
      </c>
      <c r="F720" s="2">
        <f>'Moving Avg'!D720</f>
        <v>9.9548799999999993</v>
      </c>
      <c r="G720" s="2">
        <f>'Moving Avg'!F720</f>
        <v>10.236690000000001</v>
      </c>
      <c r="H720" s="2">
        <f>'Moving Avg'!G720</f>
        <v>9.2432459999999992</v>
      </c>
      <c r="I720" s="2">
        <f>'Moving Avg'!H720</f>
        <v>7.3433079999999915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50</v>
      </c>
      <c r="P720" s="7">
        <f t="shared" si="113"/>
        <v>0</v>
      </c>
      <c r="Q720" s="8">
        <f t="shared" si="114"/>
        <v>16.25</v>
      </c>
      <c r="R720" s="8">
        <f t="shared" si="115"/>
        <v>22.5</v>
      </c>
      <c r="S720" s="8">
        <f t="shared" si="116"/>
        <v>16.25</v>
      </c>
      <c r="T720" s="8">
        <f t="shared" si="117"/>
        <v>18.75</v>
      </c>
      <c r="U720" s="7">
        <f t="shared" si="118"/>
        <v>18.333333333333332</v>
      </c>
      <c r="V720" s="7">
        <f t="shared" si="119"/>
        <v>18.4375</v>
      </c>
    </row>
    <row r="721" spans="1:22" ht="13.5" x14ac:dyDescent="0.25">
      <c r="A721" s="3">
        <f>RSI!A721</f>
        <v>43356</v>
      </c>
      <c r="B721" s="2">
        <f>RSI!B721</f>
        <v>9.5330999999999992</v>
      </c>
      <c r="C721" s="2">
        <f>RSI!I721</f>
        <v>42.719011989346612</v>
      </c>
      <c r="D721" s="2">
        <f>MACD!E721</f>
        <v>0.32114312459260042</v>
      </c>
      <c r="E721" s="2">
        <f>MACD!F721</f>
        <v>1.425910940577943E-2</v>
      </c>
      <c r="F721" s="2">
        <f>'Moving Avg'!D721</f>
        <v>9.8367799999999992</v>
      </c>
      <c r="G721" s="2">
        <f>'Moving Avg'!F721</f>
        <v>10.207165</v>
      </c>
      <c r="H721" s="2">
        <f>'Moving Avg'!G721</f>
        <v>9.2812059999999992</v>
      </c>
      <c r="I721" s="2">
        <f>'Moving Avg'!H721</f>
        <v>7.366821999999992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16.5</v>
      </c>
      <c r="Q721" s="8">
        <f t="shared" si="114"/>
        <v>18.725000000000001</v>
      </c>
      <c r="R721" s="8">
        <f t="shared" si="115"/>
        <v>26.625</v>
      </c>
      <c r="S721" s="8">
        <f t="shared" si="116"/>
        <v>23.675000000000001</v>
      </c>
      <c r="T721" s="8">
        <f t="shared" si="117"/>
        <v>22.875</v>
      </c>
      <c r="U721" s="7">
        <f t="shared" si="118"/>
        <v>23.008333333333336</v>
      </c>
      <c r="V721" s="7">
        <f t="shared" si="119"/>
        <v>22.975000000000001</v>
      </c>
    </row>
    <row r="722" spans="1:22" ht="13.5" x14ac:dyDescent="0.25">
      <c r="A722" s="3">
        <f>RSI!A722</f>
        <v>43357</v>
      </c>
      <c r="B722" s="2">
        <f>RSI!B722</f>
        <v>9.2518999999999991</v>
      </c>
      <c r="C722" s="2">
        <f>RSI!I722</f>
        <v>37.976155329866245</v>
      </c>
      <c r="D722" s="2">
        <f>MACD!E722</f>
        <v>0.43885874465884989</v>
      </c>
      <c r="E722" s="2">
        <f>MACD!F722</f>
        <v>9.9179036456393518E-2</v>
      </c>
      <c r="F722" s="2">
        <f>'Moving Avg'!D722</f>
        <v>9.6624400000000001</v>
      </c>
      <c r="G722" s="2">
        <f>'Moving Avg'!F722</f>
        <v>10.178765</v>
      </c>
      <c r="H722" s="2">
        <f>'Moving Avg'!G722</f>
        <v>9.3130779999999973</v>
      </c>
      <c r="I722" s="2">
        <f>'Moving Avg'!H722</f>
        <v>7.3889299999999913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0</v>
      </c>
      <c r="Q722" s="8">
        <f t="shared" si="114"/>
        <v>16.25</v>
      </c>
      <c r="R722" s="8">
        <f t="shared" si="115"/>
        <v>22.5</v>
      </c>
      <c r="S722" s="8">
        <f t="shared" si="116"/>
        <v>16.25</v>
      </c>
      <c r="T722" s="8">
        <f t="shared" si="117"/>
        <v>18.75</v>
      </c>
      <c r="U722" s="7">
        <f t="shared" si="118"/>
        <v>18.333333333333332</v>
      </c>
      <c r="V722" s="7">
        <f t="shared" si="119"/>
        <v>18.4375</v>
      </c>
    </row>
    <row r="723" spans="1:22" ht="13.5" x14ac:dyDescent="0.25">
      <c r="A723" s="3">
        <f>RSI!A723</f>
        <v>43360</v>
      </c>
      <c r="B723" s="2">
        <f>RSI!B723</f>
        <v>9.2462999999999997</v>
      </c>
      <c r="C723" s="2">
        <f>RSI!I723</f>
        <v>37.8859454046422</v>
      </c>
      <c r="D723" s="2">
        <f>MACD!E723</f>
        <v>0.54344894562632184</v>
      </c>
      <c r="E723" s="2">
        <f>MACD!F723</f>
        <v>0.18803301829037922</v>
      </c>
      <c r="F723" s="2">
        <f>'Moving Avg'!D723</f>
        <v>9.4869799999999991</v>
      </c>
      <c r="G723" s="2">
        <f>'Moving Avg'!F723</f>
        <v>10.147270000000001</v>
      </c>
      <c r="H723" s="2">
        <f>'Moving Avg'!G723</f>
        <v>9.3416499999999996</v>
      </c>
      <c r="I723" s="2">
        <f>'Moving Avg'!H723</f>
        <v>7.4106719999999919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0</v>
      </c>
      <c r="Q723" s="8">
        <f t="shared" si="114"/>
        <v>16.25</v>
      </c>
      <c r="R723" s="8">
        <f t="shared" si="115"/>
        <v>22.5</v>
      </c>
      <c r="S723" s="8">
        <f t="shared" si="116"/>
        <v>16.25</v>
      </c>
      <c r="T723" s="8">
        <f t="shared" si="117"/>
        <v>18.75</v>
      </c>
      <c r="U723" s="7">
        <f t="shared" si="118"/>
        <v>18.333333333333332</v>
      </c>
      <c r="V723" s="7">
        <f t="shared" si="119"/>
        <v>18.4375</v>
      </c>
    </row>
    <row r="724" spans="1:22" ht="13.5" x14ac:dyDescent="0.25">
      <c r="A724" s="3">
        <f>RSI!A724</f>
        <v>43361</v>
      </c>
      <c r="B724" s="2">
        <f>RSI!B724</f>
        <v>9.2180999999999997</v>
      </c>
      <c r="C724" s="2">
        <f>RSI!I724</f>
        <v>37.404099364252581</v>
      </c>
      <c r="D724" s="2">
        <f>MACD!E724</f>
        <v>0.59684241993842768</v>
      </c>
      <c r="E724" s="2">
        <f>MACD!F724</f>
        <v>0.26979489861998895</v>
      </c>
      <c r="F724" s="2">
        <f>'Moving Avg'!D724</f>
        <v>9.3621199999999991</v>
      </c>
      <c r="G724" s="2">
        <f>'Moving Avg'!F724</f>
        <v>10.128145</v>
      </c>
      <c r="H724" s="2">
        <f>'Moving Avg'!G724</f>
        <v>9.3696579999999994</v>
      </c>
      <c r="I724" s="2">
        <f>'Moving Avg'!H724</f>
        <v>7.4322729999999924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50</v>
      </c>
      <c r="P724" s="7">
        <f t="shared" si="113"/>
        <v>0</v>
      </c>
      <c r="Q724" s="8">
        <f t="shared" si="114"/>
        <v>16.25</v>
      </c>
      <c r="R724" s="8">
        <f t="shared" si="115"/>
        <v>22.5</v>
      </c>
      <c r="S724" s="8">
        <f t="shared" si="116"/>
        <v>16.25</v>
      </c>
      <c r="T724" s="8">
        <f t="shared" si="117"/>
        <v>18.75</v>
      </c>
      <c r="U724" s="7">
        <f t="shared" si="118"/>
        <v>18.333333333333332</v>
      </c>
      <c r="V724" s="7">
        <f t="shared" si="119"/>
        <v>18.4375</v>
      </c>
    </row>
    <row r="725" spans="1:22" ht="13.5" x14ac:dyDescent="0.25">
      <c r="A725" s="3">
        <f>RSI!A725</f>
        <v>43362</v>
      </c>
      <c r="B725" s="2">
        <f>RSI!B725</f>
        <v>9.0663</v>
      </c>
      <c r="C725" s="2">
        <f>RSI!I725</f>
        <v>34.835702753531308</v>
      </c>
      <c r="D725" s="2">
        <f>MACD!E725</f>
        <v>0.64798098334605037</v>
      </c>
      <c r="E725" s="2">
        <f>MACD!F725</f>
        <v>0.34543211556520126</v>
      </c>
      <c r="F725" s="2">
        <f>'Moving Avg'!D725</f>
        <v>9.2631399999999982</v>
      </c>
      <c r="G725" s="2">
        <f>'Moving Avg'!F725</f>
        <v>10.075280000000001</v>
      </c>
      <c r="H725" s="2">
        <f>'Moving Avg'!G725</f>
        <v>9.3937299999999997</v>
      </c>
      <c r="I725" s="2">
        <f>'Moving Avg'!H725</f>
        <v>7.4531149999999924</v>
      </c>
      <c r="J725" s="5" t="str">
        <f>OBV!F725</f>
        <v>BEARISH</v>
      </c>
      <c r="K725" s="5" t="str">
        <f>OBV!G725</f>
        <v>WEAK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0</v>
      </c>
      <c r="Q725" s="8">
        <f t="shared" si="114"/>
        <v>16.25</v>
      </c>
      <c r="R725" s="8">
        <f t="shared" si="115"/>
        <v>22.5</v>
      </c>
      <c r="S725" s="8">
        <f t="shared" si="116"/>
        <v>16.25</v>
      </c>
      <c r="T725" s="8">
        <f t="shared" si="117"/>
        <v>18.75</v>
      </c>
      <c r="U725" s="7">
        <f t="shared" si="118"/>
        <v>18.333333333333332</v>
      </c>
      <c r="V725" s="7">
        <f t="shared" si="119"/>
        <v>18.4375</v>
      </c>
    </row>
    <row r="726" spans="1:22" ht="13.5" x14ac:dyDescent="0.25">
      <c r="A726" s="3">
        <f>RSI!A726</f>
        <v>43363</v>
      </c>
      <c r="B726" s="2">
        <f>RSI!B726</f>
        <v>8.9987999999999992</v>
      </c>
      <c r="C726" s="2">
        <f>RSI!I726</f>
        <v>33.72669803235253</v>
      </c>
      <c r="D726" s="2">
        <f>MACD!E726</f>
        <v>0.66566013150477232</v>
      </c>
      <c r="E726" s="2">
        <f>MACD!F726</f>
        <v>0.40947771875311545</v>
      </c>
      <c r="F726" s="2">
        <f>'Moving Avg'!D726</f>
        <v>9.1562799999999989</v>
      </c>
      <c r="G726" s="2">
        <f>'Moving Avg'!F726</f>
        <v>9.9909149999999993</v>
      </c>
      <c r="H726" s="2">
        <f>'Moving Avg'!G726</f>
        <v>9.4156639999999996</v>
      </c>
      <c r="I726" s="2">
        <f>'Moving Avg'!H726</f>
        <v>7.4735674999999926</v>
      </c>
      <c r="J726" s="5" t="str">
        <f>OBV!F726</f>
        <v>BEARISH</v>
      </c>
      <c r="K726" s="5" t="str">
        <f>OBV!G726</f>
        <v>WEAK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0</v>
      </c>
      <c r="Q726" s="8">
        <f t="shared" si="114"/>
        <v>16.25</v>
      </c>
      <c r="R726" s="8">
        <f t="shared" si="115"/>
        <v>22.5</v>
      </c>
      <c r="S726" s="8">
        <f t="shared" si="116"/>
        <v>16.25</v>
      </c>
      <c r="T726" s="8">
        <f t="shared" si="117"/>
        <v>18.75</v>
      </c>
      <c r="U726" s="7">
        <f t="shared" si="118"/>
        <v>18.333333333333332</v>
      </c>
      <c r="V726" s="7">
        <f t="shared" si="119"/>
        <v>18.4375</v>
      </c>
    </row>
    <row r="727" spans="1:22" ht="13.5" x14ac:dyDescent="0.25">
      <c r="A727" s="3">
        <f>RSI!A727</f>
        <v>43364</v>
      </c>
      <c r="B727" s="2">
        <f>RSI!B727</f>
        <v>8.7737999999999996</v>
      </c>
      <c r="C727" s="2">
        <f>RSI!I727</f>
        <v>30.267690326691408</v>
      </c>
      <c r="D727" s="2">
        <f>MACD!E727</f>
        <v>0.7014103458000136</v>
      </c>
      <c r="E727" s="2">
        <f>MACD!F727</f>
        <v>0.46786424416249506</v>
      </c>
      <c r="F727" s="2">
        <f>'Moving Avg'!D727</f>
        <v>9.0606600000000004</v>
      </c>
      <c r="G727" s="2">
        <f>'Moving Avg'!F727</f>
        <v>9.9093599999999977</v>
      </c>
      <c r="H727" s="2">
        <f>'Moving Avg'!G727</f>
        <v>9.4330979999999993</v>
      </c>
      <c r="I727" s="2">
        <f>'Moving Avg'!H727</f>
        <v>7.4928949999999919</v>
      </c>
      <c r="J727" s="5" t="str">
        <f>OBV!F727</f>
        <v>BEARISH</v>
      </c>
      <c r="K727" s="5" t="str">
        <f>OBV!G727</f>
        <v>WEAK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0</v>
      </c>
      <c r="Q727" s="8">
        <f t="shared" si="114"/>
        <v>16.25</v>
      </c>
      <c r="R727" s="8">
        <f t="shared" si="115"/>
        <v>22.5</v>
      </c>
      <c r="S727" s="8">
        <f t="shared" si="116"/>
        <v>16.25</v>
      </c>
      <c r="T727" s="8">
        <f t="shared" si="117"/>
        <v>18.75</v>
      </c>
      <c r="U727" s="7">
        <f t="shared" si="118"/>
        <v>18.333333333333332</v>
      </c>
      <c r="V727" s="7">
        <f t="shared" si="119"/>
        <v>18.4375</v>
      </c>
    </row>
    <row r="728" spans="1:22" ht="13.5" x14ac:dyDescent="0.25">
      <c r="A728" s="3">
        <f>RSI!A728</f>
        <v>43367</v>
      </c>
      <c r="B728" s="2">
        <f>RSI!B728</f>
        <v>8.5488999999999997</v>
      </c>
      <c r="C728" s="2">
        <f>RSI!I728</f>
        <v>27.258365072663182</v>
      </c>
      <c r="D728" s="2">
        <f>MACD!E728</f>
        <v>0.7534680881019824</v>
      </c>
      <c r="E728" s="2">
        <f>MACD!F728</f>
        <v>0.52498501295039257</v>
      </c>
      <c r="F728" s="2">
        <f>'Moving Avg'!D728</f>
        <v>8.9211799999999979</v>
      </c>
      <c r="G728" s="2">
        <f>'Moving Avg'!F728</f>
        <v>9.8137499999999989</v>
      </c>
      <c r="H728" s="2">
        <f>'Moving Avg'!G728</f>
        <v>9.4420979999999997</v>
      </c>
      <c r="I728" s="2">
        <f>'Moving Avg'!H728</f>
        <v>7.5109684999999935</v>
      </c>
      <c r="J728" s="5" t="str">
        <f>OBV!F728</f>
        <v>BEARISH</v>
      </c>
      <c r="K728" s="5" t="str">
        <f>OBV!G728</f>
        <v>WEAK</v>
      </c>
      <c r="L728" s="5" t="str">
        <f>OBV!H728</f>
        <v>CONFIRMED BEARISH</v>
      </c>
      <c r="M728" s="7">
        <f t="shared" si="110"/>
        <v>50</v>
      </c>
      <c r="N728" s="7">
        <f t="shared" si="111"/>
        <v>0</v>
      </c>
      <c r="O728" s="7">
        <f t="shared" si="112"/>
        <v>50</v>
      </c>
      <c r="P728" s="7">
        <f t="shared" si="113"/>
        <v>0</v>
      </c>
      <c r="Q728" s="8">
        <f t="shared" si="114"/>
        <v>25</v>
      </c>
      <c r="R728" s="8">
        <f t="shared" si="115"/>
        <v>27.5</v>
      </c>
      <c r="S728" s="8">
        <f t="shared" si="116"/>
        <v>20</v>
      </c>
      <c r="T728" s="8">
        <f t="shared" si="117"/>
        <v>25</v>
      </c>
      <c r="U728" s="7">
        <f t="shared" si="118"/>
        <v>24.166666666666668</v>
      </c>
      <c r="V728" s="7">
        <f t="shared" si="119"/>
        <v>24.375</v>
      </c>
    </row>
    <row r="729" spans="1:22" ht="13.5" x14ac:dyDescent="0.25">
      <c r="A729" s="3">
        <f>RSI!A729</f>
        <v>43368</v>
      </c>
      <c r="B729" s="2">
        <f>RSI!B729</f>
        <v>8.9313000000000002</v>
      </c>
      <c r="C729" s="2">
        <f>RSI!I729</f>
        <v>38.461724756362443</v>
      </c>
      <c r="D729" s="2">
        <f>MACD!E729</f>
        <v>0.73202537237729359</v>
      </c>
      <c r="E729" s="2">
        <f>MACD!F729</f>
        <v>0.56639308483577278</v>
      </c>
      <c r="F729" s="2">
        <f>'Moving Avg'!D729</f>
        <v>8.8638200000000005</v>
      </c>
      <c r="G729" s="2">
        <f>'Moving Avg'!F729</f>
        <v>9.7260099999999987</v>
      </c>
      <c r="H729" s="2">
        <f>'Moving Avg'!G729</f>
        <v>9.4540220000000019</v>
      </c>
      <c r="I729" s="2">
        <f>'Moving Avg'!H729</f>
        <v>7.5307459999999935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16.5</v>
      </c>
      <c r="Q729" s="8">
        <f t="shared" si="114"/>
        <v>18.725000000000001</v>
      </c>
      <c r="R729" s="8">
        <f t="shared" si="115"/>
        <v>26.625</v>
      </c>
      <c r="S729" s="8">
        <f t="shared" si="116"/>
        <v>23.675000000000001</v>
      </c>
      <c r="T729" s="8">
        <f t="shared" si="117"/>
        <v>22.875</v>
      </c>
      <c r="U729" s="7">
        <f t="shared" si="118"/>
        <v>23.008333333333336</v>
      </c>
      <c r="V729" s="7">
        <f t="shared" si="119"/>
        <v>22.975000000000001</v>
      </c>
    </row>
    <row r="730" spans="1:22" ht="13.5" x14ac:dyDescent="0.25">
      <c r="A730" s="3">
        <f>RSI!A730</f>
        <v>43369</v>
      </c>
      <c r="B730" s="2">
        <f>RSI!B730</f>
        <v>8.9425000000000008</v>
      </c>
      <c r="C730" s="2">
        <f>RSI!I730</f>
        <v>38.759227315099899</v>
      </c>
      <c r="D730" s="2">
        <f>MACD!E730</f>
        <v>0.67317509228099937</v>
      </c>
      <c r="E730" s="2">
        <f>MACD!F730</f>
        <v>0.58774948632481816</v>
      </c>
      <c r="F730" s="2">
        <f>'Moving Avg'!D730</f>
        <v>8.8390599999999999</v>
      </c>
      <c r="G730" s="2">
        <f>'Moving Avg'!F730</f>
        <v>9.6388299999999987</v>
      </c>
      <c r="H730" s="2">
        <f>'Moving Avg'!G730</f>
        <v>9.46617</v>
      </c>
      <c r="I730" s="2">
        <f>'Moving Avg'!H730</f>
        <v>7.5506314999999935</v>
      </c>
      <c r="J730" s="5" t="str">
        <f>OBV!F730</f>
        <v>BULLISH</v>
      </c>
      <c r="K730" s="5" t="str">
        <f>OBV!G730</f>
        <v>STRONG</v>
      </c>
      <c r="L730" s="5" t="str">
        <f>OBV!H730</f>
        <v>BULLISH DIVERGENCE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83</v>
      </c>
      <c r="Q730" s="8">
        <f t="shared" si="114"/>
        <v>28.7</v>
      </c>
      <c r="R730" s="8">
        <f t="shared" si="115"/>
        <v>43.25</v>
      </c>
      <c r="S730" s="8">
        <f t="shared" si="116"/>
        <v>53.6</v>
      </c>
      <c r="T730" s="8">
        <f t="shared" si="117"/>
        <v>39.5</v>
      </c>
      <c r="U730" s="7">
        <f t="shared" si="118"/>
        <v>41.85</v>
      </c>
      <c r="V730" s="7">
        <f t="shared" si="119"/>
        <v>41.262500000000003</v>
      </c>
    </row>
    <row r="731" spans="1:22" ht="13.5" x14ac:dyDescent="0.25">
      <c r="A731" s="3">
        <f>RSI!A731</f>
        <v>43370</v>
      </c>
      <c r="B731" s="2">
        <f>RSI!B731</f>
        <v>8.9368999999999996</v>
      </c>
      <c r="C731" s="2">
        <f>RSI!I731</f>
        <v>38.658592995034908</v>
      </c>
      <c r="D731" s="2">
        <f>MACD!E731</f>
        <v>0.62253826209409091</v>
      </c>
      <c r="E731" s="2">
        <f>MACD!F731</f>
        <v>0.59470724147867271</v>
      </c>
      <c r="F731" s="2">
        <f>'Moving Avg'!D731</f>
        <v>8.8266799999999996</v>
      </c>
      <c r="G731" s="2">
        <f>'Moving Avg'!F731</f>
        <v>9.5654299999999992</v>
      </c>
      <c r="H731" s="2">
        <f>'Moving Avg'!G731</f>
        <v>9.4784299999999995</v>
      </c>
      <c r="I731" s="2">
        <f>'Moving Avg'!H731</f>
        <v>7.5704889999999931</v>
      </c>
      <c r="J731" s="5" t="str">
        <f>OBV!F731</f>
        <v>BULLISH</v>
      </c>
      <c r="K731" s="5" t="str">
        <f>OBV!G731</f>
        <v>STRONG</v>
      </c>
      <c r="L731" s="5" t="str">
        <f>OBV!H731</f>
        <v>BULLISH DIVERGENCE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83</v>
      </c>
      <c r="Q731" s="8">
        <f t="shared" si="114"/>
        <v>28.7</v>
      </c>
      <c r="R731" s="8">
        <f t="shared" si="115"/>
        <v>43.25</v>
      </c>
      <c r="S731" s="8">
        <f t="shared" si="116"/>
        <v>53.6</v>
      </c>
      <c r="T731" s="8">
        <f t="shared" si="117"/>
        <v>39.5</v>
      </c>
      <c r="U731" s="7">
        <f t="shared" si="118"/>
        <v>41.85</v>
      </c>
      <c r="V731" s="7">
        <f t="shared" si="119"/>
        <v>41.262500000000003</v>
      </c>
    </row>
    <row r="732" spans="1:22" ht="13.5" x14ac:dyDescent="0.25">
      <c r="A732" s="3">
        <f>RSI!A732</f>
        <v>43371</v>
      </c>
      <c r="B732" s="2">
        <f>RSI!B732</f>
        <v>8.8750999999999998</v>
      </c>
      <c r="C732" s="2">
        <f>RSI!I732</f>
        <v>37.501405628157698</v>
      </c>
      <c r="D732" s="2">
        <f>MACD!E732</f>
        <v>0.54388162007193763</v>
      </c>
      <c r="E732" s="2">
        <f>MACD!F732</f>
        <v>0.58454211719732574</v>
      </c>
      <c r="F732" s="2">
        <f>'Moving Avg'!D732</f>
        <v>8.84694</v>
      </c>
      <c r="G732" s="2">
        <f>'Moving Avg'!F732</f>
        <v>9.4760050000000007</v>
      </c>
      <c r="H732" s="2">
        <f>'Moving Avg'!G732</f>
        <v>9.4849539999999983</v>
      </c>
      <c r="I732" s="2">
        <f>'Moving Avg'!H732</f>
        <v>7.590037499999994</v>
      </c>
      <c r="J732" s="5" t="str">
        <f>OBV!F732</f>
        <v>BULLISH</v>
      </c>
      <c r="K732" s="5" t="str">
        <f>OBV!G732</f>
        <v>STRONG</v>
      </c>
      <c r="L732" s="5" t="str">
        <f>OBV!H732</f>
        <v>CONFIRMED BULLISH</v>
      </c>
      <c r="M732" s="7">
        <f t="shared" si="110"/>
        <v>25</v>
      </c>
      <c r="N732" s="7">
        <f t="shared" si="111"/>
        <v>100</v>
      </c>
      <c r="O732" s="7">
        <f t="shared" si="112"/>
        <v>50</v>
      </c>
      <c r="P732" s="7">
        <f t="shared" si="113"/>
        <v>100</v>
      </c>
      <c r="Q732" s="8">
        <f t="shared" si="114"/>
        <v>66.25</v>
      </c>
      <c r="R732" s="8">
        <f t="shared" si="115"/>
        <v>67.5</v>
      </c>
      <c r="S732" s="8">
        <f t="shared" si="116"/>
        <v>76.25</v>
      </c>
      <c r="T732" s="8">
        <f t="shared" si="117"/>
        <v>68.75</v>
      </c>
      <c r="U732" s="7">
        <f t="shared" si="118"/>
        <v>70</v>
      </c>
      <c r="V732" s="7">
        <f t="shared" si="119"/>
        <v>69.6875</v>
      </c>
    </row>
    <row r="733" spans="1:22" ht="13.5" x14ac:dyDescent="0.25">
      <c r="A733" s="3">
        <f>RSI!A733</f>
        <v>43374</v>
      </c>
      <c r="B733" s="2">
        <f>RSI!B733</f>
        <v>8.6106999999999996</v>
      </c>
      <c r="C733" s="2">
        <f>RSI!I733</f>
        <v>32.956210178412533</v>
      </c>
      <c r="D733" s="2">
        <f>MACD!E733</f>
        <v>0.49907562851529796</v>
      </c>
      <c r="E733" s="2">
        <f>MACD!F733</f>
        <v>0.56744881946092018</v>
      </c>
      <c r="F733" s="2">
        <f>'Moving Avg'!D733</f>
        <v>8.8593000000000011</v>
      </c>
      <c r="G733" s="2">
        <f>'Moving Avg'!F733</f>
        <v>9.3730799999999999</v>
      </c>
      <c r="H733" s="2">
        <f>'Moving Avg'!G733</f>
        <v>9.4873159999999999</v>
      </c>
      <c r="I733" s="2">
        <f>'Moving Avg'!H733</f>
        <v>7.6082119999999929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  <c r="M733" s="7">
        <f t="shared" si="110"/>
        <v>25</v>
      </c>
      <c r="N733" s="7">
        <f t="shared" si="111"/>
        <v>100</v>
      </c>
      <c r="O733" s="7">
        <f t="shared" si="112"/>
        <v>50</v>
      </c>
      <c r="P733" s="7">
        <f t="shared" si="113"/>
        <v>100</v>
      </c>
      <c r="Q733" s="8">
        <f t="shared" si="114"/>
        <v>66.25</v>
      </c>
      <c r="R733" s="8">
        <f t="shared" si="115"/>
        <v>67.5</v>
      </c>
      <c r="S733" s="8">
        <f t="shared" si="116"/>
        <v>76.25</v>
      </c>
      <c r="T733" s="8">
        <f t="shared" si="117"/>
        <v>68.75</v>
      </c>
      <c r="U733" s="7">
        <f t="shared" si="118"/>
        <v>70</v>
      </c>
      <c r="V733" s="7">
        <f t="shared" si="119"/>
        <v>69.6875</v>
      </c>
    </row>
    <row r="734" spans="1:22" ht="13.5" x14ac:dyDescent="0.25">
      <c r="A734" s="3">
        <f>RSI!A734</f>
        <v>43375</v>
      </c>
      <c r="B734" s="2">
        <f>RSI!B734</f>
        <v>8.4364000000000008</v>
      </c>
      <c r="C734" s="2">
        <f>RSI!I734</f>
        <v>30.345160828681657</v>
      </c>
      <c r="D734" s="2">
        <f>MACD!E734</f>
        <v>0.47409970204197371</v>
      </c>
      <c r="E734" s="2">
        <f>MACD!F734</f>
        <v>0.54877899597713098</v>
      </c>
      <c r="F734" s="2">
        <f>'Moving Avg'!D734</f>
        <v>8.7603200000000001</v>
      </c>
      <c r="G734" s="2">
        <f>'Moving Avg'!F734</f>
        <v>9.2746549999999992</v>
      </c>
      <c r="H734" s="2">
        <f>'Moving Avg'!G734</f>
        <v>9.4861919999999991</v>
      </c>
      <c r="I734" s="2">
        <f>'Moving Avg'!H734</f>
        <v>7.6253594999999939</v>
      </c>
      <c r="J734" s="5" t="str">
        <f>OBV!F734</f>
        <v>BULLISH</v>
      </c>
      <c r="K734" s="5" t="str">
        <f>OBV!G734</f>
        <v>STRONG</v>
      </c>
      <c r="L734" s="5" t="str">
        <f>OBV!H734</f>
        <v>BULLISH DIVERGENCE</v>
      </c>
      <c r="M734" s="7">
        <f t="shared" si="110"/>
        <v>25</v>
      </c>
      <c r="N734" s="7">
        <f t="shared" si="111"/>
        <v>100</v>
      </c>
      <c r="O734" s="7">
        <f t="shared" si="112"/>
        <v>50</v>
      </c>
      <c r="P734" s="7">
        <f t="shared" si="113"/>
        <v>83</v>
      </c>
      <c r="Q734" s="8">
        <f t="shared" si="114"/>
        <v>63.7</v>
      </c>
      <c r="R734" s="8">
        <f t="shared" si="115"/>
        <v>63.25</v>
      </c>
      <c r="S734" s="8">
        <f t="shared" si="116"/>
        <v>68.599999999999994</v>
      </c>
      <c r="T734" s="8">
        <f t="shared" si="117"/>
        <v>64.5</v>
      </c>
      <c r="U734" s="7">
        <f t="shared" si="118"/>
        <v>65.183333333333337</v>
      </c>
      <c r="V734" s="7">
        <f t="shared" si="119"/>
        <v>65.012500000000003</v>
      </c>
    </row>
    <row r="735" spans="1:22" ht="13.5" x14ac:dyDescent="0.25">
      <c r="A735" s="3">
        <f>RSI!A735</f>
        <v>43376</v>
      </c>
      <c r="B735" s="2">
        <f>RSI!B735</f>
        <v>8.4364000000000008</v>
      </c>
      <c r="C735" s="2">
        <f>RSI!I735</f>
        <v>30.345160828681657</v>
      </c>
      <c r="D735" s="2">
        <f>MACD!E735</f>
        <v>0.43468323882735227</v>
      </c>
      <c r="E735" s="2">
        <f>MACD!F735</f>
        <v>0.52595984454717526</v>
      </c>
      <c r="F735" s="2">
        <f>'Moving Avg'!D735</f>
        <v>8.6590999999999987</v>
      </c>
      <c r="G735" s="2">
        <f>'Moving Avg'!F735</f>
        <v>9.1790449999999986</v>
      </c>
      <c r="H735" s="2">
        <f>'Moving Avg'!G735</f>
        <v>9.4873179999999984</v>
      </c>
      <c r="I735" s="2">
        <f>'Moving Avg'!H735</f>
        <v>7.6428704999999937</v>
      </c>
      <c r="J735" s="5" t="str">
        <f>OBV!F735</f>
        <v>BEARISH</v>
      </c>
      <c r="K735" s="5" t="str">
        <f>OBV!G735</f>
        <v>WEAK</v>
      </c>
      <c r="L735" s="5" t="str">
        <f>OBV!H735</f>
        <v>CONFIRMED BEARISH</v>
      </c>
      <c r="M735" s="7">
        <f t="shared" si="110"/>
        <v>25</v>
      </c>
      <c r="N735" s="7">
        <f t="shared" si="111"/>
        <v>100</v>
      </c>
      <c r="O735" s="7">
        <f t="shared" si="112"/>
        <v>50</v>
      </c>
      <c r="P735" s="7">
        <f t="shared" si="113"/>
        <v>0</v>
      </c>
      <c r="Q735" s="8">
        <f t="shared" si="114"/>
        <v>51.25</v>
      </c>
      <c r="R735" s="8">
        <f t="shared" si="115"/>
        <v>42.5</v>
      </c>
      <c r="S735" s="8">
        <f t="shared" si="116"/>
        <v>31.25</v>
      </c>
      <c r="T735" s="8">
        <f t="shared" si="117"/>
        <v>43.75</v>
      </c>
      <c r="U735" s="7">
        <f t="shared" si="118"/>
        <v>41.666666666666664</v>
      </c>
      <c r="V735" s="7">
        <f t="shared" si="119"/>
        <v>42.1875</v>
      </c>
    </row>
    <row r="736" spans="1:22" ht="13.5" x14ac:dyDescent="0.25">
      <c r="A736" s="3">
        <f>RSI!A736</f>
        <v>43377</v>
      </c>
      <c r="B736" s="2">
        <f>RSI!B736</f>
        <v>8.2113999999999994</v>
      </c>
      <c r="C736" s="2">
        <f>RSI!I736</f>
        <v>27.127487927658251</v>
      </c>
      <c r="D736" s="2">
        <f>MACD!E736</f>
        <v>0.41230813814549983</v>
      </c>
      <c r="E736" s="2">
        <f>MACD!F736</f>
        <v>0.50322950326684013</v>
      </c>
      <c r="F736" s="2">
        <f>'Moving Avg'!D736</f>
        <v>8.5139999999999993</v>
      </c>
      <c r="G736" s="2">
        <f>'Moving Avg'!F736</f>
        <v>9.0834349999999979</v>
      </c>
      <c r="H736" s="2">
        <f>'Moving Avg'!G736</f>
        <v>9.4805679999999999</v>
      </c>
      <c r="I736" s="2">
        <f>'Moving Avg'!H736</f>
        <v>7.6588669999999937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  <c r="M736" s="7">
        <f t="shared" si="110"/>
        <v>50</v>
      </c>
      <c r="N736" s="7">
        <f t="shared" si="111"/>
        <v>100</v>
      </c>
      <c r="O736" s="7">
        <f t="shared" si="112"/>
        <v>50</v>
      </c>
      <c r="P736" s="7">
        <f t="shared" si="113"/>
        <v>0</v>
      </c>
      <c r="Q736" s="8">
        <f t="shared" si="114"/>
        <v>60</v>
      </c>
      <c r="R736" s="8">
        <f t="shared" si="115"/>
        <v>47.5</v>
      </c>
      <c r="S736" s="8">
        <f t="shared" si="116"/>
        <v>35</v>
      </c>
      <c r="T736" s="8">
        <f t="shared" si="117"/>
        <v>50</v>
      </c>
      <c r="U736" s="7">
        <f t="shared" si="118"/>
        <v>47.5</v>
      </c>
      <c r="V736" s="7">
        <f t="shared" si="119"/>
        <v>48.125</v>
      </c>
    </row>
    <row r="737" spans="1:22" ht="13.5" x14ac:dyDescent="0.25">
      <c r="A737" s="3">
        <f>RSI!A737</f>
        <v>43378</v>
      </c>
      <c r="B737" s="2">
        <f>RSI!B737</f>
        <v>8.5488999999999997</v>
      </c>
      <c r="C737" s="2">
        <f>RSI!I737</f>
        <v>37.78432254854588</v>
      </c>
      <c r="D737" s="2">
        <f>MACD!E737</f>
        <v>0.33943695512529537</v>
      </c>
      <c r="E737" s="2">
        <f>MACD!F737</f>
        <v>0.47047099363853123</v>
      </c>
      <c r="F737" s="2">
        <f>'Moving Avg'!D737</f>
        <v>8.4487599999999983</v>
      </c>
      <c r="G737" s="2">
        <f>'Moving Avg'!F737</f>
        <v>9.0046999999999997</v>
      </c>
      <c r="H737" s="2">
        <f>'Moving Avg'!G737</f>
        <v>9.4766320000000004</v>
      </c>
      <c r="I737" s="2">
        <f>'Moving Avg'!H737</f>
        <v>7.6769404999999926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  <c r="M737" s="7">
        <f t="shared" si="110"/>
        <v>25</v>
      </c>
      <c r="N737" s="7">
        <f t="shared" si="111"/>
        <v>100</v>
      </c>
      <c r="O737" s="7">
        <f t="shared" si="112"/>
        <v>50</v>
      </c>
      <c r="P737" s="7">
        <f t="shared" si="113"/>
        <v>0</v>
      </c>
      <c r="Q737" s="8">
        <f t="shared" si="114"/>
        <v>51.25</v>
      </c>
      <c r="R737" s="8">
        <f t="shared" si="115"/>
        <v>42.5</v>
      </c>
      <c r="S737" s="8">
        <f t="shared" si="116"/>
        <v>31.25</v>
      </c>
      <c r="T737" s="8">
        <f t="shared" si="117"/>
        <v>43.75</v>
      </c>
      <c r="U737" s="7">
        <f t="shared" si="118"/>
        <v>41.666666666666664</v>
      </c>
      <c r="V737" s="7">
        <f t="shared" si="119"/>
        <v>42.1875</v>
      </c>
    </row>
    <row r="738" spans="1:22" ht="13.5" x14ac:dyDescent="0.25">
      <c r="A738" s="3">
        <f>RSI!A738</f>
        <v>43381</v>
      </c>
      <c r="B738" s="2">
        <f>RSI!B738</f>
        <v>8.7737999999999996</v>
      </c>
      <c r="C738" s="2">
        <f>RSI!I738</f>
        <v>43.69345502369783</v>
      </c>
      <c r="D738" s="2">
        <f>MACD!E738</f>
        <v>0.22977962421060205</v>
      </c>
      <c r="E738" s="2">
        <f>MACD!F738</f>
        <v>0.4223327197529454</v>
      </c>
      <c r="F738" s="2">
        <f>'Moving Avg'!D738</f>
        <v>8.4813799999999997</v>
      </c>
      <c r="G738" s="2">
        <f>'Moving Avg'!F738</f>
        <v>8.9372099999999968</v>
      </c>
      <c r="H738" s="2">
        <f>'Moving Avg'!G738</f>
        <v>9.4721320000000002</v>
      </c>
      <c r="I738" s="2">
        <f>'Moving Avg'!H738</f>
        <v>7.6957489999999931</v>
      </c>
      <c r="J738" s="5" t="str">
        <f>OBV!F738</f>
        <v>BEARISH</v>
      </c>
      <c r="K738" s="5" t="str">
        <f>OBV!G738</f>
        <v>NEUTRAL</v>
      </c>
      <c r="L738" s="5" t="str">
        <f>OBV!H738</f>
        <v>BEARISH DIVERGENCE</v>
      </c>
      <c r="M738" s="7">
        <f t="shared" si="110"/>
        <v>25</v>
      </c>
      <c r="N738" s="7">
        <f t="shared" si="111"/>
        <v>100</v>
      </c>
      <c r="O738" s="7">
        <f t="shared" si="112"/>
        <v>50</v>
      </c>
      <c r="P738" s="7">
        <f t="shared" si="113"/>
        <v>16.5</v>
      </c>
      <c r="Q738" s="8">
        <f t="shared" si="114"/>
        <v>53.725000000000001</v>
      </c>
      <c r="R738" s="8">
        <f t="shared" si="115"/>
        <v>46.625</v>
      </c>
      <c r="S738" s="8">
        <f t="shared" si="116"/>
        <v>38.674999999999997</v>
      </c>
      <c r="T738" s="8">
        <f t="shared" si="117"/>
        <v>47.875</v>
      </c>
      <c r="U738" s="7">
        <f t="shared" si="118"/>
        <v>46.341666666666661</v>
      </c>
      <c r="V738" s="7">
        <f t="shared" si="119"/>
        <v>46.724999999999994</v>
      </c>
    </row>
    <row r="739" spans="1:22" ht="13.5" x14ac:dyDescent="0.25">
      <c r="A739" s="3">
        <f>RSI!A739</f>
        <v>43382</v>
      </c>
      <c r="B739" s="2">
        <f>RSI!B739</f>
        <v>8.8018999999999998</v>
      </c>
      <c r="C739" s="2">
        <f>RSI!I739</f>
        <v>44.403963512642157</v>
      </c>
      <c r="D739" s="2">
        <f>MACD!E739</f>
        <v>0.19543351452860058</v>
      </c>
      <c r="E739" s="2">
        <f>MACD!F739</f>
        <v>0.37695287870807648</v>
      </c>
      <c r="F739" s="2">
        <f>'Moving Avg'!D739</f>
        <v>8.5544800000000016</v>
      </c>
      <c r="G739" s="2">
        <f>'Moving Avg'!F739</f>
        <v>8.8851849999999963</v>
      </c>
      <c r="H739" s="2">
        <f>'Moving Avg'!G739</f>
        <v>9.4627940000000006</v>
      </c>
      <c r="I739" s="2">
        <f>'Moving Avg'!H739</f>
        <v>7.7145679999999928</v>
      </c>
      <c r="J739" s="5" t="str">
        <f>OBV!F739</f>
        <v>BEARISH</v>
      </c>
      <c r="K739" s="5" t="str">
        <f>OBV!G739</f>
        <v>NEUTRAL</v>
      </c>
      <c r="L739" s="5" t="str">
        <f>OBV!H739</f>
        <v>BEARISH DIVERGENCE</v>
      </c>
      <c r="M739" s="7">
        <f t="shared" si="110"/>
        <v>25</v>
      </c>
      <c r="N739" s="7">
        <f t="shared" si="111"/>
        <v>100</v>
      </c>
      <c r="O739" s="7">
        <f t="shared" si="112"/>
        <v>50</v>
      </c>
      <c r="P739" s="7">
        <f t="shared" si="113"/>
        <v>16.5</v>
      </c>
      <c r="Q739" s="8">
        <f t="shared" si="114"/>
        <v>53.725000000000001</v>
      </c>
      <c r="R739" s="8">
        <f t="shared" si="115"/>
        <v>46.625</v>
      </c>
      <c r="S739" s="8">
        <f t="shared" si="116"/>
        <v>38.674999999999997</v>
      </c>
      <c r="T739" s="8">
        <f t="shared" si="117"/>
        <v>47.875</v>
      </c>
      <c r="U739" s="7">
        <f t="shared" si="118"/>
        <v>46.341666666666661</v>
      </c>
      <c r="V739" s="7">
        <f t="shared" si="119"/>
        <v>46.724999999999994</v>
      </c>
    </row>
    <row r="740" spans="1:22" ht="13.5" x14ac:dyDescent="0.25">
      <c r="A740" s="3">
        <f>RSI!A740</f>
        <v>43383</v>
      </c>
      <c r="B740" s="2">
        <f>RSI!B740</f>
        <v>8.7737999999999996</v>
      </c>
      <c r="C740" s="2">
        <f>RSI!I740</f>
        <v>43.808637551384059</v>
      </c>
      <c r="D740" s="2">
        <f>MACD!E740</f>
        <v>0.17157620905662085</v>
      </c>
      <c r="E740" s="2">
        <f>MACD!F740</f>
        <v>0.33587754477778536</v>
      </c>
      <c r="F740" s="2">
        <f>'Moving Avg'!D740</f>
        <v>8.6219599999999996</v>
      </c>
      <c r="G740" s="2">
        <f>'Moving Avg'!F740</f>
        <v>8.8458149999999982</v>
      </c>
      <c r="H740" s="2">
        <f>'Moving Avg'!G740</f>
        <v>9.4537940000000003</v>
      </c>
      <c r="I740" s="2">
        <f>'Moving Avg'!H740</f>
        <v>7.7331164999999915</v>
      </c>
      <c r="J740" s="5" t="str">
        <f>OBV!F740</f>
        <v>BEARISH</v>
      </c>
      <c r="K740" s="5" t="str">
        <f>OBV!G740</f>
        <v>NEUTRAL</v>
      </c>
      <c r="L740" s="5" t="str">
        <f>OBV!H740</f>
        <v>BEARISH DIVERGENCE</v>
      </c>
      <c r="M740" s="7">
        <f t="shared" si="110"/>
        <v>25</v>
      </c>
      <c r="N740" s="7">
        <f t="shared" si="111"/>
        <v>100</v>
      </c>
      <c r="O740" s="7">
        <f t="shared" si="112"/>
        <v>50</v>
      </c>
      <c r="P740" s="7">
        <f t="shared" si="113"/>
        <v>16.5</v>
      </c>
      <c r="Q740" s="8">
        <f t="shared" si="114"/>
        <v>53.725000000000001</v>
      </c>
      <c r="R740" s="8">
        <f t="shared" si="115"/>
        <v>46.625</v>
      </c>
      <c r="S740" s="8">
        <f t="shared" si="116"/>
        <v>38.674999999999997</v>
      </c>
      <c r="T740" s="8">
        <f t="shared" si="117"/>
        <v>47.875</v>
      </c>
      <c r="U740" s="7">
        <f t="shared" si="118"/>
        <v>46.341666666666661</v>
      </c>
      <c r="V740" s="7">
        <f t="shared" si="119"/>
        <v>46.724999999999994</v>
      </c>
    </row>
    <row r="741" spans="1:22" ht="13.5" x14ac:dyDescent="0.25">
      <c r="A741" s="3">
        <f>RSI!A741</f>
        <v>43384</v>
      </c>
      <c r="B741" s="2">
        <f>RSI!B741</f>
        <v>8.7737999999999996</v>
      </c>
      <c r="C741" s="2">
        <f>RSI!I741</f>
        <v>43.808637551384059</v>
      </c>
      <c r="D741" s="2">
        <f>MACD!E741</f>
        <v>0.15199027218761429</v>
      </c>
      <c r="E741" s="2">
        <f>MACD!F741</f>
        <v>0.29910009025975115</v>
      </c>
      <c r="F741" s="2">
        <f>'Moving Avg'!D741</f>
        <v>8.7344399999999993</v>
      </c>
      <c r="G741" s="2">
        <f>'Moving Avg'!F741</f>
        <v>8.8078499999999984</v>
      </c>
      <c r="H741" s="2">
        <f>'Moving Avg'!G741</f>
        <v>9.4498560000000005</v>
      </c>
      <c r="I741" s="2">
        <f>'Moving Avg'!H741</f>
        <v>7.7515354999999921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  <c r="M741" s="7">
        <f t="shared" si="110"/>
        <v>25</v>
      </c>
      <c r="N741" s="7">
        <f t="shared" si="111"/>
        <v>100</v>
      </c>
      <c r="O741" s="7">
        <f t="shared" si="112"/>
        <v>50</v>
      </c>
      <c r="P741" s="7">
        <f t="shared" si="113"/>
        <v>83.5</v>
      </c>
      <c r="Q741" s="8">
        <f t="shared" si="114"/>
        <v>63.774999999999999</v>
      </c>
      <c r="R741" s="8">
        <f t="shared" si="115"/>
        <v>63.375</v>
      </c>
      <c r="S741" s="8">
        <f t="shared" si="116"/>
        <v>68.825000000000003</v>
      </c>
      <c r="T741" s="8">
        <f t="shared" si="117"/>
        <v>64.625</v>
      </c>
      <c r="U741" s="7">
        <f t="shared" si="118"/>
        <v>65.325000000000003</v>
      </c>
      <c r="V741" s="7">
        <f t="shared" si="119"/>
        <v>65.150000000000006</v>
      </c>
    </row>
    <row r="742" spans="1:22" ht="13.5" x14ac:dyDescent="0.25">
      <c r="A742" s="3">
        <f>RSI!A742</f>
        <v>43385</v>
      </c>
      <c r="B742" s="2">
        <f>RSI!B742</f>
        <v>8.5488999999999997</v>
      </c>
      <c r="C742" s="2">
        <f>RSI!I742</f>
        <v>38.96015077005903</v>
      </c>
      <c r="D742" s="2">
        <f>MACD!E742</f>
        <v>0.14392333849038508</v>
      </c>
      <c r="E742" s="2">
        <f>MACD!F742</f>
        <v>0.26806473990587792</v>
      </c>
      <c r="F742" s="2">
        <f>'Moving Avg'!D742</f>
        <v>8.7344400000000011</v>
      </c>
      <c r="G742" s="2">
        <f>'Moving Avg'!F742</f>
        <v>8.7726999999999986</v>
      </c>
      <c r="H742" s="2">
        <f>'Moving Avg'!G742</f>
        <v>9.4467079999999992</v>
      </c>
      <c r="I742" s="2">
        <f>'Moving Avg'!H742</f>
        <v>7.7687779999999904</v>
      </c>
      <c r="J742" s="5" t="str">
        <f>OBV!F742</f>
        <v>BULLISH</v>
      </c>
      <c r="K742" s="5" t="str">
        <f>OBV!G742</f>
        <v>NEUTRAL</v>
      </c>
      <c r="L742" s="5" t="str">
        <f>OBV!H742</f>
        <v>NEUTRAL</v>
      </c>
      <c r="M742" s="7">
        <f t="shared" si="110"/>
        <v>25</v>
      </c>
      <c r="N742" s="7">
        <f t="shared" si="111"/>
        <v>100</v>
      </c>
      <c r="O742" s="7">
        <f t="shared" si="112"/>
        <v>50</v>
      </c>
      <c r="P742" s="7">
        <f t="shared" si="113"/>
        <v>49.5</v>
      </c>
      <c r="Q742" s="8">
        <f t="shared" si="114"/>
        <v>58.674999999999997</v>
      </c>
      <c r="R742" s="8">
        <f t="shared" si="115"/>
        <v>54.875</v>
      </c>
      <c r="S742" s="8">
        <f t="shared" si="116"/>
        <v>53.525000000000006</v>
      </c>
      <c r="T742" s="8">
        <f t="shared" si="117"/>
        <v>56.125</v>
      </c>
      <c r="U742" s="7">
        <f t="shared" si="118"/>
        <v>55.691666666666663</v>
      </c>
      <c r="V742" s="7">
        <f t="shared" si="119"/>
        <v>55.8</v>
      </c>
    </row>
    <row r="743" spans="1:22" ht="13.5" x14ac:dyDescent="0.25">
      <c r="A743" s="3">
        <f>RSI!A743</f>
        <v>43389</v>
      </c>
      <c r="B743" s="2">
        <f>RSI!B743</f>
        <v>8.7175999999999991</v>
      </c>
      <c r="C743" s="2">
        <f>RSI!I743</f>
        <v>43.969499658525066</v>
      </c>
      <c r="D743" s="2">
        <f>MACD!E743</f>
        <v>8.6507098830272966E-2</v>
      </c>
      <c r="E743" s="2">
        <f>MACD!F743</f>
        <v>0.23175321169075694</v>
      </c>
      <c r="F743" s="2">
        <f>'Moving Avg'!D743</f>
        <v>8.7231999999999985</v>
      </c>
      <c r="G743" s="2">
        <f>'Moving Avg'!F743</f>
        <v>8.7462649999999993</v>
      </c>
      <c r="H743" s="2">
        <f>'Moving Avg'!G743</f>
        <v>9.4474959999999992</v>
      </c>
      <c r="I743" s="2">
        <f>'Moving Avg'!H743</f>
        <v>7.7861364999999907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  <c r="M743" s="7">
        <f t="shared" si="110"/>
        <v>25</v>
      </c>
      <c r="N743" s="7">
        <f t="shared" si="111"/>
        <v>100</v>
      </c>
      <c r="O743" s="7">
        <f t="shared" si="112"/>
        <v>50</v>
      </c>
      <c r="P743" s="7">
        <f t="shared" si="113"/>
        <v>66.5</v>
      </c>
      <c r="Q743" s="8">
        <f t="shared" si="114"/>
        <v>61.225000000000001</v>
      </c>
      <c r="R743" s="8">
        <f t="shared" si="115"/>
        <v>59.125</v>
      </c>
      <c r="S743" s="8">
        <f t="shared" si="116"/>
        <v>61.174999999999997</v>
      </c>
      <c r="T743" s="8">
        <f t="shared" si="117"/>
        <v>60.375</v>
      </c>
      <c r="U743" s="7">
        <f t="shared" si="118"/>
        <v>60.508333333333326</v>
      </c>
      <c r="V743" s="7">
        <f t="shared" si="119"/>
        <v>60.474999999999994</v>
      </c>
    </row>
    <row r="744" spans="1:22" ht="13.5" x14ac:dyDescent="0.25">
      <c r="A744" s="3">
        <f>RSI!A744</f>
        <v>43390</v>
      </c>
      <c r="B744" s="2">
        <f>RSI!B744</f>
        <v>8.4588999999999999</v>
      </c>
      <c r="C744" s="2">
        <f>RSI!I744</f>
        <v>38.721582662404231</v>
      </c>
      <c r="D744" s="2">
        <f>MACD!E744</f>
        <v>3.1666374323572555E-2</v>
      </c>
      <c r="E744" s="2">
        <f>MACD!F744</f>
        <v>0.19173584421732009</v>
      </c>
      <c r="F744" s="2">
        <f>'Moving Avg'!D744</f>
        <v>8.6545999999999985</v>
      </c>
      <c r="G744" s="2">
        <f>'Moving Avg'!F744</f>
        <v>8.7083049999999993</v>
      </c>
      <c r="H744" s="2">
        <f>'Moving Avg'!G744</f>
        <v>9.4417599999999986</v>
      </c>
      <c r="I744" s="2">
        <f>'Moving Avg'!H744</f>
        <v>7.8019419999999924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  <c r="M744" s="7">
        <f t="shared" si="110"/>
        <v>25</v>
      </c>
      <c r="N744" s="7">
        <f t="shared" si="111"/>
        <v>100</v>
      </c>
      <c r="O744" s="7">
        <f t="shared" si="112"/>
        <v>50</v>
      </c>
      <c r="P744" s="7">
        <f t="shared" si="113"/>
        <v>0</v>
      </c>
      <c r="Q744" s="8">
        <f t="shared" si="114"/>
        <v>51.25</v>
      </c>
      <c r="R744" s="8">
        <f t="shared" si="115"/>
        <v>42.5</v>
      </c>
      <c r="S744" s="8">
        <f t="shared" si="116"/>
        <v>31.25</v>
      </c>
      <c r="T744" s="8">
        <f t="shared" si="117"/>
        <v>43.75</v>
      </c>
      <c r="U744" s="7">
        <f t="shared" si="118"/>
        <v>41.666666666666664</v>
      </c>
      <c r="V744" s="7">
        <f t="shared" si="119"/>
        <v>42.1875</v>
      </c>
    </row>
    <row r="745" spans="1:22" ht="13.5" x14ac:dyDescent="0.25">
      <c r="A745" s="3">
        <f>RSI!A745</f>
        <v>43391</v>
      </c>
      <c r="B745" s="2">
        <f>RSI!B745</f>
        <v>8.6613000000000007</v>
      </c>
      <c r="C745" s="2">
        <f>RSI!I745</f>
        <v>44.320798335889577</v>
      </c>
      <c r="D745" s="2">
        <f>MACD!E745</f>
        <v>-2.6909878487359151E-2</v>
      </c>
      <c r="E745" s="2">
        <f>MACD!F745</f>
        <v>0.14800669967638425</v>
      </c>
      <c r="F745" s="2">
        <f>'Moving Avg'!D745</f>
        <v>8.6320999999999994</v>
      </c>
      <c r="G745" s="2">
        <f>'Moving Avg'!F745</f>
        <v>8.6880550000000021</v>
      </c>
      <c r="H745" s="2">
        <f>'Moving Avg'!G745</f>
        <v>9.4449079999999999</v>
      </c>
      <c r="I745" s="2">
        <f>'Moving Avg'!H745</f>
        <v>7.8187594999999916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  <c r="M745" s="7">
        <f t="shared" si="110"/>
        <v>25</v>
      </c>
      <c r="N745" s="7">
        <f t="shared" si="111"/>
        <v>100</v>
      </c>
      <c r="O745" s="7">
        <f t="shared" si="112"/>
        <v>50</v>
      </c>
      <c r="P745" s="7">
        <f t="shared" si="113"/>
        <v>16.5</v>
      </c>
      <c r="Q745" s="8">
        <f t="shared" si="114"/>
        <v>53.725000000000001</v>
      </c>
      <c r="R745" s="8">
        <f t="shared" si="115"/>
        <v>46.625</v>
      </c>
      <c r="S745" s="8">
        <f t="shared" si="116"/>
        <v>38.674999999999997</v>
      </c>
      <c r="T745" s="8">
        <f t="shared" si="117"/>
        <v>47.875</v>
      </c>
      <c r="U745" s="7">
        <f t="shared" si="118"/>
        <v>46.341666666666661</v>
      </c>
      <c r="V745" s="7">
        <f t="shared" si="119"/>
        <v>46.724999999999994</v>
      </c>
    </row>
    <row r="746" spans="1:22" ht="13.5" x14ac:dyDescent="0.25">
      <c r="A746" s="3">
        <f>RSI!A746</f>
        <v>43392</v>
      </c>
      <c r="B746" s="2">
        <f>RSI!B746</f>
        <v>8.6613000000000007</v>
      </c>
      <c r="C746" s="2">
        <f>RSI!I746</f>
        <v>44.320798335889577</v>
      </c>
      <c r="D746" s="2">
        <f>MACD!E746</f>
        <v>-0.10967463634791841</v>
      </c>
      <c r="E746" s="2">
        <f>MACD!F746</f>
        <v>9.6470432471523718E-2</v>
      </c>
      <c r="F746" s="2">
        <f>'Moving Avg'!D746</f>
        <v>8.6096000000000004</v>
      </c>
      <c r="G746" s="2">
        <f>'Moving Avg'!F746</f>
        <v>8.6711800000000014</v>
      </c>
      <c r="H746" s="2">
        <f>'Moving Avg'!G746</f>
        <v>9.4380459999999999</v>
      </c>
      <c r="I746" s="2">
        <f>'Moving Avg'!H746</f>
        <v>7.8349534999999912</v>
      </c>
      <c r="J746" s="5" t="str">
        <f>OBV!F746</f>
        <v>BEARISH</v>
      </c>
      <c r="K746" s="5" t="str">
        <f>OBV!G746</f>
        <v>NEUTRAL</v>
      </c>
      <c r="L746" s="5" t="str">
        <f>OBV!H746</f>
        <v>CONFIRMED BEARISH</v>
      </c>
      <c r="M746" s="7">
        <f t="shared" si="110"/>
        <v>25</v>
      </c>
      <c r="N746" s="7">
        <f t="shared" si="111"/>
        <v>100</v>
      </c>
      <c r="O746" s="7">
        <f t="shared" si="112"/>
        <v>50</v>
      </c>
      <c r="P746" s="7">
        <f t="shared" si="113"/>
        <v>16.5</v>
      </c>
      <c r="Q746" s="8">
        <f t="shared" si="114"/>
        <v>53.725000000000001</v>
      </c>
      <c r="R746" s="8">
        <f t="shared" si="115"/>
        <v>46.625</v>
      </c>
      <c r="S746" s="8">
        <f t="shared" si="116"/>
        <v>38.674999999999997</v>
      </c>
      <c r="T746" s="8">
        <f t="shared" si="117"/>
        <v>47.875</v>
      </c>
      <c r="U746" s="7">
        <f t="shared" si="118"/>
        <v>46.341666666666661</v>
      </c>
      <c r="V746" s="7">
        <f t="shared" si="119"/>
        <v>46.724999999999994</v>
      </c>
    </row>
    <row r="747" spans="1:22" ht="13.5" x14ac:dyDescent="0.25">
      <c r="A747" s="3">
        <f>RSI!A747</f>
        <v>43395</v>
      </c>
      <c r="B747" s="2">
        <f>RSI!B747</f>
        <v>8.6613000000000007</v>
      </c>
      <c r="C747" s="2">
        <f>RSI!I747</f>
        <v>44.320798335889577</v>
      </c>
      <c r="D747" s="2">
        <f>MACD!E747</f>
        <v>-0.12647295505521861</v>
      </c>
      <c r="E747" s="2">
        <f>MACD!F747</f>
        <v>5.1881754966175253E-2</v>
      </c>
      <c r="F747" s="2">
        <f>'Moving Avg'!D747</f>
        <v>8.6320799999999984</v>
      </c>
      <c r="G747" s="2">
        <f>'Moving Avg'!F747</f>
        <v>8.6655550000000012</v>
      </c>
      <c r="H747" s="2">
        <f>'Moving Avg'!G747</f>
        <v>9.4311839999999982</v>
      </c>
      <c r="I747" s="2">
        <f>'Moving Avg'!H747</f>
        <v>7.8508619999999905</v>
      </c>
      <c r="J747" s="5" t="str">
        <f>OBV!F747</f>
        <v>BEARISH</v>
      </c>
      <c r="K747" s="5" t="str">
        <f>OBV!G747</f>
        <v>NEUTRAL</v>
      </c>
      <c r="L747" s="5" t="str">
        <f>OBV!H747</f>
        <v>BEARISH DIVERGENCE</v>
      </c>
      <c r="M747" s="7">
        <f t="shared" si="110"/>
        <v>25</v>
      </c>
      <c r="N747" s="7">
        <f t="shared" si="111"/>
        <v>100</v>
      </c>
      <c r="O747" s="7">
        <f t="shared" si="112"/>
        <v>50</v>
      </c>
      <c r="P747" s="7">
        <f t="shared" si="113"/>
        <v>16.5</v>
      </c>
      <c r="Q747" s="8">
        <f t="shared" si="114"/>
        <v>53.725000000000001</v>
      </c>
      <c r="R747" s="8">
        <f t="shared" si="115"/>
        <v>46.625</v>
      </c>
      <c r="S747" s="8">
        <f t="shared" si="116"/>
        <v>38.674999999999997</v>
      </c>
      <c r="T747" s="8">
        <f t="shared" si="117"/>
        <v>47.875</v>
      </c>
      <c r="U747" s="7">
        <f t="shared" si="118"/>
        <v>46.341666666666661</v>
      </c>
      <c r="V747" s="7">
        <f t="shared" si="119"/>
        <v>46.724999999999994</v>
      </c>
    </row>
    <row r="748" spans="1:22" ht="13.5" x14ac:dyDescent="0.25">
      <c r="A748" s="3">
        <f>RSI!A748</f>
        <v>43396</v>
      </c>
      <c r="B748" s="2">
        <f>RSI!B748</f>
        <v>8.4025999999999996</v>
      </c>
      <c r="C748" s="2">
        <f>RSI!I748</f>
        <v>38.678803800205181</v>
      </c>
      <c r="D748" s="2">
        <f>MACD!E748</f>
        <v>-8.5710692446347991E-2</v>
      </c>
      <c r="E748" s="2">
        <f>MACD!F748</f>
        <v>2.4363265483670606E-2</v>
      </c>
      <c r="F748" s="2">
        <f>'Moving Avg'!D748</f>
        <v>8.5690800000000014</v>
      </c>
      <c r="G748" s="2">
        <f>'Moving Avg'!F748</f>
        <v>8.6582400000000028</v>
      </c>
      <c r="H748" s="2">
        <f>'Moving Avg'!G748</f>
        <v>9.4099239999999984</v>
      </c>
      <c r="I748" s="2">
        <f>'Moving Avg'!H748</f>
        <v>7.8650874999999916</v>
      </c>
      <c r="J748" s="5" t="str">
        <f>OBV!F748</f>
        <v>BEARISH</v>
      </c>
      <c r="K748" s="5" t="str">
        <f>OBV!G748</f>
        <v>WEAK</v>
      </c>
      <c r="L748" s="5" t="str">
        <f>OBV!H748</f>
        <v>CONFIRMED BEARISH</v>
      </c>
      <c r="M748" s="7">
        <f t="shared" si="110"/>
        <v>25</v>
      </c>
      <c r="N748" s="7">
        <f t="shared" si="111"/>
        <v>100</v>
      </c>
      <c r="O748" s="7">
        <f t="shared" si="112"/>
        <v>50</v>
      </c>
      <c r="P748" s="7">
        <f t="shared" si="113"/>
        <v>0</v>
      </c>
      <c r="Q748" s="8">
        <f t="shared" si="114"/>
        <v>51.25</v>
      </c>
      <c r="R748" s="8">
        <f t="shared" si="115"/>
        <v>42.5</v>
      </c>
      <c r="S748" s="8">
        <f t="shared" si="116"/>
        <v>31.25</v>
      </c>
      <c r="T748" s="8">
        <f t="shared" si="117"/>
        <v>43.75</v>
      </c>
      <c r="U748" s="7">
        <f t="shared" si="118"/>
        <v>41.666666666666664</v>
      </c>
      <c r="V748" s="7">
        <f t="shared" si="119"/>
        <v>42.1875</v>
      </c>
    </row>
    <row r="749" spans="1:22" ht="13.5" x14ac:dyDescent="0.25">
      <c r="A749" s="3">
        <f>RSI!A749</f>
        <v>43397</v>
      </c>
      <c r="B749" s="2">
        <f>RSI!B749</f>
        <v>8.5432000000000006</v>
      </c>
      <c r="C749" s="2">
        <f>RSI!I749</f>
        <v>42.930869056921111</v>
      </c>
      <c r="D749" s="2">
        <f>MACD!E749</f>
        <v>-5.4659225246277643E-2</v>
      </c>
      <c r="E749" s="2">
        <f>MACD!F749</f>
        <v>8.558767337680958E-3</v>
      </c>
      <c r="F749" s="2">
        <f>'Moving Avg'!D749</f>
        <v>8.585939999999999</v>
      </c>
      <c r="G749" s="2">
        <f>'Moving Avg'!F749</f>
        <v>8.638835000000002</v>
      </c>
      <c r="H749" s="2">
        <f>'Moving Avg'!G749</f>
        <v>9.3840519999999987</v>
      </c>
      <c r="I749" s="2">
        <f>'Moving Avg'!H749</f>
        <v>7.8799899999999923</v>
      </c>
      <c r="J749" s="5" t="str">
        <f>OBV!F749</f>
        <v>BEARISH</v>
      </c>
      <c r="K749" s="5" t="str">
        <f>OBV!G749</f>
        <v>NEUTRAL</v>
      </c>
      <c r="L749" s="5" t="str">
        <f>OBV!H749</f>
        <v>BEARISH DIVERGENCE</v>
      </c>
      <c r="M749" s="7">
        <f t="shared" si="110"/>
        <v>25</v>
      </c>
      <c r="N749" s="7">
        <f t="shared" si="111"/>
        <v>100</v>
      </c>
      <c r="O749" s="7">
        <f t="shared" si="112"/>
        <v>50</v>
      </c>
      <c r="P749" s="7">
        <f t="shared" si="113"/>
        <v>16.5</v>
      </c>
      <c r="Q749" s="8">
        <f t="shared" si="114"/>
        <v>53.725000000000001</v>
      </c>
      <c r="R749" s="8">
        <f t="shared" si="115"/>
        <v>46.625</v>
      </c>
      <c r="S749" s="8">
        <f t="shared" si="116"/>
        <v>38.674999999999997</v>
      </c>
      <c r="T749" s="8">
        <f t="shared" si="117"/>
        <v>47.875</v>
      </c>
      <c r="U749" s="7">
        <f t="shared" si="118"/>
        <v>46.341666666666661</v>
      </c>
      <c r="V749" s="7">
        <f t="shared" si="119"/>
        <v>46.724999999999994</v>
      </c>
    </row>
    <row r="750" spans="1:22" ht="13.5" x14ac:dyDescent="0.25">
      <c r="A750" s="3">
        <f>RSI!A750</f>
        <v>43398</v>
      </c>
      <c r="B750" s="2">
        <f>RSI!B750</f>
        <v>8.4364000000000008</v>
      </c>
      <c r="C750" s="2">
        <f>RSI!I750</f>
        <v>40.626413168750581</v>
      </c>
      <c r="D750" s="2">
        <f>MACD!E750</f>
        <v>-2.3172073163642892E-2</v>
      </c>
      <c r="E750" s="2">
        <f>MACD!F750</f>
        <v>2.2125992374161883E-3</v>
      </c>
      <c r="F750" s="2">
        <f>'Moving Avg'!D750</f>
        <v>8.5409600000000001</v>
      </c>
      <c r="G750" s="2">
        <f>'Moving Avg'!F750</f>
        <v>8.6135300000000008</v>
      </c>
      <c r="H750" s="2">
        <f>'Moving Avg'!G750</f>
        <v>9.3503080000000001</v>
      </c>
      <c r="I750" s="2">
        <f>'Moving Avg'!H750</f>
        <v>7.8938649999999919</v>
      </c>
      <c r="J750" s="5" t="str">
        <f>OBV!F750</f>
        <v>BEARISH</v>
      </c>
      <c r="K750" s="5" t="str">
        <f>OBV!G750</f>
        <v>WEAK</v>
      </c>
      <c r="L750" s="5" t="str">
        <f>OBV!H750</f>
        <v>CONFIRMED BEARISH</v>
      </c>
      <c r="M750" s="7">
        <f t="shared" si="110"/>
        <v>25</v>
      </c>
      <c r="N750" s="7">
        <f t="shared" si="111"/>
        <v>100</v>
      </c>
      <c r="O750" s="7">
        <f t="shared" si="112"/>
        <v>50</v>
      </c>
      <c r="P750" s="7">
        <f t="shared" si="113"/>
        <v>0</v>
      </c>
      <c r="Q750" s="8">
        <f t="shared" si="114"/>
        <v>51.25</v>
      </c>
      <c r="R750" s="8">
        <f t="shared" si="115"/>
        <v>42.5</v>
      </c>
      <c r="S750" s="8">
        <f t="shared" si="116"/>
        <v>31.25</v>
      </c>
      <c r="T750" s="8">
        <f t="shared" si="117"/>
        <v>43.75</v>
      </c>
      <c r="U750" s="7">
        <f t="shared" si="118"/>
        <v>41.666666666666664</v>
      </c>
      <c r="V750" s="7">
        <f t="shared" si="119"/>
        <v>42.1875</v>
      </c>
    </row>
    <row r="751" spans="1:22" ht="13.5" x14ac:dyDescent="0.25">
      <c r="A751" s="3">
        <f>RSI!A751</f>
        <v>43399</v>
      </c>
      <c r="B751" s="2">
        <f>RSI!B751</f>
        <v>8.2957999999999998</v>
      </c>
      <c r="C751" s="2">
        <f>RSI!I751</f>
        <v>37.753302108686277</v>
      </c>
      <c r="D751" s="2">
        <f>MACD!E751</f>
        <v>1.6021246253391297E-2</v>
      </c>
      <c r="E751" s="2">
        <f>MACD!F751</f>
        <v>4.97432864061121E-3</v>
      </c>
      <c r="F751" s="2">
        <f>'Moving Avg'!D751</f>
        <v>8.4678599999999999</v>
      </c>
      <c r="G751" s="2">
        <f>'Moving Avg'!F751</f>
        <v>8.5814750000000011</v>
      </c>
      <c r="H751" s="2">
        <f>'Moving Avg'!G751</f>
        <v>9.3137519999999991</v>
      </c>
      <c r="I751" s="2">
        <f>'Moving Avg'!H751</f>
        <v>7.9068034999999917</v>
      </c>
      <c r="J751" s="5" t="str">
        <f>OBV!F751</f>
        <v>BEARISH</v>
      </c>
      <c r="K751" s="5" t="str">
        <f>OBV!G751</f>
        <v>WEAK</v>
      </c>
      <c r="L751" s="5" t="str">
        <f>OBV!H751</f>
        <v>CONFIRMED BEARISH</v>
      </c>
      <c r="M751" s="7">
        <f t="shared" si="110"/>
        <v>25</v>
      </c>
      <c r="N751" s="7">
        <f t="shared" si="111"/>
        <v>0</v>
      </c>
      <c r="O751" s="7">
        <f t="shared" si="112"/>
        <v>50</v>
      </c>
      <c r="P751" s="7">
        <f t="shared" si="113"/>
        <v>0</v>
      </c>
      <c r="Q751" s="8">
        <f t="shared" si="114"/>
        <v>16.25</v>
      </c>
      <c r="R751" s="8">
        <f t="shared" si="115"/>
        <v>22.5</v>
      </c>
      <c r="S751" s="8">
        <f t="shared" si="116"/>
        <v>16.25</v>
      </c>
      <c r="T751" s="8">
        <f t="shared" si="117"/>
        <v>18.75</v>
      </c>
      <c r="U751" s="7">
        <f t="shared" si="118"/>
        <v>18.333333333333332</v>
      </c>
      <c r="V751" s="7">
        <f t="shared" si="119"/>
        <v>18.4375</v>
      </c>
    </row>
    <row r="752" spans="1:22" ht="13.5" x14ac:dyDescent="0.25">
      <c r="A752" s="3">
        <f>RSI!A752</f>
        <v>43402</v>
      </c>
      <c r="B752" s="2">
        <f>RSI!B752</f>
        <v>8.4364000000000008</v>
      </c>
      <c r="C752" s="2">
        <f>RSI!I752</f>
        <v>42.158525832319228</v>
      </c>
      <c r="D752" s="2">
        <f>MACD!E752</f>
        <v>6.9781632182639441E-3</v>
      </c>
      <c r="E752" s="2">
        <f>MACD!F752</f>
        <v>5.3750955561417575E-3</v>
      </c>
      <c r="F752" s="2">
        <f>'Moving Avg'!D752</f>
        <v>8.4228799999999993</v>
      </c>
      <c r="G752" s="2">
        <f>'Moving Avg'!F752</f>
        <v>8.5595399999999984</v>
      </c>
      <c r="H752" s="2">
        <f>'Moving Avg'!G752</f>
        <v>9.2860819999999986</v>
      </c>
      <c r="I752" s="2">
        <f>'Moving Avg'!H752</f>
        <v>7.9204449999999929</v>
      </c>
      <c r="J752" s="5" t="str">
        <f>OBV!F752</f>
        <v>BEARISH</v>
      </c>
      <c r="K752" s="5" t="str">
        <f>OBV!G752</f>
        <v>WEAK</v>
      </c>
      <c r="L752" s="5" t="str">
        <f>OBV!H752</f>
        <v>CONFIRMED BEARISH</v>
      </c>
      <c r="M752" s="7">
        <f t="shared" si="110"/>
        <v>25</v>
      </c>
      <c r="N752" s="7">
        <f t="shared" si="111"/>
        <v>0</v>
      </c>
      <c r="O752" s="7">
        <f t="shared" si="112"/>
        <v>50</v>
      </c>
      <c r="P752" s="7">
        <f t="shared" si="113"/>
        <v>0</v>
      </c>
      <c r="Q752" s="8">
        <f t="shared" si="114"/>
        <v>16.25</v>
      </c>
      <c r="R752" s="8">
        <f t="shared" si="115"/>
        <v>22.5</v>
      </c>
      <c r="S752" s="8">
        <f t="shared" si="116"/>
        <v>16.25</v>
      </c>
      <c r="T752" s="8">
        <f t="shared" si="117"/>
        <v>18.75</v>
      </c>
      <c r="U752" s="7">
        <f t="shared" si="118"/>
        <v>18.333333333333332</v>
      </c>
      <c r="V752" s="7">
        <f t="shared" si="119"/>
        <v>18.4375</v>
      </c>
    </row>
    <row r="753" spans="1:22" ht="13.5" x14ac:dyDescent="0.25">
      <c r="A753" s="3">
        <f>RSI!A753</f>
        <v>43403</v>
      </c>
      <c r="B753" s="2">
        <f>RSI!B753</f>
        <v>8.6895000000000007</v>
      </c>
      <c r="C753" s="2">
        <f>RSI!I753</f>
        <v>49.136783201781732</v>
      </c>
      <c r="D753" s="2">
        <f>MACD!E753</f>
        <v>8.3013527124720099E-3</v>
      </c>
      <c r="E753" s="2">
        <f>MACD!F753</f>
        <v>5.9603469874078083E-3</v>
      </c>
      <c r="F753" s="2">
        <f>'Moving Avg'!D753</f>
        <v>8.4802600000000012</v>
      </c>
      <c r="G753" s="2">
        <f>'Moving Avg'!F753</f>
        <v>8.563480000000002</v>
      </c>
      <c r="H753" s="2">
        <f>'Moving Avg'!G753</f>
        <v>9.2623479999999976</v>
      </c>
      <c r="I753" s="2">
        <f>'Moving Avg'!H753</f>
        <v>7.935351999999992</v>
      </c>
      <c r="J753" s="5" t="str">
        <f>OBV!F753</f>
        <v>BULLISH</v>
      </c>
      <c r="K753" s="5" t="str">
        <f>OBV!G753</f>
        <v>STRONG</v>
      </c>
      <c r="L753" s="5" t="str">
        <f>OBV!H753</f>
        <v>CONFIRMED BULLISH</v>
      </c>
      <c r="M753" s="7">
        <f t="shared" si="110"/>
        <v>25</v>
      </c>
      <c r="N753" s="7">
        <f t="shared" si="111"/>
        <v>0</v>
      </c>
      <c r="O753" s="7">
        <f t="shared" si="112"/>
        <v>50</v>
      </c>
      <c r="P753" s="7">
        <f t="shared" si="113"/>
        <v>100</v>
      </c>
      <c r="Q753" s="8">
        <f t="shared" si="114"/>
        <v>31.25</v>
      </c>
      <c r="R753" s="8">
        <f t="shared" si="115"/>
        <v>47.5</v>
      </c>
      <c r="S753" s="8">
        <f t="shared" si="116"/>
        <v>61.25</v>
      </c>
      <c r="T753" s="8">
        <f t="shared" si="117"/>
        <v>43.75</v>
      </c>
      <c r="U753" s="7">
        <f t="shared" si="118"/>
        <v>46.666666666666664</v>
      </c>
      <c r="V753" s="7">
        <f t="shared" si="119"/>
        <v>45.9375</v>
      </c>
    </row>
    <row r="754" spans="1:22" ht="13.5" x14ac:dyDescent="0.25">
      <c r="A754" s="3">
        <f>RSI!A754</f>
        <v>43404</v>
      </c>
      <c r="B754" s="2">
        <f>RSI!B754</f>
        <v>9.1675000000000004</v>
      </c>
      <c r="C754" s="2">
        <f>RSI!I754</f>
        <v>59.158270666041446</v>
      </c>
      <c r="D754" s="2">
        <f>MACD!E754</f>
        <v>-6.5643742159160468E-2</v>
      </c>
      <c r="E754" s="2">
        <f>MACD!F754</f>
        <v>-8.3604708419058454E-3</v>
      </c>
      <c r="F754" s="2">
        <f>'Moving Avg'!D754</f>
        <v>8.6051199999999994</v>
      </c>
      <c r="G754" s="2">
        <f>'Moving Avg'!F754</f>
        <v>8.6000350000000019</v>
      </c>
      <c r="H754" s="2">
        <f>'Moving Avg'!G754</f>
        <v>9.2536859999999983</v>
      </c>
      <c r="I754" s="2">
        <f>'Moving Avg'!H754</f>
        <v>7.9526489999999921</v>
      </c>
      <c r="J754" s="5" t="str">
        <f>OBV!F754</f>
        <v>BULLISH</v>
      </c>
      <c r="K754" s="5" t="str">
        <f>OBV!G754</f>
        <v>STRONG</v>
      </c>
      <c r="L754" s="5" t="str">
        <f>OBV!H754</f>
        <v>CONFIRMED BULLISH</v>
      </c>
      <c r="M754" s="7">
        <f t="shared" si="110"/>
        <v>25</v>
      </c>
      <c r="N754" s="7">
        <f t="shared" si="111"/>
        <v>100</v>
      </c>
      <c r="O754" s="7">
        <f t="shared" si="112"/>
        <v>50</v>
      </c>
      <c r="P754" s="7">
        <f t="shared" si="113"/>
        <v>100</v>
      </c>
      <c r="Q754" s="8">
        <f t="shared" si="114"/>
        <v>66.25</v>
      </c>
      <c r="R754" s="8">
        <f t="shared" si="115"/>
        <v>67.5</v>
      </c>
      <c r="S754" s="8">
        <f t="shared" si="116"/>
        <v>76.25</v>
      </c>
      <c r="T754" s="8">
        <f t="shared" si="117"/>
        <v>68.75</v>
      </c>
      <c r="U754" s="7">
        <f t="shared" si="118"/>
        <v>70</v>
      </c>
      <c r="V754" s="7">
        <f t="shared" si="119"/>
        <v>69.6875</v>
      </c>
    </row>
    <row r="755" spans="1:22" ht="13.5" x14ac:dyDescent="0.25">
      <c r="A755" s="3">
        <f>RSI!A755</f>
        <v>43405</v>
      </c>
      <c r="B755" s="2">
        <f>RSI!B755</f>
        <v>9.6737000000000002</v>
      </c>
      <c r="C755" s="2">
        <f>RSI!I755</f>
        <v>66.651705290434634</v>
      </c>
      <c r="D755" s="2">
        <f>MACD!E755</f>
        <v>-0.13726290489722892</v>
      </c>
      <c r="E755" s="2">
        <f>MACD!F755</f>
        <v>-3.4140957652970462E-2</v>
      </c>
      <c r="F755" s="2">
        <f>'Moving Avg'!D755</f>
        <v>8.8525799999999997</v>
      </c>
      <c r="G755" s="2">
        <f>'Moving Avg'!F755</f>
        <v>8.6618999999999993</v>
      </c>
      <c r="H755" s="2">
        <f>'Moving Avg'!G755</f>
        <v>9.244688</v>
      </c>
      <c r="I755" s="2">
        <f>'Moving Avg'!H755</f>
        <v>7.9727104999999927</v>
      </c>
      <c r="J755" s="5" t="str">
        <f>OBV!F755</f>
        <v>BULLISH</v>
      </c>
      <c r="K755" s="5" t="str">
        <f>OBV!G755</f>
        <v>STRONG</v>
      </c>
      <c r="L755" s="5" t="str">
        <f>OBV!H755</f>
        <v>CONFIRMED BULLISH</v>
      </c>
      <c r="M755" s="7">
        <f t="shared" si="110"/>
        <v>25</v>
      </c>
      <c r="N755" s="7">
        <f t="shared" si="111"/>
        <v>100</v>
      </c>
      <c r="O755" s="7">
        <f t="shared" si="112"/>
        <v>50</v>
      </c>
      <c r="P755" s="7">
        <f t="shared" si="113"/>
        <v>100</v>
      </c>
      <c r="Q755" s="8">
        <f t="shared" si="114"/>
        <v>66.25</v>
      </c>
      <c r="R755" s="8">
        <f t="shared" si="115"/>
        <v>67.5</v>
      </c>
      <c r="S755" s="8">
        <f t="shared" si="116"/>
        <v>76.25</v>
      </c>
      <c r="T755" s="8">
        <f t="shared" si="117"/>
        <v>68.75</v>
      </c>
      <c r="U755" s="7">
        <f t="shared" si="118"/>
        <v>70</v>
      </c>
      <c r="V755" s="7">
        <f t="shared" si="119"/>
        <v>69.6875</v>
      </c>
    </row>
    <row r="756" spans="1:22" ht="13.5" x14ac:dyDescent="0.25">
      <c r="A756" s="3">
        <f>RSI!A756</f>
        <v>43406</v>
      </c>
      <c r="B756" s="2">
        <f>RSI!B756</f>
        <v>9.8087</v>
      </c>
      <c r="C756" s="2">
        <f>RSI!I756</f>
        <v>68.321042201512611</v>
      </c>
      <c r="D756" s="2">
        <f>MACD!E756</f>
        <v>-0.21334785684417845</v>
      </c>
      <c r="E756" s="2">
        <f>MACD!F756</f>
        <v>-6.9982337491212063E-2</v>
      </c>
      <c r="F756" s="2">
        <f>'Moving Avg'!D756</f>
        <v>9.1551600000000004</v>
      </c>
      <c r="G756" s="2">
        <f>'Moving Avg'!F756</f>
        <v>8.7417649999999973</v>
      </c>
      <c r="H756" s="2">
        <f>'Moving Avg'!G756</f>
        <v>9.2271399999999986</v>
      </c>
      <c r="I756" s="2">
        <f>'Moving Avg'!H756</f>
        <v>7.9934469999999926</v>
      </c>
      <c r="J756" s="5" t="str">
        <f>OBV!F756</f>
        <v>BULLISH</v>
      </c>
      <c r="K756" s="5" t="str">
        <f>OBV!G756</f>
        <v>STRONG</v>
      </c>
      <c r="L756" s="5" t="str">
        <f>OBV!H756</f>
        <v>CONFIRMED BULLISH</v>
      </c>
      <c r="M756" s="7">
        <f t="shared" si="110"/>
        <v>25</v>
      </c>
      <c r="N756" s="7">
        <f t="shared" si="111"/>
        <v>100</v>
      </c>
      <c r="O756" s="7">
        <f t="shared" si="112"/>
        <v>50</v>
      </c>
      <c r="P756" s="7">
        <f t="shared" si="113"/>
        <v>100</v>
      </c>
      <c r="Q756" s="8">
        <f t="shared" si="114"/>
        <v>66.25</v>
      </c>
      <c r="R756" s="8">
        <f t="shared" si="115"/>
        <v>67.5</v>
      </c>
      <c r="S756" s="8">
        <f t="shared" si="116"/>
        <v>76.25</v>
      </c>
      <c r="T756" s="8">
        <f t="shared" si="117"/>
        <v>68.75</v>
      </c>
      <c r="U756" s="7">
        <f t="shared" si="118"/>
        <v>70</v>
      </c>
      <c r="V756" s="7">
        <f t="shared" si="119"/>
        <v>69.6875</v>
      </c>
    </row>
    <row r="757" spans="1:22" ht="13.5" x14ac:dyDescent="0.25">
      <c r="A757" s="3">
        <f>RSI!A757</f>
        <v>43409</v>
      </c>
      <c r="B757" s="2">
        <f>RSI!B757</f>
        <v>9.8087</v>
      </c>
      <c r="C757" s="2">
        <f>RSI!I757</f>
        <v>68.321042201512611</v>
      </c>
      <c r="D757" s="2">
        <f>MACD!E757</f>
        <v>-0.2836030430494052</v>
      </c>
      <c r="E757" s="2">
        <f>MACD!F757</f>
        <v>-0.11270647860285068</v>
      </c>
      <c r="F757" s="2">
        <f>'Moving Avg'!D757</f>
        <v>9.4296199999999999</v>
      </c>
      <c r="G757" s="2">
        <f>'Moving Avg'!F757</f>
        <v>8.8047549999999983</v>
      </c>
      <c r="H757" s="2">
        <f>'Moving Avg'!G757</f>
        <v>9.2152159999999999</v>
      </c>
      <c r="I757" s="2">
        <f>'Moving Avg'!H757</f>
        <v>8.0140539999999927</v>
      </c>
      <c r="J757" s="5" t="str">
        <f>OBV!F757</f>
        <v>BULLISH</v>
      </c>
      <c r="K757" s="5" t="str">
        <f>OBV!G757</f>
        <v>STRONG</v>
      </c>
      <c r="L757" s="5" t="str">
        <f>OBV!H757</f>
        <v>CONFIRMED BULLISH</v>
      </c>
      <c r="M757" s="7">
        <f t="shared" si="110"/>
        <v>25</v>
      </c>
      <c r="N757" s="7">
        <f t="shared" si="111"/>
        <v>100</v>
      </c>
      <c r="O757" s="7">
        <f t="shared" si="112"/>
        <v>50</v>
      </c>
      <c r="P757" s="7">
        <f t="shared" si="113"/>
        <v>100</v>
      </c>
      <c r="Q757" s="8">
        <f t="shared" si="114"/>
        <v>66.25</v>
      </c>
      <c r="R757" s="8">
        <f t="shared" si="115"/>
        <v>67.5</v>
      </c>
      <c r="S757" s="8">
        <f t="shared" si="116"/>
        <v>76.25</v>
      </c>
      <c r="T757" s="8">
        <f t="shared" si="117"/>
        <v>68.75</v>
      </c>
      <c r="U757" s="7">
        <f t="shared" si="118"/>
        <v>70</v>
      </c>
      <c r="V757" s="7">
        <f t="shared" si="119"/>
        <v>69.6875</v>
      </c>
    </row>
    <row r="758" spans="1:22" ht="13.5" x14ac:dyDescent="0.25">
      <c r="A758" s="3">
        <f>RSI!A758</f>
        <v>43410</v>
      </c>
      <c r="B758" s="2">
        <f>RSI!B758</f>
        <v>9.7299000000000007</v>
      </c>
      <c r="C758" s="2">
        <f>RSI!I758</f>
        <v>66.081735292177271</v>
      </c>
      <c r="D758" s="2">
        <f>MACD!E758</f>
        <v>-0.38245308303299552</v>
      </c>
      <c r="E758" s="2">
        <f>MACD!F758</f>
        <v>-0.16665579948887965</v>
      </c>
      <c r="F758" s="2">
        <f>'Moving Avg'!D758</f>
        <v>9.6377000000000006</v>
      </c>
      <c r="G758" s="2">
        <f>'Moving Avg'!F758</f>
        <v>8.8525600000000004</v>
      </c>
      <c r="H758" s="2">
        <f>'Moving Avg'!G758</f>
        <v>9.2005919999999985</v>
      </c>
      <c r="I758" s="2">
        <f>'Moving Avg'!H758</f>
        <v>8.0342669999999945</v>
      </c>
      <c r="J758" s="5" t="str">
        <f>OBV!F758</f>
        <v>BULLISH</v>
      </c>
      <c r="K758" s="5" t="str">
        <f>OBV!G758</f>
        <v>STRONG</v>
      </c>
      <c r="L758" s="5" t="str">
        <f>OBV!H758</f>
        <v>CONFIRMED BULLISH</v>
      </c>
      <c r="M758" s="7">
        <f t="shared" si="110"/>
        <v>25</v>
      </c>
      <c r="N758" s="7">
        <f t="shared" si="111"/>
        <v>100</v>
      </c>
      <c r="O758" s="7">
        <f t="shared" si="112"/>
        <v>50</v>
      </c>
      <c r="P758" s="7">
        <f t="shared" si="113"/>
        <v>100</v>
      </c>
      <c r="Q758" s="8">
        <f t="shared" si="114"/>
        <v>66.25</v>
      </c>
      <c r="R758" s="8">
        <f t="shared" si="115"/>
        <v>67.5</v>
      </c>
      <c r="S758" s="8">
        <f t="shared" si="116"/>
        <v>76.25</v>
      </c>
      <c r="T758" s="8">
        <f t="shared" si="117"/>
        <v>68.75</v>
      </c>
      <c r="U758" s="7">
        <f t="shared" si="118"/>
        <v>70</v>
      </c>
      <c r="V758" s="7">
        <f t="shared" si="119"/>
        <v>69.6875</v>
      </c>
    </row>
    <row r="759" spans="1:22" ht="13.5" x14ac:dyDescent="0.25">
      <c r="A759" s="3">
        <f>RSI!A759</f>
        <v>43411</v>
      </c>
      <c r="B759" s="2">
        <f>RSI!B759</f>
        <v>9.4656000000000002</v>
      </c>
      <c r="C759" s="2">
        <f>RSI!I759</f>
        <v>59.086489851559264</v>
      </c>
      <c r="D759" s="2">
        <f>MACD!E759</f>
        <v>-0.42945863478044544</v>
      </c>
      <c r="E759" s="2">
        <f>MACD!F759</f>
        <v>-0.21921636654719281</v>
      </c>
      <c r="F759" s="2">
        <f>'Moving Avg'!D759</f>
        <v>9.6973200000000013</v>
      </c>
      <c r="G759" s="2">
        <f>'Moving Avg'!F759</f>
        <v>8.8857449999999965</v>
      </c>
      <c r="H759" s="2">
        <f>'Moving Avg'!G759</f>
        <v>9.1761819999999972</v>
      </c>
      <c r="I759" s="2">
        <f>'Moving Avg'!H759</f>
        <v>8.0527684999999938</v>
      </c>
      <c r="J759" s="5" t="str">
        <f>OBV!F759</f>
        <v>BEARISH</v>
      </c>
      <c r="K759" s="5" t="str">
        <f>OBV!G759</f>
        <v>WEAK</v>
      </c>
      <c r="L759" s="5" t="str">
        <f>OBV!H759</f>
        <v>BEARISH DIVERGENCE</v>
      </c>
      <c r="M759" s="7">
        <f t="shared" si="110"/>
        <v>25</v>
      </c>
      <c r="N759" s="7">
        <f t="shared" si="111"/>
        <v>100</v>
      </c>
      <c r="O759" s="7">
        <f t="shared" si="112"/>
        <v>50</v>
      </c>
      <c r="P759" s="7">
        <f t="shared" si="113"/>
        <v>0</v>
      </c>
      <c r="Q759" s="8">
        <f t="shared" si="114"/>
        <v>51.25</v>
      </c>
      <c r="R759" s="8">
        <f t="shared" si="115"/>
        <v>42.5</v>
      </c>
      <c r="S759" s="8">
        <f t="shared" si="116"/>
        <v>31.25</v>
      </c>
      <c r="T759" s="8">
        <f t="shared" si="117"/>
        <v>43.75</v>
      </c>
      <c r="U759" s="7">
        <f t="shared" si="118"/>
        <v>41.666666666666664</v>
      </c>
      <c r="V759" s="7">
        <f t="shared" si="119"/>
        <v>42.1875</v>
      </c>
    </row>
    <row r="760" spans="1:22" ht="13.5" x14ac:dyDescent="0.25">
      <c r="A760" s="3">
        <f>RSI!A760</f>
        <v>43412</v>
      </c>
      <c r="B760" s="2">
        <f>RSI!B760</f>
        <v>9.4656000000000002</v>
      </c>
      <c r="C760" s="2">
        <f>RSI!I760</f>
        <v>59.086489851559264</v>
      </c>
      <c r="D760" s="2">
        <f>MACD!E760</f>
        <v>-0.48833468090986543</v>
      </c>
      <c r="E760" s="2">
        <f>MACD!F760</f>
        <v>-0.27304002941972738</v>
      </c>
      <c r="F760" s="2">
        <f>'Moving Avg'!D760</f>
        <v>9.6556999999999995</v>
      </c>
      <c r="G760" s="2">
        <f>'Moving Avg'!F760</f>
        <v>8.9203349999999979</v>
      </c>
      <c r="H760" s="2">
        <f>'Moving Avg'!G760</f>
        <v>9.1517719999999994</v>
      </c>
      <c r="I760" s="2">
        <f>'Moving Avg'!H760</f>
        <v>8.0710624999999929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  <c r="M760" s="7">
        <f t="shared" si="110"/>
        <v>25</v>
      </c>
      <c r="N760" s="7">
        <f t="shared" si="111"/>
        <v>100</v>
      </c>
      <c r="O760" s="7">
        <f t="shared" si="112"/>
        <v>50</v>
      </c>
      <c r="P760" s="7">
        <f t="shared" si="113"/>
        <v>0</v>
      </c>
      <c r="Q760" s="8">
        <f t="shared" si="114"/>
        <v>51.25</v>
      </c>
      <c r="R760" s="8">
        <f t="shared" si="115"/>
        <v>42.5</v>
      </c>
      <c r="S760" s="8">
        <f t="shared" si="116"/>
        <v>31.25</v>
      </c>
      <c r="T760" s="8">
        <f t="shared" si="117"/>
        <v>43.75</v>
      </c>
      <c r="U760" s="7">
        <f t="shared" si="118"/>
        <v>41.666666666666664</v>
      </c>
      <c r="V760" s="7">
        <f t="shared" si="119"/>
        <v>42.1875</v>
      </c>
    </row>
    <row r="761" spans="1:22" ht="13.5" x14ac:dyDescent="0.25">
      <c r="A761" s="3">
        <f>RSI!A761</f>
        <v>43413</v>
      </c>
      <c r="B761" s="2">
        <f>RSI!B761</f>
        <v>9.1844000000000001</v>
      </c>
      <c r="C761" s="2">
        <f>RSI!I761</f>
        <v>52.260264219449887</v>
      </c>
      <c r="D761" s="2">
        <f>MACD!E761</f>
        <v>-0.54142748422026976</v>
      </c>
      <c r="E761" s="2">
        <f>MACD!F761</f>
        <v>-0.32671752037983587</v>
      </c>
      <c r="F761" s="2">
        <f>'Moving Avg'!D761</f>
        <v>9.5308400000000013</v>
      </c>
      <c r="G761" s="2">
        <f>'Moving Avg'!F761</f>
        <v>8.9408650000000005</v>
      </c>
      <c r="H761" s="2">
        <f>'Moving Avg'!G761</f>
        <v>9.127361999999998</v>
      </c>
      <c r="I761" s="2">
        <f>'Moving Avg'!H761</f>
        <v>8.0866519999999955</v>
      </c>
      <c r="J761" s="5" t="str">
        <f>OBV!F761</f>
        <v>BEARISH</v>
      </c>
      <c r="K761" s="5" t="str">
        <f>OBV!G761</f>
        <v>WEAK</v>
      </c>
      <c r="L761" s="5" t="str">
        <f>OBV!H761</f>
        <v>CONFIRMED BEARISH</v>
      </c>
      <c r="M761" s="7">
        <f t="shared" si="110"/>
        <v>25</v>
      </c>
      <c r="N761" s="7">
        <f t="shared" si="111"/>
        <v>100</v>
      </c>
      <c r="O761" s="7">
        <f t="shared" si="112"/>
        <v>50</v>
      </c>
      <c r="P761" s="7">
        <f t="shared" si="113"/>
        <v>0</v>
      </c>
      <c r="Q761" s="8">
        <f t="shared" si="114"/>
        <v>51.25</v>
      </c>
      <c r="R761" s="8">
        <f t="shared" si="115"/>
        <v>42.5</v>
      </c>
      <c r="S761" s="8">
        <f t="shared" si="116"/>
        <v>31.25</v>
      </c>
      <c r="T761" s="8">
        <f t="shared" si="117"/>
        <v>43.75</v>
      </c>
      <c r="U761" s="7">
        <f t="shared" si="118"/>
        <v>41.666666666666664</v>
      </c>
      <c r="V761" s="7">
        <f t="shared" si="119"/>
        <v>42.1875</v>
      </c>
    </row>
    <row r="762" spans="1:22" ht="13.5" x14ac:dyDescent="0.25">
      <c r="A762" s="3">
        <f>RSI!A762</f>
        <v>43416</v>
      </c>
      <c r="B762" s="2">
        <f>RSI!B762</f>
        <v>9.3193999999999999</v>
      </c>
      <c r="C762" s="2">
        <f>RSI!I762</f>
        <v>54.951056624310318</v>
      </c>
      <c r="D762" s="2">
        <f>MACD!E762</f>
        <v>-0.57535002260625312</v>
      </c>
      <c r="E762" s="2">
        <f>MACD!F762</f>
        <v>-0.3764440208251193</v>
      </c>
      <c r="F762" s="2">
        <f>'Moving Avg'!D762</f>
        <v>9.4329800000000006</v>
      </c>
      <c r="G762" s="2">
        <f>'Moving Avg'!F762</f>
        <v>8.9793900000000004</v>
      </c>
      <c r="H762" s="2">
        <f>'Moving Avg'!G762</f>
        <v>9.100477999999999</v>
      </c>
      <c r="I762" s="2">
        <f>'Moving Avg'!H762</f>
        <v>8.1010984999999955</v>
      </c>
      <c r="J762" s="5" t="str">
        <f>OBV!F762</f>
        <v>BEARISH</v>
      </c>
      <c r="K762" s="5" t="str">
        <f>OBV!G762</f>
        <v>WEAK</v>
      </c>
      <c r="L762" s="5" t="str">
        <f>OBV!H762</f>
        <v>CONFIRMED BEARISH</v>
      </c>
      <c r="M762" s="7">
        <f t="shared" si="110"/>
        <v>25</v>
      </c>
      <c r="N762" s="7">
        <f t="shared" si="111"/>
        <v>100</v>
      </c>
      <c r="O762" s="7">
        <f t="shared" si="112"/>
        <v>50</v>
      </c>
      <c r="P762" s="7">
        <f t="shared" si="113"/>
        <v>0</v>
      </c>
      <c r="Q762" s="8">
        <f t="shared" si="114"/>
        <v>51.25</v>
      </c>
      <c r="R762" s="8">
        <f t="shared" si="115"/>
        <v>42.5</v>
      </c>
      <c r="S762" s="8">
        <f t="shared" si="116"/>
        <v>31.25</v>
      </c>
      <c r="T762" s="8">
        <f t="shared" si="117"/>
        <v>43.75</v>
      </c>
      <c r="U762" s="7">
        <f t="shared" si="118"/>
        <v>41.666666666666664</v>
      </c>
      <c r="V762" s="7">
        <f t="shared" si="119"/>
        <v>42.1875</v>
      </c>
    </row>
    <row r="763" spans="1:22" ht="13.5" x14ac:dyDescent="0.25">
      <c r="A763" s="3">
        <f>RSI!A763</f>
        <v>43417</v>
      </c>
      <c r="B763" s="2">
        <f>RSI!B763</f>
        <v>9.0437999999999992</v>
      </c>
      <c r="C763" s="2">
        <f>RSI!I763</f>
        <v>48.892458003909297</v>
      </c>
      <c r="D763" s="2">
        <f>MACD!E763</f>
        <v>-0.5460802162407834</v>
      </c>
      <c r="E763" s="2">
        <f>MACD!F763</f>
        <v>-0.41037125990825218</v>
      </c>
      <c r="F763" s="2">
        <f>'Moving Avg'!D763</f>
        <v>9.2957599999999996</v>
      </c>
      <c r="G763" s="2">
        <f>'Moving Avg'!F763</f>
        <v>8.9957000000000011</v>
      </c>
      <c r="H763" s="2">
        <f>'Moving Avg'!G763</f>
        <v>9.0679699999999972</v>
      </c>
      <c r="I763" s="2">
        <f>'Moving Avg'!H763</f>
        <v>8.1122194999999948</v>
      </c>
      <c r="J763" s="5" t="str">
        <f>OBV!F763</f>
        <v>BEARISH</v>
      </c>
      <c r="K763" s="5" t="str">
        <f>OBV!G763</f>
        <v>WEAK</v>
      </c>
      <c r="L763" s="5" t="str">
        <f>OBV!H763</f>
        <v>CONFIRMED BEARISH</v>
      </c>
      <c r="M763" s="7">
        <f t="shared" si="110"/>
        <v>25</v>
      </c>
      <c r="N763" s="7">
        <f t="shared" si="111"/>
        <v>100</v>
      </c>
      <c r="O763" s="7">
        <f t="shared" si="112"/>
        <v>50</v>
      </c>
      <c r="P763" s="7">
        <f t="shared" si="113"/>
        <v>0</v>
      </c>
      <c r="Q763" s="8">
        <f t="shared" si="114"/>
        <v>51.25</v>
      </c>
      <c r="R763" s="8">
        <f t="shared" si="115"/>
        <v>42.5</v>
      </c>
      <c r="S763" s="8">
        <f t="shared" si="116"/>
        <v>31.25</v>
      </c>
      <c r="T763" s="8">
        <f t="shared" si="117"/>
        <v>43.75</v>
      </c>
      <c r="U763" s="7">
        <f t="shared" si="118"/>
        <v>41.666666666666664</v>
      </c>
      <c r="V763" s="7">
        <f t="shared" si="119"/>
        <v>42.1875</v>
      </c>
    </row>
    <row r="764" spans="1:22" ht="13.5" x14ac:dyDescent="0.25">
      <c r="A764" s="3">
        <f>RSI!A764</f>
        <v>43418</v>
      </c>
      <c r="B764" s="2">
        <f>RSI!B764</f>
        <v>8.7737999999999996</v>
      </c>
      <c r="C764" s="2">
        <f>RSI!I764</f>
        <v>43.797772378295917</v>
      </c>
      <c r="D764" s="2">
        <f>MACD!E764</f>
        <v>-0.42742404069814022</v>
      </c>
      <c r="E764" s="2">
        <f>MACD!F764</f>
        <v>-0.41378181606622982</v>
      </c>
      <c r="F764" s="2">
        <f>'Moving Avg'!D764</f>
        <v>9.1573999999999991</v>
      </c>
      <c r="G764" s="2">
        <f>'Moving Avg'!F764</f>
        <v>9.0114450000000001</v>
      </c>
      <c r="H764" s="2">
        <f>'Moving Avg'!G764</f>
        <v>9.0353479999999973</v>
      </c>
      <c r="I764" s="2">
        <f>'Moving Avg'!H764</f>
        <v>8.1225874999999963</v>
      </c>
      <c r="J764" s="5" t="str">
        <f>OBV!F764</f>
        <v>BEARISH</v>
      </c>
      <c r="K764" s="5" t="str">
        <f>OBV!G764</f>
        <v>WEAK</v>
      </c>
      <c r="L764" s="5" t="str">
        <f>OBV!H764</f>
        <v>CONFIRMED BEARISH</v>
      </c>
      <c r="M764" s="7">
        <f t="shared" si="110"/>
        <v>25</v>
      </c>
      <c r="N764" s="7">
        <f t="shared" si="111"/>
        <v>45</v>
      </c>
      <c r="O764" s="7">
        <f t="shared" si="112"/>
        <v>50</v>
      </c>
      <c r="P764" s="7">
        <f t="shared" si="113"/>
        <v>0</v>
      </c>
      <c r="Q764" s="8">
        <f t="shared" si="114"/>
        <v>32</v>
      </c>
      <c r="R764" s="8">
        <f t="shared" si="115"/>
        <v>31.5</v>
      </c>
      <c r="S764" s="8">
        <f t="shared" si="116"/>
        <v>23</v>
      </c>
      <c r="T764" s="8">
        <f t="shared" si="117"/>
        <v>30</v>
      </c>
      <c r="U764" s="7">
        <f t="shared" si="118"/>
        <v>28.833333333333332</v>
      </c>
      <c r="V764" s="7">
        <f t="shared" si="119"/>
        <v>29.125</v>
      </c>
    </row>
    <row r="765" spans="1:22" ht="13.5" x14ac:dyDescent="0.25">
      <c r="A765" s="3">
        <f>RSI!A765</f>
        <v>43419</v>
      </c>
      <c r="B765" s="2">
        <f>RSI!B765</f>
        <v>8.7737999999999996</v>
      </c>
      <c r="C765" s="2">
        <f>RSI!I765</f>
        <v>43.797772378295917</v>
      </c>
      <c r="D765" s="2">
        <f>MACD!E765</f>
        <v>-0.24722533859837093</v>
      </c>
      <c r="E765" s="2">
        <f>MACD!F765</f>
        <v>-0.38047052057265807</v>
      </c>
      <c r="F765" s="2">
        <f>'Moving Avg'!D765</f>
        <v>9.0190400000000004</v>
      </c>
      <c r="G765" s="2">
        <f>'Moving Avg'!F765</f>
        <v>9.0170700000000004</v>
      </c>
      <c r="H765" s="2">
        <f>'Moving Avg'!G765</f>
        <v>9.0038519999999966</v>
      </c>
      <c r="I765" s="2">
        <f>'Moving Avg'!H765</f>
        <v>8.132955499999996</v>
      </c>
      <c r="J765" s="5" t="str">
        <f>OBV!F765</f>
        <v>BEARISH</v>
      </c>
      <c r="K765" s="5" t="str">
        <f>OBV!G765</f>
        <v>WEAK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0</v>
      </c>
      <c r="Q765" s="8">
        <f t="shared" si="114"/>
        <v>16.25</v>
      </c>
      <c r="R765" s="8">
        <f t="shared" si="115"/>
        <v>22.5</v>
      </c>
      <c r="S765" s="8">
        <f t="shared" si="116"/>
        <v>16.25</v>
      </c>
      <c r="T765" s="8">
        <f t="shared" si="117"/>
        <v>18.75</v>
      </c>
      <c r="U765" s="7">
        <f t="shared" si="118"/>
        <v>18.333333333333332</v>
      </c>
      <c r="V765" s="7">
        <f t="shared" si="119"/>
        <v>18.4375</v>
      </c>
    </row>
    <row r="766" spans="1:22" ht="13.5" x14ac:dyDescent="0.25">
      <c r="A766" s="3">
        <f>RSI!A766</f>
        <v>43420</v>
      </c>
      <c r="B766" s="2">
        <f>RSI!B766</f>
        <v>8.8750999999999998</v>
      </c>
      <c r="C766" s="2">
        <f>RSI!I766</f>
        <v>46.23550536952343</v>
      </c>
      <c r="D766" s="2">
        <f>MACD!E766</f>
        <v>-7.9705838792586192E-2</v>
      </c>
      <c r="E766" s="2">
        <f>MACD!F766</f>
        <v>-0.32031758421664369</v>
      </c>
      <c r="F766" s="2">
        <f>'Moving Avg'!D766</f>
        <v>8.9571799999999993</v>
      </c>
      <c r="G766" s="2">
        <f>'Moving Avg'!F766</f>
        <v>9.0277599999999989</v>
      </c>
      <c r="H766" s="2">
        <f>'Moving Avg'!G766</f>
        <v>8.9788819999999951</v>
      </c>
      <c r="I766" s="2">
        <f>'Moving Avg'!H766</f>
        <v>8.1439599999999945</v>
      </c>
      <c r="J766" s="5" t="str">
        <f>OBV!F766</f>
        <v>BULLISH</v>
      </c>
      <c r="K766" s="5" t="str">
        <f>OBV!G766</f>
        <v>STRONG</v>
      </c>
      <c r="L766" s="5" t="str">
        <f>OBV!H766</f>
        <v>BULLISH DIVERGENCE</v>
      </c>
      <c r="M766" s="7">
        <f t="shared" si="110"/>
        <v>25</v>
      </c>
      <c r="N766" s="7">
        <f t="shared" si="111"/>
        <v>0</v>
      </c>
      <c r="O766" s="7">
        <f t="shared" si="112"/>
        <v>50</v>
      </c>
      <c r="P766" s="7">
        <f t="shared" si="113"/>
        <v>83</v>
      </c>
      <c r="Q766" s="8">
        <f t="shared" si="114"/>
        <v>28.7</v>
      </c>
      <c r="R766" s="8">
        <f t="shared" si="115"/>
        <v>43.25</v>
      </c>
      <c r="S766" s="8">
        <f t="shared" si="116"/>
        <v>53.6</v>
      </c>
      <c r="T766" s="8">
        <f t="shared" si="117"/>
        <v>39.5</v>
      </c>
      <c r="U766" s="7">
        <f t="shared" si="118"/>
        <v>41.85</v>
      </c>
      <c r="V766" s="7">
        <f t="shared" si="119"/>
        <v>41.262500000000003</v>
      </c>
    </row>
    <row r="767" spans="1:22" ht="13.5" x14ac:dyDescent="0.25">
      <c r="A767" s="3">
        <f>RSI!A767</f>
        <v>43423</v>
      </c>
      <c r="B767" s="2">
        <f>RSI!B767</f>
        <v>9.1394000000000002</v>
      </c>
      <c r="C767" s="2">
        <f>RSI!I767</f>
        <v>52.076101138364685</v>
      </c>
      <c r="D767" s="2">
        <f>MACD!E767</f>
        <v>4.3511499673968501E-2</v>
      </c>
      <c r="E767" s="2">
        <f>MACD!F767</f>
        <v>-0.24755176743852125</v>
      </c>
      <c r="F767" s="2">
        <f>'Moving Avg'!D767</f>
        <v>8.9211799999999997</v>
      </c>
      <c r="G767" s="2">
        <f>'Moving Avg'!F767</f>
        <v>9.0516649999999981</v>
      </c>
      <c r="H767" s="2">
        <f>'Moving Avg'!G767</f>
        <v>8.9591979999999971</v>
      </c>
      <c r="I767" s="2">
        <f>'Moving Avg'!H767</f>
        <v>8.1562859999999962</v>
      </c>
      <c r="J767" s="5" t="str">
        <f>OBV!F767</f>
        <v>BULLISH</v>
      </c>
      <c r="K767" s="5" t="str">
        <f>OBV!G767</f>
        <v>STRONG</v>
      </c>
      <c r="L767" s="5" t="str">
        <f>OBV!H767</f>
        <v>BULLISH DIVERGENCE</v>
      </c>
      <c r="M767" s="7">
        <f t="shared" si="110"/>
        <v>25</v>
      </c>
      <c r="N767" s="7">
        <f t="shared" si="111"/>
        <v>0</v>
      </c>
      <c r="O767" s="7">
        <f t="shared" si="112"/>
        <v>50</v>
      </c>
      <c r="P767" s="7">
        <f t="shared" si="113"/>
        <v>83</v>
      </c>
      <c r="Q767" s="8">
        <f t="shared" si="114"/>
        <v>28.7</v>
      </c>
      <c r="R767" s="8">
        <f t="shared" si="115"/>
        <v>43.25</v>
      </c>
      <c r="S767" s="8">
        <f t="shared" si="116"/>
        <v>53.6</v>
      </c>
      <c r="T767" s="8">
        <f t="shared" si="117"/>
        <v>39.5</v>
      </c>
      <c r="U767" s="7">
        <f t="shared" si="118"/>
        <v>41.85</v>
      </c>
      <c r="V767" s="7">
        <f t="shared" si="119"/>
        <v>41.262500000000003</v>
      </c>
    </row>
    <row r="768" spans="1:22" ht="13.5" x14ac:dyDescent="0.25">
      <c r="A768" s="3">
        <f>RSI!A768</f>
        <v>43425</v>
      </c>
      <c r="B768" s="2">
        <f>RSI!B768</f>
        <v>9.4037000000000006</v>
      </c>
      <c r="C768" s="2">
        <f>RSI!I768</f>
        <v>57.095473121047178</v>
      </c>
      <c r="D768" s="2">
        <f>MACD!E768</f>
        <v>0.11547993864720674</v>
      </c>
      <c r="E768" s="2">
        <f>MACD!F768</f>
        <v>-0.17494542622137566</v>
      </c>
      <c r="F768" s="2">
        <f>'Moving Avg'!D768</f>
        <v>8.9931599999999996</v>
      </c>
      <c r="G768" s="2">
        <f>'Moving Avg'!F768</f>
        <v>9.1017200000000003</v>
      </c>
      <c r="H768" s="2">
        <f>'Moving Avg'!G768</f>
        <v>8.9447999999999972</v>
      </c>
      <c r="I768" s="2">
        <f>'Moving Avg'!H768</f>
        <v>8.1701414999999979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  <c r="M768" s="7">
        <f t="shared" si="110"/>
        <v>25</v>
      </c>
      <c r="N768" s="7">
        <f t="shared" si="111"/>
        <v>0</v>
      </c>
      <c r="O768" s="7">
        <f t="shared" si="112"/>
        <v>50</v>
      </c>
      <c r="P768" s="7">
        <f t="shared" si="113"/>
        <v>100</v>
      </c>
      <c r="Q768" s="8">
        <f t="shared" si="114"/>
        <v>31.25</v>
      </c>
      <c r="R768" s="8">
        <f t="shared" si="115"/>
        <v>47.5</v>
      </c>
      <c r="S768" s="8">
        <f t="shared" si="116"/>
        <v>61.25</v>
      </c>
      <c r="T768" s="8">
        <f t="shared" si="117"/>
        <v>43.75</v>
      </c>
      <c r="U768" s="7">
        <f t="shared" si="118"/>
        <v>46.666666666666664</v>
      </c>
      <c r="V768" s="7">
        <f t="shared" si="119"/>
        <v>45.9375</v>
      </c>
    </row>
    <row r="769" spans="1:22" ht="13.5" x14ac:dyDescent="0.25">
      <c r="A769" s="3">
        <f>RSI!A769</f>
        <v>43426</v>
      </c>
      <c r="B769" s="2">
        <f>RSI!B769</f>
        <v>9.3925000000000001</v>
      </c>
      <c r="C769" s="2">
        <f>RSI!I769</f>
        <v>56.823870725719537</v>
      </c>
      <c r="D769" s="2">
        <f>MACD!E769</f>
        <v>0.13443492714593042</v>
      </c>
      <c r="E769" s="2">
        <f>MACD!F769</f>
        <v>-0.11306935554791445</v>
      </c>
      <c r="F769" s="2">
        <f>'Moving Avg'!D769</f>
        <v>9.1168999999999993</v>
      </c>
      <c r="G769" s="2">
        <f>'Moving Avg'!F769</f>
        <v>9.1441850000000002</v>
      </c>
      <c r="H769" s="2">
        <f>'Moving Avg'!G769</f>
        <v>8.9358019999999971</v>
      </c>
      <c r="I769" s="2">
        <f>'Moving Avg'!H769</f>
        <v>8.184927499999997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  <c r="M769" s="7">
        <f t="shared" si="110"/>
        <v>25</v>
      </c>
      <c r="N769" s="7">
        <f t="shared" si="111"/>
        <v>0</v>
      </c>
      <c r="O769" s="7">
        <f t="shared" si="112"/>
        <v>50</v>
      </c>
      <c r="P769" s="7">
        <f t="shared" si="113"/>
        <v>100</v>
      </c>
      <c r="Q769" s="8">
        <f t="shared" si="114"/>
        <v>31.25</v>
      </c>
      <c r="R769" s="8">
        <f t="shared" si="115"/>
        <v>47.5</v>
      </c>
      <c r="S769" s="8">
        <f t="shared" si="116"/>
        <v>61.25</v>
      </c>
      <c r="T769" s="8">
        <f t="shared" si="117"/>
        <v>43.75</v>
      </c>
      <c r="U769" s="7">
        <f t="shared" si="118"/>
        <v>46.666666666666664</v>
      </c>
      <c r="V769" s="7">
        <f t="shared" si="119"/>
        <v>45.9375</v>
      </c>
    </row>
    <row r="770" spans="1:22" ht="13.5" x14ac:dyDescent="0.25">
      <c r="A770" s="3">
        <f>RSI!A770</f>
        <v>43427</v>
      </c>
      <c r="B770" s="2">
        <f>RSI!B770</f>
        <v>9.3306000000000004</v>
      </c>
      <c r="C770" s="2">
        <f>RSI!I770</f>
        <v>55.259302072006882</v>
      </c>
      <c r="D770" s="2">
        <f>MACD!E770</f>
        <v>0.15317191326719914</v>
      </c>
      <c r="E770" s="2">
        <f>MACD!F770</f>
        <v>-5.9821101784891736E-2</v>
      </c>
      <c r="F770" s="2">
        <f>'Moving Avg'!D770</f>
        <v>9.2282600000000006</v>
      </c>
      <c r="G770" s="2">
        <f>'Moving Avg'!F770</f>
        <v>9.1888950000000005</v>
      </c>
      <c r="H770" s="2">
        <f>'Moving Avg'!G770</f>
        <v>8.9311899999999973</v>
      </c>
      <c r="I770" s="2">
        <f>'Moving Avg'!H770</f>
        <v>8.1996639999999967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100</v>
      </c>
      <c r="Q770" s="8">
        <f t="shared" si="114"/>
        <v>31.25</v>
      </c>
      <c r="R770" s="8">
        <f t="shared" si="115"/>
        <v>47.5</v>
      </c>
      <c r="S770" s="8">
        <f t="shared" si="116"/>
        <v>61.25</v>
      </c>
      <c r="T770" s="8">
        <f t="shared" si="117"/>
        <v>43.75</v>
      </c>
      <c r="U770" s="7">
        <f t="shared" si="118"/>
        <v>46.666666666666664</v>
      </c>
      <c r="V770" s="7">
        <f t="shared" si="119"/>
        <v>45.9375</v>
      </c>
    </row>
    <row r="771" spans="1:22" ht="13.5" x14ac:dyDescent="0.25">
      <c r="A771" s="3">
        <f>RSI!A771</f>
        <v>43430</v>
      </c>
      <c r="B771" s="2">
        <f>RSI!B771</f>
        <v>9.2799999999999994</v>
      </c>
      <c r="C771" s="2">
        <f>RSI!I771</f>
        <v>53.951588595476217</v>
      </c>
      <c r="D771" s="2">
        <f>MACD!E771</f>
        <v>0.12813141050446397</v>
      </c>
      <c r="E771" s="2">
        <f>MACD!F771</f>
        <v>-2.2230599327020595E-2</v>
      </c>
      <c r="F771" s="2">
        <f>'Moving Avg'!D771</f>
        <v>9.3092399999999991</v>
      </c>
      <c r="G771" s="2">
        <f>'Moving Avg'!F771</f>
        <v>9.2381050000000009</v>
      </c>
      <c r="H771" s="2">
        <f>'Moving Avg'!G771</f>
        <v>8.9261279999999985</v>
      </c>
      <c r="I771" s="2">
        <f>'Moving Avg'!H771</f>
        <v>8.2136019999999963</v>
      </c>
      <c r="J771" s="5" t="str">
        <f>OBV!F771</f>
        <v>BEARISH</v>
      </c>
      <c r="K771" s="5" t="str">
        <f>OBV!G771</f>
        <v>WEAK</v>
      </c>
      <c r="L771" s="5" t="str">
        <f>OBV!H771</f>
        <v>BEARISH DIVERGENCE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0</v>
      </c>
      <c r="Q771" s="8">
        <f t="shared" ref="Q771:Q834" si="124">0.35*M771+N771*0.35+O771*0.15+P771*0.15</f>
        <v>16.25</v>
      </c>
      <c r="R771" s="8">
        <f t="shared" ref="R771:R834" si="125">M771*0.2+N771*0.2+O771*0.35+P771*0.25</f>
        <v>22.5</v>
      </c>
      <c r="S771" s="8">
        <f t="shared" ref="S771:S834" si="126">M771*0.15+N771*0.15+O771*0.25+P771*0.45</f>
        <v>16.25</v>
      </c>
      <c r="T771" s="8">
        <f t="shared" ref="T771:T834" si="127">0.25*SUM(M771:P771)</f>
        <v>18.75</v>
      </c>
      <c r="U771" s="7">
        <f t="shared" ref="U771:U834" si="128">SUM(Q771:S771)/3</f>
        <v>18.333333333333332</v>
      </c>
      <c r="V771" s="7">
        <f t="shared" ref="V771:V834" si="129">SUM(Q771:T771)/4</f>
        <v>18.4375</v>
      </c>
    </row>
    <row r="772" spans="1:22" ht="13.5" x14ac:dyDescent="0.25">
      <c r="A772" s="3">
        <f>RSI!A772</f>
        <v>43431</v>
      </c>
      <c r="B772" s="2">
        <f>RSI!B772</f>
        <v>9.2744</v>
      </c>
      <c r="C772" s="2">
        <f>RSI!I772</f>
        <v>53.799844981997019</v>
      </c>
      <c r="D772" s="2">
        <f>MACD!E772</f>
        <v>0.12714718286409443</v>
      </c>
      <c r="E772" s="2">
        <f>MACD!F772</f>
        <v>7.6449571112024127E-3</v>
      </c>
      <c r="F772" s="2">
        <f>'Moving Avg'!D772</f>
        <v>9.3362400000000001</v>
      </c>
      <c r="G772" s="2">
        <f>'Moving Avg'!F772</f>
        <v>9.2800049999999992</v>
      </c>
      <c r="H772" s="2">
        <f>'Moving Avg'!G772</f>
        <v>8.9265779999999992</v>
      </c>
      <c r="I772" s="2">
        <f>'Moving Avg'!H772</f>
        <v>8.2275119999999973</v>
      </c>
      <c r="J772" s="5" t="str">
        <f>OBV!F772</f>
        <v>BEARISH</v>
      </c>
      <c r="K772" s="5" t="str">
        <f>OBV!G772</f>
        <v>WEAK</v>
      </c>
      <c r="L772" s="5" t="str">
        <f>OBV!H772</f>
        <v>BEARISH DIVERGENCE</v>
      </c>
      <c r="M772" s="7">
        <f t="shared" si="120"/>
        <v>25</v>
      </c>
      <c r="N772" s="7">
        <f t="shared" si="121"/>
        <v>0</v>
      </c>
      <c r="O772" s="7">
        <f t="shared" si="122"/>
        <v>50</v>
      </c>
      <c r="P772" s="7">
        <f t="shared" si="123"/>
        <v>0</v>
      </c>
      <c r="Q772" s="8">
        <f t="shared" si="124"/>
        <v>16.25</v>
      </c>
      <c r="R772" s="8">
        <f t="shared" si="125"/>
        <v>22.5</v>
      </c>
      <c r="S772" s="8">
        <f t="shared" si="126"/>
        <v>16.25</v>
      </c>
      <c r="T772" s="8">
        <f t="shared" si="127"/>
        <v>18.75</v>
      </c>
      <c r="U772" s="7">
        <f t="shared" si="128"/>
        <v>18.333333333333332</v>
      </c>
      <c r="V772" s="7">
        <f t="shared" si="129"/>
        <v>18.4375</v>
      </c>
    </row>
    <row r="773" spans="1:22" ht="13.5" x14ac:dyDescent="0.25">
      <c r="A773" s="3">
        <f>RSI!A773</f>
        <v>43432</v>
      </c>
      <c r="B773" s="2">
        <f>RSI!B773</f>
        <v>9.4711999999999996</v>
      </c>
      <c r="C773" s="2">
        <f>RSI!I773</f>
        <v>58.244532983264151</v>
      </c>
      <c r="D773" s="2">
        <f>MACD!E773</f>
        <v>6.846213633258813E-2</v>
      </c>
      <c r="E773" s="2">
        <f>MACD!F773</f>
        <v>1.9808392955479558E-2</v>
      </c>
      <c r="F773" s="2">
        <f>'Moving Avg'!D773</f>
        <v>9.3497400000000006</v>
      </c>
      <c r="G773" s="2">
        <f>'Moving Avg'!F773</f>
        <v>9.3190900000000028</v>
      </c>
      <c r="H773" s="2">
        <f>'Moving Avg'!G773</f>
        <v>8.9310759999999974</v>
      </c>
      <c r="I773" s="2">
        <f>'Moving Avg'!H773</f>
        <v>8.2420164999999983</v>
      </c>
      <c r="J773" s="5" t="str">
        <f>OBV!F773</f>
        <v>BEARISH</v>
      </c>
      <c r="K773" s="5" t="str">
        <f>OBV!G773</f>
        <v>WEAK</v>
      </c>
      <c r="L773" s="5" t="str">
        <f>OBV!H773</f>
        <v>BEARISH DIVERGENCE</v>
      </c>
      <c r="M773" s="7">
        <f t="shared" si="120"/>
        <v>25</v>
      </c>
      <c r="N773" s="7">
        <f t="shared" si="121"/>
        <v>0</v>
      </c>
      <c r="O773" s="7">
        <f t="shared" si="122"/>
        <v>50</v>
      </c>
      <c r="P773" s="7">
        <f t="shared" si="123"/>
        <v>0</v>
      </c>
      <c r="Q773" s="8">
        <f t="shared" si="124"/>
        <v>16.25</v>
      </c>
      <c r="R773" s="8">
        <f t="shared" si="125"/>
        <v>22.5</v>
      </c>
      <c r="S773" s="8">
        <f t="shared" si="126"/>
        <v>16.25</v>
      </c>
      <c r="T773" s="8">
        <f t="shared" si="127"/>
        <v>18.75</v>
      </c>
      <c r="U773" s="7">
        <f t="shared" si="128"/>
        <v>18.333333333333332</v>
      </c>
      <c r="V773" s="7">
        <f t="shared" si="129"/>
        <v>18.4375</v>
      </c>
    </row>
    <row r="774" spans="1:22" ht="13.5" x14ac:dyDescent="0.25">
      <c r="A774" s="3">
        <f>RSI!A774</f>
        <v>43433</v>
      </c>
      <c r="B774" s="2">
        <f>RSI!B774</f>
        <v>9.4656000000000002</v>
      </c>
      <c r="C774" s="2">
        <f>RSI!I774</f>
        <v>58.073325729119361</v>
      </c>
      <c r="D774" s="2">
        <f>MACD!E774</f>
        <v>-2.4290673757137782E-2</v>
      </c>
      <c r="E774" s="2">
        <f>MACD!F774</f>
        <v>1.098857961295609E-2</v>
      </c>
      <c r="F774" s="2">
        <f>'Moving Avg'!D774</f>
        <v>9.3643600000000013</v>
      </c>
      <c r="G774" s="2">
        <f>'Moving Avg'!F774</f>
        <v>9.3339950000000016</v>
      </c>
      <c r="H774" s="2">
        <f>'Moving Avg'!G774</f>
        <v>8.9360259999999982</v>
      </c>
      <c r="I774" s="2">
        <f>'Moving Avg'!H774</f>
        <v>8.257089999999998</v>
      </c>
      <c r="J774" s="5" t="str">
        <f>OBV!F774</f>
        <v>BEARISH</v>
      </c>
      <c r="K774" s="5" t="str">
        <f>OBV!G774</f>
        <v>WEAK</v>
      </c>
      <c r="L774" s="5" t="str">
        <f>OBV!H774</f>
        <v>BEARISH DIVERGENCE</v>
      </c>
      <c r="M774" s="7">
        <f t="shared" si="120"/>
        <v>25</v>
      </c>
      <c r="N774" s="7">
        <f t="shared" si="121"/>
        <v>100</v>
      </c>
      <c r="O774" s="7">
        <f t="shared" si="122"/>
        <v>50</v>
      </c>
      <c r="P774" s="7">
        <f t="shared" si="123"/>
        <v>0</v>
      </c>
      <c r="Q774" s="8">
        <f t="shared" si="124"/>
        <v>51.25</v>
      </c>
      <c r="R774" s="8">
        <f t="shared" si="125"/>
        <v>42.5</v>
      </c>
      <c r="S774" s="8">
        <f t="shared" si="126"/>
        <v>31.25</v>
      </c>
      <c r="T774" s="8">
        <f t="shared" si="127"/>
        <v>43.75</v>
      </c>
      <c r="U774" s="7">
        <f t="shared" si="128"/>
        <v>41.666666666666664</v>
      </c>
      <c r="V774" s="7">
        <f t="shared" si="129"/>
        <v>42.1875</v>
      </c>
    </row>
    <row r="775" spans="1:22" ht="13.5" x14ac:dyDescent="0.25">
      <c r="A775" s="3">
        <f>RSI!A775</f>
        <v>43434</v>
      </c>
      <c r="B775" s="2">
        <f>RSI!B775</f>
        <v>9.4430999999999994</v>
      </c>
      <c r="C775" s="2">
        <f>RSI!I775</f>
        <v>57.343979076074497</v>
      </c>
      <c r="D775" s="2">
        <f>MACD!E775</f>
        <v>-0.10290053153390666</v>
      </c>
      <c r="E775" s="2">
        <f>MACD!F775</f>
        <v>-1.1789242616416461E-2</v>
      </c>
      <c r="F775" s="2">
        <f>'Moving Avg'!D775</f>
        <v>9.3868600000000004</v>
      </c>
      <c r="G775" s="2">
        <f>'Moving Avg'!F775</f>
        <v>9.3224650000000011</v>
      </c>
      <c r="H775" s="2">
        <f>'Moving Avg'!G775</f>
        <v>8.943562</v>
      </c>
      <c r="I775" s="2">
        <f>'Moving Avg'!H775</f>
        <v>8.2711939999999977</v>
      </c>
      <c r="J775" s="5" t="str">
        <f>OBV!F775</f>
        <v>BEARISH</v>
      </c>
      <c r="K775" s="5" t="str">
        <f>OBV!G775</f>
        <v>WEAK</v>
      </c>
      <c r="L775" s="5" t="str">
        <f>OBV!H775</f>
        <v>BEARISH DIVERGENCE</v>
      </c>
      <c r="M775" s="7">
        <f t="shared" si="120"/>
        <v>25</v>
      </c>
      <c r="N775" s="7">
        <f t="shared" si="121"/>
        <v>100</v>
      </c>
      <c r="O775" s="7">
        <f t="shared" si="122"/>
        <v>50</v>
      </c>
      <c r="P775" s="7">
        <f t="shared" si="123"/>
        <v>0</v>
      </c>
      <c r="Q775" s="8">
        <f t="shared" si="124"/>
        <v>51.25</v>
      </c>
      <c r="R775" s="8">
        <f t="shared" si="125"/>
        <v>42.5</v>
      </c>
      <c r="S775" s="8">
        <f t="shared" si="126"/>
        <v>31.25</v>
      </c>
      <c r="T775" s="8">
        <f t="shared" si="127"/>
        <v>43.75</v>
      </c>
      <c r="U775" s="7">
        <f t="shared" si="128"/>
        <v>41.666666666666664</v>
      </c>
      <c r="V775" s="7">
        <f t="shared" si="129"/>
        <v>42.1875</v>
      </c>
    </row>
    <row r="776" spans="1:22" ht="13.5" x14ac:dyDescent="0.25">
      <c r="A776" s="3">
        <f>RSI!A776</f>
        <v>43437</v>
      </c>
      <c r="B776" s="2">
        <f>RSI!B776</f>
        <v>9.4430999999999994</v>
      </c>
      <c r="C776" s="2">
        <f>RSI!I776</f>
        <v>57.343979076074497</v>
      </c>
      <c r="D776" s="2">
        <f>MACD!E776</f>
        <v>-0.15535953085720067</v>
      </c>
      <c r="E776" s="2">
        <f>MACD!F776</f>
        <v>-4.0503300264573307E-2</v>
      </c>
      <c r="F776" s="2">
        <f>'Moving Avg'!D776</f>
        <v>9.4194800000000001</v>
      </c>
      <c r="G776" s="2">
        <f>'Moving Avg'!F776</f>
        <v>9.3041849999999986</v>
      </c>
      <c r="H776" s="2">
        <f>'Moving Avg'!G776</f>
        <v>8.9524479999999986</v>
      </c>
      <c r="I776" s="2">
        <f>'Moving Avg'!H776</f>
        <v>8.2862069999999974</v>
      </c>
      <c r="J776" s="5" t="str">
        <f>OBV!F776</f>
        <v>BEARISH</v>
      </c>
      <c r="K776" s="5" t="str">
        <f>OBV!G776</f>
        <v>WEAK</v>
      </c>
      <c r="L776" s="5" t="str">
        <f>OBV!H776</f>
        <v>BEARISH DIVERGENCE</v>
      </c>
      <c r="M776" s="7">
        <f t="shared" si="120"/>
        <v>25</v>
      </c>
      <c r="N776" s="7">
        <f t="shared" si="121"/>
        <v>100</v>
      </c>
      <c r="O776" s="7">
        <f t="shared" si="122"/>
        <v>50</v>
      </c>
      <c r="P776" s="7">
        <f t="shared" si="123"/>
        <v>0</v>
      </c>
      <c r="Q776" s="8">
        <f t="shared" si="124"/>
        <v>51.25</v>
      </c>
      <c r="R776" s="8">
        <f t="shared" si="125"/>
        <v>42.5</v>
      </c>
      <c r="S776" s="8">
        <f t="shared" si="126"/>
        <v>31.25</v>
      </c>
      <c r="T776" s="8">
        <f t="shared" si="127"/>
        <v>43.75</v>
      </c>
      <c r="U776" s="7">
        <f t="shared" si="128"/>
        <v>41.666666666666664</v>
      </c>
      <c r="V776" s="7">
        <f t="shared" si="129"/>
        <v>42.1875</v>
      </c>
    </row>
    <row r="777" spans="1:22" ht="13.5" x14ac:dyDescent="0.25">
      <c r="A777" s="3">
        <f>RSI!A777</f>
        <v>43438</v>
      </c>
      <c r="B777" s="2">
        <f>RSI!B777</f>
        <v>9.3811999999999998</v>
      </c>
      <c r="C777" s="2">
        <f>RSI!I777</f>
        <v>55.134654852167685</v>
      </c>
      <c r="D777" s="2">
        <f>MACD!E777</f>
        <v>-0.15591561829445766</v>
      </c>
      <c r="E777" s="2">
        <f>MACD!F777</f>
        <v>-6.3585763870550177E-2</v>
      </c>
      <c r="F777" s="2">
        <f>'Moving Avg'!D777</f>
        <v>9.4408399999999997</v>
      </c>
      <c r="G777" s="2">
        <f>'Moving Avg'!F777</f>
        <v>9.2828099999999996</v>
      </c>
      <c r="H777" s="2">
        <f>'Moving Avg'!G777</f>
        <v>8.9645959999999985</v>
      </c>
      <c r="I777" s="2">
        <f>'Moving Avg'!H777</f>
        <v>8.3002614999999977</v>
      </c>
      <c r="J777" s="5" t="str">
        <f>OBV!F777</f>
        <v>BEARISH</v>
      </c>
      <c r="K777" s="5" t="str">
        <f>OBV!G777</f>
        <v>WEAK</v>
      </c>
      <c r="L777" s="5" t="str">
        <f>OBV!H777</f>
        <v>BEARISH DIVERGENCE</v>
      </c>
      <c r="M777" s="7">
        <f t="shared" si="120"/>
        <v>25</v>
      </c>
      <c r="N777" s="7">
        <f t="shared" si="121"/>
        <v>100</v>
      </c>
      <c r="O777" s="7">
        <f t="shared" si="122"/>
        <v>50</v>
      </c>
      <c r="P777" s="7">
        <f t="shared" si="123"/>
        <v>0</v>
      </c>
      <c r="Q777" s="8">
        <f t="shared" si="124"/>
        <v>51.25</v>
      </c>
      <c r="R777" s="8">
        <f t="shared" si="125"/>
        <v>42.5</v>
      </c>
      <c r="S777" s="8">
        <f t="shared" si="126"/>
        <v>31.25</v>
      </c>
      <c r="T777" s="8">
        <f t="shared" si="127"/>
        <v>43.75</v>
      </c>
      <c r="U777" s="7">
        <f t="shared" si="128"/>
        <v>41.666666666666664</v>
      </c>
      <c r="V777" s="7">
        <f t="shared" si="129"/>
        <v>42.1875</v>
      </c>
    </row>
    <row r="778" spans="1:22" ht="13.5" x14ac:dyDescent="0.25">
      <c r="A778" s="3">
        <f>RSI!A778</f>
        <v>43439</v>
      </c>
      <c r="B778" s="2">
        <f>RSI!B778</f>
        <v>9.2799999999999994</v>
      </c>
      <c r="C778" s="2">
        <f>RSI!I778</f>
        <v>51.632243346136114</v>
      </c>
      <c r="D778" s="2">
        <f>MACD!E778</f>
        <v>-0.10917220396986593</v>
      </c>
      <c r="E778" s="2">
        <f>MACD!F778</f>
        <v>-7.2703051890413331E-2</v>
      </c>
      <c r="F778" s="2">
        <f>'Moving Avg'!D778</f>
        <v>9.4025999999999996</v>
      </c>
      <c r="G778" s="2">
        <f>'Moving Avg'!F778</f>
        <v>9.2603150000000003</v>
      </c>
      <c r="H778" s="2">
        <f>'Moving Avg'!G778</f>
        <v>8.9792179999999977</v>
      </c>
      <c r="I778" s="2">
        <f>'Moving Avg'!H778</f>
        <v>8.313705999999998</v>
      </c>
      <c r="J778" s="5" t="str">
        <f>OBV!F778</f>
        <v>BEARISH</v>
      </c>
      <c r="K778" s="5" t="str">
        <f>OBV!G778</f>
        <v>WEAK</v>
      </c>
      <c r="L778" s="5" t="str">
        <f>OBV!H778</f>
        <v>CONFIRMED BEARISH</v>
      </c>
      <c r="M778" s="7">
        <f t="shared" si="120"/>
        <v>25</v>
      </c>
      <c r="N778" s="7">
        <f t="shared" si="121"/>
        <v>100</v>
      </c>
      <c r="O778" s="7">
        <f t="shared" si="122"/>
        <v>50</v>
      </c>
      <c r="P778" s="7">
        <f t="shared" si="123"/>
        <v>0</v>
      </c>
      <c r="Q778" s="8">
        <f t="shared" si="124"/>
        <v>51.25</v>
      </c>
      <c r="R778" s="8">
        <f t="shared" si="125"/>
        <v>42.5</v>
      </c>
      <c r="S778" s="8">
        <f t="shared" si="126"/>
        <v>31.25</v>
      </c>
      <c r="T778" s="8">
        <f t="shared" si="127"/>
        <v>43.75</v>
      </c>
      <c r="U778" s="7">
        <f t="shared" si="128"/>
        <v>41.666666666666664</v>
      </c>
      <c r="V778" s="7">
        <f t="shared" si="129"/>
        <v>42.1875</v>
      </c>
    </row>
    <row r="779" spans="1:22" ht="13.5" x14ac:dyDescent="0.25">
      <c r="A779" s="3">
        <f>RSI!A779</f>
        <v>43440</v>
      </c>
      <c r="B779" s="2">
        <f>RSI!B779</f>
        <v>9.2799999999999994</v>
      </c>
      <c r="C779" s="2">
        <f>RSI!I779</f>
        <v>51.632243346136114</v>
      </c>
      <c r="D779" s="2">
        <f>MACD!E779</f>
        <v>-7.1619133442395011E-2</v>
      </c>
      <c r="E779" s="2">
        <f>MACD!F779</f>
        <v>-7.2486268200809667E-2</v>
      </c>
      <c r="F779" s="2">
        <f>'Moving Avg'!D779</f>
        <v>9.3654799999999998</v>
      </c>
      <c r="G779" s="2">
        <f>'Moving Avg'!F779</f>
        <v>9.2510349999999981</v>
      </c>
      <c r="H779" s="2">
        <f>'Moving Avg'!G779</f>
        <v>8.9861919999999973</v>
      </c>
      <c r="I779" s="2">
        <f>'Moving Avg'!H779</f>
        <v>8.3276439999999994</v>
      </c>
      <c r="J779" s="5" t="str">
        <f>OBV!F779</f>
        <v>BEARISH</v>
      </c>
      <c r="K779" s="5" t="str">
        <f>OBV!G779</f>
        <v>WEAK</v>
      </c>
      <c r="L779" s="5" t="str">
        <f>OBV!H779</f>
        <v>CONFIRMED BEARISH</v>
      </c>
      <c r="M779" s="7">
        <f t="shared" si="120"/>
        <v>25</v>
      </c>
      <c r="N779" s="7">
        <f t="shared" si="121"/>
        <v>0</v>
      </c>
      <c r="O779" s="7">
        <f t="shared" si="122"/>
        <v>50</v>
      </c>
      <c r="P779" s="7">
        <f t="shared" si="123"/>
        <v>0</v>
      </c>
      <c r="Q779" s="8">
        <f t="shared" si="124"/>
        <v>16.25</v>
      </c>
      <c r="R779" s="8">
        <f t="shared" si="125"/>
        <v>22.5</v>
      </c>
      <c r="S779" s="8">
        <f t="shared" si="126"/>
        <v>16.25</v>
      </c>
      <c r="T779" s="8">
        <f t="shared" si="127"/>
        <v>18.75</v>
      </c>
      <c r="U779" s="7">
        <f t="shared" si="128"/>
        <v>18.333333333333332</v>
      </c>
      <c r="V779" s="7">
        <f t="shared" si="129"/>
        <v>18.4375</v>
      </c>
    </row>
    <row r="780" spans="1:22" ht="13.5" x14ac:dyDescent="0.25">
      <c r="A780" s="3">
        <f>RSI!A780</f>
        <v>43441</v>
      </c>
      <c r="B780" s="2">
        <f>RSI!B780</f>
        <v>9.2462999999999997</v>
      </c>
      <c r="C780" s="2">
        <f>RSI!I780</f>
        <v>50.395851719143245</v>
      </c>
      <c r="D780" s="2">
        <f>MACD!E780</f>
        <v>-4.7125768972810178E-2</v>
      </c>
      <c r="E780" s="2">
        <f>MACD!F780</f>
        <v>-6.7414168355209775E-2</v>
      </c>
      <c r="F780" s="2">
        <f>'Moving Avg'!D780</f>
        <v>9.3261199999999995</v>
      </c>
      <c r="G780" s="2">
        <f>'Moving Avg'!F780</f>
        <v>9.2400699999999993</v>
      </c>
      <c r="H780" s="2">
        <f>'Moving Avg'!G780</f>
        <v>8.9922679999999975</v>
      </c>
      <c r="I780" s="2">
        <f>'Moving Avg'!H780</f>
        <v>8.3409459999999989</v>
      </c>
      <c r="J780" s="5" t="str">
        <f>OBV!F780</f>
        <v>BEARISH</v>
      </c>
      <c r="K780" s="5" t="str">
        <f>OBV!G780</f>
        <v>WEAK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50</v>
      </c>
      <c r="P780" s="7">
        <f t="shared" si="123"/>
        <v>0</v>
      </c>
      <c r="Q780" s="8">
        <f t="shared" si="124"/>
        <v>16.25</v>
      </c>
      <c r="R780" s="8">
        <f t="shared" si="125"/>
        <v>22.5</v>
      </c>
      <c r="S780" s="8">
        <f t="shared" si="126"/>
        <v>16.25</v>
      </c>
      <c r="T780" s="8">
        <f t="shared" si="127"/>
        <v>18.75</v>
      </c>
      <c r="U780" s="7">
        <f t="shared" si="128"/>
        <v>18.333333333333332</v>
      </c>
      <c r="V780" s="7">
        <f t="shared" si="129"/>
        <v>18.4375</v>
      </c>
    </row>
    <row r="781" spans="1:22" ht="13.5" x14ac:dyDescent="0.25">
      <c r="A781" s="3">
        <f>RSI!A781</f>
        <v>43444</v>
      </c>
      <c r="B781" s="2">
        <f>RSI!B781</f>
        <v>9.2238000000000007</v>
      </c>
      <c r="C781" s="2">
        <f>RSI!I781</f>
        <v>49.542843356413918</v>
      </c>
      <c r="D781" s="2">
        <f>MACD!E781</f>
        <v>-3.2556030212049336E-2</v>
      </c>
      <c r="E781" s="2">
        <f>MACD!F781</f>
        <v>-6.044254072657769E-2</v>
      </c>
      <c r="F781" s="2">
        <f>'Moving Avg'!D781</f>
        <v>9.2822599999999991</v>
      </c>
      <c r="G781" s="2">
        <f>'Moving Avg'!F781</f>
        <v>9.2420399999999994</v>
      </c>
      <c r="H781" s="2">
        <f>'Moving Avg'!G781</f>
        <v>8.9980059999999966</v>
      </c>
      <c r="I781" s="2">
        <f>'Moving Avg'!H781</f>
        <v>8.3543434999999988</v>
      </c>
      <c r="J781" s="5" t="str">
        <f>OBV!F781</f>
        <v>BEARISH</v>
      </c>
      <c r="K781" s="5" t="str">
        <f>OBV!G781</f>
        <v>WEAK</v>
      </c>
      <c r="L781" s="5" t="str">
        <f>OBV!H781</f>
        <v>CONFIRMED BEARISH</v>
      </c>
      <c r="M781" s="7">
        <f t="shared" si="120"/>
        <v>25</v>
      </c>
      <c r="N781" s="7">
        <f t="shared" si="121"/>
        <v>0</v>
      </c>
      <c r="O781" s="7">
        <f t="shared" si="122"/>
        <v>50</v>
      </c>
      <c r="P781" s="7">
        <f t="shared" si="123"/>
        <v>0</v>
      </c>
      <c r="Q781" s="8">
        <f t="shared" si="124"/>
        <v>16.25</v>
      </c>
      <c r="R781" s="8">
        <f t="shared" si="125"/>
        <v>22.5</v>
      </c>
      <c r="S781" s="8">
        <f t="shared" si="126"/>
        <v>16.25</v>
      </c>
      <c r="T781" s="8">
        <f t="shared" si="127"/>
        <v>18.75</v>
      </c>
      <c r="U781" s="7">
        <f t="shared" si="128"/>
        <v>18.333333333333332</v>
      </c>
      <c r="V781" s="7">
        <f t="shared" si="129"/>
        <v>18.4375</v>
      </c>
    </row>
    <row r="782" spans="1:22" ht="13.5" x14ac:dyDescent="0.25">
      <c r="A782" s="3">
        <f>RSI!A782</f>
        <v>43445</v>
      </c>
      <c r="B782" s="2">
        <f>RSI!B782</f>
        <v>9.1675000000000004</v>
      </c>
      <c r="C782" s="2">
        <f>RSI!I782</f>
        <v>47.381718455413079</v>
      </c>
      <c r="D782" s="2">
        <f>MACD!E782</f>
        <v>-1.6820696080833031E-2</v>
      </c>
      <c r="E782" s="2">
        <f>MACD!F782</f>
        <v>-5.1718171797428762E-2</v>
      </c>
      <c r="F782" s="2">
        <f>'Moving Avg'!D782</f>
        <v>9.2395200000000024</v>
      </c>
      <c r="G782" s="2">
        <f>'Moving Avg'!F782</f>
        <v>9.2344449999999991</v>
      </c>
      <c r="H782" s="2">
        <f>'Moving Avg'!G782</f>
        <v>9.0038539999999969</v>
      </c>
      <c r="I782" s="2">
        <f>'Moving Avg'!H782</f>
        <v>8.3674594999999989</v>
      </c>
      <c r="J782" s="5" t="str">
        <f>OBV!F782</f>
        <v>BEARISH</v>
      </c>
      <c r="K782" s="5" t="str">
        <f>OBV!G782</f>
        <v>WEAK</v>
      </c>
      <c r="L782" s="5" t="str">
        <f>OBV!H782</f>
        <v>CONFIRMED BEARISH</v>
      </c>
      <c r="M782" s="7">
        <f t="shared" si="120"/>
        <v>25</v>
      </c>
      <c r="N782" s="7">
        <f t="shared" si="121"/>
        <v>0</v>
      </c>
      <c r="O782" s="7">
        <f t="shared" si="122"/>
        <v>50</v>
      </c>
      <c r="P782" s="7">
        <f t="shared" si="123"/>
        <v>0</v>
      </c>
      <c r="Q782" s="8">
        <f t="shared" si="124"/>
        <v>16.25</v>
      </c>
      <c r="R782" s="8">
        <f t="shared" si="125"/>
        <v>22.5</v>
      </c>
      <c r="S782" s="8">
        <f t="shared" si="126"/>
        <v>16.25</v>
      </c>
      <c r="T782" s="8">
        <f t="shared" si="127"/>
        <v>18.75</v>
      </c>
      <c r="U782" s="7">
        <f t="shared" si="128"/>
        <v>18.333333333333332</v>
      </c>
      <c r="V782" s="7">
        <f t="shared" si="129"/>
        <v>18.4375</v>
      </c>
    </row>
    <row r="783" spans="1:22" ht="13.5" x14ac:dyDescent="0.25">
      <c r="A783" s="3">
        <f>RSI!A783</f>
        <v>43446</v>
      </c>
      <c r="B783" s="2">
        <f>RSI!B783</f>
        <v>8.9425000000000008</v>
      </c>
      <c r="C783" s="2">
        <f>RSI!I783</f>
        <v>39.892318498266199</v>
      </c>
      <c r="D783" s="2">
        <f>MACD!E783</f>
        <v>4.3861069361925686E-2</v>
      </c>
      <c r="E783" s="2">
        <f>MACD!F783</f>
        <v>-3.2602323565557874E-2</v>
      </c>
      <c r="F783" s="2">
        <f>'Moving Avg'!D783</f>
        <v>9.1720199999999998</v>
      </c>
      <c r="G783" s="2">
        <f>'Moving Avg'!F783</f>
        <v>9.229379999999999</v>
      </c>
      <c r="H783" s="2">
        <f>'Moving Avg'!G783</f>
        <v>9.010489999999999</v>
      </c>
      <c r="I783" s="2">
        <f>'Moving Avg'!H783</f>
        <v>8.3793205000000004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50</v>
      </c>
      <c r="P783" s="7">
        <f t="shared" si="123"/>
        <v>0</v>
      </c>
      <c r="Q783" s="8">
        <f t="shared" si="124"/>
        <v>16.25</v>
      </c>
      <c r="R783" s="8">
        <f t="shared" si="125"/>
        <v>22.5</v>
      </c>
      <c r="S783" s="8">
        <f t="shared" si="126"/>
        <v>16.25</v>
      </c>
      <c r="T783" s="8">
        <f t="shared" si="127"/>
        <v>18.75</v>
      </c>
      <c r="U783" s="7">
        <f t="shared" si="128"/>
        <v>18.333333333333332</v>
      </c>
      <c r="V783" s="7">
        <f t="shared" si="129"/>
        <v>18.4375</v>
      </c>
    </row>
    <row r="784" spans="1:22" ht="13.5" x14ac:dyDescent="0.25">
      <c r="A784" s="3">
        <f>RSI!A784</f>
        <v>43447</v>
      </c>
      <c r="B784" s="2">
        <f>RSI!B784</f>
        <v>8.9987999999999992</v>
      </c>
      <c r="C784" s="2">
        <f>RSI!I784</f>
        <v>42.34794096893566</v>
      </c>
      <c r="D784" s="2">
        <f>MACD!E784</f>
        <v>9.189708423175702E-2</v>
      </c>
      <c r="E784" s="2">
        <f>MACD!F784</f>
        <v>-7.7024420060948957E-3</v>
      </c>
      <c r="F784" s="2">
        <f>'Moving Avg'!D784</f>
        <v>9.1157800000000009</v>
      </c>
      <c r="G784" s="2">
        <f>'Moving Avg'!F784</f>
        <v>9.2406299999999995</v>
      </c>
      <c r="H784" s="2">
        <f>'Moving Avg'!G784</f>
        <v>9.0217379999999991</v>
      </c>
      <c r="I784" s="2">
        <f>'Moving Avg'!H784</f>
        <v>8.3915929999999985</v>
      </c>
      <c r="J784" s="5" t="str">
        <f>OBV!F784</f>
        <v>BEARISH</v>
      </c>
      <c r="K784" s="5" t="str">
        <f>OBV!G784</f>
        <v>WEAK</v>
      </c>
      <c r="L784" s="5" t="str">
        <f>OBV!H784</f>
        <v>CONFIRMED BEARISH</v>
      </c>
      <c r="M784" s="7">
        <f t="shared" si="120"/>
        <v>25</v>
      </c>
      <c r="N784" s="7">
        <f t="shared" si="121"/>
        <v>0</v>
      </c>
      <c r="O784" s="7">
        <f t="shared" si="122"/>
        <v>50</v>
      </c>
      <c r="P784" s="7">
        <f t="shared" si="123"/>
        <v>0</v>
      </c>
      <c r="Q784" s="8">
        <f t="shared" si="124"/>
        <v>16.25</v>
      </c>
      <c r="R784" s="8">
        <f t="shared" si="125"/>
        <v>22.5</v>
      </c>
      <c r="S784" s="8">
        <f t="shared" si="126"/>
        <v>16.25</v>
      </c>
      <c r="T784" s="8">
        <f t="shared" si="127"/>
        <v>18.75</v>
      </c>
      <c r="U784" s="7">
        <f t="shared" si="128"/>
        <v>18.333333333333332</v>
      </c>
      <c r="V784" s="7">
        <f t="shared" si="129"/>
        <v>18.4375</v>
      </c>
    </row>
    <row r="785" spans="1:22" ht="13.5" x14ac:dyDescent="0.25">
      <c r="A785" s="3">
        <f>RSI!A785</f>
        <v>43448</v>
      </c>
      <c r="B785" s="2">
        <f>RSI!B785</f>
        <v>9.1618999999999993</v>
      </c>
      <c r="C785" s="2">
        <f>RSI!I785</f>
        <v>48.865379036696012</v>
      </c>
      <c r="D785" s="2">
        <f>MACD!E785</f>
        <v>0.11826151657442452</v>
      </c>
      <c r="E785" s="2">
        <f>MACD!F785</f>
        <v>1.7490349710008988E-2</v>
      </c>
      <c r="F785" s="2">
        <f>'Moving Avg'!D785</f>
        <v>9.0989000000000004</v>
      </c>
      <c r="G785" s="2">
        <f>'Moving Avg'!F785</f>
        <v>9.2600349999999985</v>
      </c>
      <c r="H785" s="2">
        <f>'Moving Avg'!G785</f>
        <v>9.0362479999999987</v>
      </c>
      <c r="I785" s="2">
        <f>'Moving Avg'!H785</f>
        <v>8.4049404999999986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16.5</v>
      </c>
      <c r="Q785" s="8">
        <f t="shared" si="124"/>
        <v>18.725000000000001</v>
      </c>
      <c r="R785" s="8">
        <f t="shared" si="125"/>
        <v>26.625</v>
      </c>
      <c r="S785" s="8">
        <f t="shared" si="126"/>
        <v>23.675000000000001</v>
      </c>
      <c r="T785" s="8">
        <f t="shared" si="127"/>
        <v>22.875</v>
      </c>
      <c r="U785" s="7">
        <f t="shared" si="128"/>
        <v>23.008333333333336</v>
      </c>
      <c r="V785" s="7">
        <f t="shared" si="129"/>
        <v>22.975000000000001</v>
      </c>
    </row>
    <row r="786" spans="1:22" ht="13.5" x14ac:dyDescent="0.25">
      <c r="A786" s="3">
        <f>RSI!A786</f>
        <v>43451</v>
      </c>
      <c r="B786" s="2">
        <f>RSI!B786</f>
        <v>9.1113</v>
      </c>
      <c r="C786" s="2">
        <f>RSI!I786</f>
        <v>47.086920999422375</v>
      </c>
      <c r="D786" s="2">
        <f>MACD!E786</f>
        <v>0.14452240782210524</v>
      </c>
      <c r="E786" s="2">
        <f>MACD!F786</f>
        <v>4.2896761332428236E-2</v>
      </c>
      <c r="F786" s="2">
        <f>'Moving Avg'!D786</f>
        <v>9.0763999999999996</v>
      </c>
      <c r="G786" s="2">
        <f>'Moving Avg'!F786</f>
        <v>9.271844999999999</v>
      </c>
      <c r="H786" s="2">
        <f>'Moving Avg'!G786</f>
        <v>9.0542459999999991</v>
      </c>
      <c r="I786" s="2">
        <f>'Moving Avg'!H786</f>
        <v>8.4171780000000016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16.5</v>
      </c>
      <c r="Q786" s="8">
        <f t="shared" si="124"/>
        <v>18.725000000000001</v>
      </c>
      <c r="R786" s="8">
        <f t="shared" si="125"/>
        <v>26.625</v>
      </c>
      <c r="S786" s="8">
        <f t="shared" si="126"/>
        <v>23.675000000000001</v>
      </c>
      <c r="T786" s="8">
        <f t="shared" si="127"/>
        <v>22.875</v>
      </c>
      <c r="U786" s="7">
        <f t="shared" si="128"/>
        <v>23.008333333333336</v>
      </c>
      <c r="V786" s="7">
        <f t="shared" si="129"/>
        <v>22.975000000000001</v>
      </c>
    </row>
    <row r="787" spans="1:22" ht="13.5" x14ac:dyDescent="0.25">
      <c r="A787" s="3">
        <f>RSI!A787</f>
        <v>43452</v>
      </c>
      <c r="B787" s="2">
        <f>RSI!B787</f>
        <v>8.9987999999999992</v>
      </c>
      <c r="C787" s="2">
        <f>RSI!I787</f>
        <v>43.312564339270736</v>
      </c>
      <c r="D787" s="2">
        <f>MACD!E787</f>
        <v>0.16604165415208705</v>
      </c>
      <c r="E787" s="2">
        <f>MACD!F787</f>
        <v>6.7525739896360001E-2</v>
      </c>
      <c r="F787" s="2">
        <f>'Moving Avg'!D787</f>
        <v>9.0426600000000015</v>
      </c>
      <c r="G787" s="2">
        <f>'Moving Avg'!F787</f>
        <v>9.2648149999999987</v>
      </c>
      <c r="H787" s="2">
        <f>'Moving Avg'!G787</f>
        <v>9.063244000000001</v>
      </c>
      <c r="I787" s="2">
        <f>'Moving Avg'!H787</f>
        <v>8.4286710000000014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16.5</v>
      </c>
      <c r="Q787" s="8">
        <f t="shared" si="124"/>
        <v>18.725000000000001</v>
      </c>
      <c r="R787" s="8">
        <f t="shared" si="125"/>
        <v>26.625</v>
      </c>
      <c r="S787" s="8">
        <f t="shared" si="126"/>
        <v>23.675000000000001</v>
      </c>
      <c r="T787" s="8">
        <f t="shared" si="127"/>
        <v>22.875</v>
      </c>
      <c r="U787" s="7">
        <f t="shared" si="128"/>
        <v>23.008333333333336</v>
      </c>
      <c r="V787" s="7">
        <f t="shared" si="129"/>
        <v>22.975000000000001</v>
      </c>
    </row>
    <row r="788" spans="1:22" ht="13.5" x14ac:dyDescent="0.25">
      <c r="A788" s="3">
        <f>RSI!A788</f>
        <v>43453</v>
      </c>
      <c r="B788" s="2">
        <f>RSI!B788</f>
        <v>8.9707000000000008</v>
      </c>
      <c r="C788" s="2">
        <f>RSI!I788</f>
        <v>42.398386984651921</v>
      </c>
      <c r="D788" s="2">
        <f>MACD!E788</f>
        <v>0.17187933541743483</v>
      </c>
      <c r="E788" s="2">
        <f>MACD!F788</f>
        <v>8.8396459000574967E-2</v>
      </c>
      <c r="F788" s="2">
        <f>'Moving Avg'!D788</f>
        <v>9.0482999999999993</v>
      </c>
      <c r="G788" s="2">
        <f>'Moving Avg'!F788</f>
        <v>9.2431649999999976</v>
      </c>
      <c r="H788" s="2">
        <f>'Moving Avg'!G788</f>
        <v>9.0671820000000007</v>
      </c>
      <c r="I788" s="2">
        <f>'Moving Avg'!H788</f>
        <v>8.4400235000000006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16.5</v>
      </c>
      <c r="Q788" s="8">
        <f t="shared" si="124"/>
        <v>18.725000000000001</v>
      </c>
      <c r="R788" s="8">
        <f t="shared" si="125"/>
        <v>26.625</v>
      </c>
      <c r="S788" s="8">
        <f t="shared" si="126"/>
        <v>23.675000000000001</v>
      </c>
      <c r="T788" s="8">
        <f t="shared" si="127"/>
        <v>22.875</v>
      </c>
      <c r="U788" s="7">
        <f t="shared" si="128"/>
        <v>23.008333333333336</v>
      </c>
      <c r="V788" s="7">
        <f t="shared" si="129"/>
        <v>22.975000000000001</v>
      </c>
    </row>
    <row r="789" spans="1:22" ht="13.5" x14ac:dyDescent="0.25">
      <c r="A789" s="3">
        <f>RSI!A789</f>
        <v>43454</v>
      </c>
      <c r="B789" s="2">
        <f>RSI!B789</f>
        <v>8.9987999999999992</v>
      </c>
      <c r="C789" s="2">
        <f>RSI!I789</f>
        <v>43.678578235591168</v>
      </c>
      <c r="D789" s="2">
        <f>MACD!E789</f>
        <v>0.17593758329863363</v>
      </c>
      <c r="E789" s="2">
        <f>MACD!F789</f>
        <v>0.1059046838601867</v>
      </c>
      <c r="F789" s="2">
        <f>'Moving Avg'!D789</f>
        <v>9.0483000000000011</v>
      </c>
      <c r="G789" s="2">
        <f>'Moving Avg'!F789</f>
        <v>9.2234799999999986</v>
      </c>
      <c r="H789" s="2">
        <f>'Moving Avg'!G789</f>
        <v>9.0711200000000005</v>
      </c>
      <c r="I789" s="2">
        <f>'Moving Avg'!H789</f>
        <v>8.4512310000000017</v>
      </c>
      <c r="J789" s="5" t="str">
        <f>OBV!F789</f>
        <v>BEARISH</v>
      </c>
      <c r="K789" s="5" t="str">
        <f>OBV!G789</f>
        <v>NEUTRAL</v>
      </c>
      <c r="L789" s="5" t="str">
        <f>OBV!H789</f>
        <v>NEUTRAL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16.5</v>
      </c>
      <c r="Q789" s="8">
        <f t="shared" si="124"/>
        <v>18.725000000000001</v>
      </c>
      <c r="R789" s="8">
        <f t="shared" si="125"/>
        <v>26.625</v>
      </c>
      <c r="S789" s="8">
        <f t="shared" si="126"/>
        <v>23.675000000000001</v>
      </c>
      <c r="T789" s="8">
        <f t="shared" si="127"/>
        <v>22.875</v>
      </c>
      <c r="U789" s="7">
        <f t="shared" si="128"/>
        <v>23.008333333333336</v>
      </c>
      <c r="V789" s="7">
        <f t="shared" si="129"/>
        <v>22.975000000000001</v>
      </c>
    </row>
    <row r="790" spans="1:22" ht="13.5" x14ac:dyDescent="0.25">
      <c r="A790" s="3">
        <f>RSI!A790</f>
        <v>43455</v>
      </c>
      <c r="B790" s="2">
        <f>RSI!B790</f>
        <v>9.1618999999999993</v>
      </c>
      <c r="C790" s="2">
        <f>RSI!I790</f>
        <v>50.548502950065753</v>
      </c>
      <c r="D790" s="2">
        <f>MACD!E790</f>
        <v>0.16305059707109848</v>
      </c>
      <c r="E790" s="2">
        <f>MACD!F790</f>
        <v>0.11733386650236907</v>
      </c>
      <c r="F790" s="2">
        <f>'Moving Avg'!D790</f>
        <v>9.0483000000000011</v>
      </c>
      <c r="G790" s="2">
        <f>'Moving Avg'!F790</f>
        <v>9.2150449999999999</v>
      </c>
      <c r="H790" s="2">
        <f>'Moving Avg'!G790</f>
        <v>9.0788819999999983</v>
      </c>
      <c r="I790" s="2">
        <f>'Moving Avg'!H790</f>
        <v>8.4632800000000028</v>
      </c>
      <c r="J790" s="5" t="str">
        <f>OBV!F790</f>
        <v>BEARISH</v>
      </c>
      <c r="K790" s="5" t="str">
        <f>OBV!G790</f>
        <v>NEUTRAL</v>
      </c>
      <c r="L790" s="5" t="str">
        <f>OBV!H790</f>
        <v>NEUTRAL</v>
      </c>
      <c r="M790" s="7">
        <f t="shared" si="120"/>
        <v>25</v>
      </c>
      <c r="N790" s="7">
        <f t="shared" si="121"/>
        <v>0</v>
      </c>
      <c r="O790" s="7">
        <f t="shared" si="122"/>
        <v>50</v>
      </c>
      <c r="P790" s="7">
        <f t="shared" si="123"/>
        <v>16.5</v>
      </c>
      <c r="Q790" s="8">
        <f t="shared" si="124"/>
        <v>18.725000000000001</v>
      </c>
      <c r="R790" s="8">
        <f t="shared" si="125"/>
        <v>26.625</v>
      </c>
      <c r="S790" s="8">
        <f t="shared" si="126"/>
        <v>23.675000000000001</v>
      </c>
      <c r="T790" s="8">
        <f t="shared" si="127"/>
        <v>22.875</v>
      </c>
      <c r="U790" s="7">
        <f t="shared" si="128"/>
        <v>23.008333333333336</v>
      </c>
      <c r="V790" s="7">
        <f t="shared" si="129"/>
        <v>22.975000000000001</v>
      </c>
    </row>
    <row r="791" spans="1:22" ht="13.5" x14ac:dyDescent="0.25">
      <c r="A791" s="3">
        <f>RSI!A791</f>
        <v>43458</v>
      </c>
      <c r="B791" s="2">
        <f>RSI!B791</f>
        <v>9.1618999999999993</v>
      </c>
      <c r="C791" s="2">
        <f>RSI!I791</f>
        <v>50.548502950065753</v>
      </c>
      <c r="D791" s="2">
        <f>MACD!E791</f>
        <v>0.14859611387777427</v>
      </c>
      <c r="E791" s="2">
        <f>MACD!F791</f>
        <v>0.12358631597745012</v>
      </c>
      <c r="F791" s="2">
        <f>'Moving Avg'!D791</f>
        <v>9.0584200000000017</v>
      </c>
      <c r="G791" s="2">
        <f>'Moving Avg'!F791</f>
        <v>9.2091399999999997</v>
      </c>
      <c r="H791" s="2">
        <f>'Moving Avg'!G791</f>
        <v>9.0866439999999997</v>
      </c>
      <c r="I791" s="2">
        <f>'Moving Avg'!H791</f>
        <v>8.4759780000000031</v>
      </c>
      <c r="J791" s="5" t="str">
        <f>OBV!F791</f>
        <v>BEARISH</v>
      </c>
      <c r="K791" s="5" t="str">
        <f>OBV!G791</f>
        <v>NEUTRAL</v>
      </c>
      <c r="L791" s="5" t="str">
        <f>OBV!H791</f>
        <v>BEARISH DIVERGENCE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16.5</v>
      </c>
      <c r="Q791" s="8">
        <f t="shared" si="124"/>
        <v>18.725000000000001</v>
      </c>
      <c r="R791" s="8">
        <f t="shared" si="125"/>
        <v>26.625</v>
      </c>
      <c r="S791" s="8">
        <f t="shared" si="126"/>
        <v>23.675000000000001</v>
      </c>
      <c r="T791" s="8">
        <f t="shared" si="127"/>
        <v>22.875</v>
      </c>
      <c r="U791" s="7">
        <f t="shared" si="128"/>
        <v>23.008333333333336</v>
      </c>
      <c r="V791" s="7">
        <f t="shared" si="129"/>
        <v>22.975000000000001</v>
      </c>
    </row>
    <row r="792" spans="1:22" ht="13.5" x14ac:dyDescent="0.25">
      <c r="A792" s="3">
        <f>RSI!A792</f>
        <v>43459</v>
      </c>
      <c r="B792" s="2">
        <f>RSI!B792</f>
        <v>9.1675000000000004</v>
      </c>
      <c r="C792" s="2">
        <f>RSI!I792</f>
        <v>50.787535429377904</v>
      </c>
      <c r="D792" s="2">
        <f>MACD!E792</f>
        <v>0.12720703315505233</v>
      </c>
      <c r="E792" s="2">
        <f>MACD!F792</f>
        <v>0.12431045941297057</v>
      </c>
      <c r="F792" s="2">
        <f>'Moving Avg'!D792</f>
        <v>9.0921600000000016</v>
      </c>
      <c r="G792" s="2">
        <f>'Moving Avg'!F792</f>
        <v>9.2037949999999995</v>
      </c>
      <c r="H792" s="2">
        <f>'Moving Avg'!G792</f>
        <v>9.0990160000000024</v>
      </c>
      <c r="I792" s="2">
        <f>'Moving Avg'!H792</f>
        <v>8.4887040000000056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  <c r="M792" s="7">
        <f t="shared" si="120"/>
        <v>25</v>
      </c>
      <c r="N792" s="7">
        <f t="shared" si="121"/>
        <v>0</v>
      </c>
      <c r="O792" s="7">
        <f t="shared" si="122"/>
        <v>50</v>
      </c>
      <c r="P792" s="7">
        <f t="shared" si="123"/>
        <v>100</v>
      </c>
      <c r="Q792" s="8">
        <f t="shared" si="124"/>
        <v>31.25</v>
      </c>
      <c r="R792" s="8">
        <f t="shared" si="125"/>
        <v>47.5</v>
      </c>
      <c r="S792" s="8">
        <f t="shared" si="126"/>
        <v>61.25</v>
      </c>
      <c r="T792" s="8">
        <f t="shared" si="127"/>
        <v>43.75</v>
      </c>
      <c r="U792" s="7">
        <f t="shared" si="128"/>
        <v>46.666666666666664</v>
      </c>
      <c r="V792" s="7">
        <f t="shared" si="129"/>
        <v>45.9375</v>
      </c>
    </row>
    <row r="793" spans="1:22" ht="13.5" x14ac:dyDescent="0.25">
      <c r="A793" s="3">
        <f>RSI!A793</f>
        <v>43460</v>
      </c>
      <c r="B793" s="2">
        <f>RSI!B793</f>
        <v>9.4375</v>
      </c>
      <c r="C793" s="2">
        <f>RSI!I793</f>
        <v>60.660848015832151</v>
      </c>
      <c r="D793" s="2">
        <f>MACD!E793</f>
        <v>5.4384168963119706E-2</v>
      </c>
      <c r="E793" s="2">
        <f>MACD!F793</f>
        <v>0.1103252013230004</v>
      </c>
      <c r="F793" s="2">
        <f>'Moving Avg'!D793</f>
        <v>9.1855200000000004</v>
      </c>
      <c r="G793" s="2">
        <f>'Moving Avg'!F793</f>
        <v>9.2021099999999993</v>
      </c>
      <c r="H793" s="2">
        <f>'Moving Avg'!G793</f>
        <v>9.1134140000000006</v>
      </c>
      <c r="I793" s="2">
        <f>'Moving Avg'!H793</f>
        <v>8.5028840000000052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  <c r="M793" s="7">
        <f t="shared" si="120"/>
        <v>25</v>
      </c>
      <c r="N793" s="7">
        <f t="shared" si="121"/>
        <v>100</v>
      </c>
      <c r="O793" s="7">
        <f t="shared" si="122"/>
        <v>50</v>
      </c>
      <c r="P793" s="7">
        <f t="shared" si="123"/>
        <v>100</v>
      </c>
      <c r="Q793" s="8">
        <f t="shared" si="124"/>
        <v>66.25</v>
      </c>
      <c r="R793" s="8">
        <f t="shared" si="125"/>
        <v>67.5</v>
      </c>
      <c r="S793" s="8">
        <f t="shared" si="126"/>
        <v>76.25</v>
      </c>
      <c r="T793" s="8">
        <f t="shared" si="127"/>
        <v>68.75</v>
      </c>
      <c r="U793" s="7">
        <f t="shared" si="128"/>
        <v>70</v>
      </c>
      <c r="V793" s="7">
        <f t="shared" si="129"/>
        <v>69.6875</v>
      </c>
    </row>
    <row r="794" spans="1:22" ht="13.5" x14ac:dyDescent="0.25">
      <c r="A794" s="3">
        <f>RSI!A794</f>
        <v>43461</v>
      </c>
      <c r="B794" s="2">
        <f>RSI!B794</f>
        <v>9.4319000000000006</v>
      </c>
      <c r="C794" s="2">
        <f>RSI!I794</f>
        <v>60.390225846081542</v>
      </c>
      <c r="D794" s="2">
        <f>MACD!E794</f>
        <v>1.4478341145540696E-4</v>
      </c>
      <c r="E794" s="2">
        <f>MACD!F794</f>
        <v>8.8289117740691411E-2</v>
      </c>
      <c r="F794" s="2">
        <f>'Moving Avg'!D794</f>
        <v>9.2721399999999985</v>
      </c>
      <c r="G794" s="2">
        <f>'Moving Avg'!F794</f>
        <v>9.2004249999999992</v>
      </c>
      <c r="H794" s="2">
        <f>'Moving Avg'!G794</f>
        <v>9.132874000000001</v>
      </c>
      <c r="I794" s="2">
        <f>'Moving Avg'!H794</f>
        <v>8.5170360000000063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  <c r="M794" s="7">
        <f t="shared" si="120"/>
        <v>25</v>
      </c>
      <c r="N794" s="7">
        <f t="shared" si="121"/>
        <v>100</v>
      </c>
      <c r="O794" s="7">
        <f t="shared" si="122"/>
        <v>50</v>
      </c>
      <c r="P794" s="7">
        <f t="shared" si="123"/>
        <v>100</v>
      </c>
      <c r="Q794" s="8">
        <f t="shared" si="124"/>
        <v>66.25</v>
      </c>
      <c r="R794" s="8">
        <f t="shared" si="125"/>
        <v>67.5</v>
      </c>
      <c r="S794" s="8">
        <f t="shared" si="126"/>
        <v>76.25</v>
      </c>
      <c r="T794" s="8">
        <f t="shared" si="127"/>
        <v>68.75</v>
      </c>
      <c r="U794" s="7">
        <f t="shared" si="128"/>
        <v>70</v>
      </c>
      <c r="V794" s="7">
        <f t="shared" si="129"/>
        <v>69.6875</v>
      </c>
    </row>
    <row r="795" spans="1:22" ht="13.5" x14ac:dyDescent="0.25">
      <c r="A795" s="3">
        <f>RSI!A795</f>
        <v>43462</v>
      </c>
      <c r="B795" s="2">
        <f>RSI!B795</f>
        <v>9.2799999999999994</v>
      </c>
      <c r="C795" s="2">
        <f>RSI!I795</f>
        <v>53.427572588494471</v>
      </c>
      <c r="D795" s="2">
        <f>MACD!E795</f>
        <v>-1.0943564623739022E-2</v>
      </c>
      <c r="E795" s="2">
        <f>MACD!F795</f>
        <v>6.8442581267805336E-2</v>
      </c>
      <c r="F795" s="2">
        <f>'Moving Avg'!D795</f>
        <v>9.2957599999999996</v>
      </c>
      <c r="G795" s="2">
        <f>'Moving Avg'!F795</f>
        <v>9.1922700000000006</v>
      </c>
      <c r="H795" s="2">
        <f>'Moving Avg'!G795</f>
        <v>9.1452480000000023</v>
      </c>
      <c r="I795" s="2">
        <f>'Moving Avg'!H795</f>
        <v>8.5299350000000054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  <c r="M795" s="7">
        <f t="shared" si="120"/>
        <v>25</v>
      </c>
      <c r="N795" s="7">
        <f t="shared" si="121"/>
        <v>100</v>
      </c>
      <c r="O795" s="7">
        <f t="shared" si="122"/>
        <v>50</v>
      </c>
      <c r="P795" s="7">
        <f t="shared" si="123"/>
        <v>83.5</v>
      </c>
      <c r="Q795" s="8">
        <f t="shared" si="124"/>
        <v>63.774999999999999</v>
      </c>
      <c r="R795" s="8">
        <f t="shared" si="125"/>
        <v>63.375</v>
      </c>
      <c r="S795" s="8">
        <f t="shared" si="126"/>
        <v>68.825000000000003</v>
      </c>
      <c r="T795" s="8">
        <f t="shared" si="127"/>
        <v>64.625</v>
      </c>
      <c r="U795" s="7">
        <f t="shared" si="128"/>
        <v>65.325000000000003</v>
      </c>
      <c r="V795" s="7">
        <f t="shared" si="129"/>
        <v>65.150000000000006</v>
      </c>
    </row>
    <row r="796" spans="1:22" ht="13.5" x14ac:dyDescent="0.25">
      <c r="A796" s="3">
        <f>RSI!A796</f>
        <v>43465</v>
      </c>
      <c r="B796" s="2">
        <f>RSI!B796</f>
        <v>9.2799999999999994</v>
      </c>
      <c r="C796" s="2">
        <f>RSI!I796</f>
        <v>53.427572588494471</v>
      </c>
      <c r="D796" s="2">
        <f>MACD!E796</f>
        <v>-2.8636788131384705E-2</v>
      </c>
      <c r="E796" s="2">
        <f>MACD!F796</f>
        <v>4.9026707387967328E-2</v>
      </c>
      <c r="F796" s="2">
        <f>'Moving Avg'!D796</f>
        <v>9.3193800000000007</v>
      </c>
      <c r="G796" s="2">
        <f>'Moving Avg'!F796</f>
        <v>9.1841150000000003</v>
      </c>
      <c r="H796" s="2">
        <f>'Moving Avg'!G796</f>
        <v>9.1576220000000017</v>
      </c>
      <c r="I796" s="2">
        <f>'Moving Avg'!H796</f>
        <v>8.5425745000000042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  <c r="M796" s="7">
        <f t="shared" si="120"/>
        <v>25</v>
      </c>
      <c r="N796" s="7">
        <f t="shared" si="121"/>
        <v>100</v>
      </c>
      <c r="O796" s="7">
        <f t="shared" si="122"/>
        <v>50</v>
      </c>
      <c r="P796" s="7">
        <f t="shared" si="123"/>
        <v>83.5</v>
      </c>
      <c r="Q796" s="8">
        <f t="shared" si="124"/>
        <v>63.774999999999999</v>
      </c>
      <c r="R796" s="8">
        <f t="shared" si="125"/>
        <v>63.375</v>
      </c>
      <c r="S796" s="8">
        <f t="shared" si="126"/>
        <v>68.825000000000003</v>
      </c>
      <c r="T796" s="8">
        <f t="shared" si="127"/>
        <v>64.625</v>
      </c>
      <c r="U796" s="7">
        <f t="shared" si="128"/>
        <v>65.325000000000003</v>
      </c>
      <c r="V796" s="7">
        <f t="shared" si="129"/>
        <v>65.150000000000006</v>
      </c>
    </row>
    <row r="797" spans="1:22" ht="13.5" x14ac:dyDescent="0.25">
      <c r="A797" s="3">
        <f>RSI!A797</f>
        <v>43467</v>
      </c>
      <c r="B797" s="2">
        <f>RSI!B797</f>
        <v>9.4487000000000005</v>
      </c>
      <c r="C797" s="2">
        <f>RSI!I797</f>
        <v>59.449445511358313</v>
      </c>
      <c r="D797" s="2">
        <f>MACD!E797</f>
        <v>-7.3899150843855566E-2</v>
      </c>
      <c r="E797" s="2">
        <f>MACD!F797</f>
        <v>2.4441535741602752E-2</v>
      </c>
      <c r="F797" s="2">
        <f>'Moving Avg'!D797</f>
        <v>9.3756200000000014</v>
      </c>
      <c r="G797" s="2">
        <f>'Moving Avg'!F797</f>
        <v>9.1874900000000022</v>
      </c>
      <c r="H797" s="2">
        <f>'Moving Avg'!G797</f>
        <v>9.1733699999999985</v>
      </c>
      <c r="I797" s="2">
        <f>'Moving Avg'!H797</f>
        <v>8.5565770000000043</v>
      </c>
      <c r="J797" s="5" t="str">
        <f>OBV!F797</f>
        <v>BEARISH</v>
      </c>
      <c r="K797" s="5" t="str">
        <f>OBV!G797</f>
        <v>NEUTRAL</v>
      </c>
      <c r="L797" s="5" t="str">
        <f>OBV!H797</f>
        <v>BEARISH DIVERGENCE</v>
      </c>
      <c r="M797" s="7">
        <f t="shared" si="120"/>
        <v>25</v>
      </c>
      <c r="N797" s="7">
        <f t="shared" si="121"/>
        <v>100</v>
      </c>
      <c r="O797" s="7">
        <f t="shared" si="122"/>
        <v>50</v>
      </c>
      <c r="P797" s="7">
        <f t="shared" si="123"/>
        <v>16.5</v>
      </c>
      <c r="Q797" s="8">
        <f t="shared" si="124"/>
        <v>53.725000000000001</v>
      </c>
      <c r="R797" s="8">
        <f t="shared" si="125"/>
        <v>46.625</v>
      </c>
      <c r="S797" s="8">
        <f t="shared" si="126"/>
        <v>38.674999999999997</v>
      </c>
      <c r="T797" s="8">
        <f t="shared" si="127"/>
        <v>47.875</v>
      </c>
      <c r="U797" s="7">
        <f t="shared" si="128"/>
        <v>46.341666666666661</v>
      </c>
      <c r="V797" s="7">
        <f t="shared" si="129"/>
        <v>46.724999999999994</v>
      </c>
    </row>
    <row r="798" spans="1:22" ht="13.5" x14ac:dyDescent="0.25">
      <c r="A798" s="3">
        <f>RSI!A798</f>
        <v>43468</v>
      </c>
      <c r="B798" s="2">
        <f>RSI!B798</f>
        <v>9.3925000000000001</v>
      </c>
      <c r="C798" s="2">
        <f>RSI!I798</f>
        <v>56.813942273695936</v>
      </c>
      <c r="D798" s="2">
        <f>MACD!E798</f>
        <v>-0.11380613985398114</v>
      </c>
      <c r="E798" s="2">
        <f>MACD!F798</f>
        <v>-3.2079993775140266E-3</v>
      </c>
      <c r="F798" s="2">
        <f>'Moving Avg'!D798</f>
        <v>9.3666200000000011</v>
      </c>
      <c r="G798" s="2">
        <f>'Moving Avg'!F798</f>
        <v>9.1931150000000024</v>
      </c>
      <c r="H798" s="2">
        <f>'Moving Avg'!G798</f>
        <v>9.1931679999999982</v>
      </c>
      <c r="I798" s="2">
        <f>'Moving Avg'!H798</f>
        <v>8.569779000000004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  <c r="M798" s="7">
        <f t="shared" si="120"/>
        <v>25</v>
      </c>
      <c r="N798" s="7">
        <f t="shared" si="121"/>
        <v>100</v>
      </c>
      <c r="O798" s="7">
        <f t="shared" si="122"/>
        <v>50</v>
      </c>
      <c r="P798" s="7">
        <f t="shared" si="123"/>
        <v>16.5</v>
      </c>
      <c r="Q798" s="8">
        <f t="shared" si="124"/>
        <v>53.725000000000001</v>
      </c>
      <c r="R798" s="8">
        <f t="shared" si="125"/>
        <v>46.625</v>
      </c>
      <c r="S798" s="8">
        <f t="shared" si="126"/>
        <v>38.674999999999997</v>
      </c>
      <c r="T798" s="8">
        <f t="shared" si="127"/>
        <v>47.875</v>
      </c>
      <c r="U798" s="7">
        <f t="shared" si="128"/>
        <v>46.341666666666661</v>
      </c>
      <c r="V798" s="7">
        <f t="shared" si="129"/>
        <v>46.724999999999994</v>
      </c>
    </row>
    <row r="799" spans="1:22" ht="13.5" x14ac:dyDescent="0.25">
      <c r="A799" s="3">
        <f>RSI!A799</f>
        <v>43469</v>
      </c>
      <c r="B799" s="2">
        <f>RSI!B799</f>
        <v>9.3475000000000001</v>
      </c>
      <c r="C799" s="2">
        <f>RSI!I799</f>
        <v>54.72205153070604</v>
      </c>
      <c r="D799" s="2">
        <f>MACD!E799</f>
        <v>-0.1409257906185637</v>
      </c>
      <c r="E799" s="2">
        <f>MACD!F799</f>
        <v>-3.0751557625723961E-2</v>
      </c>
      <c r="F799" s="2">
        <f>'Moving Avg'!D799</f>
        <v>9.3497400000000006</v>
      </c>
      <c r="G799" s="2">
        <f>'Moving Avg'!F799</f>
        <v>9.1964900000000025</v>
      </c>
      <c r="H799" s="2">
        <f>'Moving Avg'!G799</f>
        <v>9.2092539999999996</v>
      </c>
      <c r="I799" s="2">
        <f>'Moving Avg'!H799</f>
        <v>8.5827560000000034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  <c r="M799" s="7">
        <f t="shared" si="120"/>
        <v>25</v>
      </c>
      <c r="N799" s="7">
        <f t="shared" si="121"/>
        <v>100</v>
      </c>
      <c r="O799" s="7">
        <f t="shared" si="122"/>
        <v>50</v>
      </c>
      <c r="P799" s="7">
        <f t="shared" si="123"/>
        <v>16.5</v>
      </c>
      <c r="Q799" s="8">
        <f t="shared" si="124"/>
        <v>53.725000000000001</v>
      </c>
      <c r="R799" s="8">
        <f t="shared" si="125"/>
        <v>46.625</v>
      </c>
      <c r="S799" s="8">
        <f t="shared" si="126"/>
        <v>38.674999999999997</v>
      </c>
      <c r="T799" s="8">
        <f t="shared" si="127"/>
        <v>47.875</v>
      </c>
      <c r="U799" s="7">
        <f t="shared" si="128"/>
        <v>46.341666666666661</v>
      </c>
      <c r="V799" s="7">
        <f t="shared" si="129"/>
        <v>46.724999999999994</v>
      </c>
    </row>
    <row r="800" spans="1:22" ht="13.5" x14ac:dyDescent="0.25">
      <c r="A800" s="3">
        <f>RSI!A800</f>
        <v>43472</v>
      </c>
      <c r="B800" s="2">
        <f>RSI!B800</f>
        <v>9.5050000000000008</v>
      </c>
      <c r="C800" s="2">
        <f>RSI!I800</f>
        <v>60.240061760396145</v>
      </c>
      <c r="D800" s="2">
        <f>MACD!E800</f>
        <v>-0.15111553648120157</v>
      </c>
      <c r="E800" s="2">
        <f>MACD!F800</f>
        <v>-5.4824353396819486E-2</v>
      </c>
      <c r="F800" s="2">
        <f>'Moving Avg'!D800</f>
        <v>9.3947400000000005</v>
      </c>
      <c r="G800" s="2">
        <f>'Moving Avg'!F800</f>
        <v>9.2094249999999995</v>
      </c>
      <c r="H800" s="2">
        <f>'Moving Avg'!G800</f>
        <v>9.2306260000000009</v>
      </c>
      <c r="I800" s="2">
        <f>'Moving Avg'!H800</f>
        <v>8.596520500000004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  <c r="M800" s="7">
        <f t="shared" si="120"/>
        <v>25</v>
      </c>
      <c r="N800" s="7">
        <f t="shared" si="121"/>
        <v>100</v>
      </c>
      <c r="O800" s="7">
        <f t="shared" si="122"/>
        <v>50</v>
      </c>
      <c r="P800" s="7">
        <f t="shared" si="123"/>
        <v>16.5</v>
      </c>
      <c r="Q800" s="8">
        <f t="shared" si="124"/>
        <v>53.725000000000001</v>
      </c>
      <c r="R800" s="8">
        <f t="shared" si="125"/>
        <v>46.625</v>
      </c>
      <c r="S800" s="8">
        <f t="shared" si="126"/>
        <v>38.674999999999997</v>
      </c>
      <c r="T800" s="8">
        <f t="shared" si="127"/>
        <v>47.875</v>
      </c>
      <c r="U800" s="7">
        <f t="shared" si="128"/>
        <v>46.341666666666661</v>
      </c>
      <c r="V800" s="7">
        <f t="shared" si="129"/>
        <v>46.724999999999994</v>
      </c>
    </row>
    <row r="801" spans="1:22" ht="13.5" x14ac:dyDescent="0.25">
      <c r="A801" s="3">
        <f>RSI!A801</f>
        <v>43473</v>
      </c>
      <c r="B801" s="2">
        <f>RSI!B801</f>
        <v>9.5556000000000001</v>
      </c>
      <c r="C801" s="2">
        <f>RSI!I801</f>
        <v>61.848704816857669</v>
      </c>
      <c r="D801" s="2">
        <f>MACD!E801</f>
        <v>-0.16503496088661684</v>
      </c>
      <c r="E801" s="2">
        <f>MACD!F801</f>
        <v>-7.6866474894778963E-2</v>
      </c>
      <c r="F801" s="2">
        <f>'Moving Avg'!D801</f>
        <v>9.4498599999999993</v>
      </c>
      <c r="G801" s="2">
        <f>'Moving Avg'!F801</f>
        <v>9.2260150000000003</v>
      </c>
      <c r="H801" s="2">
        <f>'Moving Avg'!G801</f>
        <v>9.255822000000002</v>
      </c>
      <c r="I801" s="2">
        <f>'Moving Avg'!H801</f>
        <v>8.6095510000000051</v>
      </c>
      <c r="J801" s="5" t="str">
        <f>OBV!F801</f>
        <v>BEARISH</v>
      </c>
      <c r="K801" s="5" t="str">
        <f>OBV!G801</f>
        <v>NEUTRAL</v>
      </c>
      <c r="L801" s="5" t="str">
        <f>OBV!H801</f>
        <v>BEARISH DIVERGENCE</v>
      </c>
      <c r="M801" s="7">
        <f t="shared" si="120"/>
        <v>25</v>
      </c>
      <c r="N801" s="7">
        <f t="shared" si="121"/>
        <v>100</v>
      </c>
      <c r="O801" s="7">
        <f t="shared" si="122"/>
        <v>50</v>
      </c>
      <c r="P801" s="7">
        <f t="shared" si="123"/>
        <v>16.5</v>
      </c>
      <c r="Q801" s="8">
        <f t="shared" si="124"/>
        <v>53.725000000000001</v>
      </c>
      <c r="R801" s="8">
        <f t="shared" si="125"/>
        <v>46.625</v>
      </c>
      <c r="S801" s="8">
        <f t="shared" si="126"/>
        <v>38.674999999999997</v>
      </c>
      <c r="T801" s="8">
        <f t="shared" si="127"/>
        <v>47.875</v>
      </c>
      <c r="U801" s="7">
        <f t="shared" si="128"/>
        <v>46.341666666666661</v>
      </c>
      <c r="V801" s="7">
        <f t="shared" si="129"/>
        <v>46.724999999999994</v>
      </c>
    </row>
    <row r="802" spans="1:22" ht="13.5" x14ac:dyDescent="0.25">
      <c r="A802" s="3">
        <f>RSI!A802</f>
        <v>43474</v>
      </c>
      <c r="B802" s="2">
        <f>RSI!B802</f>
        <v>9.3361999999999998</v>
      </c>
      <c r="C802" s="2">
        <f>RSI!I802</f>
        <v>52.020783585923688</v>
      </c>
      <c r="D802" s="2">
        <f>MACD!E802</f>
        <v>-0.16143297190639672</v>
      </c>
      <c r="E802" s="2">
        <f>MACD!F802</f>
        <v>-9.3779774297102519E-2</v>
      </c>
      <c r="F802" s="2">
        <f>'Moving Avg'!D802</f>
        <v>9.4273600000000002</v>
      </c>
      <c r="G802" s="2">
        <f>'Moving Avg'!F802</f>
        <v>9.2344499999999989</v>
      </c>
      <c r="H802" s="2">
        <f>'Moving Avg'!G802</f>
        <v>9.2738180000000003</v>
      </c>
      <c r="I802" s="2">
        <f>'Moving Avg'!H802</f>
        <v>8.6200045000000038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100</v>
      </c>
      <c r="O802" s="7">
        <f t="shared" si="122"/>
        <v>50</v>
      </c>
      <c r="P802" s="7">
        <f t="shared" si="123"/>
        <v>16.5</v>
      </c>
      <c r="Q802" s="8">
        <f t="shared" si="124"/>
        <v>53.725000000000001</v>
      </c>
      <c r="R802" s="8">
        <f t="shared" si="125"/>
        <v>46.625</v>
      </c>
      <c r="S802" s="8">
        <f t="shared" si="126"/>
        <v>38.674999999999997</v>
      </c>
      <c r="T802" s="8">
        <f t="shared" si="127"/>
        <v>47.875</v>
      </c>
      <c r="U802" s="7">
        <f t="shared" si="128"/>
        <v>46.341666666666661</v>
      </c>
      <c r="V802" s="7">
        <f t="shared" si="129"/>
        <v>46.724999999999994</v>
      </c>
    </row>
    <row r="803" spans="1:22" ht="13.5" x14ac:dyDescent="0.25">
      <c r="A803" s="3">
        <f>RSI!A803</f>
        <v>43475</v>
      </c>
      <c r="B803" s="2">
        <f>RSI!B803</f>
        <v>9.5611999999999995</v>
      </c>
      <c r="C803" s="2">
        <f>RSI!I803</f>
        <v>59.183775569286873</v>
      </c>
      <c r="D803" s="2">
        <f>MACD!E803</f>
        <v>-0.13382192103122215</v>
      </c>
      <c r="E803" s="2">
        <f>MACD!F803</f>
        <v>-0.10178820364392645</v>
      </c>
      <c r="F803" s="2">
        <f>'Moving Avg'!D803</f>
        <v>9.4610999999999983</v>
      </c>
      <c r="G803" s="2">
        <f>'Moving Avg'!F803</f>
        <v>9.2653850000000002</v>
      </c>
      <c r="H803" s="2">
        <f>'Moving Avg'!G803</f>
        <v>9.2912520000000018</v>
      </c>
      <c r="I803" s="2">
        <f>'Moving Avg'!H803</f>
        <v>8.6305960000000042</v>
      </c>
      <c r="J803" s="5" t="str">
        <f>OBV!F803</f>
        <v>BEARISH</v>
      </c>
      <c r="K803" s="5" t="str">
        <f>OBV!G803</f>
        <v>NEUTRAL</v>
      </c>
      <c r="L803" s="5" t="str">
        <f>OBV!H803</f>
        <v>BEARISH DIVERGENCE</v>
      </c>
      <c r="M803" s="7">
        <f t="shared" si="120"/>
        <v>25</v>
      </c>
      <c r="N803" s="7">
        <f t="shared" si="121"/>
        <v>100</v>
      </c>
      <c r="O803" s="7">
        <f t="shared" si="122"/>
        <v>50</v>
      </c>
      <c r="P803" s="7">
        <f t="shared" si="123"/>
        <v>16.5</v>
      </c>
      <c r="Q803" s="8">
        <f t="shared" si="124"/>
        <v>53.725000000000001</v>
      </c>
      <c r="R803" s="8">
        <f t="shared" si="125"/>
        <v>46.625</v>
      </c>
      <c r="S803" s="8">
        <f t="shared" si="126"/>
        <v>38.674999999999997</v>
      </c>
      <c r="T803" s="8">
        <f t="shared" si="127"/>
        <v>47.875</v>
      </c>
      <c r="U803" s="7">
        <f t="shared" si="128"/>
        <v>46.341666666666661</v>
      </c>
      <c r="V803" s="7">
        <f t="shared" si="129"/>
        <v>46.724999999999994</v>
      </c>
    </row>
    <row r="804" spans="1:22" ht="13.5" x14ac:dyDescent="0.25">
      <c r="A804" s="3">
        <f>RSI!A804</f>
        <v>43476</v>
      </c>
      <c r="B804" s="2">
        <f>RSI!B804</f>
        <v>9.3587000000000007</v>
      </c>
      <c r="C804" s="2">
        <f>RSI!I804</f>
        <v>51.702433811704267</v>
      </c>
      <c r="D804" s="2">
        <f>MACD!E804</f>
        <v>-9.7935520248322305E-2</v>
      </c>
      <c r="E804" s="2">
        <f>MACD!F804</f>
        <v>-0.10101766696480563</v>
      </c>
      <c r="F804" s="2">
        <f>'Moving Avg'!D804</f>
        <v>9.4633399999999988</v>
      </c>
      <c r="G804" s="2">
        <f>'Moving Avg'!F804</f>
        <v>9.2833799999999993</v>
      </c>
      <c r="H804" s="2">
        <f>'Moving Avg'!G804</f>
        <v>9.2950760000000017</v>
      </c>
      <c r="I804" s="2">
        <f>'Moving Avg'!H804</f>
        <v>8.6402530000000048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16.5</v>
      </c>
      <c r="Q804" s="8">
        <f t="shared" si="124"/>
        <v>18.725000000000001</v>
      </c>
      <c r="R804" s="8">
        <f t="shared" si="125"/>
        <v>26.625</v>
      </c>
      <c r="S804" s="8">
        <f t="shared" si="126"/>
        <v>23.675000000000001</v>
      </c>
      <c r="T804" s="8">
        <f t="shared" si="127"/>
        <v>22.875</v>
      </c>
      <c r="U804" s="7">
        <f t="shared" si="128"/>
        <v>23.008333333333336</v>
      </c>
      <c r="V804" s="7">
        <f t="shared" si="129"/>
        <v>22.975000000000001</v>
      </c>
    </row>
    <row r="805" spans="1:22" ht="13.5" x14ac:dyDescent="0.25">
      <c r="A805" s="3">
        <f>RSI!A805</f>
        <v>43480</v>
      </c>
      <c r="B805" s="2">
        <f>RSI!B805</f>
        <v>9.3925000000000001</v>
      </c>
      <c r="C805" s="2">
        <f>RSI!I805</f>
        <v>52.775485603735959</v>
      </c>
      <c r="D805" s="2">
        <f>MACD!E805</f>
        <v>-9.3742066412737302E-2</v>
      </c>
      <c r="E805" s="2">
        <f>MACD!F805</f>
        <v>-9.9562546854391976E-2</v>
      </c>
      <c r="F805" s="2">
        <f>'Moving Avg'!D805</f>
        <v>9.4408399999999997</v>
      </c>
      <c r="G805" s="2">
        <f>'Moving Avg'!F805</f>
        <v>9.2949099999999998</v>
      </c>
      <c r="H805" s="2">
        <f>'Moving Avg'!G805</f>
        <v>9.2894520000000007</v>
      </c>
      <c r="I805" s="2">
        <f>'Moving Avg'!H805</f>
        <v>8.6508840000000049</v>
      </c>
      <c r="J805" s="5" t="str">
        <f>OBV!F805</f>
        <v>BEARISH</v>
      </c>
      <c r="K805" s="5" t="str">
        <f>OBV!G805</f>
        <v>NEUTRAL</v>
      </c>
      <c r="L805" s="5" t="str">
        <f>OBV!H805</f>
        <v>CONFIRMED BEARISH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16.5</v>
      </c>
      <c r="Q805" s="8">
        <f t="shared" si="124"/>
        <v>18.725000000000001</v>
      </c>
      <c r="R805" s="8">
        <f t="shared" si="125"/>
        <v>26.625</v>
      </c>
      <c r="S805" s="8">
        <f t="shared" si="126"/>
        <v>23.675000000000001</v>
      </c>
      <c r="T805" s="8">
        <f t="shared" si="127"/>
        <v>22.875</v>
      </c>
      <c r="U805" s="7">
        <f t="shared" si="128"/>
        <v>23.008333333333336</v>
      </c>
      <c r="V805" s="7">
        <f t="shared" si="129"/>
        <v>22.975000000000001</v>
      </c>
    </row>
    <row r="806" spans="1:22" ht="13.5" x14ac:dyDescent="0.25">
      <c r="A806" s="3">
        <f>RSI!A806</f>
        <v>43481</v>
      </c>
      <c r="B806" s="2">
        <f>RSI!B806</f>
        <v>9.5050000000000008</v>
      </c>
      <c r="C806" s="2">
        <f>RSI!I806</f>
        <v>56.258903725692214</v>
      </c>
      <c r="D806" s="2">
        <f>MACD!E806</f>
        <v>-9.9003695841689776E-2</v>
      </c>
      <c r="E806" s="2">
        <f>MACD!F806</f>
        <v>-9.9450776651851536E-2</v>
      </c>
      <c r="F806" s="2">
        <f>'Moving Avg'!D806</f>
        <v>9.4307199999999991</v>
      </c>
      <c r="G806" s="2">
        <f>'Moving Avg'!F806</f>
        <v>9.3145950000000006</v>
      </c>
      <c r="H806" s="2">
        <f>'Moving Avg'!G806</f>
        <v>9.283377999999999</v>
      </c>
      <c r="I806" s="2">
        <f>'Moving Avg'!H806</f>
        <v>8.6612725000000061</v>
      </c>
      <c r="J806" s="5" t="str">
        <f>OBV!F806</f>
        <v>BULLISH</v>
      </c>
      <c r="K806" s="5" t="str">
        <f>OBV!G806</f>
        <v>NEUTRAL</v>
      </c>
      <c r="L806" s="5" t="str">
        <f>OBV!H806</f>
        <v>BULLISH DIVERGENCE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66.5</v>
      </c>
      <c r="Q806" s="8">
        <f t="shared" si="124"/>
        <v>26.225000000000001</v>
      </c>
      <c r="R806" s="8">
        <f t="shared" si="125"/>
        <v>39.125</v>
      </c>
      <c r="S806" s="8">
        <f t="shared" si="126"/>
        <v>46.174999999999997</v>
      </c>
      <c r="T806" s="8">
        <f t="shared" si="127"/>
        <v>35.375</v>
      </c>
      <c r="U806" s="7">
        <f t="shared" si="128"/>
        <v>37.174999999999997</v>
      </c>
      <c r="V806" s="7">
        <f t="shared" si="129"/>
        <v>36.724999999999994</v>
      </c>
    </row>
    <row r="807" spans="1:22" ht="13.5" x14ac:dyDescent="0.25">
      <c r="A807" s="3">
        <f>RSI!A807</f>
        <v>43482</v>
      </c>
      <c r="B807" s="2">
        <f>RSI!B807</f>
        <v>9.2799999999999994</v>
      </c>
      <c r="C807" s="2">
        <f>RSI!I807</f>
        <v>48.546178897264049</v>
      </c>
      <c r="D807" s="2">
        <f>MACD!E807</f>
        <v>-6.1941397578429758E-2</v>
      </c>
      <c r="E807" s="2">
        <f>MACD!F807</f>
        <v>-9.1948900837167183E-2</v>
      </c>
      <c r="F807" s="2">
        <f>'Moving Avg'!D807</f>
        <v>9.4194800000000001</v>
      </c>
      <c r="G807" s="2">
        <f>'Moving Avg'!F807</f>
        <v>9.3286550000000013</v>
      </c>
      <c r="H807" s="2">
        <f>'Moving Avg'!G807</f>
        <v>9.2728039999999972</v>
      </c>
      <c r="I807" s="2">
        <f>'Moving Avg'!H807</f>
        <v>8.6705360000000056</v>
      </c>
      <c r="J807" s="5" t="str">
        <f>OBV!F807</f>
        <v>BULLISH</v>
      </c>
      <c r="K807" s="5" t="str">
        <f>OBV!G807</f>
        <v>NEUTRAL</v>
      </c>
      <c r="L807" s="5" t="str">
        <f>OBV!H807</f>
        <v>BULLISH DIVERGENCE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66.5</v>
      </c>
      <c r="Q807" s="8">
        <f t="shared" si="124"/>
        <v>26.225000000000001</v>
      </c>
      <c r="R807" s="8">
        <f t="shared" si="125"/>
        <v>39.125</v>
      </c>
      <c r="S807" s="8">
        <f t="shared" si="126"/>
        <v>46.174999999999997</v>
      </c>
      <c r="T807" s="8">
        <f t="shared" si="127"/>
        <v>35.375</v>
      </c>
      <c r="U807" s="7">
        <f t="shared" si="128"/>
        <v>37.174999999999997</v>
      </c>
      <c r="V807" s="7">
        <f t="shared" si="129"/>
        <v>36.724999999999994</v>
      </c>
    </row>
    <row r="808" spans="1:22" ht="13.5" x14ac:dyDescent="0.25">
      <c r="A808" s="3">
        <f>RSI!A808</f>
        <v>43483</v>
      </c>
      <c r="B808" s="2">
        <f>RSI!B808</f>
        <v>9.4487000000000005</v>
      </c>
      <c r="C808" s="2">
        <f>RSI!I808</f>
        <v>53.674273820753911</v>
      </c>
      <c r="D808" s="2">
        <f>MACD!E808</f>
        <v>-5.1418042556464982E-2</v>
      </c>
      <c r="E808" s="2">
        <f>MACD!F808</f>
        <v>-8.384272918102674E-2</v>
      </c>
      <c r="F808" s="2">
        <f>'Moving Avg'!D808</f>
        <v>9.396980000000001</v>
      </c>
      <c r="G808" s="2">
        <f>'Moving Avg'!F808</f>
        <v>9.3525549999999988</v>
      </c>
      <c r="H808" s="2">
        <f>'Moving Avg'!G808</f>
        <v>9.267179999999998</v>
      </c>
      <c r="I808" s="2">
        <f>'Moving Avg'!H808</f>
        <v>8.6806430000000052</v>
      </c>
      <c r="J808" s="5" t="str">
        <f>OBV!F808</f>
        <v>BULLISH</v>
      </c>
      <c r="K808" s="5" t="str">
        <f>OBV!G808</f>
        <v>STRONG</v>
      </c>
      <c r="L808" s="5" t="str">
        <f>OBV!H808</f>
        <v>BULLISH DIVERGENCE</v>
      </c>
      <c r="M808" s="7">
        <f t="shared" si="120"/>
        <v>25</v>
      </c>
      <c r="N808" s="7">
        <f t="shared" si="121"/>
        <v>0</v>
      </c>
      <c r="O808" s="7">
        <f t="shared" si="122"/>
        <v>50</v>
      </c>
      <c r="P808" s="7">
        <f t="shared" si="123"/>
        <v>83</v>
      </c>
      <c r="Q808" s="8">
        <f t="shared" si="124"/>
        <v>28.7</v>
      </c>
      <c r="R808" s="8">
        <f t="shared" si="125"/>
        <v>43.25</v>
      </c>
      <c r="S808" s="8">
        <f t="shared" si="126"/>
        <v>53.6</v>
      </c>
      <c r="T808" s="8">
        <f t="shared" si="127"/>
        <v>39.5</v>
      </c>
      <c r="U808" s="7">
        <f t="shared" si="128"/>
        <v>41.85</v>
      </c>
      <c r="V808" s="7">
        <f t="shared" si="129"/>
        <v>41.262500000000003</v>
      </c>
    </row>
    <row r="809" spans="1:22" ht="13.5" x14ac:dyDescent="0.25">
      <c r="A809" s="3">
        <f>RSI!A809</f>
        <v>43486</v>
      </c>
      <c r="B809" s="2">
        <f>RSI!B809</f>
        <v>9.4487000000000005</v>
      </c>
      <c r="C809" s="2">
        <f>RSI!I809</f>
        <v>53.674273820753911</v>
      </c>
      <c r="D809" s="2">
        <f>MACD!E809</f>
        <v>-5.0150820900434212E-2</v>
      </c>
      <c r="E809" s="2">
        <f>MACD!F809</f>
        <v>-7.7104347524908232E-2</v>
      </c>
      <c r="F809" s="2">
        <f>'Moving Avg'!D809</f>
        <v>9.4149800000000017</v>
      </c>
      <c r="G809" s="2">
        <f>'Moving Avg'!F809</f>
        <v>9.3750499999999999</v>
      </c>
      <c r="H809" s="2">
        <f>'Moving Avg'!G809</f>
        <v>9.2668419999999969</v>
      </c>
      <c r="I809" s="2">
        <f>'Moving Avg'!H809</f>
        <v>8.6902565000000056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100</v>
      </c>
      <c r="Q809" s="8">
        <f t="shared" si="124"/>
        <v>31.25</v>
      </c>
      <c r="R809" s="8">
        <f t="shared" si="125"/>
        <v>47.5</v>
      </c>
      <c r="S809" s="8">
        <f t="shared" si="126"/>
        <v>61.25</v>
      </c>
      <c r="T809" s="8">
        <f t="shared" si="127"/>
        <v>43.75</v>
      </c>
      <c r="U809" s="7">
        <f t="shared" si="128"/>
        <v>46.666666666666664</v>
      </c>
      <c r="V809" s="7">
        <f t="shared" si="129"/>
        <v>45.9375</v>
      </c>
    </row>
    <row r="810" spans="1:22" ht="13.5" x14ac:dyDescent="0.25">
      <c r="A810" s="3">
        <f>RSI!A810</f>
        <v>43487</v>
      </c>
      <c r="B810" s="2">
        <f>RSI!B810</f>
        <v>9.4487000000000005</v>
      </c>
      <c r="C810" s="2">
        <f>RSI!I810</f>
        <v>53.674273820753896</v>
      </c>
      <c r="D810" s="2">
        <f>MACD!E810</f>
        <v>-2.5508971216645193E-2</v>
      </c>
      <c r="E810" s="2">
        <f>MACD!F810</f>
        <v>-6.6785272263255632E-2</v>
      </c>
      <c r="F810" s="2">
        <f>'Moving Avg'!D810</f>
        <v>9.4262200000000007</v>
      </c>
      <c r="G810" s="2">
        <f>'Moving Avg'!F810</f>
        <v>9.3893900000000006</v>
      </c>
      <c r="H810" s="2">
        <f>'Moving Avg'!G810</f>
        <v>9.2665039999999959</v>
      </c>
      <c r="I810" s="2">
        <f>'Moving Avg'!H810</f>
        <v>8.7009605000000043</v>
      </c>
      <c r="J810" s="5" t="str">
        <f>OBV!F810</f>
        <v>BULLISH</v>
      </c>
      <c r="K810" s="5" t="str">
        <f>OBV!G810</f>
        <v>STRONG</v>
      </c>
      <c r="L810" s="5" t="str">
        <f>OBV!H810</f>
        <v>CONFIRMED BULLISH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100</v>
      </c>
      <c r="Q810" s="8">
        <f t="shared" si="124"/>
        <v>31.25</v>
      </c>
      <c r="R810" s="8">
        <f t="shared" si="125"/>
        <v>47.5</v>
      </c>
      <c r="S810" s="8">
        <f t="shared" si="126"/>
        <v>61.25</v>
      </c>
      <c r="T810" s="8">
        <f t="shared" si="127"/>
        <v>43.75</v>
      </c>
      <c r="U810" s="7">
        <f t="shared" si="128"/>
        <v>46.666666666666664</v>
      </c>
      <c r="V810" s="7">
        <f t="shared" si="129"/>
        <v>45.9375</v>
      </c>
    </row>
    <row r="811" spans="1:22" ht="13.5" x14ac:dyDescent="0.25">
      <c r="A811" s="3">
        <f>RSI!A811</f>
        <v>43488</v>
      </c>
      <c r="B811" s="2">
        <f>RSI!B811</f>
        <v>9.5611999999999995</v>
      </c>
      <c r="C811" s="2">
        <f>RSI!I811</f>
        <v>57.225020755724458</v>
      </c>
      <c r="D811" s="2">
        <f>MACD!E811</f>
        <v>-5.819100709782532E-3</v>
      </c>
      <c r="E811" s="2">
        <f>MACD!F811</f>
        <v>-5.4592037952561012E-2</v>
      </c>
      <c r="F811" s="2">
        <f>'Moving Avg'!D811</f>
        <v>9.4374599999999997</v>
      </c>
      <c r="G811" s="2">
        <f>'Moving Avg'!F811</f>
        <v>9.4093549999999997</v>
      </c>
      <c r="H811" s="2">
        <f>'Moving Avg'!G811</f>
        <v>9.2740399999999958</v>
      </c>
      <c r="I811" s="2">
        <f>'Moving Avg'!H811</f>
        <v>8.7116300000000049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100</v>
      </c>
      <c r="Q811" s="8">
        <f t="shared" si="124"/>
        <v>31.25</v>
      </c>
      <c r="R811" s="8">
        <f t="shared" si="125"/>
        <v>47.5</v>
      </c>
      <c r="S811" s="8">
        <f t="shared" si="126"/>
        <v>61.25</v>
      </c>
      <c r="T811" s="8">
        <f t="shared" si="127"/>
        <v>43.75</v>
      </c>
      <c r="U811" s="7">
        <f t="shared" si="128"/>
        <v>46.666666666666664</v>
      </c>
      <c r="V811" s="7">
        <f t="shared" si="129"/>
        <v>45.9375</v>
      </c>
    </row>
    <row r="812" spans="1:22" ht="13.5" x14ac:dyDescent="0.25">
      <c r="A812" s="3">
        <f>RSI!A812</f>
        <v>43489</v>
      </c>
      <c r="B812" s="2">
        <f>RSI!B812</f>
        <v>9.3361999999999998</v>
      </c>
      <c r="C812" s="2">
        <f>RSI!I812</f>
        <v>49.116532961977491</v>
      </c>
      <c r="D812" s="2">
        <f>MACD!E812</f>
        <v>-7.4772466008745653E-3</v>
      </c>
      <c r="E812" s="2">
        <f>MACD!F812</f>
        <v>-4.5169079682223723E-2</v>
      </c>
      <c r="F812" s="2">
        <f>'Moving Avg'!D812</f>
        <v>9.4486999999999988</v>
      </c>
      <c r="G812" s="2">
        <f>'Moving Avg'!F812</f>
        <v>9.4177900000000001</v>
      </c>
      <c r="H812" s="2">
        <f>'Moving Avg'!G812</f>
        <v>9.2743759999999948</v>
      </c>
      <c r="I812" s="2">
        <f>'Moving Avg'!H812</f>
        <v>8.7211745000000054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100</v>
      </c>
      <c r="Q812" s="8">
        <f t="shared" si="124"/>
        <v>31.25</v>
      </c>
      <c r="R812" s="8">
        <f t="shared" si="125"/>
        <v>47.5</v>
      </c>
      <c r="S812" s="8">
        <f t="shared" si="126"/>
        <v>61.25</v>
      </c>
      <c r="T812" s="8">
        <f t="shared" si="127"/>
        <v>43.75</v>
      </c>
      <c r="U812" s="7">
        <f t="shared" si="128"/>
        <v>46.666666666666664</v>
      </c>
      <c r="V812" s="7">
        <f t="shared" si="129"/>
        <v>45.9375</v>
      </c>
    </row>
    <row r="813" spans="1:22" ht="13.5" x14ac:dyDescent="0.25">
      <c r="A813" s="3">
        <f>RSI!A813</f>
        <v>43490</v>
      </c>
      <c r="B813" s="2">
        <f>RSI!B813</f>
        <v>9.5330999999999992</v>
      </c>
      <c r="C813" s="2">
        <f>RSI!I813</f>
        <v>55.110892163900317</v>
      </c>
      <c r="D813" s="2">
        <f>MACD!E813</f>
        <v>1.1339046465657532E-2</v>
      </c>
      <c r="E813" s="2">
        <f>MACD!F813</f>
        <v>-3.3867454452647473E-2</v>
      </c>
      <c r="F813" s="2">
        <f>'Moving Avg'!D813</f>
        <v>9.4655799999999992</v>
      </c>
      <c r="G813" s="2">
        <f>'Moving Avg'!F813</f>
        <v>9.4225699999999968</v>
      </c>
      <c r="H813" s="2">
        <f>'Moving Avg'!G813</f>
        <v>9.2841619999999949</v>
      </c>
      <c r="I813" s="2">
        <f>'Moving Avg'!H813</f>
        <v>8.7312620000000045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83.5</v>
      </c>
      <c r="Q813" s="8">
        <f t="shared" si="124"/>
        <v>28.774999999999999</v>
      </c>
      <c r="R813" s="8">
        <f t="shared" si="125"/>
        <v>43.375</v>
      </c>
      <c r="S813" s="8">
        <f t="shared" si="126"/>
        <v>53.825000000000003</v>
      </c>
      <c r="T813" s="8">
        <f t="shared" si="127"/>
        <v>39.625</v>
      </c>
      <c r="U813" s="7">
        <f t="shared" si="128"/>
        <v>41.991666666666667</v>
      </c>
      <c r="V813" s="7">
        <f t="shared" si="129"/>
        <v>41.400000000000006</v>
      </c>
    </row>
    <row r="814" spans="1:22" ht="13.5" x14ac:dyDescent="0.25">
      <c r="A814" s="3">
        <f>RSI!A814</f>
        <v>43493</v>
      </c>
      <c r="B814" s="2">
        <f>RSI!B814</f>
        <v>9.5330999999999992</v>
      </c>
      <c r="C814" s="2">
        <f>RSI!I814</f>
        <v>55.110892163900317</v>
      </c>
      <c r="D814" s="2">
        <f>MACD!E814</f>
        <v>-4.8816817182917305E-3</v>
      </c>
      <c r="E814" s="2">
        <f>MACD!F814</f>
        <v>-2.8070299905776325E-2</v>
      </c>
      <c r="F814" s="2">
        <f>'Moving Avg'!D814</f>
        <v>9.4824599999999997</v>
      </c>
      <c r="G814" s="2">
        <f>'Moving Avg'!F814</f>
        <v>9.4276299999999971</v>
      </c>
      <c r="H814" s="2">
        <f>'Moving Avg'!G814</f>
        <v>9.2993479999999948</v>
      </c>
      <c r="I814" s="2">
        <f>'Moving Avg'!H814</f>
        <v>8.741531500000006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83.5</v>
      </c>
      <c r="Q814" s="8">
        <f t="shared" si="124"/>
        <v>28.774999999999999</v>
      </c>
      <c r="R814" s="8">
        <f t="shared" si="125"/>
        <v>43.375</v>
      </c>
      <c r="S814" s="8">
        <f t="shared" si="126"/>
        <v>53.825000000000003</v>
      </c>
      <c r="T814" s="8">
        <f t="shared" si="127"/>
        <v>39.625</v>
      </c>
      <c r="U814" s="7">
        <f t="shared" si="128"/>
        <v>41.991666666666667</v>
      </c>
      <c r="V814" s="7">
        <f t="shared" si="129"/>
        <v>41.400000000000006</v>
      </c>
    </row>
    <row r="815" spans="1:22" ht="13.5" x14ac:dyDescent="0.25">
      <c r="A815" s="3">
        <f>RSI!A815</f>
        <v>43494</v>
      </c>
      <c r="B815" s="2">
        <f>RSI!B815</f>
        <v>9.5330999999999992</v>
      </c>
      <c r="C815" s="2">
        <f>RSI!I815</f>
        <v>55.110892163900324</v>
      </c>
      <c r="D815" s="2">
        <f>MACD!E815</f>
        <v>-1.4322062127730462E-2</v>
      </c>
      <c r="E815" s="2">
        <f>MACD!F815</f>
        <v>-2.5320652350167155E-2</v>
      </c>
      <c r="F815" s="2">
        <f>'Moving Avg'!D815</f>
        <v>9.4993399999999983</v>
      </c>
      <c r="G815" s="2">
        <f>'Moving Avg'!F815</f>
        <v>9.4402849999999994</v>
      </c>
      <c r="H815" s="2">
        <f>'Moving Avg'!G815</f>
        <v>9.3145339999999948</v>
      </c>
      <c r="I815" s="2">
        <f>'Moving Avg'!H815</f>
        <v>8.7518265000000071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83.5</v>
      </c>
      <c r="Q815" s="8">
        <f t="shared" si="124"/>
        <v>28.774999999999999</v>
      </c>
      <c r="R815" s="8">
        <f t="shared" si="125"/>
        <v>43.375</v>
      </c>
      <c r="S815" s="8">
        <f t="shared" si="126"/>
        <v>53.825000000000003</v>
      </c>
      <c r="T815" s="8">
        <f t="shared" si="127"/>
        <v>39.625</v>
      </c>
      <c r="U815" s="7">
        <f t="shared" si="128"/>
        <v>41.991666666666667</v>
      </c>
      <c r="V815" s="7">
        <f t="shared" si="129"/>
        <v>41.400000000000006</v>
      </c>
    </row>
    <row r="816" spans="1:22" ht="13.5" x14ac:dyDescent="0.25">
      <c r="A816" s="3">
        <f>RSI!A816</f>
        <v>43495</v>
      </c>
      <c r="B816" s="2">
        <f>RSI!B816</f>
        <v>9.5050000000000008</v>
      </c>
      <c r="C816" s="2">
        <f>RSI!I816</f>
        <v>53.977466047468532</v>
      </c>
      <c r="D816" s="2">
        <f>MACD!E816</f>
        <v>-3.7682625952086823E-3</v>
      </c>
      <c r="E816" s="2">
        <f>MACD!F816</f>
        <v>-2.1010174399175463E-2</v>
      </c>
      <c r="F816" s="2">
        <f>'Moving Avg'!D816</f>
        <v>9.4880999999999993</v>
      </c>
      <c r="G816" s="2">
        <f>'Moving Avg'!F816</f>
        <v>9.4515349999999962</v>
      </c>
      <c r="H816" s="2">
        <f>'Moving Avg'!G816</f>
        <v>9.3271319999999953</v>
      </c>
      <c r="I816" s="2">
        <f>'Moving Avg'!H816</f>
        <v>8.7619810000000076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16.5</v>
      </c>
      <c r="Q816" s="8">
        <f t="shared" si="124"/>
        <v>18.725000000000001</v>
      </c>
      <c r="R816" s="8">
        <f t="shared" si="125"/>
        <v>26.625</v>
      </c>
      <c r="S816" s="8">
        <f t="shared" si="126"/>
        <v>23.675000000000001</v>
      </c>
      <c r="T816" s="8">
        <f t="shared" si="127"/>
        <v>22.875</v>
      </c>
      <c r="U816" s="7">
        <f t="shared" si="128"/>
        <v>23.008333333333336</v>
      </c>
      <c r="V816" s="7">
        <f t="shared" si="129"/>
        <v>22.975000000000001</v>
      </c>
    </row>
    <row r="817" spans="1:22" ht="13.5" x14ac:dyDescent="0.25">
      <c r="A817" s="3">
        <f>RSI!A817</f>
        <v>43496</v>
      </c>
      <c r="B817" s="2">
        <f>RSI!B817</f>
        <v>9.5050000000000008</v>
      </c>
      <c r="C817" s="2">
        <f>RSI!I817</f>
        <v>53.977466047468532</v>
      </c>
      <c r="D817" s="2">
        <f>MACD!E817</f>
        <v>-3.007205768972554E-2</v>
      </c>
      <c r="E817" s="2">
        <f>MACD!F817</f>
        <v>-2.2822551057285482E-2</v>
      </c>
      <c r="F817" s="2">
        <f>'Moving Avg'!D817</f>
        <v>9.5218600000000002</v>
      </c>
      <c r="G817" s="2">
        <f>'Moving Avg'!F817</f>
        <v>9.454349999999998</v>
      </c>
      <c r="H817" s="2">
        <f>'Moving Avg'!G817</f>
        <v>9.334443999999996</v>
      </c>
      <c r="I817" s="2">
        <f>'Moving Avg'!H817</f>
        <v>8.7721355000000081</v>
      </c>
      <c r="J817" s="5" t="str">
        <f>OBV!F817</f>
        <v>BEARISH</v>
      </c>
      <c r="K817" s="5" t="str">
        <f>OBV!G817</f>
        <v>NEUTRAL</v>
      </c>
      <c r="L817" s="5" t="str">
        <f>OBV!H817</f>
        <v>BEARISH DIVERGENCE</v>
      </c>
      <c r="M817" s="7">
        <f t="shared" si="120"/>
        <v>25</v>
      </c>
      <c r="N817" s="7">
        <f t="shared" si="121"/>
        <v>45</v>
      </c>
      <c r="O817" s="7">
        <f t="shared" si="122"/>
        <v>50</v>
      </c>
      <c r="P817" s="7">
        <f t="shared" si="123"/>
        <v>16.5</v>
      </c>
      <c r="Q817" s="8">
        <f t="shared" si="124"/>
        <v>34.475000000000001</v>
      </c>
      <c r="R817" s="8">
        <f t="shared" si="125"/>
        <v>35.625</v>
      </c>
      <c r="S817" s="8">
        <f t="shared" si="126"/>
        <v>30.425000000000001</v>
      </c>
      <c r="T817" s="8">
        <f t="shared" si="127"/>
        <v>34.125</v>
      </c>
      <c r="U817" s="7">
        <f t="shared" si="128"/>
        <v>33.508333333333333</v>
      </c>
      <c r="V817" s="7">
        <f t="shared" si="129"/>
        <v>33.662499999999994</v>
      </c>
    </row>
    <row r="818" spans="1:22" ht="13.5" x14ac:dyDescent="0.25">
      <c r="A818" s="3">
        <f>RSI!A818</f>
        <v>43497</v>
      </c>
      <c r="B818" s="2">
        <f>RSI!B818</f>
        <v>9.4992999999999999</v>
      </c>
      <c r="C818" s="2">
        <f>RSI!I818</f>
        <v>53.71756383002851</v>
      </c>
      <c r="D818" s="2">
        <f>MACD!E818</f>
        <v>-2.6525776835688575E-2</v>
      </c>
      <c r="E818" s="2">
        <f>MACD!F818</f>
        <v>-2.3563196212966101E-2</v>
      </c>
      <c r="F818" s="2">
        <f>'Moving Avg'!D818</f>
        <v>9.5151000000000003</v>
      </c>
      <c r="G818" s="2">
        <f>'Moving Avg'!F818</f>
        <v>9.4596899999999984</v>
      </c>
      <c r="H818" s="2">
        <f>'Moving Avg'!G818</f>
        <v>9.3363559999999968</v>
      </c>
      <c r="I818" s="2">
        <f>'Moving Avg'!H818</f>
        <v>8.7822615000000077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45</v>
      </c>
      <c r="O818" s="7">
        <f t="shared" si="122"/>
        <v>50</v>
      </c>
      <c r="P818" s="7">
        <f t="shared" si="123"/>
        <v>16.5</v>
      </c>
      <c r="Q818" s="8">
        <f t="shared" si="124"/>
        <v>34.475000000000001</v>
      </c>
      <c r="R818" s="8">
        <f t="shared" si="125"/>
        <v>35.625</v>
      </c>
      <c r="S818" s="8">
        <f t="shared" si="126"/>
        <v>30.425000000000001</v>
      </c>
      <c r="T818" s="8">
        <f t="shared" si="127"/>
        <v>34.125</v>
      </c>
      <c r="U818" s="7">
        <f t="shared" si="128"/>
        <v>33.508333333333333</v>
      </c>
      <c r="V818" s="7">
        <f t="shared" si="129"/>
        <v>33.662499999999994</v>
      </c>
    </row>
    <row r="819" spans="1:22" ht="13.5" x14ac:dyDescent="0.25">
      <c r="A819" s="3">
        <f>RSI!A819</f>
        <v>43500</v>
      </c>
      <c r="B819" s="2">
        <f>RSI!B819</f>
        <v>9.2238000000000007</v>
      </c>
      <c r="C819" s="2">
        <f>RSI!I819</f>
        <v>42.952484935353681</v>
      </c>
      <c r="D819" s="2">
        <f>MACD!E819</f>
        <v>-3.614294379271854E-3</v>
      </c>
      <c r="E819" s="2">
        <f>MACD!F819</f>
        <v>-1.9573415846227255E-2</v>
      </c>
      <c r="F819" s="2">
        <f>'Moving Avg'!D819</f>
        <v>9.4532399999999992</v>
      </c>
      <c r="G819" s="2">
        <f>'Moving Avg'!F819</f>
        <v>9.4535049999999998</v>
      </c>
      <c r="H819" s="2">
        <f>'Moving Avg'!G819</f>
        <v>9.3329819999999977</v>
      </c>
      <c r="I819" s="2">
        <f>'Moving Avg'!H819</f>
        <v>8.7907245000000085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16.5</v>
      </c>
      <c r="Q819" s="8">
        <f t="shared" si="124"/>
        <v>18.725000000000001</v>
      </c>
      <c r="R819" s="8">
        <f t="shared" si="125"/>
        <v>26.625</v>
      </c>
      <c r="S819" s="8">
        <f t="shared" si="126"/>
        <v>23.675000000000001</v>
      </c>
      <c r="T819" s="8">
        <f t="shared" si="127"/>
        <v>22.875</v>
      </c>
      <c r="U819" s="7">
        <f t="shared" si="128"/>
        <v>23.008333333333336</v>
      </c>
      <c r="V819" s="7">
        <f t="shared" si="129"/>
        <v>22.975000000000001</v>
      </c>
    </row>
    <row r="820" spans="1:22" ht="13.5" x14ac:dyDescent="0.25">
      <c r="A820" s="3">
        <f>RSI!A820</f>
        <v>43501</v>
      </c>
      <c r="B820" s="2">
        <f>RSI!B820</f>
        <v>9.4711999999999996</v>
      </c>
      <c r="C820" s="2">
        <f>RSI!I820</f>
        <v>52.21368427433633</v>
      </c>
      <c r="D820" s="2">
        <f>MACD!E820</f>
        <v>-1.3854771341677008E-3</v>
      </c>
      <c r="E820" s="2">
        <f>MACD!F820</f>
        <v>-1.5935828103815344E-2</v>
      </c>
      <c r="F820" s="2">
        <f>'Moving Avg'!D820</f>
        <v>9.4408600000000007</v>
      </c>
      <c r="G820" s="2">
        <f>'Moving Avg'!F820</f>
        <v>9.4518149999999999</v>
      </c>
      <c r="H820" s="2">
        <f>'Moving Avg'!G820</f>
        <v>9.3357939999999981</v>
      </c>
      <c r="I820" s="2">
        <f>'Moving Avg'!H820</f>
        <v>8.8014635000000094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16.5</v>
      </c>
      <c r="Q820" s="8">
        <f t="shared" si="124"/>
        <v>18.725000000000001</v>
      </c>
      <c r="R820" s="8">
        <f t="shared" si="125"/>
        <v>26.625</v>
      </c>
      <c r="S820" s="8">
        <f t="shared" si="126"/>
        <v>23.675000000000001</v>
      </c>
      <c r="T820" s="8">
        <f t="shared" si="127"/>
        <v>22.875</v>
      </c>
      <c r="U820" s="7">
        <f t="shared" si="128"/>
        <v>23.008333333333336</v>
      </c>
      <c r="V820" s="7">
        <f t="shared" si="129"/>
        <v>22.975000000000001</v>
      </c>
    </row>
    <row r="821" spans="1:22" ht="13.5" x14ac:dyDescent="0.25">
      <c r="A821" s="3">
        <f>RSI!A821</f>
        <v>43502</v>
      </c>
      <c r="B821" s="2">
        <f>RSI!B821</f>
        <v>9.2238000000000007</v>
      </c>
      <c r="C821" s="2">
        <f>RSI!I821</f>
        <v>44.443620029085196</v>
      </c>
      <c r="D821" s="2">
        <f>MACD!E821</f>
        <v>3.5753744093584672E-2</v>
      </c>
      <c r="E821" s="2">
        <f>MACD!F821</f>
        <v>-5.5979136643353414E-3</v>
      </c>
      <c r="F821" s="2">
        <f>'Moving Avg'!D821</f>
        <v>9.3846200000000017</v>
      </c>
      <c r="G821" s="2">
        <f>'Moving Avg'!F821</f>
        <v>9.4352250000000026</v>
      </c>
      <c r="H821" s="2">
        <f>'Moving Avg'!G821</f>
        <v>9.3346699999999974</v>
      </c>
      <c r="I821" s="2">
        <f>'Moving Avg'!H821</f>
        <v>8.8109135000000087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16.5</v>
      </c>
      <c r="Q821" s="8">
        <f t="shared" si="124"/>
        <v>18.725000000000001</v>
      </c>
      <c r="R821" s="8">
        <f t="shared" si="125"/>
        <v>26.625</v>
      </c>
      <c r="S821" s="8">
        <f t="shared" si="126"/>
        <v>23.675000000000001</v>
      </c>
      <c r="T821" s="8">
        <f t="shared" si="127"/>
        <v>22.875</v>
      </c>
      <c r="U821" s="7">
        <f t="shared" si="128"/>
        <v>23.008333333333336</v>
      </c>
      <c r="V821" s="7">
        <f t="shared" si="129"/>
        <v>22.975000000000001</v>
      </c>
    </row>
    <row r="822" spans="1:22" ht="13.5" x14ac:dyDescent="0.25">
      <c r="A822" s="3">
        <f>RSI!A822</f>
        <v>43503</v>
      </c>
      <c r="B822" s="2">
        <f>RSI!B822</f>
        <v>9.3925000000000001</v>
      </c>
      <c r="C822" s="2">
        <f>RSI!I822</f>
        <v>49.916716865686617</v>
      </c>
      <c r="D822" s="2">
        <f>MACD!E822</f>
        <v>2.1177307800869016E-2</v>
      </c>
      <c r="E822" s="2">
        <f>MACD!F822</f>
        <v>-2.4286937129446972E-4</v>
      </c>
      <c r="F822" s="2">
        <f>'Moving Avg'!D822</f>
        <v>9.3621200000000009</v>
      </c>
      <c r="G822" s="2">
        <f>'Moving Avg'!F822</f>
        <v>9.4380400000000044</v>
      </c>
      <c r="H822" s="2">
        <f>'Moving Avg'!G822</f>
        <v>9.3370319999999971</v>
      </c>
      <c r="I822" s="2">
        <f>'Moving Avg'!H822</f>
        <v>8.8202980000000082</v>
      </c>
      <c r="J822" s="5" t="str">
        <f>OBV!F822</f>
        <v>BEARISH</v>
      </c>
      <c r="K822" s="5" t="str">
        <f>OBV!G822</f>
        <v>NEUTRAL</v>
      </c>
      <c r="L822" s="5" t="str">
        <f>OBV!H822</f>
        <v>CONFIRMED BEARISH</v>
      </c>
      <c r="M822" s="7">
        <f t="shared" si="120"/>
        <v>25</v>
      </c>
      <c r="N822" s="7">
        <f t="shared" si="121"/>
        <v>0</v>
      </c>
      <c r="O822" s="7">
        <f t="shared" si="122"/>
        <v>50</v>
      </c>
      <c r="P822" s="7">
        <f t="shared" si="123"/>
        <v>16.5</v>
      </c>
      <c r="Q822" s="8">
        <f t="shared" si="124"/>
        <v>18.725000000000001</v>
      </c>
      <c r="R822" s="8">
        <f t="shared" si="125"/>
        <v>26.625</v>
      </c>
      <c r="S822" s="8">
        <f t="shared" si="126"/>
        <v>23.675000000000001</v>
      </c>
      <c r="T822" s="8">
        <f t="shared" si="127"/>
        <v>22.875</v>
      </c>
      <c r="U822" s="7">
        <f t="shared" si="128"/>
        <v>23.008333333333336</v>
      </c>
      <c r="V822" s="7">
        <f t="shared" si="129"/>
        <v>22.975000000000001</v>
      </c>
    </row>
    <row r="823" spans="1:22" ht="13.5" x14ac:dyDescent="0.25">
      <c r="A823" s="3">
        <f>RSI!A823</f>
        <v>43504</v>
      </c>
      <c r="B823" s="2">
        <f>RSI!B823</f>
        <v>9.3643999999999998</v>
      </c>
      <c r="C823" s="2">
        <f>RSI!I823</f>
        <v>49.04992767903159</v>
      </c>
      <c r="D823" s="2">
        <f>MACD!E823</f>
        <v>4.1247879847308155E-2</v>
      </c>
      <c r="E823" s="2">
        <f>MACD!F823</f>
        <v>8.0552804724260546E-3</v>
      </c>
      <c r="F823" s="2">
        <f>'Moving Avg'!D823</f>
        <v>9.3351400000000009</v>
      </c>
      <c r="G823" s="2">
        <f>'Moving Avg'!F823</f>
        <v>9.4282000000000021</v>
      </c>
      <c r="H823" s="2">
        <f>'Moving Avg'!G823</f>
        <v>9.334895999999997</v>
      </c>
      <c r="I823" s="2">
        <f>'Moving Avg'!H823</f>
        <v>8.8284255000000087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16.5</v>
      </c>
      <c r="Q823" s="8">
        <f t="shared" si="124"/>
        <v>18.725000000000001</v>
      </c>
      <c r="R823" s="8">
        <f t="shared" si="125"/>
        <v>26.625</v>
      </c>
      <c r="S823" s="8">
        <f t="shared" si="126"/>
        <v>23.675000000000001</v>
      </c>
      <c r="T823" s="8">
        <f t="shared" si="127"/>
        <v>22.875</v>
      </c>
      <c r="U823" s="7">
        <f t="shared" si="128"/>
        <v>23.008333333333336</v>
      </c>
      <c r="V823" s="7">
        <f t="shared" si="129"/>
        <v>22.975000000000001</v>
      </c>
    </row>
    <row r="824" spans="1:22" ht="13.5" x14ac:dyDescent="0.25">
      <c r="A824" s="3">
        <f>RSI!A824</f>
        <v>43507</v>
      </c>
      <c r="B824" s="2">
        <f>RSI!B824</f>
        <v>9.2294</v>
      </c>
      <c r="C824" s="2">
        <f>RSI!I824</f>
        <v>45.006455879256265</v>
      </c>
      <c r="D824" s="2">
        <f>MACD!E824</f>
        <v>6.8425132819903922E-2</v>
      </c>
      <c r="E824" s="2">
        <f>MACD!F824</f>
        <v>2.0129250941921629E-2</v>
      </c>
      <c r="F824" s="2">
        <f>'Moving Avg'!D824</f>
        <v>9.3362599999999993</v>
      </c>
      <c r="G824" s="2">
        <f>'Moving Avg'!F824</f>
        <v>9.4217350000000017</v>
      </c>
      <c r="H824" s="2">
        <f>'Moving Avg'!G824</f>
        <v>9.3301719999999957</v>
      </c>
      <c r="I824" s="2">
        <f>'Moving Avg'!H824</f>
        <v>8.8345795000000074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  <c r="M824" s="7">
        <f t="shared" si="120"/>
        <v>25</v>
      </c>
      <c r="N824" s="7">
        <f t="shared" si="121"/>
        <v>0</v>
      </c>
      <c r="O824" s="7">
        <f t="shared" si="122"/>
        <v>50</v>
      </c>
      <c r="P824" s="7">
        <f t="shared" si="123"/>
        <v>16.5</v>
      </c>
      <c r="Q824" s="8">
        <f t="shared" si="124"/>
        <v>18.725000000000001</v>
      </c>
      <c r="R824" s="8">
        <f t="shared" si="125"/>
        <v>26.625</v>
      </c>
      <c r="S824" s="8">
        <f t="shared" si="126"/>
        <v>23.675000000000001</v>
      </c>
      <c r="T824" s="8">
        <f t="shared" si="127"/>
        <v>22.875</v>
      </c>
      <c r="U824" s="7">
        <f t="shared" si="128"/>
        <v>23.008333333333336</v>
      </c>
      <c r="V824" s="7">
        <f t="shared" si="129"/>
        <v>22.975000000000001</v>
      </c>
    </row>
    <row r="825" spans="1:22" ht="13.5" x14ac:dyDescent="0.25">
      <c r="A825" s="3">
        <f>RSI!A825</f>
        <v>43508</v>
      </c>
      <c r="B825" s="2">
        <f>RSI!B825</f>
        <v>9.1675000000000004</v>
      </c>
      <c r="C825" s="2">
        <f>RSI!I825</f>
        <v>43.246084092508092</v>
      </c>
      <c r="D825" s="2">
        <f>MACD!E825</f>
        <v>9.6984232638092749E-2</v>
      </c>
      <c r="E825" s="2">
        <f>MACD!F825</f>
        <v>3.5500247281155854E-2</v>
      </c>
      <c r="F825" s="2">
        <f>'Moving Avg'!D825</f>
        <v>9.2755200000000002</v>
      </c>
      <c r="G825" s="2">
        <f>'Moving Avg'!F825</f>
        <v>9.4104850000000013</v>
      </c>
      <c r="H825" s="2">
        <f>'Moving Avg'!G825</f>
        <v>9.3246599999999962</v>
      </c>
      <c r="I825" s="2">
        <f>'Moving Avg'!H825</f>
        <v>8.8404240000000076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  <c r="M825" s="7">
        <f t="shared" si="120"/>
        <v>25</v>
      </c>
      <c r="N825" s="7">
        <f t="shared" si="121"/>
        <v>0</v>
      </c>
      <c r="O825" s="7">
        <f t="shared" si="122"/>
        <v>50</v>
      </c>
      <c r="P825" s="7">
        <f t="shared" si="123"/>
        <v>16.5</v>
      </c>
      <c r="Q825" s="8">
        <f t="shared" si="124"/>
        <v>18.725000000000001</v>
      </c>
      <c r="R825" s="8">
        <f t="shared" si="125"/>
        <v>26.625</v>
      </c>
      <c r="S825" s="8">
        <f t="shared" si="126"/>
        <v>23.675000000000001</v>
      </c>
      <c r="T825" s="8">
        <f t="shared" si="127"/>
        <v>22.875</v>
      </c>
      <c r="U825" s="7">
        <f t="shared" si="128"/>
        <v>23.008333333333336</v>
      </c>
      <c r="V825" s="7">
        <f t="shared" si="129"/>
        <v>22.975000000000001</v>
      </c>
    </row>
    <row r="826" spans="1:22" ht="13.5" x14ac:dyDescent="0.25">
      <c r="A826" s="3">
        <f>RSI!A826</f>
        <v>43509</v>
      </c>
      <c r="B826" s="2">
        <f>RSI!B826</f>
        <v>9.3361999999999998</v>
      </c>
      <c r="C826" s="2">
        <f>RSI!I826</f>
        <v>49.090456773744414</v>
      </c>
      <c r="D826" s="2">
        <f>MACD!E826</f>
        <v>0.10560137087014532</v>
      </c>
      <c r="E826" s="2">
        <f>MACD!F826</f>
        <v>4.952047199895375E-2</v>
      </c>
      <c r="F826" s="2">
        <f>'Moving Avg'!D826</f>
        <v>9.298</v>
      </c>
      <c r="G826" s="2">
        <f>'Moving Avg'!F826</f>
        <v>9.4020449999999993</v>
      </c>
      <c r="H826" s="2">
        <f>'Moving Avg'!G826</f>
        <v>9.3225219999999975</v>
      </c>
      <c r="I826" s="2">
        <f>'Moving Avg'!H826</f>
        <v>8.8472675000000081</v>
      </c>
      <c r="J826" s="5" t="str">
        <f>OBV!F826</f>
        <v>BEARISH</v>
      </c>
      <c r="K826" s="5" t="str">
        <f>OBV!G826</f>
        <v>NEUTRAL</v>
      </c>
      <c r="L826" s="5" t="str">
        <f>OBV!H826</f>
        <v>BEARISH DIVERGENCE</v>
      </c>
      <c r="M826" s="7">
        <f t="shared" si="120"/>
        <v>25</v>
      </c>
      <c r="N826" s="7">
        <f t="shared" si="121"/>
        <v>0</v>
      </c>
      <c r="O826" s="7">
        <f t="shared" si="122"/>
        <v>50</v>
      </c>
      <c r="P826" s="7">
        <f t="shared" si="123"/>
        <v>16.5</v>
      </c>
      <c r="Q826" s="8">
        <f t="shared" si="124"/>
        <v>18.725000000000001</v>
      </c>
      <c r="R826" s="8">
        <f t="shared" si="125"/>
        <v>26.625</v>
      </c>
      <c r="S826" s="8">
        <f t="shared" si="126"/>
        <v>23.675000000000001</v>
      </c>
      <c r="T826" s="8">
        <f t="shared" si="127"/>
        <v>22.875</v>
      </c>
      <c r="U826" s="7">
        <f t="shared" si="128"/>
        <v>23.008333333333336</v>
      </c>
      <c r="V826" s="7">
        <f t="shared" si="129"/>
        <v>22.975000000000001</v>
      </c>
    </row>
    <row r="827" spans="1:22" ht="13.5" x14ac:dyDescent="0.25">
      <c r="A827" s="3">
        <f>RSI!A827</f>
        <v>43510</v>
      </c>
      <c r="B827" s="2">
        <f>RSI!B827</f>
        <v>9.1675000000000004</v>
      </c>
      <c r="C827" s="2">
        <f>RSI!I827</f>
        <v>44.189855846273446</v>
      </c>
      <c r="D827" s="2">
        <f>MACD!E827</f>
        <v>0.12556919859189186</v>
      </c>
      <c r="E827" s="2">
        <f>MACD!F827</f>
        <v>6.4730217317541375E-2</v>
      </c>
      <c r="F827" s="2">
        <f>'Moving Avg'!D827</f>
        <v>9.2530000000000001</v>
      </c>
      <c r="G827" s="2">
        <f>'Moving Avg'!F827</f>
        <v>9.3964199999999973</v>
      </c>
      <c r="H827" s="2">
        <f>'Moving Avg'!G827</f>
        <v>9.318247999999997</v>
      </c>
      <c r="I827" s="2">
        <f>'Moving Avg'!H827</f>
        <v>8.8541505000000083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25</v>
      </c>
      <c r="N827" s="7">
        <f t="shared" si="121"/>
        <v>0</v>
      </c>
      <c r="O827" s="7">
        <f t="shared" si="122"/>
        <v>50</v>
      </c>
      <c r="P827" s="7">
        <f t="shared" si="123"/>
        <v>16.5</v>
      </c>
      <c r="Q827" s="8">
        <f t="shared" si="124"/>
        <v>18.725000000000001</v>
      </c>
      <c r="R827" s="8">
        <f t="shared" si="125"/>
        <v>26.625</v>
      </c>
      <c r="S827" s="8">
        <f t="shared" si="126"/>
        <v>23.675000000000001</v>
      </c>
      <c r="T827" s="8">
        <f t="shared" si="127"/>
        <v>22.875</v>
      </c>
      <c r="U827" s="7">
        <f t="shared" si="128"/>
        <v>23.008333333333336</v>
      </c>
      <c r="V827" s="7">
        <f t="shared" si="129"/>
        <v>22.975000000000001</v>
      </c>
    </row>
    <row r="828" spans="1:22" ht="13.5" x14ac:dyDescent="0.25">
      <c r="A828" s="3">
        <f>RSI!A828</f>
        <v>43511</v>
      </c>
      <c r="B828" s="2">
        <f>RSI!B828</f>
        <v>9.3306000000000004</v>
      </c>
      <c r="C828" s="2">
        <f>RSI!I828</f>
        <v>49.444510146534874</v>
      </c>
      <c r="D828" s="2">
        <f>MACD!E828</f>
        <v>0.13067026933010517</v>
      </c>
      <c r="E828" s="2">
        <f>MACD!F828</f>
        <v>7.7918227720054134E-2</v>
      </c>
      <c r="F828" s="2">
        <f>'Moving Avg'!D828</f>
        <v>9.2462400000000002</v>
      </c>
      <c r="G828" s="2">
        <f>'Moving Avg'!F828</f>
        <v>9.3905149999999971</v>
      </c>
      <c r="H828" s="2">
        <f>'Moving Avg'!G828</f>
        <v>9.3192599999999999</v>
      </c>
      <c r="I828" s="2">
        <f>'Moving Avg'!H828</f>
        <v>8.8622385000000072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25</v>
      </c>
      <c r="N828" s="7">
        <f t="shared" si="121"/>
        <v>0</v>
      </c>
      <c r="O828" s="7">
        <f t="shared" si="122"/>
        <v>50</v>
      </c>
      <c r="P828" s="7">
        <f t="shared" si="123"/>
        <v>16.5</v>
      </c>
      <c r="Q828" s="8">
        <f t="shared" si="124"/>
        <v>18.725000000000001</v>
      </c>
      <c r="R828" s="8">
        <f t="shared" si="125"/>
        <v>26.625</v>
      </c>
      <c r="S828" s="8">
        <f t="shared" si="126"/>
        <v>23.675000000000001</v>
      </c>
      <c r="T828" s="8">
        <f t="shared" si="127"/>
        <v>22.875</v>
      </c>
      <c r="U828" s="7">
        <f t="shared" si="128"/>
        <v>23.008333333333336</v>
      </c>
      <c r="V828" s="7">
        <f t="shared" si="129"/>
        <v>22.975000000000001</v>
      </c>
    </row>
    <row r="829" spans="1:22" ht="13.5" x14ac:dyDescent="0.25">
      <c r="A829" s="3">
        <f>RSI!A829</f>
        <v>43514</v>
      </c>
      <c r="B829" s="2">
        <f>RSI!B829</f>
        <v>9.2799999999999994</v>
      </c>
      <c r="C829" s="2">
        <f>RSI!I829</f>
        <v>47.936586507039621</v>
      </c>
      <c r="D829" s="2">
        <f>MACD!E829</f>
        <v>9.6463754730924833E-2</v>
      </c>
      <c r="E829" s="2">
        <f>MACD!F829</f>
        <v>8.1627333122228279E-2</v>
      </c>
      <c r="F829" s="2">
        <f>'Moving Avg'!D829</f>
        <v>9.2563600000000008</v>
      </c>
      <c r="G829" s="2">
        <f>'Moving Avg'!F829</f>
        <v>9.3820799999999984</v>
      </c>
      <c r="H829" s="2">
        <f>'Moving Avg'!G829</f>
        <v>9.3192599999999981</v>
      </c>
      <c r="I829" s="2">
        <f>'Moving Avg'!H829</f>
        <v>8.8697100000000066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  <c r="M829" s="7">
        <f t="shared" si="120"/>
        <v>25</v>
      </c>
      <c r="N829" s="7">
        <f t="shared" si="121"/>
        <v>0</v>
      </c>
      <c r="O829" s="7">
        <f t="shared" si="122"/>
        <v>50</v>
      </c>
      <c r="P829" s="7">
        <f t="shared" si="123"/>
        <v>16.5</v>
      </c>
      <c r="Q829" s="8">
        <f t="shared" si="124"/>
        <v>18.725000000000001</v>
      </c>
      <c r="R829" s="8">
        <f t="shared" si="125"/>
        <v>26.625</v>
      </c>
      <c r="S829" s="8">
        <f t="shared" si="126"/>
        <v>23.675000000000001</v>
      </c>
      <c r="T829" s="8">
        <f t="shared" si="127"/>
        <v>22.875</v>
      </c>
      <c r="U829" s="7">
        <f t="shared" si="128"/>
        <v>23.008333333333336</v>
      </c>
      <c r="V829" s="7">
        <f t="shared" si="129"/>
        <v>22.975000000000001</v>
      </c>
    </row>
    <row r="830" spans="1:22" ht="13.5" x14ac:dyDescent="0.25">
      <c r="A830" s="3">
        <f>RSI!A830</f>
        <v>43515</v>
      </c>
      <c r="B830" s="2">
        <f>RSI!B830</f>
        <v>9.0549999999999997</v>
      </c>
      <c r="C830" s="2">
        <f>RSI!I830</f>
        <v>41.827946900585488</v>
      </c>
      <c r="D830" s="2">
        <f>MACD!E830</f>
        <v>0.12265222614489169</v>
      </c>
      <c r="E830" s="2">
        <f>MACD!F830</f>
        <v>8.9832311726760955E-2</v>
      </c>
      <c r="F830" s="2">
        <f>'Moving Avg'!D830</f>
        <v>9.23386</v>
      </c>
      <c r="G830" s="2">
        <f>'Moving Avg'!F830</f>
        <v>9.3623949999999994</v>
      </c>
      <c r="H830" s="2">
        <f>'Moving Avg'!G830</f>
        <v>9.315433999999998</v>
      </c>
      <c r="I830" s="2">
        <f>'Moving Avg'!H830</f>
        <v>8.8761605000000063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  <c r="M830" s="7">
        <f t="shared" si="120"/>
        <v>25</v>
      </c>
      <c r="N830" s="7">
        <f t="shared" si="121"/>
        <v>0</v>
      </c>
      <c r="O830" s="7">
        <f t="shared" si="122"/>
        <v>50</v>
      </c>
      <c r="P830" s="7">
        <f t="shared" si="123"/>
        <v>16.5</v>
      </c>
      <c r="Q830" s="8">
        <f t="shared" si="124"/>
        <v>18.725000000000001</v>
      </c>
      <c r="R830" s="8">
        <f t="shared" si="125"/>
        <v>26.625</v>
      </c>
      <c r="S830" s="8">
        <f t="shared" si="126"/>
        <v>23.675000000000001</v>
      </c>
      <c r="T830" s="8">
        <f t="shared" si="127"/>
        <v>22.875</v>
      </c>
      <c r="U830" s="7">
        <f t="shared" si="128"/>
        <v>23.008333333333336</v>
      </c>
      <c r="V830" s="7">
        <f t="shared" si="129"/>
        <v>22.975000000000001</v>
      </c>
    </row>
    <row r="831" spans="1:22" ht="13.5" x14ac:dyDescent="0.25">
      <c r="A831" s="3">
        <f>RSI!A831</f>
        <v>43516</v>
      </c>
      <c r="B831" s="2">
        <f>RSI!B831</f>
        <v>9.2125000000000004</v>
      </c>
      <c r="C831" s="2">
        <f>RSI!I831</f>
        <v>46.926402571575167</v>
      </c>
      <c r="D831" s="2">
        <f>MACD!E831</f>
        <v>9.67873279519047E-2</v>
      </c>
      <c r="E831" s="2">
        <f>MACD!F831</f>
        <v>9.1223314971789704E-2</v>
      </c>
      <c r="F831" s="2">
        <f>'Moving Avg'!D831</f>
        <v>9.2091200000000004</v>
      </c>
      <c r="G831" s="2">
        <f>'Moving Avg'!F831</f>
        <v>9.3449599999999986</v>
      </c>
      <c r="H831" s="2">
        <f>'Moving Avg'!G831</f>
        <v>9.3152079999999984</v>
      </c>
      <c r="I831" s="2">
        <f>'Moving Avg'!H831</f>
        <v>8.883294500000007</v>
      </c>
      <c r="J831" s="5" t="str">
        <f>OBV!F831</f>
        <v>BULLISH</v>
      </c>
      <c r="K831" s="5" t="str">
        <f>OBV!G831</f>
        <v>STRONG</v>
      </c>
      <c r="L831" s="5" t="str">
        <f>OBV!H831</f>
        <v>BULLISH DIVERGENCE</v>
      </c>
      <c r="M831" s="7">
        <f t="shared" si="120"/>
        <v>25</v>
      </c>
      <c r="N831" s="7">
        <f t="shared" si="121"/>
        <v>0</v>
      </c>
      <c r="O831" s="7">
        <f t="shared" si="122"/>
        <v>50</v>
      </c>
      <c r="P831" s="7">
        <f t="shared" si="123"/>
        <v>83</v>
      </c>
      <c r="Q831" s="8">
        <f t="shared" si="124"/>
        <v>28.7</v>
      </c>
      <c r="R831" s="8">
        <f t="shared" si="125"/>
        <v>43.25</v>
      </c>
      <c r="S831" s="8">
        <f t="shared" si="126"/>
        <v>53.6</v>
      </c>
      <c r="T831" s="8">
        <f t="shared" si="127"/>
        <v>39.5</v>
      </c>
      <c r="U831" s="7">
        <f t="shared" si="128"/>
        <v>41.85</v>
      </c>
      <c r="V831" s="7">
        <f t="shared" si="129"/>
        <v>41.262500000000003</v>
      </c>
    </row>
    <row r="832" spans="1:22" ht="13.5" x14ac:dyDescent="0.25">
      <c r="A832" s="3">
        <f>RSI!A832</f>
        <v>43517</v>
      </c>
      <c r="B832" s="2">
        <f>RSI!B832</f>
        <v>9.0549999999999997</v>
      </c>
      <c r="C832" s="2">
        <f>RSI!I832</f>
        <v>42.879194287157958</v>
      </c>
      <c r="D832" s="2">
        <f>MACD!E832</f>
        <v>0.1131691048325898</v>
      </c>
      <c r="E832" s="2">
        <f>MACD!F832</f>
        <v>9.5612472943949728E-2</v>
      </c>
      <c r="F832" s="2">
        <f>'Moving Avg'!D832</f>
        <v>9.1866199999999996</v>
      </c>
      <c r="G832" s="2">
        <f>'Moving Avg'!F832</f>
        <v>9.3309000000000015</v>
      </c>
      <c r="H832" s="2">
        <f>'Moving Avg'!G832</f>
        <v>9.3129579999999983</v>
      </c>
      <c r="I832" s="2">
        <f>'Moving Avg'!H832</f>
        <v>8.8907835000000066</v>
      </c>
      <c r="J832" s="5" t="str">
        <f>OBV!F832</f>
        <v>BEARISH</v>
      </c>
      <c r="K832" s="5" t="str">
        <f>OBV!G832</f>
        <v>WEAK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50</v>
      </c>
      <c r="P832" s="7">
        <f t="shared" si="123"/>
        <v>0</v>
      </c>
      <c r="Q832" s="8">
        <f t="shared" si="124"/>
        <v>16.25</v>
      </c>
      <c r="R832" s="8">
        <f t="shared" si="125"/>
        <v>22.5</v>
      </c>
      <c r="S832" s="8">
        <f t="shared" si="126"/>
        <v>16.25</v>
      </c>
      <c r="T832" s="8">
        <f t="shared" si="127"/>
        <v>18.75</v>
      </c>
      <c r="U832" s="7">
        <f t="shared" si="128"/>
        <v>18.333333333333332</v>
      </c>
      <c r="V832" s="7">
        <f t="shared" si="129"/>
        <v>18.4375</v>
      </c>
    </row>
    <row r="833" spans="1:22" ht="13.5" x14ac:dyDescent="0.25">
      <c r="A833" s="3">
        <f>RSI!A833</f>
        <v>43518</v>
      </c>
      <c r="B833" s="2">
        <f>RSI!B833</f>
        <v>9.0549999999999997</v>
      </c>
      <c r="C833" s="2">
        <f>RSI!I833</f>
        <v>42.879194287157958</v>
      </c>
      <c r="D833" s="2">
        <f>MACD!E833</f>
        <v>0.12423723082364013</v>
      </c>
      <c r="E833" s="2">
        <f>MACD!F833</f>
        <v>0.10133742451988782</v>
      </c>
      <c r="F833" s="2">
        <f>'Moving Avg'!D833</f>
        <v>9.1314999999999991</v>
      </c>
      <c r="G833" s="2">
        <f>'Moving Avg'!F833</f>
        <v>9.3069950000000023</v>
      </c>
      <c r="H833" s="2">
        <f>'Moving Avg'!G833</f>
        <v>9.3152080000000002</v>
      </c>
      <c r="I833" s="2">
        <f>'Moving Avg'!H833</f>
        <v>8.8993895000000069</v>
      </c>
      <c r="J833" s="5" t="str">
        <f>OBV!F833</f>
        <v>BEARISH</v>
      </c>
      <c r="K833" s="5" t="str">
        <f>OBV!G833</f>
        <v>WEAK</v>
      </c>
      <c r="L833" s="5" t="str">
        <f>OBV!H833</f>
        <v>CONFIRMED BEARISH</v>
      </c>
      <c r="M833" s="7">
        <f t="shared" si="120"/>
        <v>25</v>
      </c>
      <c r="N833" s="7">
        <f t="shared" si="121"/>
        <v>0</v>
      </c>
      <c r="O833" s="7">
        <f t="shared" si="122"/>
        <v>50</v>
      </c>
      <c r="P833" s="7">
        <f t="shared" si="123"/>
        <v>0</v>
      </c>
      <c r="Q833" s="8">
        <f t="shared" si="124"/>
        <v>16.25</v>
      </c>
      <c r="R833" s="8">
        <f t="shared" si="125"/>
        <v>22.5</v>
      </c>
      <c r="S833" s="8">
        <f t="shared" si="126"/>
        <v>16.25</v>
      </c>
      <c r="T833" s="8">
        <f t="shared" si="127"/>
        <v>18.75</v>
      </c>
      <c r="U833" s="7">
        <f t="shared" si="128"/>
        <v>18.333333333333332</v>
      </c>
      <c r="V833" s="7">
        <f t="shared" si="129"/>
        <v>18.4375</v>
      </c>
    </row>
    <row r="834" spans="1:22" ht="13.5" x14ac:dyDescent="0.25">
      <c r="A834" s="3">
        <f>RSI!A834</f>
        <v>43521</v>
      </c>
      <c r="B834" s="2">
        <f>RSI!B834</f>
        <v>8.9987999999999992</v>
      </c>
      <c r="C834" s="2">
        <f>RSI!I834</f>
        <v>41.401516756768778</v>
      </c>
      <c r="D834" s="2">
        <f>MACD!E834</f>
        <v>0.11841268872746902</v>
      </c>
      <c r="E834" s="2">
        <f>MACD!F834</f>
        <v>0.10475247736140407</v>
      </c>
      <c r="F834" s="2">
        <f>'Moving Avg'!D834</f>
        <v>9.0752600000000001</v>
      </c>
      <c r="G834" s="2">
        <f>'Moving Avg'!F834</f>
        <v>9.2802800000000012</v>
      </c>
      <c r="H834" s="2">
        <f>'Moving Avg'!G834</f>
        <v>9.3152080000000002</v>
      </c>
      <c r="I834" s="2">
        <f>'Moving Avg'!H834</f>
        <v>8.9075325000000074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0</v>
      </c>
      <c r="Q834" s="8">
        <f t="shared" si="124"/>
        <v>16.25</v>
      </c>
      <c r="R834" s="8">
        <f t="shared" si="125"/>
        <v>22.5</v>
      </c>
      <c r="S834" s="8">
        <f t="shared" si="126"/>
        <v>16.25</v>
      </c>
      <c r="T834" s="8">
        <f t="shared" si="127"/>
        <v>18.75</v>
      </c>
      <c r="U834" s="7">
        <f t="shared" si="128"/>
        <v>18.333333333333332</v>
      </c>
      <c r="V834" s="7">
        <f t="shared" si="129"/>
        <v>18.4375</v>
      </c>
    </row>
    <row r="835" spans="1:22" ht="13.5" x14ac:dyDescent="0.25">
      <c r="A835" s="3">
        <f>RSI!A835</f>
        <v>43522</v>
      </c>
      <c r="B835" s="2">
        <f>RSI!B835</f>
        <v>9.2688000000000006</v>
      </c>
      <c r="C835" s="2">
        <f>RSI!I835</f>
        <v>50.268514833550739</v>
      </c>
      <c r="D835" s="2">
        <f>MACD!E835</f>
        <v>8.5604711999955896E-2</v>
      </c>
      <c r="E835" s="2">
        <f>MACD!F835</f>
        <v>0.10092292428911444</v>
      </c>
      <c r="F835" s="2">
        <f>'Moving Avg'!D835</f>
        <v>9.1180199999999978</v>
      </c>
      <c r="G835" s="2">
        <f>'Moving Avg'!F835</f>
        <v>9.2670650000000006</v>
      </c>
      <c r="H835" s="2">
        <f>'Moving Avg'!G835</f>
        <v>9.3173460000000006</v>
      </c>
      <c r="I835" s="2">
        <f>'Moving Avg'!H835</f>
        <v>8.9164805000000076</v>
      </c>
      <c r="J835" s="5" t="str">
        <f>OBV!F835</f>
        <v>BEARISH</v>
      </c>
      <c r="K835" s="5" t="str">
        <f>OBV!G835</f>
        <v>WEAK</v>
      </c>
      <c r="L835" s="5" t="str">
        <f>OBV!H835</f>
        <v>BEARISH DIVERGENCE</v>
      </c>
      <c r="M835" s="7">
        <f t="shared" si="130"/>
        <v>25</v>
      </c>
      <c r="N835" s="7">
        <f t="shared" si="131"/>
        <v>45</v>
      </c>
      <c r="O835" s="7">
        <f t="shared" si="132"/>
        <v>50</v>
      </c>
      <c r="P835" s="7">
        <f t="shared" si="133"/>
        <v>0</v>
      </c>
      <c r="Q835" s="8">
        <f t="shared" ref="Q835:Q898" si="134">0.35*M835+N835*0.35+O835*0.15+P835*0.15</f>
        <v>32</v>
      </c>
      <c r="R835" s="8">
        <f t="shared" ref="R835:R898" si="135">M835*0.2+N835*0.2+O835*0.35+P835*0.25</f>
        <v>31.5</v>
      </c>
      <c r="S835" s="8">
        <f t="shared" ref="S835:S898" si="136">M835*0.15+N835*0.15+O835*0.25+P835*0.45</f>
        <v>23</v>
      </c>
      <c r="T835" s="8">
        <f t="shared" ref="T835:T898" si="137">0.25*SUM(M835:P835)</f>
        <v>30</v>
      </c>
      <c r="U835" s="7">
        <f t="shared" ref="U835:U898" si="138">SUM(Q835:S835)/3</f>
        <v>28.833333333333332</v>
      </c>
      <c r="V835" s="7">
        <f t="shared" ref="V835:V898" si="139">SUM(Q835:T835)/4</f>
        <v>29.125</v>
      </c>
    </row>
    <row r="836" spans="1:22" ht="13.5" x14ac:dyDescent="0.25">
      <c r="A836" s="3">
        <f>RSI!A836</f>
        <v>43523</v>
      </c>
      <c r="B836" s="2">
        <f>RSI!B836</f>
        <v>8.9987999999999992</v>
      </c>
      <c r="C836" s="2">
        <f>RSI!I836</f>
        <v>43.224714230011003</v>
      </c>
      <c r="D836" s="2">
        <f>MACD!E836</f>
        <v>0.10372433465503761</v>
      </c>
      <c r="E836" s="2">
        <f>MACD!F836</f>
        <v>0.10148320636229907</v>
      </c>
      <c r="F836" s="2">
        <f>'Moving Avg'!D836</f>
        <v>9.0752800000000011</v>
      </c>
      <c r="G836" s="2">
        <f>'Moving Avg'!F836</f>
        <v>9.2417550000000013</v>
      </c>
      <c r="H836" s="2">
        <f>'Moving Avg'!G836</f>
        <v>9.3150960000000005</v>
      </c>
      <c r="I836" s="2">
        <f>'Moving Avg'!H836</f>
        <v>8.9240785000000056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  <c r="M836" s="7">
        <f t="shared" si="130"/>
        <v>25</v>
      </c>
      <c r="N836" s="7">
        <f t="shared" si="131"/>
        <v>0</v>
      </c>
      <c r="O836" s="7">
        <f t="shared" si="132"/>
        <v>50</v>
      </c>
      <c r="P836" s="7">
        <f t="shared" si="133"/>
        <v>0</v>
      </c>
      <c r="Q836" s="8">
        <f t="shared" si="134"/>
        <v>16.25</v>
      </c>
      <c r="R836" s="8">
        <f t="shared" si="135"/>
        <v>22.5</v>
      </c>
      <c r="S836" s="8">
        <f t="shared" si="136"/>
        <v>16.25</v>
      </c>
      <c r="T836" s="8">
        <f t="shared" si="137"/>
        <v>18.75</v>
      </c>
      <c r="U836" s="7">
        <f t="shared" si="138"/>
        <v>18.333333333333332</v>
      </c>
      <c r="V836" s="7">
        <f t="shared" si="139"/>
        <v>18.4375</v>
      </c>
    </row>
    <row r="837" spans="1:22" ht="13.5" x14ac:dyDescent="0.25">
      <c r="A837" s="3">
        <f>RSI!A837</f>
        <v>43524</v>
      </c>
      <c r="B837" s="2">
        <f>RSI!B837</f>
        <v>8.8582000000000001</v>
      </c>
      <c r="C837" s="2">
        <f>RSI!I837</f>
        <v>40.07554044997655</v>
      </c>
      <c r="D837" s="2">
        <f>MACD!E837</f>
        <v>0.1050445594172249</v>
      </c>
      <c r="E837" s="2">
        <f>MACD!F837</f>
        <v>0.10219547697328424</v>
      </c>
      <c r="F837" s="2">
        <f>'Moving Avg'!D837</f>
        <v>9.0359199999999991</v>
      </c>
      <c r="G837" s="2">
        <f>'Moving Avg'!F837</f>
        <v>9.2094150000000017</v>
      </c>
      <c r="H837" s="2">
        <f>'Moving Avg'!G837</f>
        <v>9.312284</v>
      </c>
      <c r="I837" s="2">
        <f>'Moving Avg'!H837</f>
        <v>8.9309735000000057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25</v>
      </c>
      <c r="N837" s="7">
        <f t="shared" si="131"/>
        <v>0</v>
      </c>
      <c r="O837" s="7">
        <f t="shared" si="132"/>
        <v>50</v>
      </c>
      <c r="P837" s="7">
        <f t="shared" si="133"/>
        <v>16.5</v>
      </c>
      <c r="Q837" s="8">
        <f t="shared" si="134"/>
        <v>18.725000000000001</v>
      </c>
      <c r="R837" s="8">
        <f t="shared" si="135"/>
        <v>26.625</v>
      </c>
      <c r="S837" s="8">
        <f t="shared" si="136"/>
        <v>23.675000000000001</v>
      </c>
      <c r="T837" s="8">
        <f t="shared" si="137"/>
        <v>22.875</v>
      </c>
      <c r="U837" s="7">
        <f t="shared" si="138"/>
        <v>23.008333333333336</v>
      </c>
      <c r="V837" s="7">
        <f t="shared" si="139"/>
        <v>22.975000000000001</v>
      </c>
    </row>
    <row r="838" spans="1:22" ht="13.5" x14ac:dyDescent="0.25">
      <c r="A838" s="3">
        <f>RSI!A838</f>
        <v>43525</v>
      </c>
      <c r="B838" s="2">
        <f>RSI!B838</f>
        <v>9.1225000000000005</v>
      </c>
      <c r="C838" s="2">
        <f>RSI!I838</f>
        <v>47.777769649928331</v>
      </c>
      <c r="D838" s="2">
        <f>MACD!E838</f>
        <v>0.11392115079025267</v>
      </c>
      <c r="E838" s="2">
        <f>MACD!F838</f>
        <v>0.10454061173667793</v>
      </c>
      <c r="F838" s="2">
        <f>'Moving Avg'!D838</f>
        <v>9.0494200000000014</v>
      </c>
      <c r="G838" s="2">
        <f>'Moving Avg'!F838</f>
        <v>9.1905750000000008</v>
      </c>
      <c r="H838" s="2">
        <f>'Moving Avg'!G838</f>
        <v>9.3153199999999998</v>
      </c>
      <c r="I838" s="2">
        <f>'Moving Avg'!H838</f>
        <v>8.939086000000005</v>
      </c>
      <c r="J838" s="5" t="str">
        <f>OBV!F838</f>
        <v>BEARISH</v>
      </c>
      <c r="K838" s="5" t="str">
        <f>OBV!G838</f>
        <v>NEUTRAL</v>
      </c>
      <c r="L838" s="5" t="str">
        <f>OBV!H838</f>
        <v>BEARISH DIVERGENCE</v>
      </c>
      <c r="M838" s="7">
        <f t="shared" si="130"/>
        <v>25</v>
      </c>
      <c r="N838" s="7">
        <f t="shared" si="131"/>
        <v>0</v>
      </c>
      <c r="O838" s="7">
        <f t="shared" si="132"/>
        <v>50</v>
      </c>
      <c r="P838" s="7">
        <f t="shared" si="133"/>
        <v>16.5</v>
      </c>
      <c r="Q838" s="8">
        <f t="shared" si="134"/>
        <v>18.725000000000001</v>
      </c>
      <c r="R838" s="8">
        <f t="shared" si="135"/>
        <v>26.625</v>
      </c>
      <c r="S838" s="8">
        <f t="shared" si="136"/>
        <v>23.675000000000001</v>
      </c>
      <c r="T838" s="8">
        <f t="shared" si="137"/>
        <v>22.875</v>
      </c>
      <c r="U838" s="7">
        <f t="shared" si="138"/>
        <v>23.008333333333336</v>
      </c>
      <c r="V838" s="7">
        <f t="shared" si="139"/>
        <v>22.975000000000001</v>
      </c>
    </row>
    <row r="839" spans="1:22" ht="13.5" x14ac:dyDescent="0.25">
      <c r="A839" s="3">
        <f>RSI!A839</f>
        <v>43528</v>
      </c>
      <c r="B839" s="2">
        <f>RSI!B839</f>
        <v>9.1338000000000008</v>
      </c>
      <c r="C839" s="2">
        <f>RSI!I839</f>
        <v>48.08500493589932</v>
      </c>
      <c r="D839" s="2">
        <f>MACD!E839</f>
        <v>0.11332735598803367</v>
      </c>
      <c r="E839" s="2">
        <f>MACD!F839</f>
        <v>0.1062979605869491</v>
      </c>
      <c r="F839" s="2">
        <f>'Moving Avg'!D839</f>
        <v>9.0764200000000006</v>
      </c>
      <c r="G839" s="2">
        <f>'Moving Avg'!F839</f>
        <v>9.1860750000000007</v>
      </c>
      <c r="H839" s="2">
        <f>'Moving Avg'!G839</f>
        <v>9.3180200000000006</v>
      </c>
      <c r="I839" s="2">
        <f>'Moving Avg'!H839</f>
        <v>8.9462680000000052</v>
      </c>
      <c r="J839" s="5" t="str">
        <f>OBV!F839</f>
        <v>BEARISH</v>
      </c>
      <c r="K839" s="5" t="str">
        <f>OBV!G839</f>
        <v>NEUTRAL</v>
      </c>
      <c r="L839" s="5" t="str">
        <f>OBV!H839</f>
        <v>BEARISH DIVERGENCE</v>
      </c>
      <c r="M839" s="7">
        <f t="shared" si="130"/>
        <v>25</v>
      </c>
      <c r="N839" s="7">
        <f t="shared" si="131"/>
        <v>0</v>
      </c>
      <c r="O839" s="7">
        <f t="shared" si="132"/>
        <v>50</v>
      </c>
      <c r="P839" s="7">
        <f t="shared" si="133"/>
        <v>16.5</v>
      </c>
      <c r="Q839" s="8">
        <f t="shared" si="134"/>
        <v>18.725000000000001</v>
      </c>
      <c r="R839" s="8">
        <f t="shared" si="135"/>
        <v>26.625</v>
      </c>
      <c r="S839" s="8">
        <f t="shared" si="136"/>
        <v>23.675000000000001</v>
      </c>
      <c r="T839" s="8">
        <f t="shared" si="137"/>
        <v>22.875</v>
      </c>
      <c r="U839" s="7">
        <f t="shared" si="138"/>
        <v>23.008333333333336</v>
      </c>
      <c r="V839" s="7">
        <f t="shared" si="139"/>
        <v>22.975000000000001</v>
      </c>
    </row>
    <row r="840" spans="1:22" ht="13.5" x14ac:dyDescent="0.25">
      <c r="A840" s="3">
        <f>RSI!A840</f>
        <v>43529</v>
      </c>
      <c r="B840" s="2">
        <f>RSI!B840</f>
        <v>9.1113</v>
      </c>
      <c r="C840" s="2">
        <f>RSI!I840</f>
        <v>47.485946029389865</v>
      </c>
      <c r="D840" s="2">
        <f>MACD!E840</f>
        <v>8.0288031217200739E-2</v>
      </c>
      <c r="E840" s="2">
        <f>MACD!F840</f>
        <v>0.10109597471299943</v>
      </c>
      <c r="F840" s="2">
        <f>'Moving Avg'!D840</f>
        <v>9.0449200000000012</v>
      </c>
      <c r="G840" s="2">
        <f>'Moving Avg'!F840</f>
        <v>9.1680799999999998</v>
      </c>
      <c r="H840" s="2">
        <f>'Moving Avg'!G840</f>
        <v>9.3170079999999977</v>
      </c>
      <c r="I840" s="2">
        <f>'Moving Avg'!H840</f>
        <v>8.9534675000000057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25</v>
      </c>
      <c r="N840" s="7">
        <f t="shared" si="131"/>
        <v>100</v>
      </c>
      <c r="O840" s="7">
        <f t="shared" si="132"/>
        <v>50</v>
      </c>
      <c r="P840" s="7">
        <f t="shared" si="133"/>
        <v>16.5</v>
      </c>
      <c r="Q840" s="8">
        <f t="shared" si="134"/>
        <v>53.725000000000001</v>
      </c>
      <c r="R840" s="8">
        <f t="shared" si="135"/>
        <v>46.625</v>
      </c>
      <c r="S840" s="8">
        <f t="shared" si="136"/>
        <v>38.674999999999997</v>
      </c>
      <c r="T840" s="8">
        <f t="shared" si="137"/>
        <v>47.875</v>
      </c>
      <c r="U840" s="7">
        <f t="shared" si="138"/>
        <v>46.341666666666661</v>
      </c>
      <c r="V840" s="7">
        <f t="shared" si="139"/>
        <v>46.724999999999994</v>
      </c>
    </row>
    <row r="841" spans="1:22" ht="13.5" x14ac:dyDescent="0.25">
      <c r="A841" s="3">
        <f>RSI!A841</f>
        <v>43530</v>
      </c>
      <c r="B841" s="2">
        <f>RSI!B841</f>
        <v>9.1113</v>
      </c>
      <c r="C841" s="2">
        <f>RSI!I841</f>
        <v>47.485946029389865</v>
      </c>
      <c r="D841" s="2">
        <f>MACD!E841</f>
        <v>7.7076730827322137E-2</v>
      </c>
      <c r="E841" s="2">
        <f>MACD!F841</f>
        <v>9.6292125935863976E-2</v>
      </c>
      <c r="F841" s="2">
        <f>'Moving Avg'!D841</f>
        <v>9.0674200000000003</v>
      </c>
      <c r="G841" s="2">
        <f>'Moving Avg'!F841</f>
        <v>9.1624550000000031</v>
      </c>
      <c r="H841" s="2">
        <f>'Moving Avg'!G841</f>
        <v>9.3159960000000002</v>
      </c>
      <c r="I841" s="2">
        <f>'Moving Avg'!H841</f>
        <v>8.9605890000000059</v>
      </c>
      <c r="J841" s="5" t="str">
        <f>OBV!F841</f>
        <v>BEARISH</v>
      </c>
      <c r="K841" s="5" t="str">
        <f>OBV!G841</f>
        <v>NEUTRAL</v>
      </c>
      <c r="L841" s="5" t="str">
        <f>OBV!H841</f>
        <v>BEARISH DIVERGENCE</v>
      </c>
      <c r="M841" s="7">
        <f t="shared" si="130"/>
        <v>25</v>
      </c>
      <c r="N841" s="7">
        <f t="shared" si="131"/>
        <v>45</v>
      </c>
      <c r="O841" s="7">
        <f t="shared" si="132"/>
        <v>50</v>
      </c>
      <c r="P841" s="7">
        <f t="shared" si="133"/>
        <v>16.5</v>
      </c>
      <c r="Q841" s="8">
        <f t="shared" si="134"/>
        <v>34.475000000000001</v>
      </c>
      <c r="R841" s="8">
        <f t="shared" si="135"/>
        <v>35.625</v>
      </c>
      <c r="S841" s="8">
        <f t="shared" si="136"/>
        <v>30.425000000000001</v>
      </c>
      <c r="T841" s="8">
        <f t="shared" si="137"/>
        <v>34.125</v>
      </c>
      <c r="U841" s="7">
        <f t="shared" si="138"/>
        <v>33.508333333333333</v>
      </c>
      <c r="V841" s="7">
        <f t="shared" si="139"/>
        <v>33.662499999999994</v>
      </c>
    </row>
    <row r="842" spans="1:22" ht="13.5" x14ac:dyDescent="0.25">
      <c r="A842" s="3">
        <f>RSI!A842</f>
        <v>43531</v>
      </c>
      <c r="B842" s="2">
        <f>RSI!B842</f>
        <v>8.9987999999999992</v>
      </c>
      <c r="C842" s="2">
        <f>RSI!I842</f>
        <v>44.286528815660027</v>
      </c>
      <c r="D842" s="2">
        <f>MACD!E842</f>
        <v>5.893822789134795E-2</v>
      </c>
      <c r="E842" s="2">
        <f>MACD!F842</f>
        <v>8.8821346326960787E-2</v>
      </c>
      <c r="F842" s="2">
        <f>'Moving Avg'!D842</f>
        <v>9.0955399999999997</v>
      </c>
      <c r="G842" s="2">
        <f>'Moving Avg'!F842</f>
        <v>9.1427700000000023</v>
      </c>
      <c r="H842" s="2">
        <f>'Moving Avg'!G842</f>
        <v>9.3126220000000028</v>
      </c>
      <c r="I842" s="2">
        <f>'Moving Avg'!H842</f>
        <v>8.9681610000000074</v>
      </c>
      <c r="J842" s="5" t="str">
        <f>OBV!F842</f>
        <v>BEARISH</v>
      </c>
      <c r="K842" s="5" t="str">
        <f>OBV!G842</f>
        <v>NEUTRAL</v>
      </c>
      <c r="L842" s="5" t="str">
        <f>OBV!H842</f>
        <v>BEARISH DIVERGENCE</v>
      </c>
      <c r="M842" s="7">
        <f t="shared" si="130"/>
        <v>25</v>
      </c>
      <c r="N842" s="7">
        <f t="shared" si="131"/>
        <v>100</v>
      </c>
      <c r="O842" s="7">
        <f t="shared" si="132"/>
        <v>50</v>
      </c>
      <c r="P842" s="7">
        <f t="shared" si="133"/>
        <v>16.5</v>
      </c>
      <c r="Q842" s="8">
        <f t="shared" si="134"/>
        <v>53.725000000000001</v>
      </c>
      <c r="R842" s="8">
        <f t="shared" si="135"/>
        <v>46.625</v>
      </c>
      <c r="S842" s="8">
        <f t="shared" si="136"/>
        <v>38.674999999999997</v>
      </c>
      <c r="T842" s="8">
        <f t="shared" si="137"/>
        <v>47.875</v>
      </c>
      <c r="U842" s="7">
        <f t="shared" si="138"/>
        <v>46.341666666666661</v>
      </c>
      <c r="V842" s="7">
        <f t="shared" si="139"/>
        <v>46.724999999999994</v>
      </c>
    </row>
    <row r="843" spans="1:22" ht="13.5" x14ac:dyDescent="0.25">
      <c r="A843" s="3">
        <f>RSI!A843</f>
        <v>43532</v>
      </c>
      <c r="B843" s="2">
        <f>RSI!B843</f>
        <v>8.8582000000000001</v>
      </c>
      <c r="C843" s="2">
        <f>RSI!I843</f>
        <v>40.604420337286832</v>
      </c>
      <c r="D843" s="2">
        <f>MACD!E843</f>
        <v>5.5110760031070072E-2</v>
      </c>
      <c r="E843" s="2">
        <f>MACD!F843</f>
        <v>8.2079229067782644E-2</v>
      </c>
      <c r="F843" s="2">
        <f>'Moving Avg'!D843</f>
        <v>9.0426799999999989</v>
      </c>
      <c r="G843" s="2">
        <f>'Moving Avg'!F843</f>
        <v>9.117460000000003</v>
      </c>
      <c r="H843" s="2">
        <f>'Moving Avg'!G843</f>
        <v>9.3010359999999999</v>
      </c>
      <c r="I843" s="2">
        <f>'Moving Avg'!H843</f>
        <v>8.9745365000000064</v>
      </c>
      <c r="J843" s="5" t="str">
        <f>OBV!F843</f>
        <v>BEARISH</v>
      </c>
      <c r="K843" s="5" t="str">
        <f>OBV!G843</f>
        <v>NEUTRAL</v>
      </c>
      <c r="L843" s="5" t="str">
        <f>OBV!H843</f>
        <v>CONFIRMED BEARISH</v>
      </c>
      <c r="M843" s="7">
        <f t="shared" si="130"/>
        <v>25</v>
      </c>
      <c r="N843" s="7">
        <f t="shared" si="131"/>
        <v>100</v>
      </c>
      <c r="O843" s="7">
        <f t="shared" si="132"/>
        <v>50</v>
      </c>
      <c r="P843" s="7">
        <f t="shared" si="133"/>
        <v>16.5</v>
      </c>
      <c r="Q843" s="8">
        <f t="shared" si="134"/>
        <v>53.725000000000001</v>
      </c>
      <c r="R843" s="8">
        <f t="shared" si="135"/>
        <v>46.625</v>
      </c>
      <c r="S843" s="8">
        <f t="shared" si="136"/>
        <v>38.674999999999997</v>
      </c>
      <c r="T843" s="8">
        <f t="shared" si="137"/>
        <v>47.875</v>
      </c>
      <c r="U843" s="7">
        <f t="shared" si="138"/>
        <v>46.341666666666661</v>
      </c>
      <c r="V843" s="7">
        <f t="shared" si="139"/>
        <v>46.724999999999994</v>
      </c>
    </row>
    <row r="844" spans="1:22" ht="13.5" x14ac:dyDescent="0.25">
      <c r="A844" s="3">
        <f>RSI!A844</f>
        <v>43535</v>
      </c>
      <c r="B844" s="2">
        <f>RSI!B844</f>
        <v>8.8582000000000001</v>
      </c>
      <c r="C844" s="2">
        <f>RSI!I844</f>
        <v>40.604420337286832</v>
      </c>
      <c r="D844" s="2">
        <f>MACD!E844</f>
        <v>4.5080569997734798E-2</v>
      </c>
      <c r="E844" s="2">
        <f>MACD!F844</f>
        <v>7.4679497253773083E-2</v>
      </c>
      <c r="F844" s="2">
        <f>'Moving Avg'!D844</f>
        <v>8.9875599999999984</v>
      </c>
      <c r="G844" s="2">
        <f>'Moving Avg'!F844</f>
        <v>9.0989000000000004</v>
      </c>
      <c r="H844" s="2">
        <f>'Moving Avg'!G844</f>
        <v>9.2895620000000019</v>
      </c>
      <c r="I844" s="2">
        <f>'Moving Avg'!H844</f>
        <v>8.9801585000000053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  <c r="M844" s="7">
        <f t="shared" si="130"/>
        <v>25</v>
      </c>
      <c r="N844" s="7">
        <f t="shared" si="131"/>
        <v>100</v>
      </c>
      <c r="O844" s="7">
        <f t="shared" si="132"/>
        <v>50</v>
      </c>
      <c r="P844" s="7">
        <f t="shared" si="133"/>
        <v>16.5</v>
      </c>
      <c r="Q844" s="8">
        <f t="shared" si="134"/>
        <v>53.725000000000001</v>
      </c>
      <c r="R844" s="8">
        <f t="shared" si="135"/>
        <v>46.625</v>
      </c>
      <c r="S844" s="8">
        <f t="shared" si="136"/>
        <v>38.674999999999997</v>
      </c>
      <c r="T844" s="8">
        <f t="shared" si="137"/>
        <v>47.875</v>
      </c>
      <c r="U844" s="7">
        <f t="shared" si="138"/>
        <v>46.341666666666661</v>
      </c>
      <c r="V844" s="7">
        <f t="shared" si="139"/>
        <v>46.724999999999994</v>
      </c>
    </row>
    <row r="845" spans="1:22" ht="13.5" x14ac:dyDescent="0.25">
      <c r="A845" s="3">
        <f>RSI!A845</f>
        <v>43536</v>
      </c>
      <c r="B845" s="2">
        <f>RSI!B845</f>
        <v>8.8582000000000001</v>
      </c>
      <c r="C845" s="2">
        <f>RSI!I845</f>
        <v>40.604420337286832</v>
      </c>
      <c r="D845" s="2">
        <f>MACD!E845</f>
        <v>7.9849161054264428E-2</v>
      </c>
      <c r="E845" s="2">
        <f>MACD!F845</f>
        <v>7.5713430013871347E-2</v>
      </c>
      <c r="F845" s="2">
        <f>'Moving Avg'!D845</f>
        <v>8.9369399999999981</v>
      </c>
      <c r="G845" s="2">
        <f>'Moving Avg'!F845</f>
        <v>9.0834350000000015</v>
      </c>
      <c r="H845" s="2">
        <f>'Moving Avg'!G845</f>
        <v>9.2811260000000022</v>
      </c>
      <c r="I845" s="2">
        <f>'Moving Avg'!H845</f>
        <v>8.9857805000000042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  <c r="M845" s="7">
        <f t="shared" si="130"/>
        <v>25</v>
      </c>
      <c r="N845" s="7">
        <f t="shared" si="131"/>
        <v>0</v>
      </c>
      <c r="O845" s="7">
        <f t="shared" si="132"/>
        <v>0</v>
      </c>
      <c r="P845" s="7">
        <f t="shared" si="133"/>
        <v>16.5</v>
      </c>
      <c r="Q845" s="8">
        <f t="shared" si="134"/>
        <v>11.225</v>
      </c>
      <c r="R845" s="8">
        <f t="shared" si="135"/>
        <v>9.125</v>
      </c>
      <c r="S845" s="8">
        <f t="shared" si="136"/>
        <v>11.175000000000001</v>
      </c>
      <c r="T845" s="8">
        <f t="shared" si="137"/>
        <v>10.375</v>
      </c>
      <c r="U845" s="7">
        <f t="shared" si="138"/>
        <v>10.508333333333335</v>
      </c>
      <c r="V845" s="7">
        <f t="shared" si="139"/>
        <v>10.475000000000001</v>
      </c>
    </row>
    <row r="846" spans="1:22" ht="13.5" x14ac:dyDescent="0.25">
      <c r="A846" s="3">
        <f>RSI!A846</f>
        <v>43537</v>
      </c>
      <c r="B846" s="2">
        <f>RSI!B846</f>
        <v>8.9931999999999999</v>
      </c>
      <c r="C846" s="2">
        <f>RSI!I846</f>
        <v>45.989652230109975</v>
      </c>
      <c r="D846" s="2">
        <f>MACD!E846</f>
        <v>5.9320288964032741E-2</v>
      </c>
      <c r="E846" s="2">
        <f>MACD!F846</f>
        <v>7.2434801803903631E-2</v>
      </c>
      <c r="F846" s="2">
        <f>'Moving Avg'!D846</f>
        <v>8.9133200000000006</v>
      </c>
      <c r="G846" s="2">
        <f>'Moving Avg'!F846</f>
        <v>9.0662850000000006</v>
      </c>
      <c r="H846" s="2">
        <f>'Moving Avg'!G846</f>
        <v>9.2753900000000034</v>
      </c>
      <c r="I846" s="2">
        <f>'Moving Avg'!H846</f>
        <v>8.9921815000000045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25</v>
      </c>
      <c r="N846" s="7">
        <f t="shared" si="131"/>
        <v>45</v>
      </c>
      <c r="O846" s="7">
        <f t="shared" si="132"/>
        <v>0</v>
      </c>
      <c r="P846" s="7">
        <f t="shared" si="133"/>
        <v>16.5</v>
      </c>
      <c r="Q846" s="8">
        <f t="shared" si="134"/>
        <v>26.975000000000001</v>
      </c>
      <c r="R846" s="8">
        <f t="shared" si="135"/>
        <v>18.125</v>
      </c>
      <c r="S846" s="8">
        <f t="shared" si="136"/>
        <v>17.925000000000001</v>
      </c>
      <c r="T846" s="8">
        <f t="shared" si="137"/>
        <v>21.625</v>
      </c>
      <c r="U846" s="7">
        <f t="shared" si="138"/>
        <v>21.008333333333336</v>
      </c>
      <c r="V846" s="7">
        <f t="shared" si="139"/>
        <v>21.162500000000001</v>
      </c>
    </row>
    <row r="847" spans="1:22" ht="13.5" x14ac:dyDescent="0.25">
      <c r="A847" s="3">
        <f>RSI!A847</f>
        <v>43538</v>
      </c>
      <c r="B847" s="2">
        <f>RSI!B847</f>
        <v>8.9931999999999999</v>
      </c>
      <c r="C847" s="2">
        <f>RSI!I847</f>
        <v>45.989652230109975</v>
      </c>
      <c r="D847" s="2">
        <f>MACD!E847</f>
        <v>2.0993448563263684E-2</v>
      </c>
      <c r="E847" s="2">
        <f>MACD!F847</f>
        <v>6.214653115577564E-2</v>
      </c>
      <c r="F847" s="2">
        <f>'Moving Avg'!D847</f>
        <v>8.9122000000000003</v>
      </c>
      <c r="G847" s="2">
        <f>'Moving Avg'!F847</f>
        <v>9.0575700000000019</v>
      </c>
      <c r="H847" s="2">
        <f>'Moving Avg'!G847</f>
        <v>9.2662800000000018</v>
      </c>
      <c r="I847" s="2">
        <f>'Moving Avg'!H847</f>
        <v>8.9992320000000028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  <c r="M847" s="7">
        <f t="shared" si="130"/>
        <v>25</v>
      </c>
      <c r="N847" s="7">
        <f t="shared" si="131"/>
        <v>100</v>
      </c>
      <c r="O847" s="7">
        <f t="shared" si="132"/>
        <v>0</v>
      </c>
      <c r="P847" s="7">
        <f t="shared" si="133"/>
        <v>66.5</v>
      </c>
      <c r="Q847" s="8">
        <f t="shared" si="134"/>
        <v>53.725000000000001</v>
      </c>
      <c r="R847" s="8">
        <f t="shared" si="135"/>
        <v>41.625</v>
      </c>
      <c r="S847" s="8">
        <f t="shared" si="136"/>
        <v>48.674999999999997</v>
      </c>
      <c r="T847" s="8">
        <f t="shared" si="137"/>
        <v>47.875</v>
      </c>
      <c r="U847" s="7">
        <f t="shared" si="138"/>
        <v>48.008333333333326</v>
      </c>
      <c r="V847" s="7">
        <f t="shared" si="139"/>
        <v>47.974999999999994</v>
      </c>
    </row>
    <row r="848" spans="1:22" ht="13.5" x14ac:dyDescent="0.25">
      <c r="A848" s="3">
        <f>RSI!A848</f>
        <v>43539</v>
      </c>
      <c r="B848" s="2">
        <f>RSI!B848</f>
        <v>8.9987999999999992</v>
      </c>
      <c r="C848" s="2">
        <f>RSI!I848</f>
        <v>46.224215853199816</v>
      </c>
      <c r="D848" s="2">
        <f>MACD!E848</f>
        <v>2.9434317781312558E-2</v>
      </c>
      <c r="E848" s="2">
        <f>MACD!F848</f>
        <v>5.5604088480883031E-2</v>
      </c>
      <c r="F848" s="2">
        <f>'Moving Avg'!D848</f>
        <v>8.9403199999999998</v>
      </c>
      <c r="G848" s="2">
        <f>'Moving Avg'!F848</f>
        <v>9.0409800000000011</v>
      </c>
      <c r="H848" s="2">
        <f>'Moving Avg'!G848</f>
        <v>9.2584060000000026</v>
      </c>
      <c r="I848" s="2">
        <f>'Moving Avg'!H848</f>
        <v>9.0063105000000032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  <c r="M848" s="7">
        <f t="shared" si="130"/>
        <v>25</v>
      </c>
      <c r="N848" s="7">
        <f t="shared" si="131"/>
        <v>100</v>
      </c>
      <c r="O848" s="7">
        <f t="shared" si="132"/>
        <v>0</v>
      </c>
      <c r="P848" s="7">
        <f t="shared" si="133"/>
        <v>83.5</v>
      </c>
      <c r="Q848" s="8">
        <f t="shared" si="134"/>
        <v>56.274999999999999</v>
      </c>
      <c r="R848" s="8">
        <f t="shared" si="135"/>
        <v>45.875</v>
      </c>
      <c r="S848" s="8">
        <f t="shared" si="136"/>
        <v>56.325000000000003</v>
      </c>
      <c r="T848" s="8">
        <f t="shared" si="137"/>
        <v>52.125</v>
      </c>
      <c r="U848" s="7">
        <f t="shared" si="138"/>
        <v>52.82500000000001</v>
      </c>
      <c r="V848" s="7">
        <f t="shared" si="139"/>
        <v>52.650000000000006</v>
      </c>
    </row>
    <row r="849" spans="1:22" ht="13.5" x14ac:dyDescent="0.25">
      <c r="A849" s="3">
        <f>RSI!A849</f>
        <v>43542</v>
      </c>
      <c r="B849" s="2">
        <f>RSI!B849</f>
        <v>9.1113</v>
      </c>
      <c r="C849" s="2">
        <f>RSI!I849</f>
        <v>50.842908327876081</v>
      </c>
      <c r="D849" s="2">
        <f>MACD!E849</f>
        <v>3.0526915399086363E-2</v>
      </c>
      <c r="E849" s="2">
        <f>MACD!F849</f>
        <v>5.05886538645237E-2</v>
      </c>
      <c r="F849" s="2">
        <f>'Moving Avg'!D849</f>
        <v>8.9909400000000002</v>
      </c>
      <c r="G849" s="2">
        <f>'Moving Avg'!F849</f>
        <v>9.0325450000000007</v>
      </c>
      <c r="H849" s="2">
        <f>'Moving Avg'!G849</f>
        <v>9.2536820000000031</v>
      </c>
      <c r="I849" s="2">
        <f>'Moving Avg'!H849</f>
        <v>9.0130685000000046</v>
      </c>
      <c r="J849" s="5" t="str">
        <f>OBV!F849</f>
        <v>BULLISH</v>
      </c>
      <c r="K849" s="5" t="str">
        <f>OBV!G849</f>
        <v>NEUTRAL</v>
      </c>
      <c r="L849" s="5" t="str">
        <f>OBV!H849</f>
        <v>CONFIRMED BULLISH</v>
      </c>
      <c r="M849" s="7">
        <f t="shared" si="130"/>
        <v>25</v>
      </c>
      <c r="N849" s="7">
        <f t="shared" si="131"/>
        <v>100</v>
      </c>
      <c r="O849" s="7">
        <f t="shared" si="132"/>
        <v>0</v>
      </c>
      <c r="P849" s="7">
        <f t="shared" si="133"/>
        <v>83.5</v>
      </c>
      <c r="Q849" s="8">
        <f t="shared" si="134"/>
        <v>56.274999999999999</v>
      </c>
      <c r="R849" s="8">
        <f t="shared" si="135"/>
        <v>45.875</v>
      </c>
      <c r="S849" s="8">
        <f t="shared" si="136"/>
        <v>56.325000000000003</v>
      </c>
      <c r="T849" s="8">
        <f t="shared" si="137"/>
        <v>52.125</v>
      </c>
      <c r="U849" s="7">
        <f t="shared" si="138"/>
        <v>52.82500000000001</v>
      </c>
      <c r="V849" s="7">
        <f t="shared" si="139"/>
        <v>52.650000000000006</v>
      </c>
    </row>
    <row r="850" spans="1:22" ht="13.5" x14ac:dyDescent="0.25">
      <c r="A850" s="3">
        <f>RSI!A850</f>
        <v>43543</v>
      </c>
      <c r="B850" s="2">
        <f>RSI!B850</f>
        <v>9.1113</v>
      </c>
      <c r="C850" s="2">
        <f>RSI!I850</f>
        <v>50.842908327876081</v>
      </c>
      <c r="D850" s="2">
        <f>MACD!E850</f>
        <v>2.7829925892794094E-2</v>
      </c>
      <c r="E850" s="2">
        <f>MACD!F850</f>
        <v>4.6036908270177784E-2</v>
      </c>
      <c r="F850" s="2">
        <f>'Moving Avg'!D850</f>
        <v>9.0415600000000005</v>
      </c>
      <c r="G850" s="2">
        <f>'Moving Avg'!F850</f>
        <v>9.0353599999999989</v>
      </c>
      <c r="H850" s="2">
        <f>'Moving Avg'!G850</f>
        <v>9.2458080000000038</v>
      </c>
      <c r="I850" s="2">
        <f>'Moving Avg'!H850</f>
        <v>9.0205795000000055</v>
      </c>
      <c r="J850" s="5" t="str">
        <f>OBV!F850</f>
        <v>BULLISH</v>
      </c>
      <c r="K850" s="5" t="str">
        <f>OBV!G850</f>
        <v>NEUTRAL</v>
      </c>
      <c r="L850" s="5" t="str">
        <f>OBV!H850</f>
        <v>CONFIRMED BULLISH</v>
      </c>
      <c r="M850" s="7">
        <f t="shared" si="130"/>
        <v>25</v>
      </c>
      <c r="N850" s="7">
        <f t="shared" si="131"/>
        <v>45</v>
      </c>
      <c r="O850" s="7">
        <f t="shared" si="132"/>
        <v>50</v>
      </c>
      <c r="P850" s="7">
        <f t="shared" si="133"/>
        <v>83.5</v>
      </c>
      <c r="Q850" s="8">
        <f t="shared" si="134"/>
        <v>44.524999999999999</v>
      </c>
      <c r="R850" s="8">
        <f t="shared" si="135"/>
        <v>52.375</v>
      </c>
      <c r="S850" s="8">
        <f t="shared" si="136"/>
        <v>60.575000000000003</v>
      </c>
      <c r="T850" s="8">
        <f t="shared" si="137"/>
        <v>50.875</v>
      </c>
      <c r="U850" s="7">
        <f t="shared" si="138"/>
        <v>52.491666666666674</v>
      </c>
      <c r="V850" s="7">
        <f t="shared" si="139"/>
        <v>52.087500000000006</v>
      </c>
    </row>
    <row r="851" spans="1:22" ht="13.5" x14ac:dyDescent="0.25">
      <c r="A851" s="3">
        <f>RSI!A851</f>
        <v>43545</v>
      </c>
      <c r="B851" s="2">
        <f>RSI!B851</f>
        <v>9.1113</v>
      </c>
      <c r="C851" s="2">
        <f>RSI!I851</f>
        <v>50.842908327876081</v>
      </c>
      <c r="D851" s="2">
        <f>MACD!E851</f>
        <v>2.5399749773701075E-2</v>
      </c>
      <c r="E851" s="2">
        <f>MACD!F851</f>
        <v>4.1909476570882447E-2</v>
      </c>
      <c r="F851" s="2">
        <f>'Moving Avg'!D851</f>
        <v>9.0651799999999998</v>
      </c>
      <c r="G851" s="2">
        <f>'Moving Avg'!F851</f>
        <v>9.0303000000000004</v>
      </c>
      <c r="H851" s="2">
        <f>'Moving Avg'!G851</f>
        <v>9.2369220000000034</v>
      </c>
      <c r="I851" s="2">
        <f>'Moving Avg'!H851</f>
        <v>9.0280905000000047</v>
      </c>
      <c r="J851" s="5" t="str">
        <f>OBV!F851</f>
        <v>BULLISH</v>
      </c>
      <c r="K851" s="5" t="str">
        <f>OBV!G851</f>
        <v>NEUTRAL</v>
      </c>
      <c r="L851" s="5" t="str">
        <f>OBV!H851</f>
        <v>CONFIRMED BULLISH</v>
      </c>
      <c r="M851" s="7">
        <f t="shared" si="130"/>
        <v>25</v>
      </c>
      <c r="N851" s="7">
        <f t="shared" si="131"/>
        <v>45</v>
      </c>
      <c r="O851" s="7">
        <f t="shared" si="132"/>
        <v>50</v>
      </c>
      <c r="P851" s="7">
        <f t="shared" si="133"/>
        <v>83.5</v>
      </c>
      <c r="Q851" s="8">
        <f t="shared" si="134"/>
        <v>44.524999999999999</v>
      </c>
      <c r="R851" s="8">
        <f t="shared" si="135"/>
        <v>52.375</v>
      </c>
      <c r="S851" s="8">
        <f t="shared" si="136"/>
        <v>60.575000000000003</v>
      </c>
      <c r="T851" s="8">
        <f t="shared" si="137"/>
        <v>50.875</v>
      </c>
      <c r="U851" s="7">
        <f t="shared" si="138"/>
        <v>52.491666666666674</v>
      </c>
      <c r="V851" s="7">
        <f t="shared" si="139"/>
        <v>52.087500000000006</v>
      </c>
    </row>
    <row r="852" spans="1:22" ht="13.5" x14ac:dyDescent="0.25">
      <c r="A852" s="3">
        <f>RSI!A852</f>
        <v>43546</v>
      </c>
      <c r="B852" s="2">
        <f>RSI!B852</f>
        <v>9.1113</v>
      </c>
      <c r="C852" s="2">
        <f>RSI!I852</f>
        <v>50.842908327876081</v>
      </c>
      <c r="D852" s="2">
        <f>MACD!E852</f>
        <v>5.8986174892403653E-3</v>
      </c>
      <c r="E852" s="2">
        <f>MACD!F852</f>
        <v>3.4707304754554032E-2</v>
      </c>
      <c r="F852" s="2">
        <f>'Moving Avg'!D852</f>
        <v>9.0888000000000009</v>
      </c>
      <c r="G852" s="2">
        <f>'Moving Avg'!F852</f>
        <v>9.0331149999999987</v>
      </c>
      <c r="H852" s="2">
        <f>'Moving Avg'!G852</f>
        <v>9.2324240000000053</v>
      </c>
      <c r="I852" s="2">
        <f>'Moving Avg'!H852</f>
        <v>9.0350820000000063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  <c r="M852" s="7">
        <f t="shared" si="130"/>
        <v>25</v>
      </c>
      <c r="N852" s="7">
        <f t="shared" si="131"/>
        <v>100</v>
      </c>
      <c r="O852" s="7">
        <f t="shared" si="132"/>
        <v>50</v>
      </c>
      <c r="P852" s="7">
        <f t="shared" si="133"/>
        <v>83.5</v>
      </c>
      <c r="Q852" s="8">
        <f t="shared" si="134"/>
        <v>63.774999999999999</v>
      </c>
      <c r="R852" s="8">
        <f t="shared" si="135"/>
        <v>63.375</v>
      </c>
      <c r="S852" s="8">
        <f t="shared" si="136"/>
        <v>68.825000000000003</v>
      </c>
      <c r="T852" s="8">
        <f t="shared" si="137"/>
        <v>64.625</v>
      </c>
      <c r="U852" s="7">
        <f t="shared" si="138"/>
        <v>65.325000000000003</v>
      </c>
      <c r="V852" s="7">
        <f t="shared" si="139"/>
        <v>65.150000000000006</v>
      </c>
    </row>
    <row r="853" spans="1:22" ht="13.5" x14ac:dyDescent="0.25">
      <c r="A853" s="3">
        <f>RSI!A853</f>
        <v>43549</v>
      </c>
      <c r="B853" s="2">
        <f>RSI!B853</f>
        <v>9.1280999999999999</v>
      </c>
      <c r="C853" s="2">
        <f>RSI!I853</f>
        <v>51.676561896006142</v>
      </c>
      <c r="D853" s="2">
        <f>MACD!E853</f>
        <v>-3.3604533075383358E-2</v>
      </c>
      <c r="E853" s="2">
        <f>MACD!F853</f>
        <v>2.1044937188566554E-2</v>
      </c>
      <c r="F853" s="2">
        <f>'Moving Avg'!D853</f>
        <v>9.1146600000000007</v>
      </c>
      <c r="G853" s="2">
        <f>'Moving Avg'!F853</f>
        <v>9.0367699999999989</v>
      </c>
      <c r="H853" s="2">
        <f>'Moving Avg'!G853</f>
        <v>9.223762000000006</v>
      </c>
      <c r="I853" s="2">
        <f>'Moving Avg'!H853</f>
        <v>9.0418980000000051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  <c r="M853" s="7">
        <f t="shared" si="130"/>
        <v>25</v>
      </c>
      <c r="N853" s="7">
        <f t="shared" si="131"/>
        <v>100</v>
      </c>
      <c r="O853" s="7">
        <f t="shared" si="132"/>
        <v>50</v>
      </c>
      <c r="P853" s="7">
        <f t="shared" si="133"/>
        <v>83.5</v>
      </c>
      <c r="Q853" s="8">
        <f t="shared" si="134"/>
        <v>63.774999999999999</v>
      </c>
      <c r="R853" s="8">
        <f t="shared" si="135"/>
        <v>63.375</v>
      </c>
      <c r="S853" s="8">
        <f t="shared" si="136"/>
        <v>68.825000000000003</v>
      </c>
      <c r="T853" s="8">
        <f t="shared" si="137"/>
        <v>64.625</v>
      </c>
      <c r="U853" s="7">
        <f t="shared" si="138"/>
        <v>65.325000000000003</v>
      </c>
      <c r="V853" s="7">
        <f t="shared" si="139"/>
        <v>65.150000000000006</v>
      </c>
    </row>
    <row r="854" spans="1:22" ht="13.5" x14ac:dyDescent="0.25">
      <c r="A854" s="3">
        <f>RSI!A854</f>
        <v>43550</v>
      </c>
      <c r="B854" s="2">
        <f>RSI!B854</f>
        <v>9.1338000000000008</v>
      </c>
      <c r="C854" s="2">
        <f>RSI!I854</f>
        <v>51.974156254350092</v>
      </c>
      <c r="D854" s="2">
        <f>MACD!E854</f>
        <v>-6.766934296988758E-2</v>
      </c>
      <c r="E854" s="2">
        <f>MACD!F854</f>
        <v>3.3020811568757261E-3</v>
      </c>
      <c r="F854" s="2">
        <f>'Moving Avg'!D854</f>
        <v>9.1191600000000008</v>
      </c>
      <c r="G854" s="2">
        <f>'Moving Avg'!F854</f>
        <v>9.0435199999999991</v>
      </c>
      <c r="H854" s="2">
        <f>'Moving Avg'!G854</f>
        <v>9.2192640000000061</v>
      </c>
      <c r="I854" s="2">
        <f>'Moving Avg'!H854</f>
        <v>9.0487165000000047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25</v>
      </c>
      <c r="N854" s="7">
        <f t="shared" si="131"/>
        <v>100</v>
      </c>
      <c r="O854" s="7">
        <f t="shared" si="132"/>
        <v>50</v>
      </c>
      <c r="P854" s="7">
        <f t="shared" si="133"/>
        <v>83.5</v>
      </c>
      <c r="Q854" s="8">
        <f t="shared" si="134"/>
        <v>63.774999999999999</v>
      </c>
      <c r="R854" s="8">
        <f t="shared" si="135"/>
        <v>63.375</v>
      </c>
      <c r="S854" s="8">
        <f t="shared" si="136"/>
        <v>68.825000000000003</v>
      </c>
      <c r="T854" s="8">
        <f t="shared" si="137"/>
        <v>64.625</v>
      </c>
      <c r="U854" s="7">
        <f t="shared" si="138"/>
        <v>65.325000000000003</v>
      </c>
      <c r="V854" s="7">
        <f t="shared" si="139"/>
        <v>65.150000000000006</v>
      </c>
    </row>
    <row r="855" spans="1:22" ht="13.5" x14ac:dyDescent="0.25">
      <c r="A855" s="3">
        <f>RSI!A855</f>
        <v>43551</v>
      </c>
      <c r="B855" s="2">
        <f>RSI!B855</f>
        <v>9.1338000000000008</v>
      </c>
      <c r="C855" s="2">
        <f>RSI!I855</f>
        <v>51.974156254350099</v>
      </c>
      <c r="D855" s="2">
        <f>MACD!E855</f>
        <v>-9.6727876728031958E-2</v>
      </c>
      <c r="E855" s="2">
        <f>MACD!F855</f>
        <v>-1.6703910420105814E-2</v>
      </c>
      <c r="F855" s="2">
        <f>'Moving Avg'!D855</f>
        <v>9.1236599999999992</v>
      </c>
      <c r="G855" s="2">
        <f>'Moving Avg'!F855</f>
        <v>9.0367700000000006</v>
      </c>
      <c r="H855" s="2">
        <f>'Moving Avg'!G855</f>
        <v>9.2140900000000059</v>
      </c>
      <c r="I855" s="2">
        <f>'Moving Avg'!H855</f>
        <v>9.0554310000000058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25</v>
      </c>
      <c r="N855" s="7">
        <f t="shared" si="131"/>
        <v>100</v>
      </c>
      <c r="O855" s="7">
        <f t="shared" si="132"/>
        <v>50</v>
      </c>
      <c r="P855" s="7">
        <f t="shared" si="133"/>
        <v>83.5</v>
      </c>
      <c r="Q855" s="8">
        <f t="shared" si="134"/>
        <v>63.774999999999999</v>
      </c>
      <c r="R855" s="8">
        <f t="shared" si="135"/>
        <v>63.375</v>
      </c>
      <c r="S855" s="8">
        <f t="shared" si="136"/>
        <v>68.825000000000003</v>
      </c>
      <c r="T855" s="8">
        <f t="shared" si="137"/>
        <v>64.625</v>
      </c>
      <c r="U855" s="7">
        <f t="shared" si="138"/>
        <v>65.325000000000003</v>
      </c>
      <c r="V855" s="7">
        <f t="shared" si="139"/>
        <v>65.150000000000006</v>
      </c>
    </row>
    <row r="856" spans="1:22" ht="13.5" x14ac:dyDescent="0.25">
      <c r="A856" s="3">
        <f>RSI!A856</f>
        <v>43552</v>
      </c>
      <c r="B856" s="2">
        <f>RSI!B856</f>
        <v>9.2518999999999991</v>
      </c>
      <c r="C856" s="2">
        <f>RSI!I856</f>
        <v>58.165014991257692</v>
      </c>
      <c r="D856" s="2">
        <f>MACD!E856</f>
        <v>-0.10951188036500348</v>
      </c>
      <c r="E856" s="2">
        <f>MACD!F856</f>
        <v>-3.5265504409085352E-2</v>
      </c>
      <c r="F856" s="2">
        <f>'Moving Avg'!D856</f>
        <v>9.1517800000000005</v>
      </c>
      <c r="G856" s="2">
        <f>'Moving Avg'!F856</f>
        <v>9.0494250000000012</v>
      </c>
      <c r="H856" s="2">
        <f>'Moving Avg'!G856</f>
        <v>9.2090280000000053</v>
      </c>
      <c r="I856" s="2">
        <f>'Moving Avg'!H856</f>
        <v>9.062476500000006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  <c r="M856" s="7">
        <f t="shared" si="130"/>
        <v>25</v>
      </c>
      <c r="N856" s="7">
        <f t="shared" si="131"/>
        <v>100</v>
      </c>
      <c r="O856" s="7">
        <f t="shared" si="132"/>
        <v>50</v>
      </c>
      <c r="P856" s="7">
        <f t="shared" si="133"/>
        <v>83.5</v>
      </c>
      <c r="Q856" s="8">
        <f t="shared" si="134"/>
        <v>63.774999999999999</v>
      </c>
      <c r="R856" s="8">
        <f t="shared" si="135"/>
        <v>63.375</v>
      </c>
      <c r="S856" s="8">
        <f t="shared" si="136"/>
        <v>68.825000000000003</v>
      </c>
      <c r="T856" s="8">
        <f t="shared" si="137"/>
        <v>64.625</v>
      </c>
      <c r="U856" s="7">
        <f t="shared" si="138"/>
        <v>65.325000000000003</v>
      </c>
      <c r="V856" s="7">
        <f t="shared" si="139"/>
        <v>65.150000000000006</v>
      </c>
    </row>
    <row r="857" spans="1:22" ht="13.5" x14ac:dyDescent="0.25">
      <c r="A857" s="3">
        <f>RSI!A857</f>
        <v>43553</v>
      </c>
      <c r="B857" s="2">
        <f>RSI!B857</f>
        <v>9.2799999999999994</v>
      </c>
      <c r="C857" s="2">
        <f>RSI!I857</f>
        <v>59.502667815848973</v>
      </c>
      <c r="D857" s="2">
        <f>MACD!E857</f>
        <v>-0.12330946862342884</v>
      </c>
      <c r="E857" s="2">
        <f>MACD!F857</f>
        <v>-5.2874297251954055E-2</v>
      </c>
      <c r="F857" s="2">
        <f>'Moving Avg'!D857</f>
        <v>9.1855200000000004</v>
      </c>
      <c r="G857" s="2">
        <f>'Moving Avg'!F857</f>
        <v>9.0705150000000003</v>
      </c>
      <c r="H857" s="2">
        <f>'Moving Avg'!G857</f>
        <v>9.2090280000000053</v>
      </c>
      <c r="I857" s="2">
        <f>'Moving Avg'!H857</f>
        <v>9.0699220000000054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25</v>
      </c>
      <c r="N857" s="7">
        <f t="shared" si="131"/>
        <v>100</v>
      </c>
      <c r="O857" s="7">
        <f t="shared" si="132"/>
        <v>50</v>
      </c>
      <c r="P857" s="7">
        <f t="shared" si="133"/>
        <v>83.5</v>
      </c>
      <c r="Q857" s="8">
        <f t="shared" si="134"/>
        <v>63.774999999999999</v>
      </c>
      <c r="R857" s="8">
        <f t="shared" si="135"/>
        <v>63.375</v>
      </c>
      <c r="S857" s="8">
        <f t="shared" si="136"/>
        <v>68.825000000000003</v>
      </c>
      <c r="T857" s="8">
        <f t="shared" si="137"/>
        <v>64.625</v>
      </c>
      <c r="U857" s="7">
        <f t="shared" si="138"/>
        <v>65.325000000000003</v>
      </c>
      <c r="V857" s="7">
        <f t="shared" si="139"/>
        <v>65.150000000000006</v>
      </c>
    </row>
    <row r="858" spans="1:22" ht="13.5" x14ac:dyDescent="0.25">
      <c r="A858" s="3">
        <f>RSI!A858</f>
        <v>43556</v>
      </c>
      <c r="B858" s="2">
        <f>RSI!B858</f>
        <v>9.5050000000000008</v>
      </c>
      <c r="C858" s="2">
        <f>RSI!I858</f>
        <v>68.255256140460943</v>
      </c>
      <c r="D858" s="2">
        <f>MACD!E858</f>
        <v>-0.15178781305811029</v>
      </c>
      <c r="E858" s="2">
        <f>MACD!F858</f>
        <v>-7.2657000413185305E-2</v>
      </c>
      <c r="F858" s="2">
        <f>'Moving Avg'!D858</f>
        <v>9.2609000000000012</v>
      </c>
      <c r="G858" s="2">
        <f>'Moving Avg'!F858</f>
        <v>9.0896399999999993</v>
      </c>
      <c r="H858" s="2">
        <f>'Moving Avg'!G858</f>
        <v>9.2101540000000046</v>
      </c>
      <c r="I858" s="2">
        <f>'Moving Avg'!H858</f>
        <v>9.0784925000000047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  <c r="M858" s="7">
        <f t="shared" si="130"/>
        <v>25</v>
      </c>
      <c r="N858" s="7">
        <f t="shared" si="131"/>
        <v>100</v>
      </c>
      <c r="O858" s="7">
        <f t="shared" si="132"/>
        <v>50</v>
      </c>
      <c r="P858" s="7">
        <f t="shared" si="133"/>
        <v>83.5</v>
      </c>
      <c r="Q858" s="8">
        <f t="shared" si="134"/>
        <v>63.774999999999999</v>
      </c>
      <c r="R858" s="8">
        <f t="shared" si="135"/>
        <v>63.375</v>
      </c>
      <c r="S858" s="8">
        <f t="shared" si="136"/>
        <v>68.825000000000003</v>
      </c>
      <c r="T858" s="8">
        <f t="shared" si="137"/>
        <v>64.625</v>
      </c>
      <c r="U858" s="7">
        <f t="shared" si="138"/>
        <v>65.325000000000003</v>
      </c>
      <c r="V858" s="7">
        <f t="shared" si="139"/>
        <v>65.150000000000006</v>
      </c>
    </row>
    <row r="859" spans="1:22" ht="13.5" x14ac:dyDescent="0.25">
      <c r="A859" s="3">
        <f>RSI!A859</f>
        <v>43557</v>
      </c>
      <c r="B859" s="2">
        <f>RSI!B859</f>
        <v>9.5050000000000008</v>
      </c>
      <c r="C859" s="2">
        <f>RSI!I859</f>
        <v>68.255256140460943</v>
      </c>
      <c r="D859" s="2">
        <f>MACD!E859</f>
        <v>-0.1608310992897497</v>
      </c>
      <c r="E859" s="2">
        <f>MACD!F859</f>
        <v>-9.0291820188498184E-2</v>
      </c>
      <c r="F859" s="2">
        <f>'Moving Avg'!D859</f>
        <v>9.3351400000000009</v>
      </c>
      <c r="G859" s="2">
        <f>'Moving Avg'!F859</f>
        <v>9.1082000000000001</v>
      </c>
      <c r="H859" s="2">
        <f>'Moving Avg'!G859</f>
        <v>9.2112800000000039</v>
      </c>
      <c r="I859" s="2">
        <f>'Moving Avg'!H859</f>
        <v>9.0870630000000059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  <c r="M859" s="7">
        <f t="shared" si="130"/>
        <v>25</v>
      </c>
      <c r="N859" s="7">
        <f t="shared" si="131"/>
        <v>100</v>
      </c>
      <c r="O859" s="7">
        <f t="shared" si="132"/>
        <v>50</v>
      </c>
      <c r="P859" s="7">
        <f t="shared" si="133"/>
        <v>83.5</v>
      </c>
      <c r="Q859" s="8">
        <f t="shared" si="134"/>
        <v>63.774999999999999</v>
      </c>
      <c r="R859" s="8">
        <f t="shared" si="135"/>
        <v>63.375</v>
      </c>
      <c r="S859" s="8">
        <f t="shared" si="136"/>
        <v>68.825000000000003</v>
      </c>
      <c r="T859" s="8">
        <f t="shared" si="137"/>
        <v>64.625</v>
      </c>
      <c r="U859" s="7">
        <f t="shared" si="138"/>
        <v>65.325000000000003</v>
      </c>
      <c r="V859" s="7">
        <f t="shared" si="139"/>
        <v>65.150000000000006</v>
      </c>
    </row>
    <row r="860" spans="1:22" ht="13.5" x14ac:dyDescent="0.25">
      <c r="A860" s="3">
        <f>RSI!A860</f>
        <v>43558</v>
      </c>
      <c r="B860" s="2">
        <f>RSI!B860</f>
        <v>9.5050000000000008</v>
      </c>
      <c r="C860" s="2">
        <f>RSI!I860</f>
        <v>68.255256140460943</v>
      </c>
      <c r="D860" s="2">
        <f>MACD!E860</f>
        <v>-0.17057007170154925</v>
      </c>
      <c r="E860" s="2">
        <f>MACD!F860</f>
        <v>-0.1063474704911084</v>
      </c>
      <c r="F860" s="2">
        <f>'Moving Avg'!D860</f>
        <v>9.4093800000000023</v>
      </c>
      <c r="G860" s="2">
        <f>'Moving Avg'!F860</f>
        <v>9.1278850000000009</v>
      </c>
      <c r="H860" s="2">
        <f>'Moving Avg'!G860</f>
        <v>9.2124060000000032</v>
      </c>
      <c r="I860" s="2">
        <f>'Moving Avg'!H860</f>
        <v>9.095633500000007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  <c r="M860" s="7">
        <f t="shared" si="130"/>
        <v>25</v>
      </c>
      <c r="N860" s="7">
        <f t="shared" si="131"/>
        <v>100</v>
      </c>
      <c r="O860" s="7">
        <f t="shared" si="132"/>
        <v>50</v>
      </c>
      <c r="P860" s="7">
        <f t="shared" si="133"/>
        <v>83.5</v>
      </c>
      <c r="Q860" s="8">
        <f t="shared" si="134"/>
        <v>63.774999999999999</v>
      </c>
      <c r="R860" s="8">
        <f t="shared" si="135"/>
        <v>63.375</v>
      </c>
      <c r="S860" s="8">
        <f t="shared" si="136"/>
        <v>68.825000000000003</v>
      </c>
      <c r="T860" s="8">
        <f t="shared" si="137"/>
        <v>64.625</v>
      </c>
      <c r="U860" s="7">
        <f t="shared" si="138"/>
        <v>65.325000000000003</v>
      </c>
      <c r="V860" s="7">
        <f t="shared" si="139"/>
        <v>65.150000000000006</v>
      </c>
    </row>
    <row r="861" spans="1:22" ht="13.5" x14ac:dyDescent="0.25">
      <c r="A861" s="3">
        <f>RSI!A861</f>
        <v>43559</v>
      </c>
      <c r="B861" s="2">
        <f>RSI!B861</f>
        <v>9.4487000000000005</v>
      </c>
      <c r="C861" s="2">
        <f>RSI!I861</f>
        <v>63.936684521050964</v>
      </c>
      <c r="D861" s="2">
        <f>MACD!E861</f>
        <v>-0.17657274157744318</v>
      </c>
      <c r="E861" s="2">
        <f>MACD!F861</f>
        <v>-0.12039252470837536</v>
      </c>
      <c r="F861" s="2">
        <f>'Moving Avg'!D861</f>
        <v>9.4487400000000008</v>
      </c>
      <c r="G861" s="2">
        <f>'Moving Avg'!F861</f>
        <v>9.144755</v>
      </c>
      <c r="H861" s="2">
        <f>'Moving Avg'!G861</f>
        <v>9.2101560000000031</v>
      </c>
      <c r="I861" s="2">
        <f>'Moving Avg'!H861</f>
        <v>9.1039225000000066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  <c r="M861" s="7">
        <f t="shared" si="130"/>
        <v>25</v>
      </c>
      <c r="N861" s="7">
        <f t="shared" si="131"/>
        <v>100</v>
      </c>
      <c r="O861" s="7">
        <f t="shared" si="132"/>
        <v>50</v>
      </c>
      <c r="P861" s="7">
        <f t="shared" si="133"/>
        <v>83.5</v>
      </c>
      <c r="Q861" s="8">
        <f t="shared" si="134"/>
        <v>63.774999999999999</v>
      </c>
      <c r="R861" s="8">
        <f t="shared" si="135"/>
        <v>63.375</v>
      </c>
      <c r="S861" s="8">
        <f t="shared" si="136"/>
        <v>68.825000000000003</v>
      </c>
      <c r="T861" s="8">
        <f t="shared" si="137"/>
        <v>64.625</v>
      </c>
      <c r="U861" s="7">
        <f t="shared" si="138"/>
        <v>65.325000000000003</v>
      </c>
      <c r="V861" s="7">
        <f t="shared" si="139"/>
        <v>65.150000000000006</v>
      </c>
    </row>
    <row r="862" spans="1:22" ht="13.5" x14ac:dyDescent="0.25">
      <c r="A862" s="3">
        <f>RSI!A862</f>
        <v>43560</v>
      </c>
      <c r="B862" s="2">
        <f>RSI!B862</f>
        <v>9.4992999999999999</v>
      </c>
      <c r="C862" s="2">
        <f>RSI!I862</f>
        <v>66.017737431162445</v>
      </c>
      <c r="D862" s="2">
        <f>MACD!E862</f>
        <v>-0.18685662547932758</v>
      </c>
      <c r="E862" s="2">
        <f>MACD!F862</f>
        <v>-0.13368534486256581</v>
      </c>
      <c r="F862" s="2">
        <f>'Moving Avg'!D862</f>
        <v>9.4925999999999995</v>
      </c>
      <c r="G862" s="2">
        <f>'Moving Avg'!F862</f>
        <v>9.1697799999999994</v>
      </c>
      <c r="H862" s="2">
        <f>'Moving Avg'!G862</f>
        <v>9.2134180000000043</v>
      </c>
      <c r="I862" s="2">
        <f>'Moving Avg'!H862</f>
        <v>9.1125685000000072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  <c r="M862" s="7">
        <f t="shared" si="130"/>
        <v>25</v>
      </c>
      <c r="N862" s="7">
        <f t="shared" si="131"/>
        <v>100</v>
      </c>
      <c r="O862" s="7">
        <f t="shared" si="132"/>
        <v>50</v>
      </c>
      <c r="P862" s="7">
        <f t="shared" si="133"/>
        <v>83.5</v>
      </c>
      <c r="Q862" s="8">
        <f t="shared" si="134"/>
        <v>63.774999999999999</v>
      </c>
      <c r="R862" s="8">
        <f t="shared" si="135"/>
        <v>63.375</v>
      </c>
      <c r="S862" s="8">
        <f t="shared" si="136"/>
        <v>68.825000000000003</v>
      </c>
      <c r="T862" s="8">
        <f t="shared" si="137"/>
        <v>64.625</v>
      </c>
      <c r="U862" s="7">
        <f t="shared" si="138"/>
        <v>65.325000000000003</v>
      </c>
      <c r="V862" s="7">
        <f t="shared" si="139"/>
        <v>65.150000000000006</v>
      </c>
    </row>
    <row r="863" spans="1:22" ht="13.5" x14ac:dyDescent="0.25">
      <c r="A863" s="3">
        <f>RSI!A863</f>
        <v>43563</v>
      </c>
      <c r="B863" s="2">
        <f>RSI!B863</f>
        <v>9.2799999999999994</v>
      </c>
      <c r="C863" s="2">
        <f>RSI!I863</f>
        <v>52.009767987752163</v>
      </c>
      <c r="D863" s="2">
        <f>MACD!E863</f>
        <v>-0.17837697183573908</v>
      </c>
      <c r="E863" s="2">
        <f>MACD!F863</f>
        <v>-0.14262367025720046</v>
      </c>
      <c r="F863" s="2">
        <f>'Moving Avg'!D863</f>
        <v>9.4475999999999996</v>
      </c>
      <c r="G863" s="2">
        <f>'Moving Avg'!F863</f>
        <v>9.1908700000000003</v>
      </c>
      <c r="H863" s="2">
        <f>'Moving Avg'!G863</f>
        <v>9.2083560000000038</v>
      </c>
      <c r="I863" s="2">
        <f>'Moving Avg'!H863</f>
        <v>9.1200140000000047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  <c r="M863" s="7">
        <f t="shared" si="130"/>
        <v>25</v>
      </c>
      <c r="N863" s="7">
        <f t="shared" si="131"/>
        <v>100</v>
      </c>
      <c r="O863" s="7">
        <f t="shared" si="132"/>
        <v>50</v>
      </c>
      <c r="P863" s="7">
        <f t="shared" si="133"/>
        <v>16.5</v>
      </c>
      <c r="Q863" s="8">
        <f t="shared" si="134"/>
        <v>53.725000000000001</v>
      </c>
      <c r="R863" s="8">
        <f t="shared" si="135"/>
        <v>46.625</v>
      </c>
      <c r="S863" s="8">
        <f t="shared" si="136"/>
        <v>38.674999999999997</v>
      </c>
      <c r="T863" s="8">
        <f t="shared" si="137"/>
        <v>47.875</v>
      </c>
      <c r="U863" s="7">
        <f t="shared" si="138"/>
        <v>46.341666666666661</v>
      </c>
      <c r="V863" s="7">
        <f t="shared" si="139"/>
        <v>46.724999999999994</v>
      </c>
    </row>
    <row r="864" spans="1:22" ht="13.5" x14ac:dyDescent="0.25">
      <c r="A864" s="3">
        <f>RSI!A864</f>
        <v>43565</v>
      </c>
      <c r="B864" s="2">
        <f>RSI!B864</f>
        <v>9.2799999999999994</v>
      </c>
      <c r="C864" s="2">
        <f>RSI!I864</f>
        <v>52.009767987752177</v>
      </c>
      <c r="D864" s="2">
        <f>MACD!E864</f>
        <v>-0.17055471360403196</v>
      </c>
      <c r="E864" s="2">
        <f>MACD!F864</f>
        <v>-0.14820987892656678</v>
      </c>
      <c r="F864" s="2">
        <f>'Moving Avg'!D864</f>
        <v>9.4026000000000014</v>
      </c>
      <c r="G864" s="2">
        <f>'Moving Avg'!F864</f>
        <v>9.2119600000000013</v>
      </c>
      <c r="H864" s="2">
        <f>'Moving Avg'!G864</f>
        <v>9.2032940000000014</v>
      </c>
      <c r="I864" s="2">
        <f>'Moving Avg'!H864</f>
        <v>9.1272520000000057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100</v>
      </c>
      <c r="O864" s="7">
        <f t="shared" si="132"/>
        <v>50</v>
      </c>
      <c r="P864" s="7">
        <f t="shared" si="133"/>
        <v>16.5</v>
      </c>
      <c r="Q864" s="8">
        <f t="shared" si="134"/>
        <v>53.725000000000001</v>
      </c>
      <c r="R864" s="8">
        <f t="shared" si="135"/>
        <v>46.625</v>
      </c>
      <c r="S864" s="8">
        <f t="shared" si="136"/>
        <v>38.674999999999997</v>
      </c>
      <c r="T864" s="8">
        <f t="shared" si="137"/>
        <v>47.875</v>
      </c>
      <c r="U864" s="7">
        <f t="shared" si="138"/>
        <v>46.341666666666661</v>
      </c>
      <c r="V864" s="7">
        <f t="shared" si="139"/>
        <v>46.724999999999994</v>
      </c>
    </row>
    <row r="865" spans="1:22" ht="13.5" x14ac:dyDescent="0.25">
      <c r="A865" s="3">
        <f>RSI!A865</f>
        <v>43566</v>
      </c>
      <c r="B865" s="2">
        <f>RSI!B865</f>
        <v>9.5050000000000008</v>
      </c>
      <c r="C865" s="2">
        <f>RSI!I865</f>
        <v>61.683848271326113</v>
      </c>
      <c r="D865" s="2">
        <f>MACD!E865</f>
        <v>-0.18081528378028189</v>
      </c>
      <c r="E865" s="2">
        <f>MACD!F865</f>
        <v>-0.15473095989730981</v>
      </c>
      <c r="F865" s="2">
        <f>'Moving Avg'!D865</f>
        <v>9.4026000000000014</v>
      </c>
      <c r="G865" s="2">
        <f>'Moving Avg'!F865</f>
        <v>9.2442999999999991</v>
      </c>
      <c r="H865" s="2">
        <f>'Moving Avg'!G865</f>
        <v>9.202732000000001</v>
      </c>
      <c r="I865" s="2">
        <f>'Moving Avg'!H865</f>
        <v>9.1354590000000062</v>
      </c>
      <c r="J865" s="5" t="str">
        <f>OBV!F865</f>
        <v>BEARISH</v>
      </c>
      <c r="K865" s="5" t="str">
        <f>OBV!G865</f>
        <v>NEUTRAL</v>
      </c>
      <c r="L865" s="5" t="str">
        <f>OBV!H865</f>
        <v>NEUTRAL</v>
      </c>
      <c r="M865" s="7">
        <f t="shared" si="130"/>
        <v>25</v>
      </c>
      <c r="N865" s="7">
        <f t="shared" si="131"/>
        <v>100</v>
      </c>
      <c r="O865" s="7">
        <f t="shared" si="132"/>
        <v>50</v>
      </c>
      <c r="P865" s="7">
        <f t="shared" si="133"/>
        <v>16.5</v>
      </c>
      <c r="Q865" s="8">
        <f t="shared" si="134"/>
        <v>53.725000000000001</v>
      </c>
      <c r="R865" s="8">
        <f t="shared" si="135"/>
        <v>46.625</v>
      </c>
      <c r="S865" s="8">
        <f t="shared" si="136"/>
        <v>38.674999999999997</v>
      </c>
      <c r="T865" s="8">
        <f t="shared" si="137"/>
        <v>47.875</v>
      </c>
      <c r="U865" s="7">
        <f t="shared" si="138"/>
        <v>46.341666666666661</v>
      </c>
      <c r="V865" s="7">
        <f t="shared" si="139"/>
        <v>46.724999999999994</v>
      </c>
    </row>
    <row r="866" spans="1:22" ht="13.5" x14ac:dyDescent="0.25">
      <c r="A866" s="3">
        <f>RSI!A866</f>
        <v>43567</v>
      </c>
      <c r="B866" s="2">
        <f>RSI!B866</f>
        <v>9.4769000000000005</v>
      </c>
      <c r="C866" s="2">
        <f>RSI!I866</f>
        <v>60.055606543762089</v>
      </c>
      <c r="D866" s="2">
        <f>MACD!E866</f>
        <v>-0.17077310618298114</v>
      </c>
      <c r="E866" s="2">
        <f>MACD!F866</f>
        <v>-0.15793938915444408</v>
      </c>
      <c r="F866" s="2">
        <f>'Moving Avg'!D866</f>
        <v>9.408240000000001</v>
      </c>
      <c r="G866" s="2">
        <f>'Moving Avg'!F866</f>
        <v>9.2684850000000001</v>
      </c>
      <c r="H866" s="2">
        <f>'Moving Avg'!G866</f>
        <v>9.2021700000000006</v>
      </c>
      <c r="I866" s="2">
        <f>'Moving Avg'!H866</f>
        <v>9.143941000000007</v>
      </c>
      <c r="J866" s="5" t="str">
        <f>OBV!F866</f>
        <v>BEARISH</v>
      </c>
      <c r="K866" s="5" t="str">
        <f>OBV!G866</f>
        <v>NEUTRAL</v>
      </c>
      <c r="L866" s="5" t="str">
        <f>OBV!H866</f>
        <v>BEARISH DIVERGENCE</v>
      </c>
      <c r="M866" s="7">
        <f t="shared" si="130"/>
        <v>25</v>
      </c>
      <c r="N866" s="7">
        <f t="shared" si="131"/>
        <v>45</v>
      </c>
      <c r="O866" s="7">
        <f t="shared" si="132"/>
        <v>50</v>
      </c>
      <c r="P866" s="7">
        <f t="shared" si="133"/>
        <v>16.5</v>
      </c>
      <c r="Q866" s="8">
        <f t="shared" si="134"/>
        <v>34.475000000000001</v>
      </c>
      <c r="R866" s="8">
        <f t="shared" si="135"/>
        <v>35.625</v>
      </c>
      <c r="S866" s="8">
        <f t="shared" si="136"/>
        <v>30.425000000000001</v>
      </c>
      <c r="T866" s="8">
        <f t="shared" si="137"/>
        <v>34.125</v>
      </c>
      <c r="U866" s="7">
        <f t="shared" si="138"/>
        <v>33.508333333333333</v>
      </c>
      <c r="V866" s="7">
        <f t="shared" si="139"/>
        <v>33.662499999999994</v>
      </c>
    </row>
    <row r="867" spans="1:22" ht="13.5" x14ac:dyDescent="0.25">
      <c r="A867" s="3">
        <f>RSI!A867</f>
        <v>43570</v>
      </c>
      <c r="B867" s="2">
        <f>RSI!B867</f>
        <v>9.4487000000000005</v>
      </c>
      <c r="C867" s="2">
        <f>RSI!I867</f>
        <v>58.389847301998913</v>
      </c>
      <c r="D867" s="2">
        <f>MACD!E867</f>
        <v>-0.15711130771007831</v>
      </c>
      <c r="E867" s="2">
        <f>MACD!F867</f>
        <v>-0.15777377286557093</v>
      </c>
      <c r="F867" s="2">
        <f>'Moving Avg'!D867</f>
        <v>9.3981200000000005</v>
      </c>
      <c r="G867" s="2">
        <f>'Moving Avg'!F867</f>
        <v>9.2912599999999994</v>
      </c>
      <c r="H867" s="2">
        <f>'Moving Avg'!G867</f>
        <v>9.2010440000000013</v>
      </c>
      <c r="I867" s="2">
        <f>'Moving Avg'!H867</f>
        <v>9.1522820000000049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16.5</v>
      </c>
      <c r="Q867" s="8">
        <f t="shared" si="134"/>
        <v>18.725000000000001</v>
      </c>
      <c r="R867" s="8">
        <f t="shared" si="135"/>
        <v>26.625</v>
      </c>
      <c r="S867" s="8">
        <f t="shared" si="136"/>
        <v>23.675000000000001</v>
      </c>
      <c r="T867" s="8">
        <f t="shared" si="137"/>
        <v>22.875</v>
      </c>
      <c r="U867" s="7">
        <f t="shared" si="138"/>
        <v>23.008333333333336</v>
      </c>
      <c r="V867" s="7">
        <f t="shared" si="139"/>
        <v>22.975000000000001</v>
      </c>
    </row>
    <row r="868" spans="1:22" ht="13.5" x14ac:dyDescent="0.25">
      <c r="A868" s="3">
        <f>RSI!A868</f>
        <v>43571</v>
      </c>
      <c r="B868" s="2">
        <f>RSI!B868</f>
        <v>9.4375</v>
      </c>
      <c r="C868" s="2">
        <f>RSI!I868</f>
        <v>57.705261815914312</v>
      </c>
      <c r="D868" s="2">
        <f>MACD!E868</f>
        <v>-0.11109467007221774</v>
      </c>
      <c r="E868" s="2">
        <f>MACD!F868</f>
        <v>-0.14843795230690029</v>
      </c>
      <c r="F868" s="2">
        <f>'Moving Avg'!D868</f>
        <v>9.4296199999999999</v>
      </c>
      <c r="G868" s="2">
        <f>'Moving Avg'!F868</f>
        <v>9.3131950000000003</v>
      </c>
      <c r="H868" s="2">
        <f>'Moving Avg'!G868</f>
        <v>9.1998079999999991</v>
      </c>
      <c r="I868" s="2">
        <f>'Moving Avg'!H868</f>
        <v>9.1610345000000049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  <c r="M868" s="7">
        <f t="shared" si="130"/>
        <v>25</v>
      </c>
      <c r="N868" s="7">
        <f t="shared" si="131"/>
        <v>0</v>
      </c>
      <c r="O868" s="7">
        <f t="shared" si="132"/>
        <v>50</v>
      </c>
      <c r="P868" s="7">
        <f t="shared" si="133"/>
        <v>16.5</v>
      </c>
      <c r="Q868" s="8">
        <f t="shared" si="134"/>
        <v>18.725000000000001</v>
      </c>
      <c r="R868" s="8">
        <f t="shared" si="135"/>
        <v>26.625</v>
      </c>
      <c r="S868" s="8">
        <f t="shared" si="136"/>
        <v>23.675000000000001</v>
      </c>
      <c r="T868" s="8">
        <f t="shared" si="137"/>
        <v>22.875</v>
      </c>
      <c r="U868" s="7">
        <f t="shared" si="138"/>
        <v>23.008333333333336</v>
      </c>
      <c r="V868" s="7">
        <f t="shared" si="139"/>
        <v>22.975000000000001</v>
      </c>
    </row>
    <row r="869" spans="1:22" ht="13.5" x14ac:dyDescent="0.25">
      <c r="A869" s="3">
        <f>RSI!A869</f>
        <v>43572</v>
      </c>
      <c r="B869" s="2">
        <f>RSI!B869</f>
        <v>9.4261999999999997</v>
      </c>
      <c r="C869" s="2">
        <f>RSI!I869</f>
        <v>56.979401034806173</v>
      </c>
      <c r="D869" s="2">
        <f>MACD!E869</f>
        <v>-7.2169444913527059E-2</v>
      </c>
      <c r="E869" s="2">
        <f>MACD!F869</f>
        <v>-0.13318425082822566</v>
      </c>
      <c r="F869" s="2">
        <f>'Moving Avg'!D869</f>
        <v>9.4588600000000014</v>
      </c>
      <c r="G869" s="2">
        <f>'Moving Avg'!F869</f>
        <v>9.3289399999999993</v>
      </c>
      <c r="H869" s="2">
        <f>'Moving Avg'!G869</f>
        <v>9.203856</v>
      </c>
      <c r="I869" s="2">
        <f>'Moving Avg'!H869</f>
        <v>9.1697305000000071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  <c r="M869" s="7">
        <f t="shared" si="130"/>
        <v>25</v>
      </c>
      <c r="N869" s="7">
        <f t="shared" si="131"/>
        <v>0</v>
      </c>
      <c r="O869" s="7">
        <f t="shared" si="132"/>
        <v>50</v>
      </c>
      <c r="P869" s="7">
        <f t="shared" si="133"/>
        <v>16.5</v>
      </c>
      <c r="Q869" s="8">
        <f t="shared" si="134"/>
        <v>18.725000000000001</v>
      </c>
      <c r="R869" s="8">
        <f t="shared" si="135"/>
        <v>26.625</v>
      </c>
      <c r="S869" s="8">
        <f t="shared" si="136"/>
        <v>23.675000000000001</v>
      </c>
      <c r="T869" s="8">
        <f t="shared" si="137"/>
        <v>22.875</v>
      </c>
      <c r="U869" s="7">
        <f t="shared" si="138"/>
        <v>23.008333333333336</v>
      </c>
      <c r="V869" s="7">
        <f t="shared" si="139"/>
        <v>22.975000000000001</v>
      </c>
    </row>
    <row r="870" spans="1:22" ht="13.5" x14ac:dyDescent="0.25">
      <c r="A870" s="3">
        <f>RSI!A870</f>
        <v>43573</v>
      </c>
      <c r="B870" s="2">
        <f>RSI!B870</f>
        <v>9.3643999999999998</v>
      </c>
      <c r="C870" s="2">
        <f>RSI!I870</f>
        <v>53.049227768350704</v>
      </c>
      <c r="D870" s="2">
        <f>MACD!E870</f>
        <v>-3.5374246342888327E-2</v>
      </c>
      <c r="E870" s="2">
        <f>MACD!F870</f>
        <v>-0.1136222499311582</v>
      </c>
      <c r="F870" s="2">
        <f>'Moving Avg'!D870</f>
        <v>9.4307400000000001</v>
      </c>
      <c r="G870" s="2">
        <f>'Moving Avg'!F870</f>
        <v>9.3415949999999981</v>
      </c>
      <c r="H870" s="2">
        <f>'Moving Avg'!G870</f>
        <v>9.2017199999999981</v>
      </c>
      <c r="I870" s="2">
        <f>'Moving Avg'!H870</f>
        <v>9.1779875000000057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  <c r="M870" s="7">
        <f t="shared" si="130"/>
        <v>25</v>
      </c>
      <c r="N870" s="7">
        <f t="shared" si="131"/>
        <v>0</v>
      </c>
      <c r="O870" s="7">
        <f t="shared" si="132"/>
        <v>50</v>
      </c>
      <c r="P870" s="7">
        <f t="shared" si="133"/>
        <v>16.5</v>
      </c>
      <c r="Q870" s="8">
        <f t="shared" si="134"/>
        <v>18.725000000000001</v>
      </c>
      <c r="R870" s="8">
        <f t="shared" si="135"/>
        <v>26.625</v>
      </c>
      <c r="S870" s="8">
        <f t="shared" si="136"/>
        <v>23.675000000000001</v>
      </c>
      <c r="T870" s="8">
        <f t="shared" si="137"/>
        <v>22.875</v>
      </c>
      <c r="U870" s="7">
        <f t="shared" si="138"/>
        <v>23.008333333333336</v>
      </c>
      <c r="V870" s="7">
        <f t="shared" si="139"/>
        <v>22.975000000000001</v>
      </c>
    </row>
    <row r="871" spans="1:22" ht="13.5" x14ac:dyDescent="0.25">
      <c r="A871" s="3">
        <f>RSI!A871</f>
        <v>43574</v>
      </c>
      <c r="B871" s="2">
        <f>RSI!B871</f>
        <v>8.9425000000000008</v>
      </c>
      <c r="C871" s="2">
        <f>RSI!I871</f>
        <v>35.19937867671247</v>
      </c>
      <c r="D871" s="2">
        <f>MACD!E871</f>
        <v>1.804961859243015E-2</v>
      </c>
      <c r="E871" s="2">
        <f>MACD!F871</f>
        <v>-8.7287876226440533E-2</v>
      </c>
      <c r="F871" s="2">
        <f>'Moving Avg'!D871</f>
        <v>9.3238599999999998</v>
      </c>
      <c r="G871" s="2">
        <f>'Moving Avg'!F871</f>
        <v>9.3331549999999996</v>
      </c>
      <c r="H871" s="2">
        <f>'Moving Avg'!G871</f>
        <v>9.1960939999999987</v>
      </c>
      <c r="I871" s="2">
        <f>'Moving Avg'!H871</f>
        <v>9.1845245000000055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  <c r="M871" s="7">
        <f t="shared" si="130"/>
        <v>25</v>
      </c>
      <c r="N871" s="7">
        <f t="shared" si="131"/>
        <v>0</v>
      </c>
      <c r="O871" s="7">
        <f t="shared" si="132"/>
        <v>50</v>
      </c>
      <c r="P871" s="7">
        <f t="shared" si="133"/>
        <v>16.5</v>
      </c>
      <c r="Q871" s="8">
        <f t="shared" si="134"/>
        <v>18.725000000000001</v>
      </c>
      <c r="R871" s="8">
        <f t="shared" si="135"/>
        <v>26.625</v>
      </c>
      <c r="S871" s="8">
        <f t="shared" si="136"/>
        <v>23.675000000000001</v>
      </c>
      <c r="T871" s="8">
        <f t="shared" si="137"/>
        <v>22.875</v>
      </c>
      <c r="U871" s="7">
        <f t="shared" si="138"/>
        <v>23.008333333333336</v>
      </c>
      <c r="V871" s="7">
        <f t="shared" si="139"/>
        <v>22.975000000000001</v>
      </c>
    </row>
    <row r="872" spans="1:22" ht="13.5" x14ac:dyDescent="0.25">
      <c r="A872" s="3">
        <f>RSI!A872</f>
        <v>43577</v>
      </c>
      <c r="B872" s="2">
        <f>RSI!B872</f>
        <v>9.1675000000000004</v>
      </c>
      <c r="C872" s="2">
        <f>RSI!I872</f>
        <v>45.693882569554631</v>
      </c>
      <c r="D872" s="2">
        <f>MACD!E872</f>
        <v>5.6586839056370408E-2</v>
      </c>
      <c r="E872" s="2">
        <f>MACD!F872</f>
        <v>-5.8512933169878351E-2</v>
      </c>
      <c r="F872" s="2">
        <f>'Moving Avg'!D872</f>
        <v>9.2676199999999991</v>
      </c>
      <c r="G872" s="2">
        <f>'Moving Avg'!F872</f>
        <v>9.3359649999999981</v>
      </c>
      <c r="H872" s="2">
        <f>'Moving Avg'!G872</f>
        <v>9.1915939999999985</v>
      </c>
      <c r="I872" s="2">
        <f>'Moving Avg'!H872</f>
        <v>9.1920705000000051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25</v>
      </c>
      <c r="N872" s="7">
        <f t="shared" si="131"/>
        <v>0</v>
      </c>
      <c r="O872" s="7">
        <f t="shared" si="132"/>
        <v>50</v>
      </c>
      <c r="P872" s="7">
        <f t="shared" si="133"/>
        <v>16.5</v>
      </c>
      <c r="Q872" s="8">
        <f t="shared" si="134"/>
        <v>18.725000000000001</v>
      </c>
      <c r="R872" s="8">
        <f t="shared" si="135"/>
        <v>26.625</v>
      </c>
      <c r="S872" s="8">
        <f t="shared" si="136"/>
        <v>23.675000000000001</v>
      </c>
      <c r="T872" s="8">
        <f t="shared" si="137"/>
        <v>22.875</v>
      </c>
      <c r="U872" s="7">
        <f t="shared" si="138"/>
        <v>23.008333333333336</v>
      </c>
      <c r="V872" s="7">
        <f t="shared" si="139"/>
        <v>22.975000000000001</v>
      </c>
    </row>
    <row r="873" spans="1:22" ht="13.5" x14ac:dyDescent="0.25">
      <c r="A873" s="3">
        <f>RSI!A873</f>
        <v>43578</v>
      </c>
      <c r="B873" s="2">
        <f>RSI!B873</f>
        <v>8.8976000000000006</v>
      </c>
      <c r="C873" s="2">
        <f>RSI!I873</f>
        <v>37.788130366221594</v>
      </c>
      <c r="D873" s="2">
        <f>MACD!E873</f>
        <v>7.6170281424913E-2</v>
      </c>
      <c r="E873" s="2">
        <f>MACD!F873</f>
        <v>-3.1576290250920083E-2</v>
      </c>
      <c r="F873" s="2">
        <f>'Moving Avg'!D873</f>
        <v>9.1596399999999996</v>
      </c>
      <c r="G873" s="2">
        <f>'Moving Avg'!F873</f>
        <v>9.3244399999999992</v>
      </c>
      <c r="H873" s="2">
        <f>'Moving Avg'!G873</f>
        <v>9.1822579999999991</v>
      </c>
      <c r="I873" s="2">
        <f>'Moving Avg'!H873</f>
        <v>9.1974700000000045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25</v>
      </c>
      <c r="N873" s="7">
        <f t="shared" si="131"/>
        <v>0</v>
      </c>
      <c r="O873" s="7">
        <f t="shared" si="132"/>
        <v>0</v>
      </c>
      <c r="P873" s="7">
        <f t="shared" si="133"/>
        <v>16.5</v>
      </c>
      <c r="Q873" s="8">
        <f t="shared" si="134"/>
        <v>11.225</v>
      </c>
      <c r="R873" s="8">
        <f t="shared" si="135"/>
        <v>9.125</v>
      </c>
      <c r="S873" s="8">
        <f t="shared" si="136"/>
        <v>11.175000000000001</v>
      </c>
      <c r="T873" s="8">
        <f t="shared" si="137"/>
        <v>10.375</v>
      </c>
      <c r="U873" s="7">
        <f t="shared" si="138"/>
        <v>10.508333333333335</v>
      </c>
      <c r="V873" s="7">
        <f t="shared" si="139"/>
        <v>10.475000000000001</v>
      </c>
    </row>
    <row r="874" spans="1:22" ht="13.5" x14ac:dyDescent="0.25">
      <c r="A874" s="3">
        <f>RSI!A874</f>
        <v>43579</v>
      </c>
      <c r="B874" s="2">
        <f>RSI!B874</f>
        <v>8.9144000000000005</v>
      </c>
      <c r="C874" s="2">
        <f>RSI!I874</f>
        <v>38.50138004908883</v>
      </c>
      <c r="D874" s="2">
        <f>MACD!E874</f>
        <v>9.3758787195991289E-2</v>
      </c>
      <c r="E874" s="2">
        <f>MACD!F874</f>
        <v>-6.5092747615378109E-3</v>
      </c>
      <c r="F874" s="2">
        <f>'Moving Avg'!D874</f>
        <v>9.0572800000000004</v>
      </c>
      <c r="G874" s="2">
        <f>'Moving Avg'!F874</f>
        <v>9.3134699999999988</v>
      </c>
      <c r="H874" s="2">
        <f>'Moving Avg'!G874</f>
        <v>9.1759579999999978</v>
      </c>
      <c r="I874" s="2">
        <f>'Moving Avg'!H874</f>
        <v>9.2029535000000049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  <c r="M874" s="7">
        <f t="shared" si="130"/>
        <v>25</v>
      </c>
      <c r="N874" s="7">
        <f t="shared" si="131"/>
        <v>0</v>
      </c>
      <c r="O874" s="7">
        <f t="shared" si="132"/>
        <v>0</v>
      </c>
      <c r="P874" s="7">
        <f t="shared" si="133"/>
        <v>16.5</v>
      </c>
      <c r="Q874" s="8">
        <f t="shared" si="134"/>
        <v>11.225</v>
      </c>
      <c r="R874" s="8">
        <f t="shared" si="135"/>
        <v>9.125</v>
      </c>
      <c r="S874" s="8">
        <f t="shared" si="136"/>
        <v>11.175000000000001</v>
      </c>
      <c r="T874" s="8">
        <f t="shared" si="137"/>
        <v>10.375</v>
      </c>
      <c r="U874" s="7">
        <f t="shared" si="138"/>
        <v>10.508333333333335</v>
      </c>
      <c r="V874" s="7">
        <f t="shared" si="139"/>
        <v>10.475000000000001</v>
      </c>
    </row>
    <row r="875" spans="1:22" ht="13.5" x14ac:dyDescent="0.25">
      <c r="A875" s="3">
        <f>RSI!A875</f>
        <v>43580</v>
      </c>
      <c r="B875" s="2">
        <f>RSI!B875</f>
        <v>8.9144000000000005</v>
      </c>
      <c r="C875" s="2">
        <f>RSI!I875</f>
        <v>38.50138004908883</v>
      </c>
      <c r="D875" s="2">
        <f>MACD!E875</f>
        <v>0.14525224570956041</v>
      </c>
      <c r="E875" s="2">
        <f>MACD!F875</f>
        <v>2.3843029332681835E-2</v>
      </c>
      <c r="F875" s="2">
        <f>'Moving Avg'!D875</f>
        <v>8.9672799999999988</v>
      </c>
      <c r="G875" s="2">
        <f>'Moving Avg'!F875</f>
        <v>9.3025000000000002</v>
      </c>
      <c r="H875" s="2">
        <f>'Moving Avg'!G875</f>
        <v>9.1708959999999973</v>
      </c>
      <c r="I875" s="2">
        <f>'Moving Avg'!H875</f>
        <v>9.2082120000000049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0</v>
      </c>
      <c r="O875" s="7">
        <f t="shared" si="132"/>
        <v>0</v>
      </c>
      <c r="P875" s="7">
        <f t="shared" si="133"/>
        <v>16.5</v>
      </c>
      <c r="Q875" s="8">
        <f t="shared" si="134"/>
        <v>11.225</v>
      </c>
      <c r="R875" s="8">
        <f t="shared" si="135"/>
        <v>9.125</v>
      </c>
      <c r="S875" s="8">
        <f t="shared" si="136"/>
        <v>11.175000000000001</v>
      </c>
      <c r="T875" s="8">
        <f t="shared" si="137"/>
        <v>10.375</v>
      </c>
      <c r="U875" s="7">
        <f t="shared" si="138"/>
        <v>10.508333333333335</v>
      </c>
      <c r="V875" s="7">
        <f t="shared" si="139"/>
        <v>10.475000000000001</v>
      </c>
    </row>
    <row r="876" spans="1:22" ht="13.5" x14ac:dyDescent="0.25">
      <c r="A876" s="3">
        <f>RSI!A876</f>
        <v>43581</v>
      </c>
      <c r="B876" s="2">
        <f>RSI!B876</f>
        <v>8.9087999999999994</v>
      </c>
      <c r="C876" s="2">
        <f>RSI!I876</f>
        <v>38.331488362157998</v>
      </c>
      <c r="D876" s="2">
        <f>MACD!E876</f>
        <v>0.18676304943717881</v>
      </c>
      <c r="E876" s="2">
        <f>MACD!F876</f>
        <v>5.6427033353581235E-2</v>
      </c>
      <c r="F876" s="2">
        <f>'Moving Avg'!D876</f>
        <v>8.9605399999999999</v>
      </c>
      <c r="G876" s="2">
        <f>'Moving Avg'!F876</f>
        <v>9.2853449999999977</v>
      </c>
      <c r="H876" s="2">
        <f>'Moving Avg'!G876</f>
        <v>9.1623479999999962</v>
      </c>
      <c r="I876" s="2">
        <f>'Moving Avg'!H876</f>
        <v>9.2132455000000064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  <c r="M876" s="7">
        <f t="shared" si="130"/>
        <v>25</v>
      </c>
      <c r="N876" s="7">
        <f t="shared" si="131"/>
        <v>0</v>
      </c>
      <c r="O876" s="7">
        <f t="shared" si="132"/>
        <v>0</v>
      </c>
      <c r="P876" s="7">
        <f t="shared" si="133"/>
        <v>16.5</v>
      </c>
      <c r="Q876" s="8">
        <f t="shared" si="134"/>
        <v>11.225</v>
      </c>
      <c r="R876" s="8">
        <f t="shared" si="135"/>
        <v>9.125</v>
      </c>
      <c r="S876" s="8">
        <f t="shared" si="136"/>
        <v>11.175000000000001</v>
      </c>
      <c r="T876" s="8">
        <f t="shared" si="137"/>
        <v>10.375</v>
      </c>
      <c r="U876" s="7">
        <f t="shared" si="138"/>
        <v>10.508333333333335</v>
      </c>
      <c r="V876" s="7">
        <f t="shared" si="139"/>
        <v>10.475000000000001</v>
      </c>
    </row>
    <row r="877" spans="1:22" ht="13.5" x14ac:dyDescent="0.25">
      <c r="A877" s="3">
        <f>RSI!A877</f>
        <v>43584</v>
      </c>
      <c r="B877" s="2">
        <f>RSI!B877</f>
        <v>8.6501000000000001</v>
      </c>
      <c r="C877" s="2">
        <f>RSI!I877</f>
        <v>31.431426182633444</v>
      </c>
      <c r="D877" s="2">
        <f>MACD!E877</f>
        <v>0.2384559805692188</v>
      </c>
      <c r="E877" s="2">
        <f>MACD!F877</f>
        <v>9.283282279670875E-2</v>
      </c>
      <c r="F877" s="2">
        <f>'Moving Avg'!D877</f>
        <v>8.8570600000000006</v>
      </c>
      <c r="G877" s="2">
        <f>'Moving Avg'!F877</f>
        <v>9.2538499999999999</v>
      </c>
      <c r="H877" s="2">
        <f>'Moving Avg'!G877</f>
        <v>9.1519999999999975</v>
      </c>
      <c r="I877" s="2">
        <f>'Moving Avg'!H877</f>
        <v>9.2169855000000052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25</v>
      </c>
      <c r="N877" s="7">
        <f t="shared" si="131"/>
        <v>0</v>
      </c>
      <c r="O877" s="7">
        <f t="shared" si="132"/>
        <v>0</v>
      </c>
      <c r="P877" s="7">
        <f t="shared" si="133"/>
        <v>16.5</v>
      </c>
      <c r="Q877" s="8">
        <f t="shared" si="134"/>
        <v>11.225</v>
      </c>
      <c r="R877" s="8">
        <f t="shared" si="135"/>
        <v>9.125</v>
      </c>
      <c r="S877" s="8">
        <f t="shared" si="136"/>
        <v>11.175000000000001</v>
      </c>
      <c r="T877" s="8">
        <f t="shared" si="137"/>
        <v>10.375</v>
      </c>
      <c r="U877" s="7">
        <f t="shared" si="138"/>
        <v>10.508333333333335</v>
      </c>
      <c r="V877" s="7">
        <f t="shared" si="139"/>
        <v>10.475000000000001</v>
      </c>
    </row>
    <row r="878" spans="1:22" ht="13.5" x14ac:dyDescent="0.25">
      <c r="A878" s="3">
        <f>RSI!A878</f>
        <v>43585</v>
      </c>
      <c r="B878" s="2">
        <f>RSI!B878</f>
        <v>8.7682000000000002</v>
      </c>
      <c r="C878" s="2">
        <f>RSI!I878</f>
        <v>37.006271105733724</v>
      </c>
      <c r="D878" s="2">
        <f>MACD!E878</f>
        <v>0.27486832284566987</v>
      </c>
      <c r="E878" s="2">
        <f>MACD!F878</f>
        <v>0.12923992280650098</v>
      </c>
      <c r="F878" s="2">
        <f>'Moving Avg'!D878</f>
        <v>8.8311799999999998</v>
      </c>
      <c r="G878" s="2">
        <f>'Moving Avg'!F878</f>
        <v>9.2170100000000001</v>
      </c>
      <c r="H878" s="2">
        <f>'Moving Avg'!G878</f>
        <v>9.1407519999999973</v>
      </c>
      <c r="I878" s="2">
        <f>'Moving Avg'!H878</f>
        <v>9.2203320000000062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  <c r="M878" s="7">
        <f t="shared" si="130"/>
        <v>25</v>
      </c>
      <c r="N878" s="7">
        <f t="shared" si="131"/>
        <v>0</v>
      </c>
      <c r="O878" s="7">
        <f t="shared" si="132"/>
        <v>0</v>
      </c>
      <c r="P878" s="7">
        <f t="shared" si="133"/>
        <v>16.5</v>
      </c>
      <c r="Q878" s="8">
        <f t="shared" si="134"/>
        <v>11.225</v>
      </c>
      <c r="R878" s="8">
        <f t="shared" si="135"/>
        <v>9.125</v>
      </c>
      <c r="S878" s="8">
        <f t="shared" si="136"/>
        <v>11.175000000000001</v>
      </c>
      <c r="T878" s="8">
        <f t="shared" si="137"/>
        <v>10.375</v>
      </c>
      <c r="U878" s="7">
        <f t="shared" si="138"/>
        <v>10.508333333333335</v>
      </c>
      <c r="V878" s="7">
        <f t="shared" si="139"/>
        <v>10.475000000000001</v>
      </c>
    </row>
    <row r="879" spans="1:22" ht="13.5" x14ac:dyDescent="0.25">
      <c r="A879" s="3">
        <f>RSI!A879</f>
        <v>43587</v>
      </c>
      <c r="B879" s="2">
        <f>RSI!B879</f>
        <v>8.7175999999999991</v>
      </c>
      <c r="C879" s="2">
        <f>RSI!I879</f>
        <v>35.668214914530424</v>
      </c>
      <c r="D879" s="2">
        <f>MACD!E879</f>
        <v>0.30990114573638472</v>
      </c>
      <c r="E879" s="2">
        <f>MACD!F879</f>
        <v>0.16537216739247773</v>
      </c>
      <c r="F879" s="2">
        <f>'Moving Avg'!D879</f>
        <v>8.7918199999999995</v>
      </c>
      <c r="G879" s="2">
        <f>'Moving Avg'!F879</f>
        <v>9.1776400000000002</v>
      </c>
      <c r="H879" s="2">
        <f>'Moving Avg'!G879</f>
        <v>9.129503999999999</v>
      </c>
      <c r="I879" s="2">
        <f>'Moving Avg'!H879</f>
        <v>9.222244500000004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0</v>
      </c>
      <c r="O879" s="7">
        <f t="shared" si="132"/>
        <v>0</v>
      </c>
      <c r="P879" s="7">
        <f t="shared" si="133"/>
        <v>16.5</v>
      </c>
      <c r="Q879" s="8">
        <f t="shared" si="134"/>
        <v>11.225</v>
      </c>
      <c r="R879" s="8">
        <f t="shared" si="135"/>
        <v>9.125</v>
      </c>
      <c r="S879" s="8">
        <f t="shared" si="136"/>
        <v>11.175000000000001</v>
      </c>
      <c r="T879" s="8">
        <f t="shared" si="137"/>
        <v>10.375</v>
      </c>
      <c r="U879" s="7">
        <f t="shared" si="138"/>
        <v>10.508333333333335</v>
      </c>
      <c r="V879" s="7">
        <f t="shared" si="139"/>
        <v>10.475000000000001</v>
      </c>
    </row>
    <row r="880" spans="1:22" ht="13.5" x14ac:dyDescent="0.25">
      <c r="A880" s="3">
        <f>RSI!A880</f>
        <v>43588</v>
      </c>
      <c r="B880" s="2">
        <f>RSI!B880</f>
        <v>8.4925999999999995</v>
      </c>
      <c r="C880" s="2">
        <f>RSI!I880</f>
        <v>30.403867507421936</v>
      </c>
      <c r="D880" s="2">
        <f>MACD!E880</f>
        <v>0.34905106514379725</v>
      </c>
      <c r="E880" s="2">
        <f>MACD!F880</f>
        <v>0.20210794694274165</v>
      </c>
      <c r="F880" s="2">
        <f>'Moving Avg'!D880</f>
        <v>8.7074600000000011</v>
      </c>
      <c r="G880" s="2">
        <f>'Moving Avg'!F880</f>
        <v>9.1270200000000017</v>
      </c>
      <c r="H880" s="2">
        <f>'Moving Avg'!G880</f>
        <v>9.118255999999997</v>
      </c>
      <c r="I880" s="2">
        <f>'Moving Avg'!H880</f>
        <v>9.2230320000000034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0</v>
      </c>
      <c r="P880" s="7">
        <f t="shared" si="133"/>
        <v>16.5</v>
      </c>
      <c r="Q880" s="8">
        <f t="shared" si="134"/>
        <v>11.225</v>
      </c>
      <c r="R880" s="8">
        <f t="shared" si="135"/>
        <v>9.125</v>
      </c>
      <c r="S880" s="8">
        <f t="shared" si="136"/>
        <v>11.175000000000001</v>
      </c>
      <c r="T880" s="8">
        <f t="shared" si="137"/>
        <v>10.375</v>
      </c>
      <c r="U880" s="7">
        <f t="shared" si="138"/>
        <v>10.508333333333335</v>
      </c>
      <c r="V880" s="7">
        <f t="shared" si="139"/>
        <v>10.475000000000001</v>
      </c>
    </row>
    <row r="881" spans="1:22" ht="13.5" x14ac:dyDescent="0.25">
      <c r="A881" s="3">
        <f>RSI!A881</f>
        <v>43591</v>
      </c>
      <c r="B881" s="2">
        <f>RSI!B881</f>
        <v>8.7006999999999994</v>
      </c>
      <c r="C881" s="2">
        <f>RSI!I881</f>
        <v>39.323696483180733</v>
      </c>
      <c r="D881" s="2">
        <f>MACD!E881</f>
        <v>0.30535882462089958</v>
      </c>
      <c r="E881" s="2">
        <f>MACD!F881</f>
        <v>0.22275812247837326</v>
      </c>
      <c r="F881" s="2">
        <f>'Moving Avg'!D881</f>
        <v>8.6658399999999993</v>
      </c>
      <c r="G881" s="2">
        <f>'Moving Avg'!F881</f>
        <v>9.08962</v>
      </c>
      <c r="H881" s="2">
        <f>'Moving Avg'!G881</f>
        <v>9.1080199999999962</v>
      </c>
      <c r="I881" s="2">
        <f>'Moving Avg'!H881</f>
        <v>9.2249160000000039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43592</v>
      </c>
      <c r="B882" s="2">
        <f>RSI!B882</f>
        <v>8.6895000000000007</v>
      </c>
      <c r="C882" s="2">
        <f>RSI!I882</f>
        <v>39.033733777941237</v>
      </c>
      <c r="D882" s="2">
        <f>MACD!E882</f>
        <v>0.30584770940072659</v>
      </c>
      <c r="E882" s="2">
        <f>MACD!F882</f>
        <v>0.23937603986284392</v>
      </c>
      <c r="F882" s="2">
        <f>'Moving Avg'!D882</f>
        <v>8.6737199999999994</v>
      </c>
      <c r="G882" s="2">
        <f>'Moving Avg'!F882</f>
        <v>9.0491300000000017</v>
      </c>
      <c r="H882" s="2">
        <f>'Moving Avg'!G882</f>
        <v>9.1007099999999976</v>
      </c>
      <c r="I882" s="2">
        <f>'Moving Avg'!H882</f>
        <v>9.2256190000000018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11.225</v>
      </c>
      <c r="R882" s="8">
        <f t="shared" si="135"/>
        <v>9.125</v>
      </c>
      <c r="S882" s="8">
        <f t="shared" si="136"/>
        <v>11.175000000000001</v>
      </c>
      <c r="T882" s="8">
        <f t="shared" si="137"/>
        <v>10.375</v>
      </c>
      <c r="U882" s="7">
        <f t="shared" si="138"/>
        <v>10.508333333333335</v>
      </c>
      <c r="V882" s="7">
        <f t="shared" si="139"/>
        <v>10.475000000000001</v>
      </c>
    </row>
    <row r="883" spans="1:22" ht="13.5" x14ac:dyDescent="0.25">
      <c r="A883" s="3">
        <f>RSI!A883</f>
        <v>43593</v>
      </c>
      <c r="B883" s="2">
        <f>RSI!B883</f>
        <v>8.4306999999999999</v>
      </c>
      <c r="C883" s="2">
        <f>RSI!I883</f>
        <v>32.981812635962328</v>
      </c>
      <c r="D883" s="2">
        <f>MACD!E883</f>
        <v>0.28583988169944341</v>
      </c>
      <c r="E883" s="2">
        <f>MACD!F883</f>
        <v>0.24866880823016382</v>
      </c>
      <c r="F883" s="2">
        <f>'Moving Avg'!D883</f>
        <v>8.6062200000000004</v>
      </c>
      <c r="G883" s="2">
        <f>'Moving Avg'!F883</f>
        <v>9.0066650000000017</v>
      </c>
      <c r="H883" s="2">
        <f>'Moving Avg'!G883</f>
        <v>9.0882239999999967</v>
      </c>
      <c r="I883" s="2">
        <f>'Moving Avg'!H883</f>
        <v>9.2253095000000016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16.5</v>
      </c>
      <c r="Q883" s="8">
        <f t="shared" si="134"/>
        <v>11.225</v>
      </c>
      <c r="R883" s="8">
        <f t="shared" si="135"/>
        <v>9.125</v>
      </c>
      <c r="S883" s="8">
        <f t="shared" si="136"/>
        <v>11.175000000000001</v>
      </c>
      <c r="T883" s="8">
        <f t="shared" si="137"/>
        <v>10.375</v>
      </c>
      <c r="U883" s="7">
        <f t="shared" si="138"/>
        <v>10.508333333333335</v>
      </c>
      <c r="V883" s="7">
        <f t="shared" si="139"/>
        <v>10.475000000000001</v>
      </c>
    </row>
    <row r="884" spans="1:22" ht="13.5" x14ac:dyDescent="0.25">
      <c r="A884" s="3">
        <f>RSI!A884</f>
        <v>43594</v>
      </c>
      <c r="B884" s="2">
        <f>RSI!B884</f>
        <v>8.2507999999999999</v>
      </c>
      <c r="C884" s="2">
        <f>RSI!I884</f>
        <v>29.551849830491662</v>
      </c>
      <c r="D884" s="2">
        <f>MACD!E884</f>
        <v>0.28813813769758845</v>
      </c>
      <c r="E884" s="2">
        <f>MACD!F884</f>
        <v>0.25656267412364875</v>
      </c>
      <c r="F884" s="2">
        <f>'Moving Avg'!D884</f>
        <v>8.5128599999999999</v>
      </c>
      <c r="G884" s="2">
        <f>'Moving Avg'!F884</f>
        <v>8.955205000000003</v>
      </c>
      <c r="H884" s="2">
        <f>'Moving Avg'!G884</f>
        <v>9.0732639999999982</v>
      </c>
      <c r="I884" s="2">
        <f>'Moving Avg'!H884</f>
        <v>9.2241005000000023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50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19.975000000000001</v>
      </c>
      <c r="R884" s="8">
        <f t="shared" si="135"/>
        <v>14.125</v>
      </c>
      <c r="S884" s="8">
        <f t="shared" si="136"/>
        <v>14.925000000000001</v>
      </c>
      <c r="T884" s="8">
        <f t="shared" si="137"/>
        <v>16.625</v>
      </c>
      <c r="U884" s="7">
        <f t="shared" si="138"/>
        <v>16.341666666666669</v>
      </c>
      <c r="V884" s="7">
        <f t="shared" si="139"/>
        <v>16.412500000000001</v>
      </c>
    </row>
    <row r="885" spans="1:22" ht="13.5" x14ac:dyDescent="0.25">
      <c r="A885" s="3">
        <f>RSI!A885</f>
        <v>43595</v>
      </c>
      <c r="B885" s="2">
        <f>RSI!B885</f>
        <v>8.2394999999999996</v>
      </c>
      <c r="C885" s="2">
        <f>RSI!I885</f>
        <v>29.345413048439639</v>
      </c>
      <c r="D885" s="2">
        <f>MACD!E885</f>
        <v>0.29505457031496718</v>
      </c>
      <c r="E885" s="2">
        <f>MACD!F885</f>
        <v>0.26426105336191241</v>
      </c>
      <c r="F885" s="2">
        <f>'Moving Avg'!D885</f>
        <v>8.4622399999999995</v>
      </c>
      <c r="G885" s="2">
        <f>'Moving Avg'!F885</f>
        <v>8.8919300000000003</v>
      </c>
      <c r="H885" s="2">
        <f>'Moving Avg'!G885</f>
        <v>9.0526779999999984</v>
      </c>
      <c r="I885" s="2">
        <f>'Moving Avg'!H885</f>
        <v>9.2233975000000026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  <c r="M885" s="7">
        <f t="shared" si="130"/>
        <v>50</v>
      </c>
      <c r="N885" s="7">
        <f t="shared" si="131"/>
        <v>0</v>
      </c>
      <c r="O885" s="7">
        <f t="shared" si="132"/>
        <v>0</v>
      </c>
      <c r="P885" s="7">
        <f t="shared" si="133"/>
        <v>16.5</v>
      </c>
      <c r="Q885" s="8">
        <f t="shared" si="134"/>
        <v>19.975000000000001</v>
      </c>
      <c r="R885" s="8">
        <f t="shared" si="135"/>
        <v>14.125</v>
      </c>
      <c r="S885" s="8">
        <f t="shared" si="136"/>
        <v>14.925000000000001</v>
      </c>
      <c r="T885" s="8">
        <f t="shared" si="137"/>
        <v>16.625</v>
      </c>
      <c r="U885" s="7">
        <f t="shared" si="138"/>
        <v>16.341666666666669</v>
      </c>
      <c r="V885" s="7">
        <f t="shared" si="139"/>
        <v>16.412500000000001</v>
      </c>
    </row>
    <row r="886" spans="1:22" ht="13.5" x14ac:dyDescent="0.25">
      <c r="A886" s="3">
        <f>RSI!A886</f>
        <v>43598</v>
      </c>
      <c r="B886" s="2">
        <f>RSI!B886</f>
        <v>8.2339000000000002</v>
      </c>
      <c r="C886" s="2">
        <f>RSI!I886</f>
        <v>29.236414481888261</v>
      </c>
      <c r="D886" s="2">
        <f>MACD!E886</f>
        <v>0.30435542697741447</v>
      </c>
      <c r="E886" s="2">
        <f>MACD!F886</f>
        <v>0.27227992808501283</v>
      </c>
      <c r="F886" s="2">
        <f>'Moving Avg'!D886</f>
        <v>8.3688800000000008</v>
      </c>
      <c r="G886" s="2">
        <f>'Moving Avg'!F886</f>
        <v>8.8297799999999995</v>
      </c>
      <c r="H886" s="2">
        <f>'Moving Avg'!G886</f>
        <v>9.0373799999999989</v>
      </c>
      <c r="I886" s="2">
        <f>'Moving Avg'!H886</f>
        <v>9.2218225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50</v>
      </c>
      <c r="N886" s="7">
        <f t="shared" si="131"/>
        <v>0</v>
      </c>
      <c r="O886" s="7">
        <f t="shared" si="132"/>
        <v>0</v>
      </c>
      <c r="P886" s="7">
        <f t="shared" si="133"/>
        <v>16.5</v>
      </c>
      <c r="Q886" s="8">
        <f t="shared" si="134"/>
        <v>19.975000000000001</v>
      </c>
      <c r="R886" s="8">
        <f t="shared" si="135"/>
        <v>14.125</v>
      </c>
      <c r="S886" s="8">
        <f t="shared" si="136"/>
        <v>14.925000000000001</v>
      </c>
      <c r="T886" s="8">
        <f t="shared" si="137"/>
        <v>16.625</v>
      </c>
      <c r="U886" s="7">
        <f t="shared" si="138"/>
        <v>16.341666666666669</v>
      </c>
      <c r="V886" s="7">
        <f t="shared" si="139"/>
        <v>16.412500000000001</v>
      </c>
    </row>
    <row r="887" spans="1:22" ht="13.5" x14ac:dyDescent="0.25">
      <c r="A887" s="3">
        <f>RSI!A887</f>
        <v>43599</v>
      </c>
      <c r="B887" s="2">
        <f>RSI!B887</f>
        <v>7.9920999999999998</v>
      </c>
      <c r="C887" s="2">
        <f>RSI!I887</f>
        <v>24.930507599375076</v>
      </c>
      <c r="D887" s="2">
        <f>MACD!E887</f>
        <v>0.29397626422602841</v>
      </c>
      <c r="E887" s="2">
        <f>MACD!F887</f>
        <v>0.27661919531321599</v>
      </c>
      <c r="F887" s="2">
        <f>'Moving Avg'!D887</f>
        <v>8.2294</v>
      </c>
      <c r="G887" s="2">
        <f>'Moving Avg'!F887</f>
        <v>8.7569499999999998</v>
      </c>
      <c r="H887" s="2">
        <f>'Moving Avg'!G887</f>
        <v>9.0200580000000006</v>
      </c>
      <c r="I887" s="2">
        <f>'Moving Avg'!H887</f>
        <v>9.2180545000000009</v>
      </c>
      <c r="J887" s="5" t="str">
        <f>OBV!F887</f>
        <v>BEARISH</v>
      </c>
      <c r="K887" s="5" t="str">
        <f>OBV!G887</f>
        <v>WEAK</v>
      </c>
      <c r="L887" s="5" t="str">
        <f>OBV!H887</f>
        <v>CONFIRMED BEARISH</v>
      </c>
      <c r="M887" s="7">
        <f t="shared" si="130"/>
        <v>50</v>
      </c>
      <c r="N887" s="7">
        <f t="shared" si="131"/>
        <v>0</v>
      </c>
      <c r="O887" s="7">
        <f t="shared" si="132"/>
        <v>0</v>
      </c>
      <c r="P887" s="7">
        <f t="shared" si="133"/>
        <v>0</v>
      </c>
      <c r="Q887" s="8">
        <f t="shared" si="134"/>
        <v>17.5</v>
      </c>
      <c r="R887" s="8">
        <f t="shared" si="135"/>
        <v>10</v>
      </c>
      <c r="S887" s="8">
        <f t="shared" si="136"/>
        <v>7.5</v>
      </c>
      <c r="T887" s="8">
        <f t="shared" si="137"/>
        <v>12.5</v>
      </c>
      <c r="U887" s="7">
        <f t="shared" si="138"/>
        <v>11.666666666666666</v>
      </c>
      <c r="V887" s="7">
        <f t="shared" si="139"/>
        <v>11.875</v>
      </c>
    </row>
    <row r="888" spans="1:22" ht="13.5" x14ac:dyDescent="0.25">
      <c r="A888" s="3">
        <f>RSI!A888</f>
        <v>43600</v>
      </c>
      <c r="B888" s="2">
        <f>RSI!B888</f>
        <v>8.1552000000000007</v>
      </c>
      <c r="C888" s="2">
        <f>RSI!I888</f>
        <v>32.185627874012312</v>
      </c>
      <c r="D888" s="2">
        <f>MACD!E888</f>
        <v>0.29608060948661219</v>
      </c>
      <c r="E888" s="2">
        <f>MACD!F888</f>
        <v>0.28051147814789523</v>
      </c>
      <c r="F888" s="2">
        <f>'Moving Avg'!D888</f>
        <v>8.1742999999999988</v>
      </c>
      <c r="G888" s="2">
        <f>'Moving Avg'!F888</f>
        <v>8.6928349999999988</v>
      </c>
      <c r="H888" s="2">
        <f>'Moving Avg'!G888</f>
        <v>9.0007119999999983</v>
      </c>
      <c r="I888" s="2">
        <f>'Moving Avg'!H888</f>
        <v>9.2138365000000011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16.5</v>
      </c>
      <c r="Q888" s="8">
        <f t="shared" si="134"/>
        <v>11.225</v>
      </c>
      <c r="R888" s="8">
        <f t="shared" si="135"/>
        <v>9.125</v>
      </c>
      <c r="S888" s="8">
        <f t="shared" si="136"/>
        <v>11.175000000000001</v>
      </c>
      <c r="T888" s="8">
        <f t="shared" si="137"/>
        <v>10.375</v>
      </c>
      <c r="U888" s="7">
        <f t="shared" si="138"/>
        <v>10.508333333333335</v>
      </c>
      <c r="V888" s="7">
        <f t="shared" si="139"/>
        <v>10.475000000000001</v>
      </c>
    </row>
    <row r="889" spans="1:22" ht="13.5" x14ac:dyDescent="0.25">
      <c r="A889" s="3">
        <f>RSI!A889</f>
        <v>43601</v>
      </c>
      <c r="B889" s="2">
        <f>RSI!B889</f>
        <v>8.1382999999999992</v>
      </c>
      <c r="C889" s="2">
        <f>RSI!I889</f>
        <v>31.842226529024956</v>
      </c>
      <c r="D889" s="2">
        <f>MACD!E889</f>
        <v>0.29480816649149411</v>
      </c>
      <c r="E889" s="2">
        <f>MACD!F889</f>
        <v>0.28337081581661505</v>
      </c>
      <c r="F889" s="2">
        <f>'Moving Avg'!D889</f>
        <v>8.1517999999999997</v>
      </c>
      <c r="G889" s="2">
        <f>'Moving Avg'!F889</f>
        <v>8.6284399999999994</v>
      </c>
      <c r="H889" s="2">
        <f>'Moving Avg'!G889</f>
        <v>8.9808020000000006</v>
      </c>
      <c r="I889" s="2">
        <f>'Moving Avg'!H889</f>
        <v>9.2081840000000028</v>
      </c>
      <c r="J889" s="5" t="str">
        <f>OBV!F889</f>
        <v>BEARISH</v>
      </c>
      <c r="K889" s="5" t="str">
        <f>OBV!G889</f>
        <v>WEAK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0</v>
      </c>
      <c r="Q889" s="8">
        <f t="shared" si="134"/>
        <v>8.75</v>
      </c>
      <c r="R889" s="8">
        <f t="shared" si="135"/>
        <v>5</v>
      </c>
      <c r="S889" s="8">
        <f t="shared" si="136"/>
        <v>3.75</v>
      </c>
      <c r="T889" s="8">
        <f t="shared" si="137"/>
        <v>6.25</v>
      </c>
      <c r="U889" s="7">
        <f t="shared" si="138"/>
        <v>5.833333333333333</v>
      </c>
      <c r="V889" s="7">
        <f t="shared" si="139"/>
        <v>5.9375</v>
      </c>
    </row>
    <row r="890" spans="1:22" ht="13.5" x14ac:dyDescent="0.25">
      <c r="A890" s="3">
        <f>RSI!A890</f>
        <v>43602</v>
      </c>
      <c r="B890" s="2">
        <f>RSI!B890</f>
        <v>8.2113999999999994</v>
      </c>
      <c r="C890" s="2">
        <f>RSI!I890</f>
        <v>35.069275886814808</v>
      </c>
      <c r="D890" s="2">
        <f>MACD!E890</f>
        <v>0.2570231109655019</v>
      </c>
      <c r="E890" s="2">
        <f>MACD!F890</f>
        <v>0.27810127484639247</v>
      </c>
      <c r="F890" s="2">
        <f>'Moving Avg'!D890</f>
        <v>8.1461799999999993</v>
      </c>
      <c r="G890" s="2">
        <f>'Moving Avg'!F890</f>
        <v>8.5707899999999988</v>
      </c>
      <c r="H890" s="2">
        <f>'Moving Avg'!G890</f>
        <v>8.9628040000000002</v>
      </c>
      <c r="I890" s="2">
        <f>'Moving Avg'!H890</f>
        <v>9.2031220000000005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100</v>
      </c>
      <c r="O890" s="7">
        <f t="shared" si="132"/>
        <v>0</v>
      </c>
      <c r="P890" s="7">
        <f t="shared" si="133"/>
        <v>16.5</v>
      </c>
      <c r="Q890" s="8">
        <f t="shared" si="134"/>
        <v>46.225000000000001</v>
      </c>
      <c r="R890" s="8">
        <f t="shared" si="135"/>
        <v>29.125</v>
      </c>
      <c r="S890" s="8">
        <f t="shared" si="136"/>
        <v>26.175000000000001</v>
      </c>
      <c r="T890" s="8">
        <f t="shared" si="137"/>
        <v>35.375</v>
      </c>
      <c r="U890" s="7">
        <f t="shared" si="138"/>
        <v>33.841666666666661</v>
      </c>
      <c r="V890" s="7">
        <f t="shared" si="139"/>
        <v>34.224999999999994</v>
      </c>
    </row>
    <row r="891" spans="1:22" ht="13.5" x14ac:dyDescent="0.25">
      <c r="A891" s="3">
        <f>RSI!A891</f>
        <v>43605</v>
      </c>
      <c r="B891" s="2">
        <f>RSI!B891</f>
        <v>8.2394999999999996</v>
      </c>
      <c r="C891" s="2">
        <f>RSI!I891</f>
        <v>36.317475689545738</v>
      </c>
      <c r="D891" s="2">
        <f>MACD!E891</f>
        <v>0.25762885822045867</v>
      </c>
      <c r="E891" s="2">
        <f>MACD!F891</f>
        <v>0.27400679152120572</v>
      </c>
      <c r="F891" s="2">
        <f>'Moving Avg'!D891</f>
        <v>8.1472999999999995</v>
      </c>
      <c r="G891" s="2">
        <f>'Moving Avg'!F891</f>
        <v>8.535639999999999</v>
      </c>
      <c r="H891" s="2">
        <f>'Moving Avg'!G891</f>
        <v>8.945368000000002</v>
      </c>
      <c r="I891" s="2">
        <f>'Moving Avg'!H891</f>
        <v>9.199466000000001</v>
      </c>
      <c r="J891" s="5" t="str">
        <f>OBV!F891</f>
        <v>BULLISH</v>
      </c>
      <c r="K891" s="5" t="str">
        <f>OBV!G891</f>
        <v>NEUTRAL</v>
      </c>
      <c r="L891" s="5" t="str">
        <f>OBV!H891</f>
        <v>CONFIRMED BULLISH</v>
      </c>
      <c r="M891" s="7">
        <f t="shared" si="130"/>
        <v>25</v>
      </c>
      <c r="N891" s="7">
        <f t="shared" si="131"/>
        <v>45</v>
      </c>
      <c r="O891" s="7">
        <f t="shared" si="132"/>
        <v>0</v>
      </c>
      <c r="P891" s="7">
        <f t="shared" si="133"/>
        <v>83.5</v>
      </c>
      <c r="Q891" s="8">
        <f t="shared" si="134"/>
        <v>37.024999999999999</v>
      </c>
      <c r="R891" s="8">
        <f t="shared" si="135"/>
        <v>34.875</v>
      </c>
      <c r="S891" s="8">
        <f t="shared" si="136"/>
        <v>48.075000000000003</v>
      </c>
      <c r="T891" s="8">
        <f t="shared" si="137"/>
        <v>38.375</v>
      </c>
      <c r="U891" s="7">
        <f t="shared" si="138"/>
        <v>39.991666666666667</v>
      </c>
      <c r="V891" s="7">
        <f t="shared" si="139"/>
        <v>39.587500000000006</v>
      </c>
    </row>
    <row r="892" spans="1:22" ht="13.5" x14ac:dyDescent="0.25">
      <c r="A892" s="3">
        <f>RSI!A892</f>
        <v>43606</v>
      </c>
      <c r="B892" s="2">
        <f>RSI!B892</f>
        <v>8.3520000000000003</v>
      </c>
      <c r="C892" s="2">
        <f>RSI!I892</f>
        <v>41.191677852939826</v>
      </c>
      <c r="D892" s="2">
        <f>MACD!E892</f>
        <v>0.25036693532083376</v>
      </c>
      <c r="E892" s="2">
        <f>MACD!F892</f>
        <v>0.26927882028113137</v>
      </c>
      <c r="F892" s="2">
        <f>'Moving Avg'!D892</f>
        <v>8.2192800000000013</v>
      </c>
      <c r="G892" s="2">
        <f>'Moving Avg'!F892</f>
        <v>8.494864999999999</v>
      </c>
      <c r="H892" s="2">
        <f>'Moving Avg'!G892</f>
        <v>8.9324320000000004</v>
      </c>
      <c r="I892" s="2">
        <f>'Moving Avg'!H892</f>
        <v>9.1976945000000008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83.5</v>
      </c>
      <c r="Q892" s="8">
        <f t="shared" si="134"/>
        <v>37.024999999999999</v>
      </c>
      <c r="R892" s="8">
        <f t="shared" si="135"/>
        <v>34.875</v>
      </c>
      <c r="S892" s="8">
        <f t="shared" si="136"/>
        <v>48.075000000000003</v>
      </c>
      <c r="T892" s="8">
        <f t="shared" si="137"/>
        <v>38.375</v>
      </c>
      <c r="U892" s="7">
        <f t="shared" si="138"/>
        <v>39.991666666666667</v>
      </c>
      <c r="V892" s="7">
        <f t="shared" si="139"/>
        <v>39.587500000000006</v>
      </c>
    </row>
    <row r="893" spans="1:22" ht="13.5" x14ac:dyDescent="0.25">
      <c r="A893" s="3">
        <f>RSI!A893</f>
        <v>43607</v>
      </c>
      <c r="B893" s="2">
        <f>RSI!B893</f>
        <v>8.0989000000000004</v>
      </c>
      <c r="C893" s="2">
        <f>RSI!I893</f>
        <v>34.747955355852397</v>
      </c>
      <c r="D893" s="2">
        <f>MACD!E893</f>
        <v>0.2246031275183249</v>
      </c>
      <c r="E893" s="2">
        <f>MACD!F893</f>
        <v>0.26034368172857009</v>
      </c>
      <c r="F893" s="2">
        <f>'Moving Avg'!D893</f>
        <v>8.2080199999999994</v>
      </c>
      <c r="G893" s="2">
        <f>'Moving Avg'!F893</f>
        <v>8.4549299999999992</v>
      </c>
      <c r="H893" s="2">
        <f>'Moving Avg'!G893</f>
        <v>8.9172460000000004</v>
      </c>
      <c r="I893" s="2">
        <f>'Moving Avg'!H893</f>
        <v>9.1947980000000005</v>
      </c>
      <c r="J893" s="5" t="str">
        <f>OBV!F893</f>
        <v>BULLISH</v>
      </c>
      <c r="K893" s="5" t="str">
        <f>OBV!G893</f>
        <v>NEUTRAL</v>
      </c>
      <c r="L893" s="5" t="str">
        <f>OBV!H893</f>
        <v>BULLISH DIVERGENCE</v>
      </c>
      <c r="M893" s="7">
        <f t="shared" si="130"/>
        <v>25</v>
      </c>
      <c r="N893" s="7">
        <f t="shared" si="131"/>
        <v>100</v>
      </c>
      <c r="O893" s="7">
        <f t="shared" si="132"/>
        <v>0</v>
      </c>
      <c r="P893" s="7">
        <f t="shared" si="133"/>
        <v>66.5</v>
      </c>
      <c r="Q893" s="8">
        <f t="shared" si="134"/>
        <v>53.725000000000001</v>
      </c>
      <c r="R893" s="8">
        <f t="shared" si="135"/>
        <v>41.625</v>
      </c>
      <c r="S893" s="8">
        <f t="shared" si="136"/>
        <v>48.674999999999997</v>
      </c>
      <c r="T893" s="8">
        <f t="shared" si="137"/>
        <v>47.875</v>
      </c>
      <c r="U893" s="7">
        <f t="shared" si="138"/>
        <v>48.008333333333326</v>
      </c>
      <c r="V893" s="7">
        <f t="shared" si="139"/>
        <v>47.974999999999994</v>
      </c>
    </row>
    <row r="894" spans="1:22" ht="13.5" x14ac:dyDescent="0.25">
      <c r="A894" s="3">
        <f>RSI!A894</f>
        <v>43608</v>
      </c>
      <c r="B894" s="2">
        <f>RSI!B894</f>
        <v>8.0989000000000004</v>
      </c>
      <c r="C894" s="2">
        <f>RSI!I894</f>
        <v>34.747955355852397</v>
      </c>
      <c r="D894" s="2">
        <f>MACD!E894</f>
        <v>0.1779625017184312</v>
      </c>
      <c r="E894" s="2">
        <f>MACD!F894</f>
        <v>0.24386744572654231</v>
      </c>
      <c r="F894" s="2">
        <f>'Moving Avg'!D894</f>
        <v>8.2001399999999993</v>
      </c>
      <c r="G894" s="2">
        <f>'Moving Avg'!F894</f>
        <v>8.4141550000000027</v>
      </c>
      <c r="H894" s="2">
        <f>'Moving Avg'!G894</f>
        <v>8.9020600000000005</v>
      </c>
      <c r="I894" s="2">
        <f>'Moving Avg'!H894</f>
        <v>9.1915640000000014</v>
      </c>
      <c r="J894" s="5" t="str">
        <f>OBV!F894</f>
        <v>BULLISH</v>
      </c>
      <c r="K894" s="5" t="str">
        <f>OBV!G894</f>
        <v>NEUTRAL</v>
      </c>
      <c r="L894" s="5" t="str">
        <f>OBV!H894</f>
        <v>BULLISH DIVERGENCE</v>
      </c>
      <c r="M894" s="7">
        <f t="shared" si="130"/>
        <v>25</v>
      </c>
      <c r="N894" s="7">
        <f t="shared" si="131"/>
        <v>100</v>
      </c>
      <c r="O894" s="7">
        <f t="shared" si="132"/>
        <v>0</v>
      </c>
      <c r="P894" s="7">
        <f t="shared" si="133"/>
        <v>66.5</v>
      </c>
      <c r="Q894" s="8">
        <f t="shared" si="134"/>
        <v>53.725000000000001</v>
      </c>
      <c r="R894" s="8">
        <f t="shared" si="135"/>
        <v>41.625</v>
      </c>
      <c r="S894" s="8">
        <f t="shared" si="136"/>
        <v>48.674999999999997</v>
      </c>
      <c r="T894" s="8">
        <f t="shared" si="137"/>
        <v>47.875</v>
      </c>
      <c r="U894" s="7">
        <f t="shared" si="138"/>
        <v>48.008333333333326</v>
      </c>
      <c r="V894" s="7">
        <f t="shared" si="139"/>
        <v>47.974999999999994</v>
      </c>
    </row>
    <row r="895" spans="1:22" ht="13.5" x14ac:dyDescent="0.25">
      <c r="A895" s="3">
        <f>RSI!A895</f>
        <v>43609</v>
      </c>
      <c r="B895" s="2">
        <f>RSI!B895</f>
        <v>8.0989000000000004</v>
      </c>
      <c r="C895" s="2">
        <f>RSI!I895</f>
        <v>34.747955355852383</v>
      </c>
      <c r="D895" s="2">
        <f>MACD!E895</f>
        <v>0.1393852307730068</v>
      </c>
      <c r="E895" s="2">
        <f>MACD!F895</f>
        <v>0.2229710027358352</v>
      </c>
      <c r="F895" s="2">
        <f>'Moving Avg'!D895</f>
        <v>8.1776400000000002</v>
      </c>
      <c r="G895" s="2">
        <f>'Moving Avg'!F895</f>
        <v>8.3733800000000027</v>
      </c>
      <c r="H895" s="2">
        <f>'Moving Avg'!G895</f>
        <v>8.8868740000000006</v>
      </c>
      <c r="I895" s="2">
        <f>'Moving Avg'!H895</f>
        <v>9.1895389999999999</v>
      </c>
      <c r="J895" s="5" t="str">
        <f>OBV!F895</f>
        <v>BULLISH</v>
      </c>
      <c r="K895" s="5" t="str">
        <f>OBV!G895</f>
        <v>NEUTRAL</v>
      </c>
      <c r="L895" s="5" t="str">
        <f>OBV!H895</f>
        <v>BULLISH DIVERGENCE</v>
      </c>
      <c r="M895" s="7">
        <f t="shared" si="130"/>
        <v>25</v>
      </c>
      <c r="N895" s="7">
        <f t="shared" si="131"/>
        <v>100</v>
      </c>
      <c r="O895" s="7">
        <f t="shared" si="132"/>
        <v>0</v>
      </c>
      <c r="P895" s="7">
        <f t="shared" si="133"/>
        <v>66.5</v>
      </c>
      <c r="Q895" s="8">
        <f t="shared" si="134"/>
        <v>53.725000000000001</v>
      </c>
      <c r="R895" s="8">
        <f t="shared" si="135"/>
        <v>41.625</v>
      </c>
      <c r="S895" s="8">
        <f t="shared" si="136"/>
        <v>48.674999999999997</v>
      </c>
      <c r="T895" s="8">
        <f t="shared" si="137"/>
        <v>47.875</v>
      </c>
      <c r="U895" s="7">
        <f t="shared" si="138"/>
        <v>48.008333333333326</v>
      </c>
      <c r="V895" s="7">
        <f t="shared" si="139"/>
        <v>47.974999999999994</v>
      </c>
    </row>
    <row r="896" spans="1:22" ht="13.5" x14ac:dyDescent="0.25">
      <c r="A896" s="3">
        <f>RSI!A896</f>
        <v>43612</v>
      </c>
      <c r="B896" s="2">
        <f>RSI!B896</f>
        <v>8.4532000000000007</v>
      </c>
      <c r="C896" s="2">
        <f>RSI!I896</f>
        <v>48.761723221801461</v>
      </c>
      <c r="D896" s="2">
        <f>MACD!E896</f>
        <v>8.2068733812652894E-2</v>
      </c>
      <c r="E896" s="2">
        <f>MACD!F896</f>
        <v>0.19479054895119874</v>
      </c>
      <c r="F896" s="2">
        <f>'Moving Avg'!D896</f>
        <v>8.2203800000000022</v>
      </c>
      <c r="G896" s="2">
        <f>'Moving Avg'!F896</f>
        <v>8.3506000000000036</v>
      </c>
      <c r="H896" s="2">
        <f>'Moving Avg'!G896</f>
        <v>8.8760739999999991</v>
      </c>
      <c r="I896" s="2">
        <f>'Moving Avg'!H896</f>
        <v>9.1867830000000001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  <c r="M896" s="7">
        <f t="shared" si="130"/>
        <v>25</v>
      </c>
      <c r="N896" s="7">
        <f t="shared" si="131"/>
        <v>100</v>
      </c>
      <c r="O896" s="7">
        <f t="shared" si="132"/>
        <v>0</v>
      </c>
      <c r="P896" s="7">
        <f t="shared" si="133"/>
        <v>83.5</v>
      </c>
      <c r="Q896" s="8">
        <f t="shared" si="134"/>
        <v>56.274999999999999</v>
      </c>
      <c r="R896" s="8">
        <f t="shared" si="135"/>
        <v>45.875</v>
      </c>
      <c r="S896" s="8">
        <f t="shared" si="136"/>
        <v>56.325000000000003</v>
      </c>
      <c r="T896" s="8">
        <f t="shared" si="137"/>
        <v>52.125</v>
      </c>
      <c r="U896" s="7">
        <f t="shared" si="138"/>
        <v>52.82500000000001</v>
      </c>
      <c r="V896" s="7">
        <f t="shared" si="139"/>
        <v>52.650000000000006</v>
      </c>
    </row>
    <row r="897" spans="1:22" ht="13.5" x14ac:dyDescent="0.25">
      <c r="A897" s="3">
        <f>RSI!A897</f>
        <v>43613</v>
      </c>
      <c r="B897" s="2">
        <f>RSI!B897</f>
        <v>8.7063000000000006</v>
      </c>
      <c r="C897" s="2">
        <f>RSI!I897</f>
        <v>56.027005782290317</v>
      </c>
      <c r="D897" s="2">
        <f>MACD!E897</f>
        <v>-2.2219903222525872E-2</v>
      </c>
      <c r="E897" s="2">
        <f>MACD!F897</f>
        <v>0.15138845851645383</v>
      </c>
      <c r="F897" s="2">
        <f>'Moving Avg'!D897</f>
        <v>8.2912400000000002</v>
      </c>
      <c r="G897" s="2">
        <f>'Moving Avg'!F897</f>
        <v>8.3534100000000038</v>
      </c>
      <c r="H897" s="2">
        <f>'Moving Avg'!G897</f>
        <v>8.870336</v>
      </c>
      <c r="I897" s="2">
        <f>'Moving Avg'!H897</f>
        <v>9.1852924999999992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  <c r="M897" s="7">
        <f t="shared" si="130"/>
        <v>25</v>
      </c>
      <c r="N897" s="7">
        <f t="shared" si="131"/>
        <v>100</v>
      </c>
      <c r="O897" s="7">
        <f t="shared" si="132"/>
        <v>0</v>
      </c>
      <c r="P897" s="7">
        <f t="shared" si="133"/>
        <v>83.5</v>
      </c>
      <c r="Q897" s="8">
        <f t="shared" si="134"/>
        <v>56.274999999999999</v>
      </c>
      <c r="R897" s="8">
        <f t="shared" si="135"/>
        <v>45.875</v>
      </c>
      <c r="S897" s="8">
        <f t="shared" si="136"/>
        <v>56.325000000000003</v>
      </c>
      <c r="T897" s="8">
        <f t="shared" si="137"/>
        <v>52.125</v>
      </c>
      <c r="U897" s="7">
        <f t="shared" si="138"/>
        <v>52.82500000000001</v>
      </c>
      <c r="V897" s="7">
        <f t="shared" si="139"/>
        <v>52.650000000000006</v>
      </c>
    </row>
    <row r="898" spans="1:22" ht="13.5" x14ac:dyDescent="0.25">
      <c r="A898" s="3">
        <f>RSI!A898</f>
        <v>43614</v>
      </c>
      <c r="B898" s="2">
        <f>RSI!B898</f>
        <v>8.7682000000000002</v>
      </c>
      <c r="C898" s="2">
        <f>RSI!I898</f>
        <v>57.610088793309764</v>
      </c>
      <c r="D898" s="2">
        <f>MACD!E898</f>
        <v>-9.1306215392851442E-2</v>
      </c>
      <c r="E898" s="2">
        <f>MACD!F898</f>
        <v>0.10284952373459279</v>
      </c>
      <c r="F898" s="2">
        <f>'Moving Avg'!D898</f>
        <v>8.4251000000000005</v>
      </c>
      <c r="G898" s="2">
        <f>'Moving Avg'!F898</f>
        <v>8.353410000000002</v>
      </c>
      <c r="H898" s="2">
        <f>'Moving Avg'!G898</f>
        <v>8.8657240000000002</v>
      </c>
      <c r="I898" s="2">
        <f>'Moving Avg'!H898</f>
        <v>9.1818054999999994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83.5</v>
      </c>
      <c r="Q898" s="8">
        <f t="shared" si="134"/>
        <v>56.274999999999999</v>
      </c>
      <c r="R898" s="8">
        <f t="shared" si="135"/>
        <v>45.875</v>
      </c>
      <c r="S898" s="8">
        <f t="shared" si="136"/>
        <v>56.325000000000003</v>
      </c>
      <c r="T898" s="8">
        <f t="shared" si="137"/>
        <v>52.125</v>
      </c>
      <c r="U898" s="7">
        <f t="shared" si="138"/>
        <v>52.82500000000001</v>
      </c>
      <c r="V898" s="7">
        <f t="shared" si="139"/>
        <v>52.650000000000006</v>
      </c>
    </row>
    <row r="899" spans="1:22" ht="13.5" x14ac:dyDescent="0.25">
      <c r="A899" s="3">
        <f>RSI!A899</f>
        <v>43615</v>
      </c>
      <c r="B899" s="2">
        <f>RSI!B899</f>
        <v>8.6895000000000007</v>
      </c>
      <c r="C899" s="2">
        <f>RSI!I899</f>
        <v>54.903712812132603</v>
      </c>
      <c r="D899" s="2">
        <f>MACD!E899</f>
        <v>-0.14814926663293093</v>
      </c>
      <c r="E899" s="2">
        <f>MACD!F899</f>
        <v>5.2649765661088047E-2</v>
      </c>
      <c r="F899" s="2">
        <f>'Moving Avg'!D899</f>
        <v>8.5432200000000016</v>
      </c>
      <c r="G899" s="2">
        <f>'Moving Avg'!F899</f>
        <v>8.3520050000000019</v>
      </c>
      <c r="H899" s="2">
        <f>'Moving Avg'!G899</f>
        <v>8.8572880000000005</v>
      </c>
      <c r="I899" s="2">
        <f>'Moving Avg'!H899</f>
        <v>9.1760690000000018</v>
      </c>
      <c r="J899" s="5" t="str">
        <f>OBV!F899</f>
        <v>BEARISH</v>
      </c>
      <c r="K899" s="5" t="str">
        <f>OBV!G899</f>
        <v>NEUTRAL</v>
      </c>
      <c r="L899" s="5" t="str">
        <f>OBV!H899</f>
        <v>BEARISH DIVERGENCE</v>
      </c>
      <c r="M899" s="7">
        <f t="shared" si="140"/>
        <v>25</v>
      </c>
      <c r="N899" s="7">
        <f t="shared" si="141"/>
        <v>100</v>
      </c>
      <c r="O899" s="7">
        <f t="shared" si="142"/>
        <v>0</v>
      </c>
      <c r="P899" s="7">
        <f t="shared" si="143"/>
        <v>16.5</v>
      </c>
      <c r="Q899" s="8">
        <f t="shared" ref="Q899:Q962" si="144">0.35*M899+N899*0.35+O899*0.15+P899*0.15</f>
        <v>46.225000000000001</v>
      </c>
      <c r="R899" s="8">
        <f t="shared" ref="R899:R962" si="145">M899*0.2+N899*0.2+O899*0.35+P899*0.25</f>
        <v>29.125</v>
      </c>
      <c r="S899" s="8">
        <f t="shared" ref="S899:S962" si="146">M899*0.15+N899*0.15+O899*0.25+P899*0.45</f>
        <v>26.175000000000001</v>
      </c>
      <c r="T899" s="8">
        <f t="shared" ref="T899:T962" si="147">0.25*SUM(M899:P899)</f>
        <v>35.375</v>
      </c>
      <c r="U899" s="7">
        <f t="shared" ref="U899:U962" si="148">SUM(Q899:S899)/3</f>
        <v>33.841666666666661</v>
      </c>
      <c r="V899" s="7">
        <f t="shared" ref="V899:V962" si="149">SUM(Q899:T899)/4</f>
        <v>34.224999999999994</v>
      </c>
    </row>
    <row r="900" spans="1:22" ht="13.5" x14ac:dyDescent="0.25">
      <c r="A900" s="3">
        <f>RSI!A900</f>
        <v>43616</v>
      </c>
      <c r="B900" s="2">
        <f>RSI!B900</f>
        <v>8.7119999999999997</v>
      </c>
      <c r="C900" s="2">
        <f>RSI!I900</f>
        <v>55.546676273375823</v>
      </c>
      <c r="D900" s="2">
        <f>MACD!E900</f>
        <v>-0.18769810430954159</v>
      </c>
      <c r="E900" s="2">
        <f>MACD!F900</f>
        <v>4.5801916669621218E-3</v>
      </c>
      <c r="F900" s="2">
        <f>'Moving Avg'!D900</f>
        <v>8.6658399999999993</v>
      </c>
      <c r="G900" s="2">
        <f>'Moving Avg'!F900</f>
        <v>8.3629750000000005</v>
      </c>
      <c r="H900" s="2">
        <f>'Moving Avg'!G900</f>
        <v>8.8493019999999998</v>
      </c>
      <c r="I900" s="2">
        <f>'Moving Avg'!H900</f>
        <v>9.1690110000000011</v>
      </c>
      <c r="J900" s="5" t="str">
        <f>OBV!F900</f>
        <v>BEARISH</v>
      </c>
      <c r="K900" s="5" t="str">
        <f>OBV!G900</f>
        <v>NEUTRAL</v>
      </c>
      <c r="L900" s="5" t="str">
        <f>OBV!H900</f>
        <v>BEARISH DIVERGENCE</v>
      </c>
      <c r="M900" s="7">
        <f t="shared" si="140"/>
        <v>25</v>
      </c>
      <c r="N900" s="7">
        <f t="shared" si="141"/>
        <v>100</v>
      </c>
      <c r="O900" s="7">
        <f t="shared" si="142"/>
        <v>0</v>
      </c>
      <c r="P900" s="7">
        <f t="shared" si="143"/>
        <v>16.5</v>
      </c>
      <c r="Q900" s="8">
        <f t="shared" si="144"/>
        <v>46.225000000000001</v>
      </c>
      <c r="R900" s="8">
        <f t="shared" si="145"/>
        <v>29.125</v>
      </c>
      <c r="S900" s="8">
        <f t="shared" si="146"/>
        <v>26.175000000000001</v>
      </c>
      <c r="T900" s="8">
        <f t="shared" si="147"/>
        <v>35.375</v>
      </c>
      <c r="U900" s="7">
        <f t="shared" si="148"/>
        <v>33.841666666666661</v>
      </c>
      <c r="V900" s="7">
        <f t="shared" si="149"/>
        <v>34.224999999999994</v>
      </c>
    </row>
    <row r="901" spans="1:22" ht="13.5" x14ac:dyDescent="0.25">
      <c r="A901" s="3">
        <f>RSI!A901</f>
        <v>43619</v>
      </c>
      <c r="B901" s="2">
        <f>RSI!B901</f>
        <v>8.8300999999999998</v>
      </c>
      <c r="C901" s="2">
        <f>RSI!I901</f>
        <v>58.862104560694391</v>
      </c>
      <c r="D901" s="2">
        <f>MACD!E901</f>
        <v>-0.22667456568797384</v>
      </c>
      <c r="E901" s="2">
        <f>MACD!F901</f>
        <v>-4.1670759804025077E-2</v>
      </c>
      <c r="F901" s="2">
        <f>'Moving Avg'!D901</f>
        <v>8.741220000000002</v>
      </c>
      <c r="G901" s="2">
        <f>'Moving Avg'!F901</f>
        <v>8.3694449999999989</v>
      </c>
      <c r="H901" s="2">
        <f>'Moving Avg'!G901</f>
        <v>8.8436780000000006</v>
      </c>
      <c r="I901" s="2">
        <f>'Moving Avg'!H901</f>
        <v>9.1625435</v>
      </c>
      <c r="J901" s="5" t="str">
        <f>OBV!F901</f>
        <v>BEARISH</v>
      </c>
      <c r="K901" s="5" t="str">
        <f>OBV!G901</f>
        <v>NEUTRAL</v>
      </c>
      <c r="L901" s="5" t="str">
        <f>OBV!H901</f>
        <v>BEARISH DIVERGENCE</v>
      </c>
      <c r="M901" s="7">
        <f t="shared" si="140"/>
        <v>25</v>
      </c>
      <c r="N901" s="7">
        <f t="shared" si="141"/>
        <v>100</v>
      </c>
      <c r="O901" s="7">
        <f t="shared" si="142"/>
        <v>0</v>
      </c>
      <c r="P901" s="7">
        <f t="shared" si="143"/>
        <v>16.5</v>
      </c>
      <c r="Q901" s="8">
        <f t="shared" si="144"/>
        <v>46.225000000000001</v>
      </c>
      <c r="R901" s="8">
        <f t="shared" si="145"/>
        <v>29.125</v>
      </c>
      <c r="S901" s="8">
        <f t="shared" si="146"/>
        <v>26.175000000000001</v>
      </c>
      <c r="T901" s="8">
        <f t="shared" si="147"/>
        <v>35.375</v>
      </c>
      <c r="U901" s="7">
        <f t="shared" si="148"/>
        <v>33.841666666666661</v>
      </c>
      <c r="V901" s="7">
        <f t="shared" si="149"/>
        <v>34.224999999999994</v>
      </c>
    </row>
    <row r="902" spans="1:22" ht="13.5" x14ac:dyDescent="0.25">
      <c r="A902" s="3">
        <f>RSI!A902</f>
        <v>43623</v>
      </c>
      <c r="B902" s="2">
        <f>RSI!B902</f>
        <v>8.8300999999999998</v>
      </c>
      <c r="C902" s="2">
        <f>RSI!I902</f>
        <v>58.862104560694398</v>
      </c>
      <c r="D902" s="2">
        <f>MACD!E902</f>
        <v>-0.24405128539258136</v>
      </c>
      <c r="E902" s="2">
        <f>MACD!F902</f>
        <v>-8.214686492173634E-2</v>
      </c>
      <c r="F902" s="2">
        <f>'Moving Avg'!D902</f>
        <v>8.7659800000000008</v>
      </c>
      <c r="G902" s="2">
        <f>'Moving Avg'!F902</f>
        <v>8.3764749999999992</v>
      </c>
      <c r="H902" s="2">
        <f>'Moving Avg'!G902</f>
        <v>8.8380540000000014</v>
      </c>
      <c r="I902" s="2">
        <f>'Moving Avg'!H902</f>
        <v>9.1575944999999983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  <c r="M902" s="7">
        <f t="shared" si="140"/>
        <v>25</v>
      </c>
      <c r="N902" s="7">
        <f t="shared" si="141"/>
        <v>100</v>
      </c>
      <c r="O902" s="7">
        <f t="shared" si="142"/>
        <v>0</v>
      </c>
      <c r="P902" s="7">
        <f t="shared" si="143"/>
        <v>16.5</v>
      </c>
      <c r="Q902" s="8">
        <f t="shared" si="144"/>
        <v>46.225000000000001</v>
      </c>
      <c r="R902" s="8">
        <f t="shared" si="145"/>
        <v>29.125</v>
      </c>
      <c r="S902" s="8">
        <f t="shared" si="146"/>
        <v>26.175000000000001</v>
      </c>
      <c r="T902" s="8">
        <f t="shared" si="147"/>
        <v>35.375</v>
      </c>
      <c r="U902" s="7">
        <f t="shared" si="148"/>
        <v>33.841666666666661</v>
      </c>
      <c r="V902" s="7">
        <f t="shared" si="149"/>
        <v>34.224999999999994</v>
      </c>
    </row>
    <row r="903" spans="1:22" ht="13.5" x14ac:dyDescent="0.25">
      <c r="A903" s="3">
        <f>RSI!A903</f>
        <v>43626</v>
      </c>
      <c r="B903" s="2">
        <f>RSI!B903</f>
        <v>8.8300999999999998</v>
      </c>
      <c r="C903" s="2">
        <f>RSI!I903</f>
        <v>58.862104560694398</v>
      </c>
      <c r="D903" s="2">
        <f>MACD!E903</f>
        <v>-0.29927120783473704</v>
      </c>
      <c r="E903" s="2">
        <f>MACD!F903</f>
        <v>-0.12557173350433648</v>
      </c>
      <c r="F903" s="2">
        <f>'Moving Avg'!D903</f>
        <v>8.7783600000000011</v>
      </c>
      <c r="G903" s="2">
        <f>'Moving Avg'!F903</f>
        <v>8.3964449999999982</v>
      </c>
      <c r="H903" s="2">
        <f>'Moving Avg'!G903</f>
        <v>8.8320940000000032</v>
      </c>
      <c r="I903" s="2">
        <f>'Moving Avg'!H903</f>
        <v>9.1523639999999986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  <c r="M903" s="7">
        <f t="shared" si="140"/>
        <v>25</v>
      </c>
      <c r="N903" s="7">
        <f t="shared" si="141"/>
        <v>100</v>
      </c>
      <c r="O903" s="7">
        <f t="shared" si="142"/>
        <v>0</v>
      </c>
      <c r="P903" s="7">
        <f t="shared" si="143"/>
        <v>16.5</v>
      </c>
      <c r="Q903" s="8">
        <f t="shared" si="144"/>
        <v>46.225000000000001</v>
      </c>
      <c r="R903" s="8">
        <f t="shared" si="145"/>
        <v>29.125</v>
      </c>
      <c r="S903" s="8">
        <f t="shared" si="146"/>
        <v>26.175000000000001</v>
      </c>
      <c r="T903" s="8">
        <f t="shared" si="147"/>
        <v>35.375</v>
      </c>
      <c r="U903" s="7">
        <f t="shared" si="148"/>
        <v>33.841666666666661</v>
      </c>
      <c r="V903" s="7">
        <f t="shared" si="149"/>
        <v>34.224999999999994</v>
      </c>
    </row>
    <row r="904" spans="1:22" ht="13.5" x14ac:dyDescent="0.25">
      <c r="A904" s="3">
        <f>RSI!A904</f>
        <v>43627</v>
      </c>
      <c r="B904" s="2">
        <f>RSI!B904</f>
        <v>8.7175999999999991</v>
      </c>
      <c r="C904" s="2">
        <f>RSI!I904</f>
        <v>54.064704778038596</v>
      </c>
      <c r="D904" s="2">
        <f>MACD!E904</f>
        <v>-0.33912361193802454</v>
      </c>
      <c r="E904" s="2">
        <f>MACD!F904</f>
        <v>-0.16828210919107411</v>
      </c>
      <c r="F904" s="2">
        <f>'Moving Avg'!D904</f>
        <v>8.7839799999999997</v>
      </c>
      <c r="G904" s="2">
        <f>'Moving Avg'!F904</f>
        <v>8.4197849999999974</v>
      </c>
      <c r="H904" s="2">
        <f>'Moving Avg'!G904</f>
        <v>8.8237700000000032</v>
      </c>
      <c r="I904" s="2">
        <f>'Moving Avg'!H904</f>
        <v>9.147948999999997</v>
      </c>
      <c r="J904" s="5" t="str">
        <f>OBV!F904</f>
        <v>BEARISH</v>
      </c>
      <c r="K904" s="5" t="str">
        <f>OBV!G904</f>
        <v>NEUTRAL</v>
      </c>
      <c r="L904" s="5" t="str">
        <f>OBV!H904</f>
        <v>BEARISH DIVERGENCE</v>
      </c>
      <c r="M904" s="7">
        <f t="shared" si="140"/>
        <v>25</v>
      </c>
      <c r="N904" s="7">
        <f t="shared" si="141"/>
        <v>100</v>
      </c>
      <c r="O904" s="7">
        <f t="shared" si="142"/>
        <v>0</v>
      </c>
      <c r="P904" s="7">
        <f t="shared" si="143"/>
        <v>16.5</v>
      </c>
      <c r="Q904" s="8">
        <f t="shared" si="144"/>
        <v>46.225000000000001</v>
      </c>
      <c r="R904" s="8">
        <f t="shared" si="145"/>
        <v>29.125</v>
      </c>
      <c r="S904" s="8">
        <f t="shared" si="146"/>
        <v>26.175000000000001</v>
      </c>
      <c r="T904" s="8">
        <f t="shared" si="147"/>
        <v>35.375</v>
      </c>
      <c r="U904" s="7">
        <f t="shared" si="148"/>
        <v>33.841666666666661</v>
      </c>
      <c r="V904" s="7">
        <f t="shared" si="149"/>
        <v>34.224999999999994</v>
      </c>
    </row>
    <row r="905" spans="1:22" ht="13.5" x14ac:dyDescent="0.25">
      <c r="A905" s="3">
        <f>RSI!A905</f>
        <v>43628</v>
      </c>
      <c r="B905" s="2">
        <f>RSI!B905</f>
        <v>8.7737999999999996</v>
      </c>
      <c r="C905" s="2">
        <f>RSI!I905</f>
        <v>55.994220493466187</v>
      </c>
      <c r="D905" s="2">
        <f>MACD!E905</f>
        <v>-0.37769602413361447</v>
      </c>
      <c r="E905" s="2">
        <f>MACD!F905</f>
        <v>-0.21016489217958217</v>
      </c>
      <c r="F905" s="2">
        <f>'Moving Avg'!D905</f>
        <v>8.7963399999999989</v>
      </c>
      <c r="G905" s="2">
        <f>'Moving Avg'!F905</f>
        <v>8.4464999999999968</v>
      </c>
      <c r="H905" s="2">
        <f>'Moving Avg'!G905</f>
        <v>8.8165700000000022</v>
      </c>
      <c r="I905" s="2">
        <f>'Moving Avg'!H905</f>
        <v>9.141199999999996</v>
      </c>
      <c r="J905" s="5" t="str">
        <f>OBV!F905</f>
        <v>BEARISH</v>
      </c>
      <c r="K905" s="5" t="str">
        <f>OBV!G905</f>
        <v>NEUTRAL</v>
      </c>
      <c r="L905" s="5" t="str">
        <f>OBV!H905</f>
        <v>BEARISH DIVERGENCE</v>
      </c>
      <c r="M905" s="7">
        <f t="shared" si="140"/>
        <v>25</v>
      </c>
      <c r="N905" s="7">
        <f t="shared" si="141"/>
        <v>100</v>
      </c>
      <c r="O905" s="7">
        <f t="shared" si="142"/>
        <v>0</v>
      </c>
      <c r="P905" s="7">
        <f t="shared" si="143"/>
        <v>16.5</v>
      </c>
      <c r="Q905" s="8">
        <f t="shared" si="144"/>
        <v>46.225000000000001</v>
      </c>
      <c r="R905" s="8">
        <f t="shared" si="145"/>
        <v>29.125</v>
      </c>
      <c r="S905" s="8">
        <f t="shared" si="146"/>
        <v>26.175000000000001</v>
      </c>
      <c r="T905" s="8">
        <f t="shared" si="147"/>
        <v>35.375</v>
      </c>
      <c r="U905" s="7">
        <f t="shared" si="148"/>
        <v>33.841666666666661</v>
      </c>
      <c r="V905" s="7">
        <f t="shared" si="149"/>
        <v>34.224999999999994</v>
      </c>
    </row>
    <row r="906" spans="1:22" ht="13.5" x14ac:dyDescent="0.25">
      <c r="A906" s="3">
        <f>RSI!A906</f>
        <v>43629</v>
      </c>
      <c r="B906" s="2">
        <f>RSI!B906</f>
        <v>8.7737999999999996</v>
      </c>
      <c r="C906" s="2">
        <f>RSI!I906</f>
        <v>55.994220493466187</v>
      </c>
      <c r="D906" s="2">
        <f>MACD!E906</f>
        <v>-0.35679582258732445</v>
      </c>
      <c r="E906" s="2">
        <f>MACD!F906</f>
        <v>-0.23949107826113064</v>
      </c>
      <c r="F906" s="2">
        <f>'Moving Avg'!D906</f>
        <v>8.7850800000000007</v>
      </c>
      <c r="G906" s="2">
        <f>'Moving Avg'!F906</f>
        <v>8.473494999999998</v>
      </c>
      <c r="H906" s="2">
        <f>'Moving Avg'!G906</f>
        <v>8.8070080000000015</v>
      </c>
      <c r="I906" s="2">
        <f>'Moving Avg'!H906</f>
        <v>9.131638499999994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  <c r="M906" s="7">
        <f t="shared" si="140"/>
        <v>25</v>
      </c>
      <c r="N906" s="7">
        <f t="shared" si="141"/>
        <v>100</v>
      </c>
      <c r="O906" s="7">
        <f t="shared" si="142"/>
        <v>0</v>
      </c>
      <c r="P906" s="7">
        <f t="shared" si="143"/>
        <v>16.5</v>
      </c>
      <c r="Q906" s="8">
        <f t="shared" si="144"/>
        <v>46.225000000000001</v>
      </c>
      <c r="R906" s="8">
        <f t="shared" si="145"/>
        <v>29.125</v>
      </c>
      <c r="S906" s="8">
        <f t="shared" si="146"/>
        <v>26.175000000000001</v>
      </c>
      <c r="T906" s="8">
        <f t="shared" si="147"/>
        <v>35.375</v>
      </c>
      <c r="U906" s="7">
        <f t="shared" si="148"/>
        <v>33.841666666666661</v>
      </c>
      <c r="V906" s="7">
        <f t="shared" si="149"/>
        <v>34.224999999999994</v>
      </c>
    </row>
    <row r="907" spans="1:22" ht="13.5" x14ac:dyDescent="0.25">
      <c r="A907" s="3">
        <f>RSI!A907</f>
        <v>43630</v>
      </c>
      <c r="B907" s="2">
        <f>RSI!B907</f>
        <v>8.8018999999999998</v>
      </c>
      <c r="C907" s="2">
        <f>RSI!I907</f>
        <v>57.040623899962831</v>
      </c>
      <c r="D907" s="2">
        <f>MACD!E907</f>
        <v>-0.30315155274237071</v>
      </c>
      <c r="E907" s="2">
        <f>MACD!F907</f>
        <v>-0.25222317315737863</v>
      </c>
      <c r="F907" s="2">
        <f>'Moving Avg'!D907</f>
        <v>8.7794399999999992</v>
      </c>
      <c r="G907" s="2">
        <f>'Moving Avg'!F907</f>
        <v>8.5139849999999981</v>
      </c>
      <c r="H907" s="2">
        <f>'Moving Avg'!G907</f>
        <v>8.7974460000000008</v>
      </c>
      <c r="I907" s="2">
        <f>'Moving Avg'!H907</f>
        <v>9.1236234999999937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  <c r="M907" s="7">
        <f t="shared" si="140"/>
        <v>25</v>
      </c>
      <c r="N907" s="7">
        <f t="shared" si="141"/>
        <v>100</v>
      </c>
      <c r="O907" s="7">
        <f t="shared" si="142"/>
        <v>0</v>
      </c>
      <c r="P907" s="7">
        <f t="shared" si="143"/>
        <v>66.5</v>
      </c>
      <c r="Q907" s="8">
        <f t="shared" si="144"/>
        <v>53.725000000000001</v>
      </c>
      <c r="R907" s="8">
        <f t="shared" si="145"/>
        <v>41.625</v>
      </c>
      <c r="S907" s="8">
        <f t="shared" si="146"/>
        <v>48.674999999999997</v>
      </c>
      <c r="T907" s="8">
        <f t="shared" si="147"/>
        <v>47.875</v>
      </c>
      <c r="U907" s="7">
        <f t="shared" si="148"/>
        <v>48.008333333333326</v>
      </c>
      <c r="V907" s="7">
        <f t="shared" si="149"/>
        <v>47.974999999999994</v>
      </c>
    </row>
    <row r="908" spans="1:22" ht="13.5" x14ac:dyDescent="0.25">
      <c r="A908" s="3">
        <f>RSI!A908</f>
        <v>43633</v>
      </c>
      <c r="B908" s="2">
        <f>RSI!B908</f>
        <v>8.8018999999999998</v>
      </c>
      <c r="C908" s="2">
        <f>RSI!I908</f>
        <v>57.040623899962831</v>
      </c>
      <c r="D908" s="2">
        <f>MACD!E908</f>
        <v>-0.24923422961321862</v>
      </c>
      <c r="E908" s="2">
        <f>MACD!F908</f>
        <v>-0.25162538444854665</v>
      </c>
      <c r="F908" s="2">
        <f>'Moving Avg'!D908</f>
        <v>8.7737999999999996</v>
      </c>
      <c r="G908" s="2">
        <f>'Moving Avg'!F908</f>
        <v>8.5463199999999979</v>
      </c>
      <c r="H908" s="2">
        <f>'Moving Avg'!G908</f>
        <v>8.7833840000000016</v>
      </c>
      <c r="I908" s="2">
        <f>'Moving Avg'!H908</f>
        <v>9.115327499999994</v>
      </c>
      <c r="J908" s="5" t="str">
        <f>OBV!F908</f>
        <v>BULLISH</v>
      </c>
      <c r="K908" s="5" t="str">
        <f>OBV!G908</f>
        <v>NEUTRAL</v>
      </c>
      <c r="L908" s="5" t="str">
        <f>OBV!H908</f>
        <v>BULLISH DIVERGENCE</v>
      </c>
      <c r="M908" s="7">
        <f t="shared" si="140"/>
        <v>25</v>
      </c>
      <c r="N908" s="7">
        <f t="shared" si="141"/>
        <v>0</v>
      </c>
      <c r="O908" s="7">
        <f t="shared" si="142"/>
        <v>0</v>
      </c>
      <c r="P908" s="7">
        <f t="shared" si="143"/>
        <v>66.5</v>
      </c>
      <c r="Q908" s="8">
        <f t="shared" si="144"/>
        <v>18.725000000000001</v>
      </c>
      <c r="R908" s="8">
        <f t="shared" si="145"/>
        <v>21.625</v>
      </c>
      <c r="S908" s="8">
        <f t="shared" si="146"/>
        <v>33.674999999999997</v>
      </c>
      <c r="T908" s="8">
        <f t="shared" si="147"/>
        <v>22.875</v>
      </c>
      <c r="U908" s="7">
        <f t="shared" si="148"/>
        <v>24.675000000000001</v>
      </c>
      <c r="V908" s="7">
        <f t="shared" si="149"/>
        <v>24.225000000000001</v>
      </c>
    </row>
    <row r="909" spans="1:22" ht="13.5" x14ac:dyDescent="0.25">
      <c r="A909" s="3">
        <f>RSI!A909</f>
        <v>43634</v>
      </c>
      <c r="B909" s="2">
        <f>RSI!B909</f>
        <v>8.8018999999999998</v>
      </c>
      <c r="C909" s="2">
        <f>RSI!I909</f>
        <v>57.040623899962824</v>
      </c>
      <c r="D909" s="2">
        <f>MACD!E909</f>
        <v>-0.21664277440248014</v>
      </c>
      <c r="E909" s="2">
        <f>MACD!F909</f>
        <v>-0.24462886243933335</v>
      </c>
      <c r="F909" s="2">
        <f>'Moving Avg'!D909</f>
        <v>8.790659999999999</v>
      </c>
      <c r="G909" s="2">
        <f>'Moving Avg'!F909</f>
        <v>8.5794999999999995</v>
      </c>
      <c r="H909" s="2">
        <f>'Moving Avg'!G909</f>
        <v>8.7693220000000025</v>
      </c>
      <c r="I909" s="2">
        <f>'Moving Avg'!H909</f>
        <v>9.1059064999999926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83.5</v>
      </c>
      <c r="Q909" s="8">
        <f t="shared" si="144"/>
        <v>21.274999999999999</v>
      </c>
      <c r="R909" s="8">
        <f t="shared" si="145"/>
        <v>25.875</v>
      </c>
      <c r="S909" s="8">
        <f t="shared" si="146"/>
        <v>41.325000000000003</v>
      </c>
      <c r="T909" s="8">
        <f t="shared" si="147"/>
        <v>27.125</v>
      </c>
      <c r="U909" s="7">
        <f t="shared" si="148"/>
        <v>29.491666666666664</v>
      </c>
      <c r="V909" s="7">
        <f t="shared" si="149"/>
        <v>28.9</v>
      </c>
    </row>
    <row r="910" spans="1:22" ht="13.5" x14ac:dyDescent="0.25">
      <c r="A910" s="3">
        <f>RSI!A910</f>
        <v>43635</v>
      </c>
      <c r="B910" s="2">
        <f>RSI!B910</f>
        <v>8.8018999999999998</v>
      </c>
      <c r="C910" s="2">
        <f>RSI!I910</f>
        <v>57.040623899962824</v>
      </c>
      <c r="D910" s="2">
        <f>MACD!E910</f>
        <v>-0.18645866819004908</v>
      </c>
      <c r="E910" s="2">
        <f>MACD!F910</f>
        <v>-0.23299482358947649</v>
      </c>
      <c r="F910" s="2">
        <f>'Moving Avg'!D910</f>
        <v>8.7962799999999994</v>
      </c>
      <c r="G910" s="2">
        <f>'Moving Avg'!F910</f>
        <v>8.609024999999999</v>
      </c>
      <c r="H910" s="2">
        <f>'Moving Avg'!G910</f>
        <v>8.7552600000000016</v>
      </c>
      <c r="I910" s="2">
        <f>'Moving Avg'!H910</f>
        <v>9.0964854999999929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  <c r="M910" s="7">
        <f t="shared" si="140"/>
        <v>25</v>
      </c>
      <c r="N910" s="7">
        <f t="shared" si="141"/>
        <v>0</v>
      </c>
      <c r="O910" s="7">
        <f t="shared" si="142"/>
        <v>0</v>
      </c>
      <c r="P910" s="7">
        <f t="shared" si="143"/>
        <v>83.5</v>
      </c>
      <c r="Q910" s="8">
        <f t="shared" si="144"/>
        <v>21.274999999999999</v>
      </c>
      <c r="R910" s="8">
        <f t="shared" si="145"/>
        <v>25.875</v>
      </c>
      <c r="S910" s="8">
        <f t="shared" si="146"/>
        <v>41.325000000000003</v>
      </c>
      <c r="T910" s="8">
        <f t="shared" si="147"/>
        <v>27.125</v>
      </c>
      <c r="U910" s="7">
        <f t="shared" si="148"/>
        <v>29.491666666666664</v>
      </c>
      <c r="V910" s="7">
        <f t="shared" si="149"/>
        <v>28.9</v>
      </c>
    </row>
    <row r="911" spans="1:22" ht="13.5" x14ac:dyDescent="0.25">
      <c r="A911" s="3">
        <f>RSI!A911</f>
        <v>43636</v>
      </c>
      <c r="B911" s="2">
        <f>RSI!B911</f>
        <v>8.8018999999999998</v>
      </c>
      <c r="C911" s="2">
        <f>RSI!I911</f>
        <v>57.040623899962824</v>
      </c>
      <c r="D911" s="2">
        <f>MACD!E911</f>
        <v>-0.14354053747443984</v>
      </c>
      <c r="E911" s="2">
        <f>MACD!F911</f>
        <v>-0.21510396636646917</v>
      </c>
      <c r="F911" s="2">
        <f>'Moving Avg'!D911</f>
        <v>8.8018999999999998</v>
      </c>
      <c r="G911" s="2">
        <f>'Moving Avg'!F911</f>
        <v>8.6371449999999985</v>
      </c>
      <c r="H911" s="2">
        <f>'Moving Avg'!G911</f>
        <v>8.742324</v>
      </c>
      <c r="I911" s="2">
        <f>'Moving Avg'!H911</f>
        <v>9.0884704999999943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  <c r="M911" s="7">
        <f t="shared" si="140"/>
        <v>25</v>
      </c>
      <c r="N911" s="7">
        <f t="shared" si="141"/>
        <v>0</v>
      </c>
      <c r="O911" s="7">
        <f t="shared" si="142"/>
        <v>0</v>
      </c>
      <c r="P911" s="7">
        <f t="shared" si="143"/>
        <v>83.5</v>
      </c>
      <c r="Q911" s="8">
        <f t="shared" si="144"/>
        <v>21.274999999999999</v>
      </c>
      <c r="R911" s="8">
        <f t="shared" si="145"/>
        <v>25.875</v>
      </c>
      <c r="S911" s="8">
        <f t="shared" si="146"/>
        <v>41.325000000000003</v>
      </c>
      <c r="T911" s="8">
        <f t="shared" si="147"/>
        <v>27.125</v>
      </c>
      <c r="U911" s="7">
        <f t="shared" si="148"/>
        <v>29.491666666666664</v>
      </c>
      <c r="V911" s="7">
        <f t="shared" si="149"/>
        <v>28.9</v>
      </c>
    </row>
    <row r="912" spans="1:22" ht="13.5" x14ac:dyDescent="0.25">
      <c r="A912" s="3">
        <f>RSI!A912</f>
        <v>43637</v>
      </c>
      <c r="B912" s="2">
        <f>RSI!B912</f>
        <v>8.8018999999999998</v>
      </c>
      <c r="C912" s="2">
        <f>RSI!I912</f>
        <v>57.040623899962824</v>
      </c>
      <c r="D912" s="2">
        <f>MACD!E912</f>
        <v>-0.10795806426449595</v>
      </c>
      <c r="E912" s="2">
        <f>MACD!F912</f>
        <v>-0.19367478594607451</v>
      </c>
      <c r="F912" s="2">
        <f>'Moving Avg'!D912</f>
        <v>8.8018999999999998</v>
      </c>
      <c r="G912" s="2">
        <f>'Moving Avg'!F912</f>
        <v>8.6596399999999978</v>
      </c>
      <c r="H912" s="2">
        <f>'Moving Avg'!G912</f>
        <v>8.728375999999999</v>
      </c>
      <c r="I912" s="2">
        <f>'Moving Avg'!H912</f>
        <v>9.0791619999999948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33</v>
      </c>
      <c r="Q912" s="8">
        <f t="shared" si="144"/>
        <v>13.7</v>
      </c>
      <c r="R912" s="8">
        <f t="shared" si="145"/>
        <v>13.25</v>
      </c>
      <c r="S912" s="8">
        <f t="shared" si="146"/>
        <v>18.600000000000001</v>
      </c>
      <c r="T912" s="8">
        <f t="shared" si="147"/>
        <v>14.5</v>
      </c>
      <c r="U912" s="7">
        <f t="shared" si="148"/>
        <v>15.183333333333332</v>
      </c>
      <c r="V912" s="7">
        <f t="shared" si="149"/>
        <v>15.012499999999999</v>
      </c>
    </row>
    <row r="913" spans="1:22" ht="13.5" x14ac:dyDescent="0.25">
      <c r="A913" s="3">
        <f>RSI!A913</f>
        <v>43640</v>
      </c>
      <c r="B913" s="2">
        <f>RSI!B913</f>
        <v>8.8018999999999998</v>
      </c>
      <c r="C913" s="2">
        <f>RSI!I913</f>
        <v>57.040623899962824</v>
      </c>
      <c r="D913" s="2">
        <f>MACD!E913</f>
        <v>-7.8528399336311949E-2</v>
      </c>
      <c r="E913" s="2">
        <f>MACD!F913</f>
        <v>-0.17064550862412203</v>
      </c>
      <c r="F913" s="2">
        <f>'Moving Avg'!D913</f>
        <v>8.8018999999999998</v>
      </c>
      <c r="G913" s="2">
        <f>'Moving Avg'!F913</f>
        <v>8.6947899999999976</v>
      </c>
      <c r="H913" s="2">
        <f>'Moving Avg'!G913</f>
        <v>8.7188140000000001</v>
      </c>
      <c r="I913" s="2">
        <f>'Moving Avg'!H913</f>
        <v>9.0698254999999932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33</v>
      </c>
      <c r="Q913" s="8">
        <f t="shared" si="144"/>
        <v>13.7</v>
      </c>
      <c r="R913" s="8">
        <f t="shared" si="145"/>
        <v>13.25</v>
      </c>
      <c r="S913" s="8">
        <f t="shared" si="146"/>
        <v>18.600000000000001</v>
      </c>
      <c r="T913" s="8">
        <f t="shared" si="147"/>
        <v>14.5</v>
      </c>
      <c r="U913" s="7">
        <f t="shared" si="148"/>
        <v>15.183333333333332</v>
      </c>
      <c r="V913" s="7">
        <f t="shared" si="149"/>
        <v>15.012499999999999</v>
      </c>
    </row>
    <row r="914" spans="1:22" ht="13.5" x14ac:dyDescent="0.25">
      <c r="A914" s="3">
        <f>RSI!A914</f>
        <v>43641</v>
      </c>
      <c r="B914" s="2">
        <f>RSI!B914</f>
        <v>8.8018999999999998</v>
      </c>
      <c r="C914" s="2">
        <f>RSI!I914</f>
        <v>57.040623899962824</v>
      </c>
      <c r="D914" s="2">
        <f>MACD!E914</f>
        <v>-7.1562383801850871E-2</v>
      </c>
      <c r="E914" s="2">
        <f>MACD!F914</f>
        <v>-0.15082888365966782</v>
      </c>
      <c r="F914" s="2">
        <f>'Moving Avg'!D914</f>
        <v>8.8018999999999998</v>
      </c>
      <c r="G914" s="2">
        <f>'Moving Avg'!F914</f>
        <v>8.7299399999999974</v>
      </c>
      <c r="H914" s="2">
        <f>'Moving Avg'!G914</f>
        <v>8.7092519999999993</v>
      </c>
      <c r="I914" s="2">
        <f>'Moving Avg'!H914</f>
        <v>9.0618104999999929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33</v>
      </c>
      <c r="Q914" s="8">
        <f t="shared" si="144"/>
        <v>13.7</v>
      </c>
      <c r="R914" s="8">
        <f t="shared" si="145"/>
        <v>13.25</v>
      </c>
      <c r="S914" s="8">
        <f t="shared" si="146"/>
        <v>18.600000000000001</v>
      </c>
      <c r="T914" s="8">
        <f t="shared" si="147"/>
        <v>14.5</v>
      </c>
      <c r="U914" s="7">
        <f t="shared" si="148"/>
        <v>15.183333333333332</v>
      </c>
      <c r="V914" s="7">
        <f t="shared" si="149"/>
        <v>15.012499999999999</v>
      </c>
    </row>
    <row r="915" spans="1:22" ht="13.5" x14ac:dyDescent="0.25">
      <c r="A915" s="3">
        <f>RSI!A915</f>
        <v>43642</v>
      </c>
      <c r="B915" s="2">
        <f>RSI!B915</f>
        <v>8.8018999999999998</v>
      </c>
      <c r="C915" s="2">
        <f>RSI!I915</f>
        <v>57.040623899962824</v>
      </c>
      <c r="D915" s="2">
        <f>MACD!E915</f>
        <v>-5.7603683496482816E-2</v>
      </c>
      <c r="E915" s="2">
        <f>MACD!F915</f>
        <v>-0.13218384362703081</v>
      </c>
      <c r="F915" s="2">
        <f>'Moving Avg'!D915</f>
        <v>8.8018999999999998</v>
      </c>
      <c r="G915" s="2">
        <f>'Moving Avg'!F915</f>
        <v>8.7650899999999972</v>
      </c>
      <c r="H915" s="2">
        <f>'Moving Avg'!G915</f>
        <v>8.6951899999999984</v>
      </c>
      <c r="I915" s="2">
        <f>'Moving Avg'!H915</f>
        <v>9.0540769999999906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  <c r="M915" s="7">
        <f t="shared" si="140"/>
        <v>25</v>
      </c>
      <c r="N915" s="7">
        <f t="shared" si="141"/>
        <v>0</v>
      </c>
      <c r="O915" s="7">
        <f t="shared" si="142"/>
        <v>0</v>
      </c>
      <c r="P915" s="7">
        <f t="shared" si="143"/>
        <v>33</v>
      </c>
      <c r="Q915" s="8">
        <f t="shared" si="144"/>
        <v>13.7</v>
      </c>
      <c r="R915" s="8">
        <f t="shared" si="145"/>
        <v>13.25</v>
      </c>
      <c r="S915" s="8">
        <f t="shared" si="146"/>
        <v>18.600000000000001</v>
      </c>
      <c r="T915" s="8">
        <f t="shared" si="147"/>
        <v>14.5</v>
      </c>
      <c r="U915" s="7">
        <f t="shared" si="148"/>
        <v>15.183333333333332</v>
      </c>
      <c r="V915" s="7">
        <f t="shared" si="149"/>
        <v>15.012499999999999</v>
      </c>
    </row>
    <row r="916" spans="1:22" ht="13.5" x14ac:dyDescent="0.25">
      <c r="A916" s="3">
        <f>RSI!A916</f>
        <v>43643</v>
      </c>
      <c r="B916" s="2">
        <f>RSI!B916</f>
        <v>8.8018999999999998</v>
      </c>
      <c r="C916" s="2">
        <f>RSI!I916</f>
        <v>57.040623899962824</v>
      </c>
      <c r="D916" s="2">
        <f>MACD!E916</f>
        <v>-4.6331155525081158E-2</v>
      </c>
      <c r="E916" s="2">
        <f>MACD!F916</f>
        <v>-0.11501330600664089</v>
      </c>
      <c r="F916" s="2">
        <f>'Moving Avg'!D916</f>
        <v>8.8018999999999998</v>
      </c>
      <c r="G916" s="2">
        <f>'Moving Avg'!F916</f>
        <v>8.7825249999999979</v>
      </c>
      <c r="H916" s="2">
        <f>'Moving Avg'!G916</f>
        <v>8.6816899999999979</v>
      </c>
      <c r="I916" s="2">
        <f>'Moving Avg'!H916</f>
        <v>9.0474684999999901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0</v>
      </c>
      <c r="O916" s="7">
        <f t="shared" si="142"/>
        <v>0</v>
      </c>
      <c r="P916" s="7">
        <f t="shared" si="143"/>
        <v>33</v>
      </c>
      <c r="Q916" s="8">
        <f t="shared" si="144"/>
        <v>13.7</v>
      </c>
      <c r="R916" s="8">
        <f t="shared" si="145"/>
        <v>13.25</v>
      </c>
      <c r="S916" s="8">
        <f t="shared" si="146"/>
        <v>18.600000000000001</v>
      </c>
      <c r="T916" s="8">
        <f t="shared" si="147"/>
        <v>14.5</v>
      </c>
      <c r="U916" s="7">
        <f t="shared" si="148"/>
        <v>15.183333333333332</v>
      </c>
      <c r="V916" s="7">
        <f t="shared" si="149"/>
        <v>15.012499999999999</v>
      </c>
    </row>
    <row r="917" spans="1:22" ht="13.5" x14ac:dyDescent="0.25">
      <c r="A917" s="3">
        <f>RSI!A917</f>
        <v>43644</v>
      </c>
      <c r="B917" s="2">
        <f>RSI!B917</f>
        <v>8.8018999999999998</v>
      </c>
      <c r="C917" s="2">
        <f>RSI!I917</f>
        <v>57.040623899962831</v>
      </c>
      <c r="D917" s="2">
        <f>MACD!E917</f>
        <v>-3.2968563461730938E-2</v>
      </c>
      <c r="E917" s="2">
        <f>MACD!F917</f>
        <v>-9.8604357497658904E-2</v>
      </c>
      <c r="F917" s="2">
        <f>'Moving Avg'!D917</f>
        <v>8.8018999999999998</v>
      </c>
      <c r="G917" s="2">
        <f>'Moving Avg'!F917</f>
        <v>8.7873049999999981</v>
      </c>
      <c r="H917" s="2">
        <f>'Moving Avg'!G917</f>
        <v>8.6687539999999998</v>
      </c>
      <c r="I917" s="2">
        <f>'Moving Avg'!H917</f>
        <v>9.0408599999999932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0</v>
      </c>
      <c r="O917" s="7">
        <f t="shared" si="142"/>
        <v>0</v>
      </c>
      <c r="P917" s="7">
        <f t="shared" si="143"/>
        <v>33</v>
      </c>
      <c r="Q917" s="8">
        <f t="shared" si="144"/>
        <v>13.7</v>
      </c>
      <c r="R917" s="8">
        <f t="shared" si="145"/>
        <v>13.25</v>
      </c>
      <c r="S917" s="8">
        <f t="shared" si="146"/>
        <v>18.600000000000001</v>
      </c>
      <c r="T917" s="8">
        <f t="shared" si="147"/>
        <v>14.5</v>
      </c>
      <c r="U917" s="7">
        <f t="shared" si="148"/>
        <v>15.183333333333332</v>
      </c>
      <c r="V917" s="7">
        <f t="shared" si="149"/>
        <v>15.012499999999999</v>
      </c>
    </row>
    <row r="918" spans="1:22" ht="13.5" x14ac:dyDescent="0.25">
      <c r="A918" s="3">
        <f>RSI!A918</f>
        <v>43647</v>
      </c>
      <c r="B918" s="2">
        <f>RSI!B918</f>
        <v>8.7737999999999996</v>
      </c>
      <c r="C918" s="2">
        <f>RSI!I918</f>
        <v>54.13207977563107</v>
      </c>
      <c r="D918" s="2">
        <f>MACD!E918</f>
        <v>-2.0042104569229835E-2</v>
      </c>
      <c r="E918" s="2">
        <f>MACD!F918</f>
        <v>-8.2891906911973096E-2</v>
      </c>
      <c r="F918" s="2">
        <f>'Moving Avg'!D918</f>
        <v>8.7962799999999994</v>
      </c>
      <c r="G918" s="2">
        <f>'Moving Avg'!F918</f>
        <v>8.7875849999999982</v>
      </c>
      <c r="H918" s="2">
        <f>'Moving Avg'!G918</f>
        <v>8.6554799999999972</v>
      </c>
      <c r="I918" s="2">
        <f>'Moving Avg'!H918</f>
        <v>9.0341109999999905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0</v>
      </c>
      <c r="O918" s="7">
        <f t="shared" si="142"/>
        <v>0</v>
      </c>
      <c r="P918" s="7">
        <f t="shared" si="143"/>
        <v>16.5</v>
      </c>
      <c r="Q918" s="8">
        <f t="shared" si="144"/>
        <v>11.225</v>
      </c>
      <c r="R918" s="8">
        <f t="shared" si="145"/>
        <v>9.125</v>
      </c>
      <c r="S918" s="8">
        <f t="shared" si="146"/>
        <v>11.175000000000001</v>
      </c>
      <c r="T918" s="8">
        <f t="shared" si="147"/>
        <v>10.375</v>
      </c>
      <c r="U918" s="7">
        <f t="shared" si="148"/>
        <v>10.508333333333335</v>
      </c>
      <c r="V918" s="7">
        <f t="shared" si="149"/>
        <v>10.475000000000001</v>
      </c>
    </row>
    <row r="919" spans="1:22" ht="13.5" x14ac:dyDescent="0.25">
      <c r="A919" s="3">
        <f>RSI!A919</f>
        <v>43648</v>
      </c>
      <c r="B919" s="2">
        <f>RSI!B919</f>
        <v>8.7737999999999996</v>
      </c>
      <c r="C919" s="2">
        <f>RSI!I919</f>
        <v>54.13207977563107</v>
      </c>
      <c r="D919" s="2">
        <f>MACD!E919</f>
        <v>-9.3659090885598317E-3</v>
      </c>
      <c r="E919" s="2">
        <f>MACD!F919</f>
        <v>-6.8186707347290446E-2</v>
      </c>
      <c r="F919" s="2">
        <f>'Moving Avg'!D919</f>
        <v>8.790659999999999</v>
      </c>
      <c r="G919" s="2">
        <f>'Moving Avg'!F919</f>
        <v>8.7917999999999985</v>
      </c>
      <c r="H919" s="2">
        <f>'Moving Avg'!G919</f>
        <v>8.6424319999999994</v>
      </c>
      <c r="I919" s="2">
        <f>'Moving Avg'!H919</f>
        <v>9.0287679999999906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0</v>
      </c>
      <c r="O919" s="7">
        <f t="shared" si="142"/>
        <v>0</v>
      </c>
      <c r="P919" s="7">
        <f t="shared" si="143"/>
        <v>16.5</v>
      </c>
      <c r="Q919" s="8">
        <f t="shared" si="144"/>
        <v>11.225</v>
      </c>
      <c r="R919" s="8">
        <f t="shared" si="145"/>
        <v>9.125</v>
      </c>
      <c r="S919" s="8">
        <f t="shared" si="146"/>
        <v>11.175000000000001</v>
      </c>
      <c r="T919" s="8">
        <f t="shared" si="147"/>
        <v>10.375</v>
      </c>
      <c r="U919" s="7">
        <f t="shared" si="148"/>
        <v>10.508333333333335</v>
      </c>
      <c r="V919" s="7">
        <f t="shared" si="149"/>
        <v>10.475000000000001</v>
      </c>
    </row>
    <row r="920" spans="1:22" ht="13.5" x14ac:dyDescent="0.25">
      <c r="A920" s="3">
        <f>RSI!A920</f>
        <v>43649</v>
      </c>
      <c r="B920" s="2">
        <f>RSI!B920</f>
        <v>8.7737999999999996</v>
      </c>
      <c r="C920" s="2">
        <f>RSI!I920</f>
        <v>54.13207977563107</v>
      </c>
      <c r="D920" s="2">
        <f>MACD!E920</f>
        <v>-5.7440654286722292E-4</v>
      </c>
      <c r="E920" s="2">
        <f>MACD!F920</f>
        <v>-5.46642471864058E-2</v>
      </c>
      <c r="F920" s="2">
        <f>'Moving Avg'!D920</f>
        <v>8.7850400000000004</v>
      </c>
      <c r="G920" s="2">
        <f>'Moving Avg'!F920</f>
        <v>8.7948899999999988</v>
      </c>
      <c r="H920" s="2">
        <f>'Moving Avg'!G920</f>
        <v>8.6306199999999986</v>
      </c>
      <c r="I920" s="2">
        <f>'Moving Avg'!H920</f>
        <v>9.0248309999999901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0</v>
      </c>
      <c r="O920" s="7">
        <f t="shared" si="142"/>
        <v>0</v>
      </c>
      <c r="P920" s="7">
        <f t="shared" si="143"/>
        <v>16.5</v>
      </c>
      <c r="Q920" s="8">
        <f t="shared" si="144"/>
        <v>11.225</v>
      </c>
      <c r="R920" s="8">
        <f t="shared" si="145"/>
        <v>9.125</v>
      </c>
      <c r="S920" s="8">
        <f t="shared" si="146"/>
        <v>11.175000000000001</v>
      </c>
      <c r="T920" s="8">
        <f t="shared" si="147"/>
        <v>10.375</v>
      </c>
      <c r="U920" s="7">
        <f t="shared" si="148"/>
        <v>10.508333333333335</v>
      </c>
      <c r="V920" s="7">
        <f t="shared" si="149"/>
        <v>10.475000000000001</v>
      </c>
    </row>
    <row r="921" spans="1:22" ht="13.5" x14ac:dyDescent="0.25">
      <c r="A921" s="3">
        <f>RSI!A921</f>
        <v>43650</v>
      </c>
      <c r="B921" s="2">
        <f>RSI!B921</f>
        <v>8.7737999999999996</v>
      </c>
      <c r="C921" s="2">
        <f>RSI!I921</f>
        <v>54.13207977563107</v>
      </c>
      <c r="D921" s="2">
        <f>MACD!E921</f>
        <v>6.6402966657843621E-3</v>
      </c>
      <c r="E921" s="2">
        <f>MACD!F921</f>
        <v>-4.2403338415967773E-2</v>
      </c>
      <c r="F921" s="2">
        <f>'Moving Avg'!D921</f>
        <v>8.77942</v>
      </c>
      <c r="G921" s="2">
        <f>'Moving Avg'!F921</f>
        <v>8.7920750000000005</v>
      </c>
      <c r="H921" s="2">
        <f>'Moving Avg'!G921</f>
        <v>8.6272459999999977</v>
      </c>
      <c r="I921" s="2">
        <f>'Moving Avg'!H921</f>
        <v>9.0210344999999901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  <c r="M921" s="7">
        <f t="shared" si="140"/>
        <v>25</v>
      </c>
      <c r="N921" s="7">
        <f t="shared" si="141"/>
        <v>0</v>
      </c>
      <c r="O921" s="7">
        <f t="shared" si="142"/>
        <v>0</v>
      </c>
      <c r="P921" s="7">
        <f t="shared" si="143"/>
        <v>16.5</v>
      </c>
      <c r="Q921" s="8">
        <f t="shared" si="144"/>
        <v>11.225</v>
      </c>
      <c r="R921" s="8">
        <f t="shared" si="145"/>
        <v>9.125</v>
      </c>
      <c r="S921" s="8">
        <f t="shared" si="146"/>
        <v>11.175000000000001</v>
      </c>
      <c r="T921" s="8">
        <f t="shared" si="147"/>
        <v>10.375</v>
      </c>
      <c r="U921" s="7">
        <f t="shared" si="148"/>
        <v>10.508333333333335</v>
      </c>
      <c r="V921" s="7">
        <f t="shared" si="149"/>
        <v>10.475000000000001</v>
      </c>
    </row>
    <row r="922" spans="1:22" ht="13.5" x14ac:dyDescent="0.25">
      <c r="A922" s="3">
        <f>RSI!A922</f>
        <v>43651</v>
      </c>
      <c r="B922" s="2">
        <f>RSI!B922</f>
        <v>8.7737999999999996</v>
      </c>
      <c r="C922" s="2">
        <f>RSI!I922</f>
        <v>54.13207977563107</v>
      </c>
      <c r="D922" s="2">
        <f>MACD!E922</f>
        <v>1.2537396938480327E-2</v>
      </c>
      <c r="E922" s="2">
        <f>MACD!F922</f>
        <v>-3.1415191345078156E-2</v>
      </c>
      <c r="F922" s="2">
        <f>'Moving Avg'!D922</f>
        <v>8.7737999999999996</v>
      </c>
      <c r="G922" s="2">
        <f>'Moving Avg'!F922</f>
        <v>8.7892600000000005</v>
      </c>
      <c r="H922" s="2">
        <f>'Moving Avg'!G922</f>
        <v>8.6193719999999967</v>
      </c>
      <c r="I922" s="2">
        <f>'Moving Avg'!H922</f>
        <v>9.0186439999999877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  <c r="M922" s="7">
        <f t="shared" si="140"/>
        <v>25</v>
      </c>
      <c r="N922" s="7">
        <f t="shared" si="141"/>
        <v>0</v>
      </c>
      <c r="O922" s="7">
        <f t="shared" si="142"/>
        <v>0</v>
      </c>
      <c r="P922" s="7">
        <f t="shared" si="143"/>
        <v>16.5</v>
      </c>
      <c r="Q922" s="8">
        <f t="shared" si="144"/>
        <v>11.225</v>
      </c>
      <c r="R922" s="8">
        <f t="shared" si="145"/>
        <v>9.125</v>
      </c>
      <c r="S922" s="8">
        <f t="shared" si="146"/>
        <v>11.175000000000001</v>
      </c>
      <c r="T922" s="8">
        <f t="shared" si="147"/>
        <v>10.375</v>
      </c>
      <c r="U922" s="7">
        <f t="shared" si="148"/>
        <v>10.508333333333335</v>
      </c>
      <c r="V922" s="7">
        <f t="shared" si="149"/>
        <v>10.475000000000001</v>
      </c>
    </row>
    <row r="923" spans="1:22" ht="13.5" x14ac:dyDescent="0.25">
      <c r="A923" s="3">
        <f>RSI!A923</f>
        <v>43654</v>
      </c>
      <c r="B923" s="2">
        <f>RSI!B923</f>
        <v>8.6051000000000002</v>
      </c>
      <c r="C923" s="2">
        <f>RSI!I923</f>
        <v>37.502433309288499</v>
      </c>
      <c r="D923" s="2">
        <f>MACD!E923</f>
        <v>2.9831280093002732E-2</v>
      </c>
      <c r="E923" s="2">
        <f>MACD!F923</f>
        <v>-1.9165897057461977E-2</v>
      </c>
      <c r="F923" s="2">
        <f>'Moving Avg'!D923</f>
        <v>8.7400599999999997</v>
      </c>
      <c r="G923" s="2">
        <f>'Moving Avg'!F923</f>
        <v>8.7780100000000001</v>
      </c>
      <c r="H923" s="2">
        <f>'Moving Avg'!G923</f>
        <v>8.6135219999999961</v>
      </c>
      <c r="I923" s="2">
        <f>'Moving Avg'!H923</f>
        <v>9.0154379999999872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  <c r="M923" s="7">
        <f t="shared" si="140"/>
        <v>25</v>
      </c>
      <c r="N923" s="7">
        <f t="shared" si="141"/>
        <v>0</v>
      </c>
      <c r="O923" s="7">
        <f t="shared" si="142"/>
        <v>0</v>
      </c>
      <c r="P923" s="7">
        <f t="shared" si="143"/>
        <v>16.5</v>
      </c>
      <c r="Q923" s="8">
        <f t="shared" si="144"/>
        <v>11.225</v>
      </c>
      <c r="R923" s="8">
        <f t="shared" si="145"/>
        <v>9.125</v>
      </c>
      <c r="S923" s="8">
        <f t="shared" si="146"/>
        <v>11.175000000000001</v>
      </c>
      <c r="T923" s="8">
        <f t="shared" si="147"/>
        <v>10.375</v>
      </c>
      <c r="U923" s="7">
        <f t="shared" si="148"/>
        <v>10.508333333333335</v>
      </c>
      <c r="V923" s="7">
        <f t="shared" si="149"/>
        <v>10.475000000000001</v>
      </c>
    </row>
    <row r="924" spans="1:22" ht="13.5" x14ac:dyDescent="0.25">
      <c r="A924" s="3">
        <f>RSI!A924</f>
        <v>43655</v>
      </c>
      <c r="B924" s="2">
        <f>RSI!B924</f>
        <v>8.577</v>
      </c>
      <c r="C924" s="2">
        <f>RSI!I924</f>
        <v>35.543736120235152</v>
      </c>
      <c r="D924" s="2">
        <f>MACD!E924</f>
        <v>4.736487766314923E-2</v>
      </c>
      <c r="E924" s="2">
        <f>MACD!F924</f>
        <v>-5.8597421133397363E-3</v>
      </c>
      <c r="F924" s="2">
        <f>'Moving Avg'!D924</f>
        <v>8.7006999999999994</v>
      </c>
      <c r="G924" s="2">
        <f>'Moving Avg'!F924</f>
        <v>8.7709799999999998</v>
      </c>
      <c r="H924" s="2">
        <f>'Moving Avg'!G924</f>
        <v>8.6067739999999979</v>
      </c>
      <c r="I924" s="2">
        <f>'Moving Avg'!H924</f>
        <v>9.012232499999989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16.5</v>
      </c>
      <c r="Q924" s="8">
        <f t="shared" si="144"/>
        <v>11.225</v>
      </c>
      <c r="R924" s="8">
        <f t="shared" si="145"/>
        <v>9.125</v>
      </c>
      <c r="S924" s="8">
        <f t="shared" si="146"/>
        <v>11.175000000000001</v>
      </c>
      <c r="T924" s="8">
        <f t="shared" si="147"/>
        <v>10.375</v>
      </c>
      <c r="U924" s="7">
        <f t="shared" si="148"/>
        <v>10.508333333333335</v>
      </c>
      <c r="V924" s="7">
        <f t="shared" si="149"/>
        <v>10.475000000000001</v>
      </c>
    </row>
    <row r="925" spans="1:22" ht="13.5" x14ac:dyDescent="0.25">
      <c r="A925" s="3">
        <f>RSI!A925</f>
        <v>43656</v>
      </c>
      <c r="B925" s="2">
        <f>RSI!B925</f>
        <v>8.577</v>
      </c>
      <c r="C925" s="2">
        <f>RSI!I925</f>
        <v>35.543736120235152</v>
      </c>
      <c r="D925" s="2">
        <f>MACD!E925</f>
        <v>6.3125219033912217E-2</v>
      </c>
      <c r="E925" s="2">
        <f>MACD!F925</f>
        <v>7.9372501161106539E-3</v>
      </c>
      <c r="F925" s="2">
        <f>'Moving Avg'!D925</f>
        <v>8.6613399999999992</v>
      </c>
      <c r="G925" s="2">
        <f>'Moving Avg'!F925</f>
        <v>8.7611399999999993</v>
      </c>
      <c r="H925" s="2">
        <f>'Moving Avg'!G925</f>
        <v>8.6000259999999979</v>
      </c>
      <c r="I925" s="2">
        <f>'Moving Avg'!H925</f>
        <v>9.0097859999999894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16.5</v>
      </c>
      <c r="Q925" s="8">
        <f t="shared" si="144"/>
        <v>11.225</v>
      </c>
      <c r="R925" s="8">
        <f t="shared" si="145"/>
        <v>9.125</v>
      </c>
      <c r="S925" s="8">
        <f t="shared" si="146"/>
        <v>11.175000000000001</v>
      </c>
      <c r="T925" s="8">
        <f t="shared" si="147"/>
        <v>10.375</v>
      </c>
      <c r="U925" s="7">
        <f t="shared" si="148"/>
        <v>10.508333333333335</v>
      </c>
      <c r="V925" s="7">
        <f t="shared" si="149"/>
        <v>10.475000000000001</v>
      </c>
    </row>
    <row r="926" spans="1:22" ht="13.5" x14ac:dyDescent="0.25">
      <c r="A926" s="3">
        <f>RSI!A926</f>
        <v>43657</v>
      </c>
      <c r="B926" s="2">
        <f>RSI!B926</f>
        <v>8.577</v>
      </c>
      <c r="C926" s="2">
        <f>RSI!I926</f>
        <v>35.543736120235152</v>
      </c>
      <c r="D926" s="2">
        <f>MACD!E926</f>
        <v>7.7316652084691739E-2</v>
      </c>
      <c r="E926" s="2">
        <f>MACD!F926</f>
        <v>2.1813130509826872E-2</v>
      </c>
      <c r="F926" s="2">
        <f>'Moving Avg'!D926</f>
        <v>8.6219799999999989</v>
      </c>
      <c r="G926" s="2">
        <f>'Moving Avg'!F926</f>
        <v>8.7512999999999987</v>
      </c>
      <c r="H926" s="2">
        <f>'Moving Avg'!G926</f>
        <v>8.5933899999999976</v>
      </c>
      <c r="I926" s="2">
        <f>'Moving Avg'!H926</f>
        <v>9.0076769999999868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16.5</v>
      </c>
      <c r="Q926" s="8">
        <f t="shared" si="144"/>
        <v>11.225</v>
      </c>
      <c r="R926" s="8">
        <f t="shared" si="145"/>
        <v>9.125</v>
      </c>
      <c r="S926" s="8">
        <f t="shared" si="146"/>
        <v>11.175000000000001</v>
      </c>
      <c r="T926" s="8">
        <f t="shared" si="147"/>
        <v>10.375</v>
      </c>
      <c r="U926" s="7">
        <f t="shared" si="148"/>
        <v>10.508333333333335</v>
      </c>
      <c r="V926" s="7">
        <f t="shared" si="149"/>
        <v>10.475000000000001</v>
      </c>
    </row>
    <row r="927" spans="1:22" ht="13.5" x14ac:dyDescent="0.25">
      <c r="A927" s="3">
        <f>RSI!A927</f>
        <v>43658</v>
      </c>
      <c r="B927" s="2">
        <f>RSI!B927</f>
        <v>8.577</v>
      </c>
      <c r="C927" s="2">
        <f>RSI!I927</f>
        <v>35.543736120235152</v>
      </c>
      <c r="D927" s="2">
        <f>MACD!E927</f>
        <v>9.0117157727501507E-2</v>
      </c>
      <c r="E927" s="2">
        <f>MACD!F927</f>
        <v>3.5473935953361797E-2</v>
      </c>
      <c r="F927" s="2">
        <f>'Moving Avg'!D927</f>
        <v>8.5826199999999986</v>
      </c>
      <c r="G927" s="2">
        <f>'Moving Avg'!F927</f>
        <v>8.7400549999999999</v>
      </c>
      <c r="H927" s="2">
        <f>'Moving Avg'!G927</f>
        <v>8.5919279999999976</v>
      </c>
      <c r="I927" s="2">
        <f>'Moving Avg'!H927</f>
        <v>9.0066929999999878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16.5</v>
      </c>
      <c r="Q927" s="8">
        <f t="shared" si="144"/>
        <v>11.225</v>
      </c>
      <c r="R927" s="8">
        <f t="shared" si="145"/>
        <v>9.125</v>
      </c>
      <c r="S927" s="8">
        <f t="shared" si="146"/>
        <v>11.175000000000001</v>
      </c>
      <c r="T927" s="8">
        <f t="shared" si="147"/>
        <v>10.375</v>
      </c>
      <c r="U927" s="7">
        <f t="shared" si="148"/>
        <v>10.508333333333335</v>
      </c>
      <c r="V927" s="7">
        <f t="shared" si="149"/>
        <v>10.475000000000001</v>
      </c>
    </row>
    <row r="928" spans="1:22" ht="13.5" x14ac:dyDescent="0.25">
      <c r="A928" s="3">
        <f>RSI!A928</f>
        <v>43661</v>
      </c>
      <c r="B928" s="2">
        <f>RSI!B928</f>
        <v>8.577</v>
      </c>
      <c r="C928" s="2">
        <f>RSI!I928</f>
        <v>35.543736120235152</v>
      </c>
      <c r="D928" s="2">
        <f>MACD!E928</f>
        <v>9.7358953798336145E-2</v>
      </c>
      <c r="E928" s="2">
        <f>MACD!F928</f>
        <v>4.7850939522356667E-2</v>
      </c>
      <c r="F928" s="2">
        <f>'Moving Avg'!D928</f>
        <v>8.577</v>
      </c>
      <c r="G928" s="2">
        <f>'Moving Avg'!F928</f>
        <v>8.7288099999999993</v>
      </c>
      <c r="H928" s="2">
        <f>'Moving Avg'!G928</f>
        <v>8.5881039999999977</v>
      </c>
      <c r="I928" s="2">
        <f>'Moving Avg'!H928</f>
        <v>9.0068334999999884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  <c r="M928" s="7">
        <f t="shared" si="140"/>
        <v>25</v>
      </c>
      <c r="N928" s="7">
        <f t="shared" si="141"/>
        <v>0</v>
      </c>
      <c r="O928" s="7">
        <f t="shared" si="142"/>
        <v>0</v>
      </c>
      <c r="P928" s="7">
        <f t="shared" si="143"/>
        <v>16.5</v>
      </c>
      <c r="Q928" s="8">
        <f t="shared" si="144"/>
        <v>11.225</v>
      </c>
      <c r="R928" s="8">
        <f t="shared" si="145"/>
        <v>9.125</v>
      </c>
      <c r="S928" s="8">
        <f t="shared" si="146"/>
        <v>11.175000000000001</v>
      </c>
      <c r="T928" s="8">
        <f t="shared" si="147"/>
        <v>10.375</v>
      </c>
      <c r="U928" s="7">
        <f t="shared" si="148"/>
        <v>10.508333333333335</v>
      </c>
      <c r="V928" s="7">
        <f t="shared" si="149"/>
        <v>10.475000000000001</v>
      </c>
    </row>
    <row r="929" spans="1:22" ht="13.5" x14ac:dyDescent="0.25">
      <c r="A929" s="3">
        <f>RSI!A929</f>
        <v>43662</v>
      </c>
      <c r="B929" s="2">
        <f>RSI!B929</f>
        <v>8.7569999999999997</v>
      </c>
      <c r="C929" s="2">
        <f>RSI!I929</f>
        <v>56.583872112464775</v>
      </c>
      <c r="D929" s="2">
        <f>MACD!E929</f>
        <v>9.0832623611115437E-2</v>
      </c>
      <c r="E929" s="2">
        <f>MACD!F929</f>
        <v>5.6447276340108418E-2</v>
      </c>
      <c r="F929" s="2">
        <f>'Moving Avg'!D929</f>
        <v>8.6129999999999995</v>
      </c>
      <c r="G929" s="2">
        <f>'Moving Avg'!F929</f>
        <v>8.726564999999999</v>
      </c>
      <c r="H929" s="2">
        <f>'Moving Avg'!G929</f>
        <v>8.5888919999999978</v>
      </c>
      <c r="I929" s="2">
        <f>'Moving Avg'!H929</f>
        <v>9.0059619999999878</v>
      </c>
      <c r="J929" s="5" t="str">
        <f>OBV!F929</f>
        <v>BULLISH</v>
      </c>
      <c r="K929" s="5" t="str">
        <f>OBV!G929</f>
        <v>NEUTRAL</v>
      </c>
      <c r="L929" s="5" t="str">
        <f>OBV!H929</f>
        <v>BULLISH DIVERGENCE</v>
      </c>
      <c r="M929" s="7">
        <f t="shared" si="140"/>
        <v>25</v>
      </c>
      <c r="N929" s="7">
        <f t="shared" si="141"/>
        <v>0</v>
      </c>
      <c r="O929" s="7">
        <f t="shared" si="142"/>
        <v>0</v>
      </c>
      <c r="P929" s="7">
        <f t="shared" si="143"/>
        <v>66.5</v>
      </c>
      <c r="Q929" s="8">
        <f t="shared" si="144"/>
        <v>18.725000000000001</v>
      </c>
      <c r="R929" s="8">
        <f t="shared" si="145"/>
        <v>21.625</v>
      </c>
      <c r="S929" s="8">
        <f t="shared" si="146"/>
        <v>33.674999999999997</v>
      </c>
      <c r="T929" s="8">
        <f t="shared" si="147"/>
        <v>22.875</v>
      </c>
      <c r="U929" s="7">
        <f t="shared" si="148"/>
        <v>24.675000000000001</v>
      </c>
      <c r="V929" s="7">
        <f t="shared" si="149"/>
        <v>24.225000000000001</v>
      </c>
    </row>
    <row r="930" spans="1:22" ht="13.5" x14ac:dyDescent="0.25">
      <c r="A930" s="3">
        <f>RSI!A930</f>
        <v>43663</v>
      </c>
      <c r="B930" s="2">
        <f>RSI!B930</f>
        <v>8.6969999999999992</v>
      </c>
      <c r="C930" s="2">
        <f>RSI!I930</f>
        <v>50.648922291120748</v>
      </c>
      <c r="D930" s="2">
        <f>MACD!E930</f>
        <v>8.9320169776557989E-2</v>
      </c>
      <c r="E930" s="2">
        <f>MACD!F930</f>
        <v>6.3021855027398335E-2</v>
      </c>
      <c r="F930" s="2">
        <f>'Moving Avg'!D930</f>
        <v>8.6370000000000005</v>
      </c>
      <c r="G930" s="2">
        <f>'Moving Avg'!F930</f>
        <v>8.7213199999999986</v>
      </c>
      <c r="H930" s="2">
        <f>'Moving Avg'!G930</f>
        <v>8.5929799999999972</v>
      </c>
      <c r="I930" s="2">
        <f>'Moving Avg'!H930</f>
        <v>9.0047344999999872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0</v>
      </c>
      <c r="P930" s="7">
        <f t="shared" si="143"/>
        <v>16.5</v>
      </c>
      <c r="Q930" s="8">
        <f t="shared" si="144"/>
        <v>11.225</v>
      </c>
      <c r="R930" s="8">
        <f t="shared" si="145"/>
        <v>9.125</v>
      </c>
      <c r="S930" s="8">
        <f t="shared" si="146"/>
        <v>11.175000000000001</v>
      </c>
      <c r="T930" s="8">
        <f t="shared" si="147"/>
        <v>10.375</v>
      </c>
      <c r="U930" s="7">
        <f t="shared" si="148"/>
        <v>10.508333333333335</v>
      </c>
      <c r="V930" s="7">
        <f t="shared" si="149"/>
        <v>10.475000000000001</v>
      </c>
    </row>
    <row r="931" spans="1:22" ht="13.5" x14ac:dyDescent="0.25">
      <c r="A931" s="3">
        <f>RSI!A931</f>
        <v>43664</v>
      </c>
      <c r="B931" s="2">
        <f>RSI!B931</f>
        <v>8.4571000000000005</v>
      </c>
      <c r="C931" s="2">
        <f>RSI!I931</f>
        <v>34.890936731040924</v>
      </c>
      <c r="D931" s="2">
        <f>MACD!E931</f>
        <v>0.10576288919647325</v>
      </c>
      <c r="E931" s="2">
        <f>MACD!F931</f>
        <v>7.1570061861213327E-2</v>
      </c>
      <c r="F931" s="2">
        <f>'Moving Avg'!D931</f>
        <v>8.6130200000000006</v>
      </c>
      <c r="G931" s="2">
        <f>'Moving Avg'!F931</f>
        <v>8.7040799999999994</v>
      </c>
      <c r="H931" s="2">
        <f>'Moving Avg'!G931</f>
        <v>8.5881079999999965</v>
      </c>
      <c r="I931" s="2">
        <f>'Moving Avg'!H931</f>
        <v>9.0023354999999885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  <c r="M931" s="7">
        <f t="shared" si="140"/>
        <v>25</v>
      </c>
      <c r="N931" s="7">
        <f t="shared" si="141"/>
        <v>0</v>
      </c>
      <c r="O931" s="7">
        <f t="shared" si="142"/>
        <v>0</v>
      </c>
      <c r="P931" s="7">
        <f t="shared" si="143"/>
        <v>16.5</v>
      </c>
      <c r="Q931" s="8">
        <f t="shared" si="144"/>
        <v>11.225</v>
      </c>
      <c r="R931" s="8">
        <f t="shared" si="145"/>
        <v>9.125</v>
      </c>
      <c r="S931" s="8">
        <f t="shared" si="146"/>
        <v>11.175000000000001</v>
      </c>
      <c r="T931" s="8">
        <f t="shared" si="147"/>
        <v>10.375</v>
      </c>
      <c r="U931" s="7">
        <f t="shared" si="148"/>
        <v>10.508333333333335</v>
      </c>
      <c r="V931" s="7">
        <f t="shared" si="149"/>
        <v>10.475000000000001</v>
      </c>
    </row>
    <row r="932" spans="1:22" ht="13.5" x14ac:dyDescent="0.25">
      <c r="A932" s="3">
        <f>RSI!A932</f>
        <v>43665</v>
      </c>
      <c r="B932" s="2">
        <f>RSI!B932</f>
        <v>8.2050999999999998</v>
      </c>
      <c r="C932" s="2">
        <f>RSI!I932</f>
        <v>25.807790746643761</v>
      </c>
      <c r="D932" s="2">
        <f>MACD!E932</f>
        <v>0.13971587006169095</v>
      </c>
      <c r="E932" s="2">
        <f>MACD!F932</f>
        <v>8.519922350130886E-2</v>
      </c>
      <c r="F932" s="2">
        <f>'Moving Avg'!D932</f>
        <v>8.5386400000000009</v>
      </c>
      <c r="G932" s="2">
        <f>'Moving Avg'!F932</f>
        <v>8.6742399999999993</v>
      </c>
      <c r="H932" s="2">
        <f>'Moving Avg'!G932</f>
        <v>8.5784199999999977</v>
      </c>
      <c r="I932" s="2">
        <f>'Moving Avg'!H932</f>
        <v>8.9989854999999874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  <c r="M932" s="7">
        <f t="shared" si="140"/>
        <v>50</v>
      </c>
      <c r="N932" s="7">
        <f t="shared" si="141"/>
        <v>0</v>
      </c>
      <c r="O932" s="7">
        <f t="shared" si="142"/>
        <v>0</v>
      </c>
      <c r="P932" s="7">
        <f t="shared" si="143"/>
        <v>16.5</v>
      </c>
      <c r="Q932" s="8">
        <f t="shared" si="144"/>
        <v>19.975000000000001</v>
      </c>
      <c r="R932" s="8">
        <f t="shared" si="145"/>
        <v>14.125</v>
      </c>
      <c r="S932" s="8">
        <f t="shared" si="146"/>
        <v>14.925000000000001</v>
      </c>
      <c r="T932" s="8">
        <f t="shared" si="147"/>
        <v>16.625</v>
      </c>
      <c r="U932" s="7">
        <f t="shared" si="148"/>
        <v>16.341666666666669</v>
      </c>
      <c r="V932" s="7">
        <f t="shared" si="149"/>
        <v>16.412500000000001</v>
      </c>
    </row>
    <row r="933" spans="1:22" ht="13.5" x14ac:dyDescent="0.25">
      <c r="A933" s="3">
        <f>RSI!A933</f>
        <v>43668</v>
      </c>
      <c r="B933" s="2">
        <f>RSI!B933</f>
        <v>8.4511000000000003</v>
      </c>
      <c r="C933" s="2">
        <f>RSI!I933</f>
        <v>41.749721568652461</v>
      </c>
      <c r="D933" s="2">
        <f>MACD!E933</f>
        <v>0.12702984800382033</v>
      </c>
      <c r="E933" s="2">
        <f>MACD!F933</f>
        <v>9.356534840181116E-2</v>
      </c>
      <c r="F933" s="2">
        <f>'Moving Avg'!D933</f>
        <v>8.5134600000000002</v>
      </c>
      <c r="G933" s="2">
        <f>'Moving Avg'!F933</f>
        <v>8.656699999999999</v>
      </c>
      <c r="H933" s="2">
        <f>'Moving Avg'!G933</f>
        <v>8.5788279999999979</v>
      </c>
      <c r="I933" s="2">
        <f>'Moving Avg'!H933</f>
        <v>8.9981874999999896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16.5</v>
      </c>
      <c r="Q933" s="8">
        <f t="shared" si="144"/>
        <v>11.225</v>
      </c>
      <c r="R933" s="8">
        <f t="shared" si="145"/>
        <v>9.125</v>
      </c>
      <c r="S933" s="8">
        <f t="shared" si="146"/>
        <v>11.175000000000001</v>
      </c>
      <c r="T933" s="8">
        <f t="shared" si="147"/>
        <v>10.375</v>
      </c>
      <c r="U933" s="7">
        <f t="shared" si="148"/>
        <v>10.508333333333335</v>
      </c>
      <c r="V933" s="7">
        <f t="shared" si="149"/>
        <v>10.475000000000001</v>
      </c>
    </row>
    <row r="934" spans="1:22" ht="13.5" x14ac:dyDescent="0.25">
      <c r="A934" s="3">
        <f>RSI!A934</f>
        <v>43669</v>
      </c>
      <c r="B934" s="2">
        <f>RSI!B934</f>
        <v>8.2291000000000007</v>
      </c>
      <c r="C934" s="2">
        <f>RSI!I934</f>
        <v>34.537403763860681</v>
      </c>
      <c r="D934" s="2">
        <f>MACD!E934</f>
        <v>0.12951937661370749</v>
      </c>
      <c r="E934" s="2">
        <f>MACD!F934</f>
        <v>0.10075615404419044</v>
      </c>
      <c r="F934" s="2">
        <f>'Moving Avg'!D934</f>
        <v>8.4078800000000005</v>
      </c>
      <c r="G934" s="2">
        <f>'Moving Avg'!F934</f>
        <v>8.6280599999999978</v>
      </c>
      <c r="H934" s="2">
        <f>'Moving Avg'!G934</f>
        <v>8.5783939999999976</v>
      </c>
      <c r="I934" s="2">
        <f>'Moving Avg'!H934</f>
        <v>8.9971509999999917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16.5</v>
      </c>
      <c r="Q934" s="8">
        <f t="shared" si="144"/>
        <v>11.225</v>
      </c>
      <c r="R934" s="8">
        <f t="shared" si="145"/>
        <v>9.125</v>
      </c>
      <c r="S934" s="8">
        <f t="shared" si="146"/>
        <v>11.175000000000001</v>
      </c>
      <c r="T934" s="8">
        <f t="shared" si="147"/>
        <v>10.375</v>
      </c>
      <c r="U934" s="7">
        <f t="shared" si="148"/>
        <v>10.508333333333335</v>
      </c>
      <c r="V934" s="7">
        <f t="shared" si="149"/>
        <v>10.475000000000001</v>
      </c>
    </row>
    <row r="935" spans="1:22" ht="13.5" x14ac:dyDescent="0.25">
      <c r="A935" s="3">
        <f>RSI!A935</f>
        <v>43670</v>
      </c>
      <c r="B935" s="2">
        <f>RSI!B935</f>
        <v>8.3971</v>
      </c>
      <c r="C935" s="2">
        <f>RSI!I935</f>
        <v>42.616280100094833</v>
      </c>
      <c r="D935" s="2">
        <f>MACD!E935</f>
        <v>0.12151408562015753</v>
      </c>
      <c r="E935" s="2">
        <f>MACD!F935</f>
        <v>0.10490774035938387</v>
      </c>
      <c r="F935" s="2">
        <f>'Moving Avg'!D935</f>
        <v>8.3478999999999992</v>
      </c>
      <c r="G935" s="2">
        <f>'Moving Avg'!F935</f>
        <v>8.6078199999999985</v>
      </c>
      <c r="H935" s="2">
        <f>'Moving Avg'!G935</f>
        <v>8.5815459999999977</v>
      </c>
      <c r="I935" s="2">
        <f>'Moving Avg'!H935</f>
        <v>8.9969544999999904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16.5</v>
      </c>
      <c r="Q935" s="8">
        <f t="shared" si="144"/>
        <v>11.225</v>
      </c>
      <c r="R935" s="8">
        <f t="shared" si="145"/>
        <v>9.125</v>
      </c>
      <c r="S935" s="8">
        <f t="shared" si="146"/>
        <v>11.175000000000001</v>
      </c>
      <c r="T935" s="8">
        <f t="shared" si="147"/>
        <v>10.375</v>
      </c>
      <c r="U935" s="7">
        <f t="shared" si="148"/>
        <v>10.508333333333335</v>
      </c>
      <c r="V935" s="7">
        <f t="shared" si="149"/>
        <v>10.475000000000001</v>
      </c>
    </row>
    <row r="936" spans="1:22" ht="13.5" x14ac:dyDescent="0.25">
      <c r="A936" s="3">
        <f>RSI!A936</f>
        <v>43672</v>
      </c>
      <c r="B936" s="2">
        <f>RSI!B936</f>
        <v>8.5709999999999997</v>
      </c>
      <c r="C936" s="2">
        <f>RSI!I936</f>
        <v>49.556004127626466</v>
      </c>
      <c r="D936" s="2">
        <f>MACD!E936</f>
        <v>0.10302601905119246</v>
      </c>
      <c r="E936" s="2">
        <f>MACD!F936</f>
        <v>0.10453139609774559</v>
      </c>
      <c r="F936" s="2">
        <f>'Moving Avg'!D936</f>
        <v>8.3706800000000001</v>
      </c>
      <c r="G936" s="2">
        <f>'Moving Avg'!F936</f>
        <v>8.5962749999999986</v>
      </c>
      <c r="H936" s="2">
        <f>'Moving Avg'!G936</f>
        <v>8.5882879999999986</v>
      </c>
      <c r="I936" s="2">
        <f>'Moving Avg'!H936</f>
        <v>8.9987524999999913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  <c r="M936" s="7">
        <f t="shared" si="140"/>
        <v>25</v>
      </c>
      <c r="N936" s="7">
        <f t="shared" si="141"/>
        <v>45</v>
      </c>
      <c r="O936" s="7">
        <f t="shared" si="142"/>
        <v>0</v>
      </c>
      <c r="P936" s="7">
        <f t="shared" si="143"/>
        <v>83.5</v>
      </c>
      <c r="Q936" s="8">
        <f t="shared" si="144"/>
        <v>37.024999999999999</v>
      </c>
      <c r="R936" s="8">
        <f t="shared" si="145"/>
        <v>34.875</v>
      </c>
      <c r="S936" s="8">
        <f t="shared" si="146"/>
        <v>48.075000000000003</v>
      </c>
      <c r="T936" s="8">
        <f t="shared" si="147"/>
        <v>38.375</v>
      </c>
      <c r="U936" s="7">
        <f t="shared" si="148"/>
        <v>39.991666666666667</v>
      </c>
      <c r="V936" s="7">
        <f t="shared" si="149"/>
        <v>39.587500000000006</v>
      </c>
    </row>
    <row r="937" spans="1:22" ht="13.5" x14ac:dyDescent="0.25">
      <c r="A937" s="3">
        <f>RSI!A937</f>
        <v>43675</v>
      </c>
      <c r="B937" s="2">
        <f>RSI!B937</f>
        <v>8.6489999999999991</v>
      </c>
      <c r="C937" s="2">
        <f>RSI!I937</f>
        <v>52.340113001604564</v>
      </c>
      <c r="D937" s="2">
        <f>MACD!E937</f>
        <v>8.16575792145251E-2</v>
      </c>
      <c r="E937" s="2">
        <f>MACD!F937</f>
        <v>9.9956632721101502E-2</v>
      </c>
      <c r="F937" s="2">
        <f>'Moving Avg'!D937</f>
        <v>8.45946</v>
      </c>
      <c r="G937" s="2">
        <f>'Moving Avg'!F937</f>
        <v>8.5886299999999984</v>
      </c>
      <c r="H937" s="2">
        <f>'Moving Avg'!G937</f>
        <v>8.6014259999999982</v>
      </c>
      <c r="I937" s="2">
        <f>'Moving Avg'!H937</f>
        <v>8.9992529999999888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  <c r="M937" s="7">
        <f t="shared" si="140"/>
        <v>25</v>
      </c>
      <c r="N937" s="7">
        <f t="shared" si="141"/>
        <v>45</v>
      </c>
      <c r="O937" s="7">
        <f t="shared" si="142"/>
        <v>0</v>
      </c>
      <c r="P937" s="7">
        <f t="shared" si="143"/>
        <v>83.5</v>
      </c>
      <c r="Q937" s="8">
        <f t="shared" si="144"/>
        <v>37.024999999999999</v>
      </c>
      <c r="R937" s="8">
        <f t="shared" si="145"/>
        <v>34.875</v>
      </c>
      <c r="S937" s="8">
        <f t="shared" si="146"/>
        <v>48.075000000000003</v>
      </c>
      <c r="T937" s="8">
        <f t="shared" si="147"/>
        <v>38.375</v>
      </c>
      <c r="U937" s="7">
        <f t="shared" si="148"/>
        <v>39.991666666666667</v>
      </c>
      <c r="V937" s="7">
        <f t="shared" si="149"/>
        <v>39.587500000000006</v>
      </c>
    </row>
    <row r="938" spans="1:22" ht="13.5" x14ac:dyDescent="0.25">
      <c r="A938" s="3">
        <f>RSI!A938</f>
        <v>43676</v>
      </c>
      <c r="B938" s="2">
        <f>RSI!B938</f>
        <v>8.6549999999999994</v>
      </c>
      <c r="C938" s="2">
        <f>RSI!I938</f>
        <v>52.557028183558295</v>
      </c>
      <c r="D938" s="2">
        <f>MACD!E938</f>
        <v>6.2720396103580711E-2</v>
      </c>
      <c r="E938" s="2">
        <f>MACD!F938</f>
        <v>9.2509385397597343E-2</v>
      </c>
      <c r="F938" s="2">
        <f>'Moving Avg'!D938</f>
        <v>8.5002400000000016</v>
      </c>
      <c r="G938" s="2">
        <f>'Moving Avg'!F938</f>
        <v>8.5826899999999995</v>
      </c>
      <c r="H938" s="2">
        <f>'Moving Avg'!G938</f>
        <v>8.6114219999999975</v>
      </c>
      <c r="I938" s="2">
        <f>'Moving Avg'!H938</f>
        <v>8.9986589999999893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  <c r="M938" s="7">
        <f t="shared" si="140"/>
        <v>25</v>
      </c>
      <c r="N938" s="7">
        <f t="shared" si="141"/>
        <v>100</v>
      </c>
      <c r="O938" s="7">
        <f t="shared" si="142"/>
        <v>0</v>
      </c>
      <c r="P938" s="7">
        <f t="shared" si="143"/>
        <v>83.5</v>
      </c>
      <c r="Q938" s="8">
        <f t="shared" si="144"/>
        <v>56.274999999999999</v>
      </c>
      <c r="R938" s="8">
        <f t="shared" si="145"/>
        <v>45.875</v>
      </c>
      <c r="S938" s="8">
        <f t="shared" si="146"/>
        <v>56.325000000000003</v>
      </c>
      <c r="T938" s="8">
        <f t="shared" si="147"/>
        <v>52.125</v>
      </c>
      <c r="U938" s="7">
        <f t="shared" si="148"/>
        <v>52.82500000000001</v>
      </c>
      <c r="V938" s="7">
        <f t="shared" si="149"/>
        <v>52.650000000000006</v>
      </c>
    </row>
    <row r="939" spans="1:22" ht="13.5" x14ac:dyDescent="0.25">
      <c r="A939" s="3">
        <f>RSI!A939</f>
        <v>43677</v>
      </c>
      <c r="B939" s="2">
        <f>RSI!B939</f>
        <v>8.577</v>
      </c>
      <c r="C939" s="2">
        <f>RSI!I939</f>
        <v>49.408779006206267</v>
      </c>
      <c r="D939" s="2">
        <f>MACD!E939</f>
        <v>7.9750005961345849E-2</v>
      </c>
      <c r="E939" s="2">
        <f>MACD!F939</f>
        <v>8.9957509510347061E-2</v>
      </c>
      <c r="F939" s="2">
        <f>'Moving Avg'!D939</f>
        <v>8.56982</v>
      </c>
      <c r="G939" s="2">
        <f>'Moving Avg'!F939</f>
        <v>8.572849999999999</v>
      </c>
      <c r="H939" s="2">
        <f>'Moving Avg'!G939</f>
        <v>8.6201959999999982</v>
      </c>
      <c r="I939" s="2">
        <f>'Moving Avg'!H939</f>
        <v>8.997534499999988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25</v>
      </c>
      <c r="N939" s="7">
        <f t="shared" si="141"/>
        <v>45</v>
      </c>
      <c r="O939" s="7">
        <f t="shared" si="142"/>
        <v>0</v>
      </c>
      <c r="P939" s="7">
        <f t="shared" si="143"/>
        <v>83.5</v>
      </c>
      <c r="Q939" s="8">
        <f t="shared" si="144"/>
        <v>37.024999999999999</v>
      </c>
      <c r="R939" s="8">
        <f t="shared" si="145"/>
        <v>34.875</v>
      </c>
      <c r="S939" s="8">
        <f t="shared" si="146"/>
        <v>48.075000000000003</v>
      </c>
      <c r="T939" s="8">
        <f t="shared" si="147"/>
        <v>38.375</v>
      </c>
      <c r="U939" s="7">
        <f t="shared" si="148"/>
        <v>39.991666666666667</v>
      </c>
      <c r="V939" s="7">
        <f t="shared" si="149"/>
        <v>39.587500000000006</v>
      </c>
    </row>
    <row r="940" spans="1:22" ht="13.5" x14ac:dyDescent="0.25">
      <c r="A940" s="3">
        <f>RSI!A940</f>
        <v>43678</v>
      </c>
      <c r="B940" s="2">
        <f>RSI!B940</f>
        <v>8.5589999999999993</v>
      </c>
      <c r="C940" s="2">
        <f>RSI!I940</f>
        <v>48.684030366751763</v>
      </c>
      <c r="D940" s="2">
        <f>MACD!E940</f>
        <v>8.6337307064024316E-2</v>
      </c>
      <c r="E940" s="2">
        <f>MACD!F940</f>
        <v>8.9233469021082507E-2</v>
      </c>
      <c r="F940" s="2">
        <f>'Moving Avg'!D940</f>
        <v>8.6021999999999998</v>
      </c>
      <c r="G940" s="2">
        <f>'Moving Avg'!F940</f>
        <v>8.5621100000000006</v>
      </c>
      <c r="H940" s="2">
        <f>'Moving Avg'!G940</f>
        <v>8.627148</v>
      </c>
      <c r="I940" s="2">
        <f>'Moving Avg'!H940</f>
        <v>8.9964604999999889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  <c r="M940" s="7">
        <f t="shared" si="140"/>
        <v>25</v>
      </c>
      <c r="N940" s="7">
        <f t="shared" si="141"/>
        <v>45</v>
      </c>
      <c r="O940" s="7">
        <f t="shared" si="142"/>
        <v>0</v>
      </c>
      <c r="P940" s="7">
        <f t="shared" si="143"/>
        <v>83.5</v>
      </c>
      <c r="Q940" s="8">
        <f t="shared" si="144"/>
        <v>37.024999999999999</v>
      </c>
      <c r="R940" s="8">
        <f t="shared" si="145"/>
        <v>34.875</v>
      </c>
      <c r="S940" s="8">
        <f t="shared" si="146"/>
        <v>48.075000000000003</v>
      </c>
      <c r="T940" s="8">
        <f t="shared" si="147"/>
        <v>38.375</v>
      </c>
      <c r="U940" s="7">
        <f t="shared" si="148"/>
        <v>39.991666666666667</v>
      </c>
      <c r="V940" s="7">
        <f t="shared" si="149"/>
        <v>39.587500000000006</v>
      </c>
    </row>
    <row r="941" spans="1:22" ht="13.5" x14ac:dyDescent="0.25">
      <c r="A941" s="3">
        <f>RSI!A941</f>
        <v>43679</v>
      </c>
      <c r="B941" s="2">
        <f>RSI!B941</f>
        <v>8.5589999999999993</v>
      </c>
      <c r="C941" s="2">
        <f>RSI!I941</f>
        <v>48.68403036675177</v>
      </c>
      <c r="D941" s="2">
        <f>MACD!E941</f>
        <v>5.5179354286190474E-2</v>
      </c>
      <c r="E941" s="2">
        <f>MACD!F941</f>
        <v>8.24226460741041E-2</v>
      </c>
      <c r="F941" s="2">
        <f>'Moving Avg'!D941</f>
        <v>8.5997999999999983</v>
      </c>
      <c r="G941" s="2">
        <f>'Moving Avg'!F941</f>
        <v>8.5513700000000004</v>
      </c>
      <c r="H941" s="2">
        <f>'Moving Avg'!G941</f>
        <v>8.6335379999999997</v>
      </c>
      <c r="I941" s="2">
        <f>'Moving Avg'!H941</f>
        <v>8.995386499999988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25</v>
      </c>
      <c r="N941" s="7">
        <f t="shared" si="141"/>
        <v>100</v>
      </c>
      <c r="O941" s="7">
        <f t="shared" si="142"/>
        <v>0</v>
      </c>
      <c r="P941" s="7">
        <f t="shared" si="143"/>
        <v>16.5</v>
      </c>
      <c r="Q941" s="8">
        <f t="shared" si="144"/>
        <v>46.225000000000001</v>
      </c>
      <c r="R941" s="8">
        <f t="shared" si="145"/>
        <v>29.125</v>
      </c>
      <c r="S941" s="8">
        <f t="shared" si="146"/>
        <v>26.175000000000001</v>
      </c>
      <c r="T941" s="8">
        <f t="shared" si="147"/>
        <v>35.375</v>
      </c>
      <c r="U941" s="7">
        <f t="shared" si="148"/>
        <v>33.841666666666661</v>
      </c>
      <c r="V941" s="7">
        <f t="shared" si="149"/>
        <v>34.224999999999994</v>
      </c>
    </row>
    <row r="942" spans="1:22" ht="13.5" x14ac:dyDescent="0.25">
      <c r="A942" s="3">
        <f>RSI!A942</f>
        <v>43682</v>
      </c>
      <c r="B942" s="2">
        <f>RSI!B942</f>
        <v>8.5649999999999995</v>
      </c>
      <c r="C942" s="2">
        <f>RSI!I942</f>
        <v>48.973383487715111</v>
      </c>
      <c r="D942" s="2">
        <f>MACD!E942</f>
        <v>-1.0235900503122508E-2</v>
      </c>
      <c r="E942" s="2">
        <f>MACD!F942</f>
        <v>6.3890936758658784E-2</v>
      </c>
      <c r="F942" s="2">
        <f>'Moving Avg'!D942</f>
        <v>8.5829999999999984</v>
      </c>
      <c r="G942" s="2">
        <f>'Moving Avg'!F942</f>
        <v>8.5409299999999995</v>
      </c>
      <c r="H942" s="2">
        <f>'Moving Avg'!G942</f>
        <v>8.6377980000000001</v>
      </c>
      <c r="I942" s="2">
        <f>'Moving Avg'!H942</f>
        <v>8.995466999999989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  <c r="M942" s="7">
        <f t="shared" si="140"/>
        <v>25</v>
      </c>
      <c r="N942" s="7">
        <f t="shared" si="141"/>
        <v>100</v>
      </c>
      <c r="O942" s="7">
        <f t="shared" si="142"/>
        <v>0</v>
      </c>
      <c r="P942" s="7">
        <f t="shared" si="143"/>
        <v>16.5</v>
      </c>
      <c r="Q942" s="8">
        <f t="shared" si="144"/>
        <v>46.225000000000001</v>
      </c>
      <c r="R942" s="8">
        <f t="shared" si="145"/>
        <v>29.125</v>
      </c>
      <c r="S942" s="8">
        <f t="shared" si="146"/>
        <v>26.175000000000001</v>
      </c>
      <c r="T942" s="8">
        <f t="shared" si="147"/>
        <v>35.375</v>
      </c>
      <c r="U942" s="7">
        <f t="shared" si="148"/>
        <v>33.841666666666661</v>
      </c>
      <c r="V942" s="7">
        <f t="shared" si="149"/>
        <v>34.224999999999994</v>
      </c>
    </row>
    <row r="943" spans="1:22" ht="13.5" x14ac:dyDescent="0.25">
      <c r="A943" s="3">
        <f>RSI!A943</f>
        <v>43683</v>
      </c>
      <c r="B943" s="2">
        <f>RSI!B943</f>
        <v>8.5649999999999995</v>
      </c>
      <c r="C943" s="2">
        <f>RSI!I943</f>
        <v>48.973383487715111</v>
      </c>
      <c r="D943" s="2">
        <f>MACD!E943</f>
        <v>-2.7625790716935938E-2</v>
      </c>
      <c r="E943" s="2">
        <f>MACD!F943</f>
        <v>4.5587591263539846E-2</v>
      </c>
      <c r="F943" s="2">
        <f>'Moving Avg'!D943</f>
        <v>8.5649999999999995</v>
      </c>
      <c r="G943" s="2">
        <f>'Moving Avg'!F943</f>
        <v>8.538924999999999</v>
      </c>
      <c r="H943" s="2">
        <f>'Moving Avg'!G943</f>
        <v>8.6471199999999993</v>
      </c>
      <c r="I943" s="2">
        <f>'Moving Avg'!H943</f>
        <v>8.9947039999999898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  <c r="M943" s="7">
        <f t="shared" si="140"/>
        <v>25</v>
      </c>
      <c r="N943" s="7">
        <f t="shared" si="141"/>
        <v>100</v>
      </c>
      <c r="O943" s="7">
        <f t="shared" si="142"/>
        <v>0</v>
      </c>
      <c r="P943" s="7">
        <f t="shared" si="143"/>
        <v>16.5</v>
      </c>
      <c r="Q943" s="8">
        <f t="shared" si="144"/>
        <v>46.225000000000001</v>
      </c>
      <c r="R943" s="8">
        <f t="shared" si="145"/>
        <v>29.125</v>
      </c>
      <c r="S943" s="8">
        <f t="shared" si="146"/>
        <v>26.175000000000001</v>
      </c>
      <c r="T943" s="8">
        <f t="shared" si="147"/>
        <v>35.375</v>
      </c>
      <c r="U943" s="7">
        <f t="shared" si="148"/>
        <v>33.841666666666661</v>
      </c>
      <c r="V943" s="7">
        <f t="shared" si="149"/>
        <v>34.224999999999994</v>
      </c>
    </row>
    <row r="944" spans="1:22" ht="13.5" x14ac:dyDescent="0.25">
      <c r="A944" s="3">
        <f>RSI!A944</f>
        <v>43684</v>
      </c>
      <c r="B944" s="2">
        <f>RSI!B944</f>
        <v>8.5109999999999992</v>
      </c>
      <c r="C944" s="2">
        <f>RSI!I944</f>
        <v>46.251240741407422</v>
      </c>
      <c r="D944" s="2">
        <f>MACD!E944</f>
        <v>-7.2387376602778275E-2</v>
      </c>
      <c r="E944" s="2">
        <f>MACD!F944</f>
        <v>2.1992597690276221E-2</v>
      </c>
      <c r="F944" s="2">
        <f>'Moving Avg'!D944</f>
        <v>8.5518000000000001</v>
      </c>
      <c r="G944" s="2">
        <f>'Moving Avg'!F944</f>
        <v>8.5356249999999996</v>
      </c>
      <c r="H944" s="2">
        <f>'Moving Avg'!G944</f>
        <v>8.655362000000002</v>
      </c>
      <c r="I944" s="2">
        <f>'Moving Avg'!H944</f>
        <v>8.9949644999999894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  <c r="M944" s="7">
        <f t="shared" si="140"/>
        <v>25</v>
      </c>
      <c r="N944" s="7">
        <f t="shared" si="141"/>
        <v>100</v>
      </c>
      <c r="O944" s="7">
        <f t="shared" si="142"/>
        <v>0</v>
      </c>
      <c r="P944" s="7">
        <f t="shared" si="143"/>
        <v>16.5</v>
      </c>
      <c r="Q944" s="8">
        <f t="shared" si="144"/>
        <v>46.225000000000001</v>
      </c>
      <c r="R944" s="8">
        <f t="shared" si="145"/>
        <v>29.125</v>
      </c>
      <c r="S944" s="8">
        <f t="shared" si="146"/>
        <v>26.175000000000001</v>
      </c>
      <c r="T944" s="8">
        <f t="shared" si="147"/>
        <v>35.375</v>
      </c>
      <c r="U944" s="7">
        <f t="shared" si="148"/>
        <v>33.841666666666661</v>
      </c>
      <c r="V944" s="7">
        <f t="shared" si="149"/>
        <v>34.224999999999994</v>
      </c>
    </row>
    <row r="945" spans="1:22" ht="13.5" x14ac:dyDescent="0.25">
      <c r="A945" s="3">
        <f>RSI!A945</f>
        <v>43685</v>
      </c>
      <c r="B945" s="2">
        <f>RSI!B945</f>
        <v>8.5169999999999995</v>
      </c>
      <c r="C945" s="2">
        <f>RSI!I945</f>
        <v>46.606366712255685</v>
      </c>
      <c r="D945" s="2">
        <f>MACD!E945</f>
        <v>-8.4442894016442338E-2</v>
      </c>
      <c r="E945" s="2">
        <f>MACD!F945</f>
        <v>7.0549934893250968E-4</v>
      </c>
      <c r="F945" s="2">
        <f>'Moving Avg'!D945</f>
        <v>8.5434000000000001</v>
      </c>
      <c r="G945" s="2">
        <f>'Moving Avg'!F945</f>
        <v>8.5326249999999995</v>
      </c>
      <c r="H945" s="2">
        <f>'Moving Avg'!G945</f>
        <v>8.6637240000000002</v>
      </c>
      <c r="I945" s="2">
        <f>'Moving Avg'!H945</f>
        <v>8.9942429999999884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  <c r="M945" s="7">
        <f t="shared" si="140"/>
        <v>25</v>
      </c>
      <c r="N945" s="7">
        <f t="shared" si="141"/>
        <v>100</v>
      </c>
      <c r="O945" s="7">
        <f t="shared" si="142"/>
        <v>0</v>
      </c>
      <c r="P945" s="7">
        <f t="shared" si="143"/>
        <v>16.5</v>
      </c>
      <c r="Q945" s="8">
        <f t="shared" si="144"/>
        <v>46.225000000000001</v>
      </c>
      <c r="R945" s="8">
        <f t="shared" si="145"/>
        <v>29.125</v>
      </c>
      <c r="S945" s="8">
        <f t="shared" si="146"/>
        <v>26.175000000000001</v>
      </c>
      <c r="T945" s="8">
        <f t="shared" si="147"/>
        <v>35.375</v>
      </c>
      <c r="U945" s="7">
        <f t="shared" si="148"/>
        <v>33.841666666666661</v>
      </c>
      <c r="V945" s="7">
        <f t="shared" si="149"/>
        <v>34.224999999999994</v>
      </c>
    </row>
    <row r="946" spans="1:22" ht="13.5" x14ac:dyDescent="0.25">
      <c r="A946" s="3">
        <f>RSI!A946</f>
        <v>43686</v>
      </c>
      <c r="B946" s="2">
        <f>RSI!B946</f>
        <v>8.5169999999999995</v>
      </c>
      <c r="C946" s="2">
        <f>RSI!I946</f>
        <v>46.606366712255685</v>
      </c>
      <c r="D946" s="2">
        <f>MACD!E946</f>
        <v>-6.7538323397331013E-2</v>
      </c>
      <c r="E946" s="2">
        <f>MACD!F946</f>
        <v>-1.2943265200320195E-2</v>
      </c>
      <c r="F946" s="2">
        <f>'Moving Avg'!D946</f>
        <v>8.5350000000000001</v>
      </c>
      <c r="G946" s="2">
        <f>'Moving Avg'!F946</f>
        <v>8.5296249999999993</v>
      </c>
      <c r="H946" s="2">
        <f>'Moving Avg'!G946</f>
        <v>8.6650000000000009</v>
      </c>
      <c r="I946" s="2">
        <f>'Moving Avg'!H946</f>
        <v>8.9935214999999911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  <c r="M946" s="7">
        <f t="shared" si="140"/>
        <v>25</v>
      </c>
      <c r="N946" s="7">
        <f t="shared" si="141"/>
        <v>100</v>
      </c>
      <c r="O946" s="7">
        <f t="shared" si="142"/>
        <v>0</v>
      </c>
      <c r="P946" s="7">
        <f t="shared" si="143"/>
        <v>16.5</v>
      </c>
      <c r="Q946" s="8">
        <f t="shared" si="144"/>
        <v>46.225000000000001</v>
      </c>
      <c r="R946" s="8">
        <f t="shared" si="145"/>
        <v>29.125</v>
      </c>
      <c r="S946" s="8">
        <f t="shared" si="146"/>
        <v>26.175000000000001</v>
      </c>
      <c r="T946" s="8">
        <f t="shared" si="147"/>
        <v>35.375</v>
      </c>
      <c r="U946" s="7">
        <f t="shared" si="148"/>
        <v>33.841666666666661</v>
      </c>
      <c r="V946" s="7">
        <f t="shared" si="149"/>
        <v>34.224999999999994</v>
      </c>
    </row>
    <row r="947" spans="1:22" ht="13.5" x14ac:dyDescent="0.25">
      <c r="A947" s="3">
        <f>RSI!A947</f>
        <v>43691</v>
      </c>
      <c r="B947" s="2">
        <f>RSI!B947</f>
        <v>8.5169999999999995</v>
      </c>
      <c r="C947" s="2">
        <f>RSI!I947</f>
        <v>46.606366712255685</v>
      </c>
      <c r="D947" s="2">
        <f>MACD!E947</f>
        <v>-4.0908949568711606E-2</v>
      </c>
      <c r="E947" s="2">
        <f>MACD!F947</f>
        <v>-1.8536402073998478E-2</v>
      </c>
      <c r="F947" s="2">
        <f>'Moving Avg'!D947</f>
        <v>8.5253999999999994</v>
      </c>
      <c r="G947" s="2">
        <f>'Moving Avg'!F947</f>
        <v>8.5266249999999992</v>
      </c>
      <c r="H947" s="2">
        <f>'Moving Avg'!G947</f>
        <v>8.6612140000000011</v>
      </c>
      <c r="I947" s="2">
        <f>'Moving Avg'!H947</f>
        <v>8.9927999999999901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  <c r="M947" s="7">
        <f t="shared" si="140"/>
        <v>25</v>
      </c>
      <c r="N947" s="7">
        <f t="shared" si="141"/>
        <v>100</v>
      </c>
      <c r="O947" s="7">
        <f t="shared" si="142"/>
        <v>0</v>
      </c>
      <c r="P947" s="7">
        <f t="shared" si="143"/>
        <v>16.5</v>
      </c>
      <c r="Q947" s="8">
        <f t="shared" si="144"/>
        <v>46.225000000000001</v>
      </c>
      <c r="R947" s="8">
        <f t="shared" si="145"/>
        <v>29.125</v>
      </c>
      <c r="S947" s="8">
        <f t="shared" si="146"/>
        <v>26.175000000000001</v>
      </c>
      <c r="T947" s="8">
        <f t="shared" si="147"/>
        <v>35.375</v>
      </c>
      <c r="U947" s="7">
        <f t="shared" si="148"/>
        <v>33.841666666666661</v>
      </c>
      <c r="V947" s="7">
        <f t="shared" si="149"/>
        <v>34.224999999999994</v>
      </c>
    </row>
    <row r="948" spans="1:22" ht="13.5" x14ac:dyDescent="0.25">
      <c r="A948" s="3">
        <f>RSI!A948</f>
        <v>43692</v>
      </c>
      <c r="B948" s="2">
        <f>RSI!B948</f>
        <v>8.5169999999999995</v>
      </c>
      <c r="C948" s="2">
        <f>RSI!I948</f>
        <v>46.606366712255685</v>
      </c>
      <c r="D948" s="2">
        <f>MACD!E948</f>
        <v>-1.7151930762031142E-2</v>
      </c>
      <c r="E948" s="2">
        <f>MACD!F948</f>
        <v>-1.8259507811605014E-2</v>
      </c>
      <c r="F948" s="2">
        <f>'Moving Avg'!D948</f>
        <v>8.5157999999999987</v>
      </c>
      <c r="G948" s="2">
        <f>'Moving Avg'!F948</f>
        <v>8.5236249999999991</v>
      </c>
      <c r="H948" s="2">
        <f>'Moving Avg'!G948</f>
        <v>8.6561900000000023</v>
      </c>
      <c r="I948" s="2">
        <f>'Moving Avg'!H948</f>
        <v>8.9933719999999884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16.5</v>
      </c>
      <c r="Q948" s="8">
        <f t="shared" si="144"/>
        <v>11.225</v>
      </c>
      <c r="R948" s="8">
        <f t="shared" si="145"/>
        <v>9.125</v>
      </c>
      <c r="S948" s="8">
        <f t="shared" si="146"/>
        <v>11.175000000000001</v>
      </c>
      <c r="T948" s="8">
        <f t="shared" si="147"/>
        <v>10.375</v>
      </c>
      <c r="U948" s="7">
        <f t="shared" si="148"/>
        <v>10.508333333333335</v>
      </c>
      <c r="V948" s="7">
        <f t="shared" si="149"/>
        <v>10.475000000000001</v>
      </c>
    </row>
    <row r="949" spans="1:22" ht="13.5" x14ac:dyDescent="0.25">
      <c r="A949" s="3">
        <f>RSI!A949</f>
        <v>43693</v>
      </c>
      <c r="B949" s="2">
        <f>RSI!B949</f>
        <v>8.2651000000000003</v>
      </c>
      <c r="C949" s="2">
        <f>RSI!I949</f>
        <v>33.942348436027729</v>
      </c>
      <c r="D949" s="2">
        <f>MACD!E949</f>
        <v>9.8884905909173426E-3</v>
      </c>
      <c r="E949" s="2">
        <f>MACD!F949</f>
        <v>-1.2629908131100544E-2</v>
      </c>
      <c r="F949" s="2">
        <f>'Moving Avg'!D949</f>
        <v>8.4666200000000007</v>
      </c>
      <c r="G949" s="2">
        <f>'Moving Avg'!F949</f>
        <v>8.4990299999999976</v>
      </c>
      <c r="H949" s="2">
        <f>'Moving Avg'!G949</f>
        <v>8.6477020000000024</v>
      </c>
      <c r="I949" s="2">
        <f>'Moving Avg'!H949</f>
        <v>8.9919814999999872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16.5</v>
      </c>
      <c r="Q949" s="8">
        <f t="shared" si="144"/>
        <v>11.225</v>
      </c>
      <c r="R949" s="8">
        <f t="shared" si="145"/>
        <v>9.125</v>
      </c>
      <c r="S949" s="8">
        <f t="shared" si="146"/>
        <v>11.175000000000001</v>
      </c>
      <c r="T949" s="8">
        <f t="shared" si="147"/>
        <v>10.375</v>
      </c>
      <c r="U949" s="7">
        <f t="shared" si="148"/>
        <v>10.508333333333335</v>
      </c>
      <c r="V949" s="7">
        <f t="shared" si="149"/>
        <v>10.475000000000001</v>
      </c>
    </row>
    <row r="950" spans="1:22" ht="13.5" x14ac:dyDescent="0.25">
      <c r="A950" s="3">
        <f>RSI!A950</f>
        <v>43696</v>
      </c>
      <c r="B950" s="2">
        <f>RSI!B950</f>
        <v>8.0972000000000008</v>
      </c>
      <c r="C950" s="2">
        <f>RSI!I950</f>
        <v>28.402583491215523</v>
      </c>
      <c r="D950" s="2">
        <f>MACD!E950</f>
        <v>4.4183538766693786E-2</v>
      </c>
      <c r="E950" s="2">
        <f>MACD!F950</f>
        <v>-1.2672187515416784E-3</v>
      </c>
      <c r="F950" s="2">
        <f>'Moving Avg'!D950</f>
        <v>8.3826599999999996</v>
      </c>
      <c r="G950" s="2">
        <f>'Moving Avg'!F950</f>
        <v>8.4690399999999979</v>
      </c>
      <c r="H950" s="2">
        <f>'Moving Avg'!G950</f>
        <v>8.6354060000000015</v>
      </c>
      <c r="I950" s="2">
        <f>'Moving Avg'!H950</f>
        <v>8.9902854999999899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  <c r="M950" s="7">
        <f t="shared" si="140"/>
        <v>50</v>
      </c>
      <c r="N950" s="7">
        <f t="shared" si="141"/>
        <v>0</v>
      </c>
      <c r="O950" s="7">
        <f t="shared" si="142"/>
        <v>0</v>
      </c>
      <c r="P950" s="7">
        <f t="shared" si="143"/>
        <v>16.5</v>
      </c>
      <c r="Q950" s="8">
        <f t="shared" si="144"/>
        <v>19.975000000000001</v>
      </c>
      <c r="R950" s="8">
        <f t="shared" si="145"/>
        <v>14.125</v>
      </c>
      <c r="S950" s="8">
        <f t="shared" si="146"/>
        <v>14.925000000000001</v>
      </c>
      <c r="T950" s="8">
        <f t="shared" si="147"/>
        <v>16.625</v>
      </c>
      <c r="U950" s="7">
        <f t="shared" si="148"/>
        <v>16.341666666666669</v>
      </c>
      <c r="V950" s="7">
        <f t="shared" si="149"/>
        <v>16.412500000000001</v>
      </c>
    </row>
    <row r="951" spans="1:22" ht="13.5" x14ac:dyDescent="0.25">
      <c r="A951" s="3">
        <f>RSI!A951</f>
        <v>43697</v>
      </c>
      <c r="B951" s="2">
        <f>RSI!B951</f>
        <v>8.0972000000000008</v>
      </c>
      <c r="C951" s="2">
        <f>RSI!I951</f>
        <v>28.402583491215523</v>
      </c>
      <c r="D951" s="2">
        <f>MACD!E951</f>
        <v>7.5812040456927576E-2</v>
      </c>
      <c r="E951" s="2">
        <f>MACD!F951</f>
        <v>1.4148633090152173E-2</v>
      </c>
      <c r="F951" s="2">
        <f>'Moving Avg'!D951</f>
        <v>8.2987000000000002</v>
      </c>
      <c r="G951" s="2">
        <f>'Moving Avg'!F951</f>
        <v>8.4510449999999988</v>
      </c>
      <c r="H951" s="2">
        <f>'Moving Avg'!G951</f>
        <v>8.6207480000000025</v>
      </c>
      <c r="I951" s="2">
        <f>'Moving Avg'!H951</f>
        <v>8.9892924999999906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50</v>
      </c>
      <c r="N951" s="7">
        <f t="shared" si="141"/>
        <v>0</v>
      </c>
      <c r="O951" s="7">
        <f t="shared" si="142"/>
        <v>0</v>
      </c>
      <c r="P951" s="7">
        <f t="shared" si="143"/>
        <v>16.5</v>
      </c>
      <c r="Q951" s="8">
        <f t="shared" si="144"/>
        <v>19.975000000000001</v>
      </c>
      <c r="R951" s="8">
        <f t="shared" si="145"/>
        <v>14.125</v>
      </c>
      <c r="S951" s="8">
        <f t="shared" si="146"/>
        <v>14.925000000000001</v>
      </c>
      <c r="T951" s="8">
        <f t="shared" si="147"/>
        <v>16.625</v>
      </c>
      <c r="U951" s="7">
        <f t="shared" si="148"/>
        <v>16.341666666666669</v>
      </c>
      <c r="V951" s="7">
        <f t="shared" si="149"/>
        <v>16.412500000000001</v>
      </c>
    </row>
    <row r="952" spans="1:22" ht="13.5" x14ac:dyDescent="0.25">
      <c r="A952" s="3">
        <f>RSI!A952</f>
        <v>43698</v>
      </c>
      <c r="B952" s="2">
        <f>RSI!B952</f>
        <v>7.8573000000000004</v>
      </c>
      <c r="C952" s="2">
        <f>RSI!I952</f>
        <v>22.356192698023364</v>
      </c>
      <c r="D952" s="2">
        <f>MACD!E952</f>
        <v>0.12368437607797311</v>
      </c>
      <c r="E952" s="2">
        <f>MACD!F952</f>
        <v>3.6055781687716365E-2</v>
      </c>
      <c r="F952" s="2">
        <f>'Moving Avg'!D952</f>
        <v>8.16676</v>
      </c>
      <c r="G952" s="2">
        <f>'Moving Avg'!F952</f>
        <v>8.4336549999999981</v>
      </c>
      <c r="H952" s="2">
        <f>'Moving Avg'!G952</f>
        <v>8.6012920000000026</v>
      </c>
      <c r="I952" s="2">
        <f>'Moving Avg'!H952</f>
        <v>8.9863969999999878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50</v>
      </c>
      <c r="N952" s="7">
        <f t="shared" si="141"/>
        <v>0</v>
      </c>
      <c r="O952" s="7">
        <f t="shared" si="142"/>
        <v>0</v>
      </c>
      <c r="P952" s="7">
        <f t="shared" si="143"/>
        <v>16.5</v>
      </c>
      <c r="Q952" s="8">
        <f t="shared" si="144"/>
        <v>19.975000000000001</v>
      </c>
      <c r="R952" s="8">
        <f t="shared" si="145"/>
        <v>14.125</v>
      </c>
      <c r="S952" s="8">
        <f t="shared" si="146"/>
        <v>14.925000000000001</v>
      </c>
      <c r="T952" s="8">
        <f t="shared" si="147"/>
        <v>16.625</v>
      </c>
      <c r="U952" s="7">
        <f t="shared" si="148"/>
        <v>16.341666666666669</v>
      </c>
      <c r="V952" s="7">
        <f t="shared" si="149"/>
        <v>16.412500000000001</v>
      </c>
    </row>
    <row r="953" spans="1:22" ht="13.5" x14ac:dyDescent="0.25">
      <c r="A953" s="3">
        <f>RSI!A953</f>
        <v>43699</v>
      </c>
      <c r="B953" s="2">
        <f>RSI!B953</f>
        <v>7.8573000000000004</v>
      </c>
      <c r="C953" s="2">
        <f>RSI!I953</f>
        <v>22.356192698023364</v>
      </c>
      <c r="D953" s="2">
        <f>MACD!E953</f>
        <v>0.16784664044114983</v>
      </c>
      <c r="E953" s="2">
        <f>MACD!F953</f>
        <v>6.2413953438403058E-2</v>
      </c>
      <c r="F953" s="2">
        <f>'Moving Avg'!D953</f>
        <v>8.0348199999999999</v>
      </c>
      <c r="G953" s="2">
        <f>'Moving Avg'!F953</f>
        <v>8.4039649999999995</v>
      </c>
      <c r="H953" s="2">
        <f>'Moving Avg'!G953</f>
        <v>8.5818360000000027</v>
      </c>
      <c r="I953" s="2">
        <f>'Moving Avg'!H953</f>
        <v>8.9822359999999861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50</v>
      </c>
      <c r="N953" s="7">
        <f t="shared" si="141"/>
        <v>0</v>
      </c>
      <c r="O953" s="7">
        <f t="shared" si="142"/>
        <v>0</v>
      </c>
      <c r="P953" s="7">
        <f t="shared" si="143"/>
        <v>16.5</v>
      </c>
      <c r="Q953" s="8">
        <f t="shared" si="144"/>
        <v>19.975000000000001</v>
      </c>
      <c r="R953" s="8">
        <f t="shared" si="145"/>
        <v>14.125</v>
      </c>
      <c r="S953" s="8">
        <f t="shared" si="146"/>
        <v>14.925000000000001</v>
      </c>
      <c r="T953" s="8">
        <f t="shared" si="147"/>
        <v>16.625</v>
      </c>
      <c r="U953" s="7">
        <f t="shared" si="148"/>
        <v>16.341666666666669</v>
      </c>
      <c r="V953" s="7">
        <f t="shared" si="149"/>
        <v>16.412500000000001</v>
      </c>
    </row>
    <row r="954" spans="1:22" ht="13.5" x14ac:dyDescent="0.25">
      <c r="A954" s="3">
        <f>RSI!A954</f>
        <v>43700</v>
      </c>
      <c r="B954" s="2">
        <f>RSI!B954</f>
        <v>7.8573000000000004</v>
      </c>
      <c r="C954" s="2">
        <f>RSI!I954</f>
        <v>22.356192698023364</v>
      </c>
      <c r="D954" s="2">
        <f>MACD!E954</f>
        <v>0.20029118784317035</v>
      </c>
      <c r="E954" s="2">
        <f>MACD!F954</f>
        <v>8.9989400319356525E-2</v>
      </c>
      <c r="F954" s="2">
        <f>'Moving Avg'!D954</f>
        <v>7.953260000000002</v>
      </c>
      <c r="G954" s="2">
        <f>'Moving Avg'!F954</f>
        <v>8.3853749999999998</v>
      </c>
      <c r="H954" s="2">
        <f>'Moving Avg'!G954</f>
        <v>8.5646300000000011</v>
      </c>
      <c r="I954" s="2">
        <f>'Moving Avg'!H954</f>
        <v>8.9756849999999861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50</v>
      </c>
      <c r="N954" s="7">
        <f t="shared" si="141"/>
        <v>0</v>
      </c>
      <c r="O954" s="7">
        <f t="shared" si="142"/>
        <v>0</v>
      </c>
      <c r="P954" s="7">
        <f t="shared" si="143"/>
        <v>16.5</v>
      </c>
      <c r="Q954" s="8">
        <f t="shared" si="144"/>
        <v>19.975000000000001</v>
      </c>
      <c r="R954" s="8">
        <f t="shared" si="145"/>
        <v>14.125</v>
      </c>
      <c r="S954" s="8">
        <f t="shared" si="146"/>
        <v>14.925000000000001</v>
      </c>
      <c r="T954" s="8">
        <f t="shared" si="147"/>
        <v>16.625</v>
      </c>
      <c r="U954" s="7">
        <f t="shared" si="148"/>
        <v>16.341666666666669</v>
      </c>
      <c r="V954" s="7">
        <f t="shared" si="149"/>
        <v>16.412500000000001</v>
      </c>
    </row>
    <row r="955" spans="1:22" ht="13.5" x14ac:dyDescent="0.25">
      <c r="A955" s="3">
        <f>RSI!A955</f>
        <v>43703</v>
      </c>
      <c r="B955" s="2">
        <f>RSI!B955</f>
        <v>7.8573000000000004</v>
      </c>
      <c r="C955" s="2">
        <f>RSI!I955</f>
        <v>22.356192698023364</v>
      </c>
      <c r="D955" s="2">
        <f>MACD!E955</f>
        <v>0.23180083395195439</v>
      </c>
      <c r="E955" s="2">
        <f>MACD!F955</f>
        <v>0.11835168704587609</v>
      </c>
      <c r="F955" s="2">
        <f>'Moving Avg'!D955</f>
        <v>7.9052800000000003</v>
      </c>
      <c r="G955" s="2">
        <f>'Moving Avg'!F955</f>
        <v>8.358385000000002</v>
      </c>
      <c r="H955" s="2">
        <f>'Moving Avg'!G955</f>
        <v>8.5463000000000005</v>
      </c>
      <c r="I955" s="2">
        <f>'Moving Avg'!H955</f>
        <v>8.966602999999985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  <c r="M955" s="7">
        <f t="shared" si="140"/>
        <v>50</v>
      </c>
      <c r="N955" s="7">
        <f t="shared" si="141"/>
        <v>0</v>
      </c>
      <c r="O955" s="7">
        <f t="shared" si="142"/>
        <v>0</v>
      </c>
      <c r="P955" s="7">
        <f t="shared" si="143"/>
        <v>16.5</v>
      </c>
      <c r="Q955" s="8">
        <f t="shared" si="144"/>
        <v>19.975000000000001</v>
      </c>
      <c r="R955" s="8">
        <f t="shared" si="145"/>
        <v>14.125</v>
      </c>
      <c r="S955" s="8">
        <f t="shared" si="146"/>
        <v>14.925000000000001</v>
      </c>
      <c r="T955" s="8">
        <f t="shared" si="147"/>
        <v>16.625</v>
      </c>
      <c r="U955" s="7">
        <f t="shared" si="148"/>
        <v>16.341666666666669</v>
      </c>
      <c r="V955" s="7">
        <f t="shared" si="149"/>
        <v>16.412500000000001</v>
      </c>
    </row>
    <row r="956" spans="1:22" ht="13.5" x14ac:dyDescent="0.25">
      <c r="A956" s="3">
        <f>RSI!A956</f>
        <v>43704</v>
      </c>
      <c r="B956" s="2">
        <f>RSI!B956</f>
        <v>7.8573000000000004</v>
      </c>
      <c r="C956" s="2">
        <f>RSI!I956</f>
        <v>22.356192698023364</v>
      </c>
      <c r="D956" s="2">
        <f>MACD!E956</f>
        <v>0.26136422239670587</v>
      </c>
      <c r="E956" s="2">
        <f>MACD!F956</f>
        <v>0.14695419411604205</v>
      </c>
      <c r="F956" s="2">
        <f>'Moving Avg'!D956</f>
        <v>7.8573000000000004</v>
      </c>
      <c r="G956" s="2">
        <f>'Moving Avg'!F956</f>
        <v>8.3227000000000011</v>
      </c>
      <c r="H956" s="2">
        <f>'Moving Avg'!G956</f>
        <v>8.5279699999999998</v>
      </c>
      <c r="I956" s="2">
        <f>'Moving Avg'!H956</f>
        <v>8.9568459999999828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50</v>
      </c>
      <c r="N956" s="7">
        <f t="shared" si="141"/>
        <v>0</v>
      </c>
      <c r="O956" s="7">
        <f t="shared" si="142"/>
        <v>0</v>
      </c>
      <c r="P956" s="7">
        <f t="shared" si="143"/>
        <v>16.5</v>
      </c>
      <c r="Q956" s="8">
        <f t="shared" si="144"/>
        <v>19.975000000000001</v>
      </c>
      <c r="R956" s="8">
        <f t="shared" si="145"/>
        <v>14.125</v>
      </c>
      <c r="S956" s="8">
        <f t="shared" si="146"/>
        <v>14.925000000000001</v>
      </c>
      <c r="T956" s="8">
        <f t="shared" si="147"/>
        <v>16.625</v>
      </c>
      <c r="U956" s="7">
        <f t="shared" si="148"/>
        <v>16.341666666666669</v>
      </c>
      <c r="V956" s="7">
        <f t="shared" si="149"/>
        <v>16.412500000000001</v>
      </c>
    </row>
    <row r="957" spans="1:22" ht="13.5" x14ac:dyDescent="0.25">
      <c r="A957" s="3">
        <f>RSI!A957</f>
        <v>43705</v>
      </c>
      <c r="B957" s="2">
        <f>RSI!B957</f>
        <v>8.0731999999999999</v>
      </c>
      <c r="C957" s="2">
        <f>RSI!I957</f>
        <v>39.222712875795324</v>
      </c>
      <c r="D957" s="2">
        <f>MACD!E957</f>
        <v>0.27307326778906926</v>
      </c>
      <c r="E957" s="2">
        <f>MACD!F957</f>
        <v>0.17217800885064749</v>
      </c>
      <c r="F957" s="2">
        <f>'Moving Avg'!D957</f>
        <v>7.9004799999999999</v>
      </c>
      <c r="G957" s="2">
        <f>'Moving Avg'!F957</f>
        <v>8.2939100000000003</v>
      </c>
      <c r="H957" s="2">
        <f>'Moving Avg'!G957</f>
        <v>8.5133960000000002</v>
      </c>
      <c r="I957" s="2">
        <f>'Moving Avg'!H957</f>
        <v>8.9481684999999853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  <c r="M957" s="7">
        <f t="shared" si="140"/>
        <v>25</v>
      </c>
      <c r="N957" s="7">
        <f t="shared" si="141"/>
        <v>0</v>
      </c>
      <c r="O957" s="7">
        <f t="shared" si="142"/>
        <v>0</v>
      </c>
      <c r="P957" s="7">
        <f t="shared" si="143"/>
        <v>83.5</v>
      </c>
      <c r="Q957" s="8">
        <f t="shared" si="144"/>
        <v>21.274999999999999</v>
      </c>
      <c r="R957" s="8">
        <f t="shared" si="145"/>
        <v>25.875</v>
      </c>
      <c r="S957" s="8">
        <f t="shared" si="146"/>
        <v>41.325000000000003</v>
      </c>
      <c r="T957" s="8">
        <f t="shared" si="147"/>
        <v>27.125</v>
      </c>
      <c r="U957" s="7">
        <f t="shared" si="148"/>
        <v>29.491666666666664</v>
      </c>
      <c r="V957" s="7">
        <f t="shared" si="149"/>
        <v>28.9</v>
      </c>
    </row>
    <row r="958" spans="1:22" ht="13.5" x14ac:dyDescent="0.25">
      <c r="A958" s="3">
        <f>RSI!A958</f>
        <v>43706</v>
      </c>
      <c r="B958" s="2">
        <f>RSI!B958</f>
        <v>8.0731999999999999</v>
      </c>
      <c r="C958" s="2">
        <f>RSI!I958</f>
        <v>39.222712875795324</v>
      </c>
      <c r="D958" s="2">
        <f>MACD!E958</f>
        <v>0.28419262508748488</v>
      </c>
      <c r="E958" s="2">
        <f>MACD!F958</f>
        <v>0.19458093209801497</v>
      </c>
      <c r="F958" s="2">
        <f>'Moving Avg'!D958</f>
        <v>7.9436599999999995</v>
      </c>
      <c r="G958" s="2">
        <f>'Moving Avg'!F958</f>
        <v>8.2648200000000003</v>
      </c>
      <c r="H958" s="2">
        <f>'Moving Avg'!G958</f>
        <v>8.4988220000000005</v>
      </c>
      <c r="I958" s="2">
        <f>'Moving Avg'!H958</f>
        <v>8.9398849999999843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  <c r="M958" s="7">
        <f t="shared" si="140"/>
        <v>25</v>
      </c>
      <c r="N958" s="7">
        <f t="shared" si="141"/>
        <v>0</v>
      </c>
      <c r="O958" s="7">
        <f t="shared" si="142"/>
        <v>0</v>
      </c>
      <c r="P958" s="7">
        <f t="shared" si="143"/>
        <v>83.5</v>
      </c>
      <c r="Q958" s="8">
        <f t="shared" si="144"/>
        <v>21.274999999999999</v>
      </c>
      <c r="R958" s="8">
        <f t="shared" si="145"/>
        <v>25.875</v>
      </c>
      <c r="S958" s="8">
        <f t="shared" si="146"/>
        <v>41.325000000000003</v>
      </c>
      <c r="T958" s="8">
        <f t="shared" si="147"/>
        <v>27.125</v>
      </c>
      <c r="U958" s="7">
        <f t="shared" si="148"/>
        <v>29.491666666666664</v>
      </c>
      <c r="V958" s="7">
        <f t="shared" si="149"/>
        <v>28.9</v>
      </c>
    </row>
    <row r="959" spans="1:22" ht="13.5" x14ac:dyDescent="0.25">
      <c r="A959" s="3">
        <f>RSI!A959</f>
        <v>43707</v>
      </c>
      <c r="B959" s="2">
        <f>RSI!B959</f>
        <v>8.0731999999999999</v>
      </c>
      <c r="C959" s="2">
        <f>RSI!I959</f>
        <v>39.222712875795317</v>
      </c>
      <c r="D959" s="2">
        <f>MACD!E959</f>
        <v>0.25596941356815073</v>
      </c>
      <c r="E959" s="2">
        <f>MACD!F959</f>
        <v>0.20685862839204214</v>
      </c>
      <c r="F959" s="2">
        <f>'Moving Avg'!D959</f>
        <v>7.9868400000000008</v>
      </c>
      <c r="G959" s="2">
        <f>'Moving Avg'!F959</f>
        <v>8.2396299999999965</v>
      </c>
      <c r="H959" s="2">
        <f>'Moving Avg'!G959</f>
        <v>8.4842480000000009</v>
      </c>
      <c r="I959" s="2">
        <f>'Moving Avg'!H959</f>
        <v>8.9329229999999846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83.5</v>
      </c>
      <c r="Q959" s="8">
        <f t="shared" si="144"/>
        <v>21.274999999999999</v>
      </c>
      <c r="R959" s="8">
        <f t="shared" si="145"/>
        <v>25.875</v>
      </c>
      <c r="S959" s="8">
        <f t="shared" si="146"/>
        <v>41.325000000000003</v>
      </c>
      <c r="T959" s="8">
        <f t="shared" si="147"/>
        <v>27.125</v>
      </c>
      <c r="U959" s="7">
        <f t="shared" si="148"/>
        <v>29.491666666666664</v>
      </c>
      <c r="V959" s="7">
        <f t="shared" si="149"/>
        <v>28.9</v>
      </c>
    </row>
    <row r="960" spans="1:22" ht="13.5" x14ac:dyDescent="0.25">
      <c r="A960" s="3">
        <f>RSI!A960</f>
        <v>43710</v>
      </c>
      <c r="B960" s="2">
        <f>RSI!B960</f>
        <v>8.2171000000000003</v>
      </c>
      <c r="C960" s="2">
        <f>RSI!I960</f>
        <v>48.530216432922373</v>
      </c>
      <c r="D960" s="2">
        <f>MACD!E960</f>
        <v>0.19663704655365244</v>
      </c>
      <c r="E960" s="2">
        <f>MACD!F960</f>
        <v>0.20481431202436423</v>
      </c>
      <c r="F960" s="2">
        <f>'Moving Avg'!D960</f>
        <v>8.0588000000000015</v>
      </c>
      <c r="G960" s="2">
        <f>'Moving Avg'!F960</f>
        <v>8.222534999999997</v>
      </c>
      <c r="H960" s="2">
        <f>'Moving Avg'!G960</f>
        <v>8.4725520000000003</v>
      </c>
      <c r="I960" s="2">
        <f>'Moving Avg'!H960</f>
        <v>8.9266804999999856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83.5</v>
      </c>
      <c r="Q960" s="8">
        <f t="shared" si="144"/>
        <v>37.024999999999999</v>
      </c>
      <c r="R960" s="8">
        <f t="shared" si="145"/>
        <v>34.875</v>
      </c>
      <c r="S960" s="8">
        <f t="shared" si="146"/>
        <v>48.075000000000003</v>
      </c>
      <c r="T960" s="8">
        <f t="shared" si="147"/>
        <v>38.375</v>
      </c>
      <c r="U960" s="7">
        <f t="shared" si="148"/>
        <v>39.991666666666667</v>
      </c>
      <c r="V960" s="7">
        <f t="shared" si="149"/>
        <v>39.587500000000006</v>
      </c>
    </row>
    <row r="961" spans="1:22" ht="13.5" x14ac:dyDescent="0.25">
      <c r="A961" s="3">
        <f>RSI!A961</f>
        <v>43711</v>
      </c>
      <c r="B961" s="2">
        <f>RSI!B961</f>
        <v>8.2171000000000003</v>
      </c>
      <c r="C961" s="2">
        <f>RSI!I961</f>
        <v>48.530216432922373</v>
      </c>
      <c r="D961" s="2">
        <f>MACD!E961</f>
        <v>0.14654431403170953</v>
      </c>
      <c r="E961" s="2">
        <f>MACD!F961</f>
        <v>0.19316031242583329</v>
      </c>
      <c r="F961" s="2">
        <f>'Moving Avg'!D961</f>
        <v>8.1307600000000004</v>
      </c>
      <c r="G961" s="2">
        <f>'Moving Avg'!F961</f>
        <v>8.2054399999999958</v>
      </c>
      <c r="H961" s="2">
        <f>'Moving Avg'!G961</f>
        <v>8.4608559999999997</v>
      </c>
      <c r="I961" s="2">
        <f>'Moving Avg'!H961</f>
        <v>8.9218439999999859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100</v>
      </c>
      <c r="O961" s="7">
        <f t="shared" si="142"/>
        <v>0</v>
      </c>
      <c r="P961" s="7">
        <f t="shared" si="143"/>
        <v>83.5</v>
      </c>
      <c r="Q961" s="8">
        <f t="shared" si="144"/>
        <v>56.274999999999999</v>
      </c>
      <c r="R961" s="8">
        <f t="shared" si="145"/>
        <v>45.875</v>
      </c>
      <c r="S961" s="8">
        <f t="shared" si="146"/>
        <v>56.325000000000003</v>
      </c>
      <c r="T961" s="8">
        <f t="shared" si="147"/>
        <v>52.125</v>
      </c>
      <c r="U961" s="7">
        <f t="shared" si="148"/>
        <v>52.82500000000001</v>
      </c>
      <c r="V961" s="7">
        <f t="shared" si="149"/>
        <v>52.650000000000006</v>
      </c>
    </row>
    <row r="962" spans="1:22" ht="13.5" x14ac:dyDescent="0.25">
      <c r="A962" s="3">
        <f>RSI!A962</f>
        <v>43712</v>
      </c>
      <c r="B962" s="2">
        <f>RSI!B962</f>
        <v>8.2171000000000003</v>
      </c>
      <c r="C962" s="2">
        <f>RSI!I962</f>
        <v>48.530216432922373</v>
      </c>
      <c r="D962" s="2">
        <f>MACD!E962</f>
        <v>6.7353776425838063E-2</v>
      </c>
      <c r="E962" s="2">
        <f>MACD!F962</f>
        <v>0.16799900522583425</v>
      </c>
      <c r="F962" s="2">
        <f>'Moving Avg'!D962</f>
        <v>8.1595400000000016</v>
      </c>
      <c r="G962" s="2">
        <f>'Moving Avg'!F962</f>
        <v>8.1880449999999954</v>
      </c>
      <c r="H962" s="2">
        <f>'Moving Avg'!G962</f>
        <v>8.4491600000000009</v>
      </c>
      <c r="I962" s="2">
        <f>'Moving Avg'!H962</f>
        <v>8.9163324999999833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100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56.274999999999999</v>
      </c>
      <c r="R962" s="8">
        <f t="shared" si="145"/>
        <v>45.875</v>
      </c>
      <c r="S962" s="8">
        <f t="shared" si="146"/>
        <v>56.325000000000003</v>
      </c>
      <c r="T962" s="8">
        <f t="shared" si="147"/>
        <v>52.125</v>
      </c>
      <c r="U962" s="7">
        <f t="shared" si="148"/>
        <v>52.82500000000001</v>
      </c>
      <c r="V962" s="7">
        <f t="shared" si="149"/>
        <v>52.650000000000006</v>
      </c>
    </row>
    <row r="963" spans="1:22" ht="13.5" x14ac:dyDescent="0.25">
      <c r="A963" s="3">
        <f>RSI!A963</f>
        <v>43713</v>
      </c>
      <c r="B963" s="2">
        <f>RSI!B963</f>
        <v>8.2171000000000003</v>
      </c>
      <c r="C963" s="2">
        <f>RSI!I963</f>
        <v>48.530216432922373</v>
      </c>
      <c r="D963" s="2">
        <f>MACD!E963</f>
        <v>4.4205862721113931E-4</v>
      </c>
      <c r="E963" s="2">
        <f>MACD!F963</f>
        <v>0.13448761590610961</v>
      </c>
      <c r="F963" s="2">
        <f>'Moving Avg'!D963</f>
        <v>8.1883200000000009</v>
      </c>
      <c r="G963" s="2">
        <f>'Moving Avg'!F963</f>
        <v>8.1706499999999966</v>
      </c>
      <c r="H963" s="2">
        <f>'Moving Avg'!G963</f>
        <v>8.4374640000000003</v>
      </c>
      <c r="I963" s="2">
        <f>'Moving Avg'!H963</f>
        <v>8.9121989999999851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  <c r="M963" s="7">
        <f t="shared" si="150"/>
        <v>25</v>
      </c>
      <c r="N963" s="7">
        <f t="shared" si="151"/>
        <v>100</v>
      </c>
      <c r="O963" s="7">
        <f t="shared" si="152"/>
        <v>0</v>
      </c>
      <c r="P963" s="7">
        <f t="shared" si="153"/>
        <v>83.5</v>
      </c>
      <c r="Q963" s="8">
        <f t="shared" ref="Q963:Q1026" si="154">0.35*M963+N963*0.35+O963*0.15+P963*0.15</f>
        <v>56.274999999999999</v>
      </c>
      <c r="R963" s="8">
        <f t="shared" ref="R963:R1026" si="155">M963*0.2+N963*0.2+O963*0.35+P963*0.25</f>
        <v>45.875</v>
      </c>
      <c r="S963" s="8">
        <f t="shared" ref="S963:S1026" si="156">M963*0.15+N963*0.15+O963*0.25+P963*0.45</f>
        <v>56.325000000000003</v>
      </c>
      <c r="T963" s="8">
        <f t="shared" ref="T963:T1026" si="157">0.25*SUM(M963:P963)</f>
        <v>52.125</v>
      </c>
      <c r="U963" s="7">
        <f t="shared" ref="U963:U1026" si="158">SUM(Q963:S963)/3</f>
        <v>52.82500000000001</v>
      </c>
      <c r="V963" s="7">
        <f t="shared" ref="V963:V1026" si="159">SUM(Q963:T963)/4</f>
        <v>52.650000000000006</v>
      </c>
    </row>
    <row r="964" spans="1:22" ht="13.5" x14ac:dyDescent="0.25">
      <c r="A964" s="3">
        <f>RSI!A964</f>
        <v>43714</v>
      </c>
      <c r="B964" s="2">
        <f>RSI!B964</f>
        <v>8.3910999999999998</v>
      </c>
      <c r="C964" s="2">
        <f>RSI!I964</f>
        <v>58.793471383735188</v>
      </c>
      <c r="D964" s="2">
        <f>MACD!E964</f>
        <v>-6.8975863393104575E-2</v>
      </c>
      <c r="E964" s="2">
        <f>MACD!F964</f>
        <v>9.3794920046266772E-2</v>
      </c>
      <c r="F964" s="2">
        <f>'Moving Avg'!D964</f>
        <v>8.2519000000000009</v>
      </c>
      <c r="G964" s="2">
        <f>'Moving Avg'!F964</f>
        <v>8.1646549999999962</v>
      </c>
      <c r="H964" s="2">
        <f>'Moving Avg'!G964</f>
        <v>8.4292479999999994</v>
      </c>
      <c r="I964" s="2">
        <f>'Moving Avg'!H964</f>
        <v>8.9102854999999845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  <c r="M964" s="7">
        <f t="shared" si="150"/>
        <v>25</v>
      </c>
      <c r="N964" s="7">
        <f t="shared" si="151"/>
        <v>100</v>
      </c>
      <c r="O964" s="7">
        <f t="shared" si="152"/>
        <v>0</v>
      </c>
      <c r="P964" s="7">
        <f t="shared" si="153"/>
        <v>83.5</v>
      </c>
      <c r="Q964" s="8">
        <f t="shared" si="154"/>
        <v>56.274999999999999</v>
      </c>
      <c r="R964" s="8">
        <f t="shared" si="155"/>
        <v>45.875</v>
      </c>
      <c r="S964" s="8">
        <f t="shared" si="156"/>
        <v>56.325000000000003</v>
      </c>
      <c r="T964" s="8">
        <f t="shared" si="157"/>
        <v>52.125</v>
      </c>
      <c r="U964" s="7">
        <f t="shared" si="158"/>
        <v>52.82500000000001</v>
      </c>
      <c r="V964" s="7">
        <f t="shared" si="159"/>
        <v>52.650000000000006</v>
      </c>
    </row>
    <row r="965" spans="1:22" ht="13.5" x14ac:dyDescent="0.25">
      <c r="A965" s="3">
        <f>RSI!A965</f>
        <v>43717</v>
      </c>
      <c r="B965" s="2">
        <f>RSI!B965</f>
        <v>8.3910999999999998</v>
      </c>
      <c r="C965" s="2">
        <f>RSI!I965</f>
        <v>58.793471383735188</v>
      </c>
      <c r="D965" s="2">
        <f>MACD!E965</f>
        <v>-0.12866026539314745</v>
      </c>
      <c r="E965" s="2">
        <f>MACD!F965</f>
        <v>4.9303882958383921E-2</v>
      </c>
      <c r="F965" s="2">
        <f>'Moving Avg'!D965</f>
        <v>8.2866999999999997</v>
      </c>
      <c r="G965" s="2">
        <f>'Moving Avg'!F965</f>
        <v>8.1583599999999983</v>
      </c>
      <c r="H965" s="2">
        <f>'Moving Avg'!G965</f>
        <v>8.4210320000000003</v>
      </c>
      <c r="I965" s="2">
        <f>'Moving Avg'!H965</f>
        <v>8.9083719999999857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  <c r="M965" s="7">
        <f t="shared" si="150"/>
        <v>25</v>
      </c>
      <c r="N965" s="7">
        <f t="shared" si="151"/>
        <v>100</v>
      </c>
      <c r="O965" s="7">
        <f t="shared" si="152"/>
        <v>0</v>
      </c>
      <c r="P965" s="7">
        <f t="shared" si="153"/>
        <v>83.5</v>
      </c>
      <c r="Q965" s="8">
        <f t="shared" si="154"/>
        <v>56.274999999999999</v>
      </c>
      <c r="R965" s="8">
        <f t="shared" si="155"/>
        <v>45.875</v>
      </c>
      <c r="S965" s="8">
        <f t="shared" si="156"/>
        <v>56.325000000000003</v>
      </c>
      <c r="T965" s="8">
        <f t="shared" si="157"/>
        <v>52.125</v>
      </c>
      <c r="U965" s="7">
        <f t="shared" si="158"/>
        <v>52.82500000000001</v>
      </c>
      <c r="V965" s="7">
        <f t="shared" si="159"/>
        <v>52.650000000000006</v>
      </c>
    </row>
    <row r="966" spans="1:22" ht="13.5" x14ac:dyDescent="0.25">
      <c r="A966" s="3">
        <f>RSI!A966</f>
        <v>43718</v>
      </c>
      <c r="B966" s="2">
        <f>RSI!B966</f>
        <v>8.3910999999999998</v>
      </c>
      <c r="C966" s="2">
        <f>RSI!I966</f>
        <v>58.793471383735188</v>
      </c>
      <c r="D966" s="2">
        <f>MACD!E966</f>
        <v>-0.18003852604397075</v>
      </c>
      <c r="E966" s="2">
        <f>MACD!F966</f>
        <v>3.4354011579129928E-3</v>
      </c>
      <c r="F966" s="2">
        <f>'Moving Avg'!D966</f>
        <v>8.3215000000000003</v>
      </c>
      <c r="G966" s="2">
        <f>'Moving Avg'!F966</f>
        <v>8.1520649999999968</v>
      </c>
      <c r="H966" s="2">
        <f>'Moving Avg'!G966</f>
        <v>8.4128159999999994</v>
      </c>
      <c r="I966" s="2">
        <f>'Moving Avg'!H966</f>
        <v>8.9059519999999868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  <c r="M966" s="7">
        <f t="shared" si="150"/>
        <v>25</v>
      </c>
      <c r="N966" s="7">
        <f t="shared" si="151"/>
        <v>100</v>
      </c>
      <c r="O966" s="7">
        <f t="shared" si="152"/>
        <v>0</v>
      </c>
      <c r="P966" s="7">
        <f t="shared" si="153"/>
        <v>83.5</v>
      </c>
      <c r="Q966" s="8">
        <f t="shared" si="154"/>
        <v>56.274999999999999</v>
      </c>
      <c r="R966" s="8">
        <f t="shared" si="155"/>
        <v>45.875</v>
      </c>
      <c r="S966" s="8">
        <f t="shared" si="156"/>
        <v>56.325000000000003</v>
      </c>
      <c r="T966" s="8">
        <f t="shared" si="157"/>
        <v>52.125</v>
      </c>
      <c r="U966" s="7">
        <f t="shared" si="158"/>
        <v>52.82500000000001</v>
      </c>
      <c r="V966" s="7">
        <f t="shared" si="159"/>
        <v>52.650000000000006</v>
      </c>
    </row>
    <row r="967" spans="1:22" ht="13.5" x14ac:dyDescent="0.25">
      <c r="A967" s="3">
        <f>RSI!A967</f>
        <v>43719</v>
      </c>
      <c r="B967" s="2">
        <f>RSI!B967</f>
        <v>8.3971</v>
      </c>
      <c r="C967" s="2">
        <f>RSI!I967</f>
        <v>59.144337223771565</v>
      </c>
      <c r="D967" s="2">
        <f>MACD!E967</f>
        <v>-0.19155267867873071</v>
      </c>
      <c r="E967" s="2">
        <f>MACD!F967</f>
        <v>-3.5562214809415751E-2</v>
      </c>
      <c r="F967" s="2">
        <f>'Moving Avg'!D967</f>
        <v>8.3574999999999999</v>
      </c>
      <c r="G967" s="2">
        <f>'Moving Avg'!F967</f>
        <v>8.1460699999999981</v>
      </c>
      <c r="H967" s="2">
        <f>'Moving Avg'!G967</f>
        <v>8.4047200000000011</v>
      </c>
      <c r="I967" s="2">
        <f>'Moving Avg'!H967</f>
        <v>8.9022404999999853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100</v>
      </c>
      <c r="O967" s="7">
        <f t="shared" si="152"/>
        <v>0</v>
      </c>
      <c r="P967" s="7">
        <f t="shared" si="153"/>
        <v>83.5</v>
      </c>
      <c r="Q967" s="8">
        <f t="shared" si="154"/>
        <v>56.274999999999999</v>
      </c>
      <c r="R967" s="8">
        <f t="shared" si="155"/>
        <v>45.875</v>
      </c>
      <c r="S967" s="8">
        <f t="shared" si="156"/>
        <v>56.325000000000003</v>
      </c>
      <c r="T967" s="8">
        <f t="shared" si="157"/>
        <v>52.125</v>
      </c>
      <c r="U967" s="7">
        <f t="shared" si="158"/>
        <v>52.82500000000001</v>
      </c>
      <c r="V967" s="7">
        <f t="shared" si="159"/>
        <v>52.650000000000006</v>
      </c>
    </row>
    <row r="968" spans="1:22" ht="13.5" x14ac:dyDescent="0.25">
      <c r="A968" s="3">
        <f>RSI!A968</f>
        <v>43720</v>
      </c>
      <c r="B968" s="2">
        <f>RSI!B968</f>
        <v>8.4571000000000005</v>
      </c>
      <c r="C968" s="2">
        <f>RSI!I968</f>
        <v>62.57603866680418</v>
      </c>
      <c r="D968" s="2">
        <f>MACD!E968</f>
        <v>-0.2065264144617629</v>
      </c>
      <c r="E968" s="2">
        <f>MACD!F968</f>
        <v>-6.9755054739885178E-2</v>
      </c>
      <c r="F968" s="2">
        <f>'Moving Avg'!D968</f>
        <v>8.4055</v>
      </c>
      <c r="G968" s="2">
        <f>'Moving Avg'!F968</f>
        <v>8.1430749999999996</v>
      </c>
      <c r="H968" s="2">
        <f>'Moving Avg'!G968</f>
        <v>8.3983860000000021</v>
      </c>
      <c r="I968" s="2">
        <f>'Moving Avg'!H968</f>
        <v>8.8975074999999872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  <c r="M968" s="7">
        <f t="shared" si="150"/>
        <v>25</v>
      </c>
      <c r="N968" s="7">
        <f t="shared" si="151"/>
        <v>100</v>
      </c>
      <c r="O968" s="7">
        <f t="shared" si="152"/>
        <v>0</v>
      </c>
      <c r="P968" s="7">
        <f t="shared" si="153"/>
        <v>83.5</v>
      </c>
      <c r="Q968" s="8">
        <f t="shared" si="154"/>
        <v>56.274999999999999</v>
      </c>
      <c r="R968" s="8">
        <f t="shared" si="155"/>
        <v>45.875</v>
      </c>
      <c r="S968" s="8">
        <f t="shared" si="156"/>
        <v>56.325000000000003</v>
      </c>
      <c r="T968" s="8">
        <f t="shared" si="157"/>
        <v>52.125</v>
      </c>
      <c r="U968" s="7">
        <f t="shared" si="158"/>
        <v>52.82500000000001</v>
      </c>
      <c r="V968" s="7">
        <f t="shared" si="159"/>
        <v>52.650000000000006</v>
      </c>
    </row>
    <row r="969" spans="1:22" ht="13.5" x14ac:dyDescent="0.25">
      <c r="A969" s="3">
        <f>RSI!A969</f>
        <v>43721</v>
      </c>
      <c r="B969" s="2">
        <f>RSI!B969</f>
        <v>8.4571000000000005</v>
      </c>
      <c r="C969" s="2">
        <f>RSI!I969</f>
        <v>62.57603866680418</v>
      </c>
      <c r="D969" s="2">
        <f>MACD!E969</f>
        <v>-0.22027932523807792</v>
      </c>
      <c r="E969" s="2">
        <f>MACD!F969</f>
        <v>-9.9859908839523726E-2</v>
      </c>
      <c r="F969" s="2">
        <f>'Moving Avg'!D969</f>
        <v>8.4186999999999976</v>
      </c>
      <c r="G969" s="2">
        <f>'Moving Avg'!F969</f>
        <v>8.1526750000000003</v>
      </c>
      <c r="H969" s="2">
        <f>'Moving Avg'!G969</f>
        <v>8.3920520000000014</v>
      </c>
      <c r="I969" s="2">
        <f>'Moving Avg'!H969</f>
        <v>8.8928304999999863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  <c r="M969" s="7">
        <f t="shared" si="150"/>
        <v>25</v>
      </c>
      <c r="N969" s="7">
        <f t="shared" si="151"/>
        <v>100</v>
      </c>
      <c r="O969" s="7">
        <f t="shared" si="152"/>
        <v>0</v>
      </c>
      <c r="P969" s="7">
        <f t="shared" si="153"/>
        <v>83.5</v>
      </c>
      <c r="Q969" s="8">
        <f t="shared" si="154"/>
        <v>56.274999999999999</v>
      </c>
      <c r="R969" s="8">
        <f t="shared" si="155"/>
        <v>45.875</v>
      </c>
      <c r="S969" s="8">
        <f t="shared" si="156"/>
        <v>56.325000000000003</v>
      </c>
      <c r="T969" s="8">
        <f t="shared" si="157"/>
        <v>52.125</v>
      </c>
      <c r="U969" s="7">
        <f t="shared" si="158"/>
        <v>52.82500000000001</v>
      </c>
      <c r="V969" s="7">
        <f t="shared" si="159"/>
        <v>52.650000000000006</v>
      </c>
    </row>
    <row r="970" spans="1:22" ht="13.5" x14ac:dyDescent="0.25">
      <c r="A970" s="3">
        <f>RSI!A970</f>
        <v>43724</v>
      </c>
      <c r="B970" s="2">
        <f>RSI!B970</f>
        <v>8.4571000000000005</v>
      </c>
      <c r="C970" s="2">
        <f>RSI!I970</f>
        <v>62.57603866680418</v>
      </c>
      <c r="D970" s="2">
        <f>MACD!E970</f>
        <v>-0.21078055931937101</v>
      </c>
      <c r="E970" s="2">
        <f>MACD!F970</f>
        <v>-0.12204403893549319</v>
      </c>
      <c r="F970" s="2">
        <f>'Moving Avg'!D970</f>
        <v>8.4318999999999988</v>
      </c>
      <c r="G970" s="2">
        <f>'Moving Avg'!F970</f>
        <v>8.1706699999999994</v>
      </c>
      <c r="H970" s="2">
        <f>'Moving Avg'!G970</f>
        <v>8.3857180000000024</v>
      </c>
      <c r="I970" s="2">
        <f>'Moving Avg'!H970</f>
        <v>8.8884629999999873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  <c r="M970" s="7">
        <f t="shared" si="150"/>
        <v>25</v>
      </c>
      <c r="N970" s="7">
        <f t="shared" si="151"/>
        <v>100</v>
      </c>
      <c r="O970" s="7">
        <f t="shared" si="152"/>
        <v>0</v>
      </c>
      <c r="P970" s="7">
        <f t="shared" si="153"/>
        <v>83.5</v>
      </c>
      <c r="Q970" s="8">
        <f t="shared" si="154"/>
        <v>56.274999999999999</v>
      </c>
      <c r="R970" s="8">
        <f t="shared" si="155"/>
        <v>45.875</v>
      </c>
      <c r="S970" s="8">
        <f t="shared" si="156"/>
        <v>56.325000000000003</v>
      </c>
      <c r="T970" s="8">
        <f t="shared" si="157"/>
        <v>52.125</v>
      </c>
      <c r="U970" s="7">
        <f t="shared" si="158"/>
        <v>52.82500000000001</v>
      </c>
      <c r="V970" s="7">
        <f t="shared" si="159"/>
        <v>52.650000000000006</v>
      </c>
    </row>
    <row r="971" spans="1:22" ht="13.5" x14ac:dyDescent="0.25">
      <c r="A971" s="3">
        <f>RSI!A971</f>
        <v>43725</v>
      </c>
      <c r="B971" s="2">
        <f>RSI!B971</f>
        <v>8.4571000000000005</v>
      </c>
      <c r="C971" s="2">
        <f>RSI!I971</f>
        <v>62.57603866680418</v>
      </c>
      <c r="D971" s="2">
        <f>MACD!E971</f>
        <v>-0.20367149132814077</v>
      </c>
      <c r="E971" s="2">
        <f>MACD!F971</f>
        <v>-0.13836952941402272</v>
      </c>
      <c r="F971" s="2">
        <f>'Moving Avg'!D971</f>
        <v>8.4451000000000001</v>
      </c>
      <c r="G971" s="2">
        <f>'Moving Avg'!F971</f>
        <v>8.1886649999999985</v>
      </c>
      <c r="H971" s="2">
        <f>'Moving Avg'!G971</f>
        <v>8.3793840000000017</v>
      </c>
      <c r="I971" s="2">
        <f>'Moving Avg'!H971</f>
        <v>8.8843484999999873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  <c r="M971" s="7">
        <f t="shared" si="150"/>
        <v>25</v>
      </c>
      <c r="N971" s="7">
        <f t="shared" si="151"/>
        <v>100</v>
      </c>
      <c r="O971" s="7">
        <f t="shared" si="152"/>
        <v>0</v>
      </c>
      <c r="P971" s="7">
        <f t="shared" si="153"/>
        <v>83.5</v>
      </c>
      <c r="Q971" s="8">
        <f t="shared" si="154"/>
        <v>56.274999999999999</v>
      </c>
      <c r="R971" s="8">
        <f t="shared" si="155"/>
        <v>45.875</v>
      </c>
      <c r="S971" s="8">
        <f t="shared" si="156"/>
        <v>56.325000000000003</v>
      </c>
      <c r="T971" s="8">
        <f t="shared" si="157"/>
        <v>52.125</v>
      </c>
      <c r="U971" s="7">
        <f t="shared" si="158"/>
        <v>52.82500000000001</v>
      </c>
      <c r="V971" s="7">
        <f t="shared" si="159"/>
        <v>52.650000000000006</v>
      </c>
    </row>
    <row r="972" spans="1:22" ht="13.5" x14ac:dyDescent="0.25">
      <c r="A972" s="3">
        <f>RSI!A972</f>
        <v>43726</v>
      </c>
      <c r="B972" s="2">
        <f>RSI!B972</f>
        <v>8.4571000000000005</v>
      </c>
      <c r="C972" s="2">
        <f>RSI!I972</f>
        <v>62.57603866680418</v>
      </c>
      <c r="D972" s="2">
        <f>MACD!E972</f>
        <v>-0.19851570881275471</v>
      </c>
      <c r="E972" s="2">
        <f>MACD!F972</f>
        <v>-0.15039876529376914</v>
      </c>
      <c r="F972" s="2">
        <f>'Moving Avg'!D972</f>
        <v>8.4571000000000005</v>
      </c>
      <c r="G972" s="2">
        <f>'Moving Avg'!F972</f>
        <v>8.2186549999999983</v>
      </c>
      <c r="H972" s="2">
        <f>'Moving Avg'!G972</f>
        <v>8.3730500000000028</v>
      </c>
      <c r="I972" s="2">
        <f>'Moving Avg'!H972</f>
        <v>8.8802619999999877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  <c r="M972" s="7">
        <f t="shared" si="150"/>
        <v>25</v>
      </c>
      <c r="N972" s="7">
        <f t="shared" si="151"/>
        <v>100</v>
      </c>
      <c r="O972" s="7">
        <f t="shared" si="152"/>
        <v>0</v>
      </c>
      <c r="P972" s="7">
        <f t="shared" si="153"/>
        <v>83.5</v>
      </c>
      <c r="Q972" s="8">
        <f t="shared" si="154"/>
        <v>56.274999999999999</v>
      </c>
      <c r="R972" s="8">
        <f t="shared" si="155"/>
        <v>45.875</v>
      </c>
      <c r="S972" s="8">
        <f t="shared" si="156"/>
        <v>56.325000000000003</v>
      </c>
      <c r="T972" s="8">
        <f t="shared" si="157"/>
        <v>52.125</v>
      </c>
      <c r="U972" s="7">
        <f t="shared" si="158"/>
        <v>52.82500000000001</v>
      </c>
      <c r="V972" s="7">
        <f t="shared" si="159"/>
        <v>52.650000000000006</v>
      </c>
    </row>
    <row r="973" spans="1:22" ht="13.5" x14ac:dyDescent="0.25">
      <c r="A973" s="3">
        <f>RSI!A973</f>
        <v>43727</v>
      </c>
      <c r="B973" s="2">
        <f>RSI!B973</f>
        <v>8.2050999999999998</v>
      </c>
      <c r="C973" s="2">
        <f>RSI!I973</f>
        <v>41.413367276284845</v>
      </c>
      <c r="D973" s="2">
        <f>MACD!E973</f>
        <v>-0.17628236685554022</v>
      </c>
      <c r="E973" s="2">
        <f>MACD!F973</f>
        <v>-0.15557548560612336</v>
      </c>
      <c r="F973" s="2">
        <f>'Moving Avg'!D973</f>
        <v>8.4067000000000007</v>
      </c>
      <c r="G973" s="2">
        <f>'Moving Avg'!F973</f>
        <v>8.236044999999999</v>
      </c>
      <c r="H973" s="2">
        <f>'Moving Avg'!G973</f>
        <v>8.3650500000000036</v>
      </c>
      <c r="I973" s="2">
        <f>'Moving Avg'!H973</f>
        <v>8.873931499999987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25</v>
      </c>
      <c r="N973" s="7">
        <f t="shared" si="151"/>
        <v>100</v>
      </c>
      <c r="O973" s="7">
        <f t="shared" si="152"/>
        <v>0</v>
      </c>
      <c r="P973" s="7">
        <f t="shared" si="153"/>
        <v>16.5</v>
      </c>
      <c r="Q973" s="8">
        <f t="shared" si="154"/>
        <v>46.225000000000001</v>
      </c>
      <c r="R973" s="8">
        <f t="shared" si="155"/>
        <v>29.125</v>
      </c>
      <c r="S973" s="8">
        <f t="shared" si="156"/>
        <v>26.175000000000001</v>
      </c>
      <c r="T973" s="8">
        <f t="shared" si="157"/>
        <v>35.375</v>
      </c>
      <c r="U973" s="7">
        <f t="shared" si="158"/>
        <v>33.841666666666661</v>
      </c>
      <c r="V973" s="7">
        <f t="shared" si="159"/>
        <v>34.224999999999994</v>
      </c>
    </row>
    <row r="974" spans="1:22" ht="13.5" x14ac:dyDescent="0.25">
      <c r="A974" s="3">
        <f>RSI!A974</f>
        <v>43728</v>
      </c>
      <c r="B974" s="2">
        <f>RSI!B974</f>
        <v>8.2050999999999998</v>
      </c>
      <c r="C974" s="2">
        <f>RSI!I974</f>
        <v>41.413367276284838</v>
      </c>
      <c r="D974" s="2">
        <f>MACD!E974</f>
        <v>-0.12994818307874212</v>
      </c>
      <c r="E974" s="2">
        <f>MACD!F974</f>
        <v>-0.15045002510064712</v>
      </c>
      <c r="F974" s="2">
        <f>'Moving Avg'!D974</f>
        <v>8.3563000000000009</v>
      </c>
      <c r="G974" s="2">
        <f>'Moving Avg'!F974</f>
        <v>8.2534349999999979</v>
      </c>
      <c r="H974" s="2">
        <f>'Moving Avg'!G974</f>
        <v>8.3576120000000031</v>
      </c>
      <c r="I974" s="2">
        <f>'Moving Avg'!H974</f>
        <v>8.8676289999999884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  <c r="M974" s="7">
        <f t="shared" si="150"/>
        <v>25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8">
        <f t="shared" si="154"/>
        <v>11.225</v>
      </c>
      <c r="R974" s="8">
        <f t="shared" si="155"/>
        <v>9.125</v>
      </c>
      <c r="S974" s="8">
        <f t="shared" si="156"/>
        <v>11.175000000000001</v>
      </c>
      <c r="T974" s="8">
        <f t="shared" si="157"/>
        <v>10.375</v>
      </c>
      <c r="U974" s="7">
        <f t="shared" si="158"/>
        <v>10.508333333333335</v>
      </c>
      <c r="V974" s="7">
        <f t="shared" si="159"/>
        <v>10.475000000000001</v>
      </c>
    </row>
    <row r="975" spans="1:22" ht="13.5" x14ac:dyDescent="0.25">
      <c r="A975" s="3">
        <f>RSI!A975</f>
        <v>43731</v>
      </c>
      <c r="B975" s="2">
        <f>RSI!B975</f>
        <v>8.2171000000000003</v>
      </c>
      <c r="C975" s="2">
        <f>RSI!I975</f>
        <v>42.487540770678677</v>
      </c>
      <c r="D975" s="2">
        <f>MACD!E975</f>
        <v>-9.0934811936479676E-2</v>
      </c>
      <c r="E975" s="2">
        <f>MACD!F975</f>
        <v>-0.13854698246781363</v>
      </c>
      <c r="F975" s="2">
        <f>'Moving Avg'!D975</f>
        <v>8.3083000000000009</v>
      </c>
      <c r="G975" s="2">
        <f>'Moving Avg'!F975</f>
        <v>8.2714249999999971</v>
      </c>
      <c r="H975" s="2">
        <f>'Moving Avg'!G975</f>
        <v>8.3504140000000042</v>
      </c>
      <c r="I975" s="2">
        <f>'Moving Avg'!H975</f>
        <v>8.8614989999999878</v>
      </c>
      <c r="J975" s="5" t="str">
        <f>OBV!F975</f>
        <v>BULLISH</v>
      </c>
      <c r="K975" s="5" t="str">
        <f>OBV!G975</f>
        <v>NEUTRAL</v>
      </c>
      <c r="L975" s="5" t="str">
        <f>OBV!H975</f>
        <v>BULLISH DIVERGENCE</v>
      </c>
      <c r="M975" s="7">
        <f t="shared" si="150"/>
        <v>25</v>
      </c>
      <c r="N975" s="7">
        <f t="shared" si="151"/>
        <v>0</v>
      </c>
      <c r="O975" s="7">
        <f t="shared" si="152"/>
        <v>0</v>
      </c>
      <c r="P975" s="7">
        <f t="shared" si="153"/>
        <v>66.5</v>
      </c>
      <c r="Q975" s="8">
        <f t="shared" si="154"/>
        <v>18.725000000000001</v>
      </c>
      <c r="R975" s="8">
        <f t="shared" si="155"/>
        <v>21.625</v>
      </c>
      <c r="S975" s="8">
        <f t="shared" si="156"/>
        <v>33.674999999999997</v>
      </c>
      <c r="T975" s="8">
        <f t="shared" si="157"/>
        <v>22.875</v>
      </c>
      <c r="U975" s="7">
        <f t="shared" si="158"/>
        <v>24.675000000000001</v>
      </c>
      <c r="V975" s="7">
        <f t="shared" si="159"/>
        <v>24.225000000000001</v>
      </c>
    </row>
    <row r="976" spans="1:22" ht="13.5" x14ac:dyDescent="0.25">
      <c r="A976" s="3">
        <f>RSI!A976</f>
        <v>43732</v>
      </c>
      <c r="B976" s="2">
        <f>RSI!B976</f>
        <v>7.9771999999999998</v>
      </c>
      <c r="C976" s="2">
        <f>RSI!I976</f>
        <v>30.462727023336882</v>
      </c>
      <c r="D976" s="2">
        <f>MACD!E976</f>
        <v>-3.9579209908364277E-2</v>
      </c>
      <c r="E976" s="2">
        <f>MACD!F976</f>
        <v>-0.11875342795592378</v>
      </c>
      <c r="F976" s="2">
        <f>'Moving Avg'!D976</f>
        <v>8.2123200000000001</v>
      </c>
      <c r="G976" s="2">
        <f>'Moving Avg'!F976</f>
        <v>8.2774199999999976</v>
      </c>
      <c r="H976" s="2">
        <f>'Moving Avg'!G976</f>
        <v>8.3384180000000043</v>
      </c>
      <c r="I976" s="2">
        <f>'Moving Avg'!H976</f>
        <v>8.8541694999999887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0</v>
      </c>
      <c r="O976" s="7">
        <f t="shared" si="152"/>
        <v>0</v>
      </c>
      <c r="P976" s="7">
        <f t="shared" si="153"/>
        <v>16.5</v>
      </c>
      <c r="Q976" s="8">
        <f t="shared" si="154"/>
        <v>11.225</v>
      </c>
      <c r="R976" s="8">
        <f t="shared" si="155"/>
        <v>9.125</v>
      </c>
      <c r="S976" s="8">
        <f t="shared" si="156"/>
        <v>11.175000000000001</v>
      </c>
      <c r="T976" s="8">
        <f t="shared" si="157"/>
        <v>10.375</v>
      </c>
      <c r="U976" s="7">
        <f t="shared" si="158"/>
        <v>10.508333333333335</v>
      </c>
      <c r="V976" s="7">
        <f t="shared" si="159"/>
        <v>10.475000000000001</v>
      </c>
    </row>
    <row r="977" spans="1:22" ht="13.5" x14ac:dyDescent="0.25">
      <c r="A977" s="3">
        <f>RSI!A977</f>
        <v>43733</v>
      </c>
      <c r="B977" s="2">
        <f>RSI!B977</f>
        <v>8.1872000000000007</v>
      </c>
      <c r="C977" s="2">
        <f>RSI!I977</f>
        <v>45.108055309580209</v>
      </c>
      <c r="D977" s="2">
        <f>MACD!E977</f>
        <v>-8.8079637620239737E-3</v>
      </c>
      <c r="E977" s="2">
        <f>MACD!F977</f>
        <v>-9.6764335117143829E-2</v>
      </c>
      <c r="F977" s="2">
        <f>'Moving Avg'!D977</f>
        <v>8.1583400000000008</v>
      </c>
      <c r="G977" s="2">
        <f>'Moving Avg'!F977</f>
        <v>8.2831199999999985</v>
      </c>
      <c r="H977" s="2">
        <f>'Moving Avg'!G977</f>
        <v>8.3306220000000035</v>
      </c>
      <c r="I977" s="2">
        <f>'Moving Avg'!H977</f>
        <v>8.8481994999999909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11.225</v>
      </c>
      <c r="R977" s="8">
        <f t="shared" si="155"/>
        <v>9.125</v>
      </c>
      <c r="S977" s="8">
        <f t="shared" si="156"/>
        <v>11.175000000000001</v>
      </c>
      <c r="T977" s="8">
        <f t="shared" si="157"/>
        <v>10.375</v>
      </c>
      <c r="U977" s="7">
        <f t="shared" si="158"/>
        <v>10.508333333333335</v>
      </c>
      <c r="V977" s="7">
        <f t="shared" si="159"/>
        <v>10.475000000000001</v>
      </c>
    </row>
    <row r="978" spans="1:22" ht="13.5" x14ac:dyDescent="0.25">
      <c r="A978" s="3">
        <f>RSI!A978</f>
        <v>43734</v>
      </c>
      <c r="B978" s="2">
        <f>RSI!B978</f>
        <v>8.0972000000000008</v>
      </c>
      <c r="C978" s="2">
        <f>RSI!I978</f>
        <v>41.111778028956302</v>
      </c>
      <c r="D978" s="2">
        <f>MACD!E978</f>
        <v>3.3690396765869934E-2</v>
      </c>
      <c r="E978" s="2">
        <f>MACD!F978</f>
        <v>-7.067338874054109E-2</v>
      </c>
      <c r="F978" s="2">
        <f>'Moving Avg'!D978</f>
        <v>8.1367600000000007</v>
      </c>
      <c r="G978" s="2">
        <f>'Moving Avg'!F978</f>
        <v>8.2843199999999992</v>
      </c>
      <c r="H978" s="2">
        <f>'Moving Avg'!G978</f>
        <v>8.3210260000000034</v>
      </c>
      <c r="I978" s="2">
        <f>'Moving Avg'!H978</f>
        <v>8.842285499999992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11.225</v>
      </c>
      <c r="R978" s="8">
        <f t="shared" si="155"/>
        <v>9.125</v>
      </c>
      <c r="S978" s="8">
        <f t="shared" si="156"/>
        <v>11.175000000000001</v>
      </c>
      <c r="T978" s="8">
        <f t="shared" si="157"/>
        <v>10.375</v>
      </c>
      <c r="U978" s="7">
        <f t="shared" si="158"/>
        <v>10.508333333333335</v>
      </c>
      <c r="V978" s="7">
        <f t="shared" si="159"/>
        <v>10.475000000000001</v>
      </c>
    </row>
    <row r="979" spans="1:22" ht="13.5" x14ac:dyDescent="0.25">
      <c r="A979" s="3">
        <f>RSI!A979</f>
        <v>43735</v>
      </c>
      <c r="B979" s="2">
        <f>RSI!B979</f>
        <v>8.1812000000000005</v>
      </c>
      <c r="C979" s="2">
        <f>RSI!I979</f>
        <v>45.926868902141763</v>
      </c>
      <c r="D979" s="2">
        <f>MACD!E979</f>
        <v>6.4482099210621868E-2</v>
      </c>
      <c r="E979" s="2">
        <f>MACD!F979</f>
        <v>-4.3642291150308501E-2</v>
      </c>
      <c r="F979" s="2">
        <f>'Moving Avg'!D979</f>
        <v>8.1319800000000022</v>
      </c>
      <c r="G979" s="2">
        <f>'Moving Avg'!F979</f>
        <v>8.2897199999999991</v>
      </c>
      <c r="H979" s="2">
        <f>'Moving Avg'!G979</f>
        <v>8.3095100000000031</v>
      </c>
      <c r="I979" s="2">
        <f>'Moving Avg'!H979</f>
        <v>8.8367914999999897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11.225</v>
      </c>
      <c r="R979" s="8">
        <f t="shared" si="155"/>
        <v>9.125</v>
      </c>
      <c r="S979" s="8">
        <f t="shared" si="156"/>
        <v>11.175000000000001</v>
      </c>
      <c r="T979" s="8">
        <f t="shared" si="157"/>
        <v>10.375</v>
      </c>
      <c r="U979" s="7">
        <f t="shared" si="158"/>
        <v>10.508333333333335</v>
      </c>
      <c r="V979" s="7">
        <f t="shared" si="159"/>
        <v>10.475000000000001</v>
      </c>
    </row>
    <row r="980" spans="1:22" ht="13.5" x14ac:dyDescent="0.25">
      <c r="A980" s="3">
        <f>RSI!A980</f>
        <v>43738</v>
      </c>
      <c r="B980" s="2">
        <f>RSI!B980</f>
        <v>8.0972000000000008</v>
      </c>
      <c r="C980" s="2">
        <f>RSI!I980</f>
        <v>42.210009138160693</v>
      </c>
      <c r="D980" s="2">
        <f>MACD!E980</f>
        <v>9.7238195437014951E-2</v>
      </c>
      <c r="E980" s="2">
        <f>MACD!F980</f>
        <v>-1.5466193832843811E-2</v>
      </c>
      <c r="F980" s="2">
        <f>'Moving Avg'!D980</f>
        <v>8.1080000000000005</v>
      </c>
      <c r="G980" s="2">
        <f>'Moving Avg'!F980</f>
        <v>8.2837249999999987</v>
      </c>
      <c r="H980" s="2">
        <f>'Moving Avg'!G980</f>
        <v>8.2975140000000014</v>
      </c>
      <c r="I980" s="2">
        <f>'Moving Avg'!H980</f>
        <v>8.83104599999999</v>
      </c>
      <c r="J980" s="5" t="str">
        <f>OBV!F980</f>
        <v>BEARISH</v>
      </c>
      <c r="K980" s="5" t="str">
        <f>OBV!G980</f>
        <v>WEAK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0</v>
      </c>
      <c r="Q980" s="8">
        <f t="shared" si="154"/>
        <v>8.75</v>
      </c>
      <c r="R980" s="8">
        <f t="shared" si="155"/>
        <v>5</v>
      </c>
      <c r="S980" s="8">
        <f t="shared" si="156"/>
        <v>3.75</v>
      </c>
      <c r="T980" s="8">
        <f t="shared" si="157"/>
        <v>6.25</v>
      </c>
      <c r="U980" s="7">
        <f t="shared" si="158"/>
        <v>5.833333333333333</v>
      </c>
      <c r="V980" s="7">
        <f t="shared" si="159"/>
        <v>5.9375</v>
      </c>
    </row>
    <row r="981" spans="1:22" ht="13.5" x14ac:dyDescent="0.25">
      <c r="A981" s="3">
        <f>RSI!A981</f>
        <v>43739</v>
      </c>
      <c r="B981" s="2">
        <f>RSI!B981</f>
        <v>8.0972000000000008</v>
      </c>
      <c r="C981" s="2">
        <f>RSI!I981</f>
        <v>42.210009138160693</v>
      </c>
      <c r="D981" s="2">
        <f>MACD!E981</f>
        <v>0.12589510050969288</v>
      </c>
      <c r="E981" s="2">
        <f>MACD!F981</f>
        <v>1.280606503566353E-2</v>
      </c>
      <c r="F981" s="2">
        <f>'Moving Avg'!D981</f>
        <v>8.1320000000000014</v>
      </c>
      <c r="G981" s="2">
        <f>'Moving Avg'!F981</f>
        <v>8.2777299999999965</v>
      </c>
      <c r="H981" s="2">
        <f>'Moving Avg'!G981</f>
        <v>8.2903160000000025</v>
      </c>
      <c r="I981" s="2">
        <f>'Moving Avg'!H981</f>
        <v>8.8254129999999904</v>
      </c>
      <c r="J981" s="5" t="str">
        <f>OBV!F981</f>
        <v>BEARISH</v>
      </c>
      <c r="K981" s="5" t="str">
        <f>OBV!G981</f>
        <v>WEAK</v>
      </c>
      <c r="L981" s="5" t="str">
        <f>OBV!H981</f>
        <v>BEARISH DIVERGENCE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0</v>
      </c>
      <c r="Q981" s="8">
        <f t="shared" si="154"/>
        <v>8.75</v>
      </c>
      <c r="R981" s="8">
        <f t="shared" si="155"/>
        <v>5</v>
      </c>
      <c r="S981" s="8">
        <f t="shared" si="156"/>
        <v>3.75</v>
      </c>
      <c r="T981" s="8">
        <f t="shared" si="157"/>
        <v>6.25</v>
      </c>
      <c r="U981" s="7">
        <f t="shared" si="158"/>
        <v>5.833333333333333</v>
      </c>
      <c r="V981" s="7">
        <f t="shared" si="159"/>
        <v>5.9375</v>
      </c>
    </row>
    <row r="982" spans="1:22" ht="13.5" x14ac:dyDescent="0.25">
      <c r="A982" s="3">
        <f>RSI!A982</f>
        <v>43740</v>
      </c>
      <c r="B982" s="2">
        <f>RSI!B982</f>
        <v>8.0372000000000003</v>
      </c>
      <c r="C982" s="2">
        <f>RSI!I982</f>
        <v>39.557942894301441</v>
      </c>
      <c r="D982" s="2">
        <f>MACD!E982</f>
        <v>0.15545825860925966</v>
      </c>
      <c r="E982" s="2">
        <f>MACD!F982</f>
        <v>4.133650375038276E-2</v>
      </c>
      <c r="F982" s="2">
        <f>'Moving Avg'!D982</f>
        <v>8.1020000000000003</v>
      </c>
      <c r="G982" s="2">
        <f>'Moving Avg'!F982</f>
        <v>8.2687349999999995</v>
      </c>
      <c r="H982" s="2">
        <f>'Moving Avg'!G982</f>
        <v>8.2869580000000003</v>
      </c>
      <c r="I982" s="2">
        <f>'Moving Avg'!H982</f>
        <v>8.8197614999999914</v>
      </c>
      <c r="J982" s="5" t="str">
        <f>OBV!F982</f>
        <v>BEARISH</v>
      </c>
      <c r="K982" s="5" t="str">
        <f>OBV!G982</f>
        <v>WEAK</v>
      </c>
      <c r="L982" s="5" t="str">
        <f>OBV!H982</f>
        <v>CONFIRMED BEARISH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0</v>
      </c>
      <c r="Q982" s="8">
        <f t="shared" si="154"/>
        <v>8.75</v>
      </c>
      <c r="R982" s="8">
        <f t="shared" si="155"/>
        <v>5</v>
      </c>
      <c r="S982" s="8">
        <f t="shared" si="156"/>
        <v>3.75</v>
      </c>
      <c r="T982" s="8">
        <f t="shared" si="157"/>
        <v>6.25</v>
      </c>
      <c r="U982" s="7">
        <f t="shared" si="158"/>
        <v>5.833333333333333</v>
      </c>
      <c r="V982" s="7">
        <f t="shared" si="159"/>
        <v>5.9375</v>
      </c>
    </row>
    <row r="983" spans="1:22" ht="13.5" x14ac:dyDescent="0.25">
      <c r="A983" s="3">
        <f>RSI!A983</f>
        <v>43741</v>
      </c>
      <c r="B983" s="2">
        <f>RSI!B983</f>
        <v>8.0551999999999992</v>
      </c>
      <c r="C983" s="2">
        <f>RSI!I983</f>
        <v>40.760447175469977</v>
      </c>
      <c r="D983" s="2">
        <f>MACD!E983</f>
        <v>0.14153129405924325</v>
      </c>
      <c r="E983" s="2">
        <f>MACD!F983</f>
        <v>6.1375461812154863E-2</v>
      </c>
      <c r="F983" s="2">
        <f>'Moving Avg'!D983</f>
        <v>8.0936000000000003</v>
      </c>
      <c r="G983" s="2">
        <f>'Moving Avg'!F983</f>
        <v>8.2606399999999987</v>
      </c>
      <c r="H983" s="2">
        <f>'Moving Avg'!G983</f>
        <v>8.279040000000002</v>
      </c>
      <c r="I983" s="2">
        <f>'Moving Avg'!H983</f>
        <v>8.8153249999999908</v>
      </c>
      <c r="J983" s="5" t="str">
        <f>OBV!F983</f>
        <v>BEARISH</v>
      </c>
      <c r="K983" s="5" t="str">
        <f>OBV!G983</f>
        <v>WEAK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0</v>
      </c>
      <c r="Q983" s="8">
        <f t="shared" si="154"/>
        <v>8.75</v>
      </c>
      <c r="R983" s="8">
        <f t="shared" si="155"/>
        <v>5</v>
      </c>
      <c r="S983" s="8">
        <f t="shared" si="156"/>
        <v>3.75</v>
      </c>
      <c r="T983" s="8">
        <f t="shared" si="157"/>
        <v>6.25</v>
      </c>
      <c r="U983" s="7">
        <f t="shared" si="158"/>
        <v>5.833333333333333</v>
      </c>
      <c r="V983" s="7">
        <f t="shared" si="159"/>
        <v>5.9375</v>
      </c>
    </row>
    <row r="984" spans="1:22" ht="13.5" x14ac:dyDescent="0.25">
      <c r="A984" s="3">
        <f>RSI!A984</f>
        <v>43742</v>
      </c>
      <c r="B984" s="2">
        <f>RSI!B984</f>
        <v>8.0372000000000003</v>
      </c>
      <c r="C984" s="2">
        <f>RSI!I984</f>
        <v>39.905450751109946</v>
      </c>
      <c r="D984" s="2">
        <f>MACD!E984</f>
        <v>0.13204855779858171</v>
      </c>
      <c r="E984" s="2">
        <f>MACD!F984</f>
        <v>7.5510081009440233E-2</v>
      </c>
      <c r="F984" s="2">
        <f>'Moving Avg'!D984</f>
        <v>8.0648</v>
      </c>
      <c r="G984" s="2">
        <f>'Moving Avg'!F984</f>
        <v>8.2429449999999989</v>
      </c>
      <c r="H984" s="2">
        <f>'Moving Avg'!G984</f>
        <v>8.2752020000000002</v>
      </c>
      <c r="I984" s="2">
        <f>'Moving Avg'!H984</f>
        <v>8.8105169999999902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0</v>
      </c>
      <c r="Q984" s="8">
        <f t="shared" si="154"/>
        <v>8.75</v>
      </c>
      <c r="R984" s="8">
        <f t="shared" si="155"/>
        <v>5</v>
      </c>
      <c r="S984" s="8">
        <f t="shared" si="156"/>
        <v>3.75</v>
      </c>
      <c r="T984" s="8">
        <f t="shared" si="157"/>
        <v>6.25</v>
      </c>
      <c r="U984" s="7">
        <f t="shared" si="158"/>
        <v>5.833333333333333</v>
      </c>
      <c r="V984" s="7">
        <f t="shared" si="159"/>
        <v>5.9375</v>
      </c>
    </row>
    <row r="985" spans="1:22" ht="13.5" x14ac:dyDescent="0.25">
      <c r="A985" s="3">
        <f>RSI!A985</f>
        <v>43745</v>
      </c>
      <c r="B985" s="2">
        <f>RSI!B985</f>
        <v>8.0372000000000003</v>
      </c>
      <c r="C985" s="2">
        <f>RSI!I985</f>
        <v>39.905450751109946</v>
      </c>
      <c r="D985" s="2">
        <f>MACD!E985</f>
        <v>0.12687378086731194</v>
      </c>
      <c r="E985" s="2">
        <f>MACD!F985</f>
        <v>8.5782820981014585E-2</v>
      </c>
      <c r="F985" s="2">
        <f>'Moving Avg'!D985</f>
        <v>8.0527999999999995</v>
      </c>
      <c r="G985" s="2">
        <f>'Moving Avg'!F985</f>
        <v>8.2252500000000026</v>
      </c>
      <c r="H985" s="2">
        <f>'Moving Avg'!G985</f>
        <v>8.2680040000000012</v>
      </c>
      <c r="I985" s="2">
        <f>'Moving Avg'!H985</f>
        <v>8.8048934999999915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16.5</v>
      </c>
      <c r="Q985" s="8">
        <f t="shared" si="154"/>
        <v>11.225</v>
      </c>
      <c r="R985" s="8">
        <f t="shared" si="155"/>
        <v>9.125</v>
      </c>
      <c r="S985" s="8">
        <f t="shared" si="156"/>
        <v>11.175000000000001</v>
      </c>
      <c r="T985" s="8">
        <f t="shared" si="157"/>
        <v>10.375</v>
      </c>
      <c r="U985" s="7">
        <f t="shared" si="158"/>
        <v>10.508333333333335</v>
      </c>
      <c r="V985" s="7">
        <f t="shared" si="159"/>
        <v>10.475000000000001</v>
      </c>
    </row>
    <row r="986" spans="1:22" ht="13.5" x14ac:dyDescent="0.25">
      <c r="A986" s="3">
        <f>RSI!A986</f>
        <v>43746</v>
      </c>
      <c r="B986" s="2">
        <f>RSI!B986</f>
        <v>8.0372000000000003</v>
      </c>
      <c r="C986" s="2">
        <f>RSI!I986</f>
        <v>39.905450751109953</v>
      </c>
      <c r="D986" s="2">
        <f>MACD!E986</f>
        <v>8.6516063546604016E-2</v>
      </c>
      <c r="E986" s="2">
        <f>MACD!F986</f>
        <v>8.5929469494132479E-2</v>
      </c>
      <c r="F986" s="2">
        <f>'Moving Avg'!D986</f>
        <v>8.0407999999999991</v>
      </c>
      <c r="G986" s="2">
        <f>'Moving Avg'!F986</f>
        <v>8.2075550000000028</v>
      </c>
      <c r="H986" s="2">
        <f>'Moving Avg'!G986</f>
        <v>8.2573279999999993</v>
      </c>
      <c r="I986" s="2">
        <f>'Moving Avg'!H986</f>
        <v>8.7995229999999918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16.5</v>
      </c>
      <c r="Q986" s="8">
        <f t="shared" si="154"/>
        <v>11.225</v>
      </c>
      <c r="R986" s="8">
        <f t="shared" si="155"/>
        <v>9.125</v>
      </c>
      <c r="S986" s="8">
        <f t="shared" si="156"/>
        <v>11.175000000000001</v>
      </c>
      <c r="T986" s="8">
        <f t="shared" si="157"/>
        <v>10.375</v>
      </c>
      <c r="U986" s="7">
        <f t="shared" si="158"/>
        <v>10.508333333333335</v>
      </c>
      <c r="V986" s="7">
        <f t="shared" si="159"/>
        <v>10.475000000000001</v>
      </c>
    </row>
    <row r="987" spans="1:22" ht="13.5" x14ac:dyDescent="0.25">
      <c r="A987" s="3">
        <f>RSI!A987</f>
        <v>43747</v>
      </c>
      <c r="B987" s="2">
        <f>RSI!B987</f>
        <v>7.8033000000000001</v>
      </c>
      <c r="C987" s="2">
        <f>RSI!I987</f>
        <v>29.770471944762903</v>
      </c>
      <c r="D987" s="2">
        <f>MACD!E987</f>
        <v>0.10286068885321065</v>
      </c>
      <c r="E987" s="2">
        <f>MACD!F987</f>
        <v>8.9315713365948124E-2</v>
      </c>
      <c r="F987" s="2">
        <f>'Moving Avg'!D987</f>
        <v>7.994019999999999</v>
      </c>
      <c r="G987" s="2">
        <f>'Moving Avg'!F987</f>
        <v>8.1778650000000024</v>
      </c>
      <c r="H987" s="2">
        <f>'Moving Avg'!G987</f>
        <v>8.2404139999999977</v>
      </c>
      <c r="I987" s="2">
        <f>'Moving Avg'!H987</f>
        <v>8.7935454999999916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50</v>
      </c>
      <c r="N987" s="7">
        <f t="shared" si="151"/>
        <v>0</v>
      </c>
      <c r="O987" s="7">
        <f t="shared" si="152"/>
        <v>0</v>
      </c>
      <c r="P987" s="7">
        <f t="shared" si="153"/>
        <v>16.5</v>
      </c>
      <c r="Q987" s="8">
        <f t="shared" si="154"/>
        <v>19.975000000000001</v>
      </c>
      <c r="R987" s="8">
        <f t="shared" si="155"/>
        <v>14.125</v>
      </c>
      <c r="S987" s="8">
        <f t="shared" si="156"/>
        <v>14.925000000000001</v>
      </c>
      <c r="T987" s="8">
        <f t="shared" si="157"/>
        <v>16.625</v>
      </c>
      <c r="U987" s="7">
        <f t="shared" si="158"/>
        <v>16.341666666666669</v>
      </c>
      <c r="V987" s="7">
        <f t="shared" si="159"/>
        <v>16.412500000000001</v>
      </c>
    </row>
    <row r="988" spans="1:22" ht="13.5" x14ac:dyDescent="0.25">
      <c r="A988" s="3">
        <f>RSI!A988</f>
        <v>43748</v>
      </c>
      <c r="B988" s="2">
        <f>RSI!B988</f>
        <v>7.7912999999999997</v>
      </c>
      <c r="C988" s="2">
        <f>RSI!I988</f>
        <v>29.358506966692985</v>
      </c>
      <c r="D988" s="2">
        <f>MACD!E988</f>
        <v>0.10591176920621415</v>
      </c>
      <c r="E988" s="2">
        <f>MACD!F988</f>
        <v>9.2634924534001323E-2</v>
      </c>
      <c r="F988" s="2">
        <f>'Moving Avg'!D988</f>
        <v>7.9412400000000005</v>
      </c>
      <c r="G988" s="2">
        <f>'Moving Avg'!F988</f>
        <v>8.1445750000000032</v>
      </c>
      <c r="H988" s="2">
        <f>'Moving Avg'!G988</f>
        <v>8.223139999999999</v>
      </c>
      <c r="I988" s="2">
        <f>'Moving Avg'!H988</f>
        <v>8.7876484999999924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50</v>
      </c>
      <c r="N988" s="7">
        <f t="shared" si="151"/>
        <v>0</v>
      </c>
      <c r="O988" s="7">
        <f t="shared" si="152"/>
        <v>0</v>
      </c>
      <c r="P988" s="7">
        <f t="shared" si="153"/>
        <v>16.5</v>
      </c>
      <c r="Q988" s="8">
        <f t="shared" si="154"/>
        <v>19.975000000000001</v>
      </c>
      <c r="R988" s="8">
        <f t="shared" si="155"/>
        <v>14.125</v>
      </c>
      <c r="S988" s="8">
        <f t="shared" si="156"/>
        <v>14.925000000000001</v>
      </c>
      <c r="T988" s="8">
        <f t="shared" si="157"/>
        <v>16.625</v>
      </c>
      <c r="U988" s="7">
        <f t="shared" si="158"/>
        <v>16.341666666666669</v>
      </c>
      <c r="V988" s="7">
        <f t="shared" si="159"/>
        <v>16.412500000000001</v>
      </c>
    </row>
    <row r="989" spans="1:22" ht="13.5" x14ac:dyDescent="0.25">
      <c r="A989" s="3">
        <f>RSI!A989</f>
        <v>43749</v>
      </c>
      <c r="B989" s="2">
        <f>RSI!B989</f>
        <v>7.6772999999999998</v>
      </c>
      <c r="C989" s="2">
        <f>RSI!I989</f>
        <v>25.717572666848071</v>
      </c>
      <c r="D989" s="2">
        <f>MACD!E989</f>
        <v>0.13194880630094552</v>
      </c>
      <c r="E989" s="2">
        <f>MACD!F989</f>
        <v>0.10049770088739017</v>
      </c>
      <c r="F989" s="2">
        <f>'Moving Avg'!D989</f>
        <v>7.8692599999999997</v>
      </c>
      <c r="G989" s="2">
        <f>'Moving Avg'!F989</f>
        <v>8.1055850000000014</v>
      </c>
      <c r="H989" s="2">
        <f>'Moving Avg'!G989</f>
        <v>8.2051459999999956</v>
      </c>
      <c r="I989" s="2">
        <f>'Moving Avg'!H989</f>
        <v>8.781040999999993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50</v>
      </c>
      <c r="N989" s="7">
        <f t="shared" si="151"/>
        <v>0</v>
      </c>
      <c r="O989" s="7">
        <f t="shared" si="152"/>
        <v>0</v>
      </c>
      <c r="P989" s="7">
        <f t="shared" si="153"/>
        <v>16.5</v>
      </c>
      <c r="Q989" s="8">
        <f t="shared" si="154"/>
        <v>19.975000000000001</v>
      </c>
      <c r="R989" s="8">
        <f t="shared" si="155"/>
        <v>14.125</v>
      </c>
      <c r="S989" s="8">
        <f t="shared" si="156"/>
        <v>14.925000000000001</v>
      </c>
      <c r="T989" s="8">
        <f t="shared" si="157"/>
        <v>16.625</v>
      </c>
      <c r="U989" s="7">
        <f t="shared" si="158"/>
        <v>16.341666666666669</v>
      </c>
      <c r="V989" s="7">
        <f t="shared" si="159"/>
        <v>16.412500000000001</v>
      </c>
    </row>
    <row r="990" spans="1:22" ht="13.5" x14ac:dyDescent="0.25">
      <c r="A990" s="3">
        <f>RSI!A990</f>
        <v>43752</v>
      </c>
      <c r="B990" s="2">
        <f>RSI!B990</f>
        <v>7.5754000000000001</v>
      </c>
      <c r="C990" s="2">
        <f>RSI!I990</f>
        <v>22.974829229482197</v>
      </c>
      <c r="D990" s="2">
        <f>MACD!E990</f>
        <v>0.15121202560535352</v>
      </c>
      <c r="E990" s="2">
        <f>MACD!F990</f>
        <v>0.11064056583098285</v>
      </c>
      <c r="F990" s="2">
        <f>'Moving Avg'!D990</f>
        <v>7.7768999999999995</v>
      </c>
      <c r="G990" s="2">
        <f>'Moving Avg'!F990</f>
        <v>8.0615000000000023</v>
      </c>
      <c r="H990" s="2">
        <f>'Moving Avg'!G990</f>
        <v>8.1854739999999975</v>
      </c>
      <c r="I990" s="2">
        <f>'Moving Avg'!H990</f>
        <v>8.7731084999999922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50</v>
      </c>
      <c r="N990" s="7">
        <f t="shared" si="151"/>
        <v>0</v>
      </c>
      <c r="O990" s="7">
        <f t="shared" si="152"/>
        <v>0</v>
      </c>
      <c r="P990" s="7">
        <f t="shared" si="153"/>
        <v>16.5</v>
      </c>
      <c r="Q990" s="8">
        <f t="shared" si="154"/>
        <v>19.975000000000001</v>
      </c>
      <c r="R990" s="8">
        <f t="shared" si="155"/>
        <v>14.125</v>
      </c>
      <c r="S990" s="8">
        <f t="shared" si="156"/>
        <v>14.925000000000001</v>
      </c>
      <c r="T990" s="8">
        <f t="shared" si="157"/>
        <v>16.625</v>
      </c>
      <c r="U990" s="7">
        <f t="shared" si="158"/>
        <v>16.341666666666669</v>
      </c>
      <c r="V990" s="7">
        <f t="shared" si="159"/>
        <v>16.412500000000001</v>
      </c>
    </row>
    <row r="991" spans="1:22" ht="13.5" x14ac:dyDescent="0.25">
      <c r="A991" s="3">
        <f>RSI!A991</f>
        <v>43754</v>
      </c>
      <c r="B991" s="2">
        <f>RSI!B991</f>
        <v>7.6473000000000004</v>
      </c>
      <c r="C991" s="2">
        <f>RSI!I991</f>
        <v>28.748950051489615</v>
      </c>
      <c r="D991" s="2">
        <f>MACD!E991</f>
        <v>0.16520159029564141</v>
      </c>
      <c r="E991" s="2">
        <f>MACD!F991</f>
        <v>0.12155277072391457</v>
      </c>
      <c r="F991" s="2">
        <f>'Moving Avg'!D991</f>
        <v>7.6989199999999993</v>
      </c>
      <c r="G991" s="2">
        <f>'Moving Avg'!F991</f>
        <v>8.0210100000000004</v>
      </c>
      <c r="H991" s="2">
        <f>'Moving Avg'!G991</f>
        <v>8.1672399999999943</v>
      </c>
      <c r="I991" s="2">
        <f>'Moving Avg'!H991</f>
        <v>8.7655354999999933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50</v>
      </c>
      <c r="N991" s="7">
        <f t="shared" si="151"/>
        <v>0</v>
      </c>
      <c r="O991" s="7">
        <f t="shared" si="152"/>
        <v>0</v>
      </c>
      <c r="P991" s="7">
        <f t="shared" si="153"/>
        <v>16.5</v>
      </c>
      <c r="Q991" s="8">
        <f t="shared" si="154"/>
        <v>19.975000000000001</v>
      </c>
      <c r="R991" s="8">
        <f t="shared" si="155"/>
        <v>14.125</v>
      </c>
      <c r="S991" s="8">
        <f t="shared" si="156"/>
        <v>14.925000000000001</v>
      </c>
      <c r="T991" s="8">
        <f t="shared" si="157"/>
        <v>16.625</v>
      </c>
      <c r="U991" s="7">
        <f t="shared" si="158"/>
        <v>16.341666666666669</v>
      </c>
      <c r="V991" s="7">
        <f t="shared" si="159"/>
        <v>16.412500000000001</v>
      </c>
    </row>
    <row r="992" spans="1:22" ht="13.5" x14ac:dyDescent="0.25">
      <c r="A992" s="3">
        <f>RSI!A992</f>
        <v>43755</v>
      </c>
      <c r="B992" s="2">
        <f>RSI!B992</f>
        <v>7.6173999999999999</v>
      </c>
      <c r="C992" s="2">
        <f>RSI!I992</f>
        <v>27.815133999374567</v>
      </c>
      <c r="D992" s="2">
        <f>MACD!E992</f>
        <v>0.17239054735731152</v>
      </c>
      <c r="E992" s="2">
        <f>MACD!F992</f>
        <v>0.13172032605059397</v>
      </c>
      <c r="F992" s="2">
        <f>'Moving Avg'!D992</f>
        <v>7.66174</v>
      </c>
      <c r="G992" s="2">
        <f>'Moving Avg'!F992</f>
        <v>7.9790250000000018</v>
      </c>
      <c r="H992" s="2">
        <f>'Moving Avg'!G992</f>
        <v>8.1482879999999938</v>
      </c>
      <c r="I992" s="2">
        <f>'Moving Avg'!H992</f>
        <v>8.7577849999999948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50</v>
      </c>
      <c r="N992" s="7">
        <f t="shared" si="151"/>
        <v>0</v>
      </c>
      <c r="O992" s="7">
        <f t="shared" si="152"/>
        <v>0</v>
      </c>
      <c r="P992" s="7">
        <f t="shared" si="153"/>
        <v>16.5</v>
      </c>
      <c r="Q992" s="8">
        <f t="shared" si="154"/>
        <v>19.975000000000001</v>
      </c>
      <c r="R992" s="8">
        <f t="shared" si="155"/>
        <v>14.125</v>
      </c>
      <c r="S992" s="8">
        <f t="shared" si="156"/>
        <v>14.925000000000001</v>
      </c>
      <c r="T992" s="8">
        <f t="shared" si="157"/>
        <v>16.625</v>
      </c>
      <c r="U992" s="7">
        <f t="shared" si="158"/>
        <v>16.341666666666669</v>
      </c>
      <c r="V992" s="7">
        <f t="shared" si="159"/>
        <v>16.412500000000001</v>
      </c>
    </row>
    <row r="993" spans="1:22" ht="13.5" x14ac:dyDescent="0.25">
      <c r="A993" s="3">
        <f>RSI!A993</f>
        <v>43756</v>
      </c>
      <c r="B993" s="2">
        <f>RSI!B993</f>
        <v>7.7912999999999997</v>
      </c>
      <c r="C993" s="2">
        <f>RSI!I993</f>
        <v>40.018269066182206</v>
      </c>
      <c r="D993" s="2">
        <f>MACD!E993</f>
        <v>0.17073015135312364</v>
      </c>
      <c r="E993" s="2">
        <f>MACD!F993</f>
        <v>0.13952229111109993</v>
      </c>
      <c r="F993" s="2">
        <f>'Moving Avg'!D993</f>
        <v>7.66174</v>
      </c>
      <c r="G993" s="2">
        <f>'Moving Avg'!F993</f>
        <v>7.9583350000000008</v>
      </c>
      <c r="H993" s="2">
        <f>'Moving Avg'!G993</f>
        <v>8.1328139999999927</v>
      </c>
      <c r="I993" s="2">
        <f>'Moving Avg'!H993</f>
        <v>8.7495539999999963</v>
      </c>
      <c r="J993" s="5" t="str">
        <f>OBV!F993</f>
        <v>BEARISH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16.5</v>
      </c>
      <c r="Q993" s="8">
        <f t="shared" si="154"/>
        <v>11.225</v>
      </c>
      <c r="R993" s="8">
        <f t="shared" si="155"/>
        <v>9.125</v>
      </c>
      <c r="S993" s="8">
        <f t="shared" si="156"/>
        <v>11.175000000000001</v>
      </c>
      <c r="T993" s="8">
        <f t="shared" si="157"/>
        <v>10.375</v>
      </c>
      <c r="U993" s="7">
        <f t="shared" si="158"/>
        <v>10.508333333333335</v>
      </c>
      <c r="V993" s="7">
        <f t="shared" si="159"/>
        <v>10.475000000000001</v>
      </c>
    </row>
    <row r="994" spans="1:22" ht="13.5" x14ac:dyDescent="0.25">
      <c r="A994" s="3">
        <f>RSI!A994</f>
        <v>43759</v>
      </c>
      <c r="B994" s="2">
        <f>RSI!B994</f>
        <v>7.7373000000000003</v>
      </c>
      <c r="C994" s="2">
        <f>RSI!I994</f>
        <v>37.876960540104278</v>
      </c>
      <c r="D994" s="2">
        <f>MACD!E994</f>
        <v>0.171721805180578</v>
      </c>
      <c r="E994" s="2">
        <f>MACD!F994</f>
        <v>0.14596219392499554</v>
      </c>
      <c r="F994" s="2">
        <f>'Moving Avg'!D994</f>
        <v>7.6737399999999996</v>
      </c>
      <c r="G994" s="2">
        <f>'Moving Avg'!F994</f>
        <v>7.9349450000000017</v>
      </c>
      <c r="H994" s="2">
        <f>'Moving Avg'!G994</f>
        <v>8.1173399999999933</v>
      </c>
      <c r="I994" s="2">
        <f>'Moving Avg'!H994</f>
        <v>8.7410809999999977</v>
      </c>
      <c r="J994" s="5" t="str">
        <f>OBV!F994</f>
        <v>BEARISH</v>
      </c>
      <c r="K994" s="5" t="str">
        <f>OBV!G994</f>
        <v>WEAK</v>
      </c>
      <c r="L994" s="5" t="str">
        <f>OBV!H994</f>
        <v>BEARISH DIVERGENCE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0</v>
      </c>
      <c r="Q994" s="8">
        <f t="shared" si="154"/>
        <v>8.75</v>
      </c>
      <c r="R994" s="8">
        <f t="shared" si="155"/>
        <v>5</v>
      </c>
      <c r="S994" s="8">
        <f t="shared" si="156"/>
        <v>3.75</v>
      </c>
      <c r="T994" s="8">
        <f t="shared" si="157"/>
        <v>6.25</v>
      </c>
      <c r="U994" s="7">
        <f t="shared" si="158"/>
        <v>5.833333333333333</v>
      </c>
      <c r="V994" s="7">
        <f t="shared" si="159"/>
        <v>5.9375</v>
      </c>
    </row>
    <row r="995" spans="1:22" ht="13.5" x14ac:dyDescent="0.25">
      <c r="A995" s="3">
        <f>RSI!A995</f>
        <v>43760</v>
      </c>
      <c r="B995" s="2">
        <f>RSI!B995</f>
        <v>7.7313000000000001</v>
      </c>
      <c r="C995" s="2">
        <f>RSI!I995</f>
        <v>37.635988614154563</v>
      </c>
      <c r="D995" s="2">
        <f>MACD!E995</f>
        <v>0.17440390655330518</v>
      </c>
      <c r="E995" s="2">
        <f>MACD!F995</f>
        <v>0.15165053645065746</v>
      </c>
      <c r="F995" s="2">
        <f>'Moving Avg'!D995</f>
        <v>7.7049199999999995</v>
      </c>
      <c r="G995" s="2">
        <f>'Moving Avg'!F995</f>
        <v>7.9106550000000011</v>
      </c>
      <c r="H995" s="2">
        <f>'Moving Avg'!G995</f>
        <v>8.1016259999999924</v>
      </c>
      <c r="I995" s="2">
        <f>'Moving Avg'!H995</f>
        <v>8.7333374999999975</v>
      </c>
      <c r="J995" s="5" t="str">
        <f>OBV!F995</f>
        <v>BEARISH</v>
      </c>
      <c r="K995" s="5" t="str">
        <f>OBV!G995</f>
        <v>WEAK</v>
      </c>
      <c r="L995" s="5" t="str">
        <f>OBV!H995</f>
        <v>BEARISH DIVERGENCE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0</v>
      </c>
      <c r="Q995" s="8">
        <f t="shared" si="154"/>
        <v>8.75</v>
      </c>
      <c r="R995" s="8">
        <f t="shared" si="155"/>
        <v>5</v>
      </c>
      <c r="S995" s="8">
        <f t="shared" si="156"/>
        <v>3.75</v>
      </c>
      <c r="T995" s="8">
        <f t="shared" si="157"/>
        <v>6.25</v>
      </c>
      <c r="U995" s="7">
        <f t="shared" si="158"/>
        <v>5.833333333333333</v>
      </c>
      <c r="V995" s="7">
        <f t="shared" si="159"/>
        <v>5.9375</v>
      </c>
    </row>
    <row r="996" spans="1:22" ht="13.5" x14ac:dyDescent="0.25">
      <c r="A996" s="3">
        <f>RSI!A996</f>
        <v>43761</v>
      </c>
      <c r="B996" s="2">
        <f>RSI!B996</f>
        <v>7.5213999999999999</v>
      </c>
      <c r="C996" s="2">
        <f>RSI!I996</f>
        <v>30.35936539336268</v>
      </c>
      <c r="D996" s="2">
        <f>MACD!E996</f>
        <v>0.19355194715526203</v>
      </c>
      <c r="E996" s="2">
        <f>MACD!F996</f>
        <v>0.16003081859157839</v>
      </c>
      <c r="F996" s="2">
        <f>'Moving Avg'!D996</f>
        <v>7.6797400000000007</v>
      </c>
      <c r="G996" s="2">
        <f>'Moving Avg'!F996</f>
        <v>7.8878650000000023</v>
      </c>
      <c r="H996" s="2">
        <f>'Moving Avg'!G996</f>
        <v>8.0817139999999927</v>
      </c>
      <c r="I996" s="2">
        <f>'Moving Avg'!H996</f>
        <v>8.7245444999999986</v>
      </c>
      <c r="J996" s="5" t="str">
        <f>OBV!F996</f>
        <v>BEARISH</v>
      </c>
      <c r="K996" s="5" t="str">
        <f>OBV!G996</f>
        <v>WEAK</v>
      </c>
      <c r="L996" s="5" t="str">
        <f>OBV!H996</f>
        <v>CONFIRMED BEARISH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0</v>
      </c>
      <c r="Q996" s="8">
        <f t="shared" si="154"/>
        <v>8.75</v>
      </c>
      <c r="R996" s="8">
        <f t="shared" si="155"/>
        <v>5</v>
      </c>
      <c r="S996" s="8">
        <f t="shared" si="156"/>
        <v>3.75</v>
      </c>
      <c r="T996" s="8">
        <f t="shared" si="157"/>
        <v>6.25</v>
      </c>
      <c r="U996" s="7">
        <f t="shared" si="158"/>
        <v>5.833333333333333</v>
      </c>
      <c r="V996" s="7">
        <f t="shared" si="159"/>
        <v>5.9375</v>
      </c>
    </row>
    <row r="997" spans="1:22" ht="13.5" x14ac:dyDescent="0.25">
      <c r="A997" s="3">
        <f>RSI!A997</f>
        <v>43762</v>
      </c>
      <c r="B997" s="2">
        <f>RSI!B997</f>
        <v>7.6173999999999999</v>
      </c>
      <c r="C997" s="2">
        <f>RSI!I997</f>
        <v>36.414555071081296</v>
      </c>
      <c r="D997" s="2">
        <f>MACD!E997</f>
        <v>0.16913058925474012</v>
      </c>
      <c r="E997" s="2">
        <f>MACD!F997</f>
        <v>0.16185077272421075</v>
      </c>
      <c r="F997" s="2">
        <f>'Moving Avg'!D997</f>
        <v>7.6797400000000007</v>
      </c>
      <c r="G997" s="2">
        <f>'Moving Avg'!F997</f>
        <v>7.8593750000000018</v>
      </c>
      <c r="H997" s="2">
        <f>'Moving Avg'!G997</f>
        <v>8.0637219999999932</v>
      </c>
      <c r="I997" s="2">
        <f>'Moving Avg'!H997</f>
        <v>8.715387999999999</v>
      </c>
      <c r="J997" s="5" t="str">
        <f>OBV!F997</f>
        <v>BEARISH</v>
      </c>
      <c r="K997" s="5" t="str">
        <f>OBV!G997</f>
        <v>WEAK</v>
      </c>
      <c r="L997" s="5" t="str">
        <f>OBV!H997</f>
        <v>NEUTRAL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0</v>
      </c>
      <c r="Q997" s="8">
        <f t="shared" si="154"/>
        <v>8.75</v>
      </c>
      <c r="R997" s="8">
        <f t="shared" si="155"/>
        <v>5</v>
      </c>
      <c r="S997" s="8">
        <f t="shared" si="156"/>
        <v>3.75</v>
      </c>
      <c r="T997" s="8">
        <f t="shared" si="157"/>
        <v>6.25</v>
      </c>
      <c r="U997" s="7">
        <f t="shared" si="158"/>
        <v>5.833333333333333</v>
      </c>
      <c r="V997" s="7">
        <f t="shared" si="159"/>
        <v>5.9375</v>
      </c>
    </row>
    <row r="998" spans="1:22" ht="13.5" x14ac:dyDescent="0.25">
      <c r="A998" s="3">
        <f>RSI!A998</f>
        <v>43763</v>
      </c>
      <c r="B998" s="2">
        <f>RSI!B998</f>
        <v>7.6173999999999999</v>
      </c>
      <c r="C998" s="2">
        <f>RSI!I998</f>
        <v>36.414555071081296</v>
      </c>
      <c r="D998" s="2">
        <f>MACD!E998</f>
        <v>0.14834199728989006</v>
      </c>
      <c r="E998" s="2">
        <f>MACD!F998</f>
        <v>0.15914901763734662</v>
      </c>
      <c r="F998" s="2">
        <f>'Moving Avg'!D998</f>
        <v>7.6449600000000002</v>
      </c>
      <c r="G998" s="2">
        <f>'Moving Avg'!F998</f>
        <v>7.8353850000000023</v>
      </c>
      <c r="H998" s="2">
        <f>'Moving Avg'!G998</f>
        <v>8.0457299999999936</v>
      </c>
      <c r="I998" s="2">
        <f>'Moving Avg'!H998</f>
        <v>8.7065125000000005</v>
      </c>
      <c r="J998" s="5" t="str">
        <f>OBV!F998</f>
        <v>BEARISH</v>
      </c>
      <c r="K998" s="5" t="str">
        <f>OBV!G998</f>
        <v>WEAK</v>
      </c>
      <c r="L998" s="5" t="str">
        <f>OBV!H998</f>
        <v>CONFIRMED BEARISH</v>
      </c>
      <c r="M998" s="7">
        <f t="shared" si="150"/>
        <v>25</v>
      </c>
      <c r="N998" s="7">
        <f t="shared" si="151"/>
        <v>45</v>
      </c>
      <c r="O998" s="7">
        <f t="shared" si="152"/>
        <v>0</v>
      </c>
      <c r="P998" s="7">
        <f t="shared" si="153"/>
        <v>0</v>
      </c>
      <c r="Q998" s="8">
        <f t="shared" si="154"/>
        <v>24.5</v>
      </c>
      <c r="R998" s="8">
        <f t="shared" si="155"/>
        <v>14</v>
      </c>
      <c r="S998" s="8">
        <f t="shared" si="156"/>
        <v>10.5</v>
      </c>
      <c r="T998" s="8">
        <f t="shared" si="157"/>
        <v>17.5</v>
      </c>
      <c r="U998" s="7">
        <f t="shared" si="158"/>
        <v>16.333333333333332</v>
      </c>
      <c r="V998" s="7">
        <f t="shared" si="159"/>
        <v>16.625</v>
      </c>
    </row>
    <row r="999" spans="1:22" ht="13.5" x14ac:dyDescent="0.25">
      <c r="A999" s="3">
        <f>RSI!A999</f>
        <v>43766</v>
      </c>
      <c r="B999" s="2">
        <f>RSI!B999</f>
        <v>7.5094000000000003</v>
      </c>
      <c r="C999" s="2">
        <f>RSI!I999</f>
        <v>32.704391981894901</v>
      </c>
      <c r="D999" s="2">
        <f>MACD!E999</f>
        <v>0.12280743666455329</v>
      </c>
      <c r="E999" s="2">
        <f>MACD!F999</f>
        <v>0.15188070144278798</v>
      </c>
      <c r="F999" s="2">
        <f>'Moving Avg'!D999</f>
        <v>7.5993800000000009</v>
      </c>
      <c r="G999" s="2">
        <f>'Moving Avg'!F999</f>
        <v>7.8017950000000011</v>
      </c>
      <c r="H999" s="2">
        <f>'Moving Avg'!G999</f>
        <v>8.0306159999999949</v>
      </c>
      <c r="I999" s="2">
        <f>'Moving Avg'!H999</f>
        <v>8.6973220000000016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100</v>
      </c>
      <c r="O999" s="7">
        <f t="shared" si="152"/>
        <v>0</v>
      </c>
      <c r="P999" s="7">
        <f t="shared" si="153"/>
        <v>16.5</v>
      </c>
      <c r="Q999" s="8">
        <f t="shared" si="154"/>
        <v>46.225000000000001</v>
      </c>
      <c r="R999" s="8">
        <f t="shared" si="155"/>
        <v>29.125</v>
      </c>
      <c r="S999" s="8">
        <f t="shared" si="156"/>
        <v>26.175000000000001</v>
      </c>
      <c r="T999" s="8">
        <f t="shared" si="157"/>
        <v>35.375</v>
      </c>
      <c r="U999" s="7">
        <f t="shared" si="158"/>
        <v>33.841666666666661</v>
      </c>
      <c r="V999" s="7">
        <f t="shared" si="159"/>
        <v>34.224999999999994</v>
      </c>
    </row>
    <row r="1000" spans="1:22" ht="13.5" x14ac:dyDescent="0.25">
      <c r="A1000" s="3">
        <f>RSI!A1000</f>
        <v>43767</v>
      </c>
      <c r="B1000" s="2">
        <f>RSI!B1000</f>
        <v>7.5574000000000003</v>
      </c>
      <c r="C1000" s="2">
        <f>RSI!I1000</f>
        <v>35.833554641076333</v>
      </c>
      <c r="D1000" s="2">
        <f>MACD!E1000</f>
        <v>8.4083123506074386E-2</v>
      </c>
      <c r="E1000" s="2">
        <f>MACD!F1000</f>
        <v>0.13832118585544526</v>
      </c>
      <c r="F1000" s="2">
        <f>'Moving Avg'!D1000</f>
        <v>7.5646000000000004</v>
      </c>
      <c r="G1000" s="2">
        <f>'Moving Avg'!F1000</f>
        <v>7.7748050000000006</v>
      </c>
      <c r="H1000" s="2">
        <f>'Moving Avg'!G1000</f>
        <v>8.019819999999994</v>
      </c>
      <c r="I1000" s="2">
        <f>'Moving Avg'!H1000</f>
        <v>8.6875840000000011</v>
      </c>
      <c r="J1000" s="5" t="str">
        <f>OBV!F1000</f>
        <v>BULLISH</v>
      </c>
      <c r="K1000" s="5" t="str">
        <f>OBV!G1000</f>
        <v>STRONG</v>
      </c>
      <c r="L1000" s="5" t="str">
        <f>OBV!H1000</f>
        <v>BULLISH DIVERGENCE</v>
      </c>
      <c r="M1000" s="7">
        <f t="shared" si="150"/>
        <v>25</v>
      </c>
      <c r="N1000" s="7">
        <f t="shared" si="151"/>
        <v>100</v>
      </c>
      <c r="O1000" s="7">
        <f t="shared" si="152"/>
        <v>0</v>
      </c>
      <c r="P1000" s="7">
        <f t="shared" si="153"/>
        <v>83</v>
      </c>
      <c r="Q1000" s="8">
        <f t="shared" si="154"/>
        <v>56.2</v>
      </c>
      <c r="R1000" s="8">
        <f t="shared" si="155"/>
        <v>45.75</v>
      </c>
      <c r="S1000" s="8">
        <f t="shared" si="156"/>
        <v>56.1</v>
      </c>
      <c r="T1000" s="8">
        <f t="shared" si="157"/>
        <v>52</v>
      </c>
      <c r="U1000" s="7">
        <f t="shared" si="158"/>
        <v>52.683333333333337</v>
      </c>
      <c r="V1000" s="7">
        <f t="shared" si="159"/>
        <v>52.512500000000003</v>
      </c>
    </row>
    <row r="1001" spans="1:22" ht="13.5" x14ac:dyDescent="0.25">
      <c r="A1001" s="3">
        <f>RSI!A1001</f>
        <v>43768</v>
      </c>
      <c r="B1001" s="2">
        <f>RSI!B1001</f>
        <v>7.7373000000000003</v>
      </c>
      <c r="C1001" s="2">
        <f>RSI!I1001</f>
        <v>45.973249276383896</v>
      </c>
      <c r="D1001" s="2">
        <f>MACD!E1001</f>
        <v>5.0726090421726155E-2</v>
      </c>
      <c r="E1001" s="2">
        <f>MACD!F1001</f>
        <v>0.12080216676870145</v>
      </c>
      <c r="F1001" s="2">
        <f>'Moving Avg'!D1001</f>
        <v>7.60778</v>
      </c>
      <c r="G1001" s="2">
        <f>'Moving Avg'!F1001</f>
        <v>7.7568100000000015</v>
      </c>
      <c r="H1001" s="2">
        <f>'Moving Avg'!G1001</f>
        <v>8.0126219999999932</v>
      </c>
      <c r="I1001" s="2">
        <f>'Moving Avg'!H1001</f>
        <v>8.6784925000000026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  <c r="M1001" s="7">
        <f t="shared" si="150"/>
        <v>25</v>
      </c>
      <c r="N1001" s="7">
        <f t="shared" si="151"/>
        <v>100</v>
      </c>
      <c r="O1001" s="7">
        <f t="shared" si="152"/>
        <v>0</v>
      </c>
      <c r="P1001" s="7">
        <f t="shared" si="153"/>
        <v>100</v>
      </c>
      <c r="Q1001" s="8">
        <f t="shared" si="154"/>
        <v>58.75</v>
      </c>
      <c r="R1001" s="8">
        <f t="shared" si="155"/>
        <v>50</v>
      </c>
      <c r="S1001" s="8">
        <f t="shared" si="156"/>
        <v>63.75</v>
      </c>
      <c r="T1001" s="8">
        <f t="shared" si="157"/>
        <v>56.25</v>
      </c>
      <c r="U1001" s="7">
        <f t="shared" si="158"/>
        <v>57.5</v>
      </c>
      <c r="V1001" s="7">
        <f t="shared" si="159"/>
        <v>57.1875</v>
      </c>
    </row>
    <row r="1002" spans="1:22" ht="13.5" x14ac:dyDescent="0.25">
      <c r="A1002" s="3">
        <f>RSI!A1002</f>
        <v>43769</v>
      </c>
      <c r="B1002" s="2">
        <f>RSI!B1002</f>
        <v>7.5094000000000003</v>
      </c>
      <c r="C1002" s="2">
        <f>RSI!I1002</f>
        <v>37.81991437836551</v>
      </c>
      <c r="D1002" s="2">
        <f>MACD!E1002</f>
        <v>3.5269428142859383E-2</v>
      </c>
      <c r="E1002" s="2">
        <f>MACD!F1002</f>
        <v>0.10369561904353304</v>
      </c>
      <c r="F1002" s="2">
        <f>'Moving Avg'!D1002</f>
        <v>7.5861800000000006</v>
      </c>
      <c r="G1002" s="2">
        <f>'Moving Avg'!F1002</f>
        <v>7.7304200000000005</v>
      </c>
      <c r="H1002" s="2">
        <f>'Moving Avg'!G1002</f>
        <v>8.0056639999999941</v>
      </c>
      <c r="I1002" s="2">
        <f>'Moving Avg'!H1002</f>
        <v>8.6693585000000013</v>
      </c>
      <c r="J1002" s="5" t="str">
        <f>OBV!F1002</f>
        <v>BULLISH</v>
      </c>
      <c r="K1002" s="5" t="str">
        <f>OBV!G1002</f>
        <v>STRONG</v>
      </c>
      <c r="L1002" s="5" t="str">
        <f>OBV!H1002</f>
        <v>BULLISH DIVERGENCE</v>
      </c>
      <c r="M1002" s="7">
        <f t="shared" si="150"/>
        <v>25</v>
      </c>
      <c r="N1002" s="7">
        <f t="shared" si="151"/>
        <v>100</v>
      </c>
      <c r="O1002" s="7">
        <f t="shared" si="152"/>
        <v>0</v>
      </c>
      <c r="P1002" s="7">
        <f t="shared" si="153"/>
        <v>83</v>
      </c>
      <c r="Q1002" s="8">
        <f t="shared" si="154"/>
        <v>56.2</v>
      </c>
      <c r="R1002" s="8">
        <f t="shared" si="155"/>
        <v>45.75</v>
      </c>
      <c r="S1002" s="8">
        <f t="shared" si="156"/>
        <v>56.1</v>
      </c>
      <c r="T1002" s="8">
        <f t="shared" si="157"/>
        <v>52</v>
      </c>
      <c r="U1002" s="7">
        <f t="shared" si="158"/>
        <v>52.683333333333337</v>
      </c>
      <c r="V1002" s="7">
        <f t="shared" si="159"/>
        <v>52.512500000000003</v>
      </c>
    </row>
    <row r="1003" spans="1:22" ht="13.5" x14ac:dyDescent="0.25">
      <c r="A1003" s="3">
        <f>RSI!A1003</f>
        <v>43770</v>
      </c>
      <c r="B1003" s="2">
        <f>RSI!B1003</f>
        <v>7.5873999999999997</v>
      </c>
      <c r="C1003" s="2">
        <f>RSI!I1003</f>
        <v>41.635109198730355</v>
      </c>
      <c r="D1003" s="2">
        <f>MACD!E1003</f>
        <v>4.4964414355794347E-2</v>
      </c>
      <c r="E1003" s="2">
        <f>MACD!F1003</f>
        <v>9.1949378105985316E-2</v>
      </c>
      <c r="F1003" s="2">
        <f>'Moving Avg'!D1003</f>
        <v>7.5801800000000004</v>
      </c>
      <c r="G1003" s="2">
        <f>'Moving Avg'!F1003</f>
        <v>7.7070300000000014</v>
      </c>
      <c r="H1003" s="2">
        <f>'Moving Avg'!G1003</f>
        <v>8.0002659999999963</v>
      </c>
      <c r="I1003" s="2">
        <f>'Moving Avg'!H1003</f>
        <v>8.6594895000000012</v>
      </c>
      <c r="J1003" s="5" t="str">
        <f>OBV!F1003</f>
        <v>BULLISH</v>
      </c>
      <c r="K1003" s="5" t="str">
        <f>OBV!G1003</f>
        <v>STRONG</v>
      </c>
      <c r="L1003" s="5" t="str">
        <f>OBV!H1003</f>
        <v>BULLISH DIVERGENCE</v>
      </c>
      <c r="M1003" s="7">
        <f t="shared" si="150"/>
        <v>25</v>
      </c>
      <c r="N1003" s="7">
        <f t="shared" si="151"/>
        <v>100</v>
      </c>
      <c r="O1003" s="7">
        <f t="shared" si="152"/>
        <v>0</v>
      </c>
      <c r="P1003" s="7">
        <f t="shared" si="153"/>
        <v>83</v>
      </c>
      <c r="Q1003" s="8">
        <f t="shared" si="154"/>
        <v>56.2</v>
      </c>
      <c r="R1003" s="8">
        <f t="shared" si="155"/>
        <v>45.75</v>
      </c>
      <c r="S1003" s="8">
        <f t="shared" si="156"/>
        <v>56.1</v>
      </c>
      <c r="T1003" s="8">
        <f t="shared" si="157"/>
        <v>52</v>
      </c>
      <c r="U1003" s="7">
        <f t="shared" si="158"/>
        <v>52.683333333333337</v>
      </c>
      <c r="V1003" s="7">
        <f t="shared" si="159"/>
        <v>52.512500000000003</v>
      </c>
    </row>
    <row r="1004" spans="1:22" ht="13.5" x14ac:dyDescent="0.25">
      <c r="A1004" s="3">
        <f>RSI!A1004</f>
        <v>43773</v>
      </c>
      <c r="B1004" s="2">
        <f>RSI!B1004</f>
        <v>7.5873999999999997</v>
      </c>
      <c r="C1004" s="2">
        <f>RSI!I1004</f>
        <v>41.635109198730348</v>
      </c>
      <c r="D1004" s="2">
        <f>MACD!E1004</f>
        <v>4.6063740712302348E-2</v>
      </c>
      <c r="E1004" s="2">
        <f>MACD!F1004</f>
        <v>8.2772250627248717E-2</v>
      </c>
      <c r="F1004" s="2">
        <f>'Moving Avg'!D1004</f>
        <v>7.5957800000000004</v>
      </c>
      <c r="G1004" s="2">
        <f>'Moving Avg'!F1004</f>
        <v>7.684540000000001</v>
      </c>
      <c r="H1004" s="2">
        <f>'Moving Avg'!G1004</f>
        <v>7.9948679999999959</v>
      </c>
      <c r="I1004" s="2">
        <f>'Moving Avg'!H1004</f>
        <v>8.6506330000000027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  <c r="M1004" s="7">
        <f t="shared" si="150"/>
        <v>25</v>
      </c>
      <c r="N1004" s="7">
        <f t="shared" si="151"/>
        <v>100</v>
      </c>
      <c r="O1004" s="7">
        <f t="shared" si="152"/>
        <v>0</v>
      </c>
      <c r="P1004" s="7">
        <f t="shared" si="153"/>
        <v>100</v>
      </c>
      <c r="Q1004" s="8">
        <f t="shared" si="154"/>
        <v>58.75</v>
      </c>
      <c r="R1004" s="8">
        <f t="shared" si="155"/>
        <v>50</v>
      </c>
      <c r="S1004" s="8">
        <f t="shared" si="156"/>
        <v>63.75</v>
      </c>
      <c r="T1004" s="8">
        <f t="shared" si="157"/>
        <v>56.25</v>
      </c>
      <c r="U1004" s="7">
        <f t="shared" si="158"/>
        <v>57.5</v>
      </c>
      <c r="V1004" s="7">
        <f t="shared" si="159"/>
        <v>57.1875</v>
      </c>
    </row>
    <row r="1005" spans="1:22" ht="13.5" x14ac:dyDescent="0.25">
      <c r="A1005" s="3">
        <f>RSI!A1005</f>
        <v>43774</v>
      </c>
      <c r="B1005" s="2">
        <f>RSI!B1005</f>
        <v>7.7672999999999996</v>
      </c>
      <c r="C1005" s="2">
        <f>RSI!I1005</f>
        <v>49.863669824574941</v>
      </c>
      <c r="D1005" s="2">
        <f>MACD!E1005</f>
        <v>3.385935263592188E-2</v>
      </c>
      <c r="E1005" s="2">
        <f>MACD!F1005</f>
        <v>7.2989671028983349E-2</v>
      </c>
      <c r="F1005" s="2">
        <f>'Moving Avg'!D1005</f>
        <v>7.6377600000000001</v>
      </c>
      <c r="G1005" s="2">
        <f>'Moving Avg'!F1005</f>
        <v>7.6710450000000012</v>
      </c>
      <c r="H1005" s="2">
        <f>'Moving Avg'!G1005</f>
        <v>7.9930679999999947</v>
      </c>
      <c r="I1005" s="2">
        <f>'Moving Avg'!H1005</f>
        <v>8.6425070000000019</v>
      </c>
      <c r="J1005" s="5" t="str">
        <f>OBV!F1005</f>
        <v>BULLISH</v>
      </c>
      <c r="K1005" s="5" t="str">
        <f>OBV!G1005</f>
        <v>NEUTRAL</v>
      </c>
      <c r="L1005" s="5" t="str">
        <f>OBV!H1005</f>
        <v>CONFIRMED BULLISH</v>
      </c>
      <c r="M1005" s="7">
        <f t="shared" si="150"/>
        <v>25</v>
      </c>
      <c r="N1005" s="7">
        <f t="shared" si="151"/>
        <v>100</v>
      </c>
      <c r="O1005" s="7">
        <f t="shared" si="152"/>
        <v>0</v>
      </c>
      <c r="P1005" s="7">
        <f t="shared" si="153"/>
        <v>83.5</v>
      </c>
      <c r="Q1005" s="8">
        <f t="shared" si="154"/>
        <v>56.274999999999999</v>
      </c>
      <c r="R1005" s="8">
        <f t="shared" si="155"/>
        <v>45.875</v>
      </c>
      <c r="S1005" s="8">
        <f t="shared" si="156"/>
        <v>56.325000000000003</v>
      </c>
      <c r="T1005" s="8">
        <f t="shared" si="157"/>
        <v>52.125</v>
      </c>
      <c r="U1005" s="7">
        <f t="shared" si="158"/>
        <v>52.82500000000001</v>
      </c>
      <c r="V1005" s="7">
        <f t="shared" si="159"/>
        <v>52.650000000000006</v>
      </c>
    </row>
    <row r="1006" spans="1:22" ht="13.5" x14ac:dyDescent="0.25">
      <c r="A1006" s="3">
        <f>RSI!A1006</f>
        <v>43775</v>
      </c>
      <c r="B1006" s="2">
        <f>RSI!B1006</f>
        <v>7.5574000000000003</v>
      </c>
      <c r="C1006" s="2">
        <f>RSI!I1006</f>
        <v>42.359700715225614</v>
      </c>
      <c r="D1006" s="2">
        <f>MACD!E1006</f>
        <v>6.75723260301897E-3</v>
      </c>
      <c r="E1006" s="2">
        <f>MACD!F1006</f>
        <v>5.9743183343790481E-2</v>
      </c>
      <c r="F1006" s="2">
        <f>'Moving Avg'!D1006</f>
        <v>7.6017799999999998</v>
      </c>
      <c r="G1006" s="2">
        <f>'Moving Avg'!F1006</f>
        <v>7.6470549999999999</v>
      </c>
      <c r="H1006" s="2">
        <f>'Moving Avg'!G1006</f>
        <v>7.9870699999999966</v>
      </c>
      <c r="I1006" s="2">
        <f>'Moving Avg'!H1006</f>
        <v>8.6327690000000032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  <c r="M1006" s="7">
        <f t="shared" si="150"/>
        <v>25</v>
      </c>
      <c r="N1006" s="7">
        <f t="shared" si="151"/>
        <v>100</v>
      </c>
      <c r="O1006" s="7">
        <f t="shared" si="152"/>
        <v>0</v>
      </c>
      <c r="P1006" s="7">
        <f t="shared" si="153"/>
        <v>66.5</v>
      </c>
      <c r="Q1006" s="8">
        <f t="shared" si="154"/>
        <v>53.725000000000001</v>
      </c>
      <c r="R1006" s="8">
        <f t="shared" si="155"/>
        <v>41.625</v>
      </c>
      <c r="S1006" s="8">
        <f t="shared" si="156"/>
        <v>48.674999999999997</v>
      </c>
      <c r="T1006" s="8">
        <f t="shared" si="157"/>
        <v>47.875</v>
      </c>
      <c r="U1006" s="7">
        <f t="shared" si="158"/>
        <v>48.008333333333326</v>
      </c>
      <c r="V1006" s="7">
        <f t="shared" si="159"/>
        <v>47.974999999999994</v>
      </c>
    </row>
    <row r="1007" spans="1:22" ht="13.5" x14ac:dyDescent="0.25">
      <c r="A1007" s="3">
        <f>RSI!A1007</f>
        <v>43776</v>
      </c>
      <c r="B1007" s="2">
        <f>RSI!B1007</f>
        <v>7.7672999999999996</v>
      </c>
      <c r="C1007" s="2">
        <f>RSI!I1007</f>
        <v>50.398422074066019</v>
      </c>
      <c r="D1007" s="2">
        <f>MACD!E1007</f>
        <v>-1.5742801412537588E-2</v>
      </c>
      <c r="E1007" s="2">
        <f>MACD!F1007</f>
        <v>4.4645986392524865E-2</v>
      </c>
      <c r="F1007" s="2">
        <f>'Moving Avg'!D1007</f>
        <v>7.6533600000000011</v>
      </c>
      <c r="G1007" s="2">
        <f>'Moving Avg'!F1007</f>
        <v>7.6452550000000015</v>
      </c>
      <c r="H1007" s="2">
        <f>'Moving Avg'!G1007</f>
        <v>7.9809519999999949</v>
      </c>
      <c r="I1007" s="2">
        <f>'Moving Avg'!H1007</f>
        <v>8.6252055000000034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25</v>
      </c>
      <c r="N1007" s="7">
        <f t="shared" si="151"/>
        <v>100</v>
      </c>
      <c r="O1007" s="7">
        <f t="shared" si="152"/>
        <v>0</v>
      </c>
      <c r="P1007" s="7">
        <f t="shared" si="153"/>
        <v>83.5</v>
      </c>
      <c r="Q1007" s="8">
        <f t="shared" si="154"/>
        <v>56.274999999999999</v>
      </c>
      <c r="R1007" s="8">
        <f t="shared" si="155"/>
        <v>45.875</v>
      </c>
      <c r="S1007" s="8">
        <f t="shared" si="156"/>
        <v>56.325000000000003</v>
      </c>
      <c r="T1007" s="8">
        <f t="shared" si="157"/>
        <v>52.125</v>
      </c>
      <c r="U1007" s="7">
        <f t="shared" si="158"/>
        <v>52.82500000000001</v>
      </c>
      <c r="V1007" s="7">
        <f t="shared" si="159"/>
        <v>52.650000000000006</v>
      </c>
    </row>
    <row r="1008" spans="1:22" ht="13.5" x14ac:dyDescent="0.25">
      <c r="A1008" s="3">
        <f>RSI!A1008</f>
        <v>43777</v>
      </c>
      <c r="B1008" s="2">
        <f>RSI!B1008</f>
        <v>7.7672999999999996</v>
      </c>
      <c r="C1008" s="2">
        <f>RSI!I1008</f>
        <v>50.398422074066005</v>
      </c>
      <c r="D1008" s="2">
        <f>MACD!E1008</f>
        <v>-3.4899890155066338E-2</v>
      </c>
      <c r="E1008" s="2">
        <f>MACD!F1008</f>
        <v>2.873681108300663E-2</v>
      </c>
      <c r="F1008" s="2">
        <f>'Moving Avg'!D1008</f>
        <v>7.6893399999999996</v>
      </c>
      <c r="G1008" s="2">
        <f>'Moving Avg'!F1008</f>
        <v>7.6440550000000016</v>
      </c>
      <c r="H1008" s="2">
        <f>'Moving Avg'!G1008</f>
        <v>7.974833999999996</v>
      </c>
      <c r="I1008" s="2">
        <f>'Moving Avg'!H1008</f>
        <v>8.6167985000000051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100</v>
      </c>
      <c r="O1008" s="7">
        <f t="shared" si="152"/>
        <v>0</v>
      </c>
      <c r="P1008" s="7">
        <f t="shared" si="153"/>
        <v>83.5</v>
      </c>
      <c r="Q1008" s="8">
        <f t="shared" si="154"/>
        <v>56.274999999999999</v>
      </c>
      <c r="R1008" s="8">
        <f t="shared" si="155"/>
        <v>45.875</v>
      </c>
      <c r="S1008" s="8">
        <f t="shared" si="156"/>
        <v>56.325000000000003</v>
      </c>
      <c r="T1008" s="8">
        <f t="shared" si="157"/>
        <v>52.125</v>
      </c>
      <c r="U1008" s="7">
        <f t="shared" si="158"/>
        <v>52.82500000000001</v>
      </c>
      <c r="V1008" s="7">
        <f t="shared" si="159"/>
        <v>52.650000000000006</v>
      </c>
    </row>
    <row r="1009" spans="1:22" ht="13.5" x14ac:dyDescent="0.25">
      <c r="A1009" s="3">
        <f>RSI!A1009</f>
        <v>43780</v>
      </c>
      <c r="B1009" s="2">
        <f>RSI!B1009</f>
        <v>7.7672999999999996</v>
      </c>
      <c r="C1009" s="2">
        <f>RSI!I1009</f>
        <v>50.398422074066005</v>
      </c>
      <c r="D1009" s="2">
        <f>MACD!E1009</f>
        <v>-6.7834932444454488E-2</v>
      </c>
      <c r="E1009" s="2">
        <f>MACD!F1009</f>
        <v>9.4224623775144064E-3</v>
      </c>
      <c r="F1009" s="2">
        <f>'Moving Avg'!D1009</f>
        <v>7.7253199999999991</v>
      </c>
      <c r="G1009" s="2">
        <f>'Moving Avg'!F1009</f>
        <v>7.6485550000000018</v>
      </c>
      <c r="H1009" s="2">
        <f>'Moving Avg'!G1009</f>
        <v>7.968715999999997</v>
      </c>
      <c r="I1009" s="2">
        <f>'Moving Avg'!H1009</f>
        <v>8.6083915000000033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25</v>
      </c>
      <c r="N1009" s="7">
        <f t="shared" si="151"/>
        <v>100</v>
      </c>
      <c r="O1009" s="7">
        <f t="shared" si="152"/>
        <v>0</v>
      </c>
      <c r="P1009" s="7">
        <f t="shared" si="153"/>
        <v>83.5</v>
      </c>
      <c r="Q1009" s="8">
        <f t="shared" si="154"/>
        <v>56.274999999999999</v>
      </c>
      <c r="R1009" s="8">
        <f t="shared" si="155"/>
        <v>45.875</v>
      </c>
      <c r="S1009" s="8">
        <f t="shared" si="156"/>
        <v>56.325000000000003</v>
      </c>
      <c r="T1009" s="8">
        <f t="shared" si="157"/>
        <v>52.125</v>
      </c>
      <c r="U1009" s="7">
        <f t="shared" si="158"/>
        <v>52.82500000000001</v>
      </c>
      <c r="V1009" s="7">
        <f t="shared" si="159"/>
        <v>52.650000000000006</v>
      </c>
    </row>
    <row r="1010" spans="1:22" ht="13.5" x14ac:dyDescent="0.25">
      <c r="A1010" s="3">
        <f>RSI!A1010</f>
        <v>43781</v>
      </c>
      <c r="B1010" s="2">
        <f>RSI!B1010</f>
        <v>7.7672999999999996</v>
      </c>
      <c r="C1010" s="2">
        <f>RSI!I1010</f>
        <v>50.398422074066005</v>
      </c>
      <c r="D1010" s="2">
        <f>MACD!E1010</f>
        <v>-8.8420108797172325E-2</v>
      </c>
      <c r="E1010" s="2">
        <f>MACD!F1010</f>
        <v>-1.0146051857422938E-2</v>
      </c>
      <c r="F1010" s="2">
        <f>'Moving Avg'!D1010</f>
        <v>7.7253199999999991</v>
      </c>
      <c r="G1010" s="2">
        <f>'Moving Avg'!F1010</f>
        <v>7.6581500000000018</v>
      </c>
      <c r="H1010" s="2">
        <f>'Moving Avg'!G1010</f>
        <v>7.9597199999999955</v>
      </c>
      <c r="I1010" s="2">
        <f>'Moving Avg'!H1010</f>
        <v>8.5999845000000033</v>
      </c>
      <c r="J1010" s="5" t="str">
        <f>OBV!F1010</f>
        <v>BULLISH</v>
      </c>
      <c r="K1010" s="5" t="str">
        <f>OBV!G1010</f>
        <v>NEUTRAL</v>
      </c>
      <c r="L1010" s="5" t="str">
        <f>OBV!H1010</f>
        <v>NEUTRAL</v>
      </c>
      <c r="M1010" s="7">
        <f t="shared" si="150"/>
        <v>25</v>
      </c>
      <c r="N1010" s="7">
        <f t="shared" si="151"/>
        <v>100</v>
      </c>
      <c r="O1010" s="7">
        <f t="shared" si="152"/>
        <v>0</v>
      </c>
      <c r="P1010" s="7">
        <f t="shared" si="153"/>
        <v>49.5</v>
      </c>
      <c r="Q1010" s="8">
        <f t="shared" si="154"/>
        <v>51.174999999999997</v>
      </c>
      <c r="R1010" s="8">
        <f t="shared" si="155"/>
        <v>37.375</v>
      </c>
      <c r="S1010" s="8">
        <f t="shared" si="156"/>
        <v>41.025000000000006</v>
      </c>
      <c r="T1010" s="8">
        <f t="shared" si="157"/>
        <v>43.625</v>
      </c>
      <c r="U1010" s="7">
        <f t="shared" si="158"/>
        <v>43.191666666666663</v>
      </c>
      <c r="V1010" s="7">
        <f t="shared" si="159"/>
        <v>43.3</v>
      </c>
    </row>
    <row r="1011" spans="1:22" ht="13.5" x14ac:dyDescent="0.25">
      <c r="A1011" s="3">
        <f>RSI!A1011</f>
        <v>43782</v>
      </c>
      <c r="B1011" s="2">
        <f>RSI!B1011</f>
        <v>7.6473000000000004</v>
      </c>
      <c r="C1011" s="2">
        <f>RSI!I1011</f>
        <v>45.517045085791963</v>
      </c>
      <c r="D1011" s="2">
        <f>MACD!E1011</f>
        <v>-6.9366670226826521E-2</v>
      </c>
      <c r="E1011" s="2">
        <f>MACD!F1011</f>
        <v>-2.1990175531303655E-2</v>
      </c>
      <c r="F1011" s="2">
        <f>'Moving Avg'!D1011</f>
        <v>7.7432999999999996</v>
      </c>
      <c r="G1011" s="2">
        <f>'Moving Avg'!F1011</f>
        <v>7.6581500000000018</v>
      </c>
      <c r="H1011" s="2">
        <f>'Moving Avg'!G1011</f>
        <v>7.9483239999999959</v>
      </c>
      <c r="I1011" s="2">
        <f>'Moving Avg'!H1011</f>
        <v>8.5904150000000037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  <c r="M1011" s="7">
        <f t="shared" si="150"/>
        <v>25</v>
      </c>
      <c r="N1011" s="7">
        <f t="shared" si="151"/>
        <v>100</v>
      </c>
      <c r="O1011" s="7">
        <f t="shared" si="152"/>
        <v>0</v>
      </c>
      <c r="P1011" s="7">
        <f t="shared" si="153"/>
        <v>83.5</v>
      </c>
      <c r="Q1011" s="8">
        <f t="shared" si="154"/>
        <v>56.274999999999999</v>
      </c>
      <c r="R1011" s="8">
        <f t="shared" si="155"/>
        <v>45.875</v>
      </c>
      <c r="S1011" s="8">
        <f t="shared" si="156"/>
        <v>56.325000000000003</v>
      </c>
      <c r="T1011" s="8">
        <f t="shared" si="157"/>
        <v>52.125</v>
      </c>
      <c r="U1011" s="7">
        <f t="shared" si="158"/>
        <v>52.82500000000001</v>
      </c>
      <c r="V1011" s="7">
        <f t="shared" si="159"/>
        <v>52.650000000000006</v>
      </c>
    </row>
    <row r="1012" spans="1:22" ht="13.5" x14ac:dyDescent="0.25">
      <c r="A1012" s="3">
        <f>RSI!A1012</f>
        <v>43783</v>
      </c>
      <c r="B1012" s="2">
        <f>RSI!B1012</f>
        <v>7.5274000000000001</v>
      </c>
      <c r="C1012" s="2">
        <f>RSI!I1012</f>
        <v>41.221020394649976</v>
      </c>
      <c r="D1012" s="2">
        <f>MACD!E1012</f>
        <v>-7.8802675105023923E-2</v>
      </c>
      <c r="E1012" s="2">
        <f>MACD!F1012</f>
        <v>-3.3352675446047711E-2</v>
      </c>
      <c r="F1012" s="2">
        <f>'Moving Avg'!D1012</f>
        <v>7.6953200000000006</v>
      </c>
      <c r="G1012" s="2">
        <f>'Moving Avg'!F1012</f>
        <v>7.6536500000000016</v>
      </c>
      <c r="H1012" s="2">
        <f>'Moving Avg'!G1012</f>
        <v>7.9345299999999961</v>
      </c>
      <c r="I1012" s="2">
        <f>'Moving Avg'!H1012</f>
        <v>8.5813710000000043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  <c r="M1012" s="7">
        <f t="shared" si="150"/>
        <v>25</v>
      </c>
      <c r="N1012" s="7">
        <f t="shared" si="151"/>
        <v>100</v>
      </c>
      <c r="O1012" s="7">
        <f t="shared" si="152"/>
        <v>0</v>
      </c>
      <c r="P1012" s="7">
        <f t="shared" si="153"/>
        <v>16.5</v>
      </c>
      <c r="Q1012" s="8">
        <f t="shared" si="154"/>
        <v>46.225000000000001</v>
      </c>
      <c r="R1012" s="8">
        <f t="shared" si="155"/>
        <v>29.125</v>
      </c>
      <c r="S1012" s="8">
        <f t="shared" si="156"/>
        <v>26.175000000000001</v>
      </c>
      <c r="T1012" s="8">
        <f t="shared" si="157"/>
        <v>35.375</v>
      </c>
      <c r="U1012" s="7">
        <f t="shared" si="158"/>
        <v>33.841666666666661</v>
      </c>
      <c r="V1012" s="7">
        <f t="shared" si="159"/>
        <v>34.224999999999994</v>
      </c>
    </row>
    <row r="1013" spans="1:22" ht="13.5" x14ac:dyDescent="0.25">
      <c r="A1013" s="3">
        <f>RSI!A1013</f>
        <v>43784</v>
      </c>
      <c r="B1013" s="2">
        <f>RSI!B1013</f>
        <v>7.5274000000000001</v>
      </c>
      <c r="C1013" s="2">
        <f>RSI!I1013</f>
        <v>41.221020394649983</v>
      </c>
      <c r="D1013" s="2">
        <f>MACD!E1013</f>
        <v>-7.3502648441446716E-2</v>
      </c>
      <c r="E1013" s="2">
        <f>MACD!F1013</f>
        <v>-4.1382670045127516E-2</v>
      </c>
      <c r="F1013" s="2">
        <f>'Moving Avg'!D1013</f>
        <v>7.6473399999999998</v>
      </c>
      <c r="G1013" s="2">
        <f>'Moving Avg'!F1013</f>
        <v>7.6404550000000011</v>
      </c>
      <c r="H1013" s="2">
        <f>'Moving Avg'!G1013</f>
        <v>7.9207359999999971</v>
      </c>
      <c r="I1013" s="2">
        <f>'Moving Avg'!H1013</f>
        <v>8.5713425000000036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16.5</v>
      </c>
      <c r="Q1013" s="8">
        <f t="shared" si="154"/>
        <v>46.225000000000001</v>
      </c>
      <c r="R1013" s="8">
        <f t="shared" si="155"/>
        <v>29.125</v>
      </c>
      <c r="S1013" s="8">
        <f t="shared" si="156"/>
        <v>26.175000000000001</v>
      </c>
      <c r="T1013" s="8">
        <f t="shared" si="157"/>
        <v>35.375</v>
      </c>
      <c r="U1013" s="7">
        <f t="shared" si="158"/>
        <v>33.841666666666661</v>
      </c>
      <c r="V1013" s="7">
        <f t="shared" si="159"/>
        <v>34.224999999999994</v>
      </c>
    </row>
    <row r="1014" spans="1:22" ht="13.5" x14ac:dyDescent="0.25">
      <c r="A1014" s="3">
        <f>RSI!A1014</f>
        <v>43787</v>
      </c>
      <c r="B1014" s="2">
        <f>RSI!B1014</f>
        <v>7.5274000000000001</v>
      </c>
      <c r="C1014" s="2">
        <f>RSI!I1014</f>
        <v>41.221020394649983</v>
      </c>
      <c r="D1014" s="2">
        <f>MACD!E1014</f>
        <v>-6.7828808195721457E-2</v>
      </c>
      <c r="E1014" s="2">
        <f>MACD!F1014</f>
        <v>-4.6671897675246307E-2</v>
      </c>
      <c r="F1014" s="2">
        <f>'Moving Avg'!D1014</f>
        <v>7.5993599999999999</v>
      </c>
      <c r="G1014" s="2">
        <f>'Moving Avg'!F1014</f>
        <v>7.6299600000000014</v>
      </c>
      <c r="H1014" s="2">
        <f>'Moving Avg'!G1014</f>
        <v>7.9034619999999975</v>
      </c>
      <c r="I1014" s="2">
        <f>'Moving Avg'!H1014</f>
        <v>8.561314000000003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  <c r="M1014" s="7">
        <f t="shared" si="150"/>
        <v>25</v>
      </c>
      <c r="N1014" s="7">
        <f t="shared" si="151"/>
        <v>100</v>
      </c>
      <c r="O1014" s="7">
        <f t="shared" si="152"/>
        <v>0</v>
      </c>
      <c r="P1014" s="7">
        <f t="shared" si="153"/>
        <v>16.5</v>
      </c>
      <c r="Q1014" s="8">
        <f t="shared" si="154"/>
        <v>46.225000000000001</v>
      </c>
      <c r="R1014" s="8">
        <f t="shared" si="155"/>
        <v>29.125</v>
      </c>
      <c r="S1014" s="8">
        <f t="shared" si="156"/>
        <v>26.175000000000001</v>
      </c>
      <c r="T1014" s="8">
        <f t="shared" si="157"/>
        <v>35.375</v>
      </c>
      <c r="U1014" s="7">
        <f t="shared" si="158"/>
        <v>33.841666666666661</v>
      </c>
      <c r="V1014" s="7">
        <f t="shared" si="159"/>
        <v>34.224999999999994</v>
      </c>
    </row>
    <row r="1015" spans="1:22" ht="13.5" x14ac:dyDescent="0.25">
      <c r="A1015" s="3">
        <f>RSI!A1015</f>
        <v>43788</v>
      </c>
      <c r="B1015" s="2">
        <f>RSI!B1015</f>
        <v>7.5274000000000001</v>
      </c>
      <c r="C1015" s="2">
        <f>RSI!I1015</f>
        <v>41.22102039464999</v>
      </c>
      <c r="D1015" s="2">
        <f>MACD!E1015</f>
        <v>-3.4249830132026204E-2</v>
      </c>
      <c r="E1015" s="2">
        <f>MACD!F1015</f>
        <v>-4.4187484166602287E-2</v>
      </c>
      <c r="F1015" s="2">
        <f>'Moving Avg'!D1015</f>
        <v>7.55138</v>
      </c>
      <c r="G1015" s="2">
        <f>'Moving Avg'!F1015</f>
        <v>7.619765000000001</v>
      </c>
      <c r="H1015" s="2">
        <f>'Moving Avg'!G1015</f>
        <v>7.8861879999999989</v>
      </c>
      <c r="I1015" s="2">
        <f>'Moving Avg'!H1015</f>
        <v>8.5512855000000005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  <c r="M1015" s="7">
        <f t="shared" si="150"/>
        <v>25</v>
      </c>
      <c r="N1015" s="7">
        <f t="shared" si="151"/>
        <v>0</v>
      </c>
      <c r="O1015" s="7">
        <f t="shared" si="152"/>
        <v>0</v>
      </c>
      <c r="P1015" s="7">
        <f t="shared" si="153"/>
        <v>16.5</v>
      </c>
      <c r="Q1015" s="8">
        <f t="shared" si="154"/>
        <v>11.225</v>
      </c>
      <c r="R1015" s="8">
        <f t="shared" si="155"/>
        <v>9.125</v>
      </c>
      <c r="S1015" s="8">
        <f t="shared" si="156"/>
        <v>11.175000000000001</v>
      </c>
      <c r="T1015" s="8">
        <f t="shared" si="157"/>
        <v>10.375</v>
      </c>
      <c r="U1015" s="7">
        <f t="shared" si="158"/>
        <v>10.508333333333335</v>
      </c>
      <c r="V1015" s="7">
        <f t="shared" si="159"/>
        <v>10.475000000000001</v>
      </c>
    </row>
    <row r="1016" spans="1:22" ht="13.5" x14ac:dyDescent="0.25">
      <c r="A1016" s="3">
        <f>RSI!A1016</f>
        <v>43789</v>
      </c>
      <c r="B1016" s="2">
        <f>RSI!B1016</f>
        <v>7.3474000000000004</v>
      </c>
      <c r="C1016" s="2">
        <f>RSI!I1016</f>
        <v>34.622543076913203</v>
      </c>
      <c r="D1016" s="2">
        <f>MACD!E1016</f>
        <v>-2.3776273755831134E-2</v>
      </c>
      <c r="E1016" s="2">
        <f>MACD!F1016</f>
        <v>-4.0105242084448059E-2</v>
      </c>
      <c r="F1016" s="2">
        <f>'Moving Avg'!D1016</f>
        <v>7.4914000000000005</v>
      </c>
      <c r="G1016" s="2">
        <f>'Moving Avg'!F1016</f>
        <v>7.6110650000000017</v>
      </c>
      <c r="H1016" s="2">
        <f>'Moving Avg'!G1016</f>
        <v>7.8653139999999997</v>
      </c>
      <c r="I1016" s="2">
        <f>'Moving Avg'!H1016</f>
        <v>8.5404975000000025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  <c r="M1016" s="7">
        <f t="shared" si="150"/>
        <v>25</v>
      </c>
      <c r="N1016" s="7">
        <f t="shared" si="151"/>
        <v>0</v>
      </c>
      <c r="O1016" s="7">
        <f t="shared" si="152"/>
        <v>0</v>
      </c>
      <c r="P1016" s="7">
        <f t="shared" si="153"/>
        <v>16.5</v>
      </c>
      <c r="Q1016" s="8">
        <f t="shared" si="154"/>
        <v>11.225</v>
      </c>
      <c r="R1016" s="8">
        <f t="shared" si="155"/>
        <v>9.125</v>
      </c>
      <c r="S1016" s="8">
        <f t="shared" si="156"/>
        <v>11.175000000000001</v>
      </c>
      <c r="T1016" s="8">
        <f t="shared" si="157"/>
        <v>10.375</v>
      </c>
      <c r="U1016" s="7">
        <f t="shared" si="158"/>
        <v>10.508333333333335</v>
      </c>
      <c r="V1016" s="7">
        <f t="shared" si="159"/>
        <v>10.475000000000001</v>
      </c>
    </row>
    <row r="1017" spans="1:22" ht="13.5" x14ac:dyDescent="0.25">
      <c r="A1017" s="3">
        <f>RSI!A1017</f>
        <v>43790</v>
      </c>
      <c r="B1017" s="2">
        <f>RSI!B1017</f>
        <v>7.3174999999999999</v>
      </c>
      <c r="C1017" s="2">
        <f>RSI!I1017</f>
        <v>33.658701375478145</v>
      </c>
      <c r="D1017" s="2">
        <f>MACD!E1017</f>
        <v>2.1600743618747309E-2</v>
      </c>
      <c r="E1017" s="2">
        <f>MACD!F1017</f>
        <v>-2.7764044943808987E-2</v>
      </c>
      <c r="F1017" s="2">
        <f>'Moving Avg'!D1017</f>
        <v>7.4494200000000008</v>
      </c>
      <c r="G1017" s="2">
        <f>'Moving Avg'!F1017</f>
        <v>7.5960700000000001</v>
      </c>
      <c r="H1017" s="2">
        <f>'Moving Avg'!G1017</f>
        <v>7.8437219999999988</v>
      </c>
      <c r="I1017" s="2">
        <f>'Moving Avg'!H1017</f>
        <v>8.5295600000000036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  <c r="M1017" s="7">
        <f t="shared" si="150"/>
        <v>25</v>
      </c>
      <c r="N1017" s="7">
        <f t="shared" si="151"/>
        <v>0</v>
      </c>
      <c r="O1017" s="7">
        <f t="shared" si="152"/>
        <v>0</v>
      </c>
      <c r="P1017" s="7">
        <f t="shared" si="153"/>
        <v>16.5</v>
      </c>
      <c r="Q1017" s="8">
        <f t="shared" si="154"/>
        <v>11.225</v>
      </c>
      <c r="R1017" s="8">
        <f t="shared" si="155"/>
        <v>9.125</v>
      </c>
      <c r="S1017" s="8">
        <f t="shared" si="156"/>
        <v>11.175000000000001</v>
      </c>
      <c r="T1017" s="8">
        <f t="shared" si="157"/>
        <v>10.375</v>
      </c>
      <c r="U1017" s="7">
        <f t="shared" si="158"/>
        <v>10.508333333333335</v>
      </c>
      <c r="V1017" s="7">
        <f t="shared" si="159"/>
        <v>10.475000000000001</v>
      </c>
    </row>
    <row r="1018" spans="1:22" ht="13.5" x14ac:dyDescent="0.25">
      <c r="A1018" s="3">
        <f>RSI!A1018</f>
        <v>43791</v>
      </c>
      <c r="B1018" s="2">
        <f>RSI!B1018</f>
        <v>7.1974999999999998</v>
      </c>
      <c r="C1018" s="2">
        <f>RSI!I1018</f>
        <v>30.043800754017369</v>
      </c>
      <c r="D1018" s="2">
        <f>MACD!E1018</f>
        <v>7.0921190352462915E-2</v>
      </c>
      <c r="E1018" s="2">
        <f>MACD!F1018</f>
        <v>-8.0269978845546059E-3</v>
      </c>
      <c r="F1018" s="2">
        <f>'Moving Avg'!D1018</f>
        <v>7.3834400000000002</v>
      </c>
      <c r="G1018" s="2">
        <f>'Moving Avg'!F1018</f>
        <v>7.5750750000000009</v>
      </c>
      <c r="H1018" s="2">
        <f>'Moving Avg'!G1018</f>
        <v>7.8185299999999982</v>
      </c>
      <c r="I1018" s="2">
        <f>'Moving Avg'!H1018</f>
        <v>8.5180510000000034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  <c r="M1018" s="7">
        <f t="shared" si="150"/>
        <v>25</v>
      </c>
      <c r="N1018" s="7">
        <f t="shared" si="151"/>
        <v>0</v>
      </c>
      <c r="O1018" s="7">
        <f t="shared" si="152"/>
        <v>0</v>
      </c>
      <c r="P1018" s="7">
        <f t="shared" si="153"/>
        <v>16.5</v>
      </c>
      <c r="Q1018" s="8">
        <f t="shared" si="154"/>
        <v>11.225</v>
      </c>
      <c r="R1018" s="8">
        <f t="shared" si="155"/>
        <v>9.125</v>
      </c>
      <c r="S1018" s="8">
        <f t="shared" si="156"/>
        <v>11.175000000000001</v>
      </c>
      <c r="T1018" s="8">
        <f t="shared" si="157"/>
        <v>10.375</v>
      </c>
      <c r="U1018" s="7">
        <f t="shared" si="158"/>
        <v>10.508333333333335</v>
      </c>
      <c r="V1018" s="7">
        <f t="shared" si="159"/>
        <v>10.475000000000001</v>
      </c>
    </row>
    <row r="1019" spans="1:22" ht="13.5" x14ac:dyDescent="0.25">
      <c r="A1019" s="3">
        <f>RSI!A1019</f>
        <v>43794</v>
      </c>
      <c r="B1019" s="2">
        <f>RSI!B1019</f>
        <v>7.0475000000000003</v>
      </c>
      <c r="C1019" s="2">
        <f>RSI!I1019</f>
        <v>26.248866494870413</v>
      </c>
      <c r="D1019" s="2">
        <f>MACD!E1019</f>
        <v>0.12635890570961905</v>
      </c>
      <c r="E1019" s="2">
        <f>MACD!F1019</f>
        <v>1.8850182834280128E-2</v>
      </c>
      <c r="F1019" s="2">
        <f>'Moving Avg'!D1019</f>
        <v>7.2874600000000003</v>
      </c>
      <c r="G1019" s="2">
        <f>'Moving Avg'!F1019</f>
        <v>7.5519800000000004</v>
      </c>
      <c r="H1019" s="2">
        <f>'Moving Avg'!G1019</f>
        <v>7.7903379999999984</v>
      </c>
      <c r="I1019" s="2">
        <f>'Moving Avg'!H1019</f>
        <v>8.5071695000000016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  <c r="M1019" s="7">
        <f t="shared" si="150"/>
        <v>50</v>
      </c>
      <c r="N1019" s="7">
        <f t="shared" si="151"/>
        <v>0</v>
      </c>
      <c r="O1019" s="7">
        <f t="shared" si="152"/>
        <v>0</v>
      </c>
      <c r="P1019" s="7">
        <f t="shared" si="153"/>
        <v>16.5</v>
      </c>
      <c r="Q1019" s="8">
        <f t="shared" si="154"/>
        <v>19.975000000000001</v>
      </c>
      <c r="R1019" s="8">
        <f t="shared" si="155"/>
        <v>14.125</v>
      </c>
      <c r="S1019" s="8">
        <f t="shared" si="156"/>
        <v>14.925000000000001</v>
      </c>
      <c r="T1019" s="8">
        <f t="shared" si="157"/>
        <v>16.625</v>
      </c>
      <c r="U1019" s="7">
        <f t="shared" si="158"/>
        <v>16.341666666666669</v>
      </c>
      <c r="V1019" s="7">
        <f t="shared" si="159"/>
        <v>16.412500000000001</v>
      </c>
    </row>
    <row r="1020" spans="1:22" ht="13.5" x14ac:dyDescent="0.25">
      <c r="A1020" s="3">
        <f>RSI!A1020</f>
        <v>43795</v>
      </c>
      <c r="B1020" s="2">
        <f>RSI!B1020</f>
        <v>6.9875999999999996</v>
      </c>
      <c r="C1020" s="2">
        <f>RSI!I1020</f>
        <v>24.896460052291104</v>
      </c>
      <c r="D1020" s="2">
        <f>MACD!E1020</f>
        <v>0.18099291169360665</v>
      </c>
      <c r="E1020" s="2">
        <f>MACD!F1020</f>
        <v>5.1278728606145435E-2</v>
      </c>
      <c r="F1020" s="2">
        <f>'Moving Avg'!D1020</f>
        <v>7.1795</v>
      </c>
      <c r="G1020" s="2">
        <f>'Moving Avg'!F1020</f>
        <v>7.5234899999999998</v>
      </c>
      <c r="H1020" s="2">
        <f>'Moving Avg'!G1020</f>
        <v>7.7609479999999973</v>
      </c>
      <c r="I1020" s="2">
        <f>'Moving Avg'!H1020</f>
        <v>8.4947515000000013</v>
      </c>
      <c r="J1020" s="5" t="str">
        <f>OBV!F1020</f>
        <v>BEARISH</v>
      </c>
      <c r="K1020" s="5" t="str">
        <f>OBV!G1020</f>
        <v>WEAK</v>
      </c>
      <c r="L1020" s="5" t="str">
        <f>OBV!H1020</f>
        <v>CONFIRMED BEARISH</v>
      </c>
      <c r="M1020" s="7">
        <f t="shared" si="150"/>
        <v>50</v>
      </c>
      <c r="N1020" s="7">
        <f t="shared" si="151"/>
        <v>0</v>
      </c>
      <c r="O1020" s="7">
        <f t="shared" si="152"/>
        <v>0</v>
      </c>
      <c r="P1020" s="7">
        <f t="shared" si="153"/>
        <v>0</v>
      </c>
      <c r="Q1020" s="8">
        <f t="shared" si="154"/>
        <v>17.5</v>
      </c>
      <c r="R1020" s="8">
        <f t="shared" si="155"/>
        <v>10</v>
      </c>
      <c r="S1020" s="8">
        <f t="shared" si="156"/>
        <v>7.5</v>
      </c>
      <c r="T1020" s="8">
        <f t="shared" si="157"/>
        <v>12.5</v>
      </c>
      <c r="U1020" s="7">
        <f t="shared" si="158"/>
        <v>11.666666666666666</v>
      </c>
      <c r="V1020" s="7">
        <f t="shared" si="159"/>
        <v>11.875</v>
      </c>
    </row>
    <row r="1021" spans="1:22" ht="13.5" x14ac:dyDescent="0.25">
      <c r="A1021" s="3">
        <f>RSI!A1021</f>
        <v>43796</v>
      </c>
      <c r="B1021" s="2">
        <f>RSI!B1021</f>
        <v>6.8975999999999997</v>
      </c>
      <c r="C1021" s="2">
        <f>RSI!I1021</f>
        <v>22.980621870894623</v>
      </c>
      <c r="D1021" s="2">
        <f>MACD!E1021</f>
        <v>0.21882533334267329</v>
      </c>
      <c r="E1021" s="2">
        <f>MACD!F1021</f>
        <v>8.4788049553451011E-2</v>
      </c>
      <c r="F1021" s="2">
        <f>'Moving Avg'!D1021</f>
        <v>7.0895399999999995</v>
      </c>
      <c r="G1021" s="2">
        <f>'Moving Avg'!F1021</f>
        <v>7.4815050000000003</v>
      </c>
      <c r="H1021" s="2">
        <f>'Moving Avg'!G1021</f>
        <v>7.7297579999999968</v>
      </c>
      <c r="I1021" s="2">
        <f>'Moving Avg'!H1021</f>
        <v>8.4831205000000036</v>
      </c>
      <c r="J1021" s="5" t="str">
        <f>OBV!F1021</f>
        <v>BEARISH</v>
      </c>
      <c r="K1021" s="5" t="str">
        <f>OBV!G1021</f>
        <v>WEAK</v>
      </c>
      <c r="L1021" s="5" t="str">
        <f>OBV!H1021</f>
        <v>CONFIRMED BEARISH</v>
      </c>
      <c r="M1021" s="7">
        <f t="shared" si="150"/>
        <v>50</v>
      </c>
      <c r="N1021" s="7">
        <f t="shared" si="151"/>
        <v>0</v>
      </c>
      <c r="O1021" s="7">
        <f t="shared" si="152"/>
        <v>0</v>
      </c>
      <c r="P1021" s="7">
        <f t="shared" si="153"/>
        <v>0</v>
      </c>
      <c r="Q1021" s="8">
        <f t="shared" si="154"/>
        <v>17.5</v>
      </c>
      <c r="R1021" s="8">
        <f t="shared" si="155"/>
        <v>10</v>
      </c>
      <c r="S1021" s="8">
        <f t="shared" si="156"/>
        <v>7.5</v>
      </c>
      <c r="T1021" s="8">
        <f t="shared" si="157"/>
        <v>12.5</v>
      </c>
      <c r="U1021" s="7">
        <f t="shared" si="158"/>
        <v>11.666666666666666</v>
      </c>
      <c r="V1021" s="7">
        <f t="shared" si="159"/>
        <v>11.875</v>
      </c>
    </row>
    <row r="1022" spans="1:22" ht="13.5" x14ac:dyDescent="0.25">
      <c r="A1022" s="3">
        <f>RSI!A1022</f>
        <v>43797</v>
      </c>
      <c r="B1022" s="2">
        <f>RSI!B1022</f>
        <v>6.8916000000000004</v>
      </c>
      <c r="C1022" s="2">
        <f>RSI!I1022</f>
        <v>22.854356677310719</v>
      </c>
      <c r="D1022" s="2">
        <f>MACD!E1022</f>
        <v>0.23651426388433183</v>
      </c>
      <c r="E1022" s="2">
        <f>MACD!F1022</f>
        <v>0.11513329241962718</v>
      </c>
      <c r="F1022" s="2">
        <f>'Moving Avg'!D1022</f>
        <v>7.0043600000000001</v>
      </c>
      <c r="G1022" s="2">
        <f>'Moving Avg'!F1022</f>
        <v>7.4506150000000009</v>
      </c>
      <c r="H1022" s="2">
        <f>'Moving Avg'!G1022</f>
        <v>7.6984479999999973</v>
      </c>
      <c r="I1022" s="2">
        <f>'Moving Avg'!H1022</f>
        <v>8.4706160000000033</v>
      </c>
      <c r="J1022" s="5" t="str">
        <f>OBV!F1022</f>
        <v>BEARISH</v>
      </c>
      <c r="K1022" s="5" t="str">
        <f>OBV!G1022</f>
        <v>WEAK</v>
      </c>
      <c r="L1022" s="5" t="str">
        <f>OBV!H1022</f>
        <v>CONFIRMED BEARISH</v>
      </c>
      <c r="M1022" s="7">
        <f t="shared" si="150"/>
        <v>50</v>
      </c>
      <c r="N1022" s="7">
        <f t="shared" si="151"/>
        <v>0</v>
      </c>
      <c r="O1022" s="7">
        <f t="shared" si="152"/>
        <v>0</v>
      </c>
      <c r="P1022" s="7">
        <f t="shared" si="153"/>
        <v>0</v>
      </c>
      <c r="Q1022" s="8">
        <f t="shared" si="154"/>
        <v>17.5</v>
      </c>
      <c r="R1022" s="8">
        <f t="shared" si="155"/>
        <v>10</v>
      </c>
      <c r="S1022" s="8">
        <f t="shared" si="156"/>
        <v>7.5</v>
      </c>
      <c r="T1022" s="8">
        <f t="shared" si="157"/>
        <v>12.5</v>
      </c>
      <c r="U1022" s="7">
        <f t="shared" si="158"/>
        <v>11.666666666666666</v>
      </c>
      <c r="V1022" s="7">
        <f t="shared" si="159"/>
        <v>11.875</v>
      </c>
    </row>
    <row r="1023" spans="1:22" ht="13.5" x14ac:dyDescent="0.25">
      <c r="A1023" s="3">
        <f>RSI!A1023</f>
        <v>43798</v>
      </c>
      <c r="B1023" s="2">
        <f>RSI!B1023</f>
        <v>6.8436000000000003</v>
      </c>
      <c r="C1023" s="2">
        <f>RSI!I1023</f>
        <v>21.821406709913362</v>
      </c>
      <c r="D1023" s="2">
        <f>MACD!E1023</f>
        <v>0.2584789329539019</v>
      </c>
      <c r="E1023" s="2">
        <f>MACD!F1023</f>
        <v>0.14380242052648212</v>
      </c>
      <c r="F1023" s="2">
        <f>'Moving Avg'!D1023</f>
        <v>6.933580000000001</v>
      </c>
      <c r="G1023" s="2">
        <f>'Moving Avg'!F1023</f>
        <v>7.413425000000001</v>
      </c>
      <c r="H1023" s="2">
        <f>'Moving Avg'!G1023</f>
        <v>7.6712179999999979</v>
      </c>
      <c r="I1023" s="2">
        <f>'Moving Avg'!H1023</f>
        <v>8.4580120000000036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  <c r="M1023" s="7">
        <f t="shared" si="150"/>
        <v>50</v>
      </c>
      <c r="N1023" s="7">
        <f t="shared" si="151"/>
        <v>0</v>
      </c>
      <c r="O1023" s="7">
        <f t="shared" si="152"/>
        <v>0</v>
      </c>
      <c r="P1023" s="7">
        <f t="shared" si="153"/>
        <v>16.5</v>
      </c>
      <c r="Q1023" s="8">
        <f t="shared" si="154"/>
        <v>19.975000000000001</v>
      </c>
      <c r="R1023" s="8">
        <f t="shared" si="155"/>
        <v>14.125</v>
      </c>
      <c r="S1023" s="8">
        <f t="shared" si="156"/>
        <v>14.925000000000001</v>
      </c>
      <c r="T1023" s="8">
        <f t="shared" si="157"/>
        <v>16.625</v>
      </c>
      <c r="U1023" s="7">
        <f t="shared" si="158"/>
        <v>16.341666666666669</v>
      </c>
      <c r="V1023" s="7">
        <f t="shared" si="159"/>
        <v>16.412500000000001</v>
      </c>
    </row>
    <row r="1024" spans="1:22" ht="13.5" x14ac:dyDescent="0.25">
      <c r="A1024" s="3">
        <f>RSI!A1024</f>
        <v>43801</v>
      </c>
      <c r="B1024" s="2">
        <f>RSI!B1024</f>
        <v>6.8376000000000001</v>
      </c>
      <c r="C1024" s="2">
        <f>RSI!I1024</f>
        <v>21.689443342951705</v>
      </c>
      <c r="D1024" s="2">
        <f>MACD!E1024</f>
        <v>0.28097912743343478</v>
      </c>
      <c r="E1024" s="2">
        <f>MACD!F1024</f>
        <v>0.17123776190787265</v>
      </c>
      <c r="F1024" s="2">
        <f>'Moving Avg'!D1024</f>
        <v>6.8916000000000013</v>
      </c>
      <c r="G1024" s="2">
        <f>'Moving Avg'!F1024</f>
        <v>7.375935000000001</v>
      </c>
      <c r="H1024" s="2">
        <f>'Moving Avg'!G1024</f>
        <v>7.6438679999999986</v>
      </c>
      <c r="I1024" s="2">
        <f>'Moving Avg'!H1024</f>
        <v>8.4460530000000027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  <c r="M1024" s="7">
        <f t="shared" si="150"/>
        <v>50</v>
      </c>
      <c r="N1024" s="7">
        <f t="shared" si="151"/>
        <v>0</v>
      </c>
      <c r="O1024" s="7">
        <f t="shared" si="152"/>
        <v>0</v>
      </c>
      <c r="P1024" s="7">
        <f t="shared" si="153"/>
        <v>16.5</v>
      </c>
      <c r="Q1024" s="8">
        <f t="shared" si="154"/>
        <v>19.975000000000001</v>
      </c>
      <c r="R1024" s="8">
        <f t="shared" si="155"/>
        <v>14.125</v>
      </c>
      <c r="S1024" s="8">
        <f t="shared" si="156"/>
        <v>14.925000000000001</v>
      </c>
      <c r="T1024" s="8">
        <f t="shared" si="157"/>
        <v>16.625</v>
      </c>
      <c r="U1024" s="7">
        <f t="shared" si="158"/>
        <v>16.341666666666669</v>
      </c>
      <c r="V1024" s="7">
        <f t="shared" si="159"/>
        <v>16.412500000000001</v>
      </c>
    </row>
    <row r="1025" spans="1:22" ht="13.5" x14ac:dyDescent="0.25">
      <c r="A1025" s="3">
        <f>RSI!A1025</f>
        <v>43802</v>
      </c>
      <c r="B1025" s="2">
        <f>RSI!B1025</f>
        <v>6.8255999999999997</v>
      </c>
      <c r="C1025" s="2">
        <f>RSI!I1025</f>
        <v>21.410565848329199</v>
      </c>
      <c r="D1025" s="2">
        <f>MACD!E1025</f>
        <v>0.30415530114322831</v>
      </c>
      <c r="E1025" s="2">
        <f>MACD!F1025</f>
        <v>0.1978212697549438</v>
      </c>
      <c r="F1025" s="2">
        <f>'Moving Avg'!D1025</f>
        <v>6.8592000000000013</v>
      </c>
      <c r="G1025" s="2">
        <f>'Moving Avg'!F1025</f>
        <v>7.3288500000000001</v>
      </c>
      <c r="H1025" s="2">
        <f>'Moving Avg'!G1025</f>
        <v>7.6160379999999988</v>
      </c>
      <c r="I1025" s="2">
        <f>'Moving Avg'!H1025</f>
        <v>8.4343435000000024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  <c r="M1025" s="7">
        <f t="shared" si="150"/>
        <v>50</v>
      </c>
      <c r="N1025" s="7">
        <f t="shared" si="151"/>
        <v>0</v>
      </c>
      <c r="O1025" s="7">
        <f t="shared" si="152"/>
        <v>0</v>
      </c>
      <c r="P1025" s="7">
        <f t="shared" si="153"/>
        <v>16.5</v>
      </c>
      <c r="Q1025" s="8">
        <f t="shared" si="154"/>
        <v>19.975000000000001</v>
      </c>
      <c r="R1025" s="8">
        <f t="shared" si="155"/>
        <v>14.125</v>
      </c>
      <c r="S1025" s="8">
        <f t="shared" si="156"/>
        <v>14.925000000000001</v>
      </c>
      <c r="T1025" s="8">
        <f t="shared" si="157"/>
        <v>16.625</v>
      </c>
      <c r="U1025" s="7">
        <f t="shared" si="158"/>
        <v>16.341666666666669</v>
      </c>
      <c r="V1025" s="7">
        <f t="shared" si="159"/>
        <v>16.412500000000001</v>
      </c>
    </row>
    <row r="1026" spans="1:22" ht="13.5" x14ac:dyDescent="0.25">
      <c r="A1026" s="3">
        <f>RSI!A1026</f>
        <v>43803</v>
      </c>
      <c r="B1026" s="2">
        <f>RSI!B1026</f>
        <v>6.6577000000000002</v>
      </c>
      <c r="C1026" s="2">
        <f>RSI!I1026</f>
        <v>17.935703458792688</v>
      </c>
      <c r="D1026" s="2">
        <f>MACD!E1026</f>
        <v>0.31158956486294542</v>
      </c>
      <c r="E1026" s="2">
        <f>MACD!F1026</f>
        <v>0.22057492877654414</v>
      </c>
      <c r="F1026" s="2">
        <f>'Moving Avg'!D1026</f>
        <v>6.8112200000000005</v>
      </c>
      <c r="G1026" s="2">
        <f>'Moving Avg'!F1026</f>
        <v>7.2838650000000005</v>
      </c>
      <c r="H1026" s="2">
        <f>'Moving Avg'!G1026</f>
        <v>7.5896479999999995</v>
      </c>
      <c r="I1026" s="2">
        <f>'Moving Avg'!H1026</f>
        <v>8.4209510000000005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50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19.975000000000001</v>
      </c>
      <c r="R1026" s="8">
        <f t="shared" si="155"/>
        <v>14.125</v>
      </c>
      <c r="S1026" s="8">
        <f t="shared" si="156"/>
        <v>14.925000000000001</v>
      </c>
      <c r="T1026" s="8">
        <f t="shared" si="157"/>
        <v>16.625</v>
      </c>
      <c r="U1026" s="7">
        <f t="shared" si="158"/>
        <v>16.341666666666669</v>
      </c>
      <c r="V1026" s="7">
        <f t="shared" si="159"/>
        <v>16.412500000000001</v>
      </c>
    </row>
    <row r="1027" spans="1:22" ht="13.5" x14ac:dyDescent="0.25">
      <c r="A1027" s="3">
        <f>RSI!A1027</f>
        <v>43804</v>
      </c>
      <c r="B1027" s="2">
        <f>RSI!B1027</f>
        <v>6.6456999999999997</v>
      </c>
      <c r="C1027" s="2">
        <f>RSI!I1027</f>
        <v>17.714418648886692</v>
      </c>
      <c r="D1027" s="2">
        <f>MACD!E1027</f>
        <v>0.31801197017197769</v>
      </c>
      <c r="E1027" s="2">
        <f>MACD!F1027</f>
        <v>0.24006233705563085</v>
      </c>
      <c r="F1027" s="2">
        <f>'Moving Avg'!D1027</f>
        <v>6.7620399999999989</v>
      </c>
      <c r="G1027" s="2">
        <f>'Moving Avg'!F1027</f>
        <v>7.2277849999999999</v>
      </c>
      <c r="H1027" s="2">
        <f>'Moving Avg'!G1027</f>
        <v>7.5588179999999987</v>
      </c>
      <c r="I1027" s="2">
        <f>'Moving Avg'!H1027</f>
        <v>8.4083420000000029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50</v>
      </c>
      <c r="N1027" s="7">
        <f t="shared" si="161"/>
        <v>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19.975000000000001</v>
      </c>
      <c r="R1027" s="8">
        <f t="shared" ref="R1027:R1090" si="165">M1027*0.2+N1027*0.2+O1027*0.35+P1027*0.25</f>
        <v>14.125</v>
      </c>
      <c r="S1027" s="8">
        <f t="shared" ref="S1027:S1090" si="166">M1027*0.15+N1027*0.15+O1027*0.25+P1027*0.45</f>
        <v>14.925000000000001</v>
      </c>
      <c r="T1027" s="8">
        <f t="shared" ref="T1027:T1090" si="167">0.25*SUM(M1027:P1027)</f>
        <v>16.625</v>
      </c>
      <c r="U1027" s="7">
        <f t="shared" ref="U1027:U1090" si="168">SUM(Q1027:S1027)/3</f>
        <v>16.341666666666669</v>
      </c>
      <c r="V1027" s="7">
        <f t="shared" ref="V1027:V1090" si="169">SUM(Q1027:T1027)/4</f>
        <v>16.412500000000001</v>
      </c>
    </row>
    <row r="1028" spans="1:22" ht="13.5" x14ac:dyDescent="0.25">
      <c r="A1028" s="3">
        <f>RSI!A1028</f>
        <v>43805</v>
      </c>
      <c r="B1028" s="2">
        <f>RSI!B1028</f>
        <v>6.6456999999999997</v>
      </c>
      <c r="C1028" s="2">
        <f>RSI!I1028</f>
        <v>17.714418648886692</v>
      </c>
      <c r="D1028" s="2">
        <f>MACD!E1028</f>
        <v>0.3086140031614244</v>
      </c>
      <c r="E1028" s="2">
        <f>MACD!F1028</f>
        <v>0.25377267027678957</v>
      </c>
      <c r="F1028" s="2">
        <f>'Moving Avg'!D1028</f>
        <v>6.7224599999999999</v>
      </c>
      <c r="G1028" s="2">
        <f>'Moving Avg'!F1028</f>
        <v>7.1717050000000002</v>
      </c>
      <c r="H1028" s="2">
        <f>'Moving Avg'!G1028</f>
        <v>7.5297879999999999</v>
      </c>
      <c r="I1028" s="2">
        <f>'Moving Avg'!H1028</f>
        <v>8.3949175000000018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  <c r="M1028" s="7">
        <f t="shared" si="160"/>
        <v>50</v>
      </c>
      <c r="N1028" s="7">
        <f t="shared" si="161"/>
        <v>0</v>
      </c>
      <c r="O1028" s="7">
        <f t="shared" si="162"/>
        <v>0</v>
      </c>
      <c r="P1028" s="7">
        <f t="shared" si="163"/>
        <v>16.5</v>
      </c>
      <c r="Q1028" s="8">
        <f t="shared" si="164"/>
        <v>19.975000000000001</v>
      </c>
      <c r="R1028" s="8">
        <f t="shared" si="165"/>
        <v>14.125</v>
      </c>
      <c r="S1028" s="8">
        <f t="shared" si="166"/>
        <v>14.925000000000001</v>
      </c>
      <c r="T1028" s="8">
        <f t="shared" si="167"/>
        <v>16.625</v>
      </c>
      <c r="U1028" s="7">
        <f t="shared" si="168"/>
        <v>16.341666666666669</v>
      </c>
      <c r="V1028" s="7">
        <f t="shared" si="169"/>
        <v>16.412500000000001</v>
      </c>
    </row>
    <row r="1029" spans="1:22" ht="13.5" x14ac:dyDescent="0.25">
      <c r="A1029" s="3">
        <f>RSI!A1029</f>
        <v>43808</v>
      </c>
      <c r="B1029" s="2">
        <f>RSI!B1029</f>
        <v>6.5677000000000003</v>
      </c>
      <c r="C1029" s="2">
        <f>RSI!I1029</f>
        <v>16.207048714074389</v>
      </c>
      <c r="D1029" s="2">
        <f>MACD!E1029</f>
        <v>0.28672312868692895</v>
      </c>
      <c r="E1029" s="2">
        <f>MACD!F1029</f>
        <v>0.26036276195881747</v>
      </c>
      <c r="F1029" s="2">
        <f>'Moving Avg'!D1029</f>
        <v>6.6684799999999997</v>
      </c>
      <c r="G1029" s="2">
        <f>'Moving Avg'!F1029</f>
        <v>7.1117249999999999</v>
      </c>
      <c r="H1029" s="2">
        <f>'Moving Avg'!G1029</f>
        <v>7.4975179999999986</v>
      </c>
      <c r="I1029" s="2">
        <f>'Moving Avg'!H1029</f>
        <v>8.3813560000000038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50</v>
      </c>
      <c r="N1029" s="7">
        <f t="shared" si="161"/>
        <v>0</v>
      </c>
      <c r="O1029" s="7">
        <f t="shared" si="162"/>
        <v>0</v>
      </c>
      <c r="P1029" s="7">
        <f t="shared" si="163"/>
        <v>16.5</v>
      </c>
      <c r="Q1029" s="8">
        <f t="shared" si="164"/>
        <v>19.975000000000001</v>
      </c>
      <c r="R1029" s="8">
        <f t="shared" si="165"/>
        <v>14.125</v>
      </c>
      <c r="S1029" s="8">
        <f t="shared" si="166"/>
        <v>14.925000000000001</v>
      </c>
      <c r="T1029" s="8">
        <f t="shared" si="167"/>
        <v>16.625</v>
      </c>
      <c r="U1029" s="7">
        <f t="shared" si="168"/>
        <v>16.341666666666669</v>
      </c>
      <c r="V1029" s="7">
        <f t="shared" si="169"/>
        <v>16.412500000000001</v>
      </c>
    </row>
    <row r="1030" spans="1:22" ht="13.5" x14ac:dyDescent="0.25">
      <c r="A1030" s="3">
        <f>RSI!A1030</f>
        <v>43809</v>
      </c>
      <c r="B1030" s="2">
        <f>RSI!B1030</f>
        <v>6.6877000000000004</v>
      </c>
      <c r="C1030" s="2">
        <f>RSI!I1030</f>
        <v>26.560684668442008</v>
      </c>
      <c r="D1030" s="2">
        <f>MACD!E1030</f>
        <v>0.25366819137857011</v>
      </c>
      <c r="E1030" s="2">
        <f>MACD!F1030</f>
        <v>0.259023847842768</v>
      </c>
      <c r="F1030" s="2">
        <f>'Moving Avg'!D1030</f>
        <v>6.6409000000000002</v>
      </c>
      <c r="G1030" s="2">
        <f>'Moving Avg'!F1030</f>
        <v>7.0577449999999997</v>
      </c>
      <c r="H1030" s="2">
        <f>'Moving Avg'!G1030</f>
        <v>7.4693279999999991</v>
      </c>
      <c r="I1030" s="2">
        <f>'Moving Avg'!H1030</f>
        <v>8.3695195000000027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  <c r="M1030" s="7">
        <f t="shared" si="160"/>
        <v>50</v>
      </c>
      <c r="N1030" s="7">
        <f t="shared" si="161"/>
        <v>45</v>
      </c>
      <c r="O1030" s="7">
        <f t="shared" si="162"/>
        <v>0</v>
      </c>
      <c r="P1030" s="7">
        <f t="shared" si="163"/>
        <v>16.5</v>
      </c>
      <c r="Q1030" s="8">
        <f t="shared" si="164"/>
        <v>35.725000000000001</v>
      </c>
      <c r="R1030" s="8">
        <f t="shared" si="165"/>
        <v>23.125</v>
      </c>
      <c r="S1030" s="8">
        <f t="shared" si="166"/>
        <v>21.675000000000001</v>
      </c>
      <c r="T1030" s="8">
        <f t="shared" si="167"/>
        <v>27.875</v>
      </c>
      <c r="U1030" s="7">
        <f t="shared" si="168"/>
        <v>26.841666666666669</v>
      </c>
      <c r="V1030" s="7">
        <f t="shared" si="169"/>
        <v>27.1</v>
      </c>
    </row>
    <row r="1031" spans="1:22" ht="13.5" x14ac:dyDescent="0.25">
      <c r="A1031" s="3">
        <f>RSI!A1031</f>
        <v>43810</v>
      </c>
      <c r="B1031" s="2">
        <f>RSI!B1031</f>
        <v>6.8856000000000002</v>
      </c>
      <c r="C1031" s="2">
        <f>RSI!I1031</f>
        <v>39.7766663305013</v>
      </c>
      <c r="D1031" s="2">
        <f>MACD!E1031</f>
        <v>0.19979189358565641</v>
      </c>
      <c r="E1031" s="2">
        <f>MACD!F1031</f>
        <v>0.24717745699134569</v>
      </c>
      <c r="F1031" s="2">
        <f>'Moving Avg'!D1031</f>
        <v>6.6864800000000004</v>
      </c>
      <c r="G1031" s="2">
        <f>'Moving Avg'!F1031</f>
        <v>7.01966</v>
      </c>
      <c r="H1031" s="2">
        <f>'Moving Avg'!G1031</f>
        <v>7.4450959999999995</v>
      </c>
      <c r="I1031" s="2">
        <f>'Moving Avg'!H1031</f>
        <v>8.3578850000000031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  <c r="M1031" s="7">
        <f t="shared" si="160"/>
        <v>25</v>
      </c>
      <c r="N1031" s="7">
        <f t="shared" si="161"/>
        <v>100</v>
      </c>
      <c r="O1031" s="7">
        <f t="shared" si="162"/>
        <v>0</v>
      </c>
      <c r="P1031" s="7">
        <f t="shared" si="163"/>
        <v>83.5</v>
      </c>
      <c r="Q1031" s="8">
        <f t="shared" si="164"/>
        <v>56.274999999999999</v>
      </c>
      <c r="R1031" s="8">
        <f t="shared" si="165"/>
        <v>45.875</v>
      </c>
      <c r="S1031" s="8">
        <f t="shared" si="166"/>
        <v>56.325000000000003</v>
      </c>
      <c r="T1031" s="8">
        <f t="shared" si="167"/>
        <v>52.125</v>
      </c>
      <c r="U1031" s="7">
        <f t="shared" si="168"/>
        <v>52.82500000000001</v>
      </c>
      <c r="V1031" s="7">
        <f t="shared" si="169"/>
        <v>52.650000000000006</v>
      </c>
    </row>
    <row r="1032" spans="1:22" ht="13.5" x14ac:dyDescent="0.25">
      <c r="A1032" s="3">
        <f>RSI!A1032</f>
        <v>43811</v>
      </c>
      <c r="B1032" s="2">
        <f>RSI!B1032</f>
        <v>6.8856000000000002</v>
      </c>
      <c r="C1032" s="2">
        <f>RSI!I1032</f>
        <v>39.7766663305013</v>
      </c>
      <c r="D1032" s="2">
        <f>MACD!E1032</f>
        <v>0.15451796347912072</v>
      </c>
      <c r="E1032" s="2">
        <f>MACD!F1032</f>
        <v>0.22864555828890071</v>
      </c>
      <c r="F1032" s="2">
        <f>'Moving Avg'!D1032</f>
        <v>6.7344600000000003</v>
      </c>
      <c r="G1032" s="2">
        <f>'Moving Avg'!F1032</f>
        <v>6.9875700000000007</v>
      </c>
      <c r="H1032" s="2">
        <f>'Moving Avg'!G1032</f>
        <v>7.4220640000000007</v>
      </c>
      <c r="I1032" s="2">
        <f>'Moving Avg'!H1032</f>
        <v>8.3470380000000031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  <c r="M1032" s="7">
        <f t="shared" si="160"/>
        <v>25</v>
      </c>
      <c r="N1032" s="7">
        <f t="shared" si="161"/>
        <v>100</v>
      </c>
      <c r="O1032" s="7">
        <f t="shared" si="162"/>
        <v>0</v>
      </c>
      <c r="P1032" s="7">
        <f t="shared" si="163"/>
        <v>83.5</v>
      </c>
      <c r="Q1032" s="8">
        <f t="shared" si="164"/>
        <v>56.274999999999999</v>
      </c>
      <c r="R1032" s="8">
        <f t="shared" si="165"/>
        <v>45.875</v>
      </c>
      <c r="S1032" s="8">
        <f t="shared" si="166"/>
        <v>56.325000000000003</v>
      </c>
      <c r="T1032" s="8">
        <f t="shared" si="167"/>
        <v>52.125</v>
      </c>
      <c r="U1032" s="7">
        <f t="shared" si="168"/>
        <v>52.82500000000001</v>
      </c>
      <c r="V1032" s="7">
        <f t="shared" si="169"/>
        <v>52.650000000000006</v>
      </c>
    </row>
    <row r="1033" spans="1:22" ht="13.5" x14ac:dyDescent="0.25">
      <c r="A1033" s="3">
        <f>RSI!A1033</f>
        <v>43812</v>
      </c>
      <c r="B1033" s="2">
        <f>RSI!B1033</f>
        <v>6.9875999999999996</v>
      </c>
      <c r="C1033" s="2">
        <f>RSI!I1033</f>
        <v>45.625749977246258</v>
      </c>
      <c r="D1033" s="2">
        <f>MACD!E1033</f>
        <v>0.10241425227338308</v>
      </c>
      <c r="E1033" s="2">
        <f>MACD!F1033</f>
        <v>0.20339929708579721</v>
      </c>
      <c r="F1033" s="2">
        <f>'Moving Avg'!D1033</f>
        <v>6.8028400000000007</v>
      </c>
      <c r="G1033" s="2">
        <f>'Moving Avg'!F1033</f>
        <v>6.9605800000000002</v>
      </c>
      <c r="H1033" s="2">
        <f>'Moving Avg'!G1033</f>
        <v>7.4007119999999995</v>
      </c>
      <c r="I1033" s="2">
        <f>'Moving Avg'!H1033</f>
        <v>8.3367010000000032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  <c r="M1033" s="7">
        <f t="shared" si="160"/>
        <v>25</v>
      </c>
      <c r="N1033" s="7">
        <f t="shared" si="161"/>
        <v>100</v>
      </c>
      <c r="O1033" s="7">
        <f t="shared" si="162"/>
        <v>0</v>
      </c>
      <c r="P1033" s="7">
        <f t="shared" si="163"/>
        <v>83.5</v>
      </c>
      <c r="Q1033" s="8">
        <f t="shared" si="164"/>
        <v>56.274999999999999</v>
      </c>
      <c r="R1033" s="8">
        <f t="shared" si="165"/>
        <v>45.875</v>
      </c>
      <c r="S1033" s="8">
        <f t="shared" si="166"/>
        <v>56.325000000000003</v>
      </c>
      <c r="T1033" s="8">
        <f t="shared" si="167"/>
        <v>52.125</v>
      </c>
      <c r="U1033" s="7">
        <f t="shared" si="168"/>
        <v>52.82500000000001</v>
      </c>
      <c r="V1033" s="7">
        <f t="shared" si="169"/>
        <v>52.650000000000006</v>
      </c>
    </row>
    <row r="1034" spans="1:22" ht="13.5" x14ac:dyDescent="0.25">
      <c r="A1034" s="3">
        <f>RSI!A1034</f>
        <v>43815</v>
      </c>
      <c r="B1034" s="2">
        <f>RSI!B1034</f>
        <v>6.9996</v>
      </c>
      <c r="C1034" s="2">
        <f>RSI!I1034</f>
        <v>46.286703022996015</v>
      </c>
      <c r="D1034" s="2">
        <f>MACD!E1034</f>
        <v>5.6972150875457928E-2</v>
      </c>
      <c r="E1034" s="2">
        <f>MACD!F1034</f>
        <v>0.17411386784372937</v>
      </c>
      <c r="F1034" s="2">
        <f>'Moving Avg'!D1034</f>
        <v>6.8892199999999999</v>
      </c>
      <c r="G1034" s="2">
        <f>'Moving Avg'!F1034</f>
        <v>6.9341899999999992</v>
      </c>
      <c r="H1034" s="2">
        <f>'Moving Avg'!G1034</f>
        <v>7.3799599999999996</v>
      </c>
      <c r="I1034" s="2">
        <f>'Moving Avg'!H1034</f>
        <v>8.326705000000004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  <c r="M1034" s="7">
        <f t="shared" si="160"/>
        <v>25</v>
      </c>
      <c r="N1034" s="7">
        <f t="shared" si="161"/>
        <v>100</v>
      </c>
      <c r="O1034" s="7">
        <f t="shared" si="162"/>
        <v>0</v>
      </c>
      <c r="P1034" s="7">
        <f t="shared" si="163"/>
        <v>100</v>
      </c>
      <c r="Q1034" s="8">
        <f t="shared" si="164"/>
        <v>58.75</v>
      </c>
      <c r="R1034" s="8">
        <f t="shared" si="165"/>
        <v>50</v>
      </c>
      <c r="S1034" s="8">
        <f t="shared" si="166"/>
        <v>63.75</v>
      </c>
      <c r="T1034" s="8">
        <f t="shared" si="167"/>
        <v>56.25</v>
      </c>
      <c r="U1034" s="7">
        <f t="shared" si="168"/>
        <v>57.5</v>
      </c>
      <c r="V1034" s="7">
        <f t="shared" si="169"/>
        <v>57.1875</v>
      </c>
    </row>
    <row r="1035" spans="1:22" ht="13.5" x14ac:dyDescent="0.25">
      <c r="A1035" s="3">
        <f>RSI!A1035</f>
        <v>43816</v>
      </c>
      <c r="B1035" s="2">
        <f>RSI!B1035</f>
        <v>6.9576000000000002</v>
      </c>
      <c r="C1035" s="2">
        <f>RSI!I1035</f>
        <v>44.258878097224581</v>
      </c>
      <c r="D1035" s="2">
        <f>MACD!E1035</f>
        <v>2.0138913018105775E-2</v>
      </c>
      <c r="E1035" s="2">
        <f>MACD!F1035</f>
        <v>0.14331887687860467</v>
      </c>
      <c r="F1035" s="2">
        <f>'Moving Avg'!D1035</f>
        <v>6.9432</v>
      </c>
      <c r="G1035" s="2">
        <f>'Moving Avg'!F1035</f>
        <v>6.9057000000000013</v>
      </c>
      <c r="H1035" s="2">
        <f>'Moving Avg'!G1035</f>
        <v>7.3583679999999996</v>
      </c>
      <c r="I1035" s="2">
        <f>'Moving Avg'!H1035</f>
        <v>8.3151490000000052</v>
      </c>
      <c r="J1035" s="5" t="str">
        <f>OBV!F1035</f>
        <v>BULLISH</v>
      </c>
      <c r="K1035" s="5" t="str">
        <f>OBV!G1035</f>
        <v>STRONG</v>
      </c>
      <c r="L1035" s="5" t="str">
        <f>OBV!H1035</f>
        <v>CONFIRMED BULLISH</v>
      </c>
      <c r="M1035" s="7">
        <f t="shared" si="160"/>
        <v>25</v>
      </c>
      <c r="N1035" s="7">
        <f t="shared" si="161"/>
        <v>100</v>
      </c>
      <c r="O1035" s="7">
        <f t="shared" si="162"/>
        <v>0</v>
      </c>
      <c r="P1035" s="7">
        <f t="shared" si="163"/>
        <v>100</v>
      </c>
      <c r="Q1035" s="8">
        <f t="shared" si="164"/>
        <v>58.75</v>
      </c>
      <c r="R1035" s="8">
        <f t="shared" si="165"/>
        <v>50</v>
      </c>
      <c r="S1035" s="8">
        <f t="shared" si="166"/>
        <v>63.75</v>
      </c>
      <c r="T1035" s="8">
        <f t="shared" si="167"/>
        <v>56.25</v>
      </c>
      <c r="U1035" s="7">
        <f t="shared" si="168"/>
        <v>57.5</v>
      </c>
      <c r="V1035" s="7">
        <f t="shared" si="169"/>
        <v>57.1875</v>
      </c>
    </row>
    <row r="1036" spans="1:22" ht="13.5" x14ac:dyDescent="0.25">
      <c r="A1036" s="3">
        <f>RSI!A1036</f>
        <v>43817</v>
      </c>
      <c r="B1036" s="2">
        <f>RSI!B1036</f>
        <v>6.9875999999999996</v>
      </c>
      <c r="C1036" s="2">
        <f>RSI!I1036</f>
        <v>46.076116958244725</v>
      </c>
      <c r="D1036" s="2">
        <f>MACD!E1036</f>
        <v>-3.8505805109656066E-2</v>
      </c>
      <c r="E1036" s="2">
        <f>MACD!F1036</f>
        <v>0.10695394048095253</v>
      </c>
      <c r="F1036" s="2">
        <f>'Moving Avg'!D1036</f>
        <v>6.9635999999999996</v>
      </c>
      <c r="G1036" s="2">
        <f>'Moving Avg'!F1036</f>
        <v>6.8877100000000002</v>
      </c>
      <c r="H1036" s="2">
        <f>'Moving Avg'!G1036</f>
        <v>7.337375999999999</v>
      </c>
      <c r="I1036" s="2">
        <f>'Moving Avg'!H1036</f>
        <v>8.3050930000000047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  <c r="M1036" s="7">
        <f t="shared" si="160"/>
        <v>25</v>
      </c>
      <c r="N1036" s="7">
        <f t="shared" si="161"/>
        <v>100</v>
      </c>
      <c r="O1036" s="7">
        <f t="shared" si="162"/>
        <v>0</v>
      </c>
      <c r="P1036" s="7">
        <f t="shared" si="163"/>
        <v>100</v>
      </c>
      <c r="Q1036" s="8">
        <f t="shared" si="164"/>
        <v>58.75</v>
      </c>
      <c r="R1036" s="8">
        <f t="shared" si="165"/>
        <v>50</v>
      </c>
      <c r="S1036" s="8">
        <f t="shared" si="166"/>
        <v>63.75</v>
      </c>
      <c r="T1036" s="8">
        <f t="shared" si="167"/>
        <v>56.25</v>
      </c>
      <c r="U1036" s="7">
        <f t="shared" si="168"/>
        <v>57.5</v>
      </c>
      <c r="V1036" s="7">
        <f t="shared" si="169"/>
        <v>57.1875</v>
      </c>
    </row>
    <row r="1037" spans="1:22" ht="13.5" x14ac:dyDescent="0.25">
      <c r="A1037" s="3">
        <f>RSI!A1037</f>
        <v>43818</v>
      </c>
      <c r="B1037" s="2">
        <f>RSI!B1037</f>
        <v>6.9875999999999996</v>
      </c>
      <c r="C1037" s="2">
        <f>RSI!I1037</f>
        <v>46.076116958244725</v>
      </c>
      <c r="D1037" s="2">
        <f>MACD!E1037</f>
        <v>-8.9619407003376672E-2</v>
      </c>
      <c r="E1037" s="2">
        <f>MACD!F1037</f>
        <v>6.7639270984086702E-2</v>
      </c>
      <c r="F1037" s="2">
        <f>'Moving Avg'!D1037</f>
        <v>6.984</v>
      </c>
      <c r="G1037" s="2">
        <f>'Moving Avg'!F1037</f>
        <v>6.8712149999999994</v>
      </c>
      <c r="H1037" s="2">
        <f>'Moving Avg'!G1037</f>
        <v>7.3210619999999986</v>
      </c>
      <c r="I1037" s="2">
        <f>'Moving Avg'!H1037</f>
        <v>8.2957400000000057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  <c r="M1037" s="7">
        <f t="shared" si="160"/>
        <v>25</v>
      </c>
      <c r="N1037" s="7">
        <f t="shared" si="161"/>
        <v>100</v>
      </c>
      <c r="O1037" s="7">
        <f t="shared" si="162"/>
        <v>0</v>
      </c>
      <c r="P1037" s="7">
        <f t="shared" si="163"/>
        <v>100</v>
      </c>
      <c r="Q1037" s="8">
        <f t="shared" si="164"/>
        <v>58.75</v>
      </c>
      <c r="R1037" s="8">
        <f t="shared" si="165"/>
        <v>50</v>
      </c>
      <c r="S1037" s="8">
        <f t="shared" si="166"/>
        <v>63.75</v>
      </c>
      <c r="T1037" s="8">
        <f t="shared" si="167"/>
        <v>56.25</v>
      </c>
      <c r="U1037" s="7">
        <f t="shared" si="168"/>
        <v>57.5</v>
      </c>
      <c r="V1037" s="7">
        <f t="shared" si="169"/>
        <v>57.1875</v>
      </c>
    </row>
    <row r="1038" spans="1:22" ht="13.5" x14ac:dyDescent="0.25">
      <c r="A1038" s="3">
        <f>RSI!A1038</f>
        <v>43819</v>
      </c>
      <c r="B1038" s="2">
        <f>RSI!B1038</f>
        <v>6.9576000000000002</v>
      </c>
      <c r="C1038" s="2">
        <f>RSI!I1038</f>
        <v>44.397453123473277</v>
      </c>
      <c r="D1038" s="2">
        <f>MACD!E1038</f>
        <v>-0.13031844658388891</v>
      </c>
      <c r="E1038" s="2">
        <f>MACD!F1038</f>
        <v>2.8047727470491578E-2</v>
      </c>
      <c r="F1038" s="2">
        <f>'Moving Avg'!D1038</f>
        <v>6.9779999999999998</v>
      </c>
      <c r="G1038" s="2">
        <f>'Moving Avg'!F1038</f>
        <v>6.8592200000000005</v>
      </c>
      <c r="H1038" s="2">
        <f>'Moving Avg'!G1038</f>
        <v>7.3043880000000003</v>
      </c>
      <c r="I1038" s="2">
        <f>'Moving Avg'!H1038</f>
        <v>8.2849155000000057</v>
      </c>
      <c r="J1038" s="5" t="str">
        <f>OBV!F1038</f>
        <v>BULLISH</v>
      </c>
      <c r="K1038" s="5" t="str">
        <f>OBV!G1038</f>
        <v>STRONG</v>
      </c>
      <c r="L1038" s="5" t="str">
        <f>OBV!H1038</f>
        <v>BULLISH DIVERGENCE</v>
      </c>
      <c r="M1038" s="7">
        <f t="shared" si="160"/>
        <v>25</v>
      </c>
      <c r="N1038" s="7">
        <f t="shared" si="161"/>
        <v>100</v>
      </c>
      <c r="O1038" s="7">
        <f t="shared" si="162"/>
        <v>0</v>
      </c>
      <c r="P1038" s="7">
        <f t="shared" si="163"/>
        <v>83</v>
      </c>
      <c r="Q1038" s="8">
        <f t="shared" si="164"/>
        <v>56.2</v>
      </c>
      <c r="R1038" s="8">
        <f t="shared" si="165"/>
        <v>45.75</v>
      </c>
      <c r="S1038" s="8">
        <f t="shared" si="166"/>
        <v>56.1</v>
      </c>
      <c r="T1038" s="8">
        <f t="shared" si="167"/>
        <v>52</v>
      </c>
      <c r="U1038" s="7">
        <f t="shared" si="168"/>
        <v>52.683333333333337</v>
      </c>
      <c r="V1038" s="7">
        <f t="shared" si="169"/>
        <v>52.512500000000003</v>
      </c>
    </row>
    <row r="1039" spans="1:22" ht="13.5" x14ac:dyDescent="0.25">
      <c r="A1039" s="3">
        <f>RSI!A1039</f>
        <v>43822</v>
      </c>
      <c r="B1039" s="2">
        <f>RSI!B1039</f>
        <v>6.9576000000000002</v>
      </c>
      <c r="C1039" s="2">
        <f>RSI!I1039</f>
        <v>44.397453123473277</v>
      </c>
      <c r="D1039" s="2">
        <f>MACD!E1039</f>
        <v>-0.17627446395797808</v>
      </c>
      <c r="E1039" s="2">
        <f>MACD!F1039</f>
        <v>-1.2816710815202356E-2</v>
      </c>
      <c r="F1039" s="2">
        <f>'Moving Avg'!D1039</f>
        <v>6.9695999999999998</v>
      </c>
      <c r="G1039" s="2">
        <f>'Moving Avg'!F1039</f>
        <v>6.8547250000000002</v>
      </c>
      <c r="H1039" s="2">
        <f>'Moving Avg'!G1039</f>
        <v>7.2899940000000001</v>
      </c>
      <c r="I1039" s="2">
        <f>'Moving Avg'!H1039</f>
        <v>8.2740345000000062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  <c r="M1039" s="7">
        <f t="shared" si="160"/>
        <v>25</v>
      </c>
      <c r="N1039" s="7">
        <f t="shared" si="161"/>
        <v>100</v>
      </c>
      <c r="O1039" s="7">
        <f t="shared" si="162"/>
        <v>0</v>
      </c>
      <c r="P1039" s="7">
        <f t="shared" si="163"/>
        <v>0</v>
      </c>
      <c r="Q1039" s="8">
        <f t="shared" si="164"/>
        <v>43.75</v>
      </c>
      <c r="R1039" s="8">
        <f t="shared" si="165"/>
        <v>25</v>
      </c>
      <c r="S1039" s="8">
        <f t="shared" si="166"/>
        <v>18.75</v>
      </c>
      <c r="T1039" s="8">
        <f t="shared" si="167"/>
        <v>31.25</v>
      </c>
      <c r="U1039" s="7">
        <f t="shared" si="168"/>
        <v>29.166666666666668</v>
      </c>
      <c r="V1039" s="7">
        <f t="shared" si="169"/>
        <v>29.6875</v>
      </c>
    </row>
    <row r="1040" spans="1:22" ht="13.5" x14ac:dyDescent="0.25">
      <c r="A1040" s="3">
        <f>RSI!A1040</f>
        <v>43823</v>
      </c>
      <c r="B1040" s="2">
        <f>RSI!B1040</f>
        <v>6.9816000000000003</v>
      </c>
      <c r="C1040" s="2">
        <f>RSI!I1040</f>
        <v>46.215497062354295</v>
      </c>
      <c r="D1040" s="2">
        <f>MACD!E1040</f>
        <v>-0.19803060903502256</v>
      </c>
      <c r="E1040" s="2">
        <f>MACD!F1040</f>
        <v>-4.9859490459166399E-2</v>
      </c>
      <c r="F1040" s="2">
        <f>'Moving Avg'!D1040</f>
        <v>6.9744000000000002</v>
      </c>
      <c r="G1040" s="2">
        <f>'Moving Avg'!F1040</f>
        <v>6.8544250000000009</v>
      </c>
      <c r="H1040" s="2">
        <f>'Moving Avg'!G1040</f>
        <v>7.278118000000001</v>
      </c>
      <c r="I1040" s="2">
        <f>'Moving Avg'!H1040</f>
        <v>8.2633860000000077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25</v>
      </c>
      <c r="N1040" s="7">
        <f t="shared" si="161"/>
        <v>100</v>
      </c>
      <c r="O1040" s="7">
        <f t="shared" si="162"/>
        <v>0</v>
      </c>
      <c r="P1040" s="7">
        <f t="shared" si="163"/>
        <v>83.5</v>
      </c>
      <c r="Q1040" s="8">
        <f t="shared" si="164"/>
        <v>56.274999999999999</v>
      </c>
      <c r="R1040" s="8">
        <f t="shared" si="165"/>
        <v>45.875</v>
      </c>
      <c r="S1040" s="8">
        <f t="shared" si="166"/>
        <v>56.325000000000003</v>
      </c>
      <c r="T1040" s="8">
        <f t="shared" si="167"/>
        <v>52.125</v>
      </c>
      <c r="U1040" s="7">
        <f t="shared" si="168"/>
        <v>52.82500000000001</v>
      </c>
      <c r="V1040" s="7">
        <f t="shared" si="169"/>
        <v>52.650000000000006</v>
      </c>
    </row>
    <row r="1041" spans="1:22" ht="13.5" x14ac:dyDescent="0.25">
      <c r="A1041" s="3">
        <f>RSI!A1041</f>
        <v>43824</v>
      </c>
      <c r="B1041" s="2">
        <f>RSI!B1041</f>
        <v>6.8376000000000001</v>
      </c>
      <c r="C1041" s="2">
        <f>RSI!I1041</f>
        <v>38.154459732978097</v>
      </c>
      <c r="D1041" s="2">
        <f>MACD!E1041</f>
        <v>-0.1750557300038178</v>
      </c>
      <c r="E1041" s="2">
        <f>MACD!F1041</f>
        <v>-7.4898738368096685E-2</v>
      </c>
      <c r="F1041" s="2">
        <f>'Moving Avg'!D1041</f>
        <v>6.9443999999999999</v>
      </c>
      <c r="G1041" s="2">
        <f>'Moving Avg'!F1041</f>
        <v>6.8514250000000008</v>
      </c>
      <c r="H1041" s="2">
        <f>'Moving Avg'!G1041</f>
        <v>7.2619240000000014</v>
      </c>
      <c r="I1041" s="2">
        <f>'Moving Avg'!H1041</f>
        <v>8.252017500000008</v>
      </c>
      <c r="J1041" s="5" t="str">
        <f>OBV!F1041</f>
        <v>BEARISH</v>
      </c>
      <c r="K1041" s="5" t="str">
        <f>OBV!G1041</f>
        <v>WEAK</v>
      </c>
      <c r="L1041" s="5" t="str">
        <f>OBV!H1041</f>
        <v>CONFIRMED BEARISH</v>
      </c>
      <c r="M1041" s="7">
        <f t="shared" si="160"/>
        <v>25</v>
      </c>
      <c r="N1041" s="7">
        <f t="shared" si="161"/>
        <v>100</v>
      </c>
      <c r="O1041" s="7">
        <f t="shared" si="162"/>
        <v>0</v>
      </c>
      <c r="P1041" s="7">
        <f t="shared" si="163"/>
        <v>0</v>
      </c>
      <c r="Q1041" s="8">
        <f t="shared" si="164"/>
        <v>43.75</v>
      </c>
      <c r="R1041" s="8">
        <f t="shared" si="165"/>
        <v>25</v>
      </c>
      <c r="S1041" s="8">
        <f t="shared" si="166"/>
        <v>18.75</v>
      </c>
      <c r="T1041" s="8">
        <f t="shared" si="167"/>
        <v>31.25</v>
      </c>
      <c r="U1041" s="7">
        <f t="shared" si="168"/>
        <v>29.166666666666668</v>
      </c>
      <c r="V1041" s="7">
        <f t="shared" si="169"/>
        <v>29.6875</v>
      </c>
    </row>
    <row r="1042" spans="1:22" ht="13.5" x14ac:dyDescent="0.25">
      <c r="A1042" s="3">
        <f>RSI!A1042</f>
        <v>43825</v>
      </c>
      <c r="B1042" s="2">
        <f>RSI!B1042</f>
        <v>6.9516</v>
      </c>
      <c r="C1042" s="2">
        <f>RSI!I1042</f>
        <v>46.160718168924959</v>
      </c>
      <c r="D1042" s="2">
        <f>MACD!E1042</f>
        <v>-0.16295796745795865</v>
      </c>
      <c r="E1042" s="2">
        <f>MACD!F1042</f>
        <v>-9.2510584186069084E-2</v>
      </c>
      <c r="F1042" s="2">
        <f>'Moving Avg'!D1042</f>
        <v>6.9371999999999998</v>
      </c>
      <c r="G1042" s="2">
        <f>'Moving Avg'!F1042</f>
        <v>6.8544250000000009</v>
      </c>
      <c r="H1042" s="2">
        <f>'Moving Avg'!G1042</f>
        <v>7.2486080000000017</v>
      </c>
      <c r="I1042" s="2">
        <f>'Moving Avg'!H1042</f>
        <v>8.2417815000000072</v>
      </c>
      <c r="J1042" s="5" t="str">
        <f>OBV!F1042</f>
        <v>BEARISH</v>
      </c>
      <c r="K1042" s="5" t="str">
        <f>OBV!G1042</f>
        <v>WEAK</v>
      </c>
      <c r="L1042" s="5" t="str">
        <f>OBV!H1042</f>
        <v>CONFIRMED BEARISH</v>
      </c>
      <c r="M1042" s="7">
        <f t="shared" si="160"/>
        <v>25</v>
      </c>
      <c r="N1042" s="7">
        <f t="shared" si="161"/>
        <v>100</v>
      </c>
      <c r="O1042" s="7">
        <f t="shared" si="162"/>
        <v>0</v>
      </c>
      <c r="P1042" s="7">
        <f t="shared" si="163"/>
        <v>0</v>
      </c>
      <c r="Q1042" s="8">
        <f t="shared" si="164"/>
        <v>43.75</v>
      </c>
      <c r="R1042" s="8">
        <f t="shared" si="165"/>
        <v>25</v>
      </c>
      <c r="S1042" s="8">
        <f t="shared" si="166"/>
        <v>18.75</v>
      </c>
      <c r="T1042" s="8">
        <f t="shared" si="167"/>
        <v>31.25</v>
      </c>
      <c r="U1042" s="7">
        <f t="shared" si="168"/>
        <v>29.166666666666668</v>
      </c>
      <c r="V1042" s="7">
        <f t="shared" si="169"/>
        <v>29.6875</v>
      </c>
    </row>
    <row r="1043" spans="1:22" ht="13.5" x14ac:dyDescent="0.25">
      <c r="A1043" s="3">
        <f>RSI!A1043</f>
        <v>43826</v>
      </c>
      <c r="B1043" s="2">
        <f>RSI!B1043</f>
        <v>6.7775999999999996</v>
      </c>
      <c r="C1043" s="2">
        <f>RSI!I1043</f>
        <v>38.061606111477147</v>
      </c>
      <c r="D1043" s="2">
        <f>MACD!E1043</f>
        <v>-0.123793532785756</v>
      </c>
      <c r="E1043" s="2">
        <f>MACD!F1043</f>
        <v>-9.8767173906006478E-2</v>
      </c>
      <c r="F1043" s="2">
        <f>'Moving Avg'!D1043</f>
        <v>6.9012000000000002</v>
      </c>
      <c r="G1043" s="2">
        <f>'Moving Avg'!F1043</f>
        <v>6.8511250000000006</v>
      </c>
      <c r="H1043" s="2">
        <f>'Moving Avg'!G1043</f>
        <v>7.228334000000002</v>
      </c>
      <c r="I1043" s="2">
        <f>'Moving Avg'!H1043</f>
        <v>8.231378500000007</v>
      </c>
      <c r="J1043" s="5" t="str">
        <f>OBV!F1043</f>
        <v>BEARISH</v>
      </c>
      <c r="K1043" s="5" t="str">
        <f>OBV!G1043</f>
        <v>WEAK</v>
      </c>
      <c r="L1043" s="5" t="str">
        <f>OBV!H1043</f>
        <v>CONFIRMED BEARISH</v>
      </c>
      <c r="M1043" s="7">
        <f t="shared" si="160"/>
        <v>25</v>
      </c>
      <c r="N1043" s="7">
        <f t="shared" si="161"/>
        <v>100</v>
      </c>
      <c r="O1043" s="7">
        <f t="shared" si="162"/>
        <v>0</v>
      </c>
      <c r="P1043" s="7">
        <f t="shared" si="163"/>
        <v>0</v>
      </c>
      <c r="Q1043" s="8">
        <f t="shared" si="164"/>
        <v>43.75</v>
      </c>
      <c r="R1043" s="8">
        <f t="shared" si="165"/>
        <v>25</v>
      </c>
      <c r="S1043" s="8">
        <f t="shared" si="166"/>
        <v>18.75</v>
      </c>
      <c r="T1043" s="8">
        <f t="shared" si="167"/>
        <v>31.25</v>
      </c>
      <c r="U1043" s="7">
        <f t="shared" si="168"/>
        <v>29.166666666666668</v>
      </c>
      <c r="V1043" s="7">
        <f t="shared" si="169"/>
        <v>29.6875</v>
      </c>
    </row>
    <row r="1044" spans="1:22" ht="13.5" x14ac:dyDescent="0.25">
      <c r="A1044" s="3">
        <f>RSI!A1044</f>
        <v>43829</v>
      </c>
      <c r="B1044" s="2">
        <f>RSI!B1044</f>
        <v>6.8856000000000002</v>
      </c>
      <c r="C1044" s="2">
        <f>RSI!I1044</f>
        <v>44.563231572117374</v>
      </c>
      <c r="D1044" s="2">
        <f>MACD!E1044</f>
        <v>-9.5459077896871136E-2</v>
      </c>
      <c r="E1044" s="2">
        <f>MACD!F1044</f>
        <v>-9.8105554704179421E-2</v>
      </c>
      <c r="F1044" s="2">
        <f>'Moving Avg'!D1044</f>
        <v>6.8867999999999991</v>
      </c>
      <c r="G1044" s="2">
        <f>'Moving Avg'!F1044</f>
        <v>6.8535250000000003</v>
      </c>
      <c r="H1044" s="2">
        <f>'Moving Avg'!G1044</f>
        <v>7.2113000000000023</v>
      </c>
      <c r="I1044" s="2">
        <f>'Moving Avg'!H1044</f>
        <v>8.221515500000006</v>
      </c>
      <c r="J1044" s="5" t="str">
        <f>OBV!F1044</f>
        <v>BEARISH</v>
      </c>
      <c r="K1044" s="5" t="str">
        <f>OBV!G1044</f>
        <v>WEAK</v>
      </c>
      <c r="L1044" s="5" t="str">
        <f>OBV!H1044</f>
        <v>CONFIRMED BEARISH</v>
      </c>
      <c r="M1044" s="7">
        <f t="shared" si="160"/>
        <v>25</v>
      </c>
      <c r="N1044" s="7">
        <f t="shared" si="161"/>
        <v>0</v>
      </c>
      <c r="O1044" s="7">
        <f t="shared" si="162"/>
        <v>0</v>
      </c>
      <c r="P1044" s="7">
        <f t="shared" si="163"/>
        <v>0</v>
      </c>
      <c r="Q1044" s="8">
        <f t="shared" si="164"/>
        <v>8.75</v>
      </c>
      <c r="R1044" s="8">
        <f t="shared" si="165"/>
        <v>5</v>
      </c>
      <c r="S1044" s="8">
        <f t="shared" si="166"/>
        <v>3.75</v>
      </c>
      <c r="T1044" s="8">
        <f t="shared" si="167"/>
        <v>6.25</v>
      </c>
      <c r="U1044" s="7">
        <f t="shared" si="168"/>
        <v>5.833333333333333</v>
      </c>
      <c r="V1044" s="7">
        <f t="shared" si="169"/>
        <v>5.9375</v>
      </c>
    </row>
    <row r="1045" spans="1:22" ht="13.5" x14ac:dyDescent="0.25">
      <c r="A1045" s="3">
        <f>RSI!A1045</f>
        <v>43830</v>
      </c>
      <c r="B1045" s="2">
        <f>RSI!B1045</f>
        <v>7.0895000000000001</v>
      </c>
      <c r="C1045" s="2">
        <f>RSI!I1045</f>
        <v>54.313712367136944</v>
      </c>
      <c r="D1045" s="2">
        <f>MACD!E1045</f>
        <v>-9.2437962779973404E-2</v>
      </c>
      <c r="E1045" s="2">
        <f>MACD!F1045</f>
        <v>-9.697203631933822E-2</v>
      </c>
      <c r="F1045" s="2">
        <f>'Moving Avg'!D1045</f>
        <v>6.9083799999999993</v>
      </c>
      <c r="G1045" s="2">
        <f>'Moving Avg'!F1045</f>
        <v>6.866719999999999</v>
      </c>
      <c r="H1045" s="2">
        <f>'Moving Avg'!G1045</f>
        <v>7.1984640000000013</v>
      </c>
      <c r="I1045" s="2">
        <f>'Moving Avg'!H1045</f>
        <v>8.2126720000000049</v>
      </c>
      <c r="J1045" s="5" t="str">
        <f>OBV!F1045</f>
        <v>BEARISH</v>
      </c>
      <c r="K1045" s="5" t="str">
        <f>OBV!G1045</f>
        <v>WEAK</v>
      </c>
      <c r="L1045" s="5" t="str">
        <f>OBV!H1045</f>
        <v>BEARISH DIVERGENCE</v>
      </c>
      <c r="M1045" s="7">
        <f t="shared" si="160"/>
        <v>25</v>
      </c>
      <c r="N1045" s="7">
        <f t="shared" si="161"/>
        <v>0</v>
      </c>
      <c r="O1045" s="7">
        <f t="shared" si="162"/>
        <v>0</v>
      </c>
      <c r="P1045" s="7">
        <f t="shared" si="163"/>
        <v>0</v>
      </c>
      <c r="Q1045" s="8">
        <f t="shared" si="164"/>
        <v>8.75</v>
      </c>
      <c r="R1045" s="8">
        <f t="shared" si="165"/>
        <v>5</v>
      </c>
      <c r="S1045" s="8">
        <f t="shared" si="166"/>
        <v>3.75</v>
      </c>
      <c r="T1045" s="8">
        <f t="shared" si="167"/>
        <v>6.25</v>
      </c>
      <c r="U1045" s="7">
        <f t="shared" si="168"/>
        <v>5.833333333333333</v>
      </c>
      <c r="V1045" s="7">
        <f t="shared" si="169"/>
        <v>5.9375</v>
      </c>
    </row>
    <row r="1046" spans="1:22" ht="13.5" x14ac:dyDescent="0.25">
      <c r="A1046" s="3">
        <f>RSI!A1046</f>
        <v>43832</v>
      </c>
      <c r="B1046" s="2">
        <f>RSI!B1046</f>
        <v>7.1375000000000002</v>
      </c>
      <c r="C1046" s="2">
        <f>RSI!I1046</f>
        <v>56.26390204626319</v>
      </c>
      <c r="D1046" s="2">
        <f>MACD!E1046</f>
        <v>-8.9460873012832565E-2</v>
      </c>
      <c r="E1046" s="2">
        <f>MACD!F1046</f>
        <v>-9.5469803658037089E-2</v>
      </c>
      <c r="F1046" s="2">
        <f>'Moving Avg'!D1046</f>
        <v>6.9683599999999997</v>
      </c>
      <c r="G1046" s="2">
        <f>'Moving Avg'!F1046</f>
        <v>6.8907099999999986</v>
      </c>
      <c r="H1046" s="2">
        <f>'Moving Avg'!G1046</f>
        <v>7.1907860000000019</v>
      </c>
      <c r="I1046" s="2">
        <f>'Moving Avg'!H1046</f>
        <v>8.203393500000006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  <c r="M1046" s="7">
        <f t="shared" si="160"/>
        <v>25</v>
      </c>
      <c r="N1046" s="7">
        <f t="shared" si="161"/>
        <v>0</v>
      </c>
      <c r="O1046" s="7">
        <f t="shared" si="162"/>
        <v>0</v>
      </c>
      <c r="P1046" s="7">
        <f t="shared" si="163"/>
        <v>100</v>
      </c>
      <c r="Q1046" s="8">
        <f t="shared" si="164"/>
        <v>23.75</v>
      </c>
      <c r="R1046" s="8">
        <f t="shared" si="165"/>
        <v>30</v>
      </c>
      <c r="S1046" s="8">
        <f t="shared" si="166"/>
        <v>48.75</v>
      </c>
      <c r="T1046" s="8">
        <f t="shared" si="167"/>
        <v>31.25</v>
      </c>
      <c r="U1046" s="7">
        <f t="shared" si="168"/>
        <v>34.166666666666664</v>
      </c>
      <c r="V1046" s="7">
        <f t="shared" si="169"/>
        <v>33.4375</v>
      </c>
    </row>
    <row r="1047" spans="1:22" ht="13.5" x14ac:dyDescent="0.25">
      <c r="A1047" s="3">
        <f>RSI!A1047</f>
        <v>43833</v>
      </c>
      <c r="B1047" s="2">
        <f>RSI!B1047</f>
        <v>7.1375000000000002</v>
      </c>
      <c r="C1047" s="2">
        <f>RSI!I1047</f>
        <v>56.26390204626319</v>
      </c>
      <c r="D1047" s="2">
        <f>MACD!E1047</f>
        <v>-8.7817160254954452E-2</v>
      </c>
      <c r="E1047" s="2">
        <f>MACD!F1047</f>
        <v>-9.3939274977420578E-2</v>
      </c>
      <c r="F1047" s="2">
        <f>'Moving Avg'!D1047</f>
        <v>7.0055400000000008</v>
      </c>
      <c r="G1047" s="2">
        <f>'Moving Avg'!F1047</f>
        <v>6.9152999999999976</v>
      </c>
      <c r="H1047" s="2">
        <f>'Moving Avg'!G1047</f>
        <v>7.1811880000000023</v>
      </c>
      <c r="I1047" s="2">
        <f>'Moving Avg'!H1047</f>
        <v>8.1941150000000054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  <c r="M1047" s="7">
        <f t="shared" si="160"/>
        <v>25</v>
      </c>
      <c r="N1047" s="7">
        <f t="shared" si="161"/>
        <v>0</v>
      </c>
      <c r="O1047" s="7">
        <f t="shared" si="162"/>
        <v>0</v>
      </c>
      <c r="P1047" s="7">
        <f t="shared" si="163"/>
        <v>100</v>
      </c>
      <c r="Q1047" s="8">
        <f t="shared" si="164"/>
        <v>23.75</v>
      </c>
      <c r="R1047" s="8">
        <f t="shared" si="165"/>
        <v>30</v>
      </c>
      <c r="S1047" s="8">
        <f t="shared" si="166"/>
        <v>48.75</v>
      </c>
      <c r="T1047" s="8">
        <f t="shared" si="167"/>
        <v>31.25</v>
      </c>
      <c r="U1047" s="7">
        <f t="shared" si="168"/>
        <v>34.166666666666664</v>
      </c>
      <c r="V1047" s="7">
        <f t="shared" si="169"/>
        <v>33.4375</v>
      </c>
    </row>
    <row r="1048" spans="1:22" ht="13.5" x14ac:dyDescent="0.25">
      <c r="A1048" s="3">
        <f>RSI!A1048</f>
        <v>43836</v>
      </c>
      <c r="B1048" s="2">
        <f>RSI!B1048</f>
        <v>6.9576000000000002</v>
      </c>
      <c r="C1048" s="2">
        <f>RSI!I1048</f>
        <v>47.458241856883042</v>
      </c>
      <c r="D1048" s="2">
        <f>MACD!E1048</f>
        <v>-7.8526306552856084E-2</v>
      </c>
      <c r="E1048" s="2">
        <f>MACD!F1048</f>
        <v>-9.0856681292507693E-2</v>
      </c>
      <c r="F1048" s="2">
        <f>'Moving Avg'!D1048</f>
        <v>7.0415400000000004</v>
      </c>
      <c r="G1048" s="2">
        <f>'Moving Avg'!F1048</f>
        <v>6.9308950000000014</v>
      </c>
      <c r="H1048" s="2">
        <f>'Moving Avg'!G1048</f>
        <v>7.1679920000000026</v>
      </c>
      <c r="I1048" s="2">
        <f>'Moving Avg'!H1048</f>
        <v>8.1839090000000052</v>
      </c>
      <c r="J1048" s="5" t="str">
        <f>OBV!F1048</f>
        <v>BULLISH</v>
      </c>
      <c r="K1048" s="5" t="str">
        <f>OBV!G1048</f>
        <v>STRONG</v>
      </c>
      <c r="L1048" s="5" t="str">
        <f>OBV!H1048</f>
        <v>CONFIRMED BULLISH</v>
      </c>
      <c r="M1048" s="7">
        <f t="shared" si="160"/>
        <v>25</v>
      </c>
      <c r="N1048" s="7">
        <f t="shared" si="161"/>
        <v>0</v>
      </c>
      <c r="O1048" s="7">
        <f t="shared" si="162"/>
        <v>0</v>
      </c>
      <c r="P1048" s="7">
        <f t="shared" si="163"/>
        <v>100</v>
      </c>
      <c r="Q1048" s="8">
        <f t="shared" si="164"/>
        <v>23.75</v>
      </c>
      <c r="R1048" s="8">
        <f t="shared" si="165"/>
        <v>30</v>
      </c>
      <c r="S1048" s="8">
        <f t="shared" si="166"/>
        <v>48.75</v>
      </c>
      <c r="T1048" s="8">
        <f t="shared" si="167"/>
        <v>31.25</v>
      </c>
      <c r="U1048" s="7">
        <f t="shared" si="168"/>
        <v>34.166666666666664</v>
      </c>
      <c r="V1048" s="7">
        <f t="shared" si="169"/>
        <v>33.4375</v>
      </c>
    </row>
    <row r="1049" spans="1:22" ht="13.5" x14ac:dyDescent="0.25">
      <c r="A1049" s="3">
        <f>RSI!A1049</f>
        <v>43837</v>
      </c>
      <c r="B1049" s="2">
        <f>RSI!B1049</f>
        <v>6.9576000000000002</v>
      </c>
      <c r="C1049" s="2">
        <f>RSI!I1049</f>
        <v>47.458241856883049</v>
      </c>
      <c r="D1049" s="2">
        <f>MACD!E1049</f>
        <v>-7.035226098508307E-2</v>
      </c>
      <c r="E1049" s="2">
        <f>MACD!F1049</f>
        <v>-8.675579723102278E-2</v>
      </c>
      <c r="F1049" s="2">
        <f>'Moving Avg'!D1049</f>
        <v>7.0559399999999997</v>
      </c>
      <c r="G1049" s="2">
        <f>'Moving Avg'!F1049</f>
        <v>6.9503900000000014</v>
      </c>
      <c r="H1049" s="2">
        <f>'Moving Avg'!G1049</f>
        <v>7.156956000000001</v>
      </c>
      <c r="I1049" s="2">
        <f>'Moving Avg'!H1049</f>
        <v>8.1731405000000059</v>
      </c>
      <c r="J1049" s="5" t="str">
        <f>OBV!F1049</f>
        <v>BULLISH</v>
      </c>
      <c r="K1049" s="5" t="str">
        <f>OBV!G1049</f>
        <v>STRONG</v>
      </c>
      <c r="L1049" s="5" t="str">
        <f>OBV!H1049</f>
        <v>CONFIRMED BULLISH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100</v>
      </c>
      <c r="Q1049" s="8">
        <f t="shared" si="164"/>
        <v>23.75</v>
      </c>
      <c r="R1049" s="8">
        <f t="shared" si="165"/>
        <v>30</v>
      </c>
      <c r="S1049" s="8">
        <f t="shared" si="166"/>
        <v>48.75</v>
      </c>
      <c r="T1049" s="8">
        <f t="shared" si="167"/>
        <v>31.25</v>
      </c>
      <c r="U1049" s="7">
        <f t="shared" si="168"/>
        <v>34.166666666666664</v>
      </c>
      <c r="V1049" s="7">
        <f t="shared" si="169"/>
        <v>33.4375</v>
      </c>
    </row>
    <row r="1050" spans="1:22" ht="13.5" x14ac:dyDescent="0.25">
      <c r="A1050" s="3">
        <f>RSI!A1050</f>
        <v>43838</v>
      </c>
      <c r="B1050" s="2">
        <f>RSI!B1050</f>
        <v>6.9576000000000002</v>
      </c>
      <c r="C1050" s="2">
        <f>RSI!I1050</f>
        <v>47.458241856883056</v>
      </c>
      <c r="D1050" s="2">
        <f>MACD!E1050</f>
        <v>-5.9454051369477234E-2</v>
      </c>
      <c r="E1050" s="2">
        <f>MACD!F1050</f>
        <v>-8.1295448058713679E-2</v>
      </c>
      <c r="F1050" s="2">
        <f>'Moving Avg'!D1050</f>
        <v>7.0295600000000009</v>
      </c>
      <c r="G1050" s="2">
        <f>'Moving Avg'!F1050</f>
        <v>6.9638850000000003</v>
      </c>
      <c r="H1050" s="2">
        <f>'Moving Avg'!G1050</f>
        <v>7.144960000000002</v>
      </c>
      <c r="I1050" s="2">
        <f>'Moving Avg'!H1050</f>
        <v>8.1623720000000048</v>
      </c>
      <c r="J1050" s="5" t="str">
        <f>OBV!F1050</f>
        <v>BULLISH</v>
      </c>
      <c r="K1050" s="5" t="str">
        <f>OBV!G1050</f>
        <v>NEUTRAL</v>
      </c>
      <c r="L1050" s="5" t="str">
        <f>OBV!H1050</f>
        <v>BULLISH DIVERGENCE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66.5</v>
      </c>
      <c r="Q1050" s="8">
        <f t="shared" si="164"/>
        <v>18.725000000000001</v>
      </c>
      <c r="R1050" s="8">
        <f t="shared" si="165"/>
        <v>21.625</v>
      </c>
      <c r="S1050" s="8">
        <f t="shared" si="166"/>
        <v>33.674999999999997</v>
      </c>
      <c r="T1050" s="8">
        <f t="shared" si="167"/>
        <v>22.875</v>
      </c>
      <c r="U1050" s="7">
        <f t="shared" si="168"/>
        <v>24.675000000000001</v>
      </c>
      <c r="V1050" s="7">
        <f t="shared" si="169"/>
        <v>24.225000000000001</v>
      </c>
    </row>
    <row r="1051" spans="1:22" ht="13.5" x14ac:dyDescent="0.25">
      <c r="A1051" s="3">
        <f>RSI!A1051</f>
        <v>43839</v>
      </c>
      <c r="B1051" s="2">
        <f>RSI!B1051</f>
        <v>6.8975999999999997</v>
      </c>
      <c r="C1051" s="2">
        <f>RSI!I1051</f>
        <v>44.553622472453796</v>
      </c>
      <c r="D1051" s="2">
        <f>MACD!E1051</f>
        <v>-6.767392644135839E-2</v>
      </c>
      <c r="E1051" s="2">
        <f>MACD!F1051</f>
        <v>-7.8571143735242627E-2</v>
      </c>
      <c r="F1051" s="2">
        <f>'Moving Avg'!D1051</f>
        <v>6.9815799999999992</v>
      </c>
      <c r="G1051" s="2">
        <f>'Moving Avg'!F1051</f>
        <v>6.9644850000000007</v>
      </c>
      <c r="H1051" s="2">
        <f>'Moving Avg'!G1051</f>
        <v>7.128166000000002</v>
      </c>
      <c r="I1051" s="2">
        <f>'Moving Avg'!H1051</f>
        <v>8.1513035000000045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16.5</v>
      </c>
      <c r="Q1051" s="8">
        <f t="shared" si="164"/>
        <v>11.225</v>
      </c>
      <c r="R1051" s="8">
        <f t="shared" si="165"/>
        <v>9.125</v>
      </c>
      <c r="S1051" s="8">
        <f t="shared" si="166"/>
        <v>11.175000000000001</v>
      </c>
      <c r="T1051" s="8">
        <f t="shared" si="167"/>
        <v>10.375</v>
      </c>
      <c r="U1051" s="7">
        <f t="shared" si="168"/>
        <v>10.508333333333335</v>
      </c>
      <c r="V1051" s="7">
        <f t="shared" si="169"/>
        <v>10.475000000000001</v>
      </c>
    </row>
    <row r="1052" spans="1:22" ht="13.5" x14ac:dyDescent="0.25">
      <c r="A1052" s="3">
        <f>RSI!A1052</f>
        <v>43840</v>
      </c>
      <c r="B1052" s="2">
        <f>RSI!B1052</f>
        <v>6.8975999999999997</v>
      </c>
      <c r="C1052" s="2">
        <f>RSI!I1052</f>
        <v>44.553622472453796</v>
      </c>
      <c r="D1052" s="2">
        <f>MACD!E1052</f>
        <v>-5.648808581173359E-2</v>
      </c>
      <c r="E1052" s="2">
        <f>MACD!F1052</f>
        <v>-7.4154532150540825E-2</v>
      </c>
      <c r="F1052" s="2">
        <f>'Moving Avg'!D1052</f>
        <v>6.9336000000000002</v>
      </c>
      <c r="G1052" s="2">
        <f>'Moving Avg'!F1052</f>
        <v>6.9650850000000002</v>
      </c>
      <c r="H1052" s="2">
        <f>'Moving Avg'!G1052</f>
        <v>7.1159300000000023</v>
      </c>
      <c r="I1052" s="2">
        <f>'Moving Avg'!H1052</f>
        <v>8.1402350000000041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16.5</v>
      </c>
      <c r="Q1052" s="8">
        <f t="shared" si="164"/>
        <v>11.225</v>
      </c>
      <c r="R1052" s="8">
        <f t="shared" si="165"/>
        <v>9.125</v>
      </c>
      <c r="S1052" s="8">
        <f t="shared" si="166"/>
        <v>11.175000000000001</v>
      </c>
      <c r="T1052" s="8">
        <f t="shared" si="167"/>
        <v>10.375</v>
      </c>
      <c r="U1052" s="7">
        <f t="shared" si="168"/>
        <v>10.508333333333335</v>
      </c>
      <c r="V1052" s="7">
        <f t="shared" si="169"/>
        <v>10.475000000000001</v>
      </c>
    </row>
    <row r="1053" spans="1:22" ht="13.5" x14ac:dyDescent="0.25">
      <c r="A1053" s="3">
        <f>RSI!A1053</f>
        <v>43843</v>
      </c>
      <c r="B1053" s="2">
        <f>RSI!B1053</f>
        <v>6.7057000000000002</v>
      </c>
      <c r="C1053" s="2">
        <f>RSI!I1053</f>
        <v>36.310327459484022</v>
      </c>
      <c r="D1053" s="2">
        <f>MACD!E1053</f>
        <v>-5.9019543029985577E-2</v>
      </c>
      <c r="E1053" s="2">
        <f>MACD!F1053</f>
        <v>-7.1127534326429778E-2</v>
      </c>
      <c r="F1053" s="2">
        <f>'Moving Avg'!D1053</f>
        <v>6.8832199999999997</v>
      </c>
      <c r="G1053" s="2">
        <f>'Moving Avg'!F1053</f>
        <v>6.95099</v>
      </c>
      <c r="H1053" s="2">
        <f>'Moving Avg'!G1053</f>
        <v>7.0982960000000013</v>
      </c>
      <c r="I1053" s="2">
        <f>'Moving Avg'!H1053</f>
        <v>8.1281230000000022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16.5</v>
      </c>
      <c r="Q1053" s="8">
        <f t="shared" si="164"/>
        <v>11.225</v>
      </c>
      <c r="R1053" s="8">
        <f t="shared" si="165"/>
        <v>9.125</v>
      </c>
      <c r="S1053" s="8">
        <f t="shared" si="166"/>
        <v>11.175000000000001</v>
      </c>
      <c r="T1053" s="8">
        <f t="shared" si="167"/>
        <v>10.375</v>
      </c>
      <c r="U1053" s="7">
        <f t="shared" si="168"/>
        <v>10.508333333333335</v>
      </c>
      <c r="V1053" s="7">
        <f t="shared" si="169"/>
        <v>10.475000000000001</v>
      </c>
    </row>
    <row r="1054" spans="1:22" ht="13.5" x14ac:dyDescent="0.25">
      <c r="A1054" s="3">
        <f>RSI!A1054</f>
        <v>43845</v>
      </c>
      <c r="B1054" s="2">
        <f>RSI!B1054</f>
        <v>6.6936999999999998</v>
      </c>
      <c r="C1054" s="2">
        <f>RSI!I1054</f>
        <v>35.863478056254309</v>
      </c>
      <c r="D1054" s="2">
        <f>MACD!E1054</f>
        <v>-4.2006644348787425E-2</v>
      </c>
      <c r="E1054" s="2">
        <f>MACD!F1054</f>
        <v>-6.5303356330901313E-2</v>
      </c>
      <c r="F1054" s="2">
        <f>'Moving Avg'!D1054</f>
        <v>6.8304400000000003</v>
      </c>
      <c r="G1054" s="2">
        <f>'Moving Avg'!F1054</f>
        <v>6.9356949999999999</v>
      </c>
      <c r="H1054" s="2">
        <f>'Moving Avg'!G1054</f>
        <v>7.0804220000000013</v>
      </c>
      <c r="I1054" s="2">
        <f>'Moving Avg'!H1054</f>
        <v>8.1159225000000017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16.5</v>
      </c>
      <c r="Q1054" s="8">
        <f t="shared" si="164"/>
        <v>11.225</v>
      </c>
      <c r="R1054" s="8">
        <f t="shared" si="165"/>
        <v>9.125</v>
      </c>
      <c r="S1054" s="8">
        <f t="shared" si="166"/>
        <v>11.175000000000001</v>
      </c>
      <c r="T1054" s="8">
        <f t="shared" si="167"/>
        <v>10.375</v>
      </c>
      <c r="U1054" s="7">
        <f t="shared" si="168"/>
        <v>10.508333333333335</v>
      </c>
      <c r="V1054" s="7">
        <f t="shared" si="169"/>
        <v>10.475000000000001</v>
      </c>
    </row>
    <row r="1055" spans="1:22" ht="13.5" x14ac:dyDescent="0.25">
      <c r="A1055" s="3">
        <f>RSI!A1055</f>
        <v>43846</v>
      </c>
      <c r="B1055" s="2">
        <f>RSI!B1055</f>
        <v>6.8075999999999999</v>
      </c>
      <c r="C1055" s="2">
        <f>RSI!I1055</f>
        <v>43.029940820818616</v>
      </c>
      <c r="D1055" s="2">
        <f>MACD!E1055</f>
        <v>-3.0796537085446829E-3</v>
      </c>
      <c r="E1055" s="2">
        <f>MACD!F1055</f>
        <v>-5.285861580642999E-2</v>
      </c>
      <c r="F1055" s="2">
        <f>'Moving Avg'!D1055</f>
        <v>6.80044</v>
      </c>
      <c r="G1055" s="2">
        <f>'Moving Avg'!F1055</f>
        <v>6.9281950000000005</v>
      </c>
      <c r="H1055" s="2">
        <f>'Moving Avg'!G1055</f>
        <v>7.0612279999999998</v>
      </c>
      <c r="I1055" s="2">
        <f>'Moving Avg'!H1055</f>
        <v>8.1042915000000022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16.5</v>
      </c>
      <c r="Q1055" s="8">
        <f t="shared" si="164"/>
        <v>11.225</v>
      </c>
      <c r="R1055" s="8">
        <f t="shared" si="165"/>
        <v>9.125</v>
      </c>
      <c r="S1055" s="8">
        <f t="shared" si="166"/>
        <v>11.175000000000001</v>
      </c>
      <c r="T1055" s="8">
        <f t="shared" si="167"/>
        <v>10.375</v>
      </c>
      <c r="U1055" s="7">
        <f t="shared" si="168"/>
        <v>10.508333333333335</v>
      </c>
      <c r="V1055" s="7">
        <f t="shared" si="169"/>
        <v>10.475000000000001</v>
      </c>
    </row>
    <row r="1056" spans="1:22" ht="13.5" x14ac:dyDescent="0.25">
      <c r="A1056" s="3">
        <f>RSI!A1056</f>
        <v>43847</v>
      </c>
      <c r="B1056" s="2">
        <f>RSI!B1056</f>
        <v>6.8075999999999999</v>
      </c>
      <c r="C1056" s="2">
        <f>RSI!I1056</f>
        <v>43.029940820818616</v>
      </c>
      <c r="D1056" s="2">
        <f>MACD!E1056</f>
        <v>3.805094754758187E-2</v>
      </c>
      <c r="E1056" s="2">
        <f>MACD!F1056</f>
        <v>-3.4676703135627616E-2</v>
      </c>
      <c r="F1056" s="2">
        <f>'Moving Avg'!D1056</f>
        <v>6.7824399999999994</v>
      </c>
      <c r="G1056" s="2">
        <f>'Moving Avg'!F1056</f>
        <v>6.9191950000000002</v>
      </c>
      <c r="H1056" s="2">
        <f>'Moving Avg'!G1056</f>
        <v>7.0462319999999998</v>
      </c>
      <c r="I1056" s="2">
        <f>'Moving Avg'!H1056</f>
        <v>8.0920700000000014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16.5</v>
      </c>
      <c r="Q1056" s="8">
        <f t="shared" si="164"/>
        <v>11.225</v>
      </c>
      <c r="R1056" s="8">
        <f t="shared" si="165"/>
        <v>9.125</v>
      </c>
      <c r="S1056" s="8">
        <f t="shared" si="166"/>
        <v>11.175000000000001</v>
      </c>
      <c r="T1056" s="8">
        <f t="shared" si="167"/>
        <v>10.375</v>
      </c>
      <c r="U1056" s="7">
        <f t="shared" si="168"/>
        <v>10.508333333333335</v>
      </c>
      <c r="V1056" s="7">
        <f t="shared" si="169"/>
        <v>10.475000000000001</v>
      </c>
    </row>
    <row r="1057" spans="1:22" ht="13.5" x14ac:dyDescent="0.25">
      <c r="A1057" s="3">
        <f>RSI!A1057</f>
        <v>43850</v>
      </c>
      <c r="B1057" s="2">
        <f>RSI!B1057</f>
        <v>6.8075999999999999</v>
      </c>
      <c r="C1057" s="2">
        <f>RSI!I1057</f>
        <v>43.029940820818616</v>
      </c>
      <c r="D1057" s="2">
        <f>MACD!E1057</f>
        <v>7.3601692719218903E-2</v>
      </c>
      <c r="E1057" s="2">
        <f>MACD!F1057</f>
        <v>-1.3021023964658311E-2</v>
      </c>
      <c r="F1057" s="2">
        <f>'Moving Avg'!D1057</f>
        <v>6.7644400000000005</v>
      </c>
      <c r="G1057" s="2">
        <f>'Moving Avg'!F1057</f>
        <v>6.9101949999999999</v>
      </c>
      <c r="H1057" s="2">
        <f>'Moving Avg'!G1057</f>
        <v>7.0270379999999992</v>
      </c>
      <c r="I1057" s="2">
        <f>'Moving Avg'!H1057</f>
        <v>8.0797080000000019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16.5</v>
      </c>
      <c r="Q1057" s="8">
        <f t="shared" si="164"/>
        <v>11.225</v>
      </c>
      <c r="R1057" s="8">
        <f t="shared" si="165"/>
        <v>9.125</v>
      </c>
      <c r="S1057" s="8">
        <f t="shared" si="166"/>
        <v>11.175000000000001</v>
      </c>
      <c r="T1057" s="8">
        <f t="shared" si="167"/>
        <v>10.375</v>
      </c>
      <c r="U1057" s="7">
        <f t="shared" si="168"/>
        <v>10.508333333333335</v>
      </c>
      <c r="V1057" s="7">
        <f t="shared" si="169"/>
        <v>10.475000000000001</v>
      </c>
    </row>
    <row r="1058" spans="1:22" ht="13.5" x14ac:dyDescent="0.25">
      <c r="A1058" s="3">
        <f>RSI!A1058</f>
        <v>43851</v>
      </c>
      <c r="B1058" s="2">
        <f>RSI!B1058</f>
        <v>6.8376000000000001</v>
      </c>
      <c r="C1058" s="2">
        <f>RSI!I1058</f>
        <v>45.049796454777805</v>
      </c>
      <c r="D1058" s="2">
        <f>MACD!E1058</f>
        <v>7.4476473777120411E-2</v>
      </c>
      <c r="E1058" s="2">
        <f>MACD!F1058</f>
        <v>4.4784755836974333E-3</v>
      </c>
      <c r="F1058" s="2">
        <f>'Moving Avg'!D1058</f>
        <v>6.790820000000001</v>
      </c>
      <c r="G1058" s="2">
        <f>'Moving Avg'!F1058</f>
        <v>6.9041949999999996</v>
      </c>
      <c r="H1058" s="2">
        <f>'Moving Avg'!G1058</f>
        <v>7.0084440000000008</v>
      </c>
      <c r="I1058" s="2">
        <f>'Moving Avg'!H1058</f>
        <v>8.066371000000002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83.5</v>
      </c>
      <c r="Q1058" s="8">
        <f t="shared" si="164"/>
        <v>21.274999999999999</v>
      </c>
      <c r="R1058" s="8">
        <f t="shared" si="165"/>
        <v>25.875</v>
      </c>
      <c r="S1058" s="8">
        <f t="shared" si="166"/>
        <v>41.325000000000003</v>
      </c>
      <c r="T1058" s="8">
        <f t="shared" si="167"/>
        <v>27.125</v>
      </c>
      <c r="U1058" s="7">
        <f t="shared" si="168"/>
        <v>29.491666666666664</v>
      </c>
      <c r="V1058" s="7">
        <f t="shared" si="169"/>
        <v>28.9</v>
      </c>
    </row>
    <row r="1059" spans="1:22" ht="13.5" x14ac:dyDescent="0.25">
      <c r="A1059" s="3">
        <f>RSI!A1059</f>
        <v>43852</v>
      </c>
      <c r="B1059" s="2">
        <f>RSI!B1059</f>
        <v>6.8315999999999999</v>
      </c>
      <c r="C1059" s="2">
        <f>RSI!I1059</f>
        <v>44.708385598799509</v>
      </c>
      <c r="D1059" s="2">
        <f>MACD!E1059</f>
        <v>7.612507461989626E-2</v>
      </c>
      <c r="E1059" s="2">
        <f>MACD!F1059</f>
        <v>1.8807795390937201E-2</v>
      </c>
      <c r="F1059" s="2">
        <f>'Moving Avg'!D1059</f>
        <v>6.8183999999999996</v>
      </c>
      <c r="G1059" s="2">
        <f>'Moving Avg'!F1059</f>
        <v>6.8978950000000001</v>
      </c>
      <c r="H1059" s="2">
        <f>'Moving Avg'!G1059</f>
        <v>6.9897299999999998</v>
      </c>
      <c r="I1059" s="2">
        <f>'Moving Avg'!H1059</f>
        <v>8.0530040000000032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83.5</v>
      </c>
      <c r="Q1059" s="8">
        <f t="shared" si="164"/>
        <v>21.274999999999999</v>
      </c>
      <c r="R1059" s="8">
        <f t="shared" si="165"/>
        <v>25.875</v>
      </c>
      <c r="S1059" s="8">
        <f t="shared" si="166"/>
        <v>41.325000000000003</v>
      </c>
      <c r="T1059" s="8">
        <f t="shared" si="167"/>
        <v>27.125</v>
      </c>
      <c r="U1059" s="7">
        <f t="shared" si="168"/>
        <v>29.491666666666664</v>
      </c>
      <c r="V1059" s="7">
        <f t="shared" si="169"/>
        <v>28.9</v>
      </c>
    </row>
    <row r="1060" spans="1:22" ht="13.5" x14ac:dyDescent="0.25">
      <c r="A1060" s="3">
        <f>RSI!A1060</f>
        <v>43853</v>
      </c>
      <c r="B1060" s="2">
        <f>RSI!B1060</f>
        <v>6.8975999999999997</v>
      </c>
      <c r="C1060" s="2">
        <f>RSI!I1060</f>
        <v>49.263337135552071</v>
      </c>
      <c r="D1060" s="2">
        <f>MACD!E1060</f>
        <v>7.3096199785947391E-2</v>
      </c>
      <c r="E1060" s="2">
        <f>MACD!F1060</f>
        <v>2.9665476269939241E-2</v>
      </c>
      <c r="F1060" s="2">
        <f>'Moving Avg'!D1060</f>
        <v>6.8363999999999994</v>
      </c>
      <c r="G1060" s="2">
        <f>'Moving Avg'!F1060</f>
        <v>6.8936949999999992</v>
      </c>
      <c r="H1060" s="2">
        <f>'Moving Avg'!G1060</f>
        <v>6.9723360000000003</v>
      </c>
      <c r="I1060" s="2">
        <f>'Moving Avg'!H1060</f>
        <v>8.0399670000000025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16.5</v>
      </c>
      <c r="Q1060" s="8">
        <f t="shared" si="164"/>
        <v>11.225</v>
      </c>
      <c r="R1060" s="8">
        <f t="shared" si="165"/>
        <v>9.125</v>
      </c>
      <c r="S1060" s="8">
        <f t="shared" si="166"/>
        <v>11.175000000000001</v>
      </c>
      <c r="T1060" s="8">
        <f t="shared" si="167"/>
        <v>10.375</v>
      </c>
      <c r="U1060" s="7">
        <f t="shared" si="168"/>
        <v>10.508333333333335</v>
      </c>
      <c r="V1060" s="7">
        <f t="shared" si="169"/>
        <v>10.475000000000001</v>
      </c>
    </row>
    <row r="1061" spans="1:22" ht="13.5" x14ac:dyDescent="0.25">
      <c r="A1061" s="3">
        <f>RSI!A1061</f>
        <v>43854</v>
      </c>
      <c r="B1061" s="2">
        <f>RSI!B1061</f>
        <v>6.6936999999999998</v>
      </c>
      <c r="C1061" s="2">
        <f>RSI!I1061</f>
        <v>38.665713494267472</v>
      </c>
      <c r="D1061" s="2">
        <f>MACD!E1061</f>
        <v>7.64468397332978E-2</v>
      </c>
      <c r="E1061" s="2">
        <f>MACD!F1061</f>
        <v>3.9021748962610958E-2</v>
      </c>
      <c r="F1061" s="2">
        <f>'Moving Avg'!D1061</f>
        <v>6.8136200000000002</v>
      </c>
      <c r="G1061" s="2">
        <f>'Moving Avg'!F1061</f>
        <v>6.8864999999999998</v>
      </c>
      <c r="H1061" s="2">
        <f>'Moving Avg'!G1061</f>
        <v>6.9532639999999981</v>
      </c>
      <c r="I1061" s="2">
        <f>'Moving Avg'!H1061</f>
        <v>8.0261920000000018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  <c r="M1061" s="7">
        <f t="shared" si="160"/>
        <v>25</v>
      </c>
      <c r="N1061" s="7">
        <f t="shared" si="161"/>
        <v>0</v>
      </c>
      <c r="O1061" s="7">
        <f t="shared" si="162"/>
        <v>0</v>
      </c>
      <c r="P1061" s="7">
        <f t="shared" si="163"/>
        <v>16.5</v>
      </c>
      <c r="Q1061" s="8">
        <f t="shared" si="164"/>
        <v>11.225</v>
      </c>
      <c r="R1061" s="8">
        <f t="shared" si="165"/>
        <v>9.125</v>
      </c>
      <c r="S1061" s="8">
        <f t="shared" si="166"/>
        <v>11.175000000000001</v>
      </c>
      <c r="T1061" s="8">
        <f t="shared" si="167"/>
        <v>10.375</v>
      </c>
      <c r="U1061" s="7">
        <f t="shared" si="168"/>
        <v>10.508333333333335</v>
      </c>
      <c r="V1061" s="7">
        <f t="shared" si="169"/>
        <v>10.475000000000001</v>
      </c>
    </row>
    <row r="1062" spans="1:22" ht="13.5" x14ac:dyDescent="0.25">
      <c r="A1062" s="3">
        <f>RSI!A1062</f>
        <v>43857</v>
      </c>
      <c r="B1062" s="2">
        <f>RSI!B1062</f>
        <v>6.8376000000000001</v>
      </c>
      <c r="C1062" s="2">
        <f>RSI!I1062</f>
        <v>47.284587378990629</v>
      </c>
      <c r="D1062" s="2">
        <f>MACD!E1062</f>
        <v>6.9865183398791331E-2</v>
      </c>
      <c r="E1062" s="2">
        <f>MACD!F1062</f>
        <v>4.5190435849847034E-2</v>
      </c>
      <c r="F1062" s="2">
        <f>'Moving Avg'!D1062</f>
        <v>6.8196200000000005</v>
      </c>
      <c r="G1062" s="2">
        <f>'Moving Avg'!F1062</f>
        <v>6.8807999999999989</v>
      </c>
      <c r="H1062" s="2">
        <f>'Moving Avg'!G1062</f>
        <v>6.939467999999998</v>
      </c>
      <c r="I1062" s="2">
        <f>'Moving Avg'!H1062</f>
        <v>8.0128835000000027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  <c r="M1062" s="7">
        <f t="shared" si="160"/>
        <v>25</v>
      </c>
      <c r="N1062" s="7">
        <f t="shared" si="161"/>
        <v>0</v>
      </c>
      <c r="O1062" s="7">
        <f t="shared" si="162"/>
        <v>0</v>
      </c>
      <c r="P1062" s="7">
        <f t="shared" si="163"/>
        <v>83.5</v>
      </c>
      <c r="Q1062" s="8">
        <f t="shared" si="164"/>
        <v>21.274999999999999</v>
      </c>
      <c r="R1062" s="8">
        <f t="shared" si="165"/>
        <v>25.875</v>
      </c>
      <c r="S1062" s="8">
        <f t="shared" si="166"/>
        <v>41.325000000000003</v>
      </c>
      <c r="T1062" s="8">
        <f t="shared" si="167"/>
        <v>27.125</v>
      </c>
      <c r="U1062" s="7">
        <f t="shared" si="168"/>
        <v>29.491666666666664</v>
      </c>
      <c r="V1062" s="7">
        <f t="shared" si="169"/>
        <v>28.9</v>
      </c>
    </row>
    <row r="1063" spans="1:22" ht="13.5" x14ac:dyDescent="0.25">
      <c r="A1063" s="3">
        <f>RSI!A1063</f>
        <v>43858</v>
      </c>
      <c r="B1063" s="2">
        <f>RSI!B1063</f>
        <v>6.8916000000000004</v>
      </c>
      <c r="C1063" s="2">
        <f>RSI!I1063</f>
        <v>50.117375871908159</v>
      </c>
      <c r="D1063" s="2">
        <f>MACD!E1063</f>
        <v>3.1073114380031797E-2</v>
      </c>
      <c r="E1063" s="2">
        <f>MACD!F1063</f>
        <v>4.2366971555883988E-2</v>
      </c>
      <c r="F1063" s="2">
        <f>'Moving Avg'!D1063</f>
        <v>6.830420000000001</v>
      </c>
      <c r="G1063" s="2">
        <f>'Moving Avg'!F1063</f>
        <v>6.8864999999999998</v>
      </c>
      <c r="H1063" s="2">
        <f>'Moving Avg'!G1063</f>
        <v>6.9267519999999978</v>
      </c>
      <c r="I1063" s="2">
        <f>'Moving Avg'!H1063</f>
        <v>8.0009415000000033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83.5</v>
      </c>
      <c r="Q1063" s="8">
        <f t="shared" si="164"/>
        <v>37.024999999999999</v>
      </c>
      <c r="R1063" s="8">
        <f t="shared" si="165"/>
        <v>34.875</v>
      </c>
      <c r="S1063" s="8">
        <f t="shared" si="166"/>
        <v>48.075000000000003</v>
      </c>
      <c r="T1063" s="8">
        <f t="shared" si="167"/>
        <v>38.375</v>
      </c>
      <c r="U1063" s="7">
        <f t="shared" si="168"/>
        <v>39.991666666666667</v>
      </c>
      <c r="V1063" s="7">
        <f t="shared" si="169"/>
        <v>39.587500000000006</v>
      </c>
    </row>
    <row r="1064" spans="1:22" ht="13.5" x14ac:dyDescent="0.25">
      <c r="A1064" s="3">
        <f>RSI!A1064</f>
        <v>43859</v>
      </c>
      <c r="B1064" s="2">
        <f>RSI!B1064</f>
        <v>6.7176999999999998</v>
      </c>
      <c r="C1064" s="2">
        <f>RSI!I1064</f>
        <v>42.244441705910937</v>
      </c>
      <c r="D1064" s="2">
        <f>MACD!E1064</f>
        <v>9.2431672641373197E-3</v>
      </c>
      <c r="E1064" s="2">
        <f>MACD!F1064</f>
        <v>3.5742210697534658E-2</v>
      </c>
      <c r="F1064" s="2">
        <f>'Moving Avg'!D1064</f>
        <v>6.8076399999999992</v>
      </c>
      <c r="G1064" s="2">
        <f>'Moving Avg'!F1064</f>
        <v>6.8781049999999979</v>
      </c>
      <c r="H1064" s="2">
        <f>'Moving Avg'!G1064</f>
        <v>6.9105579999999973</v>
      </c>
      <c r="I1064" s="2">
        <f>'Moving Avg'!H1064</f>
        <v>7.9881300000000017</v>
      </c>
      <c r="J1064" s="5" t="str">
        <f>OBV!F1064</f>
        <v>BULLISH</v>
      </c>
      <c r="K1064" s="5" t="str">
        <f>OBV!G1064</f>
        <v>NEUTRAL</v>
      </c>
      <c r="L1064" s="5" t="str">
        <f>OBV!H1064</f>
        <v>BULLISH DIVERGENCE</v>
      </c>
      <c r="M1064" s="7">
        <f t="shared" si="160"/>
        <v>25</v>
      </c>
      <c r="N1064" s="7">
        <f t="shared" si="161"/>
        <v>100</v>
      </c>
      <c r="O1064" s="7">
        <f t="shared" si="162"/>
        <v>0</v>
      </c>
      <c r="P1064" s="7">
        <f t="shared" si="163"/>
        <v>66.5</v>
      </c>
      <c r="Q1064" s="8">
        <f t="shared" si="164"/>
        <v>53.725000000000001</v>
      </c>
      <c r="R1064" s="8">
        <f t="shared" si="165"/>
        <v>41.625</v>
      </c>
      <c r="S1064" s="8">
        <f t="shared" si="166"/>
        <v>48.674999999999997</v>
      </c>
      <c r="T1064" s="8">
        <f t="shared" si="167"/>
        <v>47.875</v>
      </c>
      <c r="U1064" s="7">
        <f t="shared" si="168"/>
        <v>48.008333333333326</v>
      </c>
      <c r="V1064" s="7">
        <f t="shared" si="169"/>
        <v>47.974999999999994</v>
      </c>
    </row>
    <row r="1065" spans="1:22" ht="13.5" x14ac:dyDescent="0.25">
      <c r="A1065" s="3">
        <f>RSI!A1065</f>
        <v>43860</v>
      </c>
      <c r="B1065" s="2">
        <f>RSI!B1065</f>
        <v>6.9276</v>
      </c>
      <c r="C1065" s="2">
        <f>RSI!I1065</f>
        <v>52.038048847165619</v>
      </c>
      <c r="D1065" s="2">
        <f>MACD!E1065</f>
        <v>-6.2639783937754601E-3</v>
      </c>
      <c r="E1065" s="2">
        <f>MACD!F1065</f>
        <v>2.7340972879272635E-2</v>
      </c>
      <c r="F1065" s="2">
        <f>'Moving Avg'!D1065</f>
        <v>6.8136399999999995</v>
      </c>
      <c r="G1065" s="2">
        <f>'Moving Avg'!F1065</f>
        <v>6.8700099999999988</v>
      </c>
      <c r="H1065" s="2">
        <f>'Moving Avg'!G1065</f>
        <v>6.8985619999999983</v>
      </c>
      <c r="I1065" s="2">
        <f>'Moving Avg'!H1065</f>
        <v>7.9752430000000016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100</v>
      </c>
      <c r="Q1065" s="8">
        <f t="shared" si="164"/>
        <v>58.75</v>
      </c>
      <c r="R1065" s="8">
        <f t="shared" si="165"/>
        <v>50</v>
      </c>
      <c r="S1065" s="8">
        <f t="shared" si="166"/>
        <v>63.75</v>
      </c>
      <c r="T1065" s="8">
        <f t="shared" si="167"/>
        <v>56.25</v>
      </c>
      <c r="U1065" s="7">
        <f t="shared" si="168"/>
        <v>57.5</v>
      </c>
      <c r="V1065" s="7">
        <f t="shared" si="169"/>
        <v>57.1875</v>
      </c>
    </row>
    <row r="1066" spans="1:22" ht="13.5" x14ac:dyDescent="0.25">
      <c r="A1066" s="3">
        <f>RSI!A1066</f>
        <v>43861</v>
      </c>
      <c r="B1066" s="2">
        <f>RSI!B1066</f>
        <v>6.8916000000000004</v>
      </c>
      <c r="C1066" s="2">
        <f>RSI!I1066</f>
        <v>50.457706617786059</v>
      </c>
      <c r="D1066" s="2">
        <f>MACD!E1066</f>
        <v>-1.7042921819276913E-2</v>
      </c>
      <c r="E1066" s="2">
        <f>MACD!F1066</f>
        <v>1.8464193939562727E-2</v>
      </c>
      <c r="F1066" s="2">
        <f>'Moving Avg'!D1066</f>
        <v>6.8532199999999985</v>
      </c>
      <c r="G1066" s="2">
        <f>'Moving Avg'!F1066</f>
        <v>6.8577149999999989</v>
      </c>
      <c r="H1066" s="2">
        <f>'Moving Avg'!G1066</f>
        <v>6.8894459999999977</v>
      </c>
      <c r="I1066" s="2">
        <f>'Moving Avg'!H1066</f>
        <v>7.9623165000000009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  <c r="M1066" s="7">
        <f t="shared" si="160"/>
        <v>25</v>
      </c>
      <c r="N1066" s="7">
        <f t="shared" si="161"/>
        <v>100</v>
      </c>
      <c r="O1066" s="7">
        <f t="shared" si="162"/>
        <v>0</v>
      </c>
      <c r="P1066" s="7">
        <f t="shared" si="163"/>
        <v>100</v>
      </c>
      <c r="Q1066" s="8">
        <f t="shared" si="164"/>
        <v>58.75</v>
      </c>
      <c r="R1066" s="8">
        <f t="shared" si="165"/>
        <v>50</v>
      </c>
      <c r="S1066" s="8">
        <f t="shared" si="166"/>
        <v>63.75</v>
      </c>
      <c r="T1066" s="8">
        <f t="shared" si="167"/>
        <v>56.25</v>
      </c>
      <c r="U1066" s="7">
        <f t="shared" si="168"/>
        <v>57.5</v>
      </c>
      <c r="V1066" s="7">
        <f t="shared" si="169"/>
        <v>57.1875</v>
      </c>
    </row>
    <row r="1067" spans="1:22" ht="13.5" x14ac:dyDescent="0.25">
      <c r="A1067" s="3">
        <f>RSI!A1067</f>
        <v>43864</v>
      </c>
      <c r="B1067" s="2">
        <f>RSI!B1067</f>
        <v>6.9276</v>
      </c>
      <c r="C1067" s="2">
        <f>RSI!I1067</f>
        <v>52.026676583500929</v>
      </c>
      <c r="D1067" s="2">
        <f>MACD!E1067</f>
        <v>-2.8917673257270238E-2</v>
      </c>
      <c r="E1067" s="2">
        <f>MACD!F1067</f>
        <v>8.987820500196135E-3</v>
      </c>
      <c r="F1067" s="2">
        <f>'Moving Avg'!D1067</f>
        <v>6.871220000000001</v>
      </c>
      <c r="G1067" s="2">
        <f>'Moving Avg'!F1067</f>
        <v>6.8472200000000001</v>
      </c>
      <c r="H1067" s="2">
        <f>'Moving Avg'!G1067</f>
        <v>6.8816479999999993</v>
      </c>
      <c r="I1067" s="2">
        <f>'Moving Avg'!H1067</f>
        <v>7.9497110000000006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  <c r="M1067" s="7">
        <f t="shared" si="160"/>
        <v>25</v>
      </c>
      <c r="N1067" s="7">
        <f t="shared" si="161"/>
        <v>100</v>
      </c>
      <c r="O1067" s="7">
        <f t="shared" si="162"/>
        <v>0</v>
      </c>
      <c r="P1067" s="7">
        <f t="shared" si="163"/>
        <v>100</v>
      </c>
      <c r="Q1067" s="8">
        <f t="shared" si="164"/>
        <v>58.75</v>
      </c>
      <c r="R1067" s="8">
        <f t="shared" si="165"/>
        <v>50</v>
      </c>
      <c r="S1067" s="8">
        <f t="shared" si="166"/>
        <v>63.75</v>
      </c>
      <c r="T1067" s="8">
        <f t="shared" si="167"/>
        <v>56.25</v>
      </c>
      <c r="U1067" s="7">
        <f t="shared" si="168"/>
        <v>57.5</v>
      </c>
      <c r="V1067" s="7">
        <f t="shared" si="169"/>
        <v>57.1875</v>
      </c>
    </row>
    <row r="1068" spans="1:22" ht="13.5" x14ac:dyDescent="0.25">
      <c r="A1068" s="3">
        <f>RSI!A1068</f>
        <v>43865</v>
      </c>
      <c r="B1068" s="2">
        <f>RSI!B1068</f>
        <v>6.9576000000000002</v>
      </c>
      <c r="C1068" s="2">
        <f>RSI!I1068</f>
        <v>53.352454431445693</v>
      </c>
      <c r="D1068" s="2">
        <f>MACD!E1068</f>
        <v>-3.6866066284104271E-2</v>
      </c>
      <c r="E1068" s="2">
        <f>MACD!F1068</f>
        <v>-1.8295685666394612E-4</v>
      </c>
      <c r="F1068" s="2">
        <f>'Moving Avg'!D1068</f>
        <v>6.8844200000000004</v>
      </c>
      <c r="G1068" s="2">
        <f>'Moving Avg'!F1068</f>
        <v>6.8472199999999983</v>
      </c>
      <c r="H1068" s="2">
        <f>'Moving Avg'!G1068</f>
        <v>6.8768499999999992</v>
      </c>
      <c r="I1068" s="2">
        <f>'Moving Avg'!H1068</f>
        <v>7.9373114999999999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  <c r="M1068" s="7">
        <f t="shared" si="160"/>
        <v>25</v>
      </c>
      <c r="N1068" s="7">
        <f t="shared" si="161"/>
        <v>100</v>
      </c>
      <c r="O1068" s="7">
        <f t="shared" si="162"/>
        <v>0</v>
      </c>
      <c r="P1068" s="7">
        <f t="shared" si="163"/>
        <v>100</v>
      </c>
      <c r="Q1068" s="8">
        <f t="shared" si="164"/>
        <v>58.75</v>
      </c>
      <c r="R1068" s="8">
        <f t="shared" si="165"/>
        <v>50</v>
      </c>
      <c r="S1068" s="8">
        <f t="shared" si="166"/>
        <v>63.75</v>
      </c>
      <c r="T1068" s="8">
        <f t="shared" si="167"/>
        <v>56.25</v>
      </c>
      <c r="U1068" s="7">
        <f t="shared" si="168"/>
        <v>57.5</v>
      </c>
      <c r="V1068" s="7">
        <f t="shared" si="169"/>
        <v>57.1875</v>
      </c>
    </row>
    <row r="1069" spans="1:22" ht="13.5" x14ac:dyDescent="0.25">
      <c r="A1069" s="3">
        <f>RSI!A1069</f>
        <v>43866</v>
      </c>
      <c r="B1069" s="2">
        <f>RSI!B1069</f>
        <v>6.9215999999999998</v>
      </c>
      <c r="C1069" s="2">
        <f>RSI!I1069</f>
        <v>51.512735428971375</v>
      </c>
      <c r="D1069" s="2">
        <f>MACD!E1069</f>
        <v>-4.2297245250609627E-2</v>
      </c>
      <c r="E1069" s="2">
        <f>MACD!F1069</f>
        <v>-8.6058145354530827E-3</v>
      </c>
      <c r="F1069" s="2">
        <f>'Moving Avg'!D1069</f>
        <v>6.9251999999999994</v>
      </c>
      <c r="G1069" s="2">
        <f>'Moving Avg'!F1069</f>
        <v>6.8454199999999998</v>
      </c>
      <c r="H1069" s="2">
        <f>'Moving Avg'!G1069</f>
        <v>6.8743320000000008</v>
      </c>
      <c r="I1069" s="2">
        <f>'Moving Avg'!H1069</f>
        <v>7.9247885</v>
      </c>
      <c r="J1069" s="5" t="str">
        <f>OBV!F1069</f>
        <v>BULLISH</v>
      </c>
      <c r="K1069" s="5" t="str">
        <f>OBV!G1069</f>
        <v>STRONG</v>
      </c>
      <c r="L1069" s="5" t="str">
        <f>OBV!H1069</f>
        <v>CONFIRMED BULLISH</v>
      </c>
      <c r="M1069" s="7">
        <f t="shared" si="160"/>
        <v>25</v>
      </c>
      <c r="N1069" s="7">
        <f t="shared" si="161"/>
        <v>100</v>
      </c>
      <c r="O1069" s="7">
        <f t="shared" si="162"/>
        <v>0</v>
      </c>
      <c r="P1069" s="7">
        <f t="shared" si="163"/>
        <v>100</v>
      </c>
      <c r="Q1069" s="8">
        <f t="shared" si="164"/>
        <v>58.75</v>
      </c>
      <c r="R1069" s="8">
        <f t="shared" si="165"/>
        <v>50</v>
      </c>
      <c r="S1069" s="8">
        <f t="shared" si="166"/>
        <v>63.75</v>
      </c>
      <c r="T1069" s="8">
        <f t="shared" si="167"/>
        <v>56.25</v>
      </c>
      <c r="U1069" s="7">
        <f t="shared" si="168"/>
        <v>57.5</v>
      </c>
      <c r="V1069" s="7">
        <f t="shared" si="169"/>
        <v>57.1875</v>
      </c>
    </row>
    <row r="1070" spans="1:22" ht="13.5" x14ac:dyDescent="0.25">
      <c r="A1070" s="3">
        <f>RSI!A1070</f>
        <v>43867</v>
      </c>
      <c r="B1070" s="2">
        <f>RSI!B1070</f>
        <v>6.9455999999999998</v>
      </c>
      <c r="C1070" s="2">
        <f>RSI!I1070</f>
        <v>52.684114570816867</v>
      </c>
      <c r="D1070" s="2">
        <f>MACD!E1070</f>
        <v>-3.8719995207266322E-2</v>
      </c>
      <c r="E1070" s="2">
        <f>MACD!F1070</f>
        <v>-1.4628650669815731E-2</v>
      </c>
      <c r="F1070" s="2">
        <f>'Moving Avg'!D1070</f>
        <v>6.9287999999999998</v>
      </c>
      <c r="G1070" s="2">
        <f>'Moving Avg'!F1070</f>
        <v>6.8448200000000003</v>
      </c>
      <c r="H1070" s="2">
        <f>'Moving Avg'!G1070</f>
        <v>6.8734920000000015</v>
      </c>
      <c r="I1070" s="2">
        <f>'Moving Avg'!H1070</f>
        <v>7.9126944999999989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  <c r="M1070" s="7">
        <f t="shared" si="160"/>
        <v>25</v>
      </c>
      <c r="N1070" s="7">
        <f t="shared" si="161"/>
        <v>100</v>
      </c>
      <c r="O1070" s="7">
        <f t="shared" si="162"/>
        <v>0</v>
      </c>
      <c r="P1070" s="7">
        <f t="shared" si="163"/>
        <v>83.5</v>
      </c>
      <c r="Q1070" s="8">
        <f t="shared" si="164"/>
        <v>56.274999999999999</v>
      </c>
      <c r="R1070" s="8">
        <f t="shared" si="165"/>
        <v>45.875</v>
      </c>
      <c r="S1070" s="8">
        <f t="shared" si="166"/>
        <v>56.325000000000003</v>
      </c>
      <c r="T1070" s="8">
        <f t="shared" si="167"/>
        <v>52.125</v>
      </c>
      <c r="U1070" s="7">
        <f t="shared" si="168"/>
        <v>52.82500000000001</v>
      </c>
      <c r="V1070" s="7">
        <f t="shared" si="169"/>
        <v>52.650000000000006</v>
      </c>
    </row>
    <row r="1071" spans="1:22" ht="13.5" x14ac:dyDescent="0.25">
      <c r="A1071" s="3">
        <f>RSI!A1071</f>
        <v>43868</v>
      </c>
      <c r="B1071" s="2">
        <f>RSI!B1071</f>
        <v>6.7416999999999998</v>
      </c>
      <c r="C1071" s="2">
        <f>RSI!I1071</f>
        <v>43.147106561936603</v>
      </c>
      <c r="D1071" s="2">
        <f>MACD!E1071</f>
        <v>-5.2288588532769076E-2</v>
      </c>
      <c r="E1071" s="2">
        <f>MACD!F1071</f>
        <v>-2.21606382424064E-2</v>
      </c>
      <c r="F1071" s="2">
        <f>'Moving Avg'!D1071</f>
        <v>6.8988200000000006</v>
      </c>
      <c r="G1071" s="2">
        <f>'Moving Avg'!F1071</f>
        <v>6.8370249999999997</v>
      </c>
      <c r="H1071" s="2">
        <f>'Moving Avg'!G1071</f>
        <v>6.8703740000000009</v>
      </c>
      <c r="I1071" s="2">
        <f>'Moving Avg'!H1071</f>
        <v>7.9016904999999982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25</v>
      </c>
      <c r="N1071" s="7">
        <f t="shared" si="161"/>
        <v>100</v>
      </c>
      <c r="O1071" s="7">
        <f t="shared" si="162"/>
        <v>0</v>
      </c>
      <c r="P1071" s="7">
        <f t="shared" si="163"/>
        <v>16.5</v>
      </c>
      <c r="Q1071" s="8">
        <f t="shared" si="164"/>
        <v>46.225000000000001</v>
      </c>
      <c r="R1071" s="8">
        <f t="shared" si="165"/>
        <v>29.125</v>
      </c>
      <c r="S1071" s="8">
        <f t="shared" si="166"/>
        <v>26.175000000000001</v>
      </c>
      <c r="T1071" s="8">
        <f t="shared" si="167"/>
        <v>35.375</v>
      </c>
      <c r="U1071" s="7">
        <f t="shared" si="168"/>
        <v>33.841666666666661</v>
      </c>
      <c r="V1071" s="7">
        <f t="shared" si="169"/>
        <v>34.224999999999994</v>
      </c>
    </row>
    <row r="1072" spans="1:22" ht="13.5" x14ac:dyDescent="0.25">
      <c r="A1072" s="3">
        <f>RSI!A1072</f>
        <v>43871</v>
      </c>
      <c r="B1072" s="2">
        <f>RSI!B1072</f>
        <v>6.7356999999999996</v>
      </c>
      <c r="C1072" s="2">
        <f>RSI!I1072</f>
        <v>42.901002596459413</v>
      </c>
      <c r="D1072" s="2">
        <f>MACD!E1072</f>
        <v>-4.0287474032433934E-2</v>
      </c>
      <c r="E1072" s="2">
        <f>MACD!F1072</f>
        <v>-2.5786005400411906E-2</v>
      </c>
      <c r="F1072" s="2">
        <f>'Moving Avg'!D1072</f>
        <v>6.8604399999999996</v>
      </c>
      <c r="G1072" s="2">
        <f>'Moving Avg'!F1072</f>
        <v>6.8289299999999997</v>
      </c>
      <c r="H1072" s="2">
        <f>'Moving Avg'!G1072</f>
        <v>6.8672560000000011</v>
      </c>
      <c r="I1072" s="2">
        <f>'Moving Avg'!H1072</f>
        <v>7.8895314999999968</v>
      </c>
      <c r="J1072" s="5" t="str">
        <f>OBV!F1072</f>
        <v>BEARISH</v>
      </c>
      <c r="K1072" s="5" t="str">
        <f>OBV!G1072</f>
        <v>WEAK</v>
      </c>
      <c r="L1072" s="5" t="str">
        <f>OBV!H1072</f>
        <v>CONFIRMED BEARISH</v>
      </c>
      <c r="M1072" s="7">
        <f t="shared" si="160"/>
        <v>25</v>
      </c>
      <c r="N1072" s="7">
        <f t="shared" si="161"/>
        <v>45</v>
      </c>
      <c r="O1072" s="7">
        <f t="shared" si="162"/>
        <v>0</v>
      </c>
      <c r="P1072" s="7">
        <f t="shared" si="163"/>
        <v>0</v>
      </c>
      <c r="Q1072" s="8">
        <f t="shared" si="164"/>
        <v>24.5</v>
      </c>
      <c r="R1072" s="8">
        <f t="shared" si="165"/>
        <v>14</v>
      </c>
      <c r="S1072" s="8">
        <f t="shared" si="166"/>
        <v>10.5</v>
      </c>
      <c r="T1072" s="8">
        <f t="shared" si="167"/>
        <v>17.5</v>
      </c>
      <c r="U1072" s="7">
        <f t="shared" si="168"/>
        <v>16.333333333333332</v>
      </c>
      <c r="V1072" s="7">
        <f t="shared" si="169"/>
        <v>16.625</v>
      </c>
    </row>
    <row r="1073" spans="1:22" ht="13.5" x14ac:dyDescent="0.25">
      <c r="A1073" s="3">
        <f>RSI!A1073</f>
        <v>43872</v>
      </c>
      <c r="B1073" s="2">
        <f>RSI!B1073</f>
        <v>6.8196000000000003</v>
      </c>
      <c r="C1073" s="2">
        <f>RSI!I1073</f>
        <v>47.417517177980237</v>
      </c>
      <c r="D1073" s="2">
        <f>MACD!E1073</f>
        <v>-2.7171643879380092E-2</v>
      </c>
      <c r="E1073" s="2">
        <f>MACD!F1073</f>
        <v>-2.6063133096205546E-2</v>
      </c>
      <c r="F1073" s="2">
        <f>'Moving Avg'!D1073</f>
        <v>6.83284</v>
      </c>
      <c r="G1073" s="2">
        <f>'Moving Avg'!F1073</f>
        <v>6.834625</v>
      </c>
      <c r="H1073" s="2">
        <f>'Moving Avg'!G1073</f>
        <v>6.8667760000000007</v>
      </c>
      <c r="I1073" s="2">
        <f>'Moving Avg'!H1073</f>
        <v>7.8791414999999985</v>
      </c>
      <c r="J1073" s="5" t="str">
        <f>OBV!F1073</f>
        <v>BEARISH</v>
      </c>
      <c r="K1073" s="5" t="str">
        <f>OBV!G1073</f>
        <v>WEAK</v>
      </c>
      <c r="L1073" s="5" t="str">
        <f>OBV!H1073</f>
        <v>CONFIRMED BEARISH</v>
      </c>
      <c r="M1073" s="7">
        <f t="shared" si="160"/>
        <v>25</v>
      </c>
      <c r="N1073" s="7">
        <f t="shared" si="161"/>
        <v>45</v>
      </c>
      <c r="O1073" s="7">
        <f t="shared" si="162"/>
        <v>0</v>
      </c>
      <c r="P1073" s="7">
        <f t="shared" si="163"/>
        <v>0</v>
      </c>
      <c r="Q1073" s="8">
        <f t="shared" si="164"/>
        <v>24.5</v>
      </c>
      <c r="R1073" s="8">
        <f t="shared" si="165"/>
        <v>14</v>
      </c>
      <c r="S1073" s="8">
        <f t="shared" si="166"/>
        <v>10.5</v>
      </c>
      <c r="T1073" s="8">
        <f t="shared" si="167"/>
        <v>17.5</v>
      </c>
      <c r="U1073" s="7">
        <f t="shared" si="168"/>
        <v>16.333333333333332</v>
      </c>
      <c r="V1073" s="7">
        <f t="shared" si="169"/>
        <v>16.625</v>
      </c>
    </row>
    <row r="1074" spans="1:22" ht="13.5" x14ac:dyDescent="0.25">
      <c r="A1074" s="3">
        <f>RSI!A1074</f>
        <v>43873</v>
      </c>
      <c r="B1074" s="2">
        <f>RSI!B1074</f>
        <v>6.8555999999999999</v>
      </c>
      <c r="C1074" s="2">
        <f>RSI!I1074</f>
        <v>49.271691402736757</v>
      </c>
      <c r="D1074" s="2">
        <f>MACD!E1074</f>
        <v>-4.5186060210982149E-2</v>
      </c>
      <c r="E1074" s="2">
        <f>MACD!F1074</f>
        <v>-2.9887718519160868E-2</v>
      </c>
      <c r="F1074" s="2">
        <f>'Moving Avg'!D1074</f>
        <v>6.8196400000000015</v>
      </c>
      <c r="G1074" s="2">
        <f>'Moving Avg'!F1074</f>
        <v>6.8427199999999981</v>
      </c>
      <c r="H1074" s="2">
        <f>'Moving Avg'!G1074</f>
        <v>6.8671360000000004</v>
      </c>
      <c r="I1074" s="2">
        <f>'Moving Avg'!H1074</f>
        <v>7.8688474999999984</v>
      </c>
      <c r="J1074" s="5" t="str">
        <f>OBV!F1074</f>
        <v>BEARISH</v>
      </c>
      <c r="K1074" s="5" t="str">
        <f>OBV!G1074</f>
        <v>WEAK</v>
      </c>
      <c r="L1074" s="5" t="str">
        <f>OBV!H1074</f>
        <v>CONFIRMED BEARISH</v>
      </c>
      <c r="M1074" s="7">
        <f t="shared" si="160"/>
        <v>25</v>
      </c>
      <c r="N1074" s="7">
        <f t="shared" si="161"/>
        <v>45</v>
      </c>
      <c r="O1074" s="7">
        <f t="shared" si="162"/>
        <v>0</v>
      </c>
      <c r="P1074" s="7">
        <f t="shared" si="163"/>
        <v>0</v>
      </c>
      <c r="Q1074" s="8">
        <f t="shared" si="164"/>
        <v>24.5</v>
      </c>
      <c r="R1074" s="8">
        <f t="shared" si="165"/>
        <v>14</v>
      </c>
      <c r="S1074" s="8">
        <f t="shared" si="166"/>
        <v>10.5</v>
      </c>
      <c r="T1074" s="8">
        <f t="shared" si="167"/>
        <v>17.5</v>
      </c>
      <c r="U1074" s="7">
        <f t="shared" si="168"/>
        <v>16.333333333333332</v>
      </c>
      <c r="V1074" s="7">
        <f t="shared" si="169"/>
        <v>16.625</v>
      </c>
    </row>
    <row r="1075" spans="1:22" ht="13.5" x14ac:dyDescent="0.25">
      <c r="A1075" s="3">
        <f>RSI!A1075</f>
        <v>43874</v>
      </c>
      <c r="B1075" s="2">
        <f>RSI!B1075</f>
        <v>6.8676000000000004</v>
      </c>
      <c r="C1075" s="2">
        <f>RSI!I1075</f>
        <v>49.905795218224242</v>
      </c>
      <c r="D1075" s="2">
        <f>MACD!E1075</f>
        <v>-2.8953069471230108E-2</v>
      </c>
      <c r="E1075" s="2">
        <f>MACD!F1075</f>
        <v>-2.9700788709574717E-2</v>
      </c>
      <c r="F1075" s="2">
        <f>'Moving Avg'!D1075</f>
        <v>6.8040400000000005</v>
      </c>
      <c r="G1075" s="2">
        <f>'Moving Avg'!F1075</f>
        <v>6.84572</v>
      </c>
      <c r="H1075" s="2">
        <f>'Moving Avg'!G1075</f>
        <v>6.8679759999999996</v>
      </c>
      <c r="I1075" s="2">
        <f>'Moving Avg'!H1075</f>
        <v>7.8586134999999979</v>
      </c>
      <c r="J1075" s="5" t="str">
        <f>OBV!F1075</f>
        <v>BEARISH</v>
      </c>
      <c r="K1075" s="5" t="str">
        <f>OBV!G1075</f>
        <v>WEAK</v>
      </c>
      <c r="L1075" s="5" t="str">
        <f>OBV!H1075</f>
        <v>CONFIRMED BEARISH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0</v>
      </c>
      <c r="Q1075" s="8">
        <f t="shared" si="164"/>
        <v>8.75</v>
      </c>
      <c r="R1075" s="8">
        <f t="shared" si="165"/>
        <v>5</v>
      </c>
      <c r="S1075" s="8">
        <f t="shared" si="166"/>
        <v>3.75</v>
      </c>
      <c r="T1075" s="8">
        <f t="shared" si="167"/>
        <v>6.25</v>
      </c>
      <c r="U1075" s="7">
        <f t="shared" si="168"/>
        <v>5.833333333333333</v>
      </c>
      <c r="V1075" s="7">
        <f t="shared" si="169"/>
        <v>5.9375</v>
      </c>
    </row>
    <row r="1076" spans="1:22" ht="13.5" x14ac:dyDescent="0.25">
      <c r="A1076" s="3">
        <f>RSI!A1076</f>
        <v>43875</v>
      </c>
      <c r="B1076" s="2">
        <f>RSI!B1076</f>
        <v>6.8676000000000004</v>
      </c>
      <c r="C1076" s="2">
        <f>RSI!I1076</f>
        <v>49.905795218224242</v>
      </c>
      <c r="D1076" s="2">
        <f>MACD!E1076</f>
        <v>-2.0759665678304451E-2</v>
      </c>
      <c r="E1076" s="2">
        <f>MACD!F1076</f>
        <v>-2.7912564103320665E-2</v>
      </c>
      <c r="F1076" s="2">
        <f>'Moving Avg'!D1076</f>
        <v>6.8292199999999994</v>
      </c>
      <c r="G1076" s="2">
        <f>'Moving Avg'!F1076</f>
        <v>6.8487200000000001</v>
      </c>
      <c r="H1076" s="2">
        <f>'Moving Avg'!G1076</f>
        <v>6.8721740000000002</v>
      </c>
      <c r="I1076" s="2">
        <f>'Moving Avg'!H1076</f>
        <v>7.8484074999999986</v>
      </c>
      <c r="J1076" s="5" t="str">
        <f>OBV!F1076</f>
        <v>BEARISH</v>
      </c>
      <c r="K1076" s="5" t="str">
        <f>OBV!G1076</f>
        <v>WEAK</v>
      </c>
      <c r="L1076" s="5" t="str">
        <f>OBV!H1076</f>
        <v>BEARISH DIVERGENCE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0</v>
      </c>
      <c r="Q1076" s="8">
        <f t="shared" si="164"/>
        <v>8.75</v>
      </c>
      <c r="R1076" s="8">
        <f t="shared" si="165"/>
        <v>5</v>
      </c>
      <c r="S1076" s="8">
        <f t="shared" si="166"/>
        <v>3.75</v>
      </c>
      <c r="T1076" s="8">
        <f t="shared" si="167"/>
        <v>6.25</v>
      </c>
      <c r="U1076" s="7">
        <f t="shared" si="168"/>
        <v>5.833333333333333</v>
      </c>
      <c r="V1076" s="7">
        <f t="shared" si="169"/>
        <v>5.9375</v>
      </c>
    </row>
    <row r="1077" spans="1:22" ht="13.5" x14ac:dyDescent="0.25">
      <c r="A1077" s="3">
        <f>RSI!A1077</f>
        <v>43878</v>
      </c>
      <c r="B1077" s="2">
        <f>RSI!B1077</f>
        <v>6.8676000000000004</v>
      </c>
      <c r="C1077" s="2">
        <f>RSI!I1077</f>
        <v>49.905795218224242</v>
      </c>
      <c r="D1077" s="2">
        <f>MACD!E1077</f>
        <v>-8.2917890236959835E-3</v>
      </c>
      <c r="E1077" s="2">
        <f>MACD!F1077</f>
        <v>-2.3988409087395732E-2</v>
      </c>
      <c r="F1077" s="2">
        <f>'Moving Avg'!D1077</f>
        <v>6.8555999999999999</v>
      </c>
      <c r="G1077" s="2">
        <f>'Moving Avg'!F1077</f>
        <v>6.8517199999999985</v>
      </c>
      <c r="H1077" s="2">
        <f>'Moving Avg'!G1077</f>
        <v>6.8766119999999997</v>
      </c>
      <c r="I1077" s="2">
        <f>'Moving Avg'!H1077</f>
        <v>7.8394949999999994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83.5</v>
      </c>
      <c r="Q1077" s="8">
        <f t="shared" si="164"/>
        <v>21.274999999999999</v>
      </c>
      <c r="R1077" s="8">
        <f t="shared" si="165"/>
        <v>25.875</v>
      </c>
      <c r="S1077" s="8">
        <f t="shared" si="166"/>
        <v>41.325000000000003</v>
      </c>
      <c r="T1077" s="8">
        <f t="shared" si="167"/>
        <v>27.125</v>
      </c>
      <c r="U1077" s="7">
        <f t="shared" si="168"/>
        <v>29.491666666666664</v>
      </c>
      <c r="V1077" s="7">
        <f t="shared" si="169"/>
        <v>28.9</v>
      </c>
    </row>
    <row r="1078" spans="1:22" ht="13.5" x14ac:dyDescent="0.25">
      <c r="A1078" s="3">
        <f>RSI!A1078</f>
        <v>43879</v>
      </c>
      <c r="B1078" s="2">
        <f>RSI!B1078</f>
        <v>6.8376000000000001</v>
      </c>
      <c r="C1078" s="2">
        <f>RSI!I1078</f>
        <v>48.031117015485137</v>
      </c>
      <c r="D1078" s="2">
        <f>MACD!E1078</f>
        <v>9.0923512501284165E-3</v>
      </c>
      <c r="E1078" s="2">
        <f>MACD!F1078</f>
        <v>-1.7372257019890903E-2</v>
      </c>
      <c r="F1078" s="2">
        <f>'Moving Avg'!D1078</f>
        <v>6.8591999999999995</v>
      </c>
      <c r="G1078" s="2">
        <f>'Moving Avg'!F1078</f>
        <v>6.8517199999999985</v>
      </c>
      <c r="H1078" s="2">
        <f>'Moving Avg'!G1078</f>
        <v>6.8804500000000015</v>
      </c>
      <c r="I1078" s="2">
        <f>'Moving Avg'!H1078</f>
        <v>7.8298420000000002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  <c r="M1078" s="7">
        <f t="shared" si="160"/>
        <v>25</v>
      </c>
      <c r="N1078" s="7">
        <f t="shared" si="161"/>
        <v>0</v>
      </c>
      <c r="O1078" s="7">
        <f t="shared" si="162"/>
        <v>0</v>
      </c>
      <c r="P1078" s="7">
        <f t="shared" si="163"/>
        <v>83.5</v>
      </c>
      <c r="Q1078" s="8">
        <f t="shared" si="164"/>
        <v>21.274999999999999</v>
      </c>
      <c r="R1078" s="8">
        <f t="shared" si="165"/>
        <v>25.875</v>
      </c>
      <c r="S1078" s="8">
        <f t="shared" si="166"/>
        <v>41.325000000000003</v>
      </c>
      <c r="T1078" s="8">
        <f t="shared" si="167"/>
        <v>27.125</v>
      </c>
      <c r="U1078" s="7">
        <f t="shared" si="168"/>
        <v>29.491666666666664</v>
      </c>
      <c r="V1078" s="7">
        <f t="shared" si="169"/>
        <v>28.9</v>
      </c>
    </row>
    <row r="1079" spans="1:22" ht="13.5" x14ac:dyDescent="0.25">
      <c r="A1079" s="3">
        <f>RSI!A1079</f>
        <v>43880</v>
      </c>
      <c r="B1079" s="2">
        <f>RSI!B1079</f>
        <v>6.8255999999999997</v>
      </c>
      <c r="C1079" s="2">
        <f>RSI!I1079</f>
        <v>47.266274888319586</v>
      </c>
      <c r="D1079" s="2">
        <f>MACD!E1079</f>
        <v>1.9326736350701701E-2</v>
      </c>
      <c r="E1079" s="2">
        <f>MACD!F1079</f>
        <v>-1.0032458345772382E-2</v>
      </c>
      <c r="F1079" s="2">
        <f>'Moving Avg'!D1079</f>
        <v>6.8532000000000011</v>
      </c>
      <c r="G1079" s="2">
        <f>'Moving Avg'!F1079</f>
        <v>6.8514199999999992</v>
      </c>
      <c r="H1079" s="2">
        <f>'Moving Avg'!G1079</f>
        <v>6.8856080000000031</v>
      </c>
      <c r="I1079" s="2">
        <f>'Moving Avg'!H1079</f>
        <v>7.8203819999999995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16.5</v>
      </c>
      <c r="Q1079" s="8">
        <f t="shared" si="164"/>
        <v>11.225</v>
      </c>
      <c r="R1079" s="8">
        <f t="shared" si="165"/>
        <v>9.125</v>
      </c>
      <c r="S1079" s="8">
        <f t="shared" si="166"/>
        <v>11.175000000000001</v>
      </c>
      <c r="T1079" s="8">
        <f t="shared" si="167"/>
        <v>10.375</v>
      </c>
      <c r="U1079" s="7">
        <f t="shared" si="168"/>
        <v>10.508333333333335</v>
      </c>
      <c r="V1079" s="7">
        <f t="shared" si="169"/>
        <v>10.475000000000001</v>
      </c>
    </row>
    <row r="1080" spans="1:22" ht="13.5" x14ac:dyDescent="0.25">
      <c r="A1080" s="3">
        <f>RSI!A1080</f>
        <v>43881</v>
      </c>
      <c r="B1080" s="2">
        <f>RSI!B1080</f>
        <v>6.7237</v>
      </c>
      <c r="C1080" s="2">
        <f>RSI!I1080</f>
        <v>41.258179776855023</v>
      </c>
      <c r="D1080" s="2">
        <f>MACD!E1080</f>
        <v>3.9459354462538343E-2</v>
      </c>
      <c r="E1080" s="2">
        <f>MACD!F1080</f>
        <v>-1.3409578411023755E-4</v>
      </c>
      <c r="F1080" s="2">
        <f>'Moving Avg'!D1080</f>
        <v>6.8244200000000008</v>
      </c>
      <c r="G1080" s="2">
        <f>'Moving Avg'!F1080</f>
        <v>6.8427249999999988</v>
      </c>
      <c r="H1080" s="2">
        <f>'Moving Avg'!G1080</f>
        <v>6.8863280000000024</v>
      </c>
      <c r="I1080" s="2">
        <f>'Moving Avg'!H1080</f>
        <v>7.8115375000000009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16.5</v>
      </c>
      <c r="Q1080" s="8">
        <f t="shared" si="164"/>
        <v>11.225</v>
      </c>
      <c r="R1080" s="8">
        <f t="shared" si="165"/>
        <v>9.125</v>
      </c>
      <c r="S1080" s="8">
        <f t="shared" si="166"/>
        <v>11.175000000000001</v>
      </c>
      <c r="T1080" s="8">
        <f t="shared" si="167"/>
        <v>10.375</v>
      </c>
      <c r="U1080" s="7">
        <f t="shared" si="168"/>
        <v>10.508333333333335</v>
      </c>
      <c r="V1080" s="7">
        <f t="shared" si="169"/>
        <v>10.475000000000001</v>
      </c>
    </row>
    <row r="1081" spans="1:22" ht="13.5" x14ac:dyDescent="0.25">
      <c r="A1081" s="3">
        <f>RSI!A1081</f>
        <v>43882</v>
      </c>
      <c r="B1081" s="2">
        <f>RSI!B1081</f>
        <v>6.8376000000000001</v>
      </c>
      <c r="C1081" s="2">
        <f>RSI!I1081</f>
        <v>49.053500615676263</v>
      </c>
      <c r="D1081" s="2">
        <f>MACD!E1081</f>
        <v>1.750560108050081E-2</v>
      </c>
      <c r="E1081" s="2">
        <f>MACD!F1081</f>
        <v>3.393843588811972E-3</v>
      </c>
      <c r="F1081" s="2">
        <f>'Moving Avg'!D1081</f>
        <v>6.8184200000000006</v>
      </c>
      <c r="G1081" s="2">
        <f>'Moving Avg'!F1081</f>
        <v>6.8499199999999973</v>
      </c>
      <c r="H1081" s="2">
        <f>'Moving Avg'!G1081</f>
        <v>6.8853680000000024</v>
      </c>
      <c r="I1081" s="2">
        <f>'Moving Avg'!H1081</f>
        <v>7.8022220000000013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16.5</v>
      </c>
      <c r="Q1081" s="8">
        <f t="shared" si="164"/>
        <v>11.225</v>
      </c>
      <c r="R1081" s="8">
        <f t="shared" si="165"/>
        <v>9.125</v>
      </c>
      <c r="S1081" s="8">
        <f t="shared" si="166"/>
        <v>11.175000000000001</v>
      </c>
      <c r="T1081" s="8">
        <f t="shared" si="167"/>
        <v>10.375</v>
      </c>
      <c r="U1081" s="7">
        <f t="shared" si="168"/>
        <v>10.508333333333335</v>
      </c>
      <c r="V1081" s="7">
        <f t="shared" si="169"/>
        <v>10.475000000000001</v>
      </c>
    </row>
    <row r="1082" spans="1:22" ht="13.5" x14ac:dyDescent="0.25">
      <c r="A1082" s="3">
        <f>RSI!A1082</f>
        <v>43885</v>
      </c>
      <c r="B1082" s="2">
        <f>RSI!B1082</f>
        <v>6.8376000000000001</v>
      </c>
      <c r="C1082" s="2">
        <f>RSI!I1082</f>
        <v>49.053500615676263</v>
      </c>
      <c r="D1082" s="2">
        <f>MACD!E1082</f>
        <v>-1.9100814960868462E-3</v>
      </c>
      <c r="E1082" s="2">
        <f>MACD!F1082</f>
        <v>2.3330585718322082E-3</v>
      </c>
      <c r="F1082" s="2">
        <f>'Moving Avg'!D1082</f>
        <v>6.8124200000000004</v>
      </c>
      <c r="G1082" s="2">
        <f>'Moving Avg'!F1082</f>
        <v>6.8499199999999991</v>
      </c>
      <c r="H1082" s="2">
        <f>'Moving Avg'!G1082</f>
        <v>6.8844080000000023</v>
      </c>
      <c r="I1082" s="2">
        <f>'Moving Avg'!H1082</f>
        <v>7.7929625000000025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45</v>
      </c>
      <c r="O1082" s="7">
        <f t="shared" si="162"/>
        <v>0</v>
      </c>
      <c r="P1082" s="7">
        <f t="shared" si="163"/>
        <v>16.5</v>
      </c>
      <c r="Q1082" s="8">
        <f t="shared" si="164"/>
        <v>26.975000000000001</v>
      </c>
      <c r="R1082" s="8">
        <f t="shared" si="165"/>
        <v>18.125</v>
      </c>
      <c r="S1082" s="8">
        <f t="shared" si="166"/>
        <v>17.925000000000001</v>
      </c>
      <c r="T1082" s="8">
        <f t="shared" si="167"/>
        <v>21.625</v>
      </c>
      <c r="U1082" s="7">
        <f t="shared" si="168"/>
        <v>21.008333333333336</v>
      </c>
      <c r="V1082" s="7">
        <f t="shared" si="169"/>
        <v>21.162500000000001</v>
      </c>
    </row>
    <row r="1083" spans="1:22" ht="13.5" x14ac:dyDescent="0.25">
      <c r="A1083" s="3">
        <f>RSI!A1083</f>
        <v>43886</v>
      </c>
      <c r="B1083" s="2">
        <f>RSI!B1083</f>
        <v>6.8376000000000001</v>
      </c>
      <c r="C1083" s="2">
        <f>RSI!I1083</f>
        <v>49.053500615676271</v>
      </c>
      <c r="D1083" s="2">
        <f>MACD!E1083</f>
        <v>-5.3535925575598498E-3</v>
      </c>
      <c r="E1083" s="2">
        <f>MACD!F1083</f>
        <v>7.9572834595379675E-4</v>
      </c>
      <c r="F1083" s="2">
        <f>'Moving Avg'!D1083</f>
        <v>6.8124200000000004</v>
      </c>
      <c r="G1083" s="2">
        <f>'Moving Avg'!F1083</f>
        <v>6.8472199999999983</v>
      </c>
      <c r="H1083" s="2">
        <f>'Moving Avg'!G1083</f>
        <v>6.8814080000000022</v>
      </c>
      <c r="I1083" s="2">
        <f>'Moving Avg'!H1083</f>
        <v>7.7849970000000033</v>
      </c>
      <c r="J1083" s="5" t="str">
        <f>OBV!F1083</f>
        <v>BEARISH</v>
      </c>
      <c r="K1083" s="5" t="str">
        <f>OBV!G1083</f>
        <v>NEUTRAL</v>
      </c>
      <c r="L1083" s="5" t="str">
        <f>OBV!H1083</f>
        <v>NEUTRAL</v>
      </c>
      <c r="M1083" s="7">
        <f t="shared" si="160"/>
        <v>25</v>
      </c>
      <c r="N1083" s="7">
        <f t="shared" si="161"/>
        <v>45</v>
      </c>
      <c r="O1083" s="7">
        <f t="shared" si="162"/>
        <v>0</v>
      </c>
      <c r="P1083" s="7">
        <f t="shared" si="163"/>
        <v>16.5</v>
      </c>
      <c r="Q1083" s="8">
        <f t="shared" si="164"/>
        <v>26.975000000000001</v>
      </c>
      <c r="R1083" s="8">
        <f t="shared" si="165"/>
        <v>18.125</v>
      </c>
      <c r="S1083" s="8">
        <f t="shared" si="166"/>
        <v>17.925000000000001</v>
      </c>
      <c r="T1083" s="8">
        <f t="shared" si="167"/>
        <v>21.625</v>
      </c>
      <c r="U1083" s="7">
        <f t="shared" si="168"/>
        <v>21.008333333333336</v>
      </c>
      <c r="V1083" s="7">
        <f t="shared" si="169"/>
        <v>21.162500000000001</v>
      </c>
    </row>
    <row r="1084" spans="1:22" ht="13.5" x14ac:dyDescent="0.25">
      <c r="A1084" s="3">
        <f>RSI!A1084</f>
        <v>43887</v>
      </c>
      <c r="B1084" s="2">
        <f>RSI!B1084</f>
        <v>6.8015999999999996</v>
      </c>
      <c r="C1084" s="2">
        <f>RSI!I1084</f>
        <v>46.611677746847292</v>
      </c>
      <c r="D1084" s="2">
        <f>MACD!E1084</f>
        <v>9.5095174401649274E-6</v>
      </c>
      <c r="E1084" s="2">
        <f>MACD!F1084</f>
        <v>6.3848458025107043E-4</v>
      </c>
      <c r="F1084" s="2">
        <f>'Moving Avg'!D1084</f>
        <v>6.80762</v>
      </c>
      <c r="G1084" s="2">
        <f>'Moving Avg'!F1084</f>
        <v>6.8514149999999985</v>
      </c>
      <c r="H1084" s="2">
        <f>'Moving Avg'!G1084</f>
        <v>6.8774480000000029</v>
      </c>
      <c r="I1084" s="2">
        <f>'Moving Avg'!H1084</f>
        <v>7.777751000000003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45</v>
      </c>
      <c r="O1084" s="7">
        <f t="shared" si="162"/>
        <v>0</v>
      </c>
      <c r="P1084" s="7">
        <f t="shared" si="163"/>
        <v>16.5</v>
      </c>
      <c r="Q1084" s="8">
        <f t="shared" si="164"/>
        <v>26.975000000000001</v>
      </c>
      <c r="R1084" s="8">
        <f t="shared" si="165"/>
        <v>18.125</v>
      </c>
      <c r="S1084" s="8">
        <f t="shared" si="166"/>
        <v>17.925000000000001</v>
      </c>
      <c r="T1084" s="8">
        <f t="shared" si="167"/>
        <v>21.625</v>
      </c>
      <c r="U1084" s="7">
        <f t="shared" si="168"/>
        <v>21.008333333333336</v>
      </c>
      <c r="V1084" s="7">
        <f t="shared" si="169"/>
        <v>21.162500000000001</v>
      </c>
    </row>
    <row r="1085" spans="1:22" ht="13.5" x14ac:dyDescent="0.25">
      <c r="A1085" s="3">
        <f>RSI!A1085</f>
        <v>43888</v>
      </c>
      <c r="B1085" s="2">
        <f>RSI!B1085</f>
        <v>6.6936999999999998</v>
      </c>
      <c r="C1085" s="2">
        <f>RSI!I1085</f>
        <v>40.159119151384068</v>
      </c>
      <c r="D1085" s="2">
        <f>MACD!E1085</f>
        <v>1.4665392801073374E-2</v>
      </c>
      <c r="E1085" s="2">
        <f>MACD!F1085</f>
        <v>3.4438662244155316E-3</v>
      </c>
      <c r="F1085" s="2">
        <f>'Moving Avg'!D1085</f>
        <v>6.8016199999999998</v>
      </c>
      <c r="G1085" s="2">
        <f>'Moving Avg'!F1085</f>
        <v>6.839719999999998</v>
      </c>
      <c r="H1085" s="2">
        <f>'Moving Avg'!G1085</f>
        <v>6.8721700000000032</v>
      </c>
      <c r="I1085" s="2">
        <f>'Moving Avg'!H1085</f>
        <v>7.7700220000000026</v>
      </c>
      <c r="J1085" s="5" t="str">
        <f>OBV!F1085</f>
        <v>BEARISH</v>
      </c>
      <c r="K1085" s="5" t="str">
        <f>OBV!G1085</f>
        <v>WEAK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0</v>
      </c>
      <c r="Q1085" s="8">
        <f t="shared" si="164"/>
        <v>8.75</v>
      </c>
      <c r="R1085" s="8">
        <f t="shared" si="165"/>
        <v>5</v>
      </c>
      <c r="S1085" s="8">
        <f t="shared" si="166"/>
        <v>3.75</v>
      </c>
      <c r="T1085" s="8">
        <f t="shared" si="167"/>
        <v>6.25</v>
      </c>
      <c r="U1085" s="7">
        <f t="shared" si="168"/>
        <v>5.833333333333333</v>
      </c>
      <c r="V1085" s="7">
        <f t="shared" si="169"/>
        <v>5.9375</v>
      </c>
    </row>
    <row r="1086" spans="1:22" ht="13.5" x14ac:dyDescent="0.25">
      <c r="A1086" s="3">
        <f>RSI!A1086</f>
        <v>43889</v>
      </c>
      <c r="B1086" s="2">
        <f>RSI!B1086</f>
        <v>6.8075999999999999</v>
      </c>
      <c r="C1086" s="2">
        <f>RSI!I1086</f>
        <v>48.295844123933598</v>
      </c>
      <c r="D1086" s="2">
        <f>MACD!E1086</f>
        <v>1.952552480048908E-2</v>
      </c>
      <c r="E1086" s="2">
        <f>MACD!F1086</f>
        <v>6.6601979396302413E-3</v>
      </c>
      <c r="F1086" s="2">
        <f>'Moving Avg'!D1086</f>
        <v>6.7956199999999995</v>
      </c>
      <c r="G1086" s="2">
        <f>'Moving Avg'!F1086</f>
        <v>6.835519999999998</v>
      </c>
      <c r="H1086" s="2">
        <f>'Moving Avg'!G1086</f>
        <v>6.8685700000000027</v>
      </c>
      <c r="I1086" s="2">
        <f>'Moving Avg'!H1086</f>
        <v>7.7628905000000028</v>
      </c>
      <c r="J1086" s="5" t="str">
        <f>OBV!F1086</f>
        <v>BEARISH</v>
      </c>
      <c r="K1086" s="5" t="str">
        <f>OBV!G1086</f>
        <v>WEAK</v>
      </c>
      <c r="L1086" s="5" t="str">
        <f>OBV!H1086</f>
        <v>CONFIRMED BEARISH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0</v>
      </c>
      <c r="Q1086" s="8">
        <f t="shared" si="164"/>
        <v>8.75</v>
      </c>
      <c r="R1086" s="8">
        <f t="shared" si="165"/>
        <v>5</v>
      </c>
      <c r="S1086" s="8">
        <f t="shared" si="166"/>
        <v>3.75</v>
      </c>
      <c r="T1086" s="8">
        <f t="shared" si="167"/>
        <v>6.25</v>
      </c>
      <c r="U1086" s="7">
        <f t="shared" si="168"/>
        <v>5.833333333333333</v>
      </c>
      <c r="V1086" s="7">
        <f t="shared" si="169"/>
        <v>5.9375</v>
      </c>
    </row>
    <row r="1087" spans="1:22" ht="13.5" x14ac:dyDescent="0.25">
      <c r="A1087" s="3">
        <f>RSI!A1087</f>
        <v>43892</v>
      </c>
      <c r="B1087" s="2">
        <f>RSI!B1087</f>
        <v>6.8075999999999999</v>
      </c>
      <c r="C1087" s="2">
        <f>RSI!I1087</f>
        <v>48.295844123933598</v>
      </c>
      <c r="D1087" s="2">
        <f>MACD!E1087</f>
        <v>2.379456810714764E-2</v>
      </c>
      <c r="E1087" s="2">
        <f>MACD!F1087</f>
        <v>1.0087071973133722E-2</v>
      </c>
      <c r="F1087" s="2">
        <f>'Moving Avg'!D1087</f>
        <v>6.7896199999999993</v>
      </c>
      <c r="G1087" s="2">
        <f>'Moving Avg'!F1087</f>
        <v>6.8295199999999996</v>
      </c>
      <c r="H1087" s="2">
        <f>'Moving Avg'!G1087</f>
        <v>6.8649700000000031</v>
      </c>
      <c r="I1087" s="2">
        <f>'Moving Avg'!H1087</f>
        <v>7.7569680000000032</v>
      </c>
      <c r="J1087" s="5" t="str">
        <f>OBV!F1087</f>
        <v>BEARISH</v>
      </c>
      <c r="K1087" s="5" t="str">
        <f>OBV!G1087</f>
        <v>WEAK</v>
      </c>
      <c r="L1087" s="5" t="str">
        <f>OBV!H1087</f>
        <v>CONFIRMED BEARISH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0</v>
      </c>
      <c r="Q1087" s="8">
        <f t="shared" si="164"/>
        <v>8.75</v>
      </c>
      <c r="R1087" s="8">
        <f t="shared" si="165"/>
        <v>5</v>
      </c>
      <c r="S1087" s="8">
        <f t="shared" si="166"/>
        <v>3.75</v>
      </c>
      <c r="T1087" s="8">
        <f t="shared" si="167"/>
        <v>6.25</v>
      </c>
      <c r="U1087" s="7">
        <f t="shared" si="168"/>
        <v>5.833333333333333</v>
      </c>
      <c r="V1087" s="7">
        <f t="shared" si="169"/>
        <v>5.9375</v>
      </c>
    </row>
    <row r="1088" spans="1:22" ht="13.5" x14ac:dyDescent="0.25">
      <c r="A1088" s="3">
        <f>RSI!A1088</f>
        <v>43893</v>
      </c>
      <c r="B1088" s="2">
        <f>RSI!B1088</f>
        <v>6.8075999999999999</v>
      </c>
      <c r="C1088" s="2">
        <f>RSI!I1088</f>
        <v>48.295844123933598</v>
      </c>
      <c r="D1088" s="2">
        <f>MACD!E1088</f>
        <v>2.2936473055587214E-2</v>
      </c>
      <c r="E1088" s="2">
        <f>MACD!F1088</f>
        <v>1.2656952189624419E-2</v>
      </c>
      <c r="F1088" s="2">
        <f>'Moving Avg'!D1088</f>
        <v>6.7836200000000009</v>
      </c>
      <c r="G1088" s="2">
        <f>'Moving Avg'!F1088</f>
        <v>6.8220199999999993</v>
      </c>
      <c r="H1088" s="2">
        <f>'Moving Avg'!G1088</f>
        <v>6.8619700000000021</v>
      </c>
      <c r="I1088" s="2">
        <f>'Moving Avg'!H1088</f>
        <v>7.7502300000000028</v>
      </c>
      <c r="J1088" s="5" t="str">
        <f>OBV!F1088</f>
        <v>BEARISH</v>
      </c>
      <c r="K1088" s="5" t="str">
        <f>OBV!G1088</f>
        <v>WEAK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0</v>
      </c>
      <c r="Q1088" s="8">
        <f t="shared" si="164"/>
        <v>8.75</v>
      </c>
      <c r="R1088" s="8">
        <f t="shared" si="165"/>
        <v>5</v>
      </c>
      <c r="S1088" s="8">
        <f t="shared" si="166"/>
        <v>3.75</v>
      </c>
      <c r="T1088" s="8">
        <f t="shared" si="167"/>
        <v>6.25</v>
      </c>
      <c r="U1088" s="7">
        <f t="shared" si="168"/>
        <v>5.833333333333333</v>
      </c>
      <c r="V1088" s="7">
        <f t="shared" si="169"/>
        <v>5.9375</v>
      </c>
    </row>
    <row r="1089" spans="1:22" ht="13.5" x14ac:dyDescent="0.25">
      <c r="A1089" s="3">
        <f>RSI!A1089</f>
        <v>43894</v>
      </c>
      <c r="B1089" s="2">
        <f>RSI!B1089</f>
        <v>6.8075999999999999</v>
      </c>
      <c r="C1089" s="2">
        <f>RSI!I1089</f>
        <v>48.295844123933598</v>
      </c>
      <c r="D1089" s="2">
        <f>MACD!E1089</f>
        <v>2.0498518550170708E-2</v>
      </c>
      <c r="E1089" s="2">
        <f>MACD!F1089</f>
        <v>1.4225265461733676E-2</v>
      </c>
      <c r="F1089" s="2">
        <f>'Moving Avg'!D1089</f>
        <v>6.7848200000000007</v>
      </c>
      <c r="G1089" s="2">
        <f>'Moving Avg'!F1089</f>
        <v>6.8163199999999993</v>
      </c>
      <c r="H1089" s="2">
        <f>'Moving Avg'!G1089</f>
        <v>6.8589700000000029</v>
      </c>
      <c r="I1089" s="2">
        <f>'Moving Avg'!H1089</f>
        <v>7.7435765000000041</v>
      </c>
      <c r="J1089" s="5" t="str">
        <f>OBV!F1089</f>
        <v>BEARISH</v>
      </c>
      <c r="K1089" s="5" t="str">
        <f>OBV!G1089</f>
        <v>WEAK</v>
      </c>
      <c r="L1089" s="5" t="str">
        <f>OBV!H1089</f>
        <v>BEARISH DIVERGENCE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0</v>
      </c>
      <c r="Q1089" s="8">
        <f t="shared" si="164"/>
        <v>8.75</v>
      </c>
      <c r="R1089" s="8">
        <f t="shared" si="165"/>
        <v>5</v>
      </c>
      <c r="S1089" s="8">
        <f t="shared" si="166"/>
        <v>3.75</v>
      </c>
      <c r="T1089" s="8">
        <f t="shared" si="167"/>
        <v>6.25</v>
      </c>
      <c r="U1089" s="7">
        <f t="shared" si="168"/>
        <v>5.833333333333333</v>
      </c>
      <c r="V1089" s="7">
        <f t="shared" si="169"/>
        <v>5.9375</v>
      </c>
    </row>
    <row r="1090" spans="1:22" ht="13.5" x14ac:dyDescent="0.25">
      <c r="A1090" s="3">
        <f>RSI!A1090</f>
        <v>43895</v>
      </c>
      <c r="B1090" s="2">
        <f>RSI!B1090</f>
        <v>6.7176999999999998</v>
      </c>
      <c r="C1090" s="2">
        <f>RSI!I1090</f>
        <v>42.2036176433569</v>
      </c>
      <c r="D1090" s="2">
        <f>MACD!E1090</f>
        <v>9.5423032704271549E-3</v>
      </c>
      <c r="E1090" s="2">
        <f>MACD!F1090</f>
        <v>1.3288673023472372E-2</v>
      </c>
      <c r="F1090" s="2">
        <f>'Moving Avg'!D1090</f>
        <v>6.7896199999999993</v>
      </c>
      <c r="G1090" s="2">
        <f>'Moving Avg'!F1090</f>
        <v>6.804924999999999</v>
      </c>
      <c r="H1090" s="2">
        <f>'Moving Avg'!G1090</f>
        <v>6.8536920000000023</v>
      </c>
      <c r="I1090" s="2">
        <f>'Moving Avg'!H1090</f>
        <v>7.7361080000000024</v>
      </c>
      <c r="J1090" s="5" t="str">
        <f>OBV!F1090</f>
        <v>BEARISH</v>
      </c>
      <c r="K1090" s="5" t="str">
        <f>OBV!G1090</f>
        <v>NEUTRAL</v>
      </c>
      <c r="L1090" s="5" t="str">
        <f>OBV!H1090</f>
        <v>BEARISH DIVERGENCE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26.975000000000001</v>
      </c>
      <c r="R1090" s="8">
        <f t="shared" si="165"/>
        <v>18.125</v>
      </c>
      <c r="S1090" s="8">
        <f t="shared" si="166"/>
        <v>17.925000000000001</v>
      </c>
      <c r="T1090" s="8">
        <f t="shared" si="167"/>
        <v>21.625</v>
      </c>
      <c r="U1090" s="7">
        <f t="shared" si="168"/>
        <v>21.008333333333336</v>
      </c>
      <c r="V1090" s="7">
        <f t="shared" si="169"/>
        <v>21.162500000000001</v>
      </c>
    </row>
    <row r="1091" spans="1:22" ht="13.5" x14ac:dyDescent="0.25">
      <c r="A1091" s="3">
        <f>RSI!A1091</f>
        <v>43896</v>
      </c>
      <c r="B1091" s="2">
        <f>RSI!B1091</f>
        <v>6.8015999999999996</v>
      </c>
      <c r="C1091" s="2">
        <f>RSI!I1091</f>
        <v>48.706628477902704</v>
      </c>
      <c r="D1091" s="2">
        <f>MACD!E1091</f>
        <v>1.2226267900024013E-2</v>
      </c>
      <c r="E1091" s="2">
        <f>MACD!F1091</f>
        <v>1.3076191998782702E-2</v>
      </c>
      <c r="F1091" s="2">
        <f>'Moving Avg'!D1091</f>
        <v>6.7884199999999995</v>
      </c>
      <c r="G1091" s="2">
        <f>'Moving Avg'!F1091</f>
        <v>6.8079199999999984</v>
      </c>
      <c r="H1091" s="2">
        <f>'Moving Avg'!G1091</f>
        <v>6.8529720000000021</v>
      </c>
      <c r="I1091" s="2">
        <f>'Moving Avg'!H1091</f>
        <v>7.7289185000000034</v>
      </c>
      <c r="J1091" s="5" t="str">
        <f>OBV!F1091</f>
        <v>BEARISH</v>
      </c>
      <c r="K1091" s="5" t="str">
        <f>OBV!G1091</f>
        <v>WEAK</v>
      </c>
      <c r="L1091" s="5" t="str">
        <f>OBV!H1091</f>
        <v>CONFIRMED BEARISH</v>
      </c>
      <c r="M1091" s="7">
        <f t="shared" si="170"/>
        <v>25</v>
      </c>
      <c r="N1091" s="7">
        <f t="shared" si="171"/>
        <v>45</v>
      </c>
      <c r="O1091" s="7">
        <f t="shared" si="172"/>
        <v>0</v>
      </c>
      <c r="P1091" s="7">
        <f t="shared" si="173"/>
        <v>0</v>
      </c>
      <c r="Q1091" s="8">
        <f t="shared" ref="Q1091:Q1154" si="174">0.35*M1091+N1091*0.35+O1091*0.15+P1091*0.15</f>
        <v>24.5</v>
      </c>
      <c r="R1091" s="8">
        <f t="shared" ref="R1091:R1154" si="175">M1091*0.2+N1091*0.2+O1091*0.35+P1091*0.25</f>
        <v>14</v>
      </c>
      <c r="S1091" s="8">
        <f t="shared" ref="S1091:S1154" si="176">M1091*0.15+N1091*0.15+O1091*0.25+P1091*0.45</f>
        <v>10.5</v>
      </c>
      <c r="T1091" s="8">
        <f t="shared" ref="T1091:T1154" si="177">0.25*SUM(M1091:P1091)</f>
        <v>17.5</v>
      </c>
      <c r="U1091" s="7">
        <f t="shared" ref="U1091:U1154" si="178">SUM(Q1091:S1091)/3</f>
        <v>16.333333333333332</v>
      </c>
      <c r="V1091" s="7">
        <f t="shared" ref="V1091:V1154" si="179">SUM(Q1091:T1091)/4</f>
        <v>16.625</v>
      </c>
    </row>
    <row r="1092" spans="1:22" ht="13.5" x14ac:dyDescent="0.25">
      <c r="A1092" s="3">
        <f>RSI!A1092</f>
        <v>43899</v>
      </c>
      <c r="B1092" s="2">
        <f>RSI!B1092</f>
        <v>6.5976999999999997</v>
      </c>
      <c r="C1092" s="2">
        <f>RSI!I1092</f>
        <v>37.626444883723785</v>
      </c>
      <c r="D1092" s="2">
        <f>MACD!E1092</f>
        <v>2.9703718616659991E-2</v>
      </c>
      <c r="E1092" s="2">
        <f>MACD!F1092</f>
        <v>1.6401697322358161E-2</v>
      </c>
      <c r="F1092" s="2">
        <f>'Moving Avg'!D1092</f>
        <v>6.7464399999999998</v>
      </c>
      <c r="G1092" s="2">
        <f>'Moving Avg'!F1092</f>
        <v>6.8010199999999985</v>
      </c>
      <c r="H1092" s="2">
        <f>'Moving Avg'!G1092</f>
        <v>6.8458940000000004</v>
      </c>
      <c r="I1092" s="2">
        <f>'Moving Avg'!H1092</f>
        <v>7.7201470000000016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0</v>
      </c>
      <c r="Q1092" s="8">
        <f t="shared" si="174"/>
        <v>8.75</v>
      </c>
      <c r="R1092" s="8">
        <f t="shared" si="175"/>
        <v>5</v>
      </c>
      <c r="S1092" s="8">
        <f t="shared" si="176"/>
        <v>3.75</v>
      </c>
      <c r="T1092" s="8">
        <f t="shared" si="177"/>
        <v>6.25</v>
      </c>
      <c r="U1092" s="7">
        <f t="shared" si="178"/>
        <v>5.833333333333333</v>
      </c>
      <c r="V1092" s="7">
        <f t="shared" si="179"/>
        <v>5.9375</v>
      </c>
    </row>
    <row r="1093" spans="1:22" ht="13.5" x14ac:dyDescent="0.25">
      <c r="A1093" s="3">
        <f>RSI!A1093</f>
        <v>43900</v>
      </c>
      <c r="B1093" s="2">
        <f>RSI!B1093</f>
        <v>6.5917000000000003</v>
      </c>
      <c r="C1093" s="2">
        <f>RSI!I1093</f>
        <v>37.357135698380681</v>
      </c>
      <c r="D1093" s="2">
        <f>MACD!E1093</f>
        <v>4.6236721672524794E-2</v>
      </c>
      <c r="E1093" s="2">
        <f>MACD!F1093</f>
        <v>2.2368702192391489E-2</v>
      </c>
      <c r="F1093" s="2">
        <f>'Moving Avg'!D1093</f>
        <v>6.7032600000000002</v>
      </c>
      <c r="G1093" s="2">
        <f>'Moving Avg'!F1093</f>
        <v>6.7896249999999982</v>
      </c>
      <c r="H1093" s="2">
        <f>'Moving Avg'!G1093</f>
        <v>6.8421760000000003</v>
      </c>
      <c r="I1093" s="2">
        <f>'Moving Avg'!H1093</f>
        <v>7.7126110000000017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0</v>
      </c>
      <c r="Q1093" s="8">
        <f t="shared" si="174"/>
        <v>8.75</v>
      </c>
      <c r="R1093" s="8">
        <f t="shared" si="175"/>
        <v>5</v>
      </c>
      <c r="S1093" s="8">
        <f t="shared" si="176"/>
        <v>3.75</v>
      </c>
      <c r="T1093" s="8">
        <f t="shared" si="177"/>
        <v>6.25</v>
      </c>
      <c r="U1093" s="7">
        <f t="shared" si="178"/>
        <v>5.833333333333333</v>
      </c>
      <c r="V1093" s="7">
        <f t="shared" si="179"/>
        <v>5.9375</v>
      </c>
    </row>
    <row r="1094" spans="1:22" ht="13.5" x14ac:dyDescent="0.25">
      <c r="A1094" s="3">
        <f>RSI!A1094</f>
        <v>43901</v>
      </c>
      <c r="B1094" s="2">
        <f>RSI!B1094</f>
        <v>6.7416999999999998</v>
      </c>
      <c r="C1094" s="2">
        <f>RSI!I1094</f>
        <v>47.478123593577642</v>
      </c>
      <c r="D1094" s="2">
        <f>MACD!E1094</f>
        <v>4.4815721540537368E-2</v>
      </c>
      <c r="E1094" s="2">
        <f>MACD!F1094</f>
        <v>2.6858106062020666E-2</v>
      </c>
      <c r="F1094" s="2">
        <f>'Moving Avg'!D1094</f>
        <v>6.6900799999999991</v>
      </c>
      <c r="G1094" s="2">
        <f>'Moving Avg'!F1094</f>
        <v>6.7839299999999998</v>
      </c>
      <c r="H1094" s="2">
        <f>'Moving Avg'!G1094</f>
        <v>6.8392980000000003</v>
      </c>
      <c r="I1094" s="2">
        <f>'Moving Avg'!H1094</f>
        <v>7.7058250000000017</v>
      </c>
      <c r="J1094" s="5" t="str">
        <f>OBV!F1094</f>
        <v>BEARISH</v>
      </c>
      <c r="K1094" s="5" t="str">
        <f>OBV!G1094</f>
        <v>WEAK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0</v>
      </c>
      <c r="Q1094" s="8">
        <f t="shared" si="174"/>
        <v>8.75</v>
      </c>
      <c r="R1094" s="8">
        <f t="shared" si="175"/>
        <v>5</v>
      </c>
      <c r="S1094" s="8">
        <f t="shared" si="176"/>
        <v>3.75</v>
      </c>
      <c r="T1094" s="8">
        <f t="shared" si="177"/>
        <v>6.25</v>
      </c>
      <c r="U1094" s="7">
        <f t="shared" si="178"/>
        <v>5.833333333333333</v>
      </c>
      <c r="V1094" s="7">
        <f t="shared" si="179"/>
        <v>5.9375</v>
      </c>
    </row>
    <row r="1095" spans="1:22" ht="13.5" x14ac:dyDescent="0.25">
      <c r="A1095" s="3">
        <f>RSI!A1095</f>
        <v>43902</v>
      </c>
      <c r="B1095" s="2">
        <f>RSI!B1095</f>
        <v>6.6577000000000002</v>
      </c>
      <c r="C1095" s="2">
        <f>RSI!I1095</f>
        <v>43.262731782133166</v>
      </c>
      <c r="D1095" s="2">
        <f>MACD!E1095</f>
        <v>3.3496525180257031E-2</v>
      </c>
      <c r="E1095" s="2">
        <f>MACD!F1095</f>
        <v>2.8185789885667941E-2</v>
      </c>
      <c r="F1095" s="2">
        <f>'Moving Avg'!D1095</f>
        <v>6.6780799999999996</v>
      </c>
      <c r="G1095" s="2">
        <f>'Moving Avg'!F1095</f>
        <v>6.7734349999999992</v>
      </c>
      <c r="H1095" s="2">
        <f>'Moving Avg'!G1095</f>
        <v>6.8306620000000002</v>
      </c>
      <c r="I1095" s="2">
        <f>'Moving Avg'!H1095</f>
        <v>7.6986190000000025</v>
      </c>
      <c r="J1095" s="5" t="str">
        <f>OBV!F1095</f>
        <v>BEARISH</v>
      </c>
      <c r="K1095" s="5" t="str">
        <f>OBV!G1095</f>
        <v>WEAK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0</v>
      </c>
      <c r="Q1095" s="8">
        <f t="shared" si="174"/>
        <v>8.75</v>
      </c>
      <c r="R1095" s="8">
        <f t="shared" si="175"/>
        <v>5</v>
      </c>
      <c r="S1095" s="8">
        <f t="shared" si="176"/>
        <v>3.75</v>
      </c>
      <c r="T1095" s="8">
        <f t="shared" si="177"/>
        <v>6.25</v>
      </c>
      <c r="U1095" s="7">
        <f t="shared" si="178"/>
        <v>5.833333333333333</v>
      </c>
      <c r="V1095" s="7">
        <f t="shared" si="179"/>
        <v>5.9375</v>
      </c>
    </row>
    <row r="1096" spans="1:22" ht="13.5" x14ac:dyDescent="0.25">
      <c r="A1096" s="3">
        <f>RSI!A1096</f>
        <v>43903</v>
      </c>
      <c r="B1096" s="2">
        <f>RSI!B1096</f>
        <v>6.5976999999999997</v>
      </c>
      <c r="C1096" s="2">
        <f>RSI!I1096</f>
        <v>40.496917493978437</v>
      </c>
      <c r="D1096" s="2">
        <f>MACD!E1096</f>
        <v>4.662425993866659E-2</v>
      </c>
      <c r="E1096" s="2">
        <f>MACD!F1096</f>
        <v>3.1873483896267672E-2</v>
      </c>
      <c r="F1096" s="2">
        <f>'Moving Avg'!D1096</f>
        <v>6.6372999999999989</v>
      </c>
      <c r="G1096" s="2">
        <f>'Moving Avg'!F1096</f>
        <v>6.7599399999999985</v>
      </c>
      <c r="H1096" s="2">
        <f>'Moving Avg'!G1096</f>
        <v>6.8198659999999984</v>
      </c>
      <c r="I1096" s="2">
        <f>'Moving Avg'!H1096</f>
        <v>7.6893415000000029</v>
      </c>
      <c r="J1096" s="5" t="str">
        <f>OBV!F1096</f>
        <v>BEARISH</v>
      </c>
      <c r="K1096" s="5" t="str">
        <f>OBV!G1096</f>
        <v>WEAK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0</v>
      </c>
      <c r="Q1096" s="8">
        <f t="shared" si="174"/>
        <v>8.75</v>
      </c>
      <c r="R1096" s="8">
        <f t="shared" si="175"/>
        <v>5</v>
      </c>
      <c r="S1096" s="8">
        <f t="shared" si="176"/>
        <v>3.75</v>
      </c>
      <c r="T1096" s="8">
        <f t="shared" si="177"/>
        <v>6.25</v>
      </c>
      <c r="U1096" s="7">
        <f t="shared" si="178"/>
        <v>5.833333333333333</v>
      </c>
      <c r="V1096" s="7">
        <f t="shared" si="179"/>
        <v>5.9375</v>
      </c>
    </row>
    <row r="1097" spans="1:22" ht="13.5" x14ac:dyDescent="0.25">
      <c r="A1097" s="3">
        <f>RSI!A1097</f>
        <v>43906</v>
      </c>
      <c r="B1097" s="2">
        <f>RSI!B1097</f>
        <v>6.4478</v>
      </c>
      <c r="C1097" s="2">
        <f>RSI!I1097</f>
        <v>34.553500595922088</v>
      </c>
      <c r="D1097" s="2">
        <f>MACD!E1097</f>
        <v>6.9873918111908573E-2</v>
      </c>
      <c r="E1097" s="2">
        <f>MACD!F1097</f>
        <v>3.9473570739395857E-2</v>
      </c>
      <c r="F1097" s="2">
        <f>'Moving Avg'!D1097</f>
        <v>6.6073199999999996</v>
      </c>
      <c r="G1097" s="2">
        <f>'Moving Avg'!F1097</f>
        <v>6.7389499999999982</v>
      </c>
      <c r="H1097" s="2">
        <f>'Moving Avg'!G1097</f>
        <v>6.8060719999999995</v>
      </c>
      <c r="I1097" s="2">
        <f>'Moving Avg'!H1097</f>
        <v>7.6780490000000032</v>
      </c>
      <c r="J1097" s="5" t="str">
        <f>OBV!F1097</f>
        <v>BEARISH</v>
      </c>
      <c r="K1097" s="5" t="str">
        <f>OBV!G1097</f>
        <v>WEAK</v>
      </c>
      <c r="L1097" s="5" t="str">
        <f>OBV!H1097</f>
        <v>CONFIRMED BEARISH</v>
      </c>
      <c r="M1097" s="7">
        <f t="shared" si="170"/>
        <v>25</v>
      </c>
      <c r="N1097" s="7">
        <f t="shared" si="171"/>
        <v>0</v>
      </c>
      <c r="O1097" s="7">
        <f t="shared" si="172"/>
        <v>0</v>
      </c>
      <c r="P1097" s="7">
        <f t="shared" si="173"/>
        <v>0</v>
      </c>
      <c r="Q1097" s="8">
        <f t="shared" si="174"/>
        <v>8.75</v>
      </c>
      <c r="R1097" s="8">
        <f t="shared" si="175"/>
        <v>5</v>
      </c>
      <c r="S1097" s="8">
        <f t="shared" si="176"/>
        <v>3.75</v>
      </c>
      <c r="T1097" s="8">
        <f t="shared" si="177"/>
        <v>6.25</v>
      </c>
      <c r="U1097" s="7">
        <f t="shared" si="178"/>
        <v>5.833333333333333</v>
      </c>
      <c r="V1097" s="7">
        <f t="shared" si="179"/>
        <v>5.9375</v>
      </c>
    </row>
    <row r="1098" spans="1:22" ht="13.5" x14ac:dyDescent="0.25">
      <c r="A1098" s="3">
        <f>RSI!A1098</f>
        <v>43907</v>
      </c>
      <c r="B1098" s="2">
        <f>RSI!B1098</f>
        <v>6.2678000000000003</v>
      </c>
      <c r="C1098" s="2">
        <f>RSI!I1098</f>
        <v>29.04171791501895</v>
      </c>
      <c r="D1098" s="2">
        <f>MACD!E1098</f>
        <v>0.10472679653126438</v>
      </c>
      <c r="E1098" s="2">
        <f>MACD!F1098</f>
        <v>5.2524215897769566E-2</v>
      </c>
      <c r="F1098" s="2">
        <f>'Moving Avg'!D1098</f>
        <v>6.5425399999999998</v>
      </c>
      <c r="G1098" s="2">
        <f>'Moving Avg'!F1098</f>
        <v>6.7104599999999994</v>
      </c>
      <c r="H1098" s="2">
        <f>'Moving Avg'!G1098</f>
        <v>6.7922759999999993</v>
      </c>
      <c r="I1098" s="2">
        <f>'Moving Avg'!H1098</f>
        <v>7.6655470000000037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6.2918000000000003</v>
      </c>
      <c r="C1099" s="2">
        <f>RSI!I1099</f>
        <v>30.630599011417914</v>
      </c>
      <c r="D1099" s="2">
        <f>MACD!E1099</f>
        <v>0.135213504164307</v>
      </c>
      <c r="E1099" s="2">
        <f>MACD!F1099</f>
        <v>6.9062073551077047E-2</v>
      </c>
      <c r="F1099" s="2">
        <f>'Moving Avg'!D1099</f>
        <v>6.4525600000000001</v>
      </c>
      <c r="G1099" s="2">
        <f>'Moving Avg'!F1099</f>
        <v>6.68377</v>
      </c>
      <c r="H1099" s="2">
        <f>'Moving Avg'!G1099</f>
        <v>6.7789600000000005</v>
      </c>
      <c r="I1099" s="2">
        <f>'Moving Avg'!H1099</f>
        <v>7.6535585000000035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25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11.225</v>
      </c>
      <c r="R1099" s="8">
        <f t="shared" si="175"/>
        <v>9.125</v>
      </c>
      <c r="S1099" s="8">
        <f t="shared" si="176"/>
        <v>11.175000000000001</v>
      </c>
      <c r="T1099" s="8">
        <f t="shared" si="177"/>
        <v>10.375</v>
      </c>
      <c r="U1099" s="7">
        <f t="shared" si="178"/>
        <v>10.508333333333335</v>
      </c>
      <c r="V1099" s="7">
        <f t="shared" si="179"/>
        <v>10.475000000000001</v>
      </c>
    </row>
    <row r="1100" spans="1:22" ht="13.5" x14ac:dyDescent="0.25">
      <c r="A1100" s="3">
        <f>RSI!A1100</f>
        <v>43909</v>
      </c>
      <c r="B1100" s="2">
        <f>RSI!B1100</f>
        <v>6.1119000000000003</v>
      </c>
      <c r="C1100" s="2">
        <f>RSI!I1100</f>
        <v>25.941512876269684</v>
      </c>
      <c r="D1100" s="2">
        <f>MACD!E1100</f>
        <v>0.1629314260515704</v>
      </c>
      <c r="E1100" s="2">
        <f>MACD!F1100</f>
        <v>8.7835944051175729E-2</v>
      </c>
      <c r="F1100" s="2">
        <f>'Moving Avg'!D1100</f>
        <v>6.3433999999999999</v>
      </c>
      <c r="G1100" s="2">
        <f>'Moving Avg'!F1100</f>
        <v>6.653179999999999</v>
      </c>
      <c r="H1100" s="2">
        <f>'Moving Avg'!G1100</f>
        <v>6.7620460000000007</v>
      </c>
      <c r="I1100" s="2">
        <f>'Moving Avg'!H1100</f>
        <v>7.640558000000004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6.2378</v>
      </c>
      <c r="C1101" s="2">
        <f>RSI!I1101</f>
        <v>33.602167345797724</v>
      </c>
      <c r="D1101" s="2">
        <f>MACD!E1101</f>
        <v>0.19327644831593283</v>
      </c>
      <c r="E1101" s="2">
        <f>MACD!F1101</f>
        <v>0.10892404490412716</v>
      </c>
      <c r="F1101" s="2">
        <f>'Moving Avg'!D1101</f>
        <v>6.2714200000000009</v>
      </c>
      <c r="G1101" s="2">
        <f>'Moving Avg'!F1101</f>
        <v>6.6231899999999992</v>
      </c>
      <c r="H1101" s="2">
        <f>'Moving Avg'!G1101</f>
        <v>6.7488500000000009</v>
      </c>
      <c r="I1101" s="2">
        <f>'Moving Avg'!H1101</f>
        <v>7.6275965000000054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  <c r="M1101" s="7">
        <f t="shared" si="170"/>
        <v>25</v>
      </c>
      <c r="N1101" s="7">
        <f t="shared" si="171"/>
        <v>0</v>
      </c>
      <c r="O1101" s="7">
        <f t="shared" si="172"/>
        <v>0</v>
      </c>
      <c r="P1101" s="7">
        <f t="shared" si="173"/>
        <v>66.5</v>
      </c>
      <c r="Q1101" s="8">
        <f t="shared" si="174"/>
        <v>18.725000000000001</v>
      </c>
      <c r="R1101" s="8">
        <f t="shared" si="175"/>
        <v>21.625</v>
      </c>
      <c r="S1101" s="8">
        <f t="shared" si="176"/>
        <v>33.674999999999997</v>
      </c>
      <c r="T1101" s="8">
        <f t="shared" si="177"/>
        <v>22.875</v>
      </c>
      <c r="U1101" s="7">
        <f t="shared" si="178"/>
        <v>24.675000000000001</v>
      </c>
      <c r="V1101" s="7">
        <f t="shared" si="179"/>
        <v>24.225000000000001</v>
      </c>
    </row>
    <row r="1102" spans="1:22" ht="13.5" x14ac:dyDescent="0.25">
      <c r="A1102" s="3">
        <f>RSI!A1102</f>
        <v>43914</v>
      </c>
      <c r="B1102" s="2">
        <f>RSI!B1102</f>
        <v>6.2378</v>
      </c>
      <c r="C1102" s="2">
        <f>RSI!I1102</f>
        <v>33.602167345797724</v>
      </c>
      <c r="D1102" s="2">
        <f>MACD!E1102</f>
        <v>0.18990429825734534</v>
      </c>
      <c r="E1102" s="2">
        <f>MACD!F1102</f>
        <v>0.1251200955747708</v>
      </c>
      <c r="F1102" s="2">
        <f>'Moving Avg'!D1102</f>
        <v>6.2294200000000002</v>
      </c>
      <c r="G1102" s="2">
        <f>'Moving Avg'!F1102</f>
        <v>6.5932000000000004</v>
      </c>
      <c r="H1102" s="2">
        <f>'Moving Avg'!G1102</f>
        <v>6.7356540000000003</v>
      </c>
      <c r="I1102" s="2">
        <f>'Moving Avg'!H1102</f>
        <v>7.614635000000006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  <c r="M1102" s="7">
        <f t="shared" si="170"/>
        <v>25</v>
      </c>
      <c r="N1102" s="7">
        <f t="shared" si="171"/>
        <v>0</v>
      </c>
      <c r="O1102" s="7">
        <f t="shared" si="172"/>
        <v>0</v>
      </c>
      <c r="P1102" s="7">
        <f t="shared" si="173"/>
        <v>66.5</v>
      </c>
      <c r="Q1102" s="8">
        <f t="shared" si="174"/>
        <v>18.725000000000001</v>
      </c>
      <c r="R1102" s="8">
        <f t="shared" si="175"/>
        <v>21.625</v>
      </c>
      <c r="S1102" s="8">
        <f t="shared" si="176"/>
        <v>33.674999999999997</v>
      </c>
      <c r="T1102" s="8">
        <f t="shared" si="177"/>
        <v>22.875</v>
      </c>
      <c r="U1102" s="7">
        <f t="shared" si="178"/>
        <v>24.675000000000001</v>
      </c>
      <c r="V1102" s="7">
        <f t="shared" si="179"/>
        <v>24.225000000000001</v>
      </c>
    </row>
    <row r="1103" spans="1:22" ht="13.5" x14ac:dyDescent="0.25">
      <c r="A1103" s="3">
        <f>RSI!A1103</f>
        <v>43915</v>
      </c>
      <c r="B1103" s="2">
        <f>RSI!B1103</f>
        <v>6.2378</v>
      </c>
      <c r="C1103" s="2">
        <f>RSI!I1103</f>
        <v>33.602167345797724</v>
      </c>
      <c r="D1103" s="2">
        <f>MACD!E1103</f>
        <v>0.18827649637945054</v>
      </c>
      <c r="E1103" s="2">
        <f>MACD!F1103</f>
        <v>0.13775137573570675</v>
      </c>
      <c r="F1103" s="2">
        <f>'Moving Avg'!D1103</f>
        <v>6.22342</v>
      </c>
      <c r="G1103" s="2">
        <f>'Moving Avg'!F1103</f>
        <v>6.5632099999999998</v>
      </c>
      <c r="H1103" s="2">
        <f>'Moving Avg'!G1103</f>
        <v>6.7262960000000014</v>
      </c>
      <c r="I1103" s="2">
        <f>'Moving Avg'!H1103</f>
        <v>7.6016735000000066</v>
      </c>
      <c r="J1103" s="5" t="str">
        <f>OBV!F1103</f>
        <v>BULLISH</v>
      </c>
      <c r="K1103" s="5" t="str">
        <f>OBV!G1103</f>
        <v>NEUTRAL</v>
      </c>
      <c r="L1103" s="5" t="str">
        <f>OBV!H1103</f>
        <v>BULLISH DIVERGENCE</v>
      </c>
      <c r="M1103" s="7">
        <f t="shared" si="170"/>
        <v>25</v>
      </c>
      <c r="N1103" s="7">
        <f t="shared" si="171"/>
        <v>0</v>
      </c>
      <c r="O1103" s="7">
        <f t="shared" si="172"/>
        <v>0</v>
      </c>
      <c r="P1103" s="7">
        <f t="shared" si="173"/>
        <v>66.5</v>
      </c>
      <c r="Q1103" s="8">
        <f t="shared" si="174"/>
        <v>18.725000000000001</v>
      </c>
      <c r="R1103" s="8">
        <f t="shared" si="175"/>
        <v>21.625</v>
      </c>
      <c r="S1103" s="8">
        <f t="shared" si="176"/>
        <v>33.674999999999997</v>
      </c>
      <c r="T1103" s="8">
        <f t="shared" si="177"/>
        <v>22.875</v>
      </c>
      <c r="U1103" s="7">
        <f t="shared" si="178"/>
        <v>24.675000000000001</v>
      </c>
      <c r="V1103" s="7">
        <f t="shared" si="179"/>
        <v>24.225000000000001</v>
      </c>
    </row>
    <row r="1104" spans="1:22" ht="13.5" x14ac:dyDescent="0.25">
      <c r="A1104" s="3">
        <f>RSI!A1104</f>
        <v>43916</v>
      </c>
      <c r="B1104" s="2">
        <f>RSI!B1104</f>
        <v>6.2378</v>
      </c>
      <c r="C1104" s="2">
        <f>RSI!I1104</f>
        <v>33.602167345797724</v>
      </c>
      <c r="D1104" s="2">
        <f>MACD!E1104</f>
        <v>0.21196552343945374</v>
      </c>
      <c r="E1104" s="2">
        <f>MACD!F1104</f>
        <v>0.15259420527645617</v>
      </c>
      <c r="F1104" s="2">
        <f>'Moving Avg'!D1104</f>
        <v>6.2126199999999994</v>
      </c>
      <c r="G1104" s="2">
        <f>'Moving Avg'!F1104</f>
        <v>6.5350199999999985</v>
      </c>
      <c r="H1104" s="2">
        <f>'Moving Avg'!G1104</f>
        <v>6.7171780000000005</v>
      </c>
      <c r="I1104" s="2">
        <f>'Moving Avg'!H1104</f>
        <v>7.5892745000000055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16.5</v>
      </c>
      <c r="Q1104" s="8">
        <f t="shared" si="174"/>
        <v>11.225</v>
      </c>
      <c r="R1104" s="8">
        <f t="shared" si="175"/>
        <v>9.125</v>
      </c>
      <c r="S1104" s="8">
        <f t="shared" si="176"/>
        <v>11.175000000000001</v>
      </c>
      <c r="T1104" s="8">
        <f t="shared" si="177"/>
        <v>10.375</v>
      </c>
      <c r="U1104" s="7">
        <f t="shared" si="178"/>
        <v>10.508333333333335</v>
      </c>
      <c r="V1104" s="7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6.4118000000000004</v>
      </c>
      <c r="C1105" s="2">
        <f>RSI!I1105</f>
        <v>44.310598322395428</v>
      </c>
      <c r="D1105" s="2">
        <f>MACD!E1105</f>
        <v>0.20804022528487565</v>
      </c>
      <c r="E1105" s="2">
        <f>MACD!F1105</f>
        <v>0.16368340927814007</v>
      </c>
      <c r="F1105" s="2">
        <f>'Moving Avg'!D1105</f>
        <v>6.2725999999999997</v>
      </c>
      <c r="G1105" s="2">
        <f>'Moving Avg'!F1105</f>
        <v>6.5209249999999983</v>
      </c>
      <c r="H1105" s="2">
        <f>'Moving Avg'!G1105</f>
        <v>6.7092620000000007</v>
      </c>
      <c r="I1105" s="2">
        <f>'Moving Avg'!H1105</f>
        <v>7.5774645000000058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0</v>
      </c>
      <c r="P1105" s="7">
        <f t="shared" si="173"/>
        <v>83.5</v>
      </c>
      <c r="Q1105" s="8">
        <f t="shared" si="174"/>
        <v>21.274999999999999</v>
      </c>
      <c r="R1105" s="8">
        <f t="shared" si="175"/>
        <v>25.875</v>
      </c>
      <c r="S1105" s="8">
        <f t="shared" si="176"/>
        <v>41.325000000000003</v>
      </c>
      <c r="T1105" s="8">
        <f t="shared" si="177"/>
        <v>27.125</v>
      </c>
      <c r="U1105" s="7">
        <f t="shared" si="178"/>
        <v>29.491666666666664</v>
      </c>
      <c r="V1105" s="7">
        <f t="shared" si="179"/>
        <v>28.9</v>
      </c>
    </row>
    <row r="1106" spans="1:22" ht="13.5" x14ac:dyDescent="0.25">
      <c r="A1106" s="3">
        <f>RSI!A1106</f>
        <v>43920</v>
      </c>
      <c r="B1106" s="2">
        <f>RSI!B1106</f>
        <v>6.4776999999999996</v>
      </c>
      <c r="C1106" s="2">
        <f>RSI!I1106</f>
        <v>47.747743216526978</v>
      </c>
      <c r="D1106" s="2">
        <f>MACD!E1106</f>
        <v>0.19128404894969453</v>
      </c>
      <c r="E1106" s="2">
        <f>MACD!F1106</f>
        <v>0.16920353721245096</v>
      </c>
      <c r="F1106" s="2">
        <f>'Moving Avg'!D1106</f>
        <v>6.3205799999999996</v>
      </c>
      <c r="G1106" s="2">
        <f>'Moving Avg'!F1106</f>
        <v>6.5044299999999993</v>
      </c>
      <c r="H1106" s="2">
        <f>'Moving Avg'!G1106</f>
        <v>6.7026640000000022</v>
      </c>
      <c r="I1106" s="2">
        <f>'Moving Avg'!H1106</f>
        <v>7.5659840000000038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0</v>
      </c>
      <c r="O1106" s="7">
        <f t="shared" si="172"/>
        <v>0</v>
      </c>
      <c r="P1106" s="7">
        <f t="shared" si="173"/>
        <v>83.5</v>
      </c>
      <c r="Q1106" s="8">
        <f t="shared" si="174"/>
        <v>21.274999999999999</v>
      </c>
      <c r="R1106" s="8">
        <f t="shared" si="175"/>
        <v>25.875</v>
      </c>
      <c r="S1106" s="8">
        <f t="shared" si="176"/>
        <v>41.325000000000003</v>
      </c>
      <c r="T1106" s="8">
        <f t="shared" si="177"/>
        <v>27.125</v>
      </c>
      <c r="U1106" s="7">
        <f t="shared" si="178"/>
        <v>29.491666666666664</v>
      </c>
      <c r="V1106" s="7">
        <f t="shared" si="179"/>
        <v>28.9</v>
      </c>
    </row>
    <row r="1107" spans="1:22" ht="13.5" x14ac:dyDescent="0.25">
      <c r="A1107" s="3">
        <f>RSI!A1107</f>
        <v>43921</v>
      </c>
      <c r="B1107" s="2">
        <f>RSI!B1107</f>
        <v>6.5377000000000001</v>
      </c>
      <c r="C1107" s="2">
        <f>RSI!I1107</f>
        <v>50.729438894466227</v>
      </c>
      <c r="D1107" s="2">
        <f>MACD!E1107</f>
        <v>0.14983765382726233</v>
      </c>
      <c r="E1107" s="2">
        <f>MACD!F1107</f>
        <v>0.16533036053541325</v>
      </c>
      <c r="F1107" s="2">
        <f>'Moving Avg'!D1107</f>
        <v>6.38056</v>
      </c>
      <c r="G1107" s="2">
        <f>'Moving Avg'!F1107</f>
        <v>6.4909349999999986</v>
      </c>
      <c r="H1107" s="2">
        <f>'Moving Avg'!G1107</f>
        <v>6.6972660000000017</v>
      </c>
      <c r="I1107" s="2">
        <f>'Moving Avg'!H1107</f>
        <v>7.554663000000005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25</v>
      </c>
      <c r="N1107" s="7">
        <f t="shared" si="171"/>
        <v>45</v>
      </c>
      <c r="O1107" s="7">
        <f t="shared" si="172"/>
        <v>0</v>
      </c>
      <c r="P1107" s="7">
        <f t="shared" si="173"/>
        <v>83.5</v>
      </c>
      <c r="Q1107" s="8">
        <f t="shared" si="174"/>
        <v>37.024999999999999</v>
      </c>
      <c r="R1107" s="8">
        <f t="shared" si="175"/>
        <v>34.875</v>
      </c>
      <c r="S1107" s="8">
        <f t="shared" si="176"/>
        <v>48.075000000000003</v>
      </c>
      <c r="T1107" s="8">
        <f t="shared" si="177"/>
        <v>38.375</v>
      </c>
      <c r="U1107" s="7">
        <f t="shared" si="178"/>
        <v>39.991666666666667</v>
      </c>
      <c r="V1107" s="7">
        <f t="shared" si="179"/>
        <v>39.587500000000006</v>
      </c>
    </row>
    <row r="1108" spans="1:22" ht="13.5" x14ac:dyDescent="0.25">
      <c r="A1108" s="3">
        <f>RSI!A1108</f>
        <v>43922</v>
      </c>
      <c r="B1108" s="2">
        <f>RSI!B1108</f>
        <v>6.5377000000000001</v>
      </c>
      <c r="C1108" s="2">
        <f>RSI!I1108</f>
        <v>50.729438894466227</v>
      </c>
      <c r="D1108" s="2">
        <f>MACD!E1108</f>
        <v>8.6941046209092931E-2</v>
      </c>
      <c r="E1108" s="2">
        <f>MACD!F1108</f>
        <v>0.14965249767014918</v>
      </c>
      <c r="F1108" s="2">
        <f>'Moving Avg'!D1108</f>
        <v>6.4405400000000004</v>
      </c>
      <c r="G1108" s="2">
        <f>'Moving Avg'!F1108</f>
        <v>6.4774399999999988</v>
      </c>
      <c r="H1108" s="2">
        <f>'Moving Avg'!G1108</f>
        <v>6.6912680000000009</v>
      </c>
      <c r="I1108" s="2">
        <f>'Moving Avg'!H1108</f>
        <v>7.5433420000000062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0</v>
      </c>
      <c r="P1108" s="7">
        <f t="shared" si="173"/>
        <v>83.5</v>
      </c>
      <c r="Q1108" s="8">
        <f t="shared" si="174"/>
        <v>56.274999999999999</v>
      </c>
      <c r="R1108" s="8">
        <f t="shared" si="175"/>
        <v>45.875</v>
      </c>
      <c r="S1108" s="8">
        <f t="shared" si="176"/>
        <v>56.325000000000003</v>
      </c>
      <c r="T1108" s="8">
        <f t="shared" si="177"/>
        <v>52.125</v>
      </c>
      <c r="U1108" s="7">
        <f t="shared" si="178"/>
        <v>52.82500000000001</v>
      </c>
      <c r="V1108" s="7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6.5377000000000001</v>
      </c>
      <c r="C1109" s="2">
        <f>RSI!I1109</f>
        <v>50.729438894466227</v>
      </c>
      <c r="D1109" s="2">
        <f>MACD!E1109</f>
        <v>3.7288820340622308E-2</v>
      </c>
      <c r="E1109" s="2">
        <f>MACD!F1109</f>
        <v>0.12717976220424382</v>
      </c>
      <c r="F1109" s="2">
        <f>'Moving Avg'!D1109</f>
        <v>6.5005199999999999</v>
      </c>
      <c r="G1109" s="2">
        <f>'Moving Avg'!F1109</f>
        <v>6.4639449999999998</v>
      </c>
      <c r="H1109" s="2">
        <f>'Moving Avg'!G1109</f>
        <v>6.6853900000000008</v>
      </c>
      <c r="I1109" s="2">
        <f>'Moving Avg'!H1109</f>
        <v>7.5320210000000074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83.5</v>
      </c>
      <c r="Q1109" s="8">
        <f t="shared" si="174"/>
        <v>56.274999999999999</v>
      </c>
      <c r="R1109" s="8">
        <f t="shared" si="175"/>
        <v>45.875</v>
      </c>
      <c r="S1109" s="8">
        <f t="shared" si="176"/>
        <v>56.325000000000003</v>
      </c>
      <c r="T1109" s="8">
        <f t="shared" si="177"/>
        <v>52.125</v>
      </c>
      <c r="U1109" s="7">
        <f t="shared" si="178"/>
        <v>52.82500000000001</v>
      </c>
      <c r="V1109" s="7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6.3697999999999997</v>
      </c>
      <c r="C1110" s="2">
        <f>RSI!I1110</f>
        <v>42.294277935967926</v>
      </c>
      <c r="D1110" s="2">
        <f>MACD!E1110</f>
        <v>-2.007960528670516E-2</v>
      </c>
      <c r="E1110" s="2">
        <f>MACD!F1110</f>
        <v>9.7727888706054034E-2</v>
      </c>
      <c r="F1110" s="2">
        <f>'Moving Avg'!D1110</f>
        <v>6.4921199999999999</v>
      </c>
      <c r="G1110" s="2">
        <f>'Moving Avg'!F1110</f>
        <v>6.4465499999999993</v>
      </c>
      <c r="H1110" s="2">
        <f>'Moving Avg'!G1110</f>
        <v>6.6748340000000006</v>
      </c>
      <c r="I1110" s="2">
        <f>'Moving Avg'!H1110</f>
        <v>7.5198605000000081</v>
      </c>
      <c r="J1110" s="5" t="str">
        <f>OBV!F1110</f>
        <v>BULLISH</v>
      </c>
      <c r="K1110" s="5" t="str">
        <f>OBV!G1110</f>
        <v>NEUTRAL</v>
      </c>
      <c r="L1110" s="5" t="str">
        <f>OBV!H1110</f>
        <v>BULLISH DIVERGENCE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66.5</v>
      </c>
      <c r="Q1110" s="8">
        <f t="shared" si="174"/>
        <v>53.725000000000001</v>
      </c>
      <c r="R1110" s="8">
        <f t="shared" si="175"/>
        <v>41.625</v>
      </c>
      <c r="S1110" s="8">
        <f t="shared" si="176"/>
        <v>48.674999999999997</v>
      </c>
      <c r="T1110" s="8">
        <f t="shared" si="177"/>
        <v>47.875</v>
      </c>
      <c r="U1110" s="7">
        <f t="shared" si="178"/>
        <v>48.008333333333326</v>
      </c>
      <c r="V1110" s="7">
        <f t="shared" si="179"/>
        <v>47.974999999999994</v>
      </c>
    </row>
    <row r="1111" spans="1:22" ht="13.5" x14ac:dyDescent="0.25">
      <c r="A1111" s="3">
        <f>RSI!A1111</f>
        <v>43927</v>
      </c>
      <c r="B1111" s="2">
        <f>RSI!B1111</f>
        <v>6.5076999999999998</v>
      </c>
      <c r="C1111" s="2">
        <f>RSI!I1111</f>
        <v>49.693048641584348</v>
      </c>
      <c r="D1111" s="2">
        <f>MACD!E1111</f>
        <v>-5.8582165475788095E-2</v>
      </c>
      <c r="E1111" s="2">
        <f>MACD!F1111</f>
        <v>6.6465877869685622E-2</v>
      </c>
      <c r="F1111" s="2">
        <f>'Moving Avg'!D1111</f>
        <v>6.4981200000000001</v>
      </c>
      <c r="G1111" s="2">
        <f>'Moving Avg'!F1111</f>
        <v>6.4318549999999988</v>
      </c>
      <c r="H1111" s="2">
        <f>'Moving Avg'!G1111</f>
        <v>6.6711140000000002</v>
      </c>
      <c r="I1111" s="2">
        <f>'Moving Avg'!H1111</f>
        <v>7.5083895000000078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83.5</v>
      </c>
      <c r="Q1111" s="8">
        <f t="shared" si="174"/>
        <v>56.274999999999999</v>
      </c>
      <c r="R1111" s="8">
        <f t="shared" si="175"/>
        <v>45.875</v>
      </c>
      <c r="S1111" s="8">
        <f t="shared" si="176"/>
        <v>56.325000000000003</v>
      </c>
      <c r="T1111" s="8">
        <f t="shared" si="177"/>
        <v>52.125</v>
      </c>
      <c r="U1111" s="7">
        <f t="shared" si="178"/>
        <v>52.82500000000001</v>
      </c>
      <c r="V1111" s="7">
        <f t="shared" si="179"/>
        <v>52.650000000000006</v>
      </c>
    </row>
    <row r="1112" spans="1:22" ht="13.5" x14ac:dyDescent="0.25">
      <c r="A1112" s="3">
        <f>RSI!A1112</f>
        <v>43928</v>
      </c>
      <c r="B1112" s="2">
        <f>RSI!B1112</f>
        <v>6.5976999999999997</v>
      </c>
      <c r="C1112" s="2">
        <f>RSI!I1112</f>
        <v>53.851759818608265</v>
      </c>
      <c r="D1112" s="2">
        <f>MACD!E1112</f>
        <v>-9.7822836102839261E-2</v>
      </c>
      <c r="E1112" s="2">
        <f>MACD!F1112</f>
        <v>3.3608135075180644E-2</v>
      </c>
      <c r="F1112" s="2">
        <f>'Moving Avg'!D1112</f>
        <v>6.5101200000000006</v>
      </c>
      <c r="G1112" s="2">
        <f>'Moving Avg'!F1112</f>
        <v>6.4318550000000005</v>
      </c>
      <c r="H1112" s="2">
        <f>'Moving Avg'!G1112</f>
        <v>6.6663159999999992</v>
      </c>
      <c r="I1112" s="2">
        <f>'Moving Avg'!H1112</f>
        <v>7.4973685000000057</v>
      </c>
      <c r="J1112" s="5" t="str">
        <f>OBV!F1112</f>
        <v>BEARISH</v>
      </c>
      <c r="K1112" s="5" t="str">
        <f>OBV!G1112</f>
        <v>NEUTRAL</v>
      </c>
      <c r="L1112" s="5" t="str">
        <f>OBV!H1112</f>
        <v>BEARISH DIVERGENCE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16.5</v>
      </c>
      <c r="Q1112" s="8">
        <f t="shared" si="174"/>
        <v>46.225000000000001</v>
      </c>
      <c r="R1112" s="8">
        <f t="shared" si="175"/>
        <v>29.125</v>
      </c>
      <c r="S1112" s="8">
        <f t="shared" si="176"/>
        <v>26.175000000000001</v>
      </c>
      <c r="T1112" s="8">
        <f t="shared" si="177"/>
        <v>35.375</v>
      </c>
      <c r="U1112" s="7">
        <f t="shared" si="178"/>
        <v>33.841666666666661</v>
      </c>
      <c r="V1112" s="7">
        <f t="shared" si="179"/>
        <v>34.224999999999994</v>
      </c>
    </row>
    <row r="1113" spans="1:22" ht="13.5" x14ac:dyDescent="0.25">
      <c r="A1113" s="3">
        <f>RSI!A1113</f>
        <v>43929</v>
      </c>
      <c r="B1113" s="2">
        <f>RSI!B1113</f>
        <v>6.7595999999999998</v>
      </c>
      <c r="C1113" s="2">
        <f>RSI!I1113</f>
        <v>60.222087479933734</v>
      </c>
      <c r="D1113" s="2">
        <f>MACD!E1113</f>
        <v>-0.14354617820548121</v>
      </c>
      <c r="E1113" s="2">
        <f>MACD!F1113</f>
        <v>-1.8227275809517274E-3</v>
      </c>
      <c r="F1113" s="2">
        <f>'Moving Avg'!D1113</f>
        <v>6.5545</v>
      </c>
      <c r="G1113" s="2">
        <f>'Moving Avg'!F1113</f>
        <v>6.4402500000000007</v>
      </c>
      <c r="H1113" s="2">
        <f>'Moving Avg'!G1113</f>
        <v>6.6636759999999988</v>
      </c>
      <c r="I1113" s="2">
        <f>'Moving Avg'!H1113</f>
        <v>7.4871570000000069</v>
      </c>
      <c r="J1113" s="5" t="str">
        <f>OBV!F1113</f>
        <v>BEARISH</v>
      </c>
      <c r="K1113" s="5" t="str">
        <f>OBV!G1113</f>
        <v>NEUTRAL</v>
      </c>
      <c r="L1113" s="5" t="str">
        <f>OBV!H1113</f>
        <v>BEARISH DIVERGENCE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16.5</v>
      </c>
      <c r="Q1113" s="8">
        <f t="shared" si="174"/>
        <v>46.225000000000001</v>
      </c>
      <c r="R1113" s="8">
        <f t="shared" si="175"/>
        <v>29.125</v>
      </c>
      <c r="S1113" s="8">
        <f t="shared" si="176"/>
        <v>26.175000000000001</v>
      </c>
      <c r="T1113" s="8">
        <f t="shared" si="177"/>
        <v>35.375</v>
      </c>
      <c r="U1113" s="7">
        <f t="shared" si="178"/>
        <v>33.841666666666661</v>
      </c>
      <c r="V1113" s="7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6.8975999999999997</v>
      </c>
      <c r="C1114" s="2">
        <f>RSI!I1114</f>
        <v>64.695634061439762</v>
      </c>
      <c r="D1114" s="2">
        <f>MACD!E1114</f>
        <v>-0.19390211656845757</v>
      </c>
      <c r="E1114" s="2">
        <f>MACD!F1114</f>
        <v>-4.0238605378452898E-2</v>
      </c>
      <c r="F1114" s="2">
        <f>'Moving Avg'!D1114</f>
        <v>6.626479999999999</v>
      </c>
      <c r="G1114" s="2">
        <f>'Moving Avg'!F1114</f>
        <v>6.4480450000000005</v>
      </c>
      <c r="H1114" s="2">
        <f>'Moving Avg'!G1114</f>
        <v>6.667273999999999</v>
      </c>
      <c r="I1114" s="2">
        <f>'Moving Avg'!H1114</f>
        <v>7.477635500000007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83.5</v>
      </c>
      <c r="Q1114" s="8">
        <f t="shared" si="174"/>
        <v>56.274999999999999</v>
      </c>
      <c r="R1114" s="8">
        <f t="shared" si="175"/>
        <v>45.875</v>
      </c>
      <c r="S1114" s="8">
        <f t="shared" si="176"/>
        <v>56.325000000000003</v>
      </c>
      <c r="T1114" s="8">
        <f t="shared" si="177"/>
        <v>52.125</v>
      </c>
      <c r="U1114" s="7">
        <f t="shared" si="178"/>
        <v>52.82500000000001</v>
      </c>
      <c r="V1114" s="7">
        <f t="shared" si="179"/>
        <v>52.650000000000006</v>
      </c>
    </row>
    <row r="1115" spans="1:22" ht="13.5" x14ac:dyDescent="0.25">
      <c r="A1115" s="3">
        <f>RSI!A1115</f>
        <v>43935</v>
      </c>
      <c r="B1115" s="2">
        <f>RSI!B1115</f>
        <v>6.8676000000000004</v>
      </c>
      <c r="C1115" s="2">
        <f>RSI!I1115</f>
        <v>63.03595109367815</v>
      </c>
      <c r="D1115" s="2">
        <f>MACD!E1115</f>
        <v>-0.20967269942755973</v>
      </c>
      <c r="E1115" s="2">
        <f>MACD!F1115</f>
        <v>-7.4125424188274266E-2</v>
      </c>
      <c r="F1115" s="2">
        <f>'Moving Avg'!D1115</f>
        <v>6.7260400000000002</v>
      </c>
      <c r="G1115" s="2">
        <f>'Moving Avg'!F1115</f>
        <v>6.4585400000000011</v>
      </c>
      <c r="H1115" s="2">
        <f>'Moving Avg'!G1115</f>
        <v>6.6660739999999983</v>
      </c>
      <c r="I1115" s="2">
        <f>'Moving Avg'!H1115</f>
        <v>7.4679640000000074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83.5</v>
      </c>
      <c r="Q1115" s="8">
        <f t="shared" si="174"/>
        <v>56.274999999999999</v>
      </c>
      <c r="R1115" s="8">
        <f t="shared" si="175"/>
        <v>45.875</v>
      </c>
      <c r="S1115" s="8">
        <f t="shared" si="176"/>
        <v>56.325000000000003</v>
      </c>
      <c r="T1115" s="8">
        <f t="shared" si="177"/>
        <v>52.125</v>
      </c>
      <c r="U1115" s="7">
        <f t="shared" si="178"/>
        <v>52.82500000000001</v>
      </c>
      <c r="V1115" s="7">
        <f t="shared" si="179"/>
        <v>52.650000000000006</v>
      </c>
    </row>
    <row r="1116" spans="1:22" ht="13.5" x14ac:dyDescent="0.25">
      <c r="A1116" s="3">
        <f>RSI!A1116</f>
        <v>43936</v>
      </c>
      <c r="B1116" s="2">
        <f>RSI!B1116</f>
        <v>6.8975999999999997</v>
      </c>
      <c r="C1116" s="2">
        <f>RSI!I1116</f>
        <v>64.029704994769304</v>
      </c>
      <c r="D1116" s="2">
        <f>MACD!E1116</f>
        <v>-0.21691719939491794</v>
      </c>
      <c r="E1116" s="2">
        <f>MACD!F1116</f>
        <v>-0.10268377922960301</v>
      </c>
      <c r="F1116" s="2">
        <f>'Moving Avg'!D1116</f>
        <v>6.8040199999999995</v>
      </c>
      <c r="G1116" s="2">
        <f>'Moving Avg'!F1116</f>
        <v>6.473535</v>
      </c>
      <c r="H1116" s="2">
        <f>'Moving Avg'!G1116</f>
        <v>6.6661939999999982</v>
      </c>
      <c r="I1116" s="2">
        <f>'Moving Avg'!H1116</f>
        <v>7.4584425000000074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  <c r="M1116" s="7">
        <f t="shared" si="170"/>
        <v>25</v>
      </c>
      <c r="N1116" s="7">
        <f t="shared" si="171"/>
        <v>100</v>
      </c>
      <c r="O1116" s="7">
        <f t="shared" si="172"/>
        <v>0</v>
      </c>
      <c r="P1116" s="7">
        <f t="shared" si="173"/>
        <v>83.5</v>
      </c>
      <c r="Q1116" s="8">
        <f t="shared" si="174"/>
        <v>56.274999999999999</v>
      </c>
      <c r="R1116" s="8">
        <f t="shared" si="175"/>
        <v>45.875</v>
      </c>
      <c r="S1116" s="8">
        <f t="shared" si="176"/>
        <v>56.325000000000003</v>
      </c>
      <c r="T1116" s="8">
        <f t="shared" si="177"/>
        <v>52.125</v>
      </c>
      <c r="U1116" s="7">
        <f t="shared" si="178"/>
        <v>52.82500000000001</v>
      </c>
      <c r="V1116" s="7">
        <f t="shared" si="179"/>
        <v>52.650000000000006</v>
      </c>
    </row>
    <row r="1117" spans="1:22" ht="13.5" x14ac:dyDescent="0.25">
      <c r="A1117" s="3">
        <f>RSI!A1117</f>
        <v>43937</v>
      </c>
      <c r="B1117" s="2">
        <f>RSI!B1117</f>
        <v>6.8916000000000004</v>
      </c>
      <c r="C1117" s="2">
        <f>RSI!I1117</f>
        <v>63.661077289301197</v>
      </c>
      <c r="D1117" s="2">
        <f>MACD!E1117</f>
        <v>-0.21523107031641153</v>
      </c>
      <c r="E1117" s="2">
        <f>MACD!F1117</f>
        <v>-0.1251932374469647</v>
      </c>
      <c r="F1117" s="2">
        <f>'Moving Avg'!D1117</f>
        <v>6.8628</v>
      </c>
      <c r="G1117" s="2">
        <f>'Moving Avg'!F1117</f>
        <v>6.4957250000000002</v>
      </c>
      <c r="H1117" s="2">
        <f>'Moving Avg'!G1117</f>
        <v>6.665473999999997</v>
      </c>
      <c r="I1117" s="2">
        <f>'Moving Avg'!H1117</f>
        <v>7.4488910000000059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25</v>
      </c>
      <c r="N1117" s="7">
        <f t="shared" si="171"/>
        <v>100</v>
      </c>
      <c r="O1117" s="7">
        <f t="shared" si="172"/>
        <v>0</v>
      </c>
      <c r="P1117" s="7">
        <f t="shared" si="173"/>
        <v>83.5</v>
      </c>
      <c r="Q1117" s="8">
        <f t="shared" si="174"/>
        <v>56.274999999999999</v>
      </c>
      <c r="R1117" s="8">
        <f t="shared" si="175"/>
        <v>45.875</v>
      </c>
      <c r="S1117" s="8">
        <f t="shared" si="176"/>
        <v>56.325000000000003</v>
      </c>
      <c r="T1117" s="8">
        <f t="shared" si="177"/>
        <v>52.125</v>
      </c>
      <c r="U1117" s="7">
        <f t="shared" si="178"/>
        <v>52.82500000000001</v>
      </c>
      <c r="V1117" s="7">
        <f t="shared" si="179"/>
        <v>52.650000000000006</v>
      </c>
    </row>
    <row r="1118" spans="1:22" ht="13.5" x14ac:dyDescent="0.25">
      <c r="A1118" s="3">
        <f>RSI!A1118</f>
        <v>43938</v>
      </c>
      <c r="B1118" s="2">
        <f>RSI!B1118</f>
        <v>6.8856000000000002</v>
      </c>
      <c r="C1118" s="2">
        <f>RSI!I1118</f>
        <v>63.268811142571977</v>
      </c>
      <c r="D1118" s="2">
        <f>MACD!E1118</f>
        <v>-0.21504585727408898</v>
      </c>
      <c r="E1118" s="2">
        <f>MACD!F1118</f>
        <v>-0.14316376141238957</v>
      </c>
      <c r="F1118" s="2">
        <f>'Moving Avg'!D1118</f>
        <v>6.8879999999999999</v>
      </c>
      <c r="G1118" s="2">
        <f>'Moving Avg'!F1118</f>
        <v>6.5266149999999996</v>
      </c>
      <c r="H1118" s="2">
        <f>'Moving Avg'!G1118</f>
        <v>6.6640339999999973</v>
      </c>
      <c r="I1118" s="2">
        <f>'Moving Avg'!H1118</f>
        <v>7.4394500000000061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100</v>
      </c>
      <c r="O1118" s="7">
        <f t="shared" si="172"/>
        <v>0</v>
      </c>
      <c r="P1118" s="7">
        <f t="shared" si="173"/>
        <v>83.5</v>
      </c>
      <c r="Q1118" s="8">
        <f t="shared" si="174"/>
        <v>56.274999999999999</v>
      </c>
      <c r="R1118" s="8">
        <f t="shared" si="175"/>
        <v>45.875</v>
      </c>
      <c r="S1118" s="8">
        <f t="shared" si="176"/>
        <v>56.325000000000003</v>
      </c>
      <c r="T1118" s="8">
        <f t="shared" si="177"/>
        <v>52.125</v>
      </c>
      <c r="U1118" s="7">
        <f t="shared" si="178"/>
        <v>52.82500000000001</v>
      </c>
      <c r="V1118" s="7">
        <f t="shared" si="179"/>
        <v>52.650000000000006</v>
      </c>
    </row>
    <row r="1119" spans="1:22" ht="13.5" x14ac:dyDescent="0.25">
      <c r="A1119" s="3">
        <f>RSI!A1119</f>
        <v>43941</v>
      </c>
      <c r="B1119" s="2">
        <f>RSI!B1119</f>
        <v>6.8975999999999997</v>
      </c>
      <c r="C1119" s="2">
        <f>RSI!I1119</f>
        <v>63.749905942337925</v>
      </c>
      <c r="D1119" s="2">
        <f>MACD!E1119</f>
        <v>-0.21730364355404674</v>
      </c>
      <c r="E1119" s="2">
        <f>MACD!F1119</f>
        <v>-0.15799173784072101</v>
      </c>
      <c r="F1119" s="2">
        <f>'Moving Avg'!D1119</f>
        <v>6.8879999999999999</v>
      </c>
      <c r="G1119" s="2">
        <f>'Moving Avg'!F1119</f>
        <v>6.5569050000000004</v>
      </c>
      <c r="H1119" s="2">
        <f>'Moving Avg'!G1119</f>
        <v>6.6635539999999978</v>
      </c>
      <c r="I1119" s="2">
        <f>'Moving Avg'!H1119</f>
        <v>7.4300690000000067</v>
      </c>
      <c r="J1119" s="5" t="str">
        <f>OBV!F1119</f>
        <v>BULLISH</v>
      </c>
      <c r="K1119" s="5" t="str">
        <f>OBV!G1119</f>
        <v>NEUTRAL</v>
      </c>
      <c r="L1119" s="5" t="str">
        <f>OBV!H1119</f>
        <v>NEUTRAL</v>
      </c>
      <c r="M1119" s="7">
        <f t="shared" si="170"/>
        <v>25</v>
      </c>
      <c r="N1119" s="7">
        <f t="shared" si="171"/>
        <v>100</v>
      </c>
      <c r="O1119" s="7">
        <f t="shared" si="172"/>
        <v>0</v>
      </c>
      <c r="P1119" s="7">
        <f t="shared" si="173"/>
        <v>49.5</v>
      </c>
      <c r="Q1119" s="8">
        <f t="shared" si="174"/>
        <v>51.174999999999997</v>
      </c>
      <c r="R1119" s="8">
        <f t="shared" si="175"/>
        <v>37.375</v>
      </c>
      <c r="S1119" s="8">
        <f t="shared" si="176"/>
        <v>41.025000000000006</v>
      </c>
      <c r="T1119" s="8">
        <f t="shared" si="177"/>
        <v>43.625</v>
      </c>
      <c r="U1119" s="7">
        <f t="shared" si="178"/>
        <v>43.191666666666663</v>
      </c>
      <c r="V1119" s="7">
        <f t="shared" si="179"/>
        <v>43.3</v>
      </c>
    </row>
    <row r="1120" spans="1:22" ht="13.5" x14ac:dyDescent="0.25">
      <c r="A1120" s="3">
        <f>RSI!A1120</f>
        <v>43942</v>
      </c>
      <c r="B1120" s="2">
        <f>RSI!B1120</f>
        <v>6.8975999999999997</v>
      </c>
      <c r="C1120" s="2">
        <f>RSI!I1120</f>
        <v>63.749905942337925</v>
      </c>
      <c r="D1120" s="2">
        <f>MACD!E1120</f>
        <v>-0.24652836336251394</v>
      </c>
      <c r="E1120" s="2">
        <f>MACD!F1120</f>
        <v>-0.17569906294507961</v>
      </c>
      <c r="F1120" s="2">
        <f>'Moving Avg'!D1120</f>
        <v>6.8940000000000001</v>
      </c>
      <c r="G1120" s="2">
        <f>'Moving Avg'!F1120</f>
        <v>6.59619</v>
      </c>
      <c r="H1120" s="2">
        <f>'Moving Avg'!G1120</f>
        <v>6.6625939999999977</v>
      </c>
      <c r="I1120" s="2">
        <f>'Moving Avg'!H1120</f>
        <v>7.4206880000000073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100</v>
      </c>
      <c r="O1120" s="7">
        <f t="shared" si="172"/>
        <v>0</v>
      </c>
      <c r="P1120" s="7">
        <f t="shared" si="173"/>
        <v>83.5</v>
      </c>
      <c r="Q1120" s="8">
        <f t="shared" si="174"/>
        <v>56.274999999999999</v>
      </c>
      <c r="R1120" s="8">
        <f t="shared" si="175"/>
        <v>45.875</v>
      </c>
      <c r="S1120" s="8">
        <f t="shared" si="176"/>
        <v>56.325000000000003</v>
      </c>
      <c r="T1120" s="8">
        <f t="shared" si="177"/>
        <v>52.125</v>
      </c>
      <c r="U1120" s="7">
        <f t="shared" si="178"/>
        <v>52.82500000000001</v>
      </c>
      <c r="V1120" s="7">
        <f t="shared" si="179"/>
        <v>52.650000000000006</v>
      </c>
    </row>
    <row r="1121" spans="1:22" ht="13.5" x14ac:dyDescent="0.25">
      <c r="A1121" s="3">
        <f>RSI!A1121</f>
        <v>43943</v>
      </c>
      <c r="B1121" s="2">
        <f>RSI!B1121</f>
        <v>6.8916000000000004</v>
      </c>
      <c r="C1121" s="2">
        <f>RSI!I1121</f>
        <v>63.269367055154454</v>
      </c>
      <c r="D1121" s="2">
        <f>MACD!E1121</f>
        <v>-0.25097076932797968</v>
      </c>
      <c r="E1121" s="2">
        <f>MACD!F1121</f>
        <v>-0.19075340422165965</v>
      </c>
      <c r="F1121" s="2">
        <f>'Moving Avg'!D1121</f>
        <v>6.8927999999999994</v>
      </c>
      <c r="G1121" s="2">
        <f>'Moving Avg'!F1121</f>
        <v>6.6288799999999997</v>
      </c>
      <c r="H1121" s="2">
        <f>'Moving Avg'!G1121</f>
        <v>6.6655919999999984</v>
      </c>
      <c r="I1121" s="2">
        <f>'Moving Avg'!H1121</f>
        <v>7.4112770000000046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  <c r="M1121" s="7">
        <f t="shared" si="170"/>
        <v>25</v>
      </c>
      <c r="N1121" s="7">
        <f t="shared" si="171"/>
        <v>100</v>
      </c>
      <c r="O1121" s="7">
        <f t="shared" si="172"/>
        <v>0</v>
      </c>
      <c r="P1121" s="7">
        <f t="shared" si="173"/>
        <v>16.5</v>
      </c>
      <c r="Q1121" s="8">
        <f t="shared" si="174"/>
        <v>46.225000000000001</v>
      </c>
      <c r="R1121" s="8">
        <f t="shared" si="175"/>
        <v>29.125</v>
      </c>
      <c r="S1121" s="8">
        <f t="shared" si="176"/>
        <v>26.175000000000001</v>
      </c>
      <c r="T1121" s="8">
        <f t="shared" si="177"/>
        <v>35.375</v>
      </c>
      <c r="U1121" s="7">
        <f t="shared" si="178"/>
        <v>33.841666666666661</v>
      </c>
      <c r="V1121" s="7">
        <f t="shared" si="179"/>
        <v>34.224999999999994</v>
      </c>
    </row>
    <row r="1122" spans="1:22" ht="13.5" x14ac:dyDescent="0.25">
      <c r="A1122" s="3">
        <f>RSI!A1122</f>
        <v>43944</v>
      </c>
      <c r="B1122" s="2">
        <f>RSI!B1122</f>
        <v>6.8856000000000002</v>
      </c>
      <c r="C1122" s="2">
        <f>RSI!I1122</f>
        <v>62.759900220147607</v>
      </c>
      <c r="D1122" s="2">
        <f>MACD!E1122</f>
        <v>-0.24167555155929321</v>
      </c>
      <c r="E1122" s="2">
        <f>MACD!F1122</f>
        <v>-0.20093783368918636</v>
      </c>
      <c r="F1122" s="2">
        <f>'Moving Avg'!D1122</f>
        <v>6.8915999999999995</v>
      </c>
      <c r="G1122" s="2">
        <f>'Moving Avg'!F1122</f>
        <v>6.6612699999999991</v>
      </c>
      <c r="H1122" s="2">
        <f>'Moving Avg'!G1122</f>
        <v>6.6685899999999982</v>
      </c>
      <c r="I1122" s="2">
        <f>'Moving Avg'!H1122</f>
        <v>7.4018360000000056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  <c r="M1122" s="7">
        <f t="shared" si="170"/>
        <v>25</v>
      </c>
      <c r="N1122" s="7">
        <f t="shared" si="171"/>
        <v>100</v>
      </c>
      <c r="O1122" s="7">
        <f t="shared" si="172"/>
        <v>0</v>
      </c>
      <c r="P1122" s="7">
        <f t="shared" si="173"/>
        <v>16.5</v>
      </c>
      <c r="Q1122" s="8">
        <f t="shared" si="174"/>
        <v>46.225000000000001</v>
      </c>
      <c r="R1122" s="8">
        <f t="shared" si="175"/>
        <v>29.125</v>
      </c>
      <c r="S1122" s="8">
        <f t="shared" si="176"/>
        <v>26.175000000000001</v>
      </c>
      <c r="T1122" s="8">
        <f t="shared" si="177"/>
        <v>35.375</v>
      </c>
      <c r="U1122" s="7">
        <f t="shared" si="178"/>
        <v>33.841666666666661</v>
      </c>
      <c r="V1122" s="7">
        <f t="shared" si="179"/>
        <v>34.224999999999994</v>
      </c>
    </row>
    <row r="1123" spans="1:22" ht="13.5" x14ac:dyDescent="0.25">
      <c r="A1123" s="3">
        <f>RSI!A1123</f>
        <v>43945</v>
      </c>
      <c r="B1123" s="2">
        <f>RSI!B1123</f>
        <v>6.8856000000000002</v>
      </c>
      <c r="C1123" s="2">
        <f>RSI!I1123</f>
        <v>62.7599002201476</v>
      </c>
      <c r="D1123" s="2">
        <f>MACD!E1123</f>
        <v>-0.21001205556890579</v>
      </c>
      <c r="E1123" s="2">
        <f>MACD!F1123</f>
        <v>-0.20275267806513025</v>
      </c>
      <c r="F1123" s="2">
        <f>'Moving Avg'!D1123</f>
        <v>6.8915999999999995</v>
      </c>
      <c r="G1123" s="2">
        <f>'Moving Avg'!F1123</f>
        <v>6.6936599999999986</v>
      </c>
      <c r="H1123" s="2">
        <f>'Moving Avg'!G1123</f>
        <v>6.6699099999999989</v>
      </c>
      <c r="I1123" s="2">
        <f>'Moving Avg'!H1123</f>
        <v>7.3932385000000043</v>
      </c>
      <c r="J1123" s="5" t="str">
        <f>OBV!F1123</f>
        <v>BEARISH</v>
      </c>
      <c r="K1123" s="5" t="str">
        <f>OBV!G1123</f>
        <v>NEUTRAL</v>
      </c>
      <c r="L1123" s="5" t="str">
        <f>OBV!H1123</f>
        <v>NEUTRAL</v>
      </c>
      <c r="M1123" s="7">
        <f t="shared" si="170"/>
        <v>25</v>
      </c>
      <c r="N1123" s="7">
        <f t="shared" si="171"/>
        <v>45</v>
      </c>
      <c r="O1123" s="7">
        <f t="shared" si="172"/>
        <v>0</v>
      </c>
      <c r="P1123" s="7">
        <f t="shared" si="173"/>
        <v>16.5</v>
      </c>
      <c r="Q1123" s="8">
        <f t="shared" si="174"/>
        <v>26.975000000000001</v>
      </c>
      <c r="R1123" s="8">
        <f t="shared" si="175"/>
        <v>18.125</v>
      </c>
      <c r="S1123" s="8">
        <f t="shared" si="176"/>
        <v>17.925000000000001</v>
      </c>
      <c r="T1123" s="8">
        <f t="shared" si="177"/>
        <v>21.625</v>
      </c>
      <c r="U1123" s="7">
        <f t="shared" si="178"/>
        <v>21.008333333333336</v>
      </c>
      <c r="V1123" s="7">
        <f t="shared" si="179"/>
        <v>21.162500000000001</v>
      </c>
    </row>
    <row r="1124" spans="1:22" ht="13.5" x14ac:dyDescent="0.25">
      <c r="A1124" s="3">
        <f>RSI!A1124</f>
        <v>43948</v>
      </c>
      <c r="B1124" s="2">
        <f>RSI!B1124</f>
        <v>6.8856000000000002</v>
      </c>
      <c r="C1124" s="2">
        <f>RSI!I1124</f>
        <v>62.7599002201476</v>
      </c>
      <c r="D1124" s="2">
        <f>MACD!E1124</f>
        <v>-0.16301630166682024</v>
      </c>
      <c r="E1124" s="2">
        <f>MACD!F1124</f>
        <v>-0.19480540278546826</v>
      </c>
      <c r="F1124" s="2">
        <f>'Moving Avg'!D1124</f>
        <v>6.8891999999999998</v>
      </c>
      <c r="G1124" s="2">
        <f>'Moving Avg'!F1124</f>
        <v>6.726049999999999</v>
      </c>
      <c r="H1124" s="2">
        <f>'Moving Avg'!G1124</f>
        <v>6.6705099999999993</v>
      </c>
      <c r="I1124" s="2">
        <f>'Moving Avg'!H1124</f>
        <v>7.3847815000000061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25</v>
      </c>
      <c r="N1124" s="7">
        <f t="shared" si="171"/>
        <v>0</v>
      </c>
      <c r="O1124" s="7">
        <f t="shared" si="172"/>
        <v>0</v>
      </c>
      <c r="P1124" s="7">
        <f t="shared" si="173"/>
        <v>16.5</v>
      </c>
      <c r="Q1124" s="8">
        <f t="shared" si="174"/>
        <v>11.225</v>
      </c>
      <c r="R1124" s="8">
        <f t="shared" si="175"/>
        <v>9.125</v>
      </c>
      <c r="S1124" s="8">
        <f t="shared" si="176"/>
        <v>11.175000000000001</v>
      </c>
      <c r="T1124" s="8">
        <f t="shared" si="177"/>
        <v>10.375</v>
      </c>
      <c r="U1124" s="7">
        <f t="shared" si="178"/>
        <v>10.508333333333335</v>
      </c>
      <c r="V1124" s="7">
        <f t="shared" si="179"/>
        <v>10.475000000000001</v>
      </c>
    </row>
    <row r="1125" spans="1:22" ht="13.5" x14ac:dyDescent="0.25">
      <c r="A1125" s="3">
        <f>RSI!A1125</f>
        <v>43949</v>
      </c>
      <c r="B1125" s="2">
        <f>RSI!B1125</f>
        <v>6.8856000000000002</v>
      </c>
      <c r="C1125" s="2">
        <f>RSI!I1125</f>
        <v>62.759900220147607</v>
      </c>
      <c r="D1125" s="2">
        <f>MACD!E1125</f>
        <v>-0.12881716340545069</v>
      </c>
      <c r="E1125" s="2">
        <f>MACD!F1125</f>
        <v>-0.18160775490946476</v>
      </c>
      <c r="F1125" s="2">
        <f>'Moving Avg'!D1125</f>
        <v>6.8867999999999991</v>
      </c>
      <c r="G1125" s="2">
        <f>'Moving Avg'!F1125</f>
        <v>6.7497400000000001</v>
      </c>
      <c r="H1125" s="2">
        <f>'Moving Avg'!G1125</f>
        <v>6.6708699999999999</v>
      </c>
      <c r="I1125" s="2">
        <f>'Moving Avg'!H1125</f>
        <v>7.3763245000000053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0</v>
      </c>
      <c r="O1125" s="7">
        <f t="shared" si="172"/>
        <v>0</v>
      </c>
      <c r="P1125" s="7">
        <f t="shared" si="173"/>
        <v>16.5</v>
      </c>
      <c r="Q1125" s="8">
        <f t="shared" si="174"/>
        <v>11.225</v>
      </c>
      <c r="R1125" s="8">
        <f t="shared" si="175"/>
        <v>9.125</v>
      </c>
      <c r="S1125" s="8">
        <f t="shared" si="176"/>
        <v>11.175000000000001</v>
      </c>
      <c r="T1125" s="8">
        <f t="shared" si="177"/>
        <v>10.375</v>
      </c>
      <c r="U1125" s="7">
        <f t="shared" si="178"/>
        <v>10.508333333333335</v>
      </c>
      <c r="V1125" s="7">
        <f t="shared" si="179"/>
        <v>10.475000000000001</v>
      </c>
    </row>
    <row r="1126" spans="1:22" ht="13.5" x14ac:dyDescent="0.25">
      <c r="A1126" s="3">
        <f>RSI!A1126</f>
        <v>43950</v>
      </c>
      <c r="B1126" s="2">
        <f>RSI!B1126</f>
        <v>6.8676000000000004</v>
      </c>
      <c r="C1126" s="2">
        <f>RSI!I1126</f>
        <v>60.784851662824252</v>
      </c>
      <c r="D1126" s="2">
        <f>MACD!E1126</f>
        <v>-9.4811375156167443E-2</v>
      </c>
      <c r="E1126" s="2">
        <f>MACD!F1126</f>
        <v>-0.16424847895880532</v>
      </c>
      <c r="F1126" s="2">
        <f>'Moving Avg'!D1126</f>
        <v>6.8820000000000006</v>
      </c>
      <c r="G1126" s="2">
        <f>'Moving Avg'!F1126</f>
        <v>6.7692349999999992</v>
      </c>
      <c r="H1126" s="2">
        <f>'Moving Avg'!G1126</f>
        <v>6.6708699999999999</v>
      </c>
      <c r="I1126" s="2">
        <f>'Moving Avg'!H1126</f>
        <v>7.3677775000000043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0</v>
      </c>
      <c r="P1126" s="7">
        <f t="shared" si="173"/>
        <v>16.5</v>
      </c>
      <c r="Q1126" s="8">
        <f t="shared" si="174"/>
        <v>11.225</v>
      </c>
      <c r="R1126" s="8">
        <f t="shared" si="175"/>
        <v>9.125</v>
      </c>
      <c r="S1126" s="8">
        <f t="shared" si="176"/>
        <v>11.175000000000001</v>
      </c>
      <c r="T1126" s="8">
        <f t="shared" si="177"/>
        <v>10.375</v>
      </c>
      <c r="U1126" s="7">
        <f t="shared" si="178"/>
        <v>10.508333333333335</v>
      </c>
      <c r="V1126" s="7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6.8676000000000004</v>
      </c>
      <c r="C1127" s="2">
        <f>RSI!I1127</f>
        <v>60.784851662824252</v>
      </c>
      <c r="D1127" s="2">
        <f>MACD!E1127</f>
        <v>-6.7669388634294059E-2</v>
      </c>
      <c r="E1127" s="2">
        <f>MACD!F1127</f>
        <v>-0.14493266089390308</v>
      </c>
      <c r="F1127" s="2">
        <f>'Moving Avg'!D1127</f>
        <v>6.878400000000001</v>
      </c>
      <c r="G1127" s="2">
        <f>'Moving Avg'!F1127</f>
        <v>6.7857299999999992</v>
      </c>
      <c r="H1127" s="2">
        <f>'Moving Avg'!G1127</f>
        <v>6.670869999999999</v>
      </c>
      <c r="I1127" s="2">
        <f>'Moving Avg'!H1127</f>
        <v>7.359230500000006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0</v>
      </c>
      <c r="P1127" s="7">
        <f t="shared" si="173"/>
        <v>16.5</v>
      </c>
      <c r="Q1127" s="8">
        <f t="shared" si="174"/>
        <v>11.225</v>
      </c>
      <c r="R1127" s="8">
        <f t="shared" si="175"/>
        <v>9.125</v>
      </c>
      <c r="S1127" s="8">
        <f t="shared" si="176"/>
        <v>11.175000000000001</v>
      </c>
      <c r="T1127" s="8">
        <f t="shared" si="177"/>
        <v>10.375</v>
      </c>
      <c r="U1127" s="7">
        <f t="shared" si="178"/>
        <v>10.508333333333335</v>
      </c>
      <c r="V1127" s="7">
        <f t="shared" si="179"/>
        <v>10.475000000000001</v>
      </c>
    </row>
    <row r="1128" spans="1:22" ht="13.5" x14ac:dyDescent="0.25">
      <c r="A1128" s="3">
        <f>RSI!A1128</f>
        <v>43955</v>
      </c>
      <c r="B1128" s="2">
        <f>RSI!B1128</f>
        <v>6.8676000000000004</v>
      </c>
      <c r="C1128" s="2">
        <f>RSI!I1128</f>
        <v>60.784851662824252</v>
      </c>
      <c r="D1128" s="2">
        <f>MACD!E1128</f>
        <v>-4.628271100451542E-2</v>
      </c>
      <c r="E1128" s="2">
        <f>MACD!F1128</f>
        <v>-0.12520267091602555</v>
      </c>
      <c r="F1128" s="2">
        <f>'Moving Avg'!D1128</f>
        <v>6.8748000000000005</v>
      </c>
      <c r="G1128" s="2">
        <f>'Moving Avg'!F1128</f>
        <v>6.8022249999999982</v>
      </c>
      <c r="H1128" s="2">
        <f>'Moving Avg'!G1128</f>
        <v>6.6714699999999993</v>
      </c>
      <c r="I1128" s="2">
        <f>'Moving Avg'!H1128</f>
        <v>7.3506835000000068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0</v>
      </c>
      <c r="O1128" s="7">
        <f t="shared" si="172"/>
        <v>0</v>
      </c>
      <c r="P1128" s="7">
        <f t="shared" si="173"/>
        <v>16.5</v>
      </c>
      <c r="Q1128" s="8">
        <f t="shared" si="174"/>
        <v>11.225</v>
      </c>
      <c r="R1128" s="8">
        <f t="shared" si="175"/>
        <v>9.125</v>
      </c>
      <c r="S1128" s="8">
        <f t="shared" si="176"/>
        <v>11.175000000000001</v>
      </c>
      <c r="T1128" s="8">
        <f t="shared" si="177"/>
        <v>10.375</v>
      </c>
      <c r="U1128" s="7">
        <f t="shared" si="178"/>
        <v>10.508333333333335</v>
      </c>
      <c r="V1128" s="7">
        <f t="shared" si="179"/>
        <v>10.475000000000001</v>
      </c>
    </row>
    <row r="1129" spans="1:22" ht="13.5" x14ac:dyDescent="0.25">
      <c r="A1129" s="3">
        <f>RSI!A1129</f>
        <v>43956</v>
      </c>
      <c r="B1129" s="2">
        <f>RSI!B1129</f>
        <v>6.8676000000000004</v>
      </c>
      <c r="C1129" s="2">
        <f>RSI!I1129</f>
        <v>60.784851662824252</v>
      </c>
      <c r="D1129" s="2">
        <f>MACD!E1129</f>
        <v>-2.6948046639252432E-2</v>
      </c>
      <c r="E1129" s="2">
        <f>MACD!F1129</f>
        <v>-0.10555174606067093</v>
      </c>
      <c r="F1129" s="2">
        <f>'Moving Avg'!D1129</f>
        <v>6.8712</v>
      </c>
      <c r="G1129" s="2">
        <f>'Moving Avg'!F1129</f>
        <v>6.818719999999999</v>
      </c>
      <c r="H1129" s="2">
        <f>'Moving Avg'!G1129</f>
        <v>6.6723099999999995</v>
      </c>
      <c r="I1129" s="2">
        <f>'Moving Avg'!H1129</f>
        <v>7.341236500000007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0</v>
      </c>
      <c r="O1129" s="7">
        <f t="shared" si="172"/>
        <v>0</v>
      </c>
      <c r="P1129" s="7">
        <f t="shared" si="173"/>
        <v>16.5</v>
      </c>
      <c r="Q1129" s="8">
        <f t="shared" si="174"/>
        <v>11.225</v>
      </c>
      <c r="R1129" s="8">
        <f t="shared" si="175"/>
        <v>9.125</v>
      </c>
      <c r="S1129" s="8">
        <f t="shared" si="176"/>
        <v>11.175000000000001</v>
      </c>
      <c r="T1129" s="8">
        <f t="shared" si="177"/>
        <v>10.375</v>
      </c>
      <c r="U1129" s="7">
        <f t="shared" si="178"/>
        <v>10.508333333333335</v>
      </c>
      <c r="V1129" s="7">
        <f t="shared" si="179"/>
        <v>10.475000000000001</v>
      </c>
    </row>
    <row r="1130" spans="1:22" ht="13.5" x14ac:dyDescent="0.25">
      <c r="A1130" s="3">
        <f>RSI!A1130</f>
        <v>43957</v>
      </c>
      <c r="B1130" s="2">
        <f>RSI!B1130</f>
        <v>6.6757</v>
      </c>
      <c r="C1130" s="2">
        <f>RSI!I1130</f>
        <v>41.883894643111475</v>
      </c>
      <c r="D1130" s="2">
        <f>MACD!E1130</f>
        <v>3.0639900758586691E-3</v>
      </c>
      <c r="E1130" s="2">
        <f>MACD!F1130</f>
        <v>-8.3828598833365006E-2</v>
      </c>
      <c r="F1130" s="2">
        <f>'Moving Avg'!D1130</f>
        <v>6.8292200000000012</v>
      </c>
      <c r="G1130" s="2">
        <f>'Moving Avg'!F1130</f>
        <v>6.8340149999999982</v>
      </c>
      <c r="H1130" s="2">
        <f>'Moving Avg'!G1130</f>
        <v>6.6713500000000003</v>
      </c>
      <c r="I1130" s="2">
        <f>'Moving Avg'!H1130</f>
        <v>7.3311300000000061</v>
      </c>
      <c r="J1130" s="5" t="str">
        <f>OBV!F1130</f>
        <v>BEARISH</v>
      </c>
      <c r="K1130" s="5" t="str">
        <f>OBV!G1130</f>
        <v>WEAK</v>
      </c>
      <c r="L1130" s="5" t="str">
        <f>OBV!H1130</f>
        <v>CONFIRMED BEARISH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0</v>
      </c>
      <c r="Q1130" s="8">
        <f t="shared" si="174"/>
        <v>8.75</v>
      </c>
      <c r="R1130" s="8">
        <f t="shared" si="175"/>
        <v>5</v>
      </c>
      <c r="S1130" s="8">
        <f t="shared" si="176"/>
        <v>3.75</v>
      </c>
      <c r="T1130" s="8">
        <f t="shared" si="177"/>
        <v>6.25</v>
      </c>
      <c r="U1130" s="7">
        <f t="shared" si="178"/>
        <v>5.833333333333333</v>
      </c>
      <c r="V1130" s="7">
        <f t="shared" si="179"/>
        <v>5.9375</v>
      </c>
    </row>
    <row r="1131" spans="1:22" ht="13.5" x14ac:dyDescent="0.25">
      <c r="A1131" s="3">
        <f>RSI!A1131</f>
        <v>43958</v>
      </c>
      <c r="B1131" s="2">
        <f>RSI!B1131</f>
        <v>6.8676000000000004</v>
      </c>
      <c r="C1131" s="2">
        <f>RSI!I1131</f>
        <v>56.46301866325075</v>
      </c>
      <c r="D1131" s="2">
        <f>MACD!E1131</f>
        <v>1.3933659979996627E-2</v>
      </c>
      <c r="E1131" s="2">
        <f>MACD!F1131</f>
        <v>-6.427614707069268E-2</v>
      </c>
      <c r="F1131" s="2">
        <f>'Moving Avg'!D1131</f>
        <v>6.8292200000000012</v>
      </c>
      <c r="G1131" s="2">
        <f>'Moving Avg'!F1131</f>
        <v>6.8520099999999982</v>
      </c>
      <c r="H1131" s="2">
        <f>'Moving Avg'!G1131</f>
        <v>6.6719499999999989</v>
      </c>
      <c r="I1131" s="2">
        <f>'Moving Avg'!H1131</f>
        <v>7.3231825000000059</v>
      </c>
      <c r="J1131" s="5" t="str">
        <f>OBV!F1131</f>
        <v>BEARISH</v>
      </c>
      <c r="K1131" s="5" t="str">
        <f>OBV!G1131</f>
        <v>WEAK</v>
      </c>
      <c r="L1131" s="5" t="str">
        <f>OBV!H1131</f>
        <v>NEUTRAL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0</v>
      </c>
      <c r="Q1131" s="8">
        <f t="shared" si="174"/>
        <v>8.75</v>
      </c>
      <c r="R1131" s="8">
        <f t="shared" si="175"/>
        <v>5</v>
      </c>
      <c r="S1131" s="8">
        <f t="shared" si="176"/>
        <v>3.75</v>
      </c>
      <c r="T1131" s="8">
        <f t="shared" si="177"/>
        <v>6.25</v>
      </c>
      <c r="U1131" s="7">
        <f t="shared" si="178"/>
        <v>5.833333333333333</v>
      </c>
      <c r="V1131" s="7">
        <f t="shared" si="179"/>
        <v>5.9375</v>
      </c>
    </row>
    <row r="1132" spans="1:22" ht="13.5" x14ac:dyDescent="0.25">
      <c r="A1132" s="3">
        <f>RSI!A1132</f>
        <v>43959</v>
      </c>
      <c r="B1132" s="2">
        <f>RSI!B1132</f>
        <v>6.8676000000000004</v>
      </c>
      <c r="C1132" s="2">
        <f>RSI!I1132</f>
        <v>56.46301866325075</v>
      </c>
      <c r="D1132" s="2">
        <f>MACD!E1132</f>
        <v>2.1641422326770687E-2</v>
      </c>
      <c r="E1132" s="2">
        <f>MACD!F1132</f>
        <v>-4.7092633191200009E-2</v>
      </c>
      <c r="F1132" s="2">
        <f>'Moving Avg'!D1132</f>
        <v>6.8292200000000012</v>
      </c>
      <c r="G1132" s="2">
        <f>'Moving Avg'!F1132</f>
        <v>6.8655049999999989</v>
      </c>
      <c r="H1132" s="2">
        <f>'Moving Avg'!G1132</f>
        <v>6.6725500000000002</v>
      </c>
      <c r="I1132" s="2">
        <f>'Moving Avg'!H1132</f>
        <v>7.3164950000000077</v>
      </c>
      <c r="J1132" s="5" t="str">
        <f>OBV!F1132</f>
        <v>BEARISH</v>
      </c>
      <c r="K1132" s="5" t="str">
        <f>OBV!G1132</f>
        <v>WEAK</v>
      </c>
      <c r="L1132" s="5" t="str">
        <f>OBV!H1132</f>
        <v>NEUTRAL</v>
      </c>
      <c r="M1132" s="7">
        <f t="shared" si="170"/>
        <v>25</v>
      </c>
      <c r="N1132" s="7">
        <f t="shared" si="171"/>
        <v>0</v>
      </c>
      <c r="O1132" s="7">
        <f t="shared" si="172"/>
        <v>0</v>
      </c>
      <c r="P1132" s="7">
        <f t="shared" si="173"/>
        <v>0</v>
      </c>
      <c r="Q1132" s="8">
        <f t="shared" si="174"/>
        <v>8.75</v>
      </c>
      <c r="R1132" s="8">
        <f t="shared" si="175"/>
        <v>5</v>
      </c>
      <c r="S1132" s="8">
        <f t="shared" si="176"/>
        <v>3.75</v>
      </c>
      <c r="T1132" s="8">
        <f t="shared" si="177"/>
        <v>6.25</v>
      </c>
      <c r="U1132" s="7">
        <f t="shared" si="178"/>
        <v>5.833333333333333</v>
      </c>
      <c r="V1132" s="7">
        <f t="shared" si="179"/>
        <v>5.9375</v>
      </c>
    </row>
    <row r="1133" spans="1:22" ht="13.5" x14ac:dyDescent="0.25">
      <c r="A1133" s="3">
        <f>RSI!A1133</f>
        <v>43962</v>
      </c>
      <c r="B1133" s="2">
        <f>RSI!B1133</f>
        <v>6.8975999999999997</v>
      </c>
      <c r="C1133" s="2">
        <f>RSI!I1133</f>
        <v>58.35707044874723</v>
      </c>
      <c r="D1133" s="2">
        <f>MACD!E1133</f>
        <v>2.5416547557699509E-2</v>
      </c>
      <c r="E1133" s="2">
        <f>MACD!F1133</f>
        <v>-3.2590797041420108E-2</v>
      </c>
      <c r="F1133" s="2">
        <f>'Moving Avg'!D1133</f>
        <v>6.8352199999999996</v>
      </c>
      <c r="G1133" s="2">
        <f>'Moving Avg'!F1133</f>
        <v>6.8724049999999988</v>
      </c>
      <c r="H1133" s="2">
        <f>'Moving Avg'!G1133</f>
        <v>6.6737500000000001</v>
      </c>
      <c r="I1133" s="2">
        <f>'Moving Avg'!H1133</f>
        <v>7.3087275000000069</v>
      </c>
      <c r="J1133" s="5" t="str">
        <f>OBV!F1133</f>
        <v>BEARISH</v>
      </c>
      <c r="K1133" s="5" t="str">
        <f>OBV!G1133</f>
        <v>NEUTRAL</v>
      </c>
      <c r="L1133" s="5" t="str">
        <f>OBV!H1133</f>
        <v>BEARISH DIVERGENCE</v>
      </c>
      <c r="M1133" s="7">
        <f t="shared" si="170"/>
        <v>25</v>
      </c>
      <c r="N1133" s="7">
        <f t="shared" si="171"/>
        <v>0</v>
      </c>
      <c r="O1133" s="7">
        <f t="shared" si="172"/>
        <v>0</v>
      </c>
      <c r="P1133" s="7">
        <f t="shared" si="173"/>
        <v>16.5</v>
      </c>
      <c r="Q1133" s="8">
        <f t="shared" si="174"/>
        <v>11.225</v>
      </c>
      <c r="R1133" s="8">
        <f t="shared" si="175"/>
        <v>9.125</v>
      </c>
      <c r="S1133" s="8">
        <f t="shared" si="176"/>
        <v>11.175000000000001</v>
      </c>
      <c r="T1133" s="8">
        <f t="shared" si="177"/>
        <v>10.375</v>
      </c>
      <c r="U1133" s="7">
        <f t="shared" si="178"/>
        <v>10.508333333333335</v>
      </c>
      <c r="V1133" s="7">
        <f t="shared" si="179"/>
        <v>10.475000000000001</v>
      </c>
    </row>
    <row r="1134" spans="1:22" ht="13.5" x14ac:dyDescent="0.25">
      <c r="A1134" s="3">
        <f>RSI!A1134</f>
        <v>43963</v>
      </c>
      <c r="B1134" s="2">
        <f>RSI!B1134</f>
        <v>6.9276</v>
      </c>
      <c r="C1134" s="2">
        <f>RSI!I1134</f>
        <v>60.220764631129725</v>
      </c>
      <c r="D1134" s="2">
        <f>MACD!E1134</f>
        <v>2.5725645131131181E-2</v>
      </c>
      <c r="E1134" s="2">
        <f>MACD!F1134</f>
        <v>-2.0927508606909853E-2</v>
      </c>
      <c r="F1134" s="2">
        <f>'Moving Avg'!D1134</f>
        <v>6.8472200000000001</v>
      </c>
      <c r="G1134" s="2">
        <f>'Moving Avg'!F1134</f>
        <v>6.8739049999999988</v>
      </c>
      <c r="H1134" s="2">
        <f>'Moving Avg'!G1134</f>
        <v>6.6762699999999997</v>
      </c>
      <c r="I1134" s="2">
        <f>'Moving Avg'!H1134</f>
        <v>7.3022200000000064</v>
      </c>
      <c r="J1134" s="5" t="str">
        <f>OBV!F1134</f>
        <v>BEARISH</v>
      </c>
      <c r="K1134" s="5" t="str">
        <f>OBV!G1134</f>
        <v>NEUTRAL</v>
      </c>
      <c r="L1134" s="5" t="str">
        <f>OBV!H1134</f>
        <v>BEARISH DIVERGENCE</v>
      </c>
      <c r="M1134" s="7">
        <f t="shared" si="170"/>
        <v>25</v>
      </c>
      <c r="N1134" s="7">
        <f t="shared" si="171"/>
        <v>0</v>
      </c>
      <c r="O1134" s="7">
        <f t="shared" si="172"/>
        <v>0</v>
      </c>
      <c r="P1134" s="7">
        <f t="shared" si="173"/>
        <v>16.5</v>
      </c>
      <c r="Q1134" s="8">
        <f t="shared" si="174"/>
        <v>11.225</v>
      </c>
      <c r="R1134" s="8">
        <f t="shared" si="175"/>
        <v>9.125</v>
      </c>
      <c r="S1134" s="8">
        <f t="shared" si="176"/>
        <v>11.175000000000001</v>
      </c>
      <c r="T1134" s="8">
        <f t="shared" si="177"/>
        <v>10.375</v>
      </c>
      <c r="U1134" s="7">
        <f t="shared" si="178"/>
        <v>10.508333333333335</v>
      </c>
      <c r="V1134" s="7">
        <f t="shared" si="179"/>
        <v>10.475000000000001</v>
      </c>
    </row>
    <row r="1135" spans="1:22" ht="13.5" x14ac:dyDescent="0.25">
      <c r="A1135" s="3">
        <f>RSI!A1135</f>
        <v>43964</v>
      </c>
      <c r="B1135" s="2">
        <f>RSI!B1135</f>
        <v>6.9276</v>
      </c>
      <c r="C1135" s="2">
        <f>RSI!I1135</f>
        <v>60.220764631129725</v>
      </c>
      <c r="D1135" s="2">
        <f>MACD!E1135</f>
        <v>2.5196013370929471E-2</v>
      </c>
      <c r="E1135" s="2">
        <f>MACD!F1135</f>
        <v>-1.170280421134199E-2</v>
      </c>
      <c r="F1135" s="2">
        <f>'Moving Avg'!D1135</f>
        <v>6.8975999999999997</v>
      </c>
      <c r="G1135" s="2">
        <f>'Moving Avg'!F1135</f>
        <v>6.8769049999999989</v>
      </c>
      <c r="H1135" s="2">
        <f>'Moving Avg'!G1135</f>
        <v>6.6809479999999999</v>
      </c>
      <c r="I1135" s="2">
        <f>'Moving Avg'!H1135</f>
        <v>7.2948725000000056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83.5</v>
      </c>
      <c r="Q1135" s="8">
        <f t="shared" si="174"/>
        <v>21.274999999999999</v>
      </c>
      <c r="R1135" s="8">
        <f t="shared" si="175"/>
        <v>25.875</v>
      </c>
      <c r="S1135" s="8">
        <f t="shared" si="176"/>
        <v>41.325000000000003</v>
      </c>
      <c r="T1135" s="8">
        <f t="shared" si="177"/>
        <v>27.125</v>
      </c>
      <c r="U1135" s="7">
        <f t="shared" si="178"/>
        <v>29.491666666666664</v>
      </c>
      <c r="V1135" s="7">
        <f t="shared" si="179"/>
        <v>28.9</v>
      </c>
    </row>
    <row r="1136" spans="1:22" ht="13.5" x14ac:dyDescent="0.25">
      <c r="A1136" s="3">
        <f>RSI!A1136</f>
        <v>43965</v>
      </c>
      <c r="B1136" s="2">
        <f>RSI!B1136</f>
        <v>6.8916000000000004</v>
      </c>
      <c r="C1136" s="2">
        <f>RSI!I1136</f>
        <v>56.689834092485349</v>
      </c>
      <c r="D1136" s="2">
        <f>MACD!E1136</f>
        <v>2.3912729075945549E-2</v>
      </c>
      <c r="E1136" s="2">
        <f>MACD!F1136</f>
        <v>-4.5796975538844823E-3</v>
      </c>
      <c r="F1136" s="2">
        <f>'Moving Avg'!D1136</f>
        <v>6.9024000000000001</v>
      </c>
      <c r="G1136" s="2">
        <f>'Moving Avg'!F1136</f>
        <v>6.8766049999999996</v>
      </c>
      <c r="H1136" s="2">
        <f>'Moving Avg'!G1136</f>
        <v>6.6826279999999993</v>
      </c>
      <c r="I1136" s="2">
        <f>'Moving Avg'!H1136</f>
        <v>7.2864755000000079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83.5</v>
      </c>
      <c r="Q1136" s="8">
        <f t="shared" si="174"/>
        <v>21.274999999999999</v>
      </c>
      <c r="R1136" s="8">
        <f t="shared" si="175"/>
        <v>25.875</v>
      </c>
      <c r="S1136" s="8">
        <f t="shared" si="176"/>
        <v>41.325000000000003</v>
      </c>
      <c r="T1136" s="8">
        <f t="shared" si="177"/>
        <v>27.125</v>
      </c>
      <c r="U1136" s="7">
        <f t="shared" si="178"/>
        <v>29.491666666666664</v>
      </c>
      <c r="V1136" s="7">
        <f t="shared" si="179"/>
        <v>28.9</v>
      </c>
    </row>
    <row r="1137" spans="1:22" ht="13.5" x14ac:dyDescent="0.25">
      <c r="A1137" s="3">
        <f>RSI!A1137</f>
        <v>43966</v>
      </c>
      <c r="B1137" s="2">
        <f>RSI!B1137</f>
        <v>6.8975999999999997</v>
      </c>
      <c r="C1137" s="2">
        <f>RSI!I1137</f>
        <v>57.140878812525365</v>
      </c>
      <c r="D1137" s="2">
        <f>MACD!E1137</f>
        <v>2.1916848456504212E-2</v>
      </c>
      <c r="E1137" s="2">
        <f>MACD!F1137</f>
        <v>7.1961164819325666E-4</v>
      </c>
      <c r="F1137" s="2">
        <f>'Moving Avg'!D1137</f>
        <v>6.9084000000000003</v>
      </c>
      <c r="G1137" s="2">
        <f>'Moving Avg'!F1137</f>
        <v>6.8769049999999989</v>
      </c>
      <c r="H1137" s="2">
        <f>'Moving Avg'!G1137</f>
        <v>6.6844280000000005</v>
      </c>
      <c r="I1137" s="2">
        <f>'Moving Avg'!H1137</f>
        <v>7.2777185000000069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83.5</v>
      </c>
      <c r="Q1137" s="8">
        <f t="shared" si="174"/>
        <v>21.274999999999999</v>
      </c>
      <c r="R1137" s="8">
        <f t="shared" si="175"/>
        <v>25.875</v>
      </c>
      <c r="S1137" s="8">
        <f t="shared" si="176"/>
        <v>41.325000000000003</v>
      </c>
      <c r="T1137" s="8">
        <f t="shared" si="177"/>
        <v>27.125</v>
      </c>
      <c r="U1137" s="7">
        <f t="shared" si="178"/>
        <v>29.491666666666664</v>
      </c>
      <c r="V1137" s="7">
        <f t="shared" si="179"/>
        <v>28.9</v>
      </c>
    </row>
    <row r="1138" spans="1:22" ht="13.5" x14ac:dyDescent="0.25">
      <c r="A1138" s="3">
        <f>RSI!A1138</f>
        <v>43969</v>
      </c>
      <c r="B1138" s="2">
        <f>RSI!B1138</f>
        <v>6.8916000000000004</v>
      </c>
      <c r="C1138" s="2">
        <f>RSI!I1138</f>
        <v>56.507129234119716</v>
      </c>
      <c r="D1138" s="2">
        <f>MACD!E1138</f>
        <v>2.0205923772252277E-2</v>
      </c>
      <c r="E1138" s="2">
        <f>MACD!F1138</f>
        <v>4.6168740730050612E-3</v>
      </c>
      <c r="F1138" s="2">
        <f>'Moving Avg'!D1138</f>
        <v>6.9072000000000005</v>
      </c>
      <c r="G1138" s="2">
        <f>'Moving Avg'!F1138</f>
        <v>6.8772049999999991</v>
      </c>
      <c r="H1138" s="2">
        <f>'Moving Avg'!G1138</f>
        <v>6.6861080000000008</v>
      </c>
      <c r="I1138" s="2">
        <f>'Moving Avg'!H1138</f>
        <v>7.2689015000000055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16.5</v>
      </c>
      <c r="Q1138" s="8">
        <f t="shared" si="174"/>
        <v>11.225</v>
      </c>
      <c r="R1138" s="8">
        <f t="shared" si="175"/>
        <v>9.125</v>
      </c>
      <c r="S1138" s="8">
        <f t="shared" si="176"/>
        <v>11.175000000000001</v>
      </c>
      <c r="T1138" s="8">
        <f t="shared" si="177"/>
        <v>10.375</v>
      </c>
      <c r="U1138" s="7">
        <f t="shared" si="178"/>
        <v>10.508333333333335</v>
      </c>
      <c r="V1138" s="7">
        <f t="shared" si="179"/>
        <v>10.475000000000001</v>
      </c>
    </row>
    <row r="1139" spans="1:22" ht="13.5" x14ac:dyDescent="0.25">
      <c r="A1139" s="3">
        <f>RSI!A1139</f>
        <v>43970</v>
      </c>
      <c r="B1139" s="2">
        <f>RSI!B1139</f>
        <v>6.8975999999999997</v>
      </c>
      <c r="C1139" s="2">
        <f>RSI!I1139</f>
        <v>57.020483268310507</v>
      </c>
      <c r="D1139" s="2">
        <f>MACD!E1139</f>
        <v>1.7917240059265538E-2</v>
      </c>
      <c r="E1139" s="2">
        <f>MACD!F1139</f>
        <v>7.2769472702571576E-3</v>
      </c>
      <c r="F1139" s="2">
        <f>'Moving Avg'!D1139</f>
        <v>6.9012000000000002</v>
      </c>
      <c r="G1139" s="2">
        <f>'Moving Avg'!F1139</f>
        <v>6.8772050000000009</v>
      </c>
      <c r="H1139" s="2">
        <f>'Moving Avg'!G1139</f>
        <v>6.6879080000000011</v>
      </c>
      <c r="I1139" s="2">
        <f>'Moving Avg'!H1139</f>
        <v>7.2605045000000041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16.5</v>
      </c>
      <c r="Q1139" s="8">
        <f t="shared" si="174"/>
        <v>11.225</v>
      </c>
      <c r="R1139" s="8">
        <f t="shared" si="175"/>
        <v>9.125</v>
      </c>
      <c r="S1139" s="8">
        <f t="shared" si="176"/>
        <v>11.175000000000001</v>
      </c>
      <c r="T1139" s="8">
        <f t="shared" si="177"/>
        <v>10.375</v>
      </c>
      <c r="U1139" s="7">
        <f t="shared" si="178"/>
        <v>10.508333333333335</v>
      </c>
      <c r="V1139" s="7">
        <f t="shared" si="179"/>
        <v>10.475000000000001</v>
      </c>
    </row>
    <row r="1140" spans="1:22" ht="13.5" x14ac:dyDescent="0.25">
      <c r="A1140" s="3">
        <f>RSI!A1140</f>
        <v>43971</v>
      </c>
      <c r="B1140" s="2">
        <f>RSI!B1140</f>
        <v>6.8975999999999997</v>
      </c>
      <c r="C1140" s="2">
        <f>RSI!I1140</f>
        <v>57.020483268310507</v>
      </c>
      <c r="D1140" s="2">
        <f>MACD!E1140</f>
        <v>-1.3945030542752868E-2</v>
      </c>
      <c r="E1140" s="2">
        <f>MACD!F1140</f>
        <v>3.0325517076551524E-3</v>
      </c>
      <c r="F1140" s="2">
        <f>'Moving Avg'!D1140</f>
        <v>6.8952</v>
      </c>
      <c r="G1140" s="2">
        <f>'Moving Avg'!F1140</f>
        <v>6.8772050000000009</v>
      </c>
      <c r="H1140" s="2">
        <f>'Moving Avg'!G1140</f>
        <v>6.6915060000000013</v>
      </c>
      <c r="I1140" s="2">
        <f>'Moving Avg'!H1140</f>
        <v>7.2521975000000056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45</v>
      </c>
      <c r="O1140" s="7">
        <f t="shared" si="172"/>
        <v>0</v>
      </c>
      <c r="P1140" s="7">
        <f t="shared" si="173"/>
        <v>16.5</v>
      </c>
      <c r="Q1140" s="8">
        <f t="shared" si="174"/>
        <v>26.975000000000001</v>
      </c>
      <c r="R1140" s="8">
        <f t="shared" si="175"/>
        <v>18.125</v>
      </c>
      <c r="S1140" s="8">
        <f t="shared" si="176"/>
        <v>17.925000000000001</v>
      </c>
      <c r="T1140" s="8">
        <f t="shared" si="177"/>
        <v>21.625</v>
      </c>
      <c r="U1140" s="7">
        <f t="shared" si="178"/>
        <v>21.008333333333336</v>
      </c>
      <c r="V1140" s="7">
        <f t="shared" si="179"/>
        <v>21.162500000000001</v>
      </c>
    </row>
    <row r="1141" spans="1:22" ht="13.5" x14ac:dyDescent="0.25">
      <c r="A1141" s="3">
        <f>RSI!A1141</f>
        <v>43972</v>
      </c>
      <c r="B1141" s="2">
        <f>RSI!B1141</f>
        <v>6.8975999999999997</v>
      </c>
      <c r="C1141" s="2">
        <f>RSI!I1141</f>
        <v>57.020483268310507</v>
      </c>
      <c r="D1141" s="2">
        <f>MACD!E1141</f>
        <v>-1.1755128244701041E-2</v>
      </c>
      <c r="E1141" s="2">
        <f>MACD!F1141</f>
        <v>7.501571718391371E-5</v>
      </c>
      <c r="F1141" s="2">
        <f>'Moving Avg'!D1141</f>
        <v>6.8963999999999999</v>
      </c>
      <c r="G1141" s="2">
        <f>'Moving Avg'!F1141</f>
        <v>6.8775050000000011</v>
      </c>
      <c r="H1141" s="2">
        <f>'Moving Avg'!G1141</f>
        <v>6.6934260000000014</v>
      </c>
      <c r="I1141" s="2">
        <f>'Moving Avg'!H1141</f>
        <v>7.2438905000000045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45</v>
      </c>
      <c r="O1141" s="7">
        <f t="shared" si="172"/>
        <v>0</v>
      </c>
      <c r="P1141" s="7">
        <f t="shared" si="173"/>
        <v>83.5</v>
      </c>
      <c r="Q1141" s="8">
        <f t="shared" si="174"/>
        <v>37.024999999999999</v>
      </c>
      <c r="R1141" s="8">
        <f t="shared" si="175"/>
        <v>34.875</v>
      </c>
      <c r="S1141" s="8">
        <f t="shared" si="176"/>
        <v>48.075000000000003</v>
      </c>
      <c r="T1141" s="8">
        <f t="shared" si="177"/>
        <v>38.375</v>
      </c>
      <c r="U1141" s="7">
        <f t="shared" si="178"/>
        <v>39.991666666666667</v>
      </c>
      <c r="V1141" s="7">
        <f t="shared" si="179"/>
        <v>39.587500000000006</v>
      </c>
    </row>
    <row r="1142" spans="1:22" ht="13.5" x14ac:dyDescent="0.25">
      <c r="A1142" s="3">
        <f>RSI!A1142</f>
        <v>43973</v>
      </c>
      <c r="B1142" s="2">
        <f>RSI!B1142</f>
        <v>6.8916000000000004</v>
      </c>
      <c r="C1142" s="2">
        <f>RSI!I1142</f>
        <v>56.192105828371908</v>
      </c>
      <c r="D1142" s="2">
        <f>MACD!E1142</f>
        <v>-9.802867147997496E-3</v>
      </c>
      <c r="E1142" s="2">
        <f>MACD!F1142</f>
        <v>-1.9005608558523685E-3</v>
      </c>
      <c r="F1142" s="2">
        <f>'Moving Avg'!D1142</f>
        <v>6.8952</v>
      </c>
      <c r="G1142" s="2">
        <f>'Moving Avg'!F1142</f>
        <v>6.8778050000000004</v>
      </c>
      <c r="H1142" s="2">
        <f>'Moving Avg'!G1142</f>
        <v>6.6993040000000033</v>
      </c>
      <c r="I1142" s="2">
        <f>'Moving Avg'!H1142</f>
        <v>7.2355235000000038</v>
      </c>
      <c r="J1142" s="5" t="str">
        <f>OBV!F1142</f>
        <v>BEARISH</v>
      </c>
      <c r="K1142" s="5" t="str">
        <f>OBV!G1142</f>
        <v>WEAK</v>
      </c>
      <c r="L1142" s="5" t="str">
        <f>OBV!H1142</f>
        <v>CONFIRMED BEARISH</v>
      </c>
      <c r="M1142" s="7">
        <f t="shared" si="170"/>
        <v>25</v>
      </c>
      <c r="N1142" s="7">
        <f t="shared" si="171"/>
        <v>45</v>
      </c>
      <c r="O1142" s="7">
        <f t="shared" si="172"/>
        <v>0</v>
      </c>
      <c r="P1142" s="7">
        <f t="shared" si="173"/>
        <v>0</v>
      </c>
      <c r="Q1142" s="8">
        <f t="shared" si="174"/>
        <v>24.5</v>
      </c>
      <c r="R1142" s="8">
        <f t="shared" si="175"/>
        <v>14</v>
      </c>
      <c r="S1142" s="8">
        <f t="shared" si="176"/>
        <v>10.5</v>
      </c>
      <c r="T1142" s="8">
        <f t="shared" si="177"/>
        <v>17.5</v>
      </c>
      <c r="U1142" s="7">
        <f t="shared" si="178"/>
        <v>16.333333333333332</v>
      </c>
      <c r="V1142" s="7">
        <f t="shared" si="179"/>
        <v>16.625</v>
      </c>
    </row>
    <row r="1143" spans="1:22" ht="13.5" x14ac:dyDescent="0.25">
      <c r="A1143" s="3">
        <f>RSI!A1143</f>
        <v>43977</v>
      </c>
      <c r="B1143" s="2">
        <f>RSI!B1143</f>
        <v>6.8376000000000001</v>
      </c>
      <c r="C1143" s="2">
        <f>RSI!I1143</f>
        <v>49.25644809213405</v>
      </c>
      <c r="D1143" s="2">
        <f>MACD!E1143</f>
        <v>1.8027607190340689E-4</v>
      </c>
      <c r="E1143" s="2">
        <f>MACD!F1143</f>
        <v>-1.4843934703012136E-3</v>
      </c>
      <c r="F1143" s="2">
        <f>'Moving Avg'!D1143</f>
        <v>6.8843999999999994</v>
      </c>
      <c r="G1143" s="2">
        <f>'Moving Avg'!F1143</f>
        <v>6.8754050000000007</v>
      </c>
      <c r="H1143" s="2">
        <f>'Moving Avg'!G1143</f>
        <v>6.7042220000000032</v>
      </c>
      <c r="I1143" s="2">
        <f>'Moving Avg'!H1143</f>
        <v>7.2268865000000035</v>
      </c>
      <c r="J1143" s="5" t="str">
        <f>OBV!F1143</f>
        <v>BEARISH</v>
      </c>
      <c r="K1143" s="5" t="str">
        <f>OBV!G1143</f>
        <v>WEAK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0</v>
      </c>
      <c r="Q1143" s="8">
        <f t="shared" si="174"/>
        <v>8.75</v>
      </c>
      <c r="R1143" s="8">
        <f t="shared" si="175"/>
        <v>5</v>
      </c>
      <c r="S1143" s="8">
        <f t="shared" si="176"/>
        <v>3.75</v>
      </c>
      <c r="T1143" s="8">
        <f t="shared" si="177"/>
        <v>6.25</v>
      </c>
      <c r="U1143" s="7">
        <f t="shared" si="178"/>
        <v>5.833333333333333</v>
      </c>
      <c r="V1143" s="7">
        <f t="shared" si="179"/>
        <v>5.9375</v>
      </c>
    </row>
    <row r="1144" spans="1:22" ht="13.5" x14ac:dyDescent="0.25">
      <c r="A1144" s="3">
        <f>RSI!A1144</f>
        <v>43978</v>
      </c>
      <c r="B1144" s="2">
        <f>RSI!B1144</f>
        <v>6.8975999999999997</v>
      </c>
      <c r="C1144" s="2">
        <f>RSI!I1144</f>
        <v>55.786405429859585</v>
      </c>
      <c r="D1144" s="2">
        <f>MACD!E1144</f>
        <v>8.8544734541970982E-3</v>
      </c>
      <c r="E1144" s="2">
        <f>MACD!F1144</f>
        <v>5.8337991459844881E-4</v>
      </c>
      <c r="F1144" s="2">
        <f>'Moving Avg'!D1144</f>
        <v>6.8843999999999994</v>
      </c>
      <c r="G1144" s="2">
        <f>'Moving Avg'!F1144</f>
        <v>6.8760049999999993</v>
      </c>
      <c r="H1144" s="2">
        <f>'Moving Avg'!G1144</f>
        <v>6.7073400000000039</v>
      </c>
      <c r="I1144" s="2">
        <f>'Moving Avg'!H1144</f>
        <v>7.2188195000000039</v>
      </c>
      <c r="J1144" s="5" t="str">
        <f>OBV!F1144</f>
        <v>BEARISH</v>
      </c>
      <c r="K1144" s="5" t="str">
        <f>OBV!G1144</f>
        <v>WEAK</v>
      </c>
      <c r="L1144" s="5" t="str">
        <f>OBV!H1144</f>
        <v>NEUTRAL</v>
      </c>
      <c r="M1144" s="7">
        <f t="shared" si="170"/>
        <v>25</v>
      </c>
      <c r="N1144" s="7">
        <f t="shared" si="171"/>
        <v>0</v>
      </c>
      <c r="O1144" s="7">
        <f t="shared" si="172"/>
        <v>0</v>
      </c>
      <c r="P1144" s="7">
        <f t="shared" si="173"/>
        <v>0</v>
      </c>
      <c r="Q1144" s="8">
        <f t="shared" si="174"/>
        <v>8.75</v>
      </c>
      <c r="R1144" s="8">
        <f t="shared" si="175"/>
        <v>5</v>
      </c>
      <c r="S1144" s="8">
        <f t="shared" si="176"/>
        <v>3.75</v>
      </c>
      <c r="T1144" s="8">
        <f t="shared" si="177"/>
        <v>6.25</v>
      </c>
      <c r="U1144" s="7">
        <f t="shared" si="178"/>
        <v>5.833333333333333</v>
      </c>
      <c r="V1144" s="7">
        <f t="shared" si="179"/>
        <v>5.9375</v>
      </c>
    </row>
    <row r="1145" spans="1:22" ht="13.5" x14ac:dyDescent="0.25">
      <c r="A1145" s="3">
        <f>RSI!A1145</f>
        <v>43979</v>
      </c>
      <c r="B1145" s="2">
        <f>RSI!B1145</f>
        <v>6.8975999999999997</v>
      </c>
      <c r="C1145" s="2">
        <f>RSI!I1145</f>
        <v>55.786405429859585</v>
      </c>
      <c r="D1145" s="2">
        <f>MACD!E1145</f>
        <v>1.5891471705804072E-2</v>
      </c>
      <c r="E1145" s="2">
        <f>MACD!F1145</f>
        <v>3.6449982728395738E-3</v>
      </c>
      <c r="F1145" s="2">
        <f>'Moving Avg'!D1145</f>
        <v>6.8844000000000012</v>
      </c>
      <c r="G1145" s="2">
        <f>'Moving Avg'!F1145</f>
        <v>6.8766049999999996</v>
      </c>
      <c r="H1145" s="2">
        <f>'Moving Avg'!G1145</f>
        <v>6.7121380000000048</v>
      </c>
      <c r="I1145" s="2">
        <f>'Moving Avg'!H1145</f>
        <v>7.2107225000000028</v>
      </c>
      <c r="J1145" s="5" t="str">
        <f>OBV!F1145</f>
        <v>BEARISH</v>
      </c>
      <c r="K1145" s="5" t="str">
        <f>OBV!G1145</f>
        <v>WEAK</v>
      </c>
      <c r="L1145" s="5" t="str">
        <f>OBV!H1145</f>
        <v>NEUTRAL</v>
      </c>
      <c r="M1145" s="7">
        <f t="shared" si="170"/>
        <v>25</v>
      </c>
      <c r="N1145" s="7">
        <f t="shared" si="171"/>
        <v>0</v>
      </c>
      <c r="O1145" s="7">
        <f t="shared" si="172"/>
        <v>0</v>
      </c>
      <c r="P1145" s="7">
        <f t="shared" si="173"/>
        <v>0</v>
      </c>
      <c r="Q1145" s="8">
        <f t="shared" si="174"/>
        <v>8.75</v>
      </c>
      <c r="R1145" s="8">
        <f t="shared" si="175"/>
        <v>5</v>
      </c>
      <c r="S1145" s="8">
        <f t="shared" si="176"/>
        <v>3.75</v>
      </c>
      <c r="T1145" s="8">
        <f t="shared" si="177"/>
        <v>6.25</v>
      </c>
      <c r="U1145" s="7">
        <f t="shared" si="178"/>
        <v>5.833333333333333</v>
      </c>
      <c r="V1145" s="7">
        <f t="shared" si="179"/>
        <v>5.9375</v>
      </c>
    </row>
    <row r="1146" spans="1:22" ht="13.5" x14ac:dyDescent="0.25">
      <c r="A1146" s="3">
        <f>RSI!A1146</f>
        <v>43980</v>
      </c>
      <c r="B1146" s="2">
        <f>RSI!B1146</f>
        <v>6.8975999999999997</v>
      </c>
      <c r="C1146" s="2">
        <f>RSI!I1146</f>
        <v>55.786405429859585</v>
      </c>
      <c r="D1146" s="2">
        <f>MACD!E1146</f>
        <v>1.6027108835060311E-2</v>
      </c>
      <c r="E1146" s="2">
        <f>MACD!F1146</f>
        <v>6.1214203852837214E-3</v>
      </c>
      <c r="F1146" s="2">
        <f>'Moving Avg'!D1146</f>
        <v>6.8843999999999994</v>
      </c>
      <c r="G1146" s="2">
        <f>'Moving Avg'!F1146</f>
        <v>6.8781049999999997</v>
      </c>
      <c r="H1146" s="2">
        <f>'Moving Avg'!G1146</f>
        <v>6.7181360000000039</v>
      </c>
      <c r="I1146" s="2">
        <f>'Moving Avg'!H1146</f>
        <v>7.2026255000000017</v>
      </c>
      <c r="J1146" s="5" t="str">
        <f>OBV!F1146</f>
        <v>BEARISH</v>
      </c>
      <c r="K1146" s="5" t="str">
        <f>OBV!G1146</f>
        <v>WEAK</v>
      </c>
      <c r="L1146" s="5" t="str">
        <f>OBV!H1146</f>
        <v>NEUTRAL</v>
      </c>
      <c r="M1146" s="7">
        <f t="shared" si="170"/>
        <v>25</v>
      </c>
      <c r="N1146" s="7">
        <f t="shared" si="171"/>
        <v>0</v>
      </c>
      <c r="O1146" s="7">
        <f t="shared" si="172"/>
        <v>0</v>
      </c>
      <c r="P1146" s="7">
        <f t="shared" si="173"/>
        <v>0</v>
      </c>
      <c r="Q1146" s="8">
        <f t="shared" si="174"/>
        <v>8.75</v>
      </c>
      <c r="R1146" s="8">
        <f t="shared" si="175"/>
        <v>5</v>
      </c>
      <c r="S1146" s="8">
        <f t="shared" si="176"/>
        <v>3.75</v>
      </c>
      <c r="T1146" s="8">
        <f t="shared" si="177"/>
        <v>6.25</v>
      </c>
      <c r="U1146" s="7">
        <f t="shared" si="178"/>
        <v>5.833333333333333</v>
      </c>
      <c r="V1146" s="7">
        <f t="shared" si="179"/>
        <v>5.9375</v>
      </c>
    </row>
    <row r="1147" spans="1:22" ht="13.5" x14ac:dyDescent="0.25">
      <c r="A1147" s="3">
        <f>RSI!A1147</f>
        <v>43983</v>
      </c>
      <c r="B1147" s="2">
        <f>RSI!B1147</f>
        <v>7.0175999999999998</v>
      </c>
      <c r="C1147" s="2">
        <f>RSI!I1147</f>
        <v>66.541607940373837</v>
      </c>
      <c r="D1147" s="2">
        <f>MACD!E1147</f>
        <v>7.916544092054778E-3</v>
      </c>
      <c r="E1147" s="2">
        <f>MACD!F1147</f>
        <v>6.4804451266379333E-3</v>
      </c>
      <c r="F1147" s="2">
        <f>'Moving Avg'!D1147</f>
        <v>6.9096000000000002</v>
      </c>
      <c r="G1147" s="2">
        <f>'Moving Avg'!F1147</f>
        <v>6.8856049999999982</v>
      </c>
      <c r="H1147" s="2">
        <f>'Moving Avg'!G1147</f>
        <v>6.7295320000000052</v>
      </c>
      <c r="I1147" s="2">
        <f>'Moving Avg'!H1147</f>
        <v>7.1951285000000018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  <c r="M1147" s="7">
        <f t="shared" si="170"/>
        <v>25</v>
      </c>
      <c r="N1147" s="7">
        <f t="shared" si="171"/>
        <v>0</v>
      </c>
      <c r="O1147" s="7">
        <f t="shared" si="172"/>
        <v>0</v>
      </c>
      <c r="P1147" s="7">
        <f t="shared" si="173"/>
        <v>83.5</v>
      </c>
      <c r="Q1147" s="8">
        <f t="shared" si="174"/>
        <v>21.274999999999999</v>
      </c>
      <c r="R1147" s="8">
        <f t="shared" si="175"/>
        <v>25.875</v>
      </c>
      <c r="S1147" s="8">
        <f t="shared" si="176"/>
        <v>41.325000000000003</v>
      </c>
      <c r="T1147" s="8">
        <f t="shared" si="177"/>
        <v>27.125</v>
      </c>
      <c r="U1147" s="7">
        <f t="shared" si="178"/>
        <v>29.491666666666664</v>
      </c>
      <c r="V1147" s="7">
        <f t="shared" si="179"/>
        <v>28.9</v>
      </c>
    </row>
    <row r="1148" spans="1:22" ht="13.5" x14ac:dyDescent="0.25">
      <c r="A1148" s="3">
        <f>RSI!A1148</f>
        <v>43984</v>
      </c>
      <c r="B1148" s="2">
        <f>RSI!B1148</f>
        <v>7.1315</v>
      </c>
      <c r="C1148" s="2">
        <f>RSI!I1148</f>
        <v>73.204365052580059</v>
      </c>
      <c r="D1148" s="2">
        <f>MACD!E1148</f>
        <v>-9.2557393287275858E-3</v>
      </c>
      <c r="E1148" s="2">
        <f>MACD!F1148</f>
        <v>3.3332082355648296E-3</v>
      </c>
      <c r="F1148" s="2">
        <f>'Moving Avg'!D1148</f>
        <v>6.9683800000000007</v>
      </c>
      <c r="G1148" s="2">
        <f>'Moving Avg'!F1148</f>
        <v>6.8987999999999969</v>
      </c>
      <c r="H1148" s="2">
        <f>'Moving Avg'!G1148</f>
        <v>6.7468060000000047</v>
      </c>
      <c r="I1148" s="2">
        <f>'Moving Avg'!H1148</f>
        <v>7.1882010000000029</v>
      </c>
      <c r="J1148" s="5" t="str">
        <f>OBV!F1148</f>
        <v>BULLISH</v>
      </c>
      <c r="K1148" s="5" t="str">
        <f>OBV!G1148</f>
        <v>STRONG</v>
      </c>
      <c r="L1148" s="5" t="str">
        <f>OBV!H1148</f>
        <v>CONFIRMED BULLISH</v>
      </c>
      <c r="M1148" s="7">
        <f t="shared" si="170"/>
        <v>0</v>
      </c>
      <c r="N1148" s="7">
        <f t="shared" si="171"/>
        <v>45</v>
      </c>
      <c r="O1148" s="7">
        <f t="shared" si="172"/>
        <v>0</v>
      </c>
      <c r="P1148" s="7">
        <f t="shared" si="173"/>
        <v>100</v>
      </c>
      <c r="Q1148" s="8">
        <f t="shared" si="174"/>
        <v>30.75</v>
      </c>
      <c r="R1148" s="8">
        <f t="shared" si="175"/>
        <v>34</v>
      </c>
      <c r="S1148" s="8">
        <f t="shared" si="176"/>
        <v>51.75</v>
      </c>
      <c r="T1148" s="8">
        <f t="shared" si="177"/>
        <v>36.25</v>
      </c>
      <c r="U1148" s="7">
        <f t="shared" si="178"/>
        <v>38.833333333333336</v>
      </c>
      <c r="V1148" s="7">
        <f t="shared" si="179"/>
        <v>38.1875</v>
      </c>
    </row>
    <row r="1149" spans="1:22" ht="13.5" x14ac:dyDescent="0.25">
      <c r="A1149" s="3">
        <f>RSI!A1149</f>
        <v>43985</v>
      </c>
      <c r="B1149" s="2">
        <f>RSI!B1149</f>
        <v>7.1855000000000002</v>
      </c>
      <c r="C1149" s="2">
        <f>RSI!I1149</f>
        <v>75.677314089559417</v>
      </c>
      <c r="D1149" s="2">
        <f>MACD!E1149</f>
        <v>-2.8415155235850698E-2</v>
      </c>
      <c r="E1149" s="2">
        <f>MACD!F1149</f>
        <v>-3.016464458718276E-3</v>
      </c>
      <c r="F1149" s="2">
        <f>'Moving Avg'!D1149</f>
        <v>7.0259599999999995</v>
      </c>
      <c r="G1149" s="2">
        <f>'Moving Avg'!F1149</f>
        <v>6.9146949999999974</v>
      </c>
      <c r="H1149" s="2">
        <f>'Moving Avg'!G1149</f>
        <v>6.7646800000000056</v>
      </c>
      <c r="I1149" s="2">
        <f>'Moving Avg'!H1149</f>
        <v>7.1828030000000025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  <c r="M1149" s="7">
        <f t="shared" si="170"/>
        <v>0</v>
      </c>
      <c r="N1149" s="7">
        <f t="shared" si="171"/>
        <v>100</v>
      </c>
      <c r="O1149" s="7">
        <f t="shared" si="172"/>
        <v>0</v>
      </c>
      <c r="P1149" s="7">
        <f t="shared" si="173"/>
        <v>100</v>
      </c>
      <c r="Q1149" s="8">
        <f t="shared" si="174"/>
        <v>50</v>
      </c>
      <c r="R1149" s="8">
        <f t="shared" si="175"/>
        <v>45</v>
      </c>
      <c r="S1149" s="8">
        <f t="shared" si="176"/>
        <v>60</v>
      </c>
      <c r="T1149" s="8">
        <f t="shared" si="177"/>
        <v>50</v>
      </c>
      <c r="U1149" s="7">
        <f t="shared" si="178"/>
        <v>51.666666666666664</v>
      </c>
      <c r="V1149" s="7">
        <f t="shared" si="179"/>
        <v>51.25</v>
      </c>
    </row>
    <row r="1150" spans="1:22" ht="13.5" x14ac:dyDescent="0.25">
      <c r="A1150" s="3">
        <f>RSI!A1150</f>
        <v>43986</v>
      </c>
      <c r="B1150" s="2">
        <f>RSI!B1150</f>
        <v>7.1315</v>
      </c>
      <c r="C1150" s="2">
        <f>RSI!I1150</f>
        <v>68.83582957958761</v>
      </c>
      <c r="D1150" s="2">
        <f>MACD!E1150</f>
        <v>-4.2383185872647111E-2</v>
      </c>
      <c r="E1150" s="2">
        <f>MACD!F1150</f>
        <v>-1.0889808741504043E-2</v>
      </c>
      <c r="F1150" s="2">
        <f>'Moving Avg'!D1150</f>
        <v>7.0727400000000005</v>
      </c>
      <c r="G1150" s="2">
        <f>'Moving Avg'!F1150</f>
        <v>6.9374849999999979</v>
      </c>
      <c r="H1150" s="2">
        <f>'Moving Avg'!G1150</f>
        <v>6.7850720000000058</v>
      </c>
      <c r="I1150" s="2">
        <f>'Moving Avg'!H1150</f>
        <v>7.1779745000000013</v>
      </c>
      <c r="J1150" s="5" t="str">
        <f>OBV!F1150</f>
        <v>BULLISH</v>
      </c>
      <c r="K1150" s="5" t="str">
        <f>OBV!G1150</f>
        <v>STRONG</v>
      </c>
      <c r="L1150" s="5" t="str">
        <f>OBV!H1150</f>
        <v>CONFIRMED BULLISH</v>
      </c>
      <c r="M1150" s="7">
        <f t="shared" si="170"/>
        <v>25</v>
      </c>
      <c r="N1150" s="7">
        <f t="shared" si="171"/>
        <v>100</v>
      </c>
      <c r="O1150" s="7">
        <f t="shared" si="172"/>
        <v>0</v>
      </c>
      <c r="P1150" s="7">
        <f t="shared" si="173"/>
        <v>100</v>
      </c>
      <c r="Q1150" s="8">
        <f t="shared" si="174"/>
        <v>58.75</v>
      </c>
      <c r="R1150" s="8">
        <f t="shared" si="175"/>
        <v>50</v>
      </c>
      <c r="S1150" s="8">
        <f t="shared" si="176"/>
        <v>63.75</v>
      </c>
      <c r="T1150" s="8">
        <f t="shared" si="177"/>
        <v>56.25</v>
      </c>
      <c r="U1150" s="7">
        <f t="shared" si="178"/>
        <v>57.5</v>
      </c>
      <c r="V1150" s="7">
        <f t="shared" si="179"/>
        <v>57.1875</v>
      </c>
    </row>
    <row r="1151" spans="1:22" ht="13.5" x14ac:dyDescent="0.25">
      <c r="A1151" s="3">
        <f>RSI!A1151</f>
        <v>43987</v>
      </c>
      <c r="B1151" s="2">
        <f>RSI!B1151</f>
        <v>7.1254999999999997</v>
      </c>
      <c r="C1151" s="2">
        <f>RSI!I1151</f>
        <v>68.099166996308583</v>
      </c>
      <c r="D1151" s="2">
        <f>MACD!E1151</f>
        <v>-5.5064882971303852E-2</v>
      </c>
      <c r="E1151" s="2">
        <f>MACD!F1151</f>
        <v>-1.9724823587464007E-2</v>
      </c>
      <c r="F1151" s="2">
        <f>'Moving Avg'!D1151</f>
        <v>7.1183199999999998</v>
      </c>
      <c r="G1151" s="2">
        <f>'Moving Avg'!F1151</f>
        <v>6.9503799999999982</v>
      </c>
      <c r="H1151" s="2">
        <f>'Moving Avg'!G1151</f>
        <v>6.8028260000000049</v>
      </c>
      <c r="I1151" s="2">
        <f>'Moving Avg'!H1151</f>
        <v>7.1731160000000012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  <c r="M1151" s="7">
        <f t="shared" si="170"/>
        <v>25</v>
      </c>
      <c r="N1151" s="7">
        <f t="shared" si="171"/>
        <v>100</v>
      </c>
      <c r="O1151" s="7">
        <f t="shared" si="172"/>
        <v>0</v>
      </c>
      <c r="P1151" s="7">
        <f t="shared" si="173"/>
        <v>100</v>
      </c>
      <c r="Q1151" s="8">
        <f t="shared" si="174"/>
        <v>58.75</v>
      </c>
      <c r="R1151" s="8">
        <f t="shared" si="175"/>
        <v>50</v>
      </c>
      <c r="S1151" s="8">
        <f t="shared" si="176"/>
        <v>63.75</v>
      </c>
      <c r="T1151" s="8">
        <f t="shared" si="177"/>
        <v>56.25</v>
      </c>
      <c r="U1151" s="7">
        <f t="shared" si="178"/>
        <v>57.5</v>
      </c>
      <c r="V1151" s="7">
        <f t="shared" si="179"/>
        <v>57.1875</v>
      </c>
    </row>
    <row r="1152" spans="1:22" ht="13.5" x14ac:dyDescent="0.25">
      <c r="A1152" s="3">
        <f>RSI!A1152</f>
        <v>43990</v>
      </c>
      <c r="B1152" s="2">
        <f>RSI!B1152</f>
        <v>7.1315</v>
      </c>
      <c r="C1152" s="2">
        <f>RSI!I1152</f>
        <v>68.462633314712932</v>
      </c>
      <c r="D1152" s="2">
        <f>MACD!E1152</f>
        <v>-6.8337837872287643E-2</v>
      </c>
      <c r="E1152" s="2">
        <f>MACD!F1152</f>
        <v>-2.9447426444428736E-2</v>
      </c>
      <c r="F1152" s="2">
        <f>'Moving Avg'!D1152</f>
        <v>7.1410999999999998</v>
      </c>
      <c r="G1152" s="2">
        <f>'Moving Avg'!F1152</f>
        <v>6.9635749999999987</v>
      </c>
      <c r="H1152" s="2">
        <f>'Moving Avg'!G1152</f>
        <v>6.8207000000000049</v>
      </c>
      <c r="I1152" s="2">
        <f>'Moving Avg'!H1152</f>
        <v>7.1694870000000028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  <c r="M1152" s="7">
        <f t="shared" si="170"/>
        <v>25</v>
      </c>
      <c r="N1152" s="7">
        <f t="shared" si="171"/>
        <v>100</v>
      </c>
      <c r="O1152" s="7">
        <f t="shared" si="172"/>
        <v>0</v>
      </c>
      <c r="P1152" s="7">
        <f t="shared" si="173"/>
        <v>100</v>
      </c>
      <c r="Q1152" s="8">
        <f t="shared" si="174"/>
        <v>58.75</v>
      </c>
      <c r="R1152" s="8">
        <f t="shared" si="175"/>
        <v>50</v>
      </c>
      <c r="S1152" s="8">
        <f t="shared" si="176"/>
        <v>63.75</v>
      </c>
      <c r="T1152" s="8">
        <f t="shared" si="177"/>
        <v>56.25</v>
      </c>
      <c r="U1152" s="7">
        <f t="shared" si="178"/>
        <v>57.5</v>
      </c>
      <c r="V1152" s="7">
        <f t="shared" si="179"/>
        <v>57.1875</v>
      </c>
    </row>
    <row r="1153" spans="1:22" ht="13.5" x14ac:dyDescent="0.25">
      <c r="A1153" s="3">
        <f>RSI!A1153</f>
        <v>43991</v>
      </c>
      <c r="B1153" s="2">
        <f>RSI!B1153</f>
        <v>7.0774999999999997</v>
      </c>
      <c r="C1153" s="2">
        <f>RSI!I1153</f>
        <v>61.654131951943555</v>
      </c>
      <c r="D1153" s="2">
        <f>MACD!E1153</f>
        <v>-8.4999693274799171E-2</v>
      </c>
      <c r="E1153" s="2">
        <f>MACD!F1153</f>
        <v>-4.0557879810502823E-2</v>
      </c>
      <c r="F1153" s="2">
        <f>'Moving Avg'!D1153</f>
        <v>7.1303000000000001</v>
      </c>
      <c r="G1153" s="2">
        <f>'Moving Avg'!F1153</f>
        <v>6.9725699999999993</v>
      </c>
      <c r="H1153" s="2">
        <f>'Moving Avg'!G1153</f>
        <v>6.837494000000004</v>
      </c>
      <c r="I1153" s="2">
        <f>'Moving Avg'!H1153</f>
        <v>7.1655880000000023</v>
      </c>
      <c r="J1153" s="5" t="str">
        <f>OBV!F1153</f>
        <v>BEARISH</v>
      </c>
      <c r="K1153" s="5" t="str">
        <f>OBV!G1153</f>
        <v>NEUTRAL</v>
      </c>
      <c r="L1153" s="5" t="str">
        <f>OBV!H1153</f>
        <v>CONFIRMED BEARISH</v>
      </c>
      <c r="M1153" s="7">
        <f t="shared" si="170"/>
        <v>25</v>
      </c>
      <c r="N1153" s="7">
        <f t="shared" si="171"/>
        <v>100</v>
      </c>
      <c r="O1153" s="7">
        <f t="shared" si="172"/>
        <v>0</v>
      </c>
      <c r="P1153" s="7">
        <f t="shared" si="173"/>
        <v>16.5</v>
      </c>
      <c r="Q1153" s="8">
        <f t="shared" si="174"/>
        <v>46.225000000000001</v>
      </c>
      <c r="R1153" s="8">
        <f t="shared" si="175"/>
        <v>29.125</v>
      </c>
      <c r="S1153" s="8">
        <f t="shared" si="176"/>
        <v>26.175000000000001</v>
      </c>
      <c r="T1153" s="8">
        <f t="shared" si="177"/>
        <v>35.375</v>
      </c>
      <c r="U1153" s="7">
        <f t="shared" si="178"/>
        <v>33.841666666666661</v>
      </c>
      <c r="V1153" s="7">
        <f t="shared" si="179"/>
        <v>34.224999999999994</v>
      </c>
    </row>
    <row r="1154" spans="1:22" ht="13.5" x14ac:dyDescent="0.25">
      <c r="A1154" s="3">
        <f>RSI!A1154</f>
        <v>43992</v>
      </c>
      <c r="B1154" s="2">
        <f>RSI!B1154</f>
        <v>7.1254999999999997</v>
      </c>
      <c r="C1154" s="2">
        <f>RSI!I1154</f>
        <v>64.987289366749877</v>
      </c>
      <c r="D1154" s="2">
        <f>MACD!E1154</f>
        <v>-9.4143885475913791E-2</v>
      </c>
      <c r="E1154" s="2">
        <f>MACD!F1154</f>
        <v>-5.1275080943585016E-2</v>
      </c>
      <c r="F1154" s="2">
        <f>'Moving Avg'!D1154</f>
        <v>7.1183000000000005</v>
      </c>
      <c r="G1154" s="2">
        <f>'Moving Avg'!F1154</f>
        <v>6.9824649999999995</v>
      </c>
      <c r="H1154" s="2">
        <f>'Moving Avg'!G1154</f>
        <v>6.8552480000000049</v>
      </c>
      <c r="I1154" s="2">
        <f>'Moving Avg'!H1154</f>
        <v>7.1619290000000024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46.225000000000001</v>
      </c>
      <c r="R1154" s="8">
        <f t="shared" si="175"/>
        <v>29.125</v>
      </c>
      <c r="S1154" s="8">
        <f t="shared" si="176"/>
        <v>26.175000000000001</v>
      </c>
      <c r="T1154" s="8">
        <f t="shared" si="177"/>
        <v>35.375</v>
      </c>
      <c r="U1154" s="7">
        <f t="shared" si="178"/>
        <v>33.841666666666661</v>
      </c>
      <c r="V1154" s="7">
        <f t="shared" si="179"/>
        <v>34.224999999999994</v>
      </c>
    </row>
    <row r="1155" spans="1:22" ht="13.5" x14ac:dyDescent="0.25">
      <c r="A1155" s="3">
        <f>RSI!A1155</f>
        <v>43993</v>
      </c>
      <c r="B1155" s="2">
        <f>RSI!B1155</f>
        <v>7.1974999999999998</v>
      </c>
      <c r="C1155" s="2">
        <f>RSI!I1155</f>
        <v>69.298269736443643</v>
      </c>
      <c r="D1155" s="2">
        <f>MACD!E1155</f>
        <v>-0.10816575816367191</v>
      </c>
      <c r="E1155" s="2">
        <f>MACD!F1155</f>
        <v>-6.2653216387602406E-2</v>
      </c>
      <c r="F1155" s="2">
        <f>'Moving Avg'!D1155</f>
        <v>7.1315</v>
      </c>
      <c r="G1155" s="2">
        <f>'Moving Avg'!F1155</f>
        <v>6.9959599999999993</v>
      </c>
      <c r="H1155" s="2">
        <f>'Moving Avg'!G1155</f>
        <v>6.870962000000004</v>
      </c>
      <c r="I1155" s="2">
        <f>'Moving Avg'!H1155</f>
        <v>7.158630000000004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  <c r="M1155" s="7">
        <f t="shared" si="180"/>
        <v>25</v>
      </c>
      <c r="N1155" s="7">
        <f t="shared" si="181"/>
        <v>100</v>
      </c>
      <c r="O1155" s="7">
        <f t="shared" si="182"/>
        <v>0</v>
      </c>
      <c r="P1155" s="7">
        <f t="shared" si="183"/>
        <v>83.5</v>
      </c>
      <c r="Q1155" s="8">
        <f t="shared" ref="Q1155:Q1218" si="184">0.35*M1155+N1155*0.35+O1155*0.15+P1155*0.15</f>
        <v>56.274999999999999</v>
      </c>
      <c r="R1155" s="8">
        <f t="shared" ref="R1155:R1218" si="185">M1155*0.2+N1155*0.2+O1155*0.35+P1155*0.25</f>
        <v>45.875</v>
      </c>
      <c r="S1155" s="8">
        <f t="shared" ref="S1155:S1218" si="186">M1155*0.15+N1155*0.15+O1155*0.25+P1155*0.45</f>
        <v>56.325000000000003</v>
      </c>
      <c r="T1155" s="8">
        <f t="shared" ref="T1155:T1218" si="187">0.25*SUM(M1155:P1155)</f>
        <v>52.125</v>
      </c>
      <c r="U1155" s="7">
        <f t="shared" ref="U1155:U1218" si="188">SUM(Q1155:S1155)/3</f>
        <v>52.82500000000001</v>
      </c>
      <c r="V1155" s="7">
        <f t="shared" ref="V1155:V1218" si="189">SUM(Q1155:T1155)/4</f>
        <v>52.650000000000006</v>
      </c>
    </row>
    <row r="1156" spans="1:22" ht="13.5" x14ac:dyDescent="0.25">
      <c r="A1156" s="3">
        <f>RSI!A1156</f>
        <v>43994</v>
      </c>
      <c r="B1156" s="2">
        <f>RSI!B1156</f>
        <v>7.3174999999999999</v>
      </c>
      <c r="C1156" s="2">
        <f>RSI!I1156</f>
        <v>74.855168380680652</v>
      </c>
      <c r="D1156" s="2">
        <f>MACD!E1156</f>
        <v>-0.1302254503473721</v>
      </c>
      <c r="E1156" s="2">
        <f>MACD!F1156</f>
        <v>-7.6167663179556339E-2</v>
      </c>
      <c r="F1156" s="2">
        <f>'Moving Avg'!D1156</f>
        <v>7.1699000000000002</v>
      </c>
      <c r="G1156" s="2">
        <f>'Moving Avg'!F1156</f>
        <v>7.0172550000000005</v>
      </c>
      <c r="H1156" s="2">
        <f>'Moving Avg'!G1156</f>
        <v>6.8877580000000034</v>
      </c>
      <c r="I1156" s="2">
        <f>'Moving Avg'!H1156</f>
        <v>7.1559310000000043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  <c r="M1156" s="7">
        <f t="shared" si="180"/>
        <v>0</v>
      </c>
      <c r="N1156" s="7">
        <f t="shared" si="181"/>
        <v>100</v>
      </c>
      <c r="O1156" s="7">
        <f t="shared" si="182"/>
        <v>50</v>
      </c>
      <c r="P1156" s="7">
        <f t="shared" si="183"/>
        <v>100</v>
      </c>
      <c r="Q1156" s="8">
        <f t="shared" si="184"/>
        <v>57.5</v>
      </c>
      <c r="R1156" s="8">
        <f t="shared" si="185"/>
        <v>62.5</v>
      </c>
      <c r="S1156" s="8">
        <f t="shared" si="186"/>
        <v>72.5</v>
      </c>
      <c r="T1156" s="8">
        <f t="shared" si="187"/>
        <v>62.5</v>
      </c>
      <c r="U1156" s="7">
        <f t="shared" si="188"/>
        <v>64.166666666666671</v>
      </c>
      <c r="V1156" s="7">
        <f t="shared" si="189"/>
        <v>63.75</v>
      </c>
    </row>
    <row r="1157" spans="1:22" ht="13.5" x14ac:dyDescent="0.25">
      <c r="A1157" s="3">
        <f>RSI!A1157</f>
        <v>43997</v>
      </c>
      <c r="B1157" s="2">
        <f>RSI!B1157</f>
        <v>7.3474000000000004</v>
      </c>
      <c r="C1157" s="2">
        <f>RSI!I1157</f>
        <v>76.019821670465376</v>
      </c>
      <c r="D1157" s="2">
        <f>MACD!E1157</f>
        <v>-0.13456309578648451</v>
      </c>
      <c r="E1157" s="2">
        <f>MACD!F1157</f>
        <v>-8.7846749700941973E-2</v>
      </c>
      <c r="F1157" s="2">
        <f>'Moving Avg'!D1157</f>
        <v>7.2130799999999997</v>
      </c>
      <c r="G1157" s="2">
        <f>'Moving Avg'!F1157</f>
        <v>7.0397450000000008</v>
      </c>
      <c r="H1157" s="2">
        <f>'Moving Avg'!G1157</f>
        <v>6.9039520000000039</v>
      </c>
      <c r="I1157" s="2">
        <f>'Moving Avg'!H1157</f>
        <v>7.152302000000005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  <c r="M1157" s="7">
        <f t="shared" si="180"/>
        <v>0</v>
      </c>
      <c r="N1157" s="7">
        <f t="shared" si="181"/>
        <v>100</v>
      </c>
      <c r="O1157" s="7">
        <f t="shared" si="182"/>
        <v>50</v>
      </c>
      <c r="P1157" s="7">
        <f t="shared" si="183"/>
        <v>100</v>
      </c>
      <c r="Q1157" s="8">
        <f t="shared" si="184"/>
        <v>57.5</v>
      </c>
      <c r="R1157" s="8">
        <f t="shared" si="185"/>
        <v>62.5</v>
      </c>
      <c r="S1157" s="8">
        <f t="shared" si="186"/>
        <v>72.5</v>
      </c>
      <c r="T1157" s="8">
        <f t="shared" si="187"/>
        <v>62.5</v>
      </c>
      <c r="U1157" s="7">
        <f t="shared" si="188"/>
        <v>64.166666666666671</v>
      </c>
      <c r="V1157" s="7">
        <f t="shared" si="189"/>
        <v>63.75</v>
      </c>
    </row>
    <row r="1158" spans="1:22" ht="13.5" x14ac:dyDescent="0.25">
      <c r="A1158" s="3">
        <f>RSI!A1158</f>
        <v>43998</v>
      </c>
      <c r="B1158" s="2">
        <f>RSI!B1158</f>
        <v>7.4374000000000002</v>
      </c>
      <c r="C1158" s="2">
        <f>RSI!I1158</f>
        <v>79.15025637533472</v>
      </c>
      <c r="D1158" s="2">
        <f>MACD!E1158</f>
        <v>-0.12933004767426048</v>
      </c>
      <c r="E1158" s="2">
        <f>MACD!F1158</f>
        <v>-9.6143409295605678E-2</v>
      </c>
      <c r="F1158" s="2">
        <f>'Moving Avg'!D1158</f>
        <v>7.2850599999999996</v>
      </c>
      <c r="G1158" s="2">
        <f>'Moving Avg'!F1158</f>
        <v>7.0670349999999997</v>
      </c>
      <c r="H1158" s="2">
        <f>'Moving Avg'!G1158</f>
        <v>6.9219460000000037</v>
      </c>
      <c r="I1158" s="2">
        <f>'Moving Avg'!H1158</f>
        <v>7.1491230000000039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  <c r="M1158" s="7">
        <f t="shared" si="180"/>
        <v>0</v>
      </c>
      <c r="N1158" s="7">
        <f t="shared" si="181"/>
        <v>100</v>
      </c>
      <c r="O1158" s="7">
        <f t="shared" si="182"/>
        <v>50</v>
      </c>
      <c r="P1158" s="7">
        <f t="shared" si="183"/>
        <v>100</v>
      </c>
      <c r="Q1158" s="8">
        <f t="shared" si="184"/>
        <v>57.5</v>
      </c>
      <c r="R1158" s="8">
        <f t="shared" si="185"/>
        <v>62.5</v>
      </c>
      <c r="S1158" s="8">
        <f t="shared" si="186"/>
        <v>72.5</v>
      </c>
      <c r="T1158" s="8">
        <f t="shared" si="187"/>
        <v>62.5</v>
      </c>
      <c r="U1158" s="7">
        <f t="shared" si="188"/>
        <v>64.166666666666671</v>
      </c>
      <c r="V1158" s="7">
        <f t="shared" si="189"/>
        <v>63.75</v>
      </c>
    </row>
    <row r="1159" spans="1:22" ht="13.5" x14ac:dyDescent="0.25">
      <c r="A1159" s="3">
        <f>RSI!A1159</f>
        <v>43999</v>
      </c>
      <c r="B1159" s="2">
        <f>RSI!B1159</f>
        <v>7.6593</v>
      </c>
      <c r="C1159" s="2">
        <f>RSI!I1159</f>
        <v>84.516963129580944</v>
      </c>
      <c r="D1159" s="2">
        <f>MACD!E1159</f>
        <v>-0.13537161912281093</v>
      </c>
      <c r="E1159" s="2">
        <f>MACD!F1159</f>
        <v>-0.10398905126104674</v>
      </c>
      <c r="F1159" s="2">
        <f>'Moving Avg'!D1159</f>
        <v>7.3918200000000001</v>
      </c>
      <c r="G1159" s="2">
        <f>'Moving Avg'!F1159</f>
        <v>7.1051200000000012</v>
      </c>
      <c r="H1159" s="2">
        <f>'Moving Avg'!G1159</f>
        <v>6.944378000000003</v>
      </c>
      <c r="I1159" s="2">
        <f>'Moving Avg'!H1159</f>
        <v>7.1470535000000055</v>
      </c>
      <c r="J1159" s="5" t="str">
        <f>OBV!F1159</f>
        <v>BULLISH</v>
      </c>
      <c r="K1159" s="5" t="str">
        <f>OBV!G1159</f>
        <v>STRONG</v>
      </c>
      <c r="L1159" s="5" t="str">
        <f>OBV!H1159</f>
        <v>CONFIRMED BULLISH</v>
      </c>
      <c r="M1159" s="7">
        <f t="shared" si="180"/>
        <v>0</v>
      </c>
      <c r="N1159" s="7">
        <f t="shared" si="181"/>
        <v>100</v>
      </c>
      <c r="O1159" s="7">
        <f t="shared" si="182"/>
        <v>50</v>
      </c>
      <c r="P1159" s="7">
        <f t="shared" si="183"/>
        <v>100</v>
      </c>
      <c r="Q1159" s="8">
        <f t="shared" si="184"/>
        <v>57.5</v>
      </c>
      <c r="R1159" s="8">
        <f t="shared" si="185"/>
        <v>62.5</v>
      </c>
      <c r="S1159" s="8">
        <f t="shared" si="186"/>
        <v>72.5</v>
      </c>
      <c r="T1159" s="8">
        <f t="shared" si="187"/>
        <v>62.5</v>
      </c>
      <c r="U1159" s="7">
        <f t="shared" si="188"/>
        <v>64.166666666666671</v>
      </c>
      <c r="V1159" s="7">
        <f t="shared" si="189"/>
        <v>63.75</v>
      </c>
    </row>
    <row r="1160" spans="1:22" ht="13.5" x14ac:dyDescent="0.25">
      <c r="A1160" s="3">
        <f>RSI!A1160</f>
        <v>44000</v>
      </c>
      <c r="B1160" s="2">
        <f>RSI!B1160</f>
        <v>7.8872999999999998</v>
      </c>
      <c r="C1160" s="2">
        <f>RSI!I1160</f>
        <v>87.949249214038758</v>
      </c>
      <c r="D1160" s="2">
        <f>MACD!E1160</f>
        <v>-0.16915835892868092</v>
      </c>
      <c r="E1160" s="2">
        <f>MACD!F1160</f>
        <v>-0.11702291279457358</v>
      </c>
      <c r="F1160" s="2">
        <f>'Moving Avg'!D1160</f>
        <v>7.5297799999999997</v>
      </c>
      <c r="G1160" s="2">
        <f>'Moving Avg'!F1160</f>
        <v>7.154605000000001</v>
      </c>
      <c r="H1160" s="2">
        <f>'Moving Avg'!G1160</f>
        <v>6.9747280000000016</v>
      </c>
      <c r="I1160" s="2">
        <f>'Moving Avg'!H1160</f>
        <v>7.1454045000000042</v>
      </c>
      <c r="J1160" s="5" t="str">
        <f>OBV!F1160</f>
        <v>BULLISH</v>
      </c>
      <c r="K1160" s="5" t="str">
        <f>OBV!G1160</f>
        <v>STRONG</v>
      </c>
      <c r="L1160" s="5" t="str">
        <f>OBV!H1160</f>
        <v>CONFIRMED BULLISH</v>
      </c>
      <c r="M1160" s="7">
        <f t="shared" si="180"/>
        <v>0</v>
      </c>
      <c r="N1160" s="7">
        <f t="shared" si="181"/>
        <v>100</v>
      </c>
      <c r="O1160" s="7">
        <f t="shared" si="182"/>
        <v>50</v>
      </c>
      <c r="P1160" s="7">
        <f t="shared" si="183"/>
        <v>100</v>
      </c>
      <c r="Q1160" s="8">
        <f t="shared" si="184"/>
        <v>57.5</v>
      </c>
      <c r="R1160" s="8">
        <f t="shared" si="185"/>
        <v>62.5</v>
      </c>
      <c r="S1160" s="8">
        <f t="shared" si="186"/>
        <v>72.5</v>
      </c>
      <c r="T1160" s="8">
        <f t="shared" si="187"/>
        <v>62.5</v>
      </c>
      <c r="U1160" s="7">
        <f t="shared" si="188"/>
        <v>64.166666666666671</v>
      </c>
      <c r="V1160" s="7">
        <f t="shared" si="189"/>
        <v>63.75</v>
      </c>
    </row>
    <row r="1161" spans="1:22" ht="13.5" x14ac:dyDescent="0.25">
      <c r="A1161" s="3">
        <f>RSI!A1161</f>
        <v>44001</v>
      </c>
      <c r="B1161" s="2">
        <f>RSI!B1161</f>
        <v>7.6772999999999998</v>
      </c>
      <c r="C1161" s="2">
        <f>RSI!I1161</f>
        <v>72.096318805829071</v>
      </c>
      <c r="D1161" s="2">
        <f>MACD!E1161</f>
        <v>-0.18768234756372237</v>
      </c>
      <c r="E1161" s="2">
        <f>MACD!F1161</f>
        <v>-0.13115479974840333</v>
      </c>
      <c r="F1161" s="2">
        <f>'Moving Avg'!D1161</f>
        <v>7.6017399999999995</v>
      </c>
      <c r="G1161" s="2">
        <f>'Moving Avg'!F1161</f>
        <v>7.1935900000000004</v>
      </c>
      <c r="H1161" s="2">
        <f>'Moving Avg'!G1161</f>
        <v>6.998120000000001</v>
      </c>
      <c r="I1161" s="2">
        <f>'Moving Avg'!H1161</f>
        <v>7.1427055000000026</v>
      </c>
      <c r="J1161" s="5" t="str">
        <f>OBV!F1161</f>
        <v>BULLISH</v>
      </c>
      <c r="K1161" s="5" t="str">
        <f>OBV!G1161</f>
        <v>STRONG</v>
      </c>
      <c r="L1161" s="5" t="str">
        <f>OBV!H1161</f>
        <v>CONFIRMED BULLISH</v>
      </c>
      <c r="M1161" s="7">
        <f t="shared" si="180"/>
        <v>0</v>
      </c>
      <c r="N1161" s="7">
        <f t="shared" si="181"/>
        <v>100</v>
      </c>
      <c r="O1161" s="7">
        <f t="shared" si="182"/>
        <v>50</v>
      </c>
      <c r="P1161" s="7">
        <f t="shared" si="183"/>
        <v>100</v>
      </c>
      <c r="Q1161" s="8">
        <f t="shared" si="184"/>
        <v>57.5</v>
      </c>
      <c r="R1161" s="8">
        <f t="shared" si="185"/>
        <v>62.5</v>
      </c>
      <c r="S1161" s="8">
        <f t="shared" si="186"/>
        <v>72.5</v>
      </c>
      <c r="T1161" s="8">
        <f t="shared" si="187"/>
        <v>62.5</v>
      </c>
      <c r="U1161" s="7">
        <f t="shared" si="188"/>
        <v>64.166666666666671</v>
      </c>
      <c r="V1161" s="7">
        <f t="shared" si="189"/>
        <v>63.75</v>
      </c>
    </row>
    <row r="1162" spans="1:22" ht="13.5" x14ac:dyDescent="0.25">
      <c r="A1162" s="3">
        <f>RSI!A1162</f>
        <v>44004</v>
      </c>
      <c r="B1162" s="2">
        <f>RSI!B1162</f>
        <v>7.7912999999999997</v>
      </c>
      <c r="C1162" s="2">
        <f>RSI!I1162</f>
        <v>74.756422462344062</v>
      </c>
      <c r="D1162" s="2">
        <f>MACD!E1162</f>
        <v>-0.21386630051067801</v>
      </c>
      <c r="E1162" s="2">
        <f>MACD!F1162</f>
        <v>-0.14769709990085828</v>
      </c>
      <c r="F1162" s="2">
        <f>'Moving Avg'!D1162</f>
        <v>7.6905200000000011</v>
      </c>
      <c r="G1162" s="2">
        <f>'Moving Avg'!F1162</f>
        <v>7.2385750000000018</v>
      </c>
      <c r="H1162" s="2">
        <f>'Moving Avg'!G1162</f>
        <v>7.021992</v>
      </c>
      <c r="I1162" s="2">
        <f>'Moving Avg'!H1162</f>
        <v>7.1405765000000043</v>
      </c>
      <c r="J1162" s="5" t="str">
        <f>OBV!F1162</f>
        <v>BULLISH</v>
      </c>
      <c r="K1162" s="5" t="str">
        <f>OBV!G1162</f>
        <v>STRONG</v>
      </c>
      <c r="L1162" s="5" t="str">
        <f>OBV!H1162</f>
        <v>CONFIRMED BULLISH</v>
      </c>
      <c r="M1162" s="7">
        <f t="shared" si="180"/>
        <v>0</v>
      </c>
      <c r="N1162" s="7">
        <f t="shared" si="181"/>
        <v>100</v>
      </c>
      <c r="O1162" s="7">
        <f t="shared" si="182"/>
        <v>50</v>
      </c>
      <c r="P1162" s="7">
        <f t="shared" si="183"/>
        <v>100</v>
      </c>
      <c r="Q1162" s="8">
        <f t="shared" si="184"/>
        <v>57.5</v>
      </c>
      <c r="R1162" s="8">
        <f t="shared" si="185"/>
        <v>62.5</v>
      </c>
      <c r="S1162" s="8">
        <f t="shared" si="186"/>
        <v>72.5</v>
      </c>
      <c r="T1162" s="8">
        <f t="shared" si="187"/>
        <v>62.5</v>
      </c>
      <c r="U1162" s="7">
        <f t="shared" si="188"/>
        <v>64.166666666666671</v>
      </c>
      <c r="V1162" s="7">
        <f t="shared" si="189"/>
        <v>63.75</v>
      </c>
    </row>
    <row r="1163" spans="1:22" ht="13.5" x14ac:dyDescent="0.25">
      <c r="A1163" s="3">
        <f>RSI!A1163</f>
        <v>44005</v>
      </c>
      <c r="B1163" s="2">
        <f>RSI!B1163</f>
        <v>7.7373000000000003</v>
      </c>
      <c r="C1163" s="2">
        <f>RSI!I1163</f>
        <v>71.289560211141008</v>
      </c>
      <c r="D1163" s="2">
        <f>MACD!E1163</f>
        <v>-0.24377035138922487</v>
      </c>
      <c r="E1163" s="2">
        <f>MACD!F1163</f>
        <v>-0.16691175019853161</v>
      </c>
      <c r="F1163" s="2">
        <f>'Moving Avg'!D1163</f>
        <v>7.7504999999999997</v>
      </c>
      <c r="G1163" s="2">
        <f>'Moving Avg'!F1163</f>
        <v>7.2835599999999996</v>
      </c>
      <c r="H1163" s="2">
        <f>'Moving Avg'!G1163</f>
        <v>7.0415460000000003</v>
      </c>
      <c r="I1163" s="2">
        <f>'Moving Avg'!H1163</f>
        <v>7.138177500000003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  <c r="M1163" s="7">
        <f t="shared" si="180"/>
        <v>0</v>
      </c>
      <c r="N1163" s="7">
        <f t="shared" si="181"/>
        <v>100</v>
      </c>
      <c r="O1163" s="7">
        <f t="shared" si="182"/>
        <v>50</v>
      </c>
      <c r="P1163" s="7">
        <f t="shared" si="183"/>
        <v>83.5</v>
      </c>
      <c r="Q1163" s="8">
        <f t="shared" si="184"/>
        <v>55.024999999999999</v>
      </c>
      <c r="R1163" s="8">
        <f t="shared" si="185"/>
        <v>58.375</v>
      </c>
      <c r="S1163" s="8">
        <f t="shared" si="186"/>
        <v>65.075000000000003</v>
      </c>
      <c r="T1163" s="8">
        <f t="shared" si="187"/>
        <v>58.375</v>
      </c>
      <c r="U1163" s="7">
        <f t="shared" si="188"/>
        <v>59.491666666666674</v>
      </c>
      <c r="V1163" s="7">
        <f t="shared" si="189"/>
        <v>59.212500000000006</v>
      </c>
    </row>
    <row r="1164" spans="1:22" ht="13.5" x14ac:dyDescent="0.25">
      <c r="A1164" s="3">
        <f>RSI!A1164</f>
        <v>44006</v>
      </c>
      <c r="B1164" s="2">
        <f>RSI!B1164</f>
        <v>7.6772999999999998</v>
      </c>
      <c r="C1164" s="2">
        <f>RSI!I1164</f>
        <v>67.541545846197934</v>
      </c>
      <c r="D1164" s="2">
        <f>MACD!E1164</f>
        <v>-0.26011146986798206</v>
      </c>
      <c r="E1164" s="2">
        <f>MACD!F1164</f>
        <v>-0.1855516941324217</v>
      </c>
      <c r="F1164" s="2">
        <f>'Moving Avg'!D1164</f>
        <v>7.7540999999999993</v>
      </c>
      <c r="G1164" s="2">
        <f>'Moving Avg'!F1164</f>
        <v>7.3225449999999999</v>
      </c>
      <c r="H1164" s="2">
        <f>'Moving Avg'!G1164</f>
        <v>7.0571399999999995</v>
      </c>
      <c r="I1164" s="2">
        <f>'Moving Avg'!H1164</f>
        <v>7.1346085000000041</v>
      </c>
      <c r="J1164" s="5" t="str">
        <f>OBV!F1164</f>
        <v>BEARISH</v>
      </c>
      <c r="K1164" s="5" t="str">
        <f>OBV!G1164</f>
        <v>WEAK</v>
      </c>
      <c r="L1164" s="5" t="str">
        <f>OBV!H1164</f>
        <v>BEARISH DIVERGENCE</v>
      </c>
      <c r="M1164" s="7">
        <f t="shared" si="180"/>
        <v>25</v>
      </c>
      <c r="N1164" s="7">
        <f t="shared" si="181"/>
        <v>100</v>
      </c>
      <c r="O1164" s="7">
        <f t="shared" si="182"/>
        <v>50</v>
      </c>
      <c r="P1164" s="7">
        <f t="shared" si="183"/>
        <v>0</v>
      </c>
      <c r="Q1164" s="8">
        <f t="shared" si="184"/>
        <v>51.25</v>
      </c>
      <c r="R1164" s="8">
        <f t="shared" si="185"/>
        <v>42.5</v>
      </c>
      <c r="S1164" s="8">
        <f t="shared" si="186"/>
        <v>31.25</v>
      </c>
      <c r="T1164" s="8">
        <f t="shared" si="187"/>
        <v>43.75</v>
      </c>
      <c r="U1164" s="7">
        <f t="shared" si="188"/>
        <v>41.666666666666664</v>
      </c>
      <c r="V1164" s="7">
        <f t="shared" si="189"/>
        <v>42.1875</v>
      </c>
    </row>
    <row r="1165" spans="1:22" ht="13.5" x14ac:dyDescent="0.25">
      <c r="A1165" s="3">
        <f>RSI!A1165</f>
        <v>44007</v>
      </c>
      <c r="B1165" s="2">
        <f>RSI!B1165</f>
        <v>7.6772999999999998</v>
      </c>
      <c r="C1165" s="2">
        <f>RSI!I1165</f>
        <v>67.541545846197934</v>
      </c>
      <c r="D1165" s="2">
        <f>MACD!E1165</f>
        <v>-0.26516150320754406</v>
      </c>
      <c r="E1165" s="2">
        <f>MACD!F1165</f>
        <v>-0.20147365594744618</v>
      </c>
      <c r="F1165" s="2">
        <f>'Moving Avg'!D1165</f>
        <v>7.7120999999999995</v>
      </c>
      <c r="G1165" s="2">
        <f>'Moving Avg'!F1165</f>
        <v>7.3615300000000001</v>
      </c>
      <c r="H1165" s="2">
        <f>'Moving Avg'!G1165</f>
        <v>7.073334</v>
      </c>
      <c r="I1165" s="2">
        <f>'Moving Avg'!H1165</f>
        <v>7.1310395000000053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  <c r="M1165" s="7">
        <f t="shared" si="180"/>
        <v>25</v>
      </c>
      <c r="N1165" s="7">
        <f t="shared" si="181"/>
        <v>100</v>
      </c>
      <c r="O1165" s="7">
        <f t="shared" si="182"/>
        <v>50</v>
      </c>
      <c r="P1165" s="7">
        <f t="shared" si="183"/>
        <v>0</v>
      </c>
      <c r="Q1165" s="8">
        <f t="shared" si="184"/>
        <v>51.25</v>
      </c>
      <c r="R1165" s="8">
        <f t="shared" si="185"/>
        <v>42.5</v>
      </c>
      <c r="S1165" s="8">
        <f t="shared" si="186"/>
        <v>31.25</v>
      </c>
      <c r="T1165" s="8">
        <f t="shared" si="187"/>
        <v>43.75</v>
      </c>
      <c r="U1165" s="7">
        <f t="shared" si="188"/>
        <v>41.666666666666664</v>
      </c>
      <c r="V1165" s="7">
        <f t="shared" si="189"/>
        <v>42.1875</v>
      </c>
    </row>
    <row r="1166" spans="1:22" ht="13.5" x14ac:dyDescent="0.25">
      <c r="A1166" s="3">
        <f>RSI!A1166</f>
        <v>44008</v>
      </c>
      <c r="B1166" s="2">
        <f>RSI!B1166</f>
        <v>7.5574000000000003</v>
      </c>
      <c r="C1166" s="2">
        <f>RSI!I1166</f>
        <v>60.205699634459322</v>
      </c>
      <c r="D1166" s="2">
        <f>MACD!E1166</f>
        <v>-0.24422108484728522</v>
      </c>
      <c r="E1166" s="2">
        <f>MACD!F1166</f>
        <v>-0.21002314172741399</v>
      </c>
      <c r="F1166" s="2">
        <f>'Moving Avg'!D1166</f>
        <v>7.6881199999999996</v>
      </c>
      <c r="G1166" s="2">
        <f>'Moving Avg'!F1166</f>
        <v>7.39452</v>
      </c>
      <c r="H1166" s="2">
        <f>'Moving Avg'!G1166</f>
        <v>7.0865299999999989</v>
      </c>
      <c r="I1166" s="2">
        <f>'Moving Avg'!H1166</f>
        <v>7.1268710000000031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  <c r="M1166" s="7">
        <f t="shared" si="180"/>
        <v>25</v>
      </c>
      <c r="N1166" s="7">
        <f t="shared" si="181"/>
        <v>100</v>
      </c>
      <c r="O1166" s="7">
        <f t="shared" si="182"/>
        <v>50</v>
      </c>
      <c r="P1166" s="7">
        <f t="shared" si="183"/>
        <v>16.5</v>
      </c>
      <c r="Q1166" s="8">
        <f t="shared" si="184"/>
        <v>53.725000000000001</v>
      </c>
      <c r="R1166" s="8">
        <f t="shared" si="185"/>
        <v>46.625</v>
      </c>
      <c r="S1166" s="8">
        <f t="shared" si="186"/>
        <v>38.674999999999997</v>
      </c>
      <c r="T1166" s="8">
        <f t="shared" si="187"/>
        <v>47.875</v>
      </c>
      <c r="U1166" s="7">
        <f t="shared" si="188"/>
        <v>46.341666666666661</v>
      </c>
      <c r="V1166" s="7">
        <f t="shared" si="189"/>
        <v>46.724999999999994</v>
      </c>
    </row>
    <row r="1167" spans="1:22" ht="13.5" x14ac:dyDescent="0.25">
      <c r="A1167" s="3">
        <f>RSI!A1167</f>
        <v>44011</v>
      </c>
      <c r="B1167" s="2">
        <f>RSI!B1167</f>
        <v>7.4973999999999998</v>
      </c>
      <c r="C1167" s="2">
        <f>RSI!I1167</f>
        <v>56.876579675691218</v>
      </c>
      <c r="D1167" s="2">
        <f>MACD!E1167</f>
        <v>-0.21872108658956346</v>
      </c>
      <c r="E1167" s="2">
        <f>MACD!F1167</f>
        <v>-0.21176273069984389</v>
      </c>
      <c r="F1167" s="2">
        <f>'Moving Avg'!D1167</f>
        <v>7.6293400000000009</v>
      </c>
      <c r="G1167" s="2">
        <f>'Moving Avg'!F1167</f>
        <v>7.4185100000000004</v>
      </c>
      <c r="H1167" s="2">
        <f>'Moving Avg'!G1167</f>
        <v>7.0986459999999987</v>
      </c>
      <c r="I1167" s="2">
        <f>'Moving Avg'!H1167</f>
        <v>7.1223725000000035</v>
      </c>
      <c r="J1167" s="5" t="str">
        <f>OBV!F1167</f>
        <v>BEARISH</v>
      </c>
      <c r="K1167" s="5" t="str">
        <f>OBV!G1167</f>
        <v>WEAK</v>
      </c>
      <c r="L1167" s="5" t="str">
        <f>OBV!H1167</f>
        <v>CONFIRMED BEARISH</v>
      </c>
      <c r="M1167" s="7">
        <f t="shared" si="180"/>
        <v>25</v>
      </c>
      <c r="N1167" s="7">
        <f t="shared" si="181"/>
        <v>45</v>
      </c>
      <c r="O1167" s="7">
        <f t="shared" si="182"/>
        <v>50</v>
      </c>
      <c r="P1167" s="7">
        <f t="shared" si="183"/>
        <v>0</v>
      </c>
      <c r="Q1167" s="8">
        <f t="shared" si="184"/>
        <v>32</v>
      </c>
      <c r="R1167" s="8">
        <f t="shared" si="185"/>
        <v>31.5</v>
      </c>
      <c r="S1167" s="8">
        <f t="shared" si="186"/>
        <v>23</v>
      </c>
      <c r="T1167" s="8">
        <f t="shared" si="187"/>
        <v>30</v>
      </c>
      <c r="U1167" s="7">
        <f t="shared" si="188"/>
        <v>28.833333333333332</v>
      </c>
      <c r="V1167" s="7">
        <f t="shared" si="189"/>
        <v>29.125</v>
      </c>
    </row>
    <row r="1168" spans="1:22" ht="13.5" x14ac:dyDescent="0.25">
      <c r="A1168" s="3">
        <f>RSI!A1168</f>
        <v>44012</v>
      </c>
      <c r="B1168" s="2">
        <f>RSI!B1168</f>
        <v>7.6173999999999999</v>
      </c>
      <c r="C1168" s="2">
        <f>RSI!I1168</f>
        <v>61.465931769599464</v>
      </c>
      <c r="D1168" s="2">
        <f>MACD!E1168</f>
        <v>-0.19300204423277822</v>
      </c>
      <c r="E1168" s="2">
        <f>MACD!F1168</f>
        <v>-0.20801059340643074</v>
      </c>
      <c r="F1168" s="2">
        <f>'Moving Avg'!D1168</f>
        <v>7.6053599999999992</v>
      </c>
      <c r="G1168" s="2">
        <f>'Moving Avg'!F1168</f>
        <v>7.4428049999999999</v>
      </c>
      <c r="H1168" s="2">
        <f>'Moving Avg'!G1168</f>
        <v>7.1132819999999981</v>
      </c>
      <c r="I1168" s="2">
        <f>'Moving Avg'!H1168</f>
        <v>7.1181740000000033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  <c r="M1168" s="7">
        <f t="shared" si="180"/>
        <v>25</v>
      </c>
      <c r="N1168" s="7">
        <f t="shared" si="181"/>
        <v>0</v>
      </c>
      <c r="O1168" s="7">
        <f t="shared" si="182"/>
        <v>50</v>
      </c>
      <c r="P1168" s="7">
        <f t="shared" si="183"/>
        <v>16.5</v>
      </c>
      <c r="Q1168" s="8">
        <f t="shared" si="184"/>
        <v>18.725000000000001</v>
      </c>
      <c r="R1168" s="8">
        <f t="shared" si="185"/>
        <v>26.625</v>
      </c>
      <c r="S1168" s="8">
        <f t="shared" si="186"/>
        <v>23.675000000000001</v>
      </c>
      <c r="T1168" s="8">
        <f t="shared" si="187"/>
        <v>22.875</v>
      </c>
      <c r="U1168" s="7">
        <f t="shared" si="188"/>
        <v>23.008333333333336</v>
      </c>
      <c r="V1168" s="7">
        <f t="shared" si="189"/>
        <v>22.975000000000001</v>
      </c>
    </row>
    <row r="1169" spans="1:22" ht="13.5" x14ac:dyDescent="0.25">
      <c r="A1169" s="3">
        <f>RSI!A1169</f>
        <v>44013</v>
      </c>
      <c r="B1169" s="2">
        <f>RSI!B1169</f>
        <v>7.6173999999999999</v>
      </c>
      <c r="C1169" s="2">
        <f>RSI!I1169</f>
        <v>61.465931769599464</v>
      </c>
      <c r="D1169" s="2">
        <f>MACD!E1169</f>
        <v>-0.1385651643893393</v>
      </c>
      <c r="E1169" s="2">
        <f>MACD!F1169</f>
        <v>-0.19412150760301247</v>
      </c>
      <c r="F1169" s="2">
        <f>'Moving Avg'!D1169</f>
        <v>7.5933799999999989</v>
      </c>
      <c r="G1169" s="2">
        <f>'Moving Avg'!F1169</f>
        <v>7.4644000000000004</v>
      </c>
      <c r="H1169" s="2">
        <f>'Moving Avg'!G1169</f>
        <v>7.1276779999999986</v>
      </c>
      <c r="I1169" s="2">
        <f>'Moving Avg'!H1169</f>
        <v>7.113975500000004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  <c r="M1169" s="7">
        <f t="shared" si="180"/>
        <v>25</v>
      </c>
      <c r="N1169" s="7">
        <f t="shared" si="181"/>
        <v>0</v>
      </c>
      <c r="O1169" s="7">
        <f t="shared" si="182"/>
        <v>50</v>
      </c>
      <c r="P1169" s="7">
        <f t="shared" si="183"/>
        <v>16.5</v>
      </c>
      <c r="Q1169" s="8">
        <f t="shared" si="184"/>
        <v>18.725000000000001</v>
      </c>
      <c r="R1169" s="8">
        <f t="shared" si="185"/>
        <v>26.625</v>
      </c>
      <c r="S1169" s="8">
        <f t="shared" si="186"/>
        <v>23.675000000000001</v>
      </c>
      <c r="T1169" s="8">
        <f t="shared" si="187"/>
        <v>22.875</v>
      </c>
      <c r="U1169" s="7">
        <f t="shared" si="188"/>
        <v>23.008333333333336</v>
      </c>
      <c r="V1169" s="7">
        <f t="shared" si="189"/>
        <v>22.975000000000001</v>
      </c>
    </row>
    <row r="1170" spans="1:22" ht="13.5" x14ac:dyDescent="0.25">
      <c r="A1170" s="3">
        <f>RSI!A1170</f>
        <v>44014</v>
      </c>
      <c r="B1170" s="2">
        <f>RSI!B1170</f>
        <v>7.3894000000000002</v>
      </c>
      <c r="C1170" s="2">
        <f>RSI!I1170</f>
        <v>49.789744675598399</v>
      </c>
      <c r="D1170" s="2">
        <f>MACD!E1170</f>
        <v>-4.1892792268248158E-2</v>
      </c>
      <c r="E1170" s="2">
        <f>MACD!F1170</f>
        <v>-0.16367576453605961</v>
      </c>
      <c r="F1170" s="2">
        <f>'Moving Avg'!D1170</f>
        <v>7.5358000000000001</v>
      </c>
      <c r="G1170" s="2">
        <f>'Moving Avg'!F1170</f>
        <v>7.4772950000000007</v>
      </c>
      <c r="H1170" s="2">
        <f>'Moving Avg'!G1170</f>
        <v>7.1375139999999986</v>
      </c>
      <c r="I1170" s="2">
        <f>'Moving Avg'!H1170</f>
        <v>7.1086370000000034</v>
      </c>
      <c r="J1170" s="5" t="str">
        <f>OBV!F1170</f>
        <v>BEARISH</v>
      </c>
      <c r="K1170" s="5" t="str">
        <f>OBV!G1170</f>
        <v>WEAK</v>
      </c>
      <c r="L1170" s="5" t="str">
        <f>OBV!H1170</f>
        <v>CONFIRMED BEARISH</v>
      </c>
      <c r="M1170" s="7">
        <f t="shared" si="180"/>
        <v>25</v>
      </c>
      <c r="N1170" s="7">
        <f t="shared" si="181"/>
        <v>0</v>
      </c>
      <c r="O1170" s="7">
        <f t="shared" si="182"/>
        <v>50</v>
      </c>
      <c r="P1170" s="7">
        <f t="shared" si="183"/>
        <v>0</v>
      </c>
      <c r="Q1170" s="8">
        <f t="shared" si="184"/>
        <v>16.25</v>
      </c>
      <c r="R1170" s="8">
        <f t="shared" si="185"/>
        <v>22.5</v>
      </c>
      <c r="S1170" s="8">
        <f t="shared" si="186"/>
        <v>16.25</v>
      </c>
      <c r="T1170" s="8">
        <f t="shared" si="187"/>
        <v>18.75</v>
      </c>
      <c r="U1170" s="7">
        <f t="shared" si="188"/>
        <v>18.333333333333332</v>
      </c>
      <c r="V1170" s="7">
        <f t="shared" si="189"/>
        <v>18.4375</v>
      </c>
    </row>
    <row r="1171" spans="1:22" ht="13.5" x14ac:dyDescent="0.25">
      <c r="A1171" s="3">
        <f>RSI!A1171</f>
        <v>44015</v>
      </c>
      <c r="B1171" s="2">
        <f>RSI!B1171</f>
        <v>7.5453999999999999</v>
      </c>
      <c r="C1171" s="2">
        <f>RSI!I1171</f>
        <v>55.954832608640892</v>
      </c>
      <c r="D1171" s="2">
        <f>MACD!E1171</f>
        <v>-3.8640928312876355E-3</v>
      </c>
      <c r="E1171" s="2">
        <f>MACD!F1171</f>
        <v>-0.13171343019510523</v>
      </c>
      <c r="F1171" s="2">
        <f>'Moving Avg'!D1171</f>
        <v>7.5334000000000003</v>
      </c>
      <c r="G1171" s="2">
        <f>'Moving Avg'!F1171</f>
        <v>7.4982899999999999</v>
      </c>
      <c r="H1171" s="2">
        <f>'Moving Avg'!G1171</f>
        <v>7.1505899999999976</v>
      </c>
      <c r="I1171" s="2">
        <f>'Moving Avg'!H1171</f>
        <v>7.1040785000000035</v>
      </c>
      <c r="J1171" s="5" t="str">
        <f>OBV!F1171</f>
        <v>BULLISH</v>
      </c>
      <c r="K1171" s="5" t="str">
        <f>OBV!G1171</f>
        <v>NEUTRAL</v>
      </c>
      <c r="L1171" s="5" t="str">
        <f>OBV!H1171</f>
        <v>BULLISH DIVERGENCE</v>
      </c>
      <c r="M1171" s="7">
        <f t="shared" si="180"/>
        <v>25</v>
      </c>
      <c r="N1171" s="7">
        <f t="shared" si="181"/>
        <v>0</v>
      </c>
      <c r="O1171" s="7">
        <f t="shared" si="182"/>
        <v>50</v>
      </c>
      <c r="P1171" s="7">
        <f t="shared" si="183"/>
        <v>66.5</v>
      </c>
      <c r="Q1171" s="8">
        <f t="shared" si="184"/>
        <v>26.225000000000001</v>
      </c>
      <c r="R1171" s="8">
        <f t="shared" si="185"/>
        <v>39.125</v>
      </c>
      <c r="S1171" s="8">
        <f t="shared" si="186"/>
        <v>46.174999999999997</v>
      </c>
      <c r="T1171" s="8">
        <f t="shared" si="187"/>
        <v>35.375</v>
      </c>
      <c r="U1171" s="7">
        <f t="shared" si="188"/>
        <v>37.174999999999997</v>
      </c>
      <c r="V1171" s="7">
        <f t="shared" si="189"/>
        <v>36.724999999999994</v>
      </c>
    </row>
    <row r="1172" spans="1:22" ht="13.5" x14ac:dyDescent="0.25">
      <c r="A1172" s="3">
        <f>RSI!A1172</f>
        <v>44018</v>
      </c>
      <c r="B1172" s="2">
        <f>RSI!B1172</f>
        <v>7.5274000000000001</v>
      </c>
      <c r="C1172" s="2">
        <f>RSI!I1172</f>
        <v>55.11393931409161</v>
      </c>
      <c r="D1172" s="2">
        <f>MACD!E1172</f>
        <v>4.6349436275519906E-2</v>
      </c>
      <c r="E1172" s="2">
        <f>MACD!F1172</f>
        <v>-9.6100856900980205E-2</v>
      </c>
      <c r="F1172" s="2">
        <f>'Moving Avg'!D1172</f>
        <v>7.5394000000000005</v>
      </c>
      <c r="G1172" s="2">
        <f>'Moving Avg'!F1172</f>
        <v>7.518085000000001</v>
      </c>
      <c r="H1172" s="2">
        <f>'Moving Avg'!G1172</f>
        <v>7.1634259999999976</v>
      </c>
      <c r="I1172" s="2">
        <f>'Moving Avg'!H1172</f>
        <v>7.0994300000000043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25</v>
      </c>
      <c r="N1172" s="7">
        <f t="shared" si="181"/>
        <v>0</v>
      </c>
      <c r="O1172" s="7">
        <f t="shared" si="182"/>
        <v>50</v>
      </c>
      <c r="P1172" s="7">
        <f t="shared" si="183"/>
        <v>83.5</v>
      </c>
      <c r="Q1172" s="8">
        <f t="shared" si="184"/>
        <v>28.774999999999999</v>
      </c>
      <c r="R1172" s="8">
        <f t="shared" si="185"/>
        <v>43.375</v>
      </c>
      <c r="S1172" s="8">
        <f t="shared" si="186"/>
        <v>53.825000000000003</v>
      </c>
      <c r="T1172" s="8">
        <f t="shared" si="187"/>
        <v>39.625</v>
      </c>
      <c r="U1172" s="7">
        <f t="shared" si="188"/>
        <v>41.991666666666667</v>
      </c>
      <c r="V1172" s="7">
        <f t="shared" si="189"/>
        <v>41.400000000000006</v>
      </c>
    </row>
    <row r="1173" spans="1:22" ht="13.5" x14ac:dyDescent="0.25">
      <c r="A1173" s="3">
        <f>RSI!A1173</f>
        <v>44019</v>
      </c>
      <c r="B1173" s="2">
        <f>RSI!B1173</f>
        <v>7.3954000000000004</v>
      </c>
      <c r="C1173" s="2">
        <f>RSI!I1173</f>
        <v>49.266796254981557</v>
      </c>
      <c r="D1173" s="2">
        <f>MACD!E1173</f>
        <v>8.9639814507059157E-2</v>
      </c>
      <c r="E1173" s="2">
        <f>MACD!F1173</f>
        <v>-5.8952722619372337E-2</v>
      </c>
      <c r="F1173" s="2">
        <f>'Moving Avg'!D1173</f>
        <v>7.4950000000000001</v>
      </c>
      <c r="G1173" s="2">
        <f>'Moving Avg'!F1173</f>
        <v>7.5339800000000015</v>
      </c>
      <c r="H1173" s="2">
        <f>'Moving Avg'!G1173</f>
        <v>7.1736219999999973</v>
      </c>
      <c r="I1173" s="2">
        <f>'Moving Avg'!H1173</f>
        <v>7.0953815000000056</v>
      </c>
      <c r="J1173" s="5" t="str">
        <f>OBV!F1173</f>
        <v>BEARISH</v>
      </c>
      <c r="K1173" s="5" t="str">
        <f>OBV!G1173</f>
        <v>WEAK</v>
      </c>
      <c r="L1173" s="5" t="str">
        <f>OBV!H1173</f>
        <v>CONFIRMED BEARISH</v>
      </c>
      <c r="M1173" s="7">
        <f t="shared" si="180"/>
        <v>25</v>
      </c>
      <c r="N1173" s="7">
        <f t="shared" si="181"/>
        <v>0</v>
      </c>
      <c r="O1173" s="7">
        <f t="shared" si="182"/>
        <v>50</v>
      </c>
      <c r="P1173" s="7">
        <f t="shared" si="183"/>
        <v>0</v>
      </c>
      <c r="Q1173" s="8">
        <f t="shared" si="184"/>
        <v>16.25</v>
      </c>
      <c r="R1173" s="8">
        <f t="shared" si="185"/>
        <v>22.5</v>
      </c>
      <c r="S1173" s="8">
        <f t="shared" si="186"/>
        <v>16.25</v>
      </c>
      <c r="T1173" s="8">
        <f t="shared" si="187"/>
        <v>18.75</v>
      </c>
      <c r="U1173" s="7">
        <f t="shared" si="188"/>
        <v>18.333333333333332</v>
      </c>
      <c r="V1173" s="7">
        <f t="shared" si="189"/>
        <v>18.4375</v>
      </c>
    </row>
    <row r="1174" spans="1:22" ht="13.5" x14ac:dyDescent="0.25">
      <c r="A1174" s="3">
        <f>RSI!A1174</f>
        <v>44020</v>
      </c>
      <c r="B1174" s="2">
        <f>RSI!B1174</f>
        <v>7.5574000000000003</v>
      </c>
      <c r="C1174" s="2">
        <f>RSI!I1174</f>
        <v>55.505751984061249</v>
      </c>
      <c r="D1174" s="2">
        <f>MACD!E1174</f>
        <v>0.10520076822684477</v>
      </c>
      <c r="E1174" s="2">
        <f>MACD!F1174</f>
        <v>-2.6122024450128917E-2</v>
      </c>
      <c r="F1174" s="2">
        <f>'Moving Avg'!D1174</f>
        <v>7.4829999999999997</v>
      </c>
      <c r="G1174" s="2">
        <f>'Moving Avg'!F1174</f>
        <v>7.5555750000000002</v>
      </c>
      <c r="H1174" s="2">
        <f>'Moving Avg'!G1174</f>
        <v>7.1870579999999959</v>
      </c>
      <c r="I1174" s="2">
        <f>'Moving Avg'!H1174</f>
        <v>7.0921430000000045</v>
      </c>
      <c r="J1174" s="5" t="str">
        <f>OBV!F1174</f>
        <v>BEARISH</v>
      </c>
      <c r="K1174" s="5" t="str">
        <f>OBV!G1174</f>
        <v>WEAK</v>
      </c>
      <c r="L1174" s="5" t="str">
        <f>OBV!H1174</f>
        <v>CONFIRMED BEARISH</v>
      </c>
      <c r="M1174" s="7">
        <f t="shared" si="180"/>
        <v>25</v>
      </c>
      <c r="N1174" s="7">
        <f t="shared" si="181"/>
        <v>0</v>
      </c>
      <c r="O1174" s="7">
        <f t="shared" si="182"/>
        <v>50</v>
      </c>
      <c r="P1174" s="7">
        <f t="shared" si="183"/>
        <v>0</v>
      </c>
      <c r="Q1174" s="8">
        <f t="shared" si="184"/>
        <v>16.25</v>
      </c>
      <c r="R1174" s="8">
        <f t="shared" si="185"/>
        <v>22.5</v>
      </c>
      <c r="S1174" s="8">
        <f t="shared" si="186"/>
        <v>16.25</v>
      </c>
      <c r="T1174" s="8">
        <f t="shared" si="187"/>
        <v>18.75</v>
      </c>
      <c r="U1174" s="7">
        <f t="shared" si="188"/>
        <v>18.333333333333332</v>
      </c>
      <c r="V1174" s="7">
        <f t="shared" si="189"/>
        <v>18.4375</v>
      </c>
    </row>
    <row r="1175" spans="1:22" ht="13.5" x14ac:dyDescent="0.25">
      <c r="A1175" s="3">
        <f>RSI!A1175</f>
        <v>44021</v>
      </c>
      <c r="B1175" s="2">
        <f>RSI!B1175</f>
        <v>7.5574000000000003</v>
      </c>
      <c r="C1175" s="2">
        <f>RSI!I1175</f>
        <v>55.505751984061249</v>
      </c>
      <c r="D1175" s="2">
        <f>MACD!E1175</f>
        <v>0.11755991124688325</v>
      </c>
      <c r="E1175" s="2">
        <f>MACD!F1175</f>
        <v>2.6143626892735153E-3</v>
      </c>
      <c r="F1175" s="2">
        <f>'Moving Avg'!D1175</f>
        <v>7.5166000000000013</v>
      </c>
      <c r="G1175" s="2">
        <f>'Moving Avg'!F1175</f>
        <v>7.573570000000001</v>
      </c>
      <c r="H1175" s="2">
        <f>'Moving Avg'!G1175</f>
        <v>7.2004939999999955</v>
      </c>
      <c r="I1175" s="2">
        <f>'Moving Avg'!H1175</f>
        <v>7.0888445000000049</v>
      </c>
      <c r="J1175" s="5" t="str">
        <f>OBV!F1175</f>
        <v>BEARISH</v>
      </c>
      <c r="K1175" s="5" t="str">
        <f>OBV!G1175</f>
        <v>NEUTRAL</v>
      </c>
      <c r="L1175" s="5" t="str">
        <f>OBV!H1175</f>
        <v>BEARISH DIVERGENCE</v>
      </c>
      <c r="M1175" s="7">
        <f t="shared" si="180"/>
        <v>25</v>
      </c>
      <c r="N1175" s="7">
        <f t="shared" si="181"/>
        <v>0</v>
      </c>
      <c r="O1175" s="7">
        <f t="shared" si="182"/>
        <v>50</v>
      </c>
      <c r="P1175" s="7">
        <f t="shared" si="183"/>
        <v>16.5</v>
      </c>
      <c r="Q1175" s="8">
        <f t="shared" si="184"/>
        <v>18.725000000000001</v>
      </c>
      <c r="R1175" s="8">
        <f t="shared" si="185"/>
        <v>26.625</v>
      </c>
      <c r="S1175" s="8">
        <f t="shared" si="186"/>
        <v>23.675000000000001</v>
      </c>
      <c r="T1175" s="8">
        <f t="shared" si="187"/>
        <v>22.875</v>
      </c>
      <c r="U1175" s="7">
        <f t="shared" si="188"/>
        <v>23.008333333333336</v>
      </c>
      <c r="V1175" s="7">
        <f t="shared" si="189"/>
        <v>22.975000000000001</v>
      </c>
    </row>
    <row r="1176" spans="1:22" ht="13.5" x14ac:dyDescent="0.25">
      <c r="A1176" s="3">
        <f>RSI!A1176</f>
        <v>44022</v>
      </c>
      <c r="B1176" s="2">
        <f>RSI!B1176</f>
        <v>7.5574000000000003</v>
      </c>
      <c r="C1176" s="2">
        <f>RSI!I1176</f>
        <v>55.505751984061249</v>
      </c>
      <c r="D1176" s="2">
        <f>MACD!E1176</f>
        <v>0.10882351433954174</v>
      </c>
      <c r="E1176" s="2">
        <f>MACD!F1176</f>
        <v>2.3856193019327163E-2</v>
      </c>
      <c r="F1176" s="2">
        <f>'Moving Avg'!D1176</f>
        <v>7.5190000000000001</v>
      </c>
      <c r="G1176" s="2">
        <f>'Moving Avg'!F1176</f>
        <v>7.5855649999999999</v>
      </c>
      <c r="H1176" s="2">
        <f>'Moving Avg'!G1176</f>
        <v>7.2142899999999948</v>
      </c>
      <c r="I1176" s="2">
        <f>'Moving Avg'!H1176</f>
        <v>7.0867455000000037</v>
      </c>
      <c r="J1176" s="5" t="str">
        <f>OBV!F1176</f>
        <v>BEARISH</v>
      </c>
      <c r="K1176" s="5" t="str">
        <f>OBV!G1176</f>
        <v>WEAK</v>
      </c>
      <c r="L1176" s="5" t="str">
        <f>OBV!H1176</f>
        <v>BEARISH DIVERGENCE</v>
      </c>
      <c r="M1176" s="7">
        <f t="shared" si="180"/>
        <v>25</v>
      </c>
      <c r="N1176" s="7">
        <f t="shared" si="181"/>
        <v>0</v>
      </c>
      <c r="O1176" s="7">
        <f t="shared" si="182"/>
        <v>50</v>
      </c>
      <c r="P1176" s="7">
        <f t="shared" si="183"/>
        <v>0</v>
      </c>
      <c r="Q1176" s="8">
        <f t="shared" si="184"/>
        <v>16.25</v>
      </c>
      <c r="R1176" s="8">
        <f t="shared" si="185"/>
        <v>22.5</v>
      </c>
      <c r="S1176" s="8">
        <f t="shared" si="186"/>
        <v>16.25</v>
      </c>
      <c r="T1176" s="8">
        <f t="shared" si="187"/>
        <v>18.75</v>
      </c>
      <c r="U1176" s="7">
        <f t="shared" si="188"/>
        <v>18.333333333333332</v>
      </c>
      <c r="V1176" s="7">
        <f t="shared" si="189"/>
        <v>18.4375</v>
      </c>
    </row>
    <row r="1177" spans="1:22" ht="13.5" x14ac:dyDescent="0.25">
      <c r="A1177" s="3">
        <f>RSI!A1177</f>
        <v>44025</v>
      </c>
      <c r="B1177" s="2">
        <f>RSI!B1177</f>
        <v>7.4733999999999998</v>
      </c>
      <c r="C1177" s="2">
        <f>RSI!I1177</f>
        <v>51.411293534602684</v>
      </c>
      <c r="D1177" s="2">
        <f>MACD!E1177</f>
        <v>9.7730057909691581E-2</v>
      </c>
      <c r="E1177" s="2">
        <f>MACD!F1177</f>
        <v>3.8630965997400055E-2</v>
      </c>
      <c r="F1177" s="2">
        <f>'Moving Avg'!D1177</f>
        <v>7.5082000000000004</v>
      </c>
      <c r="G1177" s="2">
        <f>'Moving Avg'!F1177</f>
        <v>7.5918650000000003</v>
      </c>
      <c r="H1177" s="2">
        <f>'Moving Avg'!G1177</f>
        <v>7.2264059999999946</v>
      </c>
      <c r="I1177" s="2">
        <f>'Moving Avg'!H1177</f>
        <v>7.083176500000004</v>
      </c>
      <c r="J1177" s="5" t="str">
        <f>OBV!F1177</f>
        <v>BEARISH</v>
      </c>
      <c r="K1177" s="5" t="str">
        <f>OBV!G1177</f>
        <v>WEAK</v>
      </c>
      <c r="L1177" s="5" t="str">
        <f>OBV!H1177</f>
        <v>CONFIRMED BEARISH</v>
      </c>
      <c r="M1177" s="7">
        <f t="shared" si="180"/>
        <v>25</v>
      </c>
      <c r="N1177" s="7">
        <f t="shared" si="181"/>
        <v>0</v>
      </c>
      <c r="O1177" s="7">
        <f t="shared" si="182"/>
        <v>50</v>
      </c>
      <c r="P1177" s="7">
        <f t="shared" si="183"/>
        <v>0</v>
      </c>
      <c r="Q1177" s="8">
        <f t="shared" si="184"/>
        <v>16.25</v>
      </c>
      <c r="R1177" s="8">
        <f t="shared" si="185"/>
        <v>22.5</v>
      </c>
      <c r="S1177" s="8">
        <f t="shared" si="186"/>
        <v>16.25</v>
      </c>
      <c r="T1177" s="8">
        <f t="shared" si="187"/>
        <v>18.75</v>
      </c>
      <c r="U1177" s="7">
        <f t="shared" si="188"/>
        <v>18.333333333333332</v>
      </c>
      <c r="V1177" s="7">
        <f t="shared" si="189"/>
        <v>18.4375</v>
      </c>
    </row>
    <row r="1178" spans="1:22" ht="13.5" x14ac:dyDescent="0.25">
      <c r="A1178" s="3">
        <f>RSI!A1178</f>
        <v>44026</v>
      </c>
      <c r="B1178" s="2">
        <f>RSI!B1178</f>
        <v>7.4733999999999998</v>
      </c>
      <c r="C1178" s="2">
        <f>RSI!I1178</f>
        <v>51.411293534602684</v>
      </c>
      <c r="D1178" s="2">
        <f>MACD!E1178</f>
        <v>0.10665991332323177</v>
      </c>
      <c r="E1178" s="2">
        <f>MACD!F1178</f>
        <v>5.2236755462566398E-2</v>
      </c>
      <c r="F1178" s="2">
        <f>'Moving Avg'!D1178</f>
        <v>7.5237999999999996</v>
      </c>
      <c r="G1178" s="2">
        <f>'Moving Avg'!F1178</f>
        <v>7.5936649999999997</v>
      </c>
      <c r="H1178" s="2">
        <f>'Moving Avg'!G1178</f>
        <v>7.2385219999999961</v>
      </c>
      <c r="I1178" s="2">
        <f>'Moving Avg'!H1178</f>
        <v>7.0800575000000041</v>
      </c>
      <c r="J1178" s="5" t="str">
        <f>OBV!F1178</f>
        <v>BEARISH</v>
      </c>
      <c r="K1178" s="5" t="str">
        <f>OBV!G1178</f>
        <v>NEUTRAL</v>
      </c>
      <c r="L1178" s="5" t="str">
        <f>OBV!H1178</f>
        <v>BEARISH DIVERGENCE</v>
      </c>
      <c r="M1178" s="7">
        <f t="shared" si="180"/>
        <v>25</v>
      </c>
      <c r="N1178" s="7">
        <f t="shared" si="181"/>
        <v>0</v>
      </c>
      <c r="O1178" s="7">
        <f t="shared" si="182"/>
        <v>50</v>
      </c>
      <c r="P1178" s="7">
        <f t="shared" si="183"/>
        <v>16.5</v>
      </c>
      <c r="Q1178" s="8">
        <f t="shared" si="184"/>
        <v>18.725000000000001</v>
      </c>
      <c r="R1178" s="8">
        <f t="shared" si="185"/>
        <v>26.625</v>
      </c>
      <c r="S1178" s="8">
        <f t="shared" si="186"/>
        <v>23.675000000000001</v>
      </c>
      <c r="T1178" s="8">
        <f t="shared" si="187"/>
        <v>22.875</v>
      </c>
      <c r="U1178" s="7">
        <f t="shared" si="188"/>
        <v>23.008333333333336</v>
      </c>
      <c r="V1178" s="7">
        <f t="shared" si="189"/>
        <v>22.975000000000001</v>
      </c>
    </row>
    <row r="1179" spans="1:22" ht="13.5" x14ac:dyDescent="0.25">
      <c r="A1179" s="3">
        <f>RSI!A1179</f>
        <v>44027</v>
      </c>
      <c r="B1179" s="2">
        <f>RSI!B1179</f>
        <v>7.5980999999999996</v>
      </c>
      <c r="C1179" s="2">
        <f>RSI!I1179</f>
        <v>56.886810899505377</v>
      </c>
      <c r="D1179" s="2">
        <f>MACD!E1179</f>
        <v>0.10484472980594095</v>
      </c>
      <c r="E1179" s="2">
        <f>MACD!F1179</f>
        <v>6.2758350331241317E-2</v>
      </c>
      <c r="F1179" s="2">
        <f>'Moving Avg'!D1179</f>
        <v>7.5319400000000005</v>
      </c>
      <c r="G1179" s="2">
        <f>'Moving Avg'!F1179</f>
        <v>7.5906049999999992</v>
      </c>
      <c r="H1179" s="2">
        <f>'Moving Avg'!G1179</f>
        <v>7.2531319999999964</v>
      </c>
      <c r="I1179" s="2">
        <f>'Moving Avg'!H1179</f>
        <v>7.0771420000000038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0</v>
      </c>
      <c r="O1179" s="7">
        <f t="shared" si="182"/>
        <v>50</v>
      </c>
      <c r="P1179" s="7">
        <f t="shared" si="183"/>
        <v>16.5</v>
      </c>
      <c r="Q1179" s="8">
        <f t="shared" si="184"/>
        <v>18.725000000000001</v>
      </c>
      <c r="R1179" s="8">
        <f t="shared" si="185"/>
        <v>26.625</v>
      </c>
      <c r="S1179" s="8">
        <f t="shared" si="186"/>
        <v>23.675000000000001</v>
      </c>
      <c r="T1179" s="8">
        <f t="shared" si="187"/>
        <v>22.875</v>
      </c>
      <c r="U1179" s="7">
        <f t="shared" si="188"/>
        <v>23.008333333333336</v>
      </c>
      <c r="V1179" s="7">
        <f t="shared" si="189"/>
        <v>22.975000000000001</v>
      </c>
    </row>
    <row r="1180" spans="1:22" ht="13.5" x14ac:dyDescent="0.25">
      <c r="A1180" s="3">
        <f>RSI!A1180</f>
        <v>44028</v>
      </c>
      <c r="B1180" s="2">
        <f>RSI!B1180</f>
        <v>7.4671000000000003</v>
      </c>
      <c r="C1180" s="2">
        <f>RSI!I1180</f>
        <v>50.454339367785501</v>
      </c>
      <c r="D1180" s="2">
        <f>MACD!E1180</f>
        <v>7.7074489388622602E-2</v>
      </c>
      <c r="E1180" s="2">
        <f>MACD!F1180</f>
        <v>6.5621578142717574E-2</v>
      </c>
      <c r="F1180" s="2">
        <f>'Moving Avg'!D1180</f>
        <v>7.5138799999999986</v>
      </c>
      <c r="G1180" s="2">
        <f>'Moving Avg'!F1180</f>
        <v>7.5695949999999979</v>
      </c>
      <c r="H1180" s="2">
        <f>'Moving Avg'!G1180</f>
        <v>7.2689599999999972</v>
      </c>
      <c r="I1180" s="2">
        <f>'Moving Avg'!H1180</f>
        <v>7.0739915000000027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50</v>
      </c>
      <c r="P1180" s="7">
        <f t="shared" si="183"/>
        <v>0</v>
      </c>
      <c r="Q1180" s="8">
        <f t="shared" si="184"/>
        <v>16.25</v>
      </c>
      <c r="R1180" s="8">
        <f t="shared" si="185"/>
        <v>22.5</v>
      </c>
      <c r="S1180" s="8">
        <f t="shared" si="186"/>
        <v>16.25</v>
      </c>
      <c r="T1180" s="8">
        <f t="shared" si="187"/>
        <v>18.75</v>
      </c>
      <c r="U1180" s="7">
        <f t="shared" si="188"/>
        <v>18.333333333333332</v>
      </c>
      <c r="V1180" s="7">
        <f t="shared" si="189"/>
        <v>18.4375</v>
      </c>
    </row>
    <row r="1181" spans="1:22" ht="13.5" x14ac:dyDescent="0.25">
      <c r="A1181" s="3">
        <f>RSI!A1181</f>
        <v>44029</v>
      </c>
      <c r="B1181" s="2">
        <f>RSI!B1181</f>
        <v>7.5259999999999998</v>
      </c>
      <c r="C1181" s="2">
        <f>RSI!I1181</f>
        <v>53.026218142190004</v>
      </c>
      <c r="D1181" s="2">
        <f>MACD!E1181</f>
        <v>7.3190403712505514E-2</v>
      </c>
      <c r="E1181" s="2">
        <f>MACD!F1181</f>
        <v>6.7135343256675167E-2</v>
      </c>
      <c r="F1181" s="2">
        <f>'Moving Avg'!D1181</f>
        <v>7.5075999999999992</v>
      </c>
      <c r="G1181" s="2">
        <f>'Moving Avg'!F1181</f>
        <v>7.5620299999999983</v>
      </c>
      <c r="H1181" s="2">
        <f>'Moving Avg'!G1181</f>
        <v>7.2821279999999975</v>
      </c>
      <c r="I1181" s="2">
        <f>'Moving Avg'!H1181</f>
        <v>7.071135500000004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66.5</v>
      </c>
      <c r="Q1181" s="8">
        <f t="shared" si="184"/>
        <v>26.225000000000001</v>
      </c>
      <c r="R1181" s="8">
        <f t="shared" si="185"/>
        <v>39.125</v>
      </c>
      <c r="S1181" s="8">
        <f t="shared" si="186"/>
        <v>46.174999999999997</v>
      </c>
      <c r="T1181" s="8">
        <f t="shared" si="187"/>
        <v>35.375</v>
      </c>
      <c r="U1181" s="7">
        <f t="shared" si="188"/>
        <v>37.174999999999997</v>
      </c>
      <c r="V1181" s="7">
        <f t="shared" si="189"/>
        <v>36.724999999999994</v>
      </c>
    </row>
    <row r="1182" spans="1:22" ht="13.5" x14ac:dyDescent="0.25">
      <c r="A1182" s="3">
        <f>RSI!A1182</f>
        <v>44032</v>
      </c>
      <c r="B1182" s="2">
        <f>RSI!B1182</f>
        <v>7.8601000000000001</v>
      </c>
      <c r="C1182" s="2">
        <f>RSI!I1182</f>
        <v>64.335338800544122</v>
      </c>
      <c r="D1182" s="2">
        <f>MACD!E1182</f>
        <v>4.2016941673239216E-2</v>
      </c>
      <c r="E1182" s="2">
        <f>MACD!F1182</f>
        <v>6.2111662939987981E-2</v>
      </c>
      <c r="F1182" s="2">
        <f>'Moving Avg'!D1182</f>
        <v>7.5849400000000005</v>
      </c>
      <c r="G1182" s="2">
        <f>'Moving Avg'!F1182</f>
        <v>7.5654699999999995</v>
      </c>
      <c r="H1182" s="2">
        <f>'Moving Avg'!G1182</f>
        <v>7.3019779999999983</v>
      </c>
      <c r="I1182" s="2">
        <f>'Moving Avg'!H1182</f>
        <v>7.0702500000000041</v>
      </c>
      <c r="J1182" s="5" t="str">
        <f>OBV!F1182</f>
        <v>BULLISH</v>
      </c>
      <c r="K1182" s="5" t="str">
        <f>OBV!G1182</f>
        <v>STRONG</v>
      </c>
      <c r="L1182" s="5" t="str">
        <f>OBV!H1182</f>
        <v>BULLISH DIVERGENCE</v>
      </c>
      <c r="M1182" s="7">
        <f t="shared" si="180"/>
        <v>25</v>
      </c>
      <c r="N1182" s="7">
        <f t="shared" si="181"/>
        <v>100</v>
      </c>
      <c r="O1182" s="7">
        <f t="shared" si="182"/>
        <v>50</v>
      </c>
      <c r="P1182" s="7">
        <f t="shared" si="183"/>
        <v>83</v>
      </c>
      <c r="Q1182" s="8">
        <f t="shared" si="184"/>
        <v>63.7</v>
      </c>
      <c r="R1182" s="8">
        <f t="shared" si="185"/>
        <v>63.25</v>
      </c>
      <c r="S1182" s="8">
        <f t="shared" si="186"/>
        <v>68.599999999999994</v>
      </c>
      <c r="T1182" s="8">
        <f t="shared" si="187"/>
        <v>64.5</v>
      </c>
      <c r="U1182" s="7">
        <f t="shared" si="188"/>
        <v>65.183333333333337</v>
      </c>
      <c r="V1182" s="7">
        <f t="shared" si="189"/>
        <v>65.012500000000003</v>
      </c>
    </row>
    <row r="1183" spans="1:22" ht="13.5" x14ac:dyDescent="0.25">
      <c r="A1183" s="3">
        <f>RSI!A1183</f>
        <v>44033</v>
      </c>
      <c r="B1183" s="2">
        <f>RSI!B1183</f>
        <v>7.8601000000000001</v>
      </c>
      <c r="C1183" s="2">
        <f>RSI!I1183</f>
        <v>64.335338800544108</v>
      </c>
      <c r="D1183" s="2">
        <f>MACD!E1183</f>
        <v>-6.9846817669052541E-3</v>
      </c>
      <c r="E1183" s="2">
        <f>MACD!F1183</f>
        <v>4.8292393998609337E-2</v>
      </c>
      <c r="F1183" s="2">
        <f>'Moving Avg'!D1183</f>
        <v>7.66228</v>
      </c>
      <c r="G1183" s="2">
        <f>'Moving Avg'!F1183</f>
        <v>7.5716099999999997</v>
      </c>
      <c r="H1183" s="2">
        <f>'Moving Avg'!G1183</f>
        <v>7.3212279999999987</v>
      </c>
      <c r="I1183" s="2">
        <f>'Moving Avg'!H1183</f>
        <v>7.069274500000005</v>
      </c>
      <c r="J1183" s="5" t="str">
        <f>OBV!F1183</f>
        <v>BULLISH</v>
      </c>
      <c r="K1183" s="5" t="str">
        <f>OBV!G1183</f>
        <v>STRONG</v>
      </c>
      <c r="L1183" s="5" t="str">
        <f>OBV!H1183</f>
        <v>BULLISH DIVERGENCE</v>
      </c>
      <c r="M1183" s="7">
        <f t="shared" si="180"/>
        <v>25</v>
      </c>
      <c r="N1183" s="7">
        <f t="shared" si="181"/>
        <v>100</v>
      </c>
      <c r="O1183" s="7">
        <f t="shared" si="182"/>
        <v>50</v>
      </c>
      <c r="P1183" s="7">
        <f t="shared" si="183"/>
        <v>83</v>
      </c>
      <c r="Q1183" s="8">
        <f t="shared" si="184"/>
        <v>63.7</v>
      </c>
      <c r="R1183" s="8">
        <f t="shared" si="185"/>
        <v>63.25</v>
      </c>
      <c r="S1183" s="8">
        <f t="shared" si="186"/>
        <v>68.599999999999994</v>
      </c>
      <c r="T1183" s="8">
        <f t="shared" si="187"/>
        <v>64.5</v>
      </c>
      <c r="U1183" s="7">
        <f t="shared" si="188"/>
        <v>65.183333333333337</v>
      </c>
      <c r="V1183" s="7">
        <f t="shared" si="189"/>
        <v>65.012500000000003</v>
      </c>
    </row>
    <row r="1184" spans="1:22" ht="13.5" x14ac:dyDescent="0.25">
      <c r="A1184" s="3">
        <f>RSI!A1184</f>
        <v>44034</v>
      </c>
      <c r="B1184" s="2">
        <f>RSI!B1184</f>
        <v>7.7946</v>
      </c>
      <c r="C1184" s="2">
        <f>RSI!I1184</f>
        <v>60.996376332489497</v>
      </c>
      <c r="D1184" s="2">
        <f>MACD!E1184</f>
        <v>-2.0817467291042391E-2</v>
      </c>
      <c r="E1184" s="2">
        <f>MACD!F1184</f>
        <v>3.4470421740678998E-2</v>
      </c>
      <c r="F1184" s="2">
        <f>'Moving Avg'!D1184</f>
        <v>7.7015799999999999</v>
      </c>
      <c r="G1184" s="2">
        <f>'Moving Avg'!F1184</f>
        <v>7.5774749999999997</v>
      </c>
      <c r="H1184" s="2">
        <f>'Moving Avg'!G1184</f>
        <v>7.3385679999999986</v>
      </c>
      <c r="I1184" s="2">
        <f>'Moving Avg'!H1184</f>
        <v>7.0680615000000042</v>
      </c>
      <c r="J1184" s="5" t="str">
        <f>OBV!F1184</f>
        <v>BULLISH</v>
      </c>
      <c r="K1184" s="5" t="str">
        <f>OBV!G1184</f>
        <v>STRONG</v>
      </c>
      <c r="L1184" s="5" t="str">
        <f>OBV!H1184</f>
        <v>CONFIRMED BULLISH</v>
      </c>
      <c r="M1184" s="7">
        <f t="shared" si="180"/>
        <v>25</v>
      </c>
      <c r="N1184" s="7">
        <f t="shared" si="181"/>
        <v>100</v>
      </c>
      <c r="O1184" s="7">
        <f t="shared" si="182"/>
        <v>50</v>
      </c>
      <c r="P1184" s="7">
        <f t="shared" si="183"/>
        <v>100</v>
      </c>
      <c r="Q1184" s="8">
        <f t="shared" si="184"/>
        <v>66.25</v>
      </c>
      <c r="R1184" s="8">
        <f t="shared" si="185"/>
        <v>67.5</v>
      </c>
      <c r="S1184" s="8">
        <f t="shared" si="186"/>
        <v>76.25</v>
      </c>
      <c r="T1184" s="8">
        <f t="shared" si="187"/>
        <v>68.75</v>
      </c>
      <c r="U1184" s="7">
        <f t="shared" si="188"/>
        <v>70</v>
      </c>
      <c r="V1184" s="7">
        <f t="shared" si="189"/>
        <v>69.6875</v>
      </c>
    </row>
    <row r="1185" spans="1:22" ht="13.5" x14ac:dyDescent="0.25">
      <c r="A1185" s="3">
        <f>RSI!A1185</f>
        <v>44035</v>
      </c>
      <c r="B1185" s="2">
        <f>RSI!B1185</f>
        <v>7.7946</v>
      </c>
      <c r="C1185" s="2">
        <f>RSI!I1185</f>
        <v>60.996376332489497</v>
      </c>
      <c r="D1185" s="2">
        <f>MACD!E1185</f>
        <v>-3.4121017575868606E-2</v>
      </c>
      <c r="E1185" s="2">
        <f>MACD!F1185</f>
        <v>2.0752133877369478E-2</v>
      </c>
      <c r="F1185" s="2">
        <f>'Moving Avg'!D1185</f>
        <v>7.76708</v>
      </c>
      <c r="G1185" s="2">
        <f>'Moving Avg'!F1185</f>
        <v>7.5833399999999997</v>
      </c>
      <c r="H1185" s="2">
        <f>'Moving Avg'!G1185</f>
        <v>7.3559079999999994</v>
      </c>
      <c r="I1185" s="2">
        <f>'Moving Avg'!H1185</f>
        <v>7.0668485000000043</v>
      </c>
      <c r="J1185" s="5" t="str">
        <f>OBV!F1185</f>
        <v>BULLISH</v>
      </c>
      <c r="K1185" s="5" t="str">
        <f>OBV!G1185</f>
        <v>STRONG</v>
      </c>
      <c r="L1185" s="5" t="str">
        <f>OBV!H1185</f>
        <v>CONFIRMED BULLISH</v>
      </c>
      <c r="M1185" s="7">
        <f t="shared" si="180"/>
        <v>25</v>
      </c>
      <c r="N1185" s="7">
        <f t="shared" si="181"/>
        <v>100</v>
      </c>
      <c r="O1185" s="7">
        <f t="shared" si="182"/>
        <v>50</v>
      </c>
      <c r="P1185" s="7">
        <f t="shared" si="183"/>
        <v>100</v>
      </c>
      <c r="Q1185" s="8">
        <f t="shared" si="184"/>
        <v>66.25</v>
      </c>
      <c r="R1185" s="8">
        <f t="shared" si="185"/>
        <v>67.5</v>
      </c>
      <c r="S1185" s="8">
        <f t="shared" si="186"/>
        <v>76.25</v>
      </c>
      <c r="T1185" s="8">
        <f t="shared" si="187"/>
        <v>68.75</v>
      </c>
      <c r="U1185" s="7">
        <f t="shared" si="188"/>
        <v>70</v>
      </c>
      <c r="V1185" s="7">
        <f t="shared" si="189"/>
        <v>69.6875</v>
      </c>
    </row>
    <row r="1186" spans="1:22" ht="13.5" x14ac:dyDescent="0.25">
      <c r="A1186" s="3">
        <f>RSI!A1186</f>
        <v>44036</v>
      </c>
      <c r="B1186" s="2">
        <f>RSI!B1186</f>
        <v>7.7946</v>
      </c>
      <c r="C1186" s="2">
        <f>RSI!I1186</f>
        <v>60.996376332489497</v>
      </c>
      <c r="D1186" s="2">
        <f>MACD!E1186</f>
        <v>-4.6858317456277554E-2</v>
      </c>
      <c r="E1186" s="2">
        <f>MACD!F1186</f>
        <v>7.2300436106400717E-3</v>
      </c>
      <c r="F1186" s="2">
        <f>'Moving Avg'!D1186</f>
        <v>7.8208000000000002</v>
      </c>
      <c r="G1186" s="2">
        <f>'Moving Avg'!F1186</f>
        <v>7.5952000000000002</v>
      </c>
      <c r="H1186" s="2">
        <f>'Moving Avg'!G1186</f>
        <v>7.3739679999999996</v>
      </c>
      <c r="I1186" s="2">
        <f>'Moving Avg'!H1186</f>
        <v>7.0656355000000044</v>
      </c>
      <c r="J1186" s="5" t="str">
        <f>OBV!F1186</f>
        <v>BULLISH</v>
      </c>
      <c r="K1186" s="5" t="str">
        <f>OBV!G1186</f>
        <v>STRONG</v>
      </c>
      <c r="L1186" s="5" t="str">
        <f>OBV!H1186</f>
        <v>CONFIRMED BULLISH</v>
      </c>
      <c r="M1186" s="7">
        <f t="shared" si="180"/>
        <v>25</v>
      </c>
      <c r="N1186" s="7">
        <f t="shared" si="181"/>
        <v>100</v>
      </c>
      <c r="O1186" s="7">
        <f t="shared" si="182"/>
        <v>50</v>
      </c>
      <c r="P1186" s="7">
        <f t="shared" si="183"/>
        <v>100</v>
      </c>
      <c r="Q1186" s="8">
        <f t="shared" si="184"/>
        <v>66.25</v>
      </c>
      <c r="R1186" s="8">
        <f t="shared" si="185"/>
        <v>67.5</v>
      </c>
      <c r="S1186" s="8">
        <f t="shared" si="186"/>
        <v>76.25</v>
      </c>
      <c r="T1186" s="8">
        <f t="shared" si="187"/>
        <v>68.75</v>
      </c>
      <c r="U1186" s="7">
        <f t="shared" si="188"/>
        <v>70</v>
      </c>
      <c r="V1186" s="7">
        <f t="shared" si="189"/>
        <v>69.6875</v>
      </c>
    </row>
    <row r="1187" spans="1:22" ht="13.5" x14ac:dyDescent="0.25">
      <c r="A1187" s="3">
        <f>RSI!A1187</f>
        <v>44039</v>
      </c>
      <c r="B1187" s="2">
        <f>RSI!B1187</f>
        <v>7.8208000000000002</v>
      </c>
      <c r="C1187" s="2">
        <f>RSI!I1187</f>
        <v>61.98211974811877</v>
      </c>
      <c r="D1187" s="2">
        <f>MACD!E1187</f>
        <v>-7.3870637106669079E-2</v>
      </c>
      <c r="E1187" s="2">
        <f>MACD!F1187</f>
        <v>-8.9900925328217588E-3</v>
      </c>
      <c r="F1187" s="2">
        <f>'Moving Avg'!D1187</f>
        <v>7.8129400000000002</v>
      </c>
      <c r="G1187" s="2">
        <f>'Moving Avg'!F1187</f>
        <v>7.6113699999999991</v>
      </c>
      <c r="H1187" s="2">
        <f>'Moving Avg'!G1187</f>
        <v>7.3924320000000012</v>
      </c>
      <c r="I1187" s="2">
        <f>'Moving Avg'!H1187</f>
        <v>7.0657230000000038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100</v>
      </c>
      <c r="O1187" s="7">
        <f t="shared" si="182"/>
        <v>50</v>
      </c>
      <c r="P1187" s="7">
        <f t="shared" si="183"/>
        <v>16.5</v>
      </c>
      <c r="Q1187" s="8">
        <f t="shared" si="184"/>
        <v>53.725000000000001</v>
      </c>
      <c r="R1187" s="8">
        <f t="shared" si="185"/>
        <v>46.625</v>
      </c>
      <c r="S1187" s="8">
        <f t="shared" si="186"/>
        <v>38.674999999999997</v>
      </c>
      <c r="T1187" s="8">
        <f t="shared" si="187"/>
        <v>47.875</v>
      </c>
      <c r="U1187" s="7">
        <f t="shared" si="188"/>
        <v>46.341666666666661</v>
      </c>
      <c r="V1187" s="7">
        <f t="shared" si="189"/>
        <v>46.724999999999994</v>
      </c>
    </row>
    <row r="1188" spans="1:22" ht="13.5" x14ac:dyDescent="0.25">
      <c r="A1188" s="3">
        <f>RSI!A1188</f>
        <v>44040</v>
      </c>
      <c r="B1188" s="2">
        <f>RSI!B1188</f>
        <v>7.8208000000000002</v>
      </c>
      <c r="C1188" s="2">
        <f>RSI!I1188</f>
        <v>61.982119748118755</v>
      </c>
      <c r="D1188" s="2">
        <f>MACD!E1188</f>
        <v>-9.8151279144934378E-2</v>
      </c>
      <c r="E1188" s="2">
        <f>MACD!F1188</f>
        <v>-2.6822329855244284E-2</v>
      </c>
      <c r="F1188" s="2">
        <f>'Moving Avg'!D1188</f>
        <v>7.8050799999999994</v>
      </c>
      <c r="G1188" s="2">
        <f>'Moving Avg'!F1188</f>
        <v>7.6215400000000004</v>
      </c>
      <c r="H1188" s="2">
        <f>'Moving Avg'!G1188</f>
        <v>7.4110160000000009</v>
      </c>
      <c r="I1188" s="2">
        <f>'Moving Avg'!H1188</f>
        <v>7.0658705000000044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100</v>
      </c>
      <c r="O1188" s="7">
        <f t="shared" si="182"/>
        <v>50</v>
      </c>
      <c r="P1188" s="7">
        <f t="shared" si="183"/>
        <v>16.5</v>
      </c>
      <c r="Q1188" s="8">
        <f t="shared" si="184"/>
        <v>53.725000000000001</v>
      </c>
      <c r="R1188" s="8">
        <f t="shared" si="185"/>
        <v>46.625</v>
      </c>
      <c r="S1188" s="8">
        <f t="shared" si="186"/>
        <v>38.674999999999997</v>
      </c>
      <c r="T1188" s="8">
        <f t="shared" si="187"/>
        <v>47.875</v>
      </c>
      <c r="U1188" s="7">
        <f t="shared" si="188"/>
        <v>46.341666666666661</v>
      </c>
      <c r="V1188" s="7">
        <f t="shared" si="189"/>
        <v>46.724999999999994</v>
      </c>
    </row>
    <row r="1189" spans="1:22" ht="13.5" x14ac:dyDescent="0.25">
      <c r="A1189" s="3">
        <f>RSI!A1189</f>
        <v>44041</v>
      </c>
      <c r="B1189" s="2">
        <f>RSI!B1189</f>
        <v>7.8208000000000002</v>
      </c>
      <c r="C1189" s="2">
        <f>RSI!I1189</f>
        <v>61.982119748118755</v>
      </c>
      <c r="D1189" s="2">
        <f>MACD!E1189</f>
        <v>-0.10083040006784927</v>
      </c>
      <c r="E1189" s="2">
        <f>MACD!F1189</f>
        <v>-4.1623943897765289E-2</v>
      </c>
      <c r="F1189" s="2">
        <f>'Moving Avg'!D1189</f>
        <v>7.8103199999999999</v>
      </c>
      <c r="G1189" s="2">
        <f>'Moving Avg'!F1189</f>
        <v>7.63171</v>
      </c>
      <c r="H1189" s="2">
        <f>'Moving Avg'!G1189</f>
        <v>7.4294800000000016</v>
      </c>
      <c r="I1189" s="2">
        <f>'Moving Avg'!H1189</f>
        <v>7.0665880000000039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  <c r="M1189" s="7">
        <f t="shared" si="180"/>
        <v>25</v>
      </c>
      <c r="N1189" s="7">
        <f t="shared" si="181"/>
        <v>100</v>
      </c>
      <c r="O1189" s="7">
        <f t="shared" si="182"/>
        <v>50</v>
      </c>
      <c r="P1189" s="7">
        <f t="shared" si="183"/>
        <v>83.5</v>
      </c>
      <c r="Q1189" s="8">
        <f t="shared" si="184"/>
        <v>63.774999999999999</v>
      </c>
      <c r="R1189" s="8">
        <f t="shared" si="185"/>
        <v>63.375</v>
      </c>
      <c r="S1189" s="8">
        <f t="shared" si="186"/>
        <v>68.825000000000003</v>
      </c>
      <c r="T1189" s="8">
        <f t="shared" si="187"/>
        <v>64.625</v>
      </c>
      <c r="U1189" s="7">
        <f t="shared" si="188"/>
        <v>65.325000000000003</v>
      </c>
      <c r="V1189" s="7">
        <f t="shared" si="189"/>
        <v>65.150000000000006</v>
      </c>
    </row>
    <row r="1190" spans="1:22" ht="13.5" x14ac:dyDescent="0.25">
      <c r="A1190" s="3">
        <f>RSI!A1190</f>
        <v>44042</v>
      </c>
      <c r="B1190" s="2">
        <f>RSI!B1190</f>
        <v>7.8208000000000002</v>
      </c>
      <c r="C1190" s="2">
        <f>RSI!I1190</f>
        <v>61.982119748118755</v>
      </c>
      <c r="D1190" s="2">
        <f>MACD!E1190</f>
        <v>-0.12447209993545716</v>
      </c>
      <c r="E1190" s="2">
        <f>MACD!F1190</f>
        <v>-5.8193575105303666E-2</v>
      </c>
      <c r="F1190" s="2">
        <f>'Moving Avg'!D1190</f>
        <v>7.8155599999999996</v>
      </c>
      <c r="G1190" s="2">
        <f>'Moving Avg'!F1190</f>
        <v>7.6532799999999996</v>
      </c>
      <c r="H1190" s="2">
        <f>'Moving Avg'!G1190</f>
        <v>7.4479440000000023</v>
      </c>
      <c r="I1190" s="2">
        <f>'Moving Avg'!H1190</f>
        <v>7.067815000000004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  <c r="M1190" s="7">
        <f t="shared" si="180"/>
        <v>25</v>
      </c>
      <c r="N1190" s="7">
        <f t="shared" si="181"/>
        <v>100</v>
      </c>
      <c r="O1190" s="7">
        <f t="shared" si="182"/>
        <v>50</v>
      </c>
      <c r="P1190" s="7">
        <f t="shared" si="183"/>
        <v>83.5</v>
      </c>
      <c r="Q1190" s="8">
        <f t="shared" si="184"/>
        <v>63.774999999999999</v>
      </c>
      <c r="R1190" s="8">
        <f t="shared" si="185"/>
        <v>63.375</v>
      </c>
      <c r="S1190" s="8">
        <f t="shared" si="186"/>
        <v>68.825000000000003</v>
      </c>
      <c r="T1190" s="8">
        <f t="shared" si="187"/>
        <v>64.625</v>
      </c>
      <c r="U1190" s="7">
        <f t="shared" si="188"/>
        <v>65.325000000000003</v>
      </c>
      <c r="V1190" s="7">
        <f t="shared" si="189"/>
        <v>65.150000000000006</v>
      </c>
    </row>
    <row r="1191" spans="1:22" ht="13.5" x14ac:dyDescent="0.25">
      <c r="A1191" s="3">
        <f>RSI!A1191</f>
        <v>44046</v>
      </c>
      <c r="B1191" s="2">
        <f>RSI!B1191</f>
        <v>7.8208000000000002</v>
      </c>
      <c r="C1191" s="2">
        <f>RSI!I1191</f>
        <v>61.982119748118755</v>
      </c>
      <c r="D1191" s="2">
        <f>MACD!E1191</f>
        <v>-0.13654554456181067</v>
      </c>
      <c r="E1191" s="2">
        <f>MACD!F1191</f>
        <v>-7.3863968996605078E-2</v>
      </c>
      <c r="F1191" s="2">
        <f>'Moving Avg'!D1191</f>
        <v>7.8208000000000002</v>
      </c>
      <c r="G1191" s="2">
        <f>'Moving Avg'!F1191</f>
        <v>7.6670499999999988</v>
      </c>
      <c r="H1191" s="2">
        <f>'Moving Avg'!G1191</f>
        <v>7.4664080000000039</v>
      </c>
      <c r="I1191" s="2">
        <f>'Moving Avg'!H1191</f>
        <v>7.0686825000000049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  <c r="M1191" s="7">
        <f t="shared" si="180"/>
        <v>25</v>
      </c>
      <c r="N1191" s="7">
        <f t="shared" si="181"/>
        <v>100</v>
      </c>
      <c r="O1191" s="7">
        <f t="shared" si="182"/>
        <v>50</v>
      </c>
      <c r="P1191" s="7">
        <f t="shared" si="183"/>
        <v>83.5</v>
      </c>
      <c r="Q1191" s="8">
        <f t="shared" si="184"/>
        <v>63.774999999999999</v>
      </c>
      <c r="R1191" s="8">
        <f t="shared" si="185"/>
        <v>63.375</v>
      </c>
      <c r="S1191" s="8">
        <f t="shared" si="186"/>
        <v>68.825000000000003</v>
      </c>
      <c r="T1191" s="8">
        <f t="shared" si="187"/>
        <v>64.625</v>
      </c>
      <c r="U1191" s="7">
        <f t="shared" si="188"/>
        <v>65.325000000000003</v>
      </c>
      <c r="V1191" s="7">
        <f t="shared" si="189"/>
        <v>65.150000000000006</v>
      </c>
    </row>
    <row r="1192" spans="1:22" ht="13.5" x14ac:dyDescent="0.25">
      <c r="A1192" s="3">
        <f>RSI!A1192</f>
        <v>44047</v>
      </c>
      <c r="B1192" s="2">
        <f>RSI!B1192</f>
        <v>7.7946</v>
      </c>
      <c r="C1192" s="2">
        <f>RSI!I1192</f>
        <v>59.793179085843768</v>
      </c>
      <c r="D1192" s="2">
        <f>MACD!E1192</f>
        <v>-9.4467524886597154E-2</v>
      </c>
      <c r="E1192" s="2">
        <f>MACD!F1192</f>
        <v>-7.7984680174603499E-2</v>
      </c>
      <c r="F1192" s="2">
        <f>'Moving Avg'!D1192</f>
        <v>7.8155600000000005</v>
      </c>
      <c r="G1192" s="2">
        <f>'Moving Avg'!F1192</f>
        <v>7.6804100000000002</v>
      </c>
      <c r="H1192" s="2">
        <f>'Moving Avg'!G1192</f>
        <v>7.4844680000000041</v>
      </c>
      <c r="I1192" s="2">
        <f>'Moving Avg'!H1192</f>
        <v>7.0695685000000035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45</v>
      </c>
      <c r="O1192" s="7">
        <f t="shared" si="182"/>
        <v>50</v>
      </c>
      <c r="P1192" s="7">
        <f t="shared" si="183"/>
        <v>16.5</v>
      </c>
      <c r="Q1192" s="8">
        <f t="shared" si="184"/>
        <v>34.475000000000001</v>
      </c>
      <c r="R1192" s="8">
        <f t="shared" si="185"/>
        <v>35.625</v>
      </c>
      <c r="S1192" s="8">
        <f t="shared" si="186"/>
        <v>30.425000000000001</v>
      </c>
      <c r="T1192" s="8">
        <f t="shared" si="187"/>
        <v>34.125</v>
      </c>
      <c r="U1192" s="7">
        <f t="shared" si="188"/>
        <v>33.508333333333333</v>
      </c>
      <c r="V1192" s="7">
        <f t="shared" si="189"/>
        <v>33.662499999999994</v>
      </c>
    </row>
    <row r="1193" spans="1:22" ht="13.5" x14ac:dyDescent="0.25">
      <c r="A1193" s="3">
        <f>RSI!A1193</f>
        <v>44048</v>
      </c>
      <c r="B1193" s="2">
        <f>RSI!B1193</f>
        <v>7.7618999999999998</v>
      </c>
      <c r="C1193" s="2">
        <f>RSI!I1193</f>
        <v>57.08355096955583</v>
      </c>
      <c r="D1193" s="2">
        <f>MACD!E1193</f>
        <v>-5.7255201495627794E-2</v>
      </c>
      <c r="E1193" s="2">
        <f>MACD!F1193</f>
        <v>-7.3838784438808369E-2</v>
      </c>
      <c r="F1193" s="2">
        <f>'Moving Avg'!D1193</f>
        <v>7.8037800000000006</v>
      </c>
      <c r="G1193" s="2">
        <f>'Moving Avg'!F1193</f>
        <v>7.698735000000001</v>
      </c>
      <c r="H1193" s="2">
        <f>'Moving Avg'!G1193</f>
        <v>7.5029540000000035</v>
      </c>
      <c r="I1193" s="2">
        <f>'Moving Avg'!H1193</f>
        <v>7.0694215000000042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16.5</v>
      </c>
      <c r="Q1193" s="8">
        <f t="shared" si="184"/>
        <v>18.725000000000001</v>
      </c>
      <c r="R1193" s="8">
        <f t="shared" si="185"/>
        <v>26.625</v>
      </c>
      <c r="S1193" s="8">
        <f t="shared" si="186"/>
        <v>23.675000000000001</v>
      </c>
      <c r="T1193" s="8">
        <f t="shared" si="187"/>
        <v>22.875</v>
      </c>
      <c r="U1193" s="7">
        <f t="shared" si="188"/>
        <v>23.008333333333336</v>
      </c>
      <c r="V1193" s="7">
        <f t="shared" si="189"/>
        <v>22.975000000000001</v>
      </c>
    </row>
    <row r="1194" spans="1:22" ht="13.5" x14ac:dyDescent="0.25">
      <c r="A1194" s="3">
        <f>RSI!A1194</f>
        <v>44049</v>
      </c>
      <c r="B1194" s="2">
        <f>RSI!B1194</f>
        <v>7.7750000000000004</v>
      </c>
      <c r="C1194" s="2">
        <f>RSI!I1194</f>
        <v>57.906515560123118</v>
      </c>
      <c r="D1194" s="2">
        <f>MACD!E1194</f>
        <v>-3.737597147141436E-2</v>
      </c>
      <c r="E1194" s="2">
        <f>MACD!F1194</f>
        <v>-6.6546221845329573E-2</v>
      </c>
      <c r="F1194" s="2">
        <f>'Moving Avg'!D1194</f>
        <v>7.7946200000000001</v>
      </c>
      <c r="G1194" s="2">
        <f>'Moving Avg'!F1194</f>
        <v>7.7096150000000021</v>
      </c>
      <c r="H1194" s="2">
        <f>'Moving Avg'!G1194</f>
        <v>7.5205020000000022</v>
      </c>
      <c r="I1194" s="2">
        <f>'Moving Avg'!H1194</f>
        <v>7.0696100000000044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16.5</v>
      </c>
      <c r="Q1194" s="8">
        <f t="shared" si="184"/>
        <v>18.725000000000001</v>
      </c>
      <c r="R1194" s="8">
        <f t="shared" si="185"/>
        <v>26.625</v>
      </c>
      <c r="S1194" s="8">
        <f t="shared" si="186"/>
        <v>23.675000000000001</v>
      </c>
      <c r="T1194" s="8">
        <f t="shared" si="187"/>
        <v>22.875</v>
      </c>
      <c r="U1194" s="7">
        <f t="shared" si="188"/>
        <v>23.008333333333336</v>
      </c>
      <c r="V1194" s="7">
        <f t="shared" si="189"/>
        <v>22.975000000000001</v>
      </c>
    </row>
    <row r="1195" spans="1:22" ht="13.5" x14ac:dyDescent="0.25">
      <c r="A1195" s="3">
        <f>RSI!A1195</f>
        <v>44050</v>
      </c>
      <c r="B1195" s="2">
        <f>RSI!B1195</f>
        <v>7.7618999999999998</v>
      </c>
      <c r="C1195" s="2">
        <f>RSI!I1195</f>
        <v>56.734880929546193</v>
      </c>
      <c r="D1195" s="2">
        <f>MACD!E1195</f>
        <v>-2.0181406962740844E-2</v>
      </c>
      <c r="E1195" s="2">
        <f>MACD!F1195</f>
        <v>-5.7273258868811829E-2</v>
      </c>
      <c r="F1195" s="2">
        <f>'Moving Avg'!D1195</f>
        <v>7.7828400000000002</v>
      </c>
      <c r="G1195" s="2">
        <f>'Moving Avg'!F1195</f>
        <v>7.7198400000000023</v>
      </c>
      <c r="H1195" s="2">
        <f>'Moving Avg'!G1195</f>
        <v>7.5377880000000026</v>
      </c>
      <c r="I1195" s="2">
        <f>'Moving Avg'!H1195</f>
        <v>7.0697630000000036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16.5</v>
      </c>
      <c r="Q1195" s="8">
        <f t="shared" si="184"/>
        <v>18.725000000000001</v>
      </c>
      <c r="R1195" s="8">
        <f t="shared" si="185"/>
        <v>26.625</v>
      </c>
      <c r="S1195" s="8">
        <f t="shared" si="186"/>
        <v>23.675000000000001</v>
      </c>
      <c r="T1195" s="8">
        <f t="shared" si="187"/>
        <v>22.875</v>
      </c>
      <c r="U1195" s="7">
        <f t="shared" si="188"/>
        <v>23.008333333333336</v>
      </c>
      <c r="V1195" s="7">
        <f t="shared" si="189"/>
        <v>22.975000000000001</v>
      </c>
    </row>
    <row r="1196" spans="1:22" ht="13.5" x14ac:dyDescent="0.25">
      <c r="A1196" s="3">
        <f>RSI!A1196</f>
        <v>44053</v>
      </c>
      <c r="B1196" s="2">
        <f>RSI!B1196</f>
        <v>7.7618999999999998</v>
      </c>
      <c r="C1196" s="2">
        <f>RSI!I1196</f>
        <v>56.734880929546193</v>
      </c>
      <c r="D1196" s="2">
        <f>MACD!E1196</f>
        <v>-6.1072449463983602E-3</v>
      </c>
      <c r="E1196" s="2">
        <f>MACD!F1196</f>
        <v>-4.7040056084329138E-2</v>
      </c>
      <c r="F1196" s="2">
        <f>'Moving Avg'!D1196</f>
        <v>7.7710600000000003</v>
      </c>
      <c r="G1196" s="2">
        <f>'Moving Avg'!F1196</f>
        <v>7.7300650000000015</v>
      </c>
      <c r="H1196" s="2">
        <f>'Moving Avg'!G1196</f>
        <v>7.5550740000000021</v>
      </c>
      <c r="I1196" s="2">
        <f>'Moving Avg'!H1196</f>
        <v>7.0709655000000033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16.5</v>
      </c>
      <c r="Q1196" s="8">
        <f t="shared" si="184"/>
        <v>18.725000000000001</v>
      </c>
      <c r="R1196" s="8">
        <f t="shared" si="185"/>
        <v>26.625</v>
      </c>
      <c r="S1196" s="8">
        <f t="shared" si="186"/>
        <v>23.675000000000001</v>
      </c>
      <c r="T1196" s="8">
        <f t="shared" si="187"/>
        <v>22.875</v>
      </c>
      <c r="U1196" s="7">
        <f t="shared" si="188"/>
        <v>23.008333333333336</v>
      </c>
      <c r="V1196" s="7">
        <f t="shared" si="189"/>
        <v>22.975000000000001</v>
      </c>
    </row>
    <row r="1197" spans="1:22" ht="13.5" x14ac:dyDescent="0.25">
      <c r="A1197" s="3">
        <f>RSI!A1197</f>
        <v>44054</v>
      </c>
      <c r="B1197" s="2">
        <f>RSI!B1197</f>
        <v>7.7618999999999998</v>
      </c>
      <c r="C1197" s="2">
        <f>RSI!I1197</f>
        <v>56.734880929546193</v>
      </c>
      <c r="D1197" s="2">
        <f>MACD!E1197</f>
        <v>9.3925372025465137E-3</v>
      </c>
      <c r="E1197" s="2">
        <f>MACD!F1197</f>
        <v>-3.5753537426954009E-2</v>
      </c>
      <c r="F1197" s="2">
        <f>'Moving Avg'!D1197</f>
        <v>7.7645200000000001</v>
      </c>
      <c r="G1197" s="2">
        <f>'Moving Avg'!F1197</f>
        <v>7.7444900000000017</v>
      </c>
      <c r="H1197" s="2">
        <f>'Moving Avg'!G1197</f>
        <v>7.5699600000000036</v>
      </c>
      <c r="I1197" s="2">
        <f>'Moving Avg'!H1197</f>
        <v>7.0716880000000035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50</v>
      </c>
      <c r="P1197" s="7">
        <f t="shared" si="183"/>
        <v>16.5</v>
      </c>
      <c r="Q1197" s="8">
        <f t="shared" si="184"/>
        <v>18.725000000000001</v>
      </c>
      <c r="R1197" s="8">
        <f t="shared" si="185"/>
        <v>26.625</v>
      </c>
      <c r="S1197" s="8">
        <f t="shared" si="186"/>
        <v>23.675000000000001</v>
      </c>
      <c r="T1197" s="8">
        <f t="shared" si="187"/>
        <v>22.875</v>
      </c>
      <c r="U1197" s="7">
        <f t="shared" si="188"/>
        <v>23.008333333333336</v>
      </c>
      <c r="V1197" s="7">
        <f t="shared" si="189"/>
        <v>22.975000000000001</v>
      </c>
    </row>
    <row r="1198" spans="1:22" ht="13.5" x14ac:dyDescent="0.25">
      <c r="A1198" s="3">
        <f>RSI!A1198</f>
        <v>44055</v>
      </c>
      <c r="B1198" s="2">
        <f>RSI!B1198</f>
        <v>7.7553000000000001</v>
      </c>
      <c r="C1198" s="2">
        <f>RSI!I1198</f>
        <v>56.021622132069531</v>
      </c>
      <c r="D1198" s="2">
        <f>MACD!E1198</f>
        <v>2.2589317664510666E-2</v>
      </c>
      <c r="E1198" s="2">
        <f>MACD!F1198</f>
        <v>-2.4084966408661077E-2</v>
      </c>
      <c r="F1198" s="2">
        <f>'Moving Avg'!D1198</f>
        <v>7.7632000000000003</v>
      </c>
      <c r="G1198" s="2">
        <f>'Moving Avg'!F1198</f>
        <v>7.7585850000000018</v>
      </c>
      <c r="H1198" s="2">
        <f>'Moving Avg'!G1198</f>
        <v>7.5824360000000022</v>
      </c>
      <c r="I1198" s="2">
        <f>'Moving Avg'!H1198</f>
        <v>7.0723775000000044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50</v>
      </c>
      <c r="P1198" s="7">
        <f t="shared" si="183"/>
        <v>16.5</v>
      </c>
      <c r="Q1198" s="8">
        <f t="shared" si="184"/>
        <v>18.725000000000001</v>
      </c>
      <c r="R1198" s="8">
        <f t="shared" si="185"/>
        <v>26.625</v>
      </c>
      <c r="S1198" s="8">
        <f t="shared" si="186"/>
        <v>23.675000000000001</v>
      </c>
      <c r="T1198" s="8">
        <f t="shared" si="187"/>
        <v>22.875</v>
      </c>
      <c r="U1198" s="7">
        <f t="shared" si="188"/>
        <v>23.008333333333336</v>
      </c>
      <c r="V1198" s="7">
        <f t="shared" si="189"/>
        <v>22.975000000000001</v>
      </c>
    </row>
    <row r="1199" spans="1:22" ht="13.5" x14ac:dyDescent="0.25">
      <c r="A1199" s="3">
        <f>RSI!A1199</f>
        <v>44057</v>
      </c>
      <c r="B1199" s="2">
        <f>RSI!B1199</f>
        <v>7.7618999999999998</v>
      </c>
      <c r="C1199" s="2">
        <f>RSI!I1199</f>
        <v>56.609085079924959</v>
      </c>
      <c r="D1199" s="2">
        <f>MACD!E1199</f>
        <v>3.2928797312323788E-2</v>
      </c>
      <c r="E1199" s="2">
        <f>MACD!F1199</f>
        <v>-1.2682213664464106E-2</v>
      </c>
      <c r="F1199" s="2">
        <f>'Moving Avg'!D1199</f>
        <v>7.7605799999999991</v>
      </c>
      <c r="G1199" s="2">
        <f>'Moving Avg'!F1199</f>
        <v>7.7667750000000009</v>
      </c>
      <c r="H1199" s="2">
        <f>'Moving Avg'!G1199</f>
        <v>7.5939640000000033</v>
      </c>
      <c r="I1199" s="2">
        <f>'Moving Avg'!H1199</f>
        <v>7.0736400000000046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16.5</v>
      </c>
      <c r="Q1199" s="8">
        <f t="shared" si="184"/>
        <v>18.725000000000001</v>
      </c>
      <c r="R1199" s="8">
        <f t="shared" si="185"/>
        <v>26.625</v>
      </c>
      <c r="S1199" s="8">
        <f t="shared" si="186"/>
        <v>23.675000000000001</v>
      </c>
      <c r="T1199" s="8">
        <f t="shared" si="187"/>
        <v>22.875</v>
      </c>
      <c r="U1199" s="7">
        <f t="shared" si="188"/>
        <v>23.008333333333336</v>
      </c>
      <c r="V1199" s="7">
        <f t="shared" si="189"/>
        <v>22.975000000000001</v>
      </c>
    </row>
    <row r="1200" spans="1:22" ht="13.5" x14ac:dyDescent="0.25">
      <c r="A1200" s="3">
        <f>RSI!A1200</f>
        <v>44060</v>
      </c>
      <c r="B1200" s="2">
        <f>RSI!B1200</f>
        <v>7.7488000000000001</v>
      </c>
      <c r="C1200" s="2">
        <f>RSI!I1200</f>
        <v>55.037591054618424</v>
      </c>
      <c r="D1200" s="2">
        <f>MACD!E1200</f>
        <v>4.2295867722293323E-2</v>
      </c>
      <c r="E1200" s="2">
        <f>MACD!F1200</f>
        <v>-1.6865973871126212E-3</v>
      </c>
      <c r="F1200" s="2">
        <f>'Moving Avg'!D1200</f>
        <v>7.7579599999999997</v>
      </c>
      <c r="G1200" s="2">
        <f>'Moving Avg'!F1200</f>
        <v>7.7808599999999997</v>
      </c>
      <c r="H1200" s="2">
        <f>'Moving Avg'!G1200</f>
        <v>7.6063100000000032</v>
      </c>
      <c r="I1200" s="2">
        <f>'Moving Avg'!H1200</f>
        <v>7.0745970000000042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16.5</v>
      </c>
      <c r="Q1200" s="8">
        <f t="shared" si="184"/>
        <v>18.725000000000001</v>
      </c>
      <c r="R1200" s="8">
        <f t="shared" si="185"/>
        <v>26.625</v>
      </c>
      <c r="S1200" s="8">
        <f t="shared" si="186"/>
        <v>23.675000000000001</v>
      </c>
      <c r="T1200" s="8">
        <f t="shared" si="187"/>
        <v>22.875</v>
      </c>
      <c r="U1200" s="7">
        <f t="shared" si="188"/>
        <v>23.008333333333336</v>
      </c>
      <c r="V1200" s="7">
        <f t="shared" si="189"/>
        <v>22.975000000000001</v>
      </c>
    </row>
    <row r="1201" spans="1:22" ht="13.5" x14ac:dyDescent="0.25">
      <c r="A1201" s="3">
        <f>RSI!A1201</f>
        <v>44061</v>
      </c>
      <c r="B1201" s="2">
        <f>RSI!B1201</f>
        <v>7.5719000000000003</v>
      </c>
      <c r="C1201" s="2">
        <f>RSI!I1201</f>
        <v>39.2087059172203</v>
      </c>
      <c r="D1201" s="2">
        <f>MACD!E1201</f>
        <v>6.3076952884266291E-2</v>
      </c>
      <c r="E1201" s="2">
        <f>MACD!F1201</f>
        <v>1.1266112667163162E-2</v>
      </c>
      <c r="F1201" s="2">
        <f>'Moving Avg'!D1201</f>
        <v>7.7199600000000004</v>
      </c>
      <c r="G1201" s="2">
        <f>'Moving Avg'!F1201</f>
        <v>7.7831549999999989</v>
      </c>
      <c r="H1201" s="2">
        <f>'Moving Avg'!G1201</f>
        <v>7.6152380000000042</v>
      </c>
      <c r="I1201" s="2">
        <f>'Moving Avg'!H1201</f>
        <v>7.0737700000000041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0</v>
      </c>
      <c r="O1201" s="7">
        <f t="shared" si="182"/>
        <v>50</v>
      </c>
      <c r="P1201" s="7">
        <f t="shared" si="183"/>
        <v>16.5</v>
      </c>
      <c r="Q1201" s="8">
        <f t="shared" si="184"/>
        <v>18.725000000000001</v>
      </c>
      <c r="R1201" s="8">
        <f t="shared" si="185"/>
        <v>26.625</v>
      </c>
      <c r="S1201" s="8">
        <f t="shared" si="186"/>
        <v>23.675000000000001</v>
      </c>
      <c r="T1201" s="8">
        <f t="shared" si="187"/>
        <v>22.875</v>
      </c>
      <c r="U1201" s="7">
        <f t="shared" si="188"/>
        <v>23.008333333333336</v>
      </c>
      <c r="V1201" s="7">
        <f t="shared" si="189"/>
        <v>22.975000000000001</v>
      </c>
    </row>
    <row r="1202" spans="1:22" ht="13.5" x14ac:dyDescent="0.25">
      <c r="A1202" s="3">
        <f>RSI!A1202</f>
        <v>44062</v>
      </c>
      <c r="B1202" s="2">
        <f>RSI!B1202</f>
        <v>7.5654000000000003</v>
      </c>
      <c r="C1202" s="2">
        <f>RSI!I1202</f>
        <v>38.767512470473164</v>
      </c>
      <c r="D1202" s="2">
        <f>MACD!E1202</f>
        <v>7.7926783676304012E-2</v>
      </c>
      <c r="E1202" s="2">
        <f>MACD!F1202</f>
        <v>2.4598246868991334E-2</v>
      </c>
      <c r="F1202" s="2">
        <f>'Moving Avg'!D1202</f>
        <v>7.6806600000000005</v>
      </c>
      <c r="G1202" s="2">
        <f>'Moving Avg'!F1202</f>
        <v>7.7684200000000008</v>
      </c>
      <c r="H1202" s="2">
        <f>'Moving Avg'!G1202</f>
        <v>7.6239160000000039</v>
      </c>
      <c r="I1202" s="2">
        <f>'Moving Avg'!H1202</f>
        <v>7.0740500000000033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16.5</v>
      </c>
      <c r="Q1202" s="8">
        <f t="shared" si="184"/>
        <v>18.725000000000001</v>
      </c>
      <c r="R1202" s="8">
        <f t="shared" si="185"/>
        <v>26.625</v>
      </c>
      <c r="S1202" s="8">
        <f t="shared" si="186"/>
        <v>23.675000000000001</v>
      </c>
      <c r="T1202" s="8">
        <f t="shared" si="187"/>
        <v>22.875</v>
      </c>
      <c r="U1202" s="7">
        <f t="shared" si="188"/>
        <v>23.008333333333336</v>
      </c>
      <c r="V1202" s="7">
        <f t="shared" si="189"/>
        <v>22.975000000000001</v>
      </c>
    </row>
    <row r="1203" spans="1:22" ht="13.5" x14ac:dyDescent="0.25">
      <c r="A1203" s="3">
        <f>RSI!A1203</f>
        <v>44064</v>
      </c>
      <c r="B1203" s="2">
        <f>RSI!B1203</f>
        <v>7.7618999999999998</v>
      </c>
      <c r="C1203" s="2">
        <f>RSI!I1203</f>
        <v>55.184920637165206</v>
      </c>
      <c r="D1203" s="2">
        <f>MACD!E1203</f>
        <v>7.1698853001390006E-2</v>
      </c>
      <c r="E1203" s="2">
        <f>MACD!F1203</f>
        <v>3.4018368095471069E-2</v>
      </c>
      <c r="F1203" s="2">
        <f>'Moving Avg'!D1203</f>
        <v>7.6819800000000003</v>
      </c>
      <c r="G1203" s="2">
        <f>'Moving Avg'!F1203</f>
        <v>7.7635099999999992</v>
      </c>
      <c r="H1203" s="2">
        <f>'Moving Avg'!G1203</f>
        <v>7.6376040000000049</v>
      </c>
      <c r="I1203" s="2">
        <f>'Moving Avg'!H1203</f>
        <v>7.0749225000000022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  <c r="M1203" s="7">
        <f t="shared" si="180"/>
        <v>25</v>
      </c>
      <c r="N1203" s="7">
        <f t="shared" si="181"/>
        <v>0</v>
      </c>
      <c r="O1203" s="7">
        <f t="shared" si="182"/>
        <v>50</v>
      </c>
      <c r="P1203" s="7">
        <f t="shared" si="183"/>
        <v>83.5</v>
      </c>
      <c r="Q1203" s="8">
        <f t="shared" si="184"/>
        <v>28.774999999999999</v>
      </c>
      <c r="R1203" s="8">
        <f t="shared" si="185"/>
        <v>43.375</v>
      </c>
      <c r="S1203" s="8">
        <f t="shared" si="186"/>
        <v>53.825000000000003</v>
      </c>
      <c r="T1203" s="8">
        <f t="shared" si="187"/>
        <v>39.625</v>
      </c>
      <c r="U1203" s="7">
        <f t="shared" si="188"/>
        <v>41.991666666666667</v>
      </c>
      <c r="V1203" s="7">
        <f t="shared" si="189"/>
        <v>41.400000000000006</v>
      </c>
    </row>
    <row r="1204" spans="1:22" ht="13.5" x14ac:dyDescent="0.25">
      <c r="A1204" s="3">
        <f>RSI!A1204</f>
        <v>44067</v>
      </c>
      <c r="B1204" s="2">
        <f>RSI!B1204</f>
        <v>7.7553000000000001</v>
      </c>
      <c r="C1204" s="2">
        <f>RSI!I1204</f>
        <v>54.654869683434143</v>
      </c>
      <c r="D1204" s="2">
        <f>MACD!E1204</f>
        <v>6.8506612694817726E-2</v>
      </c>
      <c r="E1204" s="2">
        <f>MACD!F1204</f>
        <v>4.0916017015340402E-2</v>
      </c>
      <c r="F1204" s="2">
        <f>'Moving Avg'!D1204</f>
        <v>7.6806600000000005</v>
      </c>
      <c r="G1204" s="2">
        <f>'Moving Avg'!F1204</f>
        <v>7.7615450000000008</v>
      </c>
      <c r="H1204" s="2">
        <f>'Moving Avg'!G1204</f>
        <v>7.6502000000000034</v>
      </c>
      <c r="I1204" s="2">
        <f>'Moving Avg'!H1204</f>
        <v>7.0757620000000019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50</v>
      </c>
      <c r="P1204" s="7">
        <f t="shared" si="183"/>
        <v>16.5</v>
      </c>
      <c r="Q1204" s="8">
        <f t="shared" si="184"/>
        <v>18.725000000000001</v>
      </c>
      <c r="R1204" s="8">
        <f t="shared" si="185"/>
        <v>26.625</v>
      </c>
      <c r="S1204" s="8">
        <f t="shared" si="186"/>
        <v>23.675000000000001</v>
      </c>
      <c r="T1204" s="8">
        <f t="shared" si="187"/>
        <v>22.875</v>
      </c>
      <c r="U1204" s="7">
        <f t="shared" si="188"/>
        <v>23.008333333333336</v>
      </c>
      <c r="V1204" s="7">
        <f t="shared" si="189"/>
        <v>22.975000000000001</v>
      </c>
    </row>
    <row r="1205" spans="1:22" ht="13.5" x14ac:dyDescent="0.25">
      <c r="A1205" s="3">
        <f>RSI!A1205</f>
        <v>44068</v>
      </c>
      <c r="B1205" s="2">
        <f>RSI!B1205</f>
        <v>7.7290999999999999</v>
      </c>
      <c r="C1205" s="2">
        <f>RSI!I1205</f>
        <v>52.499153710258952</v>
      </c>
      <c r="D1205" s="2">
        <f>MACD!E1205</f>
        <v>6.5374725130468825E-2</v>
      </c>
      <c r="E1205" s="2">
        <f>MACD!F1205</f>
        <v>4.5807758638366086E-2</v>
      </c>
      <c r="F1205" s="2">
        <f>'Moving Avg'!D1205</f>
        <v>7.6767200000000004</v>
      </c>
      <c r="G1205" s="2">
        <f>'Moving Avg'!F1205</f>
        <v>7.7582699999999987</v>
      </c>
      <c r="H1205" s="2">
        <f>'Moving Avg'!G1205</f>
        <v>7.6608320000000036</v>
      </c>
      <c r="I1205" s="2">
        <f>'Moving Avg'!H1205</f>
        <v>7.0755710000000009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16.5</v>
      </c>
      <c r="Q1205" s="8">
        <f t="shared" si="184"/>
        <v>18.725000000000001</v>
      </c>
      <c r="R1205" s="8">
        <f t="shared" si="185"/>
        <v>26.625</v>
      </c>
      <c r="S1205" s="8">
        <f t="shared" si="186"/>
        <v>23.675000000000001</v>
      </c>
      <c r="T1205" s="8">
        <f t="shared" si="187"/>
        <v>22.875</v>
      </c>
      <c r="U1205" s="7">
        <f t="shared" si="188"/>
        <v>23.008333333333336</v>
      </c>
      <c r="V1205" s="7">
        <f t="shared" si="189"/>
        <v>22.975000000000001</v>
      </c>
    </row>
    <row r="1206" spans="1:22" ht="13.5" x14ac:dyDescent="0.25">
      <c r="A1206" s="3">
        <f>RSI!A1206</f>
        <v>44069</v>
      </c>
      <c r="B1206" s="2">
        <f>RSI!B1206</f>
        <v>7.9256000000000002</v>
      </c>
      <c r="C1206" s="2">
        <f>RSI!I1206</f>
        <v>63.975558937233956</v>
      </c>
      <c r="D1206" s="2">
        <f>MACD!E1206</f>
        <v>4.7994189572867718E-2</v>
      </c>
      <c r="E1206" s="2">
        <f>MACD!F1206</f>
        <v>4.624504482526641E-2</v>
      </c>
      <c r="F1206" s="2">
        <f>'Moving Avg'!D1206</f>
        <v>7.7474599999999993</v>
      </c>
      <c r="G1206" s="2">
        <f>'Moving Avg'!F1206</f>
        <v>7.7648200000000003</v>
      </c>
      <c r="H1206" s="2">
        <f>'Moving Avg'!G1206</f>
        <v>7.6729940000000019</v>
      </c>
      <c r="I1206" s="2">
        <f>'Moving Avg'!H1206</f>
        <v>7.0774120000000016</v>
      </c>
      <c r="J1206" s="5" t="str">
        <f>OBV!F1206</f>
        <v>BULLISH</v>
      </c>
      <c r="K1206" s="5" t="str">
        <f>OBV!G1206</f>
        <v>NEUTRAL</v>
      </c>
      <c r="L1206" s="5" t="str">
        <f>OBV!H1206</f>
        <v>CONFIRMED BULLISH</v>
      </c>
      <c r="M1206" s="7">
        <f t="shared" si="180"/>
        <v>25</v>
      </c>
      <c r="N1206" s="7">
        <f t="shared" si="181"/>
        <v>0</v>
      </c>
      <c r="O1206" s="7">
        <f t="shared" si="182"/>
        <v>50</v>
      </c>
      <c r="P1206" s="7">
        <f t="shared" si="183"/>
        <v>83.5</v>
      </c>
      <c r="Q1206" s="8">
        <f t="shared" si="184"/>
        <v>28.774999999999999</v>
      </c>
      <c r="R1206" s="8">
        <f t="shared" si="185"/>
        <v>43.375</v>
      </c>
      <c r="S1206" s="8">
        <f t="shared" si="186"/>
        <v>53.825000000000003</v>
      </c>
      <c r="T1206" s="8">
        <f t="shared" si="187"/>
        <v>39.625</v>
      </c>
      <c r="U1206" s="7">
        <f t="shared" si="188"/>
        <v>41.991666666666667</v>
      </c>
      <c r="V1206" s="7">
        <f t="shared" si="189"/>
        <v>41.400000000000006</v>
      </c>
    </row>
    <row r="1207" spans="1:22" ht="13.5" x14ac:dyDescent="0.25">
      <c r="A1207" s="3">
        <f>RSI!A1207</f>
        <v>44070</v>
      </c>
      <c r="B1207" s="2">
        <f>RSI!B1207</f>
        <v>7.9256000000000002</v>
      </c>
      <c r="C1207" s="2">
        <f>RSI!I1207</f>
        <v>63.975558937233956</v>
      </c>
      <c r="D1207" s="2">
        <f>MACD!E1207</f>
        <v>3.1964491462805E-2</v>
      </c>
      <c r="E1207" s="2">
        <f>MACD!F1207</f>
        <v>4.3388934152774131E-2</v>
      </c>
      <c r="F1207" s="2">
        <f>'Moving Avg'!D1207</f>
        <v>7.8194999999999997</v>
      </c>
      <c r="G1207" s="2">
        <f>'Moving Avg'!F1207</f>
        <v>7.7700599999999991</v>
      </c>
      <c r="H1207" s="2">
        <f>'Moving Avg'!G1207</f>
        <v>7.6845580000000009</v>
      </c>
      <c r="I1207" s="2">
        <f>'Moving Avg'!H1207</f>
        <v>7.0782035000000016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  <c r="M1207" s="7">
        <f t="shared" si="180"/>
        <v>25</v>
      </c>
      <c r="N1207" s="7">
        <f t="shared" si="181"/>
        <v>45</v>
      </c>
      <c r="O1207" s="7">
        <f t="shared" si="182"/>
        <v>50</v>
      </c>
      <c r="P1207" s="7">
        <f t="shared" si="183"/>
        <v>83.5</v>
      </c>
      <c r="Q1207" s="8">
        <f t="shared" si="184"/>
        <v>44.524999999999999</v>
      </c>
      <c r="R1207" s="8">
        <f t="shared" si="185"/>
        <v>52.375</v>
      </c>
      <c r="S1207" s="8">
        <f t="shared" si="186"/>
        <v>60.575000000000003</v>
      </c>
      <c r="T1207" s="8">
        <f t="shared" si="187"/>
        <v>50.875</v>
      </c>
      <c r="U1207" s="7">
        <f t="shared" si="188"/>
        <v>52.491666666666674</v>
      </c>
      <c r="V1207" s="7">
        <f t="shared" si="189"/>
        <v>52.087500000000006</v>
      </c>
    </row>
    <row r="1208" spans="1:22" ht="13.5" x14ac:dyDescent="0.25">
      <c r="A1208" s="3">
        <f>RSI!A1208</f>
        <v>44071</v>
      </c>
      <c r="B1208" s="2">
        <f>RSI!B1208</f>
        <v>7.6898</v>
      </c>
      <c r="C1208" s="2">
        <f>RSI!I1208</f>
        <v>47.87713682381483</v>
      </c>
      <c r="D1208" s="2">
        <f>MACD!E1208</f>
        <v>3.3627098453921533E-2</v>
      </c>
      <c r="E1208" s="2">
        <f>MACD!F1208</f>
        <v>4.1436567013003613E-2</v>
      </c>
      <c r="F1208" s="2">
        <f>'Moving Avg'!D1208</f>
        <v>7.8050799999999994</v>
      </c>
      <c r="G1208" s="2">
        <f>'Moving Avg'!F1208</f>
        <v>7.7635099999999992</v>
      </c>
      <c r="H1208" s="2">
        <f>'Moving Avg'!G1208</f>
        <v>7.6896060000000004</v>
      </c>
      <c r="I1208" s="2">
        <f>'Moving Avg'!H1208</f>
        <v>7.0778160000000012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45</v>
      </c>
      <c r="O1208" s="7">
        <f t="shared" si="182"/>
        <v>50</v>
      </c>
      <c r="P1208" s="7">
        <f t="shared" si="183"/>
        <v>16.5</v>
      </c>
      <c r="Q1208" s="8">
        <f t="shared" si="184"/>
        <v>34.475000000000001</v>
      </c>
      <c r="R1208" s="8">
        <f t="shared" si="185"/>
        <v>35.625</v>
      </c>
      <c r="S1208" s="8">
        <f t="shared" si="186"/>
        <v>30.425000000000001</v>
      </c>
      <c r="T1208" s="8">
        <f t="shared" si="187"/>
        <v>34.125</v>
      </c>
      <c r="U1208" s="7">
        <f t="shared" si="188"/>
        <v>33.508333333333333</v>
      </c>
      <c r="V1208" s="7">
        <f t="shared" si="189"/>
        <v>33.662499999999994</v>
      </c>
    </row>
    <row r="1209" spans="1:22" ht="13.5" x14ac:dyDescent="0.25">
      <c r="A1209" s="3">
        <f>RSI!A1209</f>
        <v>44074</v>
      </c>
      <c r="B1209" s="2">
        <f>RSI!B1209</f>
        <v>7.5522</v>
      </c>
      <c r="C1209" s="2">
        <f>RSI!I1209</f>
        <v>41.339851367717714</v>
      </c>
      <c r="D1209" s="2">
        <f>MACD!E1209</f>
        <v>4.6500911926118604E-2</v>
      </c>
      <c r="E1209" s="2">
        <f>MACD!F1209</f>
        <v>4.2449435995626617E-2</v>
      </c>
      <c r="F1209" s="2">
        <f>'Moving Avg'!D1209</f>
        <v>7.7644599999999997</v>
      </c>
      <c r="G1209" s="2">
        <f>'Moving Avg'!F1209</f>
        <v>7.7500799999999996</v>
      </c>
      <c r="H1209" s="2">
        <f>'Moving Avg'!G1209</f>
        <v>7.6874640000000012</v>
      </c>
      <c r="I1209" s="2">
        <f>'Moving Avg'!H1209</f>
        <v>7.0767405000000023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  <c r="M1209" s="7">
        <f t="shared" si="180"/>
        <v>25</v>
      </c>
      <c r="N1209" s="7">
        <f t="shared" si="181"/>
        <v>0</v>
      </c>
      <c r="O1209" s="7">
        <f t="shared" si="182"/>
        <v>50</v>
      </c>
      <c r="P1209" s="7">
        <f t="shared" si="183"/>
        <v>66.5</v>
      </c>
      <c r="Q1209" s="8">
        <f t="shared" si="184"/>
        <v>26.225000000000001</v>
      </c>
      <c r="R1209" s="8">
        <f t="shared" si="185"/>
        <v>39.125</v>
      </c>
      <c r="S1209" s="8">
        <f t="shared" si="186"/>
        <v>46.174999999999997</v>
      </c>
      <c r="T1209" s="8">
        <f t="shared" si="187"/>
        <v>35.375</v>
      </c>
      <c r="U1209" s="7">
        <f t="shared" si="188"/>
        <v>37.174999999999997</v>
      </c>
      <c r="V1209" s="7">
        <f t="shared" si="189"/>
        <v>36.724999999999994</v>
      </c>
    </row>
    <row r="1210" spans="1:22" ht="13.5" x14ac:dyDescent="0.25">
      <c r="A1210" s="3">
        <f>RSI!A1210</f>
        <v>44075</v>
      </c>
      <c r="B1210" s="2">
        <f>RSI!B1210</f>
        <v>7.6047000000000002</v>
      </c>
      <c r="C1210" s="2">
        <f>RSI!I1210</f>
        <v>44.456093891755451</v>
      </c>
      <c r="D1210" s="2">
        <f>MACD!E1210</f>
        <v>5.2542778185805439E-2</v>
      </c>
      <c r="E1210" s="2">
        <f>MACD!F1210</f>
        <v>4.4468104433662385E-2</v>
      </c>
      <c r="F1210" s="2">
        <f>'Moving Avg'!D1210</f>
        <v>7.7395799999999992</v>
      </c>
      <c r="G1210" s="2">
        <f>'Moving Avg'!F1210</f>
        <v>7.7392749999999992</v>
      </c>
      <c r="H1210" s="2">
        <f>'Moving Avg'!G1210</f>
        <v>7.6818119999999999</v>
      </c>
      <c r="I1210" s="2">
        <f>'Moving Avg'!H1210</f>
        <v>7.0759275000000024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  <c r="M1210" s="7">
        <f t="shared" si="180"/>
        <v>25</v>
      </c>
      <c r="N1210" s="7">
        <f t="shared" si="181"/>
        <v>0</v>
      </c>
      <c r="O1210" s="7">
        <f t="shared" si="182"/>
        <v>50</v>
      </c>
      <c r="P1210" s="7">
        <f t="shared" si="183"/>
        <v>66.5</v>
      </c>
      <c r="Q1210" s="8">
        <f t="shared" si="184"/>
        <v>26.225000000000001</v>
      </c>
      <c r="R1210" s="8">
        <f t="shared" si="185"/>
        <v>39.125</v>
      </c>
      <c r="S1210" s="8">
        <f t="shared" si="186"/>
        <v>46.174999999999997</v>
      </c>
      <c r="T1210" s="8">
        <f t="shared" si="187"/>
        <v>35.375</v>
      </c>
      <c r="U1210" s="7">
        <f t="shared" si="188"/>
        <v>37.174999999999997</v>
      </c>
      <c r="V1210" s="7">
        <f t="shared" si="189"/>
        <v>36.724999999999994</v>
      </c>
    </row>
    <row r="1211" spans="1:22" ht="13.5" x14ac:dyDescent="0.25">
      <c r="A1211" s="3">
        <f>RSI!A1211</f>
        <v>44076</v>
      </c>
      <c r="B1211" s="2">
        <f>RSI!B1211</f>
        <v>7.8208000000000002</v>
      </c>
      <c r="C1211" s="2">
        <f>RSI!I1211</f>
        <v>55.042930918684576</v>
      </c>
      <c r="D1211" s="2">
        <f>MACD!E1211</f>
        <v>1.509702920765843E-2</v>
      </c>
      <c r="E1211" s="2">
        <f>MACD!F1211</f>
        <v>3.8593889388461596E-2</v>
      </c>
      <c r="F1211" s="2">
        <f>'Moving Avg'!D1211</f>
        <v>7.7186199999999996</v>
      </c>
      <c r="G1211" s="2">
        <f>'Moving Avg'!F1211</f>
        <v>7.7392749999999992</v>
      </c>
      <c r="H1211" s="2">
        <f>'Moving Avg'!G1211</f>
        <v>7.6846820000000005</v>
      </c>
      <c r="I1211" s="2">
        <f>'Moving Avg'!H1211</f>
        <v>7.0767950000000015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  <c r="M1211" s="7">
        <f t="shared" si="180"/>
        <v>25</v>
      </c>
      <c r="N1211" s="7">
        <f t="shared" si="181"/>
        <v>100</v>
      </c>
      <c r="O1211" s="7">
        <f t="shared" si="182"/>
        <v>50</v>
      </c>
      <c r="P1211" s="7">
        <f t="shared" si="183"/>
        <v>66.5</v>
      </c>
      <c r="Q1211" s="8">
        <f t="shared" si="184"/>
        <v>61.225000000000001</v>
      </c>
      <c r="R1211" s="8">
        <f t="shared" si="185"/>
        <v>59.125</v>
      </c>
      <c r="S1211" s="8">
        <f t="shared" si="186"/>
        <v>61.174999999999997</v>
      </c>
      <c r="T1211" s="8">
        <f t="shared" si="187"/>
        <v>60.375</v>
      </c>
      <c r="U1211" s="7">
        <f t="shared" si="188"/>
        <v>60.508333333333326</v>
      </c>
      <c r="V1211" s="7">
        <f t="shared" si="189"/>
        <v>60.474999999999994</v>
      </c>
    </row>
    <row r="1212" spans="1:22" ht="13.5" x14ac:dyDescent="0.25">
      <c r="A1212" s="3">
        <f>RSI!A1212</f>
        <v>44077</v>
      </c>
      <c r="B1212" s="2">
        <f>RSI!B1212</f>
        <v>7.8601000000000001</v>
      </c>
      <c r="C1212" s="2">
        <f>RSI!I1212</f>
        <v>56.66076333901097</v>
      </c>
      <c r="D1212" s="2">
        <f>MACD!E1212</f>
        <v>-2.1160432575307198E-2</v>
      </c>
      <c r="E1212" s="2">
        <f>MACD!F1212</f>
        <v>2.6643024995707837E-2</v>
      </c>
      <c r="F1212" s="2">
        <f>'Moving Avg'!D1212</f>
        <v>7.7055200000000017</v>
      </c>
      <c r="G1212" s="2">
        <f>'Moving Avg'!F1212</f>
        <v>7.7425499999999996</v>
      </c>
      <c r="H1212" s="2">
        <f>'Moving Avg'!G1212</f>
        <v>7.6860580000000001</v>
      </c>
      <c r="I1212" s="2">
        <f>'Moving Avg'!H1212</f>
        <v>7.0784585000000018</v>
      </c>
      <c r="J1212" s="5" t="str">
        <f>OBV!F1212</f>
        <v>BULLISH</v>
      </c>
      <c r="K1212" s="5" t="str">
        <f>OBV!G1212</f>
        <v>NEUTRAL</v>
      </c>
      <c r="L1212" s="5" t="str">
        <f>OBV!H1212</f>
        <v>BULLISH DIVERGENCE</v>
      </c>
      <c r="M1212" s="7">
        <f t="shared" si="180"/>
        <v>25</v>
      </c>
      <c r="N1212" s="7">
        <f t="shared" si="181"/>
        <v>100</v>
      </c>
      <c r="O1212" s="7">
        <f t="shared" si="182"/>
        <v>50</v>
      </c>
      <c r="P1212" s="7">
        <f t="shared" si="183"/>
        <v>66.5</v>
      </c>
      <c r="Q1212" s="8">
        <f t="shared" si="184"/>
        <v>61.225000000000001</v>
      </c>
      <c r="R1212" s="8">
        <f t="shared" si="185"/>
        <v>59.125</v>
      </c>
      <c r="S1212" s="8">
        <f t="shared" si="186"/>
        <v>61.174999999999997</v>
      </c>
      <c r="T1212" s="8">
        <f t="shared" si="187"/>
        <v>60.375</v>
      </c>
      <c r="U1212" s="7">
        <f t="shared" si="188"/>
        <v>60.508333333333326</v>
      </c>
      <c r="V1212" s="7">
        <f t="shared" si="189"/>
        <v>60.474999999999994</v>
      </c>
    </row>
    <row r="1213" spans="1:22" ht="13.5" x14ac:dyDescent="0.25">
      <c r="A1213" s="3">
        <f>RSI!A1213</f>
        <v>44078</v>
      </c>
      <c r="B1213" s="2">
        <f>RSI!B1213</f>
        <v>7.7946</v>
      </c>
      <c r="C1213" s="2">
        <f>RSI!I1213</f>
        <v>53.223056868507697</v>
      </c>
      <c r="D1213" s="2">
        <f>MACD!E1213</f>
        <v>-1.7601914797570117E-2</v>
      </c>
      <c r="E1213" s="2">
        <f>MACD!F1213</f>
        <v>1.7794037037052249E-2</v>
      </c>
      <c r="F1213" s="2">
        <f>'Moving Avg'!D1213</f>
        <v>7.7264799999999996</v>
      </c>
      <c r="G1213" s="2">
        <f>'Moving Avg'!F1213</f>
        <v>7.7441849999999999</v>
      </c>
      <c r="H1213" s="2">
        <f>'Moving Avg'!G1213</f>
        <v>7.6872040000000004</v>
      </c>
      <c r="I1213" s="2">
        <f>'Moving Avg'!H1213</f>
        <v>7.0797945000000002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  <c r="M1213" s="7">
        <f t="shared" si="180"/>
        <v>25</v>
      </c>
      <c r="N1213" s="7">
        <f t="shared" si="181"/>
        <v>100</v>
      </c>
      <c r="O1213" s="7">
        <f t="shared" si="182"/>
        <v>50</v>
      </c>
      <c r="P1213" s="7">
        <f t="shared" si="183"/>
        <v>83.5</v>
      </c>
      <c r="Q1213" s="8">
        <f t="shared" si="184"/>
        <v>63.774999999999999</v>
      </c>
      <c r="R1213" s="8">
        <f t="shared" si="185"/>
        <v>63.375</v>
      </c>
      <c r="S1213" s="8">
        <f t="shared" si="186"/>
        <v>68.825000000000003</v>
      </c>
      <c r="T1213" s="8">
        <f t="shared" si="187"/>
        <v>64.625</v>
      </c>
      <c r="U1213" s="7">
        <f t="shared" si="188"/>
        <v>65.325000000000003</v>
      </c>
      <c r="V1213" s="7">
        <f t="shared" si="189"/>
        <v>65.150000000000006</v>
      </c>
    </row>
    <row r="1214" spans="1:22" ht="13.5" x14ac:dyDescent="0.25">
      <c r="A1214" s="3">
        <f>RSI!A1214</f>
        <v>44081</v>
      </c>
      <c r="B1214" s="2">
        <f>RSI!B1214</f>
        <v>7.7946</v>
      </c>
      <c r="C1214" s="2">
        <f>RSI!I1214</f>
        <v>53.223056868507697</v>
      </c>
      <c r="D1214" s="2">
        <f>MACD!E1214</f>
        <v>-1.6001344860055333E-2</v>
      </c>
      <c r="E1214" s="2">
        <f>MACD!F1214</f>
        <v>1.1034960657630733E-2</v>
      </c>
      <c r="F1214" s="2">
        <f>'Moving Avg'!D1214</f>
        <v>7.7749600000000001</v>
      </c>
      <c r="G1214" s="2">
        <f>'Moving Avg'!F1214</f>
        <v>7.7451650000000001</v>
      </c>
      <c r="H1214" s="2">
        <f>'Moving Avg'!G1214</f>
        <v>7.6895500000000006</v>
      </c>
      <c r="I1214" s="2">
        <f>'Moving Avg'!H1214</f>
        <v>7.0811305000000004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  <c r="M1214" s="7">
        <f t="shared" si="180"/>
        <v>25</v>
      </c>
      <c r="N1214" s="7">
        <f t="shared" si="181"/>
        <v>100</v>
      </c>
      <c r="O1214" s="7">
        <f t="shared" si="182"/>
        <v>50</v>
      </c>
      <c r="P1214" s="7">
        <f t="shared" si="183"/>
        <v>83.5</v>
      </c>
      <c r="Q1214" s="8">
        <f t="shared" si="184"/>
        <v>63.774999999999999</v>
      </c>
      <c r="R1214" s="8">
        <f t="shared" si="185"/>
        <v>63.375</v>
      </c>
      <c r="S1214" s="8">
        <f t="shared" si="186"/>
        <v>68.825000000000003</v>
      </c>
      <c r="T1214" s="8">
        <f t="shared" si="187"/>
        <v>64.625</v>
      </c>
      <c r="U1214" s="7">
        <f t="shared" si="188"/>
        <v>65.325000000000003</v>
      </c>
      <c r="V1214" s="7">
        <f t="shared" si="189"/>
        <v>65.150000000000006</v>
      </c>
    </row>
    <row r="1215" spans="1:22" ht="13.5" x14ac:dyDescent="0.25">
      <c r="A1215" s="3">
        <f>RSI!A1215</f>
        <v>44082</v>
      </c>
      <c r="B1215" s="2">
        <f>RSI!B1215</f>
        <v>7.8470000000000004</v>
      </c>
      <c r="C1215" s="2">
        <f>RSI!I1215</f>
        <v>55.715892374675313</v>
      </c>
      <c r="D1215" s="2">
        <f>MACD!E1215</f>
        <v>-2.2925099525990866E-2</v>
      </c>
      <c r="E1215" s="2">
        <f>MACD!F1215</f>
        <v>4.2429486209064138E-3</v>
      </c>
      <c r="F1215" s="2">
        <f>'Moving Avg'!D1215</f>
        <v>7.8234200000000005</v>
      </c>
      <c r="G1215" s="2">
        <f>'Moving Avg'!F1215</f>
        <v>7.7494200000000006</v>
      </c>
      <c r="H1215" s="2">
        <f>'Moving Avg'!G1215</f>
        <v>7.6929439999999998</v>
      </c>
      <c r="I1215" s="2">
        <f>'Moving Avg'!H1215</f>
        <v>7.0827285000000009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  <c r="M1215" s="7">
        <f t="shared" si="180"/>
        <v>25</v>
      </c>
      <c r="N1215" s="7">
        <f t="shared" si="181"/>
        <v>100</v>
      </c>
      <c r="O1215" s="7">
        <f t="shared" si="182"/>
        <v>50</v>
      </c>
      <c r="P1215" s="7">
        <f t="shared" si="183"/>
        <v>83.5</v>
      </c>
      <c r="Q1215" s="8">
        <f t="shared" si="184"/>
        <v>63.774999999999999</v>
      </c>
      <c r="R1215" s="8">
        <f t="shared" si="185"/>
        <v>63.375</v>
      </c>
      <c r="S1215" s="8">
        <f t="shared" si="186"/>
        <v>68.825000000000003</v>
      </c>
      <c r="T1215" s="8">
        <f t="shared" si="187"/>
        <v>64.625</v>
      </c>
      <c r="U1215" s="7">
        <f t="shared" si="188"/>
        <v>65.325000000000003</v>
      </c>
      <c r="V1215" s="7">
        <f t="shared" si="189"/>
        <v>65.150000000000006</v>
      </c>
    </row>
    <row r="1216" spans="1:22" ht="13.5" x14ac:dyDescent="0.25">
      <c r="A1216" s="3">
        <f>RSI!A1216</f>
        <v>44083</v>
      </c>
      <c r="B1216" s="2">
        <f>RSI!B1216</f>
        <v>7.8208000000000002</v>
      </c>
      <c r="C1216" s="2">
        <f>RSI!I1216</f>
        <v>54.161686134431044</v>
      </c>
      <c r="D1216" s="2">
        <f>MACD!E1216</f>
        <v>2.7394812858947404E-3</v>
      </c>
      <c r="E1216" s="2">
        <f>MACD!F1216</f>
        <v>3.9422551539040791E-3</v>
      </c>
      <c r="F1216" s="2">
        <f>'Moving Avg'!D1216</f>
        <v>7.8234200000000005</v>
      </c>
      <c r="G1216" s="2">
        <f>'Moving Avg'!F1216</f>
        <v>7.7523650000000002</v>
      </c>
      <c r="H1216" s="2">
        <f>'Moving Avg'!G1216</f>
        <v>7.6982119999999998</v>
      </c>
      <c r="I1216" s="2">
        <f>'Moving Avg'!H1216</f>
        <v>7.0850954999999987</v>
      </c>
      <c r="J1216" s="5" t="str">
        <f>OBV!F1216</f>
        <v>BEARISH</v>
      </c>
      <c r="K1216" s="5" t="str">
        <f>OBV!G1216</f>
        <v>NEUTRAL</v>
      </c>
      <c r="L1216" s="5" t="str">
        <f>OBV!H1216</f>
        <v>NEUTRAL</v>
      </c>
      <c r="M1216" s="7">
        <f t="shared" si="180"/>
        <v>25</v>
      </c>
      <c r="N1216" s="7">
        <f t="shared" si="181"/>
        <v>45</v>
      </c>
      <c r="O1216" s="7">
        <f t="shared" si="182"/>
        <v>50</v>
      </c>
      <c r="P1216" s="7">
        <f t="shared" si="183"/>
        <v>16.5</v>
      </c>
      <c r="Q1216" s="8">
        <f t="shared" si="184"/>
        <v>34.475000000000001</v>
      </c>
      <c r="R1216" s="8">
        <f t="shared" si="185"/>
        <v>35.625</v>
      </c>
      <c r="S1216" s="8">
        <f t="shared" si="186"/>
        <v>30.425000000000001</v>
      </c>
      <c r="T1216" s="8">
        <f t="shared" si="187"/>
        <v>34.125</v>
      </c>
      <c r="U1216" s="7">
        <f t="shared" si="188"/>
        <v>33.508333333333333</v>
      </c>
      <c r="V1216" s="7">
        <f t="shared" si="189"/>
        <v>33.662499999999994</v>
      </c>
    </row>
    <row r="1217" spans="1:22" ht="13.5" x14ac:dyDescent="0.25">
      <c r="A1217" s="3">
        <f>RSI!A1217</f>
        <v>44084</v>
      </c>
      <c r="B1217" s="2">
        <f>RSI!B1217</f>
        <v>7.8404999999999996</v>
      </c>
      <c r="C1217" s="2">
        <f>RSI!I1217</f>
        <v>55.174214239499463</v>
      </c>
      <c r="D1217" s="2">
        <f>MACD!E1217</f>
        <v>2.2550882420154572E-2</v>
      </c>
      <c r="E1217" s="2">
        <f>MACD!F1217</f>
        <v>7.6639806071541784E-3</v>
      </c>
      <c r="F1217" s="2">
        <f>'Moving Avg'!D1217</f>
        <v>7.8194999999999997</v>
      </c>
      <c r="G1217" s="2">
        <f>'Moving Avg'!F1217</f>
        <v>7.7562949999999997</v>
      </c>
      <c r="H1217" s="2">
        <f>'Moving Avg'!G1217</f>
        <v>7.7050739999999998</v>
      </c>
      <c r="I1217" s="2">
        <f>'Moving Avg'!H1217</f>
        <v>7.0877104999999991</v>
      </c>
      <c r="J1217" s="5" t="str">
        <f>OBV!F1217</f>
        <v>BULLISH</v>
      </c>
      <c r="K1217" s="5" t="str">
        <f>OBV!G1217</f>
        <v>NEUTRAL</v>
      </c>
      <c r="L1217" s="5" t="str">
        <f>OBV!H1217</f>
        <v>BULLISH DIVERGENCE</v>
      </c>
      <c r="M1217" s="7">
        <f t="shared" si="180"/>
        <v>25</v>
      </c>
      <c r="N1217" s="7">
        <f t="shared" si="181"/>
        <v>0</v>
      </c>
      <c r="O1217" s="7">
        <f t="shared" si="182"/>
        <v>50</v>
      </c>
      <c r="P1217" s="7">
        <f t="shared" si="183"/>
        <v>66.5</v>
      </c>
      <c r="Q1217" s="8">
        <f t="shared" si="184"/>
        <v>26.225000000000001</v>
      </c>
      <c r="R1217" s="8">
        <f t="shared" si="185"/>
        <v>39.125</v>
      </c>
      <c r="S1217" s="8">
        <f t="shared" si="186"/>
        <v>46.174999999999997</v>
      </c>
      <c r="T1217" s="8">
        <f t="shared" si="187"/>
        <v>35.375</v>
      </c>
      <c r="U1217" s="7">
        <f t="shared" si="188"/>
        <v>37.174999999999997</v>
      </c>
      <c r="V1217" s="7">
        <f t="shared" si="189"/>
        <v>36.724999999999994</v>
      </c>
    </row>
    <row r="1218" spans="1:22" ht="13.5" x14ac:dyDescent="0.25">
      <c r="A1218" s="3">
        <f>RSI!A1218</f>
        <v>44085</v>
      </c>
      <c r="B1218" s="2">
        <f>RSI!B1218</f>
        <v>7.8404999999999996</v>
      </c>
      <c r="C1218" s="2">
        <f>RSI!I1218</f>
        <v>55.174214239499463</v>
      </c>
      <c r="D1218" s="2">
        <f>MACD!E1218</f>
        <v>2.5085228253987069E-3</v>
      </c>
      <c r="E1218" s="2">
        <f>MACD!F1218</f>
        <v>6.6328890508030843E-3</v>
      </c>
      <c r="F1218" s="2">
        <f>'Moving Avg'!D1218</f>
        <v>7.8286800000000003</v>
      </c>
      <c r="G1218" s="2">
        <f>'Moving Avg'!F1218</f>
        <v>7.7605549999999992</v>
      </c>
      <c r="H1218" s="2">
        <f>'Moving Avg'!G1218</f>
        <v>7.7095359999999991</v>
      </c>
      <c r="I1218" s="2">
        <f>'Moving Avg'!H1218</f>
        <v>7.0909255000000009</v>
      </c>
      <c r="J1218" s="5" t="str">
        <f>OBV!F1218</f>
        <v>BULLISH</v>
      </c>
      <c r="K1218" s="5" t="str">
        <f>OBV!G1218</f>
        <v>NEUTRAL</v>
      </c>
      <c r="L1218" s="5" t="str">
        <f>OBV!H1218</f>
        <v>CONFIRMED BULLISH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83.5</v>
      </c>
      <c r="Q1218" s="8">
        <f t="shared" si="184"/>
        <v>44.524999999999999</v>
      </c>
      <c r="R1218" s="8">
        <f t="shared" si="185"/>
        <v>52.375</v>
      </c>
      <c r="S1218" s="8">
        <f t="shared" si="186"/>
        <v>60.575000000000003</v>
      </c>
      <c r="T1218" s="8">
        <f t="shared" si="187"/>
        <v>50.875</v>
      </c>
      <c r="U1218" s="7">
        <f t="shared" si="188"/>
        <v>52.491666666666674</v>
      </c>
      <c r="V1218" s="7">
        <f t="shared" si="189"/>
        <v>52.087500000000006</v>
      </c>
    </row>
    <row r="1219" spans="1:22" ht="13.5" x14ac:dyDescent="0.25">
      <c r="A1219" s="3">
        <f>RSI!A1219</f>
        <v>44088</v>
      </c>
      <c r="B1219" s="2">
        <f>RSI!B1219</f>
        <v>7.8338999999999999</v>
      </c>
      <c r="C1219" s="2">
        <f>RSI!I1219</f>
        <v>54.704698497635924</v>
      </c>
      <c r="D1219" s="2">
        <f>MACD!E1219</f>
        <v>-3.5620488513232296E-2</v>
      </c>
      <c r="E1219" s="2">
        <f>MACD!F1219</f>
        <v>-1.8177864620039915E-3</v>
      </c>
      <c r="F1219" s="2">
        <f>'Moving Avg'!D1219</f>
        <v>7.8365399999999994</v>
      </c>
      <c r="G1219" s="2">
        <f>'Moving Avg'!F1219</f>
        <v>7.7641549999999997</v>
      </c>
      <c r="H1219" s="2">
        <f>'Moving Avg'!G1219</f>
        <v>7.7138660000000003</v>
      </c>
      <c r="I1219" s="2">
        <f>'Moving Avg'!H1219</f>
        <v>7.0948575000000007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  <c r="M1219" s="7">
        <f t="shared" si="190"/>
        <v>25</v>
      </c>
      <c r="N1219" s="7">
        <f t="shared" si="191"/>
        <v>100</v>
      </c>
      <c r="O1219" s="7">
        <f t="shared" si="192"/>
        <v>50</v>
      </c>
      <c r="P1219" s="7">
        <f t="shared" si="193"/>
        <v>83.5</v>
      </c>
      <c r="Q1219" s="8">
        <f t="shared" ref="Q1219:Q1282" si="194">0.35*M1219+N1219*0.35+O1219*0.15+P1219*0.15</f>
        <v>63.774999999999999</v>
      </c>
      <c r="R1219" s="8">
        <f t="shared" ref="R1219:R1282" si="195">M1219*0.2+N1219*0.2+O1219*0.35+P1219*0.25</f>
        <v>63.375</v>
      </c>
      <c r="S1219" s="8">
        <f t="shared" ref="S1219:S1282" si="196">M1219*0.15+N1219*0.15+O1219*0.25+P1219*0.45</f>
        <v>68.825000000000003</v>
      </c>
      <c r="T1219" s="8">
        <f t="shared" ref="T1219:T1282" si="197">0.25*SUM(M1219:P1219)</f>
        <v>64.625</v>
      </c>
      <c r="U1219" s="7">
        <f t="shared" ref="U1219:U1282" si="198">SUM(Q1219:S1219)/3</f>
        <v>65.325000000000003</v>
      </c>
      <c r="V1219" s="7">
        <f t="shared" ref="V1219:V1282" si="199">SUM(Q1219:T1219)/4</f>
        <v>65.150000000000006</v>
      </c>
    </row>
    <row r="1220" spans="1:22" ht="13.5" x14ac:dyDescent="0.25">
      <c r="A1220" s="3">
        <f>RSI!A1220</f>
        <v>44089</v>
      </c>
      <c r="B1220" s="2">
        <f>RSI!B1220</f>
        <v>7.8338999999999999</v>
      </c>
      <c r="C1220" s="2">
        <f>RSI!I1220</f>
        <v>54.704698497635924</v>
      </c>
      <c r="D1220" s="2">
        <f>MACD!E1220</f>
        <v>-6.0221047385228488E-2</v>
      </c>
      <c r="E1220" s="2">
        <f>MACD!F1220</f>
        <v>-1.3498438646648892E-2</v>
      </c>
      <c r="F1220" s="2">
        <f>'Moving Avg'!D1220</f>
        <v>7.8339200000000009</v>
      </c>
      <c r="G1220" s="2">
        <f>'Moving Avg'!F1220</f>
        <v>7.7684100000000003</v>
      </c>
      <c r="H1220" s="2">
        <f>'Moving Avg'!G1220</f>
        <v>7.7227559999999995</v>
      </c>
      <c r="I1220" s="2">
        <f>'Moving Avg'!H1220</f>
        <v>7.0990890000000002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  <c r="M1220" s="7">
        <f t="shared" si="190"/>
        <v>25</v>
      </c>
      <c r="N1220" s="7">
        <f t="shared" si="191"/>
        <v>100</v>
      </c>
      <c r="O1220" s="7">
        <f t="shared" si="192"/>
        <v>50</v>
      </c>
      <c r="P1220" s="7">
        <f t="shared" si="193"/>
        <v>66.5</v>
      </c>
      <c r="Q1220" s="8">
        <f t="shared" si="194"/>
        <v>61.225000000000001</v>
      </c>
      <c r="R1220" s="8">
        <f t="shared" si="195"/>
        <v>59.125</v>
      </c>
      <c r="S1220" s="8">
        <f t="shared" si="196"/>
        <v>61.174999999999997</v>
      </c>
      <c r="T1220" s="8">
        <f t="shared" si="197"/>
        <v>60.375</v>
      </c>
      <c r="U1220" s="7">
        <f t="shared" si="198"/>
        <v>60.508333333333326</v>
      </c>
      <c r="V1220" s="7">
        <f t="shared" si="199"/>
        <v>60.474999999999994</v>
      </c>
    </row>
    <row r="1221" spans="1:22" ht="13.5" x14ac:dyDescent="0.25">
      <c r="A1221" s="3">
        <f>RSI!A1221</f>
        <v>44090</v>
      </c>
      <c r="B1221" s="2">
        <f>RSI!B1221</f>
        <v>7.8338999999999999</v>
      </c>
      <c r="C1221" s="2">
        <f>RSI!I1221</f>
        <v>54.704698497635924</v>
      </c>
      <c r="D1221" s="2">
        <f>MACD!E1221</f>
        <v>-4.8174521744938303E-2</v>
      </c>
      <c r="E1221" s="2">
        <f>MACD!F1221</f>
        <v>-2.0433655266306777E-2</v>
      </c>
      <c r="F1221" s="2">
        <f>'Moving Avg'!D1221</f>
        <v>7.8365399999999994</v>
      </c>
      <c r="G1221" s="2">
        <f>'Moving Avg'!F1221</f>
        <v>7.7815099999999999</v>
      </c>
      <c r="H1221" s="2">
        <f>'Moving Avg'!G1221</f>
        <v>7.7285259999999996</v>
      </c>
      <c r="I1221" s="2">
        <f>'Moving Avg'!H1221</f>
        <v>7.1037704999999995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  <c r="M1221" s="7">
        <f t="shared" si="190"/>
        <v>25</v>
      </c>
      <c r="N1221" s="7">
        <f t="shared" si="191"/>
        <v>100</v>
      </c>
      <c r="O1221" s="7">
        <f t="shared" si="192"/>
        <v>50</v>
      </c>
      <c r="P1221" s="7">
        <f t="shared" si="193"/>
        <v>83.5</v>
      </c>
      <c r="Q1221" s="8">
        <f t="shared" si="194"/>
        <v>63.774999999999999</v>
      </c>
      <c r="R1221" s="8">
        <f t="shared" si="195"/>
        <v>63.375</v>
      </c>
      <c r="S1221" s="8">
        <f t="shared" si="196"/>
        <v>68.825000000000003</v>
      </c>
      <c r="T1221" s="8">
        <f t="shared" si="197"/>
        <v>64.625</v>
      </c>
      <c r="U1221" s="7">
        <f t="shared" si="198"/>
        <v>65.325000000000003</v>
      </c>
      <c r="V1221" s="7">
        <f t="shared" si="199"/>
        <v>65.150000000000006</v>
      </c>
    </row>
    <row r="1222" spans="1:22" ht="13.5" x14ac:dyDescent="0.25">
      <c r="A1222" s="3">
        <f>RSI!A1222</f>
        <v>44091</v>
      </c>
      <c r="B1222" s="2">
        <f>RSI!B1222</f>
        <v>7.8470000000000004</v>
      </c>
      <c r="C1222" s="2">
        <f>RSI!I1222</f>
        <v>55.640496445080515</v>
      </c>
      <c r="D1222" s="2">
        <f>MACD!E1222</f>
        <v>-3.3260867505452651E-2</v>
      </c>
      <c r="E1222" s="2">
        <f>MACD!F1222</f>
        <v>-2.2999097714135955E-2</v>
      </c>
      <c r="F1222" s="2">
        <f>'Moving Avg'!D1222</f>
        <v>7.8378399999999999</v>
      </c>
      <c r="G1222" s="2">
        <f>'Moving Avg'!F1222</f>
        <v>7.7955900000000016</v>
      </c>
      <c r="H1222" s="2">
        <f>'Moving Avg'!G1222</f>
        <v>7.7349179999999977</v>
      </c>
      <c r="I1222" s="2">
        <f>'Moving Avg'!H1222</f>
        <v>7.1085474999999994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  <c r="M1222" s="7">
        <f t="shared" si="190"/>
        <v>25</v>
      </c>
      <c r="N1222" s="7">
        <f t="shared" si="191"/>
        <v>45</v>
      </c>
      <c r="O1222" s="7">
        <f t="shared" si="192"/>
        <v>50</v>
      </c>
      <c r="P1222" s="7">
        <f t="shared" si="193"/>
        <v>83.5</v>
      </c>
      <c r="Q1222" s="8">
        <f t="shared" si="194"/>
        <v>44.524999999999999</v>
      </c>
      <c r="R1222" s="8">
        <f t="shared" si="195"/>
        <v>52.375</v>
      </c>
      <c r="S1222" s="8">
        <f t="shared" si="196"/>
        <v>60.575000000000003</v>
      </c>
      <c r="T1222" s="8">
        <f t="shared" si="197"/>
        <v>50.875</v>
      </c>
      <c r="U1222" s="7">
        <f t="shared" si="198"/>
        <v>52.491666666666674</v>
      </c>
      <c r="V1222" s="7">
        <f t="shared" si="199"/>
        <v>52.087500000000006</v>
      </c>
    </row>
    <row r="1223" spans="1:22" ht="13.5" x14ac:dyDescent="0.25">
      <c r="A1223" s="3">
        <f>RSI!A1223</f>
        <v>44092</v>
      </c>
      <c r="B1223" s="2">
        <f>RSI!B1223</f>
        <v>7.9846000000000004</v>
      </c>
      <c r="C1223" s="2">
        <f>RSI!I1223</f>
        <v>64.043556754743165</v>
      </c>
      <c r="D1223" s="2">
        <f>MACD!E1223</f>
        <v>-4.1317567260779064E-2</v>
      </c>
      <c r="E1223" s="2">
        <f>MACD!F1223</f>
        <v>-2.6662791623464577E-2</v>
      </c>
      <c r="F1223" s="2">
        <f>'Moving Avg'!D1223</f>
        <v>7.8666600000000004</v>
      </c>
      <c r="G1223" s="2">
        <f>'Moving Avg'!F1223</f>
        <v>7.8067250000000001</v>
      </c>
      <c r="H1223" s="2">
        <f>'Moving Avg'!G1223</f>
        <v>7.746702</v>
      </c>
      <c r="I1223" s="2">
        <f>'Moving Avg'!H1223</f>
        <v>7.1142525000000001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  <c r="M1223" s="7">
        <f t="shared" si="190"/>
        <v>25</v>
      </c>
      <c r="N1223" s="7">
        <f t="shared" si="191"/>
        <v>45</v>
      </c>
      <c r="O1223" s="7">
        <f t="shared" si="192"/>
        <v>50</v>
      </c>
      <c r="P1223" s="7">
        <f t="shared" si="193"/>
        <v>100</v>
      </c>
      <c r="Q1223" s="8">
        <f t="shared" si="194"/>
        <v>47</v>
      </c>
      <c r="R1223" s="8">
        <f t="shared" si="195"/>
        <v>56.5</v>
      </c>
      <c r="S1223" s="8">
        <f t="shared" si="196"/>
        <v>68</v>
      </c>
      <c r="T1223" s="8">
        <f t="shared" si="197"/>
        <v>55</v>
      </c>
      <c r="U1223" s="7">
        <f t="shared" si="198"/>
        <v>57.166666666666664</v>
      </c>
      <c r="V1223" s="7">
        <f t="shared" si="199"/>
        <v>56.625</v>
      </c>
    </row>
    <row r="1224" spans="1:22" ht="13.5" x14ac:dyDescent="0.25">
      <c r="A1224" s="3">
        <f>RSI!A1224</f>
        <v>44095</v>
      </c>
      <c r="B1224" s="2">
        <f>RSI!B1224</f>
        <v>7.9256000000000002</v>
      </c>
      <c r="C1224" s="2">
        <f>RSI!I1224</f>
        <v>58.892143117555953</v>
      </c>
      <c r="D1224" s="2">
        <f>MACD!E1224</f>
        <v>-4.4953812741325372E-2</v>
      </c>
      <c r="E1224" s="2">
        <f>MACD!F1224</f>
        <v>-3.0320995847036739E-2</v>
      </c>
      <c r="F1224" s="2">
        <f>'Moving Avg'!D1224</f>
        <v>7.8850000000000007</v>
      </c>
      <c r="G1224" s="2">
        <f>'Moving Avg'!F1224</f>
        <v>7.8152400000000011</v>
      </c>
      <c r="H1224" s="2">
        <f>'Moving Avg'!G1224</f>
        <v>7.754065999999999</v>
      </c>
      <c r="I1224" s="2">
        <f>'Moving Avg'!H1224</f>
        <v>7.1196925000000011</v>
      </c>
      <c r="J1224" s="5" t="str">
        <f>OBV!F1224</f>
        <v>BEARISH</v>
      </c>
      <c r="K1224" s="5" t="str">
        <f>OBV!G1224</f>
        <v>NEUTRAL</v>
      </c>
      <c r="L1224" s="5" t="str">
        <f>OBV!H1224</f>
        <v>BEARISH DIVERGENCE</v>
      </c>
      <c r="M1224" s="7">
        <f t="shared" si="190"/>
        <v>25</v>
      </c>
      <c r="N1224" s="7">
        <f t="shared" si="191"/>
        <v>45</v>
      </c>
      <c r="O1224" s="7">
        <f t="shared" si="192"/>
        <v>50</v>
      </c>
      <c r="P1224" s="7">
        <f t="shared" si="193"/>
        <v>16.5</v>
      </c>
      <c r="Q1224" s="8">
        <f t="shared" si="194"/>
        <v>34.475000000000001</v>
      </c>
      <c r="R1224" s="8">
        <f t="shared" si="195"/>
        <v>35.625</v>
      </c>
      <c r="S1224" s="8">
        <f t="shared" si="196"/>
        <v>30.425000000000001</v>
      </c>
      <c r="T1224" s="8">
        <f t="shared" si="197"/>
        <v>34.125</v>
      </c>
      <c r="U1224" s="7">
        <f t="shared" si="198"/>
        <v>33.508333333333333</v>
      </c>
      <c r="V1224" s="7">
        <f t="shared" si="199"/>
        <v>33.662499999999994</v>
      </c>
    </row>
    <row r="1225" spans="1:22" ht="13.5" x14ac:dyDescent="0.25">
      <c r="A1225" s="3">
        <f>RSI!A1225</f>
        <v>44096</v>
      </c>
      <c r="B1225" s="2">
        <f>RSI!B1225</f>
        <v>8.0501000000000005</v>
      </c>
      <c r="C1225" s="2">
        <f>RSI!I1225</f>
        <v>65.245015145005226</v>
      </c>
      <c r="D1225" s="2">
        <f>MACD!E1225</f>
        <v>-4.9943990109372116E-2</v>
      </c>
      <c r="E1225" s="2">
        <f>MACD!F1225</f>
        <v>-3.424559469950382E-2</v>
      </c>
      <c r="F1225" s="2">
        <f>'Moving Avg'!D1225</f>
        <v>7.9282399999999997</v>
      </c>
      <c r="G1225" s="2">
        <f>'Moving Avg'!F1225</f>
        <v>7.831290000000001</v>
      </c>
      <c r="H1225" s="2">
        <f>'Moving Avg'!G1225</f>
        <v>7.7639199999999979</v>
      </c>
      <c r="I1225" s="2">
        <f>'Moving Avg'!H1225</f>
        <v>7.1258150000000002</v>
      </c>
      <c r="J1225" s="5" t="str">
        <f>OBV!F1225</f>
        <v>BEARISH</v>
      </c>
      <c r="K1225" s="5" t="str">
        <f>OBV!G1225</f>
        <v>NEUTRAL</v>
      </c>
      <c r="L1225" s="5" t="str">
        <f>OBV!H1225</f>
        <v>BEARISH DIVERGENCE</v>
      </c>
      <c r="M1225" s="7">
        <f t="shared" si="190"/>
        <v>25</v>
      </c>
      <c r="N1225" s="7">
        <f t="shared" si="191"/>
        <v>45</v>
      </c>
      <c r="O1225" s="7">
        <f t="shared" si="192"/>
        <v>50</v>
      </c>
      <c r="P1225" s="7">
        <f t="shared" si="193"/>
        <v>16.5</v>
      </c>
      <c r="Q1225" s="8">
        <f t="shared" si="194"/>
        <v>34.475000000000001</v>
      </c>
      <c r="R1225" s="8">
        <f t="shared" si="195"/>
        <v>35.625</v>
      </c>
      <c r="S1225" s="8">
        <f t="shared" si="196"/>
        <v>30.425000000000001</v>
      </c>
      <c r="T1225" s="8">
        <f t="shared" si="197"/>
        <v>34.125</v>
      </c>
      <c r="U1225" s="7">
        <f t="shared" si="198"/>
        <v>33.508333333333333</v>
      </c>
      <c r="V1225" s="7">
        <f t="shared" si="199"/>
        <v>33.662499999999994</v>
      </c>
    </row>
    <row r="1226" spans="1:22" ht="13.5" x14ac:dyDescent="0.25">
      <c r="A1226" s="3">
        <f>RSI!A1226</f>
        <v>44097</v>
      </c>
      <c r="B1226" s="2">
        <f>RSI!B1226</f>
        <v>8.0434999999999999</v>
      </c>
      <c r="C1226" s="2">
        <f>RSI!I1226</f>
        <v>64.674408266743484</v>
      </c>
      <c r="D1226" s="2">
        <f>MACD!E1226</f>
        <v>-5.9140921208448383E-2</v>
      </c>
      <c r="E1226" s="2">
        <f>MACD!F1226</f>
        <v>-3.9224660001292738E-2</v>
      </c>
      <c r="F1226" s="2">
        <f>'Moving Avg'!D1226</f>
        <v>7.9701599999999999</v>
      </c>
      <c r="G1226" s="2">
        <f>'Moving Avg'!F1226</f>
        <v>7.8371850000000025</v>
      </c>
      <c r="H1226" s="2">
        <f>'Moving Avg'!G1226</f>
        <v>7.7736419999999997</v>
      </c>
      <c r="I1226" s="2">
        <f>'Moving Avg'!H1226</f>
        <v>7.1327439999999998</v>
      </c>
      <c r="J1226" s="5" t="str">
        <f>OBV!F1226</f>
        <v>BEARISH</v>
      </c>
      <c r="K1226" s="5" t="str">
        <f>OBV!G1226</f>
        <v>NEUTRAL</v>
      </c>
      <c r="L1226" s="5" t="str">
        <f>OBV!H1226</f>
        <v>BEARISH DIVERGENCE</v>
      </c>
      <c r="M1226" s="7">
        <f t="shared" si="190"/>
        <v>25</v>
      </c>
      <c r="N1226" s="7">
        <f t="shared" si="191"/>
        <v>45</v>
      </c>
      <c r="O1226" s="7">
        <f t="shared" si="192"/>
        <v>50</v>
      </c>
      <c r="P1226" s="7">
        <f t="shared" si="193"/>
        <v>16.5</v>
      </c>
      <c r="Q1226" s="8">
        <f t="shared" si="194"/>
        <v>34.475000000000001</v>
      </c>
      <c r="R1226" s="8">
        <f t="shared" si="195"/>
        <v>35.625</v>
      </c>
      <c r="S1226" s="8">
        <f t="shared" si="196"/>
        <v>30.425000000000001</v>
      </c>
      <c r="T1226" s="8">
        <f t="shared" si="197"/>
        <v>34.125</v>
      </c>
      <c r="U1226" s="7">
        <f t="shared" si="198"/>
        <v>33.508333333333333</v>
      </c>
      <c r="V1226" s="7">
        <f t="shared" si="199"/>
        <v>33.662499999999994</v>
      </c>
    </row>
    <row r="1227" spans="1:22" ht="13.5" x14ac:dyDescent="0.25">
      <c r="A1227" s="3">
        <f>RSI!A1227</f>
        <v>44098</v>
      </c>
      <c r="B1227" s="2">
        <f>RSI!B1227</f>
        <v>8.0238999999999994</v>
      </c>
      <c r="C1227" s="2">
        <f>RSI!I1227</f>
        <v>62.914708115085062</v>
      </c>
      <c r="D1227" s="2">
        <f>MACD!E1227</f>
        <v>-6.3727794050078224E-2</v>
      </c>
      <c r="E1227" s="2">
        <f>MACD!F1227</f>
        <v>-4.4125286811049838E-2</v>
      </c>
      <c r="F1227" s="2">
        <f>'Moving Avg'!D1227</f>
        <v>8.0055399999999999</v>
      </c>
      <c r="G1227" s="2">
        <f>'Moving Avg'!F1227</f>
        <v>7.8421000000000003</v>
      </c>
      <c r="H1227" s="2">
        <f>'Moving Avg'!G1227</f>
        <v>7.7846519999999986</v>
      </c>
      <c r="I1227" s="2">
        <f>'Moving Avg'!H1227</f>
        <v>7.139635000000002</v>
      </c>
      <c r="J1227" s="5" t="str">
        <f>OBV!F1227</f>
        <v>BEARISH</v>
      </c>
      <c r="K1227" s="5" t="str">
        <f>OBV!G1227</f>
        <v>NEUTRAL</v>
      </c>
      <c r="L1227" s="5" t="str">
        <f>OBV!H1227</f>
        <v>BEARISH DIVERGENCE</v>
      </c>
      <c r="M1227" s="7">
        <f t="shared" si="190"/>
        <v>25</v>
      </c>
      <c r="N1227" s="7">
        <f t="shared" si="191"/>
        <v>45</v>
      </c>
      <c r="O1227" s="7">
        <f t="shared" si="192"/>
        <v>50</v>
      </c>
      <c r="P1227" s="7">
        <f t="shared" si="193"/>
        <v>16.5</v>
      </c>
      <c r="Q1227" s="8">
        <f t="shared" si="194"/>
        <v>34.475000000000001</v>
      </c>
      <c r="R1227" s="8">
        <f t="shared" si="195"/>
        <v>35.625</v>
      </c>
      <c r="S1227" s="8">
        <f t="shared" si="196"/>
        <v>30.425000000000001</v>
      </c>
      <c r="T1227" s="8">
        <f t="shared" si="197"/>
        <v>34.125</v>
      </c>
      <c r="U1227" s="7">
        <f t="shared" si="198"/>
        <v>33.508333333333333</v>
      </c>
      <c r="V1227" s="7">
        <f t="shared" si="199"/>
        <v>33.662499999999994</v>
      </c>
    </row>
    <row r="1228" spans="1:22" ht="13.5" x14ac:dyDescent="0.25">
      <c r="A1228" s="3">
        <f>RSI!A1228</f>
        <v>44099</v>
      </c>
      <c r="B1228" s="2">
        <f>RSI!B1228</f>
        <v>8.0173000000000005</v>
      </c>
      <c r="C1228" s="2">
        <f>RSI!I1228</f>
        <v>62.300003005968357</v>
      </c>
      <c r="D1228" s="2">
        <f>MACD!E1228</f>
        <v>-6.8196394777280567E-2</v>
      </c>
      <c r="E1228" s="2">
        <f>MACD!F1228</f>
        <v>-4.8939508404295985E-2</v>
      </c>
      <c r="F1228" s="2">
        <f>'Moving Avg'!D1228</f>
        <v>8.0120799999999992</v>
      </c>
      <c r="G1228" s="2">
        <f>'Moving Avg'!F1228</f>
        <v>7.8584750000000003</v>
      </c>
      <c r="H1228" s="2">
        <f>'Moving Avg'!G1228</f>
        <v>7.7955299999999985</v>
      </c>
      <c r="I1228" s="2">
        <f>'Moving Avg'!H1228</f>
        <v>7.1464930000000013</v>
      </c>
      <c r="J1228" s="5" t="str">
        <f>OBV!F1228</f>
        <v>BEARISH</v>
      </c>
      <c r="K1228" s="5" t="str">
        <f>OBV!G1228</f>
        <v>WEAK</v>
      </c>
      <c r="L1228" s="5" t="str">
        <f>OBV!H1228</f>
        <v>BEARISH DIVERGENCE</v>
      </c>
      <c r="M1228" s="7">
        <f t="shared" si="190"/>
        <v>25</v>
      </c>
      <c r="N1228" s="7">
        <f t="shared" si="191"/>
        <v>45</v>
      </c>
      <c r="O1228" s="7">
        <f t="shared" si="192"/>
        <v>50</v>
      </c>
      <c r="P1228" s="7">
        <f t="shared" si="193"/>
        <v>0</v>
      </c>
      <c r="Q1228" s="8">
        <f t="shared" si="194"/>
        <v>32</v>
      </c>
      <c r="R1228" s="8">
        <f t="shared" si="195"/>
        <v>31.5</v>
      </c>
      <c r="S1228" s="8">
        <f t="shared" si="196"/>
        <v>23</v>
      </c>
      <c r="T1228" s="8">
        <f t="shared" si="197"/>
        <v>30</v>
      </c>
      <c r="U1228" s="7">
        <f t="shared" si="198"/>
        <v>28.833333333333332</v>
      </c>
      <c r="V1228" s="7">
        <f t="shared" si="199"/>
        <v>29.125</v>
      </c>
    </row>
    <row r="1229" spans="1:22" ht="13.5" x14ac:dyDescent="0.25">
      <c r="A1229" s="3">
        <f>RSI!A1229</f>
        <v>44102</v>
      </c>
      <c r="B1229" s="2">
        <f>RSI!B1229</f>
        <v>7.9846000000000004</v>
      </c>
      <c r="C1229" s="2">
        <f>RSI!I1229</f>
        <v>59.213113836099318</v>
      </c>
      <c r="D1229" s="2">
        <f>MACD!E1229</f>
        <v>-7.1528245548994285E-2</v>
      </c>
      <c r="E1229" s="2">
        <f>MACD!F1229</f>
        <v>-5.3457255833235642E-2</v>
      </c>
      <c r="F1229" s="2">
        <f>'Moving Avg'!D1229</f>
        <v>8.0238800000000001</v>
      </c>
      <c r="G1229" s="2">
        <f>'Moving Avg'!F1229</f>
        <v>7.8800949999999998</v>
      </c>
      <c r="H1229" s="2">
        <f>'Moving Avg'!G1229</f>
        <v>7.8032599999999981</v>
      </c>
      <c r="I1229" s="2">
        <f>'Moving Avg'!H1229</f>
        <v>7.1535775000000026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  <c r="M1229" s="7">
        <f t="shared" si="190"/>
        <v>25</v>
      </c>
      <c r="N1229" s="7">
        <f t="shared" si="191"/>
        <v>45</v>
      </c>
      <c r="O1229" s="7">
        <f t="shared" si="192"/>
        <v>50</v>
      </c>
      <c r="P1229" s="7">
        <f t="shared" si="193"/>
        <v>16.5</v>
      </c>
      <c r="Q1229" s="8">
        <f t="shared" si="194"/>
        <v>34.475000000000001</v>
      </c>
      <c r="R1229" s="8">
        <f t="shared" si="195"/>
        <v>35.625</v>
      </c>
      <c r="S1229" s="8">
        <f t="shared" si="196"/>
        <v>30.425000000000001</v>
      </c>
      <c r="T1229" s="8">
        <f t="shared" si="197"/>
        <v>34.125</v>
      </c>
      <c r="U1229" s="7">
        <f t="shared" si="198"/>
        <v>33.508333333333333</v>
      </c>
      <c r="V1229" s="7">
        <f t="shared" si="199"/>
        <v>33.662499999999994</v>
      </c>
    </row>
    <row r="1230" spans="1:22" ht="13.5" x14ac:dyDescent="0.25">
      <c r="A1230" s="3">
        <f>RSI!A1230</f>
        <v>44103</v>
      </c>
      <c r="B1230" s="2">
        <f>RSI!B1230</f>
        <v>7.8601000000000001</v>
      </c>
      <c r="C1230" s="2">
        <f>RSI!I1230</f>
        <v>49.214642875077672</v>
      </c>
      <c r="D1230" s="2">
        <f>MACD!E1230</f>
        <v>-6.5818689936531172E-2</v>
      </c>
      <c r="E1230" s="2">
        <f>MACD!F1230</f>
        <v>-5.5929542653894757E-2</v>
      </c>
      <c r="F1230" s="2">
        <f>'Moving Avg'!D1230</f>
        <v>7.9858799999999999</v>
      </c>
      <c r="G1230" s="2">
        <f>'Moving Avg'!F1230</f>
        <v>7.8928649999999987</v>
      </c>
      <c r="H1230" s="2">
        <f>'Moving Avg'!G1230</f>
        <v>7.811119999999999</v>
      </c>
      <c r="I1230" s="2">
        <f>'Moving Avg'!H1230</f>
        <v>7.1594395000000013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  <c r="M1230" s="7">
        <f t="shared" si="190"/>
        <v>25</v>
      </c>
      <c r="N1230" s="7">
        <f t="shared" si="191"/>
        <v>45</v>
      </c>
      <c r="O1230" s="7">
        <f t="shared" si="192"/>
        <v>50</v>
      </c>
      <c r="P1230" s="7">
        <f t="shared" si="193"/>
        <v>16.5</v>
      </c>
      <c r="Q1230" s="8">
        <f t="shared" si="194"/>
        <v>34.475000000000001</v>
      </c>
      <c r="R1230" s="8">
        <f t="shared" si="195"/>
        <v>35.625</v>
      </c>
      <c r="S1230" s="8">
        <f t="shared" si="196"/>
        <v>30.425000000000001</v>
      </c>
      <c r="T1230" s="8">
        <f t="shared" si="197"/>
        <v>34.125</v>
      </c>
      <c r="U1230" s="7">
        <f t="shared" si="198"/>
        <v>33.508333333333333</v>
      </c>
      <c r="V1230" s="7">
        <f t="shared" si="199"/>
        <v>33.662499999999994</v>
      </c>
    </row>
    <row r="1231" spans="1:22" ht="13.5" x14ac:dyDescent="0.25">
      <c r="A1231" s="3">
        <f>RSI!A1231</f>
        <v>44104</v>
      </c>
      <c r="B1231" s="2">
        <f>RSI!B1231</f>
        <v>8.0238999999999994</v>
      </c>
      <c r="C1231" s="2">
        <f>RSI!I1231</f>
        <v>59.019152088502771</v>
      </c>
      <c r="D1231" s="2">
        <f>MACD!E1231</f>
        <v>-7.3027229671079219E-2</v>
      </c>
      <c r="E1231" s="2">
        <f>MACD!F1231</f>
        <v>-5.9349080057331652E-2</v>
      </c>
      <c r="F1231" s="2">
        <f>'Moving Avg'!D1231</f>
        <v>7.9819599999999991</v>
      </c>
      <c r="G1231" s="2">
        <f>'Moving Avg'!F1231</f>
        <v>7.9030199999999997</v>
      </c>
      <c r="H1231" s="2">
        <f>'Moving Avg'!G1231</f>
        <v>7.8210779999999973</v>
      </c>
      <c r="I1231" s="2">
        <f>'Moving Avg'!H1231</f>
        <v>7.1651310000000015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  <c r="M1231" s="7">
        <f t="shared" si="190"/>
        <v>25</v>
      </c>
      <c r="N1231" s="7">
        <f t="shared" si="191"/>
        <v>45</v>
      </c>
      <c r="O1231" s="7">
        <f t="shared" si="192"/>
        <v>50</v>
      </c>
      <c r="P1231" s="7">
        <f t="shared" si="193"/>
        <v>16.5</v>
      </c>
      <c r="Q1231" s="8">
        <f t="shared" si="194"/>
        <v>34.475000000000001</v>
      </c>
      <c r="R1231" s="8">
        <f t="shared" si="195"/>
        <v>35.625</v>
      </c>
      <c r="S1231" s="8">
        <f t="shared" si="196"/>
        <v>30.425000000000001</v>
      </c>
      <c r="T1231" s="8">
        <f t="shared" si="197"/>
        <v>34.125</v>
      </c>
      <c r="U1231" s="7">
        <f t="shared" si="198"/>
        <v>33.508333333333333</v>
      </c>
      <c r="V1231" s="7">
        <f t="shared" si="199"/>
        <v>33.662499999999994</v>
      </c>
    </row>
    <row r="1232" spans="1:22" ht="13.5" x14ac:dyDescent="0.25">
      <c r="A1232" s="3">
        <f>RSI!A1232</f>
        <v>44105</v>
      </c>
      <c r="B1232" s="2">
        <f>RSI!B1232</f>
        <v>7.9518000000000004</v>
      </c>
      <c r="C1232" s="2">
        <f>RSI!I1232</f>
        <v>54.070845921940602</v>
      </c>
      <c r="D1232" s="2">
        <f>MACD!E1232</f>
        <v>-7.2651843654885973E-2</v>
      </c>
      <c r="E1232" s="2">
        <f>MACD!F1232</f>
        <v>-6.2009632776842523E-2</v>
      </c>
      <c r="F1232" s="2">
        <f>'Moving Avg'!D1232</f>
        <v>7.9675399999999996</v>
      </c>
      <c r="G1232" s="2">
        <f>'Moving Avg'!F1232</f>
        <v>7.9076049999999984</v>
      </c>
      <c r="H1232" s="2">
        <f>'Moving Avg'!G1232</f>
        <v>7.8229119999999979</v>
      </c>
      <c r="I1232" s="2">
        <f>'Moving Avg'!H1232</f>
        <v>7.1704620000000014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  <c r="M1232" s="7">
        <f t="shared" si="190"/>
        <v>25</v>
      </c>
      <c r="N1232" s="7">
        <f t="shared" si="191"/>
        <v>45</v>
      </c>
      <c r="O1232" s="7">
        <f t="shared" si="192"/>
        <v>50</v>
      </c>
      <c r="P1232" s="7">
        <f t="shared" si="193"/>
        <v>16.5</v>
      </c>
      <c r="Q1232" s="8">
        <f t="shared" si="194"/>
        <v>34.475000000000001</v>
      </c>
      <c r="R1232" s="8">
        <f t="shared" si="195"/>
        <v>35.625</v>
      </c>
      <c r="S1232" s="8">
        <f t="shared" si="196"/>
        <v>30.425000000000001</v>
      </c>
      <c r="T1232" s="8">
        <f t="shared" si="197"/>
        <v>34.125</v>
      </c>
      <c r="U1232" s="7">
        <f t="shared" si="198"/>
        <v>33.508333333333333</v>
      </c>
      <c r="V1232" s="7">
        <f t="shared" si="199"/>
        <v>33.662499999999994</v>
      </c>
    </row>
    <row r="1233" spans="1:22" ht="13.5" x14ac:dyDescent="0.25">
      <c r="A1233" s="3">
        <f>RSI!A1233</f>
        <v>44106</v>
      </c>
      <c r="B1233" s="2">
        <f>RSI!B1233</f>
        <v>7.5980999999999996</v>
      </c>
      <c r="C1233" s="2">
        <f>RSI!I1233</f>
        <v>37.472607736513069</v>
      </c>
      <c r="D1233" s="2">
        <f>MACD!E1233</f>
        <v>-2.5354867788582425E-2</v>
      </c>
      <c r="E1233" s="2">
        <f>MACD!F1233</f>
        <v>-5.4678679779190505E-2</v>
      </c>
      <c r="F1233" s="2">
        <f>'Moving Avg'!D1233</f>
        <v>7.8837000000000002</v>
      </c>
      <c r="G1233" s="2">
        <f>'Moving Avg'!F1233</f>
        <v>7.8977799999999991</v>
      </c>
      <c r="H1233" s="2">
        <f>'Moving Avg'!G1233</f>
        <v>7.8176719999999982</v>
      </c>
      <c r="I1233" s="2">
        <f>'Moving Avg'!H1233</f>
        <v>7.1735145000000013</v>
      </c>
      <c r="J1233" s="5" t="str">
        <f>OBV!F1233</f>
        <v>BEARISH</v>
      </c>
      <c r="K1233" s="5" t="str">
        <f>OBV!G1233</f>
        <v>WEAK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50</v>
      </c>
      <c r="P1233" s="7">
        <f t="shared" si="193"/>
        <v>0</v>
      </c>
      <c r="Q1233" s="8">
        <f t="shared" si="194"/>
        <v>16.25</v>
      </c>
      <c r="R1233" s="8">
        <f t="shared" si="195"/>
        <v>22.5</v>
      </c>
      <c r="S1233" s="8">
        <f t="shared" si="196"/>
        <v>16.25</v>
      </c>
      <c r="T1233" s="8">
        <f t="shared" si="197"/>
        <v>18.75</v>
      </c>
      <c r="U1233" s="7">
        <f t="shared" si="198"/>
        <v>18.333333333333332</v>
      </c>
      <c r="V1233" s="7">
        <f t="shared" si="199"/>
        <v>18.4375</v>
      </c>
    </row>
    <row r="1234" spans="1:22" ht="13.5" x14ac:dyDescent="0.25">
      <c r="A1234" s="3">
        <f>RSI!A1234</f>
        <v>44109</v>
      </c>
      <c r="B1234" s="2">
        <f>RSI!B1234</f>
        <v>7.8208000000000002</v>
      </c>
      <c r="C1234" s="2">
        <f>RSI!I1234</f>
        <v>48.245181137673725</v>
      </c>
      <c r="D1234" s="2">
        <f>MACD!E1234</f>
        <v>-9.1785491720930423E-3</v>
      </c>
      <c r="E1234" s="2">
        <f>MACD!F1234</f>
        <v>-4.5578653657771015E-2</v>
      </c>
      <c r="F1234" s="2">
        <f>'Moving Avg'!D1234</f>
        <v>7.8509399999999996</v>
      </c>
      <c r="G1234" s="2">
        <f>'Moving Avg'!F1234</f>
        <v>7.8990899999999984</v>
      </c>
      <c r="H1234" s="2">
        <f>'Moving Avg'!G1234</f>
        <v>7.8181959999999995</v>
      </c>
      <c r="I1234" s="2">
        <f>'Moving Avg'!H1234</f>
        <v>7.1776204999999997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0</v>
      </c>
      <c r="O1234" s="7">
        <f t="shared" si="192"/>
        <v>50</v>
      </c>
      <c r="P1234" s="7">
        <f t="shared" si="193"/>
        <v>16.5</v>
      </c>
      <c r="Q1234" s="8">
        <f t="shared" si="194"/>
        <v>18.725000000000001</v>
      </c>
      <c r="R1234" s="8">
        <f t="shared" si="195"/>
        <v>26.625</v>
      </c>
      <c r="S1234" s="8">
        <f t="shared" si="196"/>
        <v>23.675000000000001</v>
      </c>
      <c r="T1234" s="8">
        <f t="shared" si="197"/>
        <v>22.875</v>
      </c>
      <c r="U1234" s="7">
        <f t="shared" si="198"/>
        <v>23.008333333333336</v>
      </c>
      <c r="V1234" s="7">
        <f t="shared" si="199"/>
        <v>22.975000000000001</v>
      </c>
    </row>
    <row r="1235" spans="1:22" ht="13.5" x14ac:dyDescent="0.25">
      <c r="A1235" s="3">
        <f>RSI!A1235</f>
        <v>44110</v>
      </c>
      <c r="B1235" s="2">
        <f>RSI!B1235</f>
        <v>7.8601000000000001</v>
      </c>
      <c r="C1235" s="2">
        <f>RSI!I1235</f>
        <v>49.88601679481841</v>
      </c>
      <c r="D1235" s="2">
        <f>MACD!E1235</f>
        <v>2.1036840617716379E-2</v>
      </c>
      <c r="E1235" s="2">
        <f>MACD!F1235</f>
        <v>-3.2255554802673538E-2</v>
      </c>
      <c r="F1235" s="2">
        <f>'Moving Avg'!D1235</f>
        <v>7.8509399999999996</v>
      </c>
      <c r="G1235" s="2">
        <f>'Moving Avg'!F1235</f>
        <v>7.8997449999999985</v>
      </c>
      <c r="H1235" s="2">
        <f>'Moving Avg'!G1235</f>
        <v>7.8195059999999978</v>
      </c>
      <c r="I1235" s="2">
        <f>'Moving Avg'!H1235</f>
        <v>7.1821330000000003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  <c r="M1235" s="7">
        <f t="shared" si="190"/>
        <v>25</v>
      </c>
      <c r="N1235" s="7">
        <f t="shared" si="191"/>
        <v>0</v>
      </c>
      <c r="O1235" s="7">
        <f t="shared" si="192"/>
        <v>50</v>
      </c>
      <c r="P1235" s="7">
        <f t="shared" si="193"/>
        <v>16.5</v>
      </c>
      <c r="Q1235" s="8">
        <f t="shared" si="194"/>
        <v>18.725000000000001</v>
      </c>
      <c r="R1235" s="8">
        <f t="shared" si="195"/>
        <v>26.625</v>
      </c>
      <c r="S1235" s="8">
        <f t="shared" si="196"/>
        <v>23.675000000000001</v>
      </c>
      <c r="T1235" s="8">
        <f t="shared" si="197"/>
        <v>22.875</v>
      </c>
      <c r="U1235" s="7">
        <f t="shared" si="198"/>
        <v>23.008333333333336</v>
      </c>
      <c r="V1235" s="7">
        <f t="shared" si="199"/>
        <v>22.975000000000001</v>
      </c>
    </row>
    <row r="1236" spans="1:22" ht="13.5" x14ac:dyDescent="0.25">
      <c r="A1236" s="3">
        <f>RSI!A1236</f>
        <v>44111</v>
      </c>
      <c r="B1236" s="2">
        <f>RSI!B1236</f>
        <v>7.9256000000000002</v>
      </c>
      <c r="C1236" s="2">
        <f>RSI!I1236</f>
        <v>52.58419631369685</v>
      </c>
      <c r="D1236" s="2">
        <f>MACD!E1236</f>
        <v>4.0768136428903645E-2</v>
      </c>
      <c r="E1236" s="2">
        <f>MACD!F1236</f>
        <v>-1.7650816556358102E-2</v>
      </c>
      <c r="F1236" s="2">
        <f>'Moving Avg'!D1236</f>
        <v>7.8312799999999996</v>
      </c>
      <c r="G1236" s="2">
        <f>'Moving Avg'!F1236</f>
        <v>7.904984999999999</v>
      </c>
      <c r="H1236" s="2">
        <f>'Moving Avg'!G1236</f>
        <v>7.8221259999999964</v>
      </c>
      <c r="I1236" s="2">
        <f>'Moving Avg'!H1236</f>
        <v>7.1868229999999995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0</v>
      </c>
      <c r="O1236" s="7">
        <f t="shared" si="192"/>
        <v>50</v>
      </c>
      <c r="P1236" s="7">
        <f t="shared" si="193"/>
        <v>16.5</v>
      </c>
      <c r="Q1236" s="8">
        <f t="shared" si="194"/>
        <v>18.725000000000001</v>
      </c>
      <c r="R1236" s="8">
        <f t="shared" si="195"/>
        <v>26.625</v>
      </c>
      <c r="S1236" s="8">
        <f t="shared" si="196"/>
        <v>23.675000000000001</v>
      </c>
      <c r="T1236" s="8">
        <f t="shared" si="197"/>
        <v>22.875</v>
      </c>
      <c r="U1236" s="7">
        <f t="shared" si="198"/>
        <v>23.008333333333336</v>
      </c>
      <c r="V1236" s="7">
        <f t="shared" si="199"/>
        <v>22.975000000000001</v>
      </c>
    </row>
    <row r="1237" spans="1:22" ht="13.5" x14ac:dyDescent="0.25">
      <c r="A1237" s="3">
        <f>RSI!A1237</f>
        <v>44112</v>
      </c>
      <c r="B1237" s="2">
        <f>RSI!B1237</f>
        <v>7.6898</v>
      </c>
      <c r="C1237" s="2">
        <f>RSI!I1237</f>
        <v>43.503428222247621</v>
      </c>
      <c r="D1237" s="2">
        <f>MACD!E1237</f>
        <v>7.1557406521100653E-2</v>
      </c>
      <c r="E1237" s="2">
        <f>MACD!F1237</f>
        <v>1.9082805913364816E-4</v>
      </c>
      <c r="F1237" s="2">
        <f>'Moving Avg'!D1237</f>
        <v>7.7788799999999991</v>
      </c>
      <c r="G1237" s="2">
        <f>'Moving Avg'!F1237</f>
        <v>7.8974499999999992</v>
      </c>
      <c r="H1237" s="2">
        <f>'Moving Avg'!G1237</f>
        <v>7.819505999999997</v>
      </c>
      <c r="I1237" s="2">
        <f>'Moving Avg'!H1237</f>
        <v>7.190334</v>
      </c>
      <c r="J1237" s="5" t="str">
        <f>OBV!F1237</f>
        <v>BEARISH</v>
      </c>
      <c r="K1237" s="5" t="str">
        <f>OBV!G1237</f>
        <v>WEAK</v>
      </c>
      <c r="L1237" s="5" t="str">
        <f>OBV!H1237</f>
        <v>CONFIRMED BEARISH</v>
      </c>
      <c r="M1237" s="7">
        <f t="shared" si="190"/>
        <v>25</v>
      </c>
      <c r="N1237" s="7">
        <f t="shared" si="191"/>
        <v>0</v>
      </c>
      <c r="O1237" s="7">
        <f t="shared" si="192"/>
        <v>50</v>
      </c>
      <c r="P1237" s="7">
        <f t="shared" si="193"/>
        <v>0</v>
      </c>
      <c r="Q1237" s="8">
        <f t="shared" si="194"/>
        <v>16.25</v>
      </c>
      <c r="R1237" s="8">
        <f t="shared" si="195"/>
        <v>22.5</v>
      </c>
      <c r="S1237" s="8">
        <f t="shared" si="196"/>
        <v>16.25</v>
      </c>
      <c r="T1237" s="8">
        <f t="shared" si="197"/>
        <v>18.75</v>
      </c>
      <c r="U1237" s="7">
        <f t="shared" si="198"/>
        <v>18.333333333333332</v>
      </c>
      <c r="V1237" s="7">
        <f t="shared" si="199"/>
        <v>18.4375</v>
      </c>
    </row>
    <row r="1238" spans="1:22" ht="13.5" x14ac:dyDescent="0.25">
      <c r="A1238" s="3">
        <f>RSI!A1238</f>
        <v>44113</v>
      </c>
      <c r="B1238" s="2">
        <f>RSI!B1238</f>
        <v>7.7618999999999998</v>
      </c>
      <c r="C1238" s="2">
        <f>RSI!I1238</f>
        <v>46.54323622975668</v>
      </c>
      <c r="D1238" s="2">
        <f>MACD!E1238</f>
        <v>9.2315867060330348E-2</v>
      </c>
      <c r="E1238" s="2">
        <f>MACD!F1238</f>
        <v>1.861583585937299E-2</v>
      </c>
      <c r="F1238" s="2">
        <f>'Moving Avg'!D1238</f>
        <v>7.8116399999999997</v>
      </c>
      <c r="G1238" s="2">
        <f>'Moving Avg'!F1238</f>
        <v>7.8935200000000005</v>
      </c>
      <c r="H1238" s="2">
        <f>'Moving Avg'!G1238</f>
        <v>7.8183279999999975</v>
      </c>
      <c r="I1238" s="2">
        <f>'Moving Avg'!H1238</f>
        <v>7.1943555000000003</v>
      </c>
      <c r="J1238" s="5" t="str">
        <f>OBV!F1238</f>
        <v>BEARISH</v>
      </c>
      <c r="K1238" s="5" t="str">
        <f>OBV!G1238</f>
        <v>WEAK</v>
      </c>
      <c r="L1238" s="5" t="str">
        <f>OBV!H1238</f>
        <v>BEARISH DIVERGENCE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0</v>
      </c>
      <c r="Q1238" s="8">
        <f t="shared" si="194"/>
        <v>16.25</v>
      </c>
      <c r="R1238" s="8">
        <f t="shared" si="195"/>
        <v>22.5</v>
      </c>
      <c r="S1238" s="8">
        <f t="shared" si="196"/>
        <v>16.25</v>
      </c>
      <c r="T1238" s="8">
        <f t="shared" si="197"/>
        <v>18.75</v>
      </c>
      <c r="U1238" s="7">
        <f t="shared" si="198"/>
        <v>18.333333333333332</v>
      </c>
      <c r="V1238" s="7">
        <f t="shared" si="199"/>
        <v>18.4375</v>
      </c>
    </row>
    <row r="1239" spans="1:22" ht="13.5" x14ac:dyDescent="0.25">
      <c r="A1239" s="3">
        <f>RSI!A1239</f>
        <v>44116</v>
      </c>
      <c r="B1239" s="2">
        <f>RSI!B1239</f>
        <v>7.9779999999999998</v>
      </c>
      <c r="C1239" s="2">
        <f>RSI!I1239</f>
        <v>54.453380330058536</v>
      </c>
      <c r="D1239" s="2">
        <f>MACD!E1239</f>
        <v>8.9399950194366085E-2</v>
      </c>
      <c r="E1239" s="2">
        <f>MACD!F1239</f>
        <v>3.2772658726371612E-2</v>
      </c>
      <c r="F1239" s="2">
        <f>'Moving Avg'!D1239</f>
        <v>7.8430800000000005</v>
      </c>
      <c r="G1239" s="2">
        <f>'Moving Avg'!F1239</f>
        <v>7.9007250000000013</v>
      </c>
      <c r="H1239" s="2">
        <f>'Moving Avg'!G1239</f>
        <v>7.8214719999999991</v>
      </c>
      <c r="I1239" s="2">
        <f>'Moving Avg'!H1239</f>
        <v>7.1994575000000012</v>
      </c>
      <c r="J1239" s="5" t="str">
        <f>OBV!F1239</f>
        <v>BEARISH</v>
      </c>
      <c r="K1239" s="5" t="str">
        <f>OBV!G1239</f>
        <v>WEAK</v>
      </c>
      <c r="L1239" s="5" t="str">
        <f>OBV!H1239</f>
        <v>BEARISH DIVERGENCE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0</v>
      </c>
      <c r="Q1239" s="8">
        <f t="shared" si="194"/>
        <v>16.25</v>
      </c>
      <c r="R1239" s="8">
        <f t="shared" si="195"/>
        <v>22.5</v>
      </c>
      <c r="S1239" s="8">
        <f t="shared" si="196"/>
        <v>16.25</v>
      </c>
      <c r="T1239" s="8">
        <f t="shared" si="197"/>
        <v>18.75</v>
      </c>
      <c r="U1239" s="7">
        <f t="shared" si="198"/>
        <v>18.333333333333332</v>
      </c>
      <c r="V1239" s="7">
        <f t="shared" si="199"/>
        <v>18.4375</v>
      </c>
    </row>
    <row r="1240" spans="1:22" ht="13.5" x14ac:dyDescent="0.25">
      <c r="A1240" s="3">
        <f>RSI!A1240</f>
        <v>44117</v>
      </c>
      <c r="B1240" s="2">
        <f>RSI!B1240</f>
        <v>7.9846000000000004</v>
      </c>
      <c r="C1240" s="2">
        <f>RSI!I1240</f>
        <v>54.673979146530762</v>
      </c>
      <c r="D1240" s="2">
        <f>MACD!E1240</f>
        <v>6.6529075724515607E-2</v>
      </c>
      <c r="E1240" s="2">
        <f>MACD!F1240</f>
        <v>3.9523942126000411E-2</v>
      </c>
      <c r="F1240" s="2">
        <f>'Moving Avg'!D1240</f>
        <v>7.8679800000000002</v>
      </c>
      <c r="G1240" s="2">
        <f>'Moving Avg'!F1240</f>
        <v>7.9082600000000012</v>
      </c>
      <c r="H1240" s="2">
        <f>'Moving Avg'!G1240</f>
        <v>7.8247479999999987</v>
      </c>
      <c r="I1240" s="2">
        <f>'Moving Avg'!H1240</f>
        <v>7.2044725000000005</v>
      </c>
      <c r="J1240" s="5" t="str">
        <f>OBV!F1240</f>
        <v>BEARISH</v>
      </c>
      <c r="K1240" s="5" t="str">
        <f>OBV!G1240</f>
        <v>WEAK</v>
      </c>
      <c r="L1240" s="5" t="str">
        <f>OBV!H1240</f>
        <v>BEARISH DIVERGENCE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0</v>
      </c>
      <c r="Q1240" s="8">
        <f t="shared" si="194"/>
        <v>16.25</v>
      </c>
      <c r="R1240" s="8">
        <f t="shared" si="195"/>
        <v>22.5</v>
      </c>
      <c r="S1240" s="8">
        <f t="shared" si="196"/>
        <v>16.25</v>
      </c>
      <c r="T1240" s="8">
        <f t="shared" si="197"/>
        <v>18.75</v>
      </c>
      <c r="U1240" s="7">
        <f t="shared" si="198"/>
        <v>18.333333333333332</v>
      </c>
      <c r="V1240" s="7">
        <f t="shared" si="199"/>
        <v>18.4375</v>
      </c>
    </row>
    <row r="1241" spans="1:22" ht="13.5" x14ac:dyDescent="0.25">
      <c r="A1241" s="3">
        <f>RSI!A1241</f>
        <v>44118</v>
      </c>
      <c r="B1241" s="2">
        <f>RSI!B1241</f>
        <v>7.8470000000000004</v>
      </c>
      <c r="C1241" s="2">
        <f>RSI!I1241</f>
        <v>49.311624655474752</v>
      </c>
      <c r="D1241" s="2">
        <f>MACD!E1241</f>
        <v>8.1825922499139558E-2</v>
      </c>
      <c r="E1241" s="2">
        <f>MACD!F1241</f>
        <v>4.7984338200628245E-2</v>
      </c>
      <c r="F1241" s="2">
        <f>'Moving Avg'!D1241</f>
        <v>7.8522599999999994</v>
      </c>
      <c r="G1241" s="2">
        <f>'Moving Avg'!F1241</f>
        <v>7.9089150000000021</v>
      </c>
      <c r="H1241" s="2">
        <f>'Moving Avg'!G1241</f>
        <v>7.8252719999999991</v>
      </c>
      <c r="I1241" s="2">
        <f>'Moving Avg'!H1241</f>
        <v>7.2095194999999999</v>
      </c>
      <c r="J1241" s="5" t="str">
        <f>OBV!F1241</f>
        <v>BEARISH</v>
      </c>
      <c r="K1241" s="5" t="str">
        <f>OBV!G1241</f>
        <v>WEAK</v>
      </c>
      <c r="L1241" s="5" t="str">
        <f>OBV!H1241</f>
        <v>CONFIRMED BEARISH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0</v>
      </c>
      <c r="Q1241" s="8">
        <f t="shared" si="194"/>
        <v>16.25</v>
      </c>
      <c r="R1241" s="8">
        <f t="shared" si="195"/>
        <v>22.5</v>
      </c>
      <c r="S1241" s="8">
        <f t="shared" si="196"/>
        <v>16.25</v>
      </c>
      <c r="T1241" s="8">
        <f t="shared" si="197"/>
        <v>18.75</v>
      </c>
      <c r="U1241" s="7">
        <f t="shared" si="198"/>
        <v>18.333333333333332</v>
      </c>
      <c r="V1241" s="7">
        <f t="shared" si="199"/>
        <v>18.4375</v>
      </c>
    </row>
    <row r="1242" spans="1:22" ht="13.5" x14ac:dyDescent="0.25">
      <c r="A1242" s="3">
        <f>RSI!A1242</f>
        <v>44120</v>
      </c>
      <c r="B1242" s="2">
        <f>RSI!B1242</f>
        <v>7.8601000000000001</v>
      </c>
      <c r="C1242" s="2">
        <f>RSI!I1242</f>
        <v>49.816257402807786</v>
      </c>
      <c r="D1242" s="2">
        <f>MACD!E1242</f>
        <v>8.2831418718583016E-2</v>
      </c>
      <c r="E1242" s="2">
        <f>MACD!F1242</f>
        <v>5.4953754304219199E-2</v>
      </c>
      <c r="F1242" s="2">
        <f>'Moving Avg'!D1242</f>
        <v>7.8863200000000004</v>
      </c>
      <c r="G1242" s="2">
        <f>'Moving Avg'!F1242</f>
        <v>7.9095700000000004</v>
      </c>
      <c r="H1242" s="2">
        <f>'Moving Avg'!G1242</f>
        <v>7.8265819999999993</v>
      </c>
      <c r="I1242" s="2">
        <f>'Moving Avg'!H1242</f>
        <v>7.2140620000000002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  <c r="M1242" s="7">
        <f t="shared" si="190"/>
        <v>25</v>
      </c>
      <c r="N1242" s="7">
        <f t="shared" si="191"/>
        <v>0</v>
      </c>
      <c r="O1242" s="7">
        <f t="shared" si="192"/>
        <v>50</v>
      </c>
      <c r="P1242" s="7">
        <f t="shared" si="193"/>
        <v>83.5</v>
      </c>
      <c r="Q1242" s="8">
        <f t="shared" si="194"/>
        <v>28.774999999999999</v>
      </c>
      <c r="R1242" s="8">
        <f t="shared" si="195"/>
        <v>43.375</v>
      </c>
      <c r="S1242" s="8">
        <f t="shared" si="196"/>
        <v>53.825000000000003</v>
      </c>
      <c r="T1242" s="8">
        <f t="shared" si="197"/>
        <v>39.625</v>
      </c>
      <c r="U1242" s="7">
        <f t="shared" si="198"/>
        <v>41.991666666666667</v>
      </c>
      <c r="V1242" s="7">
        <f t="shared" si="199"/>
        <v>41.400000000000006</v>
      </c>
    </row>
    <row r="1243" spans="1:22" ht="13.5" x14ac:dyDescent="0.25">
      <c r="A1243" s="3">
        <f>RSI!A1243</f>
        <v>44123</v>
      </c>
      <c r="B1243" s="2">
        <f>RSI!B1243</f>
        <v>7.8601000000000001</v>
      </c>
      <c r="C1243" s="2">
        <f>RSI!I1243</f>
        <v>49.816257402807786</v>
      </c>
      <c r="D1243" s="2">
        <f>MACD!E1243</f>
        <v>2.9304882494859186E-2</v>
      </c>
      <c r="E1243" s="2">
        <f>MACD!F1243</f>
        <v>4.9823979942347205E-2</v>
      </c>
      <c r="F1243" s="2">
        <f>'Moving Avg'!D1243</f>
        <v>7.9059600000000003</v>
      </c>
      <c r="G1243" s="2">
        <f>'Moving Avg'!F1243</f>
        <v>7.9033449999999998</v>
      </c>
      <c r="H1243" s="2">
        <f>'Moving Avg'!G1243</f>
        <v>7.8285459999999993</v>
      </c>
      <c r="I1243" s="2">
        <f>'Moving Avg'!H1243</f>
        <v>7.2194745000000013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83.5</v>
      </c>
      <c r="Q1243" s="8">
        <f t="shared" si="194"/>
        <v>63.774999999999999</v>
      </c>
      <c r="R1243" s="8">
        <f t="shared" si="195"/>
        <v>63.375</v>
      </c>
      <c r="S1243" s="8">
        <f t="shared" si="196"/>
        <v>68.825000000000003</v>
      </c>
      <c r="T1243" s="8">
        <f t="shared" si="197"/>
        <v>64.625</v>
      </c>
      <c r="U1243" s="7">
        <f t="shared" si="198"/>
        <v>65.325000000000003</v>
      </c>
      <c r="V1243" s="7">
        <f t="shared" si="199"/>
        <v>65.150000000000006</v>
      </c>
    </row>
    <row r="1244" spans="1:22" ht="13.5" x14ac:dyDescent="0.25">
      <c r="A1244" s="3">
        <f>RSI!A1244</f>
        <v>44124</v>
      </c>
      <c r="B1244" s="2">
        <f>RSI!B1244</f>
        <v>7.8273999999999999</v>
      </c>
      <c r="C1244" s="2">
        <f>RSI!I1244</f>
        <v>48.420711740892841</v>
      </c>
      <c r="D1244" s="2">
        <f>MACD!E1244</f>
        <v>2.0732184513367891E-2</v>
      </c>
      <c r="E1244" s="2">
        <f>MACD!F1244</f>
        <v>4.4005620856551346E-2</v>
      </c>
      <c r="F1244" s="2">
        <f>'Moving Avg'!D1244</f>
        <v>7.8758399999999993</v>
      </c>
      <c r="G1244" s="2">
        <f>'Moving Avg'!F1244</f>
        <v>7.8984349999999992</v>
      </c>
      <c r="H1244" s="2">
        <f>'Moving Avg'!G1244</f>
        <v>7.8295939999999993</v>
      </c>
      <c r="I1244" s="2">
        <f>'Moving Avg'!H1244</f>
        <v>7.2241835000000005</v>
      </c>
      <c r="J1244" s="5" t="str">
        <f>OBV!F1244</f>
        <v>BULLISH</v>
      </c>
      <c r="K1244" s="5" t="str">
        <f>OBV!G1244</f>
        <v>NEUTRAL</v>
      </c>
      <c r="L1244" s="5" t="str">
        <f>OBV!H1244</f>
        <v>BULLISH DIVERGENCE</v>
      </c>
      <c r="M1244" s="7">
        <f t="shared" si="190"/>
        <v>25</v>
      </c>
      <c r="N1244" s="7">
        <f t="shared" si="191"/>
        <v>100</v>
      </c>
      <c r="O1244" s="7">
        <f t="shared" si="192"/>
        <v>50</v>
      </c>
      <c r="P1244" s="7">
        <f t="shared" si="193"/>
        <v>66.5</v>
      </c>
      <c r="Q1244" s="8">
        <f t="shared" si="194"/>
        <v>61.225000000000001</v>
      </c>
      <c r="R1244" s="8">
        <f t="shared" si="195"/>
        <v>59.125</v>
      </c>
      <c r="S1244" s="8">
        <f t="shared" si="196"/>
        <v>61.174999999999997</v>
      </c>
      <c r="T1244" s="8">
        <f t="shared" si="197"/>
        <v>60.375</v>
      </c>
      <c r="U1244" s="7">
        <f t="shared" si="198"/>
        <v>60.508333333333326</v>
      </c>
      <c r="V1244" s="7">
        <f t="shared" si="199"/>
        <v>60.474999999999994</v>
      </c>
    </row>
    <row r="1245" spans="1:22" ht="13.5" x14ac:dyDescent="0.25">
      <c r="A1245" s="3">
        <f>RSI!A1245</f>
        <v>44125</v>
      </c>
      <c r="B1245" s="2">
        <f>RSI!B1245</f>
        <v>7.9911000000000003</v>
      </c>
      <c r="C1245" s="2">
        <f>RSI!I1245</f>
        <v>55.188517374605254</v>
      </c>
      <c r="D1245" s="2">
        <f>MACD!E1245</f>
        <v>7.6244332798536263E-3</v>
      </c>
      <c r="E1245" s="2">
        <f>MACD!F1245</f>
        <v>3.6729383341211806E-2</v>
      </c>
      <c r="F1245" s="2">
        <f>'Moving Avg'!D1245</f>
        <v>7.8771399999999998</v>
      </c>
      <c r="G1245" s="2">
        <f>'Moving Avg'!F1245</f>
        <v>7.895484999999999</v>
      </c>
      <c r="H1245" s="2">
        <f>'Moving Avg'!G1245</f>
        <v>7.8341779999999996</v>
      </c>
      <c r="I1245" s="2">
        <f>'Moving Avg'!H1245</f>
        <v>7.2286915</v>
      </c>
      <c r="J1245" s="5" t="str">
        <f>OBV!F1245</f>
        <v>BEARISH</v>
      </c>
      <c r="K1245" s="5" t="str">
        <f>OBV!G1245</f>
        <v>NEUTRAL</v>
      </c>
      <c r="L1245" s="5" t="str">
        <f>OBV!H1245</f>
        <v>BEARISH DIVERGENCE</v>
      </c>
      <c r="M1245" s="7">
        <f t="shared" si="190"/>
        <v>25</v>
      </c>
      <c r="N1245" s="7">
        <f t="shared" si="191"/>
        <v>100</v>
      </c>
      <c r="O1245" s="7">
        <f t="shared" si="192"/>
        <v>50</v>
      </c>
      <c r="P1245" s="7">
        <f t="shared" si="193"/>
        <v>16.5</v>
      </c>
      <c r="Q1245" s="8">
        <f t="shared" si="194"/>
        <v>53.725000000000001</v>
      </c>
      <c r="R1245" s="8">
        <f t="shared" si="195"/>
        <v>46.625</v>
      </c>
      <c r="S1245" s="8">
        <f t="shared" si="196"/>
        <v>38.674999999999997</v>
      </c>
      <c r="T1245" s="8">
        <f t="shared" si="197"/>
        <v>47.875</v>
      </c>
      <c r="U1245" s="7">
        <f t="shared" si="198"/>
        <v>46.341666666666661</v>
      </c>
      <c r="V1245" s="7">
        <f t="shared" si="199"/>
        <v>46.724999999999994</v>
      </c>
    </row>
    <row r="1246" spans="1:22" ht="13.5" x14ac:dyDescent="0.25">
      <c r="A1246" s="3">
        <f>RSI!A1246</f>
        <v>44126</v>
      </c>
      <c r="B1246" s="2">
        <f>RSI!B1246</f>
        <v>7.7553000000000001</v>
      </c>
      <c r="C1246" s="2">
        <f>RSI!I1246</f>
        <v>45.855112588821846</v>
      </c>
      <c r="D1246" s="2">
        <f>MACD!E1246</f>
        <v>2.3318651734737017E-2</v>
      </c>
      <c r="E1246" s="2">
        <f>MACD!F1246</f>
        <v>3.4047237019916854E-2</v>
      </c>
      <c r="F1246" s="2">
        <f>'Moving Avg'!D1246</f>
        <v>7.8587999999999996</v>
      </c>
      <c r="G1246" s="2">
        <f>'Moving Avg'!F1246</f>
        <v>7.8810750000000001</v>
      </c>
      <c r="H1246" s="2">
        <f>'Moving Avg'!G1246</f>
        <v>7.8340459999999998</v>
      </c>
      <c r="I1246" s="2">
        <f>'Moving Avg'!H1246</f>
        <v>7.2317805000000002</v>
      </c>
      <c r="J1246" s="5" t="str">
        <f>OBV!F1246</f>
        <v>BULLISH</v>
      </c>
      <c r="K1246" s="5" t="str">
        <f>OBV!G1246</f>
        <v>NEUTRAL</v>
      </c>
      <c r="L1246" s="5" t="str">
        <f>OBV!H1246</f>
        <v>BULLISH DIVERGENCE</v>
      </c>
      <c r="M1246" s="7">
        <f t="shared" si="190"/>
        <v>25</v>
      </c>
      <c r="N1246" s="7">
        <f t="shared" si="191"/>
        <v>45</v>
      </c>
      <c r="O1246" s="7">
        <f t="shared" si="192"/>
        <v>50</v>
      </c>
      <c r="P1246" s="7">
        <f t="shared" si="193"/>
        <v>66.5</v>
      </c>
      <c r="Q1246" s="8">
        <f t="shared" si="194"/>
        <v>41.975000000000001</v>
      </c>
      <c r="R1246" s="8">
        <f t="shared" si="195"/>
        <v>48.125</v>
      </c>
      <c r="S1246" s="8">
        <f t="shared" si="196"/>
        <v>52.924999999999997</v>
      </c>
      <c r="T1246" s="8">
        <f t="shared" si="197"/>
        <v>46.625</v>
      </c>
      <c r="U1246" s="7">
        <f t="shared" si="198"/>
        <v>47.67499999999999</v>
      </c>
      <c r="V1246" s="7">
        <f t="shared" si="199"/>
        <v>47.412499999999994</v>
      </c>
    </row>
    <row r="1247" spans="1:22" ht="13.5" x14ac:dyDescent="0.25">
      <c r="A1247" s="3">
        <f>RSI!A1247</f>
        <v>44127</v>
      </c>
      <c r="B1247" s="2">
        <f>RSI!B1247</f>
        <v>7.9256000000000002</v>
      </c>
      <c r="C1247" s="2">
        <f>RSI!I1247</f>
        <v>52.149242752170167</v>
      </c>
      <c r="D1247" s="2">
        <f>MACD!E1247</f>
        <v>-1.1602044937189859E-2</v>
      </c>
      <c r="E1247" s="2">
        <f>MACD!F1247</f>
        <v>2.4917380628495512E-2</v>
      </c>
      <c r="F1247" s="2">
        <f>'Moving Avg'!D1247</f>
        <v>7.871900000000001</v>
      </c>
      <c r="G1247" s="2">
        <f>'Moving Avg'!F1247</f>
        <v>7.8761600000000005</v>
      </c>
      <c r="H1247" s="2">
        <f>'Moving Avg'!G1247</f>
        <v>7.8373199999999983</v>
      </c>
      <c r="I1247" s="2">
        <f>'Moving Avg'!H1247</f>
        <v>7.2357210000000007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  <c r="M1247" s="7">
        <f t="shared" si="190"/>
        <v>25</v>
      </c>
      <c r="N1247" s="7">
        <f t="shared" si="191"/>
        <v>100</v>
      </c>
      <c r="O1247" s="7">
        <f t="shared" si="192"/>
        <v>50</v>
      </c>
      <c r="P1247" s="7">
        <f t="shared" si="193"/>
        <v>83.5</v>
      </c>
      <c r="Q1247" s="8">
        <f t="shared" si="194"/>
        <v>63.774999999999999</v>
      </c>
      <c r="R1247" s="8">
        <f t="shared" si="195"/>
        <v>63.375</v>
      </c>
      <c r="S1247" s="8">
        <f t="shared" si="196"/>
        <v>68.825000000000003</v>
      </c>
      <c r="T1247" s="8">
        <f t="shared" si="197"/>
        <v>64.625</v>
      </c>
      <c r="U1247" s="7">
        <f t="shared" si="198"/>
        <v>65.325000000000003</v>
      </c>
      <c r="V1247" s="7">
        <f t="shared" si="199"/>
        <v>65.150000000000006</v>
      </c>
    </row>
    <row r="1248" spans="1:22" ht="13.5" x14ac:dyDescent="0.25">
      <c r="A1248" s="3">
        <f>RSI!A1248</f>
        <v>44130</v>
      </c>
      <c r="B1248" s="2">
        <f>RSI!B1248</f>
        <v>7.9386999999999999</v>
      </c>
      <c r="C1248" s="2">
        <f>RSI!I1248</f>
        <v>52.605643374723208</v>
      </c>
      <c r="D1248" s="2">
        <f>MACD!E1248</f>
        <v>-3.1394590250668486E-2</v>
      </c>
      <c r="E1248" s="2">
        <f>MACD!F1248</f>
        <v>1.3654986452662714E-2</v>
      </c>
      <c r="F1248" s="2">
        <f>'Moving Avg'!D1248</f>
        <v>7.8876200000000001</v>
      </c>
      <c r="G1248" s="2">
        <f>'Moving Avg'!F1248</f>
        <v>7.8722300000000001</v>
      </c>
      <c r="H1248" s="2">
        <f>'Moving Avg'!G1248</f>
        <v>7.8409879999999985</v>
      </c>
      <c r="I1248" s="2">
        <f>'Moving Avg'!H1248</f>
        <v>7.2406264999999994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  <c r="M1248" s="7">
        <f t="shared" si="190"/>
        <v>25</v>
      </c>
      <c r="N1248" s="7">
        <f t="shared" si="191"/>
        <v>100</v>
      </c>
      <c r="O1248" s="7">
        <f t="shared" si="192"/>
        <v>50</v>
      </c>
      <c r="P1248" s="7">
        <f t="shared" si="193"/>
        <v>83.5</v>
      </c>
      <c r="Q1248" s="8">
        <f t="shared" si="194"/>
        <v>63.774999999999999</v>
      </c>
      <c r="R1248" s="8">
        <f t="shared" si="195"/>
        <v>63.375</v>
      </c>
      <c r="S1248" s="8">
        <f t="shared" si="196"/>
        <v>68.825000000000003</v>
      </c>
      <c r="T1248" s="8">
        <f t="shared" si="197"/>
        <v>64.625</v>
      </c>
      <c r="U1248" s="7">
        <f t="shared" si="198"/>
        <v>65.325000000000003</v>
      </c>
      <c r="V1248" s="7">
        <f t="shared" si="199"/>
        <v>65.150000000000006</v>
      </c>
    </row>
    <row r="1249" spans="1:22" ht="13.5" x14ac:dyDescent="0.25">
      <c r="A1249" s="3">
        <f>RSI!A1249</f>
        <v>44131</v>
      </c>
      <c r="B1249" s="2">
        <f>RSI!B1249</f>
        <v>7.9256000000000002</v>
      </c>
      <c r="C1249" s="2">
        <f>RSI!I1249</f>
        <v>52.07078814359329</v>
      </c>
      <c r="D1249" s="2">
        <f>MACD!E1249</f>
        <v>-1.4342087687145622E-2</v>
      </c>
      <c r="E1249" s="2">
        <f>MACD!F1249</f>
        <v>8.0555716247010488E-3</v>
      </c>
      <c r="F1249" s="2">
        <f>'Moving Avg'!D1249</f>
        <v>7.9072600000000008</v>
      </c>
      <c r="G1249" s="2">
        <f>'Moving Avg'!F1249</f>
        <v>7.8692800000000007</v>
      </c>
      <c r="H1249" s="2">
        <f>'Moving Avg'!G1249</f>
        <v>7.8442619999999978</v>
      </c>
      <c r="I1249" s="2">
        <f>'Moving Avg'!H1249</f>
        <v>7.2454665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  <c r="M1249" s="7">
        <f t="shared" si="190"/>
        <v>25</v>
      </c>
      <c r="N1249" s="7">
        <f t="shared" si="191"/>
        <v>100</v>
      </c>
      <c r="O1249" s="7">
        <f t="shared" si="192"/>
        <v>50</v>
      </c>
      <c r="P1249" s="7">
        <f t="shared" si="193"/>
        <v>83.5</v>
      </c>
      <c r="Q1249" s="8">
        <f t="shared" si="194"/>
        <v>63.774999999999999</v>
      </c>
      <c r="R1249" s="8">
        <f t="shared" si="195"/>
        <v>63.375</v>
      </c>
      <c r="S1249" s="8">
        <f t="shared" si="196"/>
        <v>68.825000000000003</v>
      </c>
      <c r="T1249" s="8">
        <f t="shared" si="197"/>
        <v>64.625</v>
      </c>
      <c r="U1249" s="7">
        <f t="shared" si="198"/>
        <v>65.325000000000003</v>
      </c>
      <c r="V1249" s="7">
        <f t="shared" si="199"/>
        <v>65.150000000000006</v>
      </c>
    </row>
    <row r="1250" spans="1:22" ht="13.5" x14ac:dyDescent="0.25">
      <c r="A1250" s="3">
        <f>RSI!A1250</f>
        <v>44132</v>
      </c>
      <c r="B1250" s="2">
        <f>RSI!B1250</f>
        <v>7.7290999999999999</v>
      </c>
      <c r="C1250" s="2">
        <f>RSI!I1250</f>
        <v>44.725119070966635</v>
      </c>
      <c r="D1250" s="2">
        <f>MACD!E1250</f>
        <v>1.5349668881849077E-2</v>
      </c>
      <c r="E1250" s="2">
        <f>MACD!F1250</f>
        <v>9.5143910761306544E-3</v>
      </c>
      <c r="F1250" s="2">
        <f>'Moving Avg'!D1250</f>
        <v>7.8548600000000004</v>
      </c>
      <c r="G1250" s="2">
        <f>'Moving Avg'!F1250</f>
        <v>7.8627300000000009</v>
      </c>
      <c r="H1250" s="2">
        <f>'Moving Avg'!G1250</f>
        <v>7.8438679999999987</v>
      </c>
      <c r="I1250" s="2">
        <f>'Moving Avg'!H1250</f>
        <v>7.2493240000000005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  <c r="M1250" s="7">
        <f t="shared" si="190"/>
        <v>25</v>
      </c>
      <c r="N1250" s="7">
        <f t="shared" si="191"/>
        <v>0</v>
      </c>
      <c r="O1250" s="7">
        <f t="shared" si="192"/>
        <v>50</v>
      </c>
      <c r="P1250" s="7">
        <f t="shared" si="193"/>
        <v>66.5</v>
      </c>
      <c r="Q1250" s="8">
        <f t="shared" si="194"/>
        <v>26.225000000000001</v>
      </c>
      <c r="R1250" s="8">
        <f t="shared" si="195"/>
        <v>39.125</v>
      </c>
      <c r="S1250" s="8">
        <f t="shared" si="196"/>
        <v>46.174999999999997</v>
      </c>
      <c r="T1250" s="8">
        <f t="shared" si="197"/>
        <v>35.375</v>
      </c>
      <c r="U1250" s="7">
        <f t="shared" si="198"/>
        <v>37.174999999999997</v>
      </c>
      <c r="V1250" s="7">
        <f t="shared" si="199"/>
        <v>36.724999999999994</v>
      </c>
    </row>
    <row r="1251" spans="1:22" ht="13.5" x14ac:dyDescent="0.25">
      <c r="A1251" s="3">
        <f>RSI!A1251</f>
        <v>44134</v>
      </c>
      <c r="B1251" s="2">
        <f>RSI!B1251</f>
        <v>7.8929</v>
      </c>
      <c r="C1251" s="2">
        <f>RSI!I1251</f>
        <v>50.938323187971072</v>
      </c>
      <c r="D1251" s="2">
        <f>MACD!E1251</f>
        <v>8.0466329301280837E-3</v>
      </c>
      <c r="E1251" s="2">
        <f>MACD!F1251</f>
        <v>9.2208394469301402E-3</v>
      </c>
      <c r="F1251" s="2">
        <f>'Moving Avg'!D1251</f>
        <v>7.8823799999999995</v>
      </c>
      <c r="G1251" s="2">
        <f>'Moving Avg'!F1251</f>
        <v>7.8561799999999993</v>
      </c>
      <c r="H1251" s="2">
        <f>'Moving Avg'!G1251</f>
        <v>7.8502879999999973</v>
      </c>
      <c r="I1251" s="2">
        <f>'Moving Avg'!H1251</f>
        <v>7.2543005000000003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25</v>
      </c>
      <c r="N1251" s="7">
        <f t="shared" si="191"/>
        <v>45</v>
      </c>
      <c r="O1251" s="7">
        <f t="shared" si="192"/>
        <v>50</v>
      </c>
      <c r="P1251" s="7">
        <f t="shared" si="193"/>
        <v>83.5</v>
      </c>
      <c r="Q1251" s="8">
        <f t="shared" si="194"/>
        <v>44.524999999999999</v>
      </c>
      <c r="R1251" s="8">
        <f t="shared" si="195"/>
        <v>52.375</v>
      </c>
      <c r="S1251" s="8">
        <f t="shared" si="196"/>
        <v>60.575000000000003</v>
      </c>
      <c r="T1251" s="8">
        <f t="shared" si="197"/>
        <v>50.875</v>
      </c>
      <c r="U1251" s="7">
        <f t="shared" si="198"/>
        <v>52.491666666666674</v>
      </c>
      <c r="V1251" s="7">
        <f t="shared" si="199"/>
        <v>52.087500000000006</v>
      </c>
    </row>
    <row r="1252" spans="1:22" ht="13.5" x14ac:dyDescent="0.25">
      <c r="A1252" s="3">
        <f>RSI!A1252</f>
        <v>44137</v>
      </c>
      <c r="B1252" s="2">
        <f>RSI!B1252</f>
        <v>7.8863000000000003</v>
      </c>
      <c r="C1252" s="2">
        <f>RSI!I1252</f>
        <v>50.69107448384684</v>
      </c>
      <c r="D1252" s="2">
        <f>MACD!E1252</f>
        <v>4.2143781767274291E-3</v>
      </c>
      <c r="E1252" s="2">
        <f>MACD!F1252</f>
        <v>8.219547192889599E-3</v>
      </c>
      <c r="F1252" s="2">
        <f>'Moving Avg'!D1252</f>
        <v>7.8745199999999995</v>
      </c>
      <c r="G1252" s="2">
        <f>'Moving Avg'!F1252</f>
        <v>7.8529049999999998</v>
      </c>
      <c r="H1252" s="2">
        <f>'Moving Avg'!G1252</f>
        <v>7.8567059999999982</v>
      </c>
      <c r="I1252" s="2">
        <f>'Moving Avg'!H1252</f>
        <v>7.2592439999999989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45</v>
      </c>
      <c r="O1252" s="7">
        <f t="shared" si="192"/>
        <v>50</v>
      </c>
      <c r="P1252" s="7">
        <f t="shared" si="193"/>
        <v>16.5</v>
      </c>
      <c r="Q1252" s="8">
        <f t="shared" si="194"/>
        <v>34.475000000000001</v>
      </c>
      <c r="R1252" s="8">
        <f t="shared" si="195"/>
        <v>35.625</v>
      </c>
      <c r="S1252" s="8">
        <f t="shared" si="196"/>
        <v>30.425000000000001</v>
      </c>
      <c r="T1252" s="8">
        <f t="shared" si="197"/>
        <v>34.125</v>
      </c>
      <c r="U1252" s="7">
        <f t="shared" si="198"/>
        <v>33.508333333333333</v>
      </c>
      <c r="V1252" s="7">
        <f t="shared" si="199"/>
        <v>33.662499999999994</v>
      </c>
    </row>
    <row r="1253" spans="1:22" ht="13.5" x14ac:dyDescent="0.25">
      <c r="A1253" s="3">
        <f>RSI!A1253</f>
        <v>44138</v>
      </c>
      <c r="B1253" s="2">
        <f>RSI!B1253</f>
        <v>7.8863000000000003</v>
      </c>
      <c r="C1253" s="2">
        <f>RSI!I1253</f>
        <v>50.69107448384684</v>
      </c>
      <c r="D1253" s="2">
        <f>MACD!E1253</f>
        <v>8.6529678102387209E-4</v>
      </c>
      <c r="E1253" s="2">
        <f>MACD!F1253</f>
        <v>6.7486971105164542E-3</v>
      </c>
      <c r="F1253" s="2">
        <f>'Moving Avg'!D1253</f>
        <v>7.8640400000000001</v>
      </c>
      <c r="G1253" s="2">
        <f>'Moving Avg'!F1253</f>
        <v>7.8673150000000005</v>
      </c>
      <c r="H1253" s="2">
        <f>'Moving Avg'!G1253</f>
        <v>7.8591939999999978</v>
      </c>
      <c r="I1253" s="2">
        <f>'Moving Avg'!H1253</f>
        <v>7.265146999999998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45</v>
      </c>
      <c r="O1253" s="7">
        <f t="shared" si="192"/>
        <v>50</v>
      </c>
      <c r="P1253" s="7">
        <f t="shared" si="193"/>
        <v>16.5</v>
      </c>
      <c r="Q1253" s="8">
        <f t="shared" si="194"/>
        <v>34.475000000000001</v>
      </c>
      <c r="R1253" s="8">
        <f t="shared" si="195"/>
        <v>35.625</v>
      </c>
      <c r="S1253" s="8">
        <f t="shared" si="196"/>
        <v>30.425000000000001</v>
      </c>
      <c r="T1253" s="8">
        <f t="shared" si="197"/>
        <v>34.125</v>
      </c>
      <c r="U1253" s="7">
        <f t="shared" si="198"/>
        <v>33.508333333333333</v>
      </c>
      <c r="V1253" s="7">
        <f t="shared" si="199"/>
        <v>33.662499999999994</v>
      </c>
    </row>
    <row r="1254" spans="1:22" ht="13.5" x14ac:dyDescent="0.25">
      <c r="A1254" s="3">
        <f>RSI!A1254</f>
        <v>44139</v>
      </c>
      <c r="B1254" s="2">
        <f>RSI!B1254</f>
        <v>7.8536000000000001</v>
      </c>
      <c r="C1254" s="2">
        <f>RSI!I1254</f>
        <v>49.315617419717483</v>
      </c>
      <c r="D1254" s="2">
        <f>MACD!E1254</f>
        <v>-4.6756108284995435E-3</v>
      </c>
      <c r="E1254" s="2">
        <f>MACD!F1254</f>
        <v>4.4638355227132548E-3</v>
      </c>
      <c r="F1254" s="2">
        <f>'Moving Avg'!D1254</f>
        <v>7.8496399999999991</v>
      </c>
      <c r="G1254" s="2">
        <f>'Moving Avg'!F1254</f>
        <v>7.8689550000000015</v>
      </c>
      <c r="H1254" s="2">
        <f>'Moving Avg'!G1254</f>
        <v>7.8611599999999999</v>
      </c>
      <c r="I1254" s="2">
        <f>'Moving Avg'!H1254</f>
        <v>7.2709464999999973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16.5</v>
      </c>
      <c r="Q1254" s="8">
        <f t="shared" si="194"/>
        <v>34.475000000000001</v>
      </c>
      <c r="R1254" s="8">
        <f t="shared" si="195"/>
        <v>35.625</v>
      </c>
      <c r="S1254" s="8">
        <f t="shared" si="196"/>
        <v>30.425000000000001</v>
      </c>
      <c r="T1254" s="8">
        <f t="shared" si="197"/>
        <v>34.125</v>
      </c>
      <c r="U1254" s="7">
        <f t="shared" si="198"/>
        <v>33.508333333333333</v>
      </c>
      <c r="V1254" s="7">
        <f t="shared" si="199"/>
        <v>33.662499999999994</v>
      </c>
    </row>
    <row r="1255" spans="1:22" ht="13.5" x14ac:dyDescent="0.25">
      <c r="A1255" s="3">
        <f>RSI!A1255</f>
        <v>44140</v>
      </c>
      <c r="B1255" s="2">
        <f>RSI!B1255</f>
        <v>7.7946</v>
      </c>
      <c r="C1255" s="2">
        <f>RSI!I1255</f>
        <v>46.845744389249916</v>
      </c>
      <c r="D1255" s="2">
        <f>MACD!E1255</f>
        <v>2.0292915811657153E-2</v>
      </c>
      <c r="E1255" s="2">
        <f>MACD!F1255</f>
        <v>7.6296515805020348E-3</v>
      </c>
      <c r="F1255" s="2">
        <f>'Moving Avg'!D1255</f>
        <v>7.8627400000000005</v>
      </c>
      <c r="G1255" s="2">
        <f>'Moving Avg'!F1255</f>
        <v>7.865680000000002</v>
      </c>
      <c r="H1255" s="2">
        <f>'Moving Avg'!G1255</f>
        <v>7.8624699999999974</v>
      </c>
      <c r="I1255" s="2">
        <f>'Moving Avg'!H1255</f>
        <v>7.275881499999997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  <c r="M1255" s="7">
        <f t="shared" si="190"/>
        <v>25</v>
      </c>
      <c r="N1255" s="7">
        <f t="shared" si="191"/>
        <v>0</v>
      </c>
      <c r="O1255" s="7">
        <f t="shared" si="192"/>
        <v>50</v>
      </c>
      <c r="P1255" s="7">
        <f t="shared" si="193"/>
        <v>16.5</v>
      </c>
      <c r="Q1255" s="8">
        <f t="shared" si="194"/>
        <v>18.725000000000001</v>
      </c>
      <c r="R1255" s="8">
        <f t="shared" si="195"/>
        <v>26.625</v>
      </c>
      <c r="S1255" s="8">
        <f t="shared" si="196"/>
        <v>23.675000000000001</v>
      </c>
      <c r="T1255" s="8">
        <f t="shared" si="197"/>
        <v>22.875</v>
      </c>
      <c r="U1255" s="7">
        <f t="shared" si="198"/>
        <v>23.008333333333336</v>
      </c>
      <c r="V1255" s="7">
        <f t="shared" si="199"/>
        <v>22.975000000000001</v>
      </c>
    </row>
    <row r="1256" spans="1:22" ht="13.5" x14ac:dyDescent="0.25">
      <c r="A1256" s="3">
        <f>RSI!A1256</f>
        <v>44141</v>
      </c>
      <c r="B1256" s="2">
        <f>RSI!B1256</f>
        <v>7.7946</v>
      </c>
      <c r="C1256" s="2">
        <f>RSI!I1256</f>
        <v>46.845744389249923</v>
      </c>
      <c r="D1256" s="2">
        <f>MACD!E1256</f>
        <v>5.586286645835159E-3</v>
      </c>
      <c r="E1256" s="2">
        <f>MACD!F1256</f>
        <v>7.2209785935686607E-3</v>
      </c>
      <c r="F1256" s="2">
        <f>'Moving Avg'!D1256</f>
        <v>7.8430800000000005</v>
      </c>
      <c r="G1256" s="2">
        <f>'Moving Avg'!F1256</f>
        <v>7.8591300000000004</v>
      </c>
      <c r="H1256" s="2">
        <f>'Moving Avg'!G1256</f>
        <v>7.8598499999999989</v>
      </c>
      <c r="I1256" s="2">
        <f>'Moving Avg'!H1256</f>
        <v>7.2808164999999976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25</v>
      </c>
      <c r="N1256" s="7">
        <f t="shared" si="191"/>
        <v>45</v>
      </c>
      <c r="O1256" s="7">
        <f t="shared" si="192"/>
        <v>50</v>
      </c>
      <c r="P1256" s="7">
        <f t="shared" si="193"/>
        <v>16.5</v>
      </c>
      <c r="Q1256" s="8">
        <f t="shared" si="194"/>
        <v>34.475000000000001</v>
      </c>
      <c r="R1256" s="8">
        <f t="shared" si="195"/>
        <v>35.625</v>
      </c>
      <c r="S1256" s="8">
        <f t="shared" si="196"/>
        <v>30.425000000000001</v>
      </c>
      <c r="T1256" s="8">
        <f t="shared" si="197"/>
        <v>34.125</v>
      </c>
      <c r="U1256" s="7">
        <f t="shared" si="198"/>
        <v>33.508333333333333</v>
      </c>
      <c r="V1256" s="7">
        <f t="shared" si="199"/>
        <v>33.662499999999994</v>
      </c>
    </row>
    <row r="1257" spans="1:22" ht="13.5" x14ac:dyDescent="0.25">
      <c r="A1257" s="3">
        <f>RSI!A1257</f>
        <v>44144</v>
      </c>
      <c r="B1257" s="2">
        <f>RSI!B1257</f>
        <v>7.7946</v>
      </c>
      <c r="C1257" s="2">
        <f>RSI!I1257</f>
        <v>46.845744389249916</v>
      </c>
      <c r="D1257" s="2">
        <f>MACD!E1257</f>
        <v>1.9752474203714954E-2</v>
      </c>
      <c r="E1257" s="2">
        <f>MACD!F1257</f>
        <v>9.7272777155979206E-3</v>
      </c>
      <c r="F1257" s="2">
        <f>'Moving Avg'!D1257</f>
        <v>7.8247400000000003</v>
      </c>
      <c r="G1257" s="2">
        <f>'Moving Avg'!F1257</f>
        <v>7.8643700000000027</v>
      </c>
      <c r="H1257" s="2">
        <f>'Moving Avg'!G1257</f>
        <v>7.8572299999999986</v>
      </c>
      <c r="I1257" s="2">
        <f>'Moving Avg'!H1257</f>
        <v>7.2857514999999964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  <c r="M1257" s="7">
        <f t="shared" si="190"/>
        <v>25</v>
      </c>
      <c r="N1257" s="7">
        <f t="shared" si="191"/>
        <v>0</v>
      </c>
      <c r="O1257" s="7">
        <f t="shared" si="192"/>
        <v>50</v>
      </c>
      <c r="P1257" s="7">
        <f t="shared" si="193"/>
        <v>16.5</v>
      </c>
      <c r="Q1257" s="8">
        <f t="shared" si="194"/>
        <v>18.725000000000001</v>
      </c>
      <c r="R1257" s="8">
        <f t="shared" si="195"/>
        <v>26.625</v>
      </c>
      <c r="S1257" s="8">
        <f t="shared" si="196"/>
        <v>23.675000000000001</v>
      </c>
      <c r="T1257" s="8">
        <f t="shared" si="197"/>
        <v>22.875</v>
      </c>
      <c r="U1257" s="7">
        <f t="shared" si="198"/>
        <v>23.008333333333336</v>
      </c>
      <c r="V1257" s="7">
        <f t="shared" si="199"/>
        <v>22.975000000000001</v>
      </c>
    </row>
    <row r="1258" spans="1:22" ht="13.5" x14ac:dyDescent="0.25">
      <c r="A1258" s="3">
        <f>RSI!A1258</f>
        <v>44145</v>
      </c>
      <c r="B1258" s="2">
        <f>RSI!B1258</f>
        <v>7.7946</v>
      </c>
      <c r="C1258" s="2">
        <f>RSI!I1258</f>
        <v>46.84574438924993</v>
      </c>
      <c r="D1258" s="2">
        <f>MACD!E1258</f>
        <v>3.4134501786626359E-2</v>
      </c>
      <c r="E1258" s="2">
        <f>MACD!F1258</f>
        <v>1.4608722529803608E-2</v>
      </c>
      <c r="F1258" s="2">
        <f>'Moving Avg'!D1258</f>
        <v>7.8063999999999991</v>
      </c>
      <c r="G1258" s="2">
        <f>'Moving Avg'!F1258</f>
        <v>7.8660050000000012</v>
      </c>
      <c r="H1258" s="2">
        <f>'Moving Avg'!G1258</f>
        <v>7.8593259999999985</v>
      </c>
      <c r="I1258" s="2">
        <f>'Moving Avg'!H1258</f>
        <v>7.2905364999999973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16.5</v>
      </c>
      <c r="Q1258" s="8">
        <f t="shared" si="194"/>
        <v>18.725000000000001</v>
      </c>
      <c r="R1258" s="8">
        <f t="shared" si="195"/>
        <v>26.625</v>
      </c>
      <c r="S1258" s="8">
        <f t="shared" si="196"/>
        <v>23.675000000000001</v>
      </c>
      <c r="T1258" s="8">
        <f t="shared" si="197"/>
        <v>22.875</v>
      </c>
      <c r="U1258" s="7">
        <f t="shared" si="198"/>
        <v>23.008333333333336</v>
      </c>
      <c r="V1258" s="7">
        <f t="shared" si="199"/>
        <v>22.975000000000001</v>
      </c>
    </row>
    <row r="1259" spans="1:22" ht="13.5" x14ac:dyDescent="0.25">
      <c r="A1259" s="3">
        <f>RSI!A1259</f>
        <v>44146</v>
      </c>
      <c r="B1259" s="2">
        <f>RSI!B1259</f>
        <v>7.7946</v>
      </c>
      <c r="C1259" s="2">
        <f>RSI!I1259</f>
        <v>46.84574438924993</v>
      </c>
      <c r="D1259" s="2">
        <f>MACD!E1259</f>
        <v>4.4640255570541854E-2</v>
      </c>
      <c r="E1259" s="2">
        <f>MACD!F1259</f>
        <v>2.0615029137951258E-2</v>
      </c>
      <c r="F1259" s="2">
        <f>'Moving Avg'!D1259</f>
        <v>7.7946</v>
      </c>
      <c r="G1259" s="2">
        <f>'Moving Avg'!F1259</f>
        <v>7.8568350000000011</v>
      </c>
      <c r="H1259" s="2">
        <f>'Moving Avg'!G1259</f>
        <v>7.8641739999999993</v>
      </c>
      <c r="I1259" s="2">
        <f>'Moving Avg'!H1259</f>
        <v>7.2953514999999962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16.5</v>
      </c>
      <c r="Q1259" s="8">
        <f t="shared" si="194"/>
        <v>18.725000000000001</v>
      </c>
      <c r="R1259" s="8">
        <f t="shared" si="195"/>
        <v>26.625</v>
      </c>
      <c r="S1259" s="8">
        <f t="shared" si="196"/>
        <v>23.675000000000001</v>
      </c>
      <c r="T1259" s="8">
        <f t="shared" si="197"/>
        <v>22.875</v>
      </c>
      <c r="U1259" s="7">
        <f t="shared" si="198"/>
        <v>23.008333333333336</v>
      </c>
      <c r="V1259" s="7">
        <f t="shared" si="199"/>
        <v>22.975000000000001</v>
      </c>
    </row>
    <row r="1260" spans="1:22" ht="13.5" x14ac:dyDescent="0.25">
      <c r="A1260" s="3">
        <f>RSI!A1260</f>
        <v>44147</v>
      </c>
      <c r="B1260" s="2">
        <f>RSI!B1260</f>
        <v>7.7946</v>
      </c>
      <c r="C1260" s="2">
        <f>RSI!I1260</f>
        <v>46.84574438924993</v>
      </c>
      <c r="D1260" s="2">
        <f>MACD!E1260</f>
        <v>2.362464664830366E-2</v>
      </c>
      <c r="E1260" s="2">
        <f>MACD!F1260</f>
        <v>2.1216952640021738E-2</v>
      </c>
      <c r="F1260" s="2">
        <f>'Moving Avg'!D1260</f>
        <v>7.7946</v>
      </c>
      <c r="G1260" s="2">
        <f>'Moving Avg'!F1260</f>
        <v>7.8473350000000011</v>
      </c>
      <c r="H1260" s="2">
        <f>'Moving Avg'!G1260</f>
        <v>7.8679719999999973</v>
      </c>
      <c r="I1260" s="2">
        <f>'Moving Avg'!H1260</f>
        <v>7.2998364999999952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0</v>
      </c>
      <c r="O1260" s="7">
        <f t="shared" si="192"/>
        <v>50</v>
      </c>
      <c r="P1260" s="7">
        <f t="shared" si="193"/>
        <v>33</v>
      </c>
      <c r="Q1260" s="8">
        <f t="shared" si="194"/>
        <v>21.2</v>
      </c>
      <c r="R1260" s="8">
        <f t="shared" si="195"/>
        <v>30.75</v>
      </c>
      <c r="S1260" s="8">
        <f t="shared" si="196"/>
        <v>31.1</v>
      </c>
      <c r="T1260" s="8">
        <f t="shared" si="197"/>
        <v>27</v>
      </c>
      <c r="U1260" s="7">
        <f t="shared" si="198"/>
        <v>27.683333333333337</v>
      </c>
      <c r="V1260" s="7">
        <f t="shared" si="199"/>
        <v>27.512500000000003</v>
      </c>
    </row>
    <row r="1261" spans="1:22" ht="13.5" x14ac:dyDescent="0.25">
      <c r="A1261" s="3">
        <f>RSI!A1261</f>
        <v>44148</v>
      </c>
      <c r="B1261" s="2">
        <f>RSI!B1261</f>
        <v>7.7946</v>
      </c>
      <c r="C1261" s="2">
        <f>RSI!I1261</f>
        <v>46.84574438924993</v>
      </c>
      <c r="D1261" s="2">
        <f>MACD!E1261</f>
        <v>3.1343760493863115E-2</v>
      </c>
      <c r="E1261" s="2">
        <f>MACD!F1261</f>
        <v>2.3242314210790014E-2</v>
      </c>
      <c r="F1261" s="2">
        <f>'Moving Avg'!D1261</f>
        <v>7.7946</v>
      </c>
      <c r="G1261" s="2">
        <f>'Moving Avg'!F1261</f>
        <v>7.8447150000000008</v>
      </c>
      <c r="H1261" s="2">
        <f>'Moving Avg'!G1261</f>
        <v>7.8674479999999987</v>
      </c>
      <c r="I1261" s="2">
        <f>'Moving Avg'!H1261</f>
        <v>7.305340999999995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25</v>
      </c>
      <c r="N1261" s="7">
        <f t="shared" si="191"/>
        <v>0</v>
      </c>
      <c r="O1261" s="7">
        <f t="shared" si="192"/>
        <v>50</v>
      </c>
      <c r="P1261" s="7">
        <f t="shared" si="193"/>
        <v>33</v>
      </c>
      <c r="Q1261" s="8">
        <f t="shared" si="194"/>
        <v>21.2</v>
      </c>
      <c r="R1261" s="8">
        <f t="shared" si="195"/>
        <v>30.75</v>
      </c>
      <c r="S1261" s="8">
        <f t="shared" si="196"/>
        <v>31.1</v>
      </c>
      <c r="T1261" s="8">
        <f t="shared" si="197"/>
        <v>27</v>
      </c>
      <c r="U1261" s="7">
        <f t="shared" si="198"/>
        <v>27.683333333333337</v>
      </c>
      <c r="V1261" s="7">
        <f t="shared" si="199"/>
        <v>27.512500000000003</v>
      </c>
    </row>
    <row r="1262" spans="1:22" ht="13.5" x14ac:dyDescent="0.25">
      <c r="A1262" s="3">
        <f>RSI!A1262</f>
        <v>44151</v>
      </c>
      <c r="B1262" s="2">
        <f>RSI!B1262</f>
        <v>7.9779999999999998</v>
      </c>
      <c r="C1262" s="2">
        <f>RSI!I1262</f>
        <v>57.86542232120042</v>
      </c>
      <c r="D1262" s="2">
        <f>MACD!E1262</f>
        <v>2.3553963529628241E-2</v>
      </c>
      <c r="E1262" s="2">
        <f>MACD!F1262</f>
        <v>2.3304644074557661E-2</v>
      </c>
      <c r="F1262" s="2">
        <f>'Moving Avg'!D1262</f>
        <v>7.8312799999999996</v>
      </c>
      <c r="G1262" s="2">
        <f>'Moving Avg'!F1262</f>
        <v>7.8506100000000014</v>
      </c>
      <c r="H1262" s="2">
        <f>'Moving Avg'!G1262</f>
        <v>7.8698059999999987</v>
      </c>
      <c r="I1262" s="2">
        <f>'Moving Avg'!H1262</f>
        <v>7.3110429999999953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  <c r="M1262" s="7">
        <f t="shared" si="190"/>
        <v>25</v>
      </c>
      <c r="N1262" s="7">
        <f t="shared" si="191"/>
        <v>0</v>
      </c>
      <c r="O1262" s="7">
        <f t="shared" si="192"/>
        <v>50</v>
      </c>
      <c r="P1262" s="7">
        <f t="shared" si="193"/>
        <v>83.5</v>
      </c>
      <c r="Q1262" s="8">
        <f t="shared" si="194"/>
        <v>28.774999999999999</v>
      </c>
      <c r="R1262" s="8">
        <f t="shared" si="195"/>
        <v>43.375</v>
      </c>
      <c r="S1262" s="8">
        <f t="shared" si="196"/>
        <v>53.825000000000003</v>
      </c>
      <c r="T1262" s="8">
        <f t="shared" si="197"/>
        <v>39.625</v>
      </c>
      <c r="U1262" s="7">
        <f t="shared" si="198"/>
        <v>41.991666666666667</v>
      </c>
      <c r="V1262" s="7">
        <f t="shared" si="199"/>
        <v>41.400000000000006</v>
      </c>
    </row>
    <row r="1263" spans="1:22" ht="13.5" x14ac:dyDescent="0.25">
      <c r="A1263" s="3">
        <f>RSI!A1263</f>
        <v>44152</v>
      </c>
      <c r="B1263" s="2">
        <f>RSI!B1263</f>
        <v>7.9846000000000004</v>
      </c>
      <c r="C1263" s="2">
        <f>RSI!I1263</f>
        <v>58.201255335601353</v>
      </c>
      <c r="D1263" s="2">
        <f>MACD!E1263</f>
        <v>1.5648521879248811E-2</v>
      </c>
      <c r="E1263" s="2">
        <f>MACD!F1263</f>
        <v>2.1773419635495891E-2</v>
      </c>
      <c r="F1263" s="2">
        <f>'Moving Avg'!D1263</f>
        <v>7.8692800000000007</v>
      </c>
      <c r="G1263" s="2">
        <f>'Moving Avg'!F1263</f>
        <v>7.8568350000000011</v>
      </c>
      <c r="H1263" s="2">
        <f>'Moving Avg'!G1263</f>
        <v>7.8736059999999979</v>
      </c>
      <c r="I1263" s="2">
        <f>'Moving Avg'!H1263</f>
        <v>7.3165079999999953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  <c r="M1263" s="7">
        <f t="shared" si="190"/>
        <v>25</v>
      </c>
      <c r="N1263" s="7">
        <f t="shared" si="191"/>
        <v>45</v>
      </c>
      <c r="O1263" s="7">
        <f t="shared" si="192"/>
        <v>50</v>
      </c>
      <c r="P1263" s="7">
        <f t="shared" si="193"/>
        <v>100</v>
      </c>
      <c r="Q1263" s="8">
        <f t="shared" si="194"/>
        <v>47</v>
      </c>
      <c r="R1263" s="8">
        <f t="shared" si="195"/>
        <v>56.5</v>
      </c>
      <c r="S1263" s="8">
        <f t="shared" si="196"/>
        <v>68</v>
      </c>
      <c r="T1263" s="8">
        <f t="shared" si="197"/>
        <v>55</v>
      </c>
      <c r="U1263" s="7">
        <f t="shared" si="198"/>
        <v>57.166666666666664</v>
      </c>
      <c r="V1263" s="7">
        <f t="shared" si="199"/>
        <v>56.625</v>
      </c>
    </row>
    <row r="1264" spans="1:22" ht="13.5" x14ac:dyDescent="0.25">
      <c r="A1264" s="3">
        <f>RSI!A1264</f>
        <v>44153</v>
      </c>
      <c r="B1264" s="2">
        <f>RSI!B1264</f>
        <v>7.9714999999999998</v>
      </c>
      <c r="C1264" s="2">
        <f>RSI!I1264</f>
        <v>57.226282931278249</v>
      </c>
      <c r="D1264" s="2">
        <f>MACD!E1264</f>
        <v>4.0958422742018996E-3</v>
      </c>
      <c r="E1264" s="2">
        <f>MACD!F1264</f>
        <v>1.8237904163237093E-2</v>
      </c>
      <c r="F1264" s="2">
        <f>'Moving Avg'!D1264</f>
        <v>7.9046599999999998</v>
      </c>
      <c r="G1264" s="2">
        <f>'Moving Avg'!F1264</f>
        <v>7.864040000000001</v>
      </c>
      <c r="H1264" s="2">
        <f>'Moving Avg'!G1264</f>
        <v>7.8771439999999986</v>
      </c>
      <c r="I1264" s="2">
        <f>'Moving Avg'!H1264</f>
        <v>7.322776999999995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  <c r="M1264" s="7">
        <f t="shared" si="190"/>
        <v>25</v>
      </c>
      <c r="N1264" s="7">
        <f t="shared" si="191"/>
        <v>45</v>
      </c>
      <c r="O1264" s="7">
        <f t="shared" si="192"/>
        <v>50</v>
      </c>
      <c r="P1264" s="7">
        <f t="shared" si="193"/>
        <v>83.5</v>
      </c>
      <c r="Q1264" s="8">
        <f t="shared" si="194"/>
        <v>44.524999999999999</v>
      </c>
      <c r="R1264" s="8">
        <f t="shared" si="195"/>
        <v>52.375</v>
      </c>
      <c r="S1264" s="8">
        <f t="shared" si="196"/>
        <v>60.575000000000003</v>
      </c>
      <c r="T1264" s="8">
        <f t="shared" si="197"/>
        <v>50.875</v>
      </c>
      <c r="U1264" s="7">
        <f t="shared" si="198"/>
        <v>52.491666666666674</v>
      </c>
      <c r="V1264" s="7">
        <f t="shared" si="199"/>
        <v>52.087500000000006</v>
      </c>
    </row>
    <row r="1265" spans="1:22" ht="13.5" x14ac:dyDescent="0.25">
      <c r="A1265" s="3">
        <f>RSI!A1265</f>
        <v>44154</v>
      </c>
      <c r="B1265" s="2">
        <f>RSI!B1265</f>
        <v>7.9649000000000001</v>
      </c>
      <c r="C1265" s="2">
        <f>RSI!I1265</f>
        <v>56.710836722269235</v>
      </c>
      <c r="D1265" s="2">
        <f>MACD!E1265</f>
        <v>-1.4933702627463852E-2</v>
      </c>
      <c r="E1265" s="2">
        <f>MACD!F1265</f>
        <v>1.1603582805096905E-2</v>
      </c>
      <c r="F1265" s="2">
        <f>'Moving Avg'!D1265</f>
        <v>7.9387200000000009</v>
      </c>
      <c r="G1265" s="2">
        <f>'Moving Avg'!F1265</f>
        <v>7.8627300000000009</v>
      </c>
      <c r="H1265" s="2">
        <f>'Moving Avg'!G1265</f>
        <v>7.8795019999999987</v>
      </c>
      <c r="I1265" s="2">
        <f>'Moving Avg'!H1265</f>
        <v>7.3279634999999939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  <c r="M1265" s="7">
        <f t="shared" si="190"/>
        <v>25</v>
      </c>
      <c r="N1265" s="7">
        <f t="shared" si="191"/>
        <v>100</v>
      </c>
      <c r="O1265" s="7">
        <f t="shared" si="192"/>
        <v>50</v>
      </c>
      <c r="P1265" s="7">
        <f t="shared" si="193"/>
        <v>83.5</v>
      </c>
      <c r="Q1265" s="8">
        <f t="shared" si="194"/>
        <v>63.774999999999999</v>
      </c>
      <c r="R1265" s="8">
        <f t="shared" si="195"/>
        <v>63.375</v>
      </c>
      <c r="S1265" s="8">
        <f t="shared" si="196"/>
        <v>68.825000000000003</v>
      </c>
      <c r="T1265" s="8">
        <f t="shared" si="197"/>
        <v>64.625</v>
      </c>
      <c r="U1265" s="7">
        <f t="shared" si="198"/>
        <v>65.325000000000003</v>
      </c>
      <c r="V1265" s="7">
        <f t="shared" si="199"/>
        <v>65.150000000000006</v>
      </c>
    </row>
    <row r="1266" spans="1:22" ht="13.5" x14ac:dyDescent="0.25">
      <c r="A1266" s="3">
        <f>RSI!A1266</f>
        <v>44155</v>
      </c>
      <c r="B1266" s="2">
        <f>RSI!B1266</f>
        <v>7.9846000000000004</v>
      </c>
      <c r="C1266" s="2">
        <f>RSI!I1266</f>
        <v>57.928923995740512</v>
      </c>
      <c r="D1266" s="2">
        <f>MACD!E1266</f>
        <v>-3.3072705583157003E-2</v>
      </c>
      <c r="E1266" s="2">
        <f>MACD!F1266</f>
        <v>2.668325127446124E-3</v>
      </c>
      <c r="F1266" s="2">
        <f>'Moving Avg'!D1266</f>
        <v>7.9767200000000003</v>
      </c>
      <c r="G1266" s="2">
        <f>'Moving Avg'!F1266</f>
        <v>7.8741950000000003</v>
      </c>
      <c r="H1266" s="2">
        <f>'Moving Avg'!G1266</f>
        <v>7.8827779999999992</v>
      </c>
      <c r="I1266" s="2">
        <f>'Moving Avg'!H1266</f>
        <v>7.3334284999999939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  <c r="M1266" s="7">
        <f t="shared" si="190"/>
        <v>25</v>
      </c>
      <c r="N1266" s="7">
        <f t="shared" si="191"/>
        <v>100</v>
      </c>
      <c r="O1266" s="7">
        <f t="shared" si="192"/>
        <v>50</v>
      </c>
      <c r="P1266" s="7">
        <f t="shared" si="193"/>
        <v>83.5</v>
      </c>
      <c r="Q1266" s="8">
        <f t="shared" si="194"/>
        <v>63.774999999999999</v>
      </c>
      <c r="R1266" s="8">
        <f t="shared" si="195"/>
        <v>63.375</v>
      </c>
      <c r="S1266" s="8">
        <f t="shared" si="196"/>
        <v>68.825000000000003</v>
      </c>
      <c r="T1266" s="8">
        <f t="shared" si="197"/>
        <v>64.625</v>
      </c>
      <c r="U1266" s="7">
        <f t="shared" si="198"/>
        <v>65.325000000000003</v>
      </c>
      <c r="V1266" s="7">
        <f t="shared" si="199"/>
        <v>65.150000000000006</v>
      </c>
    </row>
    <row r="1267" spans="1:22" ht="13.5" x14ac:dyDescent="0.25">
      <c r="A1267" s="3">
        <f>RSI!A1267</f>
        <v>44158</v>
      </c>
      <c r="B1267" s="2">
        <f>RSI!B1267</f>
        <v>7.9584000000000001</v>
      </c>
      <c r="C1267" s="2">
        <f>RSI!I1267</f>
        <v>55.684756401664536</v>
      </c>
      <c r="D1267" s="2">
        <f>MACD!E1267</f>
        <v>-4.7131779630117165E-2</v>
      </c>
      <c r="E1267" s="2">
        <f>MACD!F1267</f>
        <v>-7.2916958240665346E-3</v>
      </c>
      <c r="F1267" s="2">
        <f>'Moving Avg'!D1267</f>
        <v>7.9727999999999994</v>
      </c>
      <c r="G1267" s="2">
        <f>'Moving Avg'!F1267</f>
        <v>7.8758350000000004</v>
      </c>
      <c r="H1267" s="2">
        <f>'Moving Avg'!G1267</f>
        <v>7.885136000000001</v>
      </c>
      <c r="I1267" s="2">
        <f>'Moving Avg'!H1267</f>
        <v>7.338582499999994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25</v>
      </c>
      <c r="N1267" s="7">
        <f t="shared" si="191"/>
        <v>100</v>
      </c>
      <c r="O1267" s="7">
        <f t="shared" si="192"/>
        <v>50</v>
      </c>
      <c r="P1267" s="7">
        <f t="shared" si="193"/>
        <v>16.5</v>
      </c>
      <c r="Q1267" s="8">
        <f t="shared" si="194"/>
        <v>53.725000000000001</v>
      </c>
      <c r="R1267" s="8">
        <f t="shared" si="195"/>
        <v>46.625</v>
      </c>
      <c r="S1267" s="8">
        <f t="shared" si="196"/>
        <v>38.674999999999997</v>
      </c>
      <c r="T1267" s="8">
        <f t="shared" si="197"/>
        <v>47.875</v>
      </c>
      <c r="U1267" s="7">
        <f t="shared" si="198"/>
        <v>46.341666666666661</v>
      </c>
      <c r="V1267" s="7">
        <f t="shared" si="199"/>
        <v>46.724999999999994</v>
      </c>
    </row>
    <row r="1268" spans="1:22" ht="13.5" x14ac:dyDescent="0.25">
      <c r="A1268" s="3">
        <f>RSI!A1268</f>
        <v>44159</v>
      </c>
      <c r="B1268" s="2">
        <f>RSI!B1268</f>
        <v>7.8601000000000001</v>
      </c>
      <c r="C1268" s="2">
        <f>RSI!I1268</f>
        <v>48.148142423407108</v>
      </c>
      <c r="D1268" s="2">
        <f>MACD!E1268</f>
        <v>-5.2194794571409631E-2</v>
      </c>
      <c r="E1268" s="2">
        <f>MACD!F1268</f>
        <v>-1.6272315573535152E-2</v>
      </c>
      <c r="F1268" s="2">
        <f>'Moving Avg'!D1268</f>
        <v>7.9478999999999997</v>
      </c>
      <c r="G1268" s="2">
        <f>'Moving Avg'!F1268</f>
        <v>7.8719050000000008</v>
      </c>
      <c r="H1268" s="2">
        <f>'Moving Avg'!G1268</f>
        <v>7.8855280000000008</v>
      </c>
      <c r="I1268" s="2">
        <f>'Moving Avg'!H1268</f>
        <v>7.3430949999999928</v>
      </c>
      <c r="J1268" s="5" t="str">
        <f>OBV!F1268</f>
        <v>BEARISH</v>
      </c>
      <c r="K1268" s="5" t="str">
        <f>OBV!G1268</f>
        <v>WEAK</v>
      </c>
      <c r="L1268" s="5" t="str">
        <f>OBV!H1268</f>
        <v>CONFIRMED BEARISH</v>
      </c>
      <c r="M1268" s="7">
        <f t="shared" si="190"/>
        <v>25</v>
      </c>
      <c r="N1268" s="7">
        <f t="shared" si="191"/>
        <v>100</v>
      </c>
      <c r="O1268" s="7">
        <f t="shared" si="192"/>
        <v>50</v>
      </c>
      <c r="P1268" s="7">
        <f t="shared" si="193"/>
        <v>0</v>
      </c>
      <c r="Q1268" s="8">
        <f t="shared" si="194"/>
        <v>51.25</v>
      </c>
      <c r="R1268" s="8">
        <f t="shared" si="195"/>
        <v>42.5</v>
      </c>
      <c r="S1268" s="8">
        <f t="shared" si="196"/>
        <v>31.25</v>
      </c>
      <c r="T1268" s="8">
        <f t="shared" si="197"/>
        <v>43.75</v>
      </c>
      <c r="U1268" s="7">
        <f t="shared" si="198"/>
        <v>41.666666666666664</v>
      </c>
      <c r="V1268" s="7">
        <f t="shared" si="199"/>
        <v>42.1875</v>
      </c>
    </row>
    <row r="1269" spans="1:22" ht="13.5" x14ac:dyDescent="0.25">
      <c r="A1269" s="3">
        <f>RSI!A1269</f>
        <v>44160</v>
      </c>
      <c r="B1269" s="2">
        <f>RSI!B1269</f>
        <v>7.7618999999999998</v>
      </c>
      <c r="C1269" s="2">
        <f>RSI!I1269</f>
        <v>42.028494534906955</v>
      </c>
      <c r="D1269" s="2">
        <f>MACD!E1269</f>
        <v>-4.9039096367904378E-2</v>
      </c>
      <c r="E1269" s="2">
        <f>MACD!F1269</f>
        <v>-2.2825671732409E-2</v>
      </c>
      <c r="F1269" s="2">
        <f>'Moving Avg'!D1269</f>
        <v>7.9059799999999996</v>
      </c>
      <c r="G1269" s="2">
        <f>'Moving Avg'!F1269</f>
        <v>7.8637200000000007</v>
      </c>
      <c r="H1269" s="2">
        <f>'Moving Avg'!G1269</f>
        <v>7.884088000000002</v>
      </c>
      <c r="I1269" s="2">
        <f>'Moving Avg'!H1269</f>
        <v>7.3472964999999935</v>
      </c>
      <c r="J1269" s="5" t="str">
        <f>OBV!F1269</f>
        <v>BEARISH</v>
      </c>
      <c r="K1269" s="5" t="str">
        <f>OBV!G1269</f>
        <v>WEAK</v>
      </c>
      <c r="L1269" s="5" t="str">
        <f>OBV!H1269</f>
        <v>CONFIRMED BEARISH</v>
      </c>
      <c r="M1269" s="7">
        <f t="shared" si="190"/>
        <v>25</v>
      </c>
      <c r="N1269" s="7">
        <f t="shared" si="191"/>
        <v>100</v>
      </c>
      <c r="O1269" s="7">
        <f t="shared" si="192"/>
        <v>50</v>
      </c>
      <c r="P1269" s="7">
        <f t="shared" si="193"/>
        <v>0</v>
      </c>
      <c r="Q1269" s="8">
        <f t="shared" si="194"/>
        <v>51.25</v>
      </c>
      <c r="R1269" s="8">
        <f t="shared" si="195"/>
        <v>42.5</v>
      </c>
      <c r="S1269" s="8">
        <f t="shared" si="196"/>
        <v>31.25</v>
      </c>
      <c r="T1269" s="8">
        <f t="shared" si="197"/>
        <v>43.75</v>
      </c>
      <c r="U1269" s="7">
        <f t="shared" si="198"/>
        <v>41.666666666666664</v>
      </c>
      <c r="V1269" s="7">
        <f t="shared" si="199"/>
        <v>42.1875</v>
      </c>
    </row>
    <row r="1270" spans="1:22" ht="13.5" x14ac:dyDescent="0.25">
      <c r="A1270" s="3">
        <f>RSI!A1270</f>
        <v>44161</v>
      </c>
      <c r="B1270" s="2">
        <f>RSI!B1270</f>
        <v>7.7290999999999999</v>
      </c>
      <c r="C1270" s="2">
        <f>RSI!I1270</f>
        <v>40.191013378944355</v>
      </c>
      <c r="D1270" s="2">
        <f>MACD!E1270</f>
        <v>-4.3205553942161856E-2</v>
      </c>
      <c r="E1270" s="2">
        <f>MACD!F1270</f>
        <v>-2.6901648174359572E-2</v>
      </c>
      <c r="F1270" s="2">
        <f>'Moving Avg'!D1270</f>
        <v>7.8588199999999997</v>
      </c>
      <c r="G1270" s="2">
        <f>'Moving Avg'!F1270</f>
        <v>7.8637199999999989</v>
      </c>
      <c r="H1270" s="2">
        <f>'Moving Avg'!G1270</f>
        <v>7.8819920000000003</v>
      </c>
      <c r="I1270" s="2">
        <f>'Moving Avg'!H1270</f>
        <v>7.3512139999999935</v>
      </c>
      <c r="J1270" s="5" t="str">
        <f>OBV!F1270</f>
        <v>BEARISH</v>
      </c>
      <c r="K1270" s="5" t="str">
        <f>OBV!G1270</f>
        <v>WEAK</v>
      </c>
      <c r="L1270" s="5" t="str">
        <f>OBV!H1270</f>
        <v>CONFIRMED BEARISH</v>
      </c>
      <c r="M1270" s="7">
        <f t="shared" si="190"/>
        <v>25</v>
      </c>
      <c r="N1270" s="7">
        <f t="shared" si="191"/>
        <v>45</v>
      </c>
      <c r="O1270" s="7">
        <f t="shared" si="192"/>
        <v>50</v>
      </c>
      <c r="P1270" s="7">
        <f t="shared" si="193"/>
        <v>0</v>
      </c>
      <c r="Q1270" s="8">
        <f t="shared" si="194"/>
        <v>32</v>
      </c>
      <c r="R1270" s="8">
        <f t="shared" si="195"/>
        <v>31.5</v>
      </c>
      <c r="S1270" s="8">
        <f t="shared" si="196"/>
        <v>23</v>
      </c>
      <c r="T1270" s="8">
        <f t="shared" si="197"/>
        <v>30</v>
      </c>
      <c r="U1270" s="7">
        <f t="shared" si="198"/>
        <v>28.833333333333332</v>
      </c>
      <c r="V1270" s="7">
        <f t="shared" si="199"/>
        <v>29.125</v>
      </c>
    </row>
    <row r="1271" spans="1:22" ht="13.5" x14ac:dyDescent="0.25">
      <c r="A1271" s="3">
        <f>RSI!A1271</f>
        <v>44162</v>
      </c>
      <c r="B1271" s="2">
        <f>RSI!B1271</f>
        <v>7.9256000000000002</v>
      </c>
      <c r="C1271" s="2">
        <f>RSI!I1271</f>
        <v>53.349566505376195</v>
      </c>
      <c r="D1271" s="2">
        <f>MACD!E1271</f>
        <v>-5.1951860543735684E-2</v>
      </c>
      <c r="E1271" s="2">
        <f>MACD!F1271</f>
        <v>-3.1911690648234799E-2</v>
      </c>
      <c r="F1271" s="2">
        <f>'Moving Avg'!D1271</f>
        <v>7.8470200000000006</v>
      </c>
      <c r="G1271" s="2">
        <f>'Moving Avg'!F1271</f>
        <v>7.8653549999999992</v>
      </c>
      <c r="H1271" s="2">
        <f>'Moving Avg'!G1271</f>
        <v>7.883826</v>
      </c>
      <c r="I1271" s="2">
        <f>'Moving Avg'!H1271</f>
        <v>7.3571334999999927</v>
      </c>
      <c r="J1271" s="5" t="str">
        <f>OBV!F1271</f>
        <v>BEARISH</v>
      </c>
      <c r="K1271" s="5" t="str">
        <f>OBV!G1271</f>
        <v>WEAK</v>
      </c>
      <c r="L1271" s="5" t="str">
        <f>OBV!H1271</f>
        <v>CONFIRMED BEARISH</v>
      </c>
      <c r="M1271" s="7">
        <f t="shared" si="190"/>
        <v>25</v>
      </c>
      <c r="N1271" s="7">
        <f t="shared" si="191"/>
        <v>100</v>
      </c>
      <c r="O1271" s="7">
        <f t="shared" si="192"/>
        <v>50</v>
      </c>
      <c r="P1271" s="7">
        <f t="shared" si="193"/>
        <v>0</v>
      </c>
      <c r="Q1271" s="8">
        <f t="shared" si="194"/>
        <v>51.25</v>
      </c>
      <c r="R1271" s="8">
        <f t="shared" si="195"/>
        <v>42.5</v>
      </c>
      <c r="S1271" s="8">
        <f t="shared" si="196"/>
        <v>31.25</v>
      </c>
      <c r="T1271" s="8">
        <f t="shared" si="197"/>
        <v>43.75</v>
      </c>
      <c r="U1271" s="7">
        <f t="shared" si="198"/>
        <v>41.666666666666664</v>
      </c>
      <c r="V1271" s="7">
        <f t="shared" si="199"/>
        <v>42.1875</v>
      </c>
    </row>
    <row r="1272" spans="1:22" ht="13.5" x14ac:dyDescent="0.25">
      <c r="A1272" s="3">
        <f>RSI!A1272</f>
        <v>44165</v>
      </c>
      <c r="B1272" s="2">
        <f>RSI!B1272</f>
        <v>7.9256000000000002</v>
      </c>
      <c r="C1272" s="2">
        <f>RSI!I1272</f>
        <v>53.349566505376195</v>
      </c>
      <c r="D1272" s="2">
        <f>MACD!E1272</f>
        <v>-3.1489828843614731E-2</v>
      </c>
      <c r="E1272" s="2">
        <f>MACD!F1272</f>
        <v>-3.1827318287310787E-2</v>
      </c>
      <c r="F1272" s="2">
        <f>'Moving Avg'!D1272</f>
        <v>7.8404600000000002</v>
      </c>
      <c r="G1272" s="2">
        <f>'Moving Avg'!F1272</f>
        <v>7.8673200000000012</v>
      </c>
      <c r="H1272" s="2">
        <f>'Moving Avg'!G1272</f>
        <v>7.8853980000000004</v>
      </c>
      <c r="I1272" s="2">
        <f>'Moving Avg'!H1272</f>
        <v>7.3630829999999934</v>
      </c>
      <c r="J1272" s="5" t="str">
        <f>OBV!F1272</f>
        <v>BEARISH</v>
      </c>
      <c r="K1272" s="5" t="str">
        <f>OBV!G1272</f>
        <v>WEAK</v>
      </c>
      <c r="L1272" s="5" t="str">
        <f>OBV!H1272</f>
        <v>CONFIRMED BEARISH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0</v>
      </c>
      <c r="Q1272" s="8">
        <f t="shared" si="194"/>
        <v>16.25</v>
      </c>
      <c r="R1272" s="8">
        <f t="shared" si="195"/>
        <v>22.5</v>
      </c>
      <c r="S1272" s="8">
        <f t="shared" si="196"/>
        <v>16.25</v>
      </c>
      <c r="T1272" s="8">
        <f t="shared" si="197"/>
        <v>18.75</v>
      </c>
      <c r="U1272" s="7">
        <f t="shared" si="198"/>
        <v>18.333333333333332</v>
      </c>
      <c r="V1272" s="7">
        <f t="shared" si="199"/>
        <v>18.4375</v>
      </c>
    </row>
    <row r="1273" spans="1:22" ht="13.5" x14ac:dyDescent="0.25">
      <c r="A1273" s="3">
        <f>RSI!A1273</f>
        <v>44166</v>
      </c>
      <c r="B1273" s="2">
        <f>RSI!B1273</f>
        <v>7.8601000000000001</v>
      </c>
      <c r="C1273" s="2">
        <f>RSI!I1273</f>
        <v>49.167704132849202</v>
      </c>
      <c r="D1273" s="2">
        <f>MACD!E1273</f>
        <v>-8.6350766131086942E-3</v>
      </c>
      <c r="E1273" s="2">
        <f>MACD!F1273</f>
        <v>-2.7188869952470371E-2</v>
      </c>
      <c r="F1273" s="2">
        <f>'Moving Avg'!D1273</f>
        <v>7.8404600000000002</v>
      </c>
      <c r="G1273" s="2">
        <f>'Moving Avg'!F1273</f>
        <v>7.8660100000000002</v>
      </c>
      <c r="H1273" s="2">
        <f>'Moving Avg'!G1273</f>
        <v>7.8829079999999996</v>
      </c>
      <c r="I1273" s="2">
        <f>'Moving Avg'!H1273</f>
        <v>7.3682854999999954</v>
      </c>
      <c r="J1273" s="5" t="str">
        <f>OBV!F1273</f>
        <v>BEARISH</v>
      </c>
      <c r="K1273" s="5" t="str">
        <f>OBV!G1273</f>
        <v>WEAK</v>
      </c>
      <c r="L1273" s="5" t="str">
        <f>OBV!H1273</f>
        <v>NEUTRAL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0</v>
      </c>
      <c r="Q1273" s="8">
        <f t="shared" si="194"/>
        <v>16.25</v>
      </c>
      <c r="R1273" s="8">
        <f t="shared" si="195"/>
        <v>22.5</v>
      </c>
      <c r="S1273" s="8">
        <f t="shared" si="196"/>
        <v>16.25</v>
      </c>
      <c r="T1273" s="8">
        <f t="shared" si="197"/>
        <v>18.75</v>
      </c>
      <c r="U1273" s="7">
        <f t="shared" si="198"/>
        <v>18.333333333333332</v>
      </c>
      <c r="V1273" s="7">
        <f t="shared" si="199"/>
        <v>18.4375</v>
      </c>
    </row>
    <row r="1274" spans="1:22" ht="13.5" x14ac:dyDescent="0.25">
      <c r="A1274" s="3">
        <f>RSI!A1274</f>
        <v>44167</v>
      </c>
      <c r="B1274" s="2">
        <f>RSI!B1274</f>
        <v>7.8011999999999997</v>
      </c>
      <c r="C1274" s="2">
        <f>RSI!I1274</f>
        <v>45.698725630536089</v>
      </c>
      <c r="D1274" s="2">
        <f>MACD!E1274</f>
        <v>1.3135855494701865E-2</v>
      </c>
      <c r="E1274" s="2">
        <f>MACD!F1274</f>
        <v>-1.9123924863035924E-2</v>
      </c>
      <c r="F1274" s="2">
        <f>'Moving Avg'!D1274</f>
        <v>7.8483199999999993</v>
      </c>
      <c r="G1274" s="2">
        <f>'Moving Avg'!F1274</f>
        <v>7.8633899999999999</v>
      </c>
      <c r="H1274" s="2">
        <f>'Moving Avg'!G1274</f>
        <v>7.8804199999999991</v>
      </c>
      <c r="I1274" s="2">
        <f>'Moving Avg'!H1274</f>
        <v>7.3730134999999954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16.5</v>
      </c>
      <c r="Q1274" s="8">
        <f t="shared" si="194"/>
        <v>18.725000000000001</v>
      </c>
      <c r="R1274" s="8">
        <f t="shared" si="195"/>
        <v>26.625</v>
      </c>
      <c r="S1274" s="8">
        <f t="shared" si="196"/>
        <v>23.675000000000001</v>
      </c>
      <c r="T1274" s="8">
        <f t="shared" si="197"/>
        <v>22.875</v>
      </c>
      <c r="U1274" s="7">
        <f t="shared" si="198"/>
        <v>23.008333333333336</v>
      </c>
      <c r="V1274" s="7">
        <f t="shared" si="199"/>
        <v>22.975000000000001</v>
      </c>
    </row>
    <row r="1275" spans="1:22" ht="13.5" x14ac:dyDescent="0.25">
      <c r="A1275" s="3">
        <f>RSI!A1275</f>
        <v>44168</v>
      </c>
      <c r="B1275" s="2">
        <f>RSI!B1275</f>
        <v>7.8011999999999997</v>
      </c>
      <c r="C1275" s="2">
        <f>RSI!I1275</f>
        <v>45.698725630536089</v>
      </c>
      <c r="D1275" s="2">
        <f>MACD!E1275</f>
        <v>3.0968513351309568E-2</v>
      </c>
      <c r="E1275" s="2">
        <f>MACD!F1275</f>
        <v>-9.1054372201668267E-3</v>
      </c>
      <c r="F1275" s="2">
        <f>'Moving Avg'!D1275</f>
        <v>7.8627400000000005</v>
      </c>
      <c r="G1275" s="2">
        <f>'Moving Avg'!F1275</f>
        <v>7.8637199999999989</v>
      </c>
      <c r="H1275" s="2">
        <f>'Moving Avg'!G1275</f>
        <v>7.8754419999999996</v>
      </c>
      <c r="I1275" s="2">
        <f>'Moving Avg'!H1275</f>
        <v>7.3776814999999969</v>
      </c>
      <c r="J1275" s="5" t="str">
        <f>OBV!F1275</f>
        <v>BEARISH</v>
      </c>
      <c r="K1275" s="5" t="str">
        <f>OBV!G1275</f>
        <v>NEUTRAL</v>
      </c>
      <c r="L1275" s="5" t="str">
        <f>OBV!H1275</f>
        <v>BEARISH DIVERGENCE</v>
      </c>
      <c r="M1275" s="7">
        <f t="shared" si="190"/>
        <v>25</v>
      </c>
      <c r="N1275" s="7">
        <f t="shared" si="191"/>
        <v>0</v>
      </c>
      <c r="O1275" s="7">
        <f t="shared" si="192"/>
        <v>50</v>
      </c>
      <c r="P1275" s="7">
        <f t="shared" si="193"/>
        <v>16.5</v>
      </c>
      <c r="Q1275" s="8">
        <f t="shared" si="194"/>
        <v>18.725000000000001</v>
      </c>
      <c r="R1275" s="8">
        <f t="shared" si="195"/>
        <v>26.625</v>
      </c>
      <c r="S1275" s="8">
        <f t="shared" si="196"/>
        <v>23.675000000000001</v>
      </c>
      <c r="T1275" s="8">
        <f t="shared" si="197"/>
        <v>22.875</v>
      </c>
      <c r="U1275" s="7">
        <f t="shared" si="198"/>
        <v>23.008333333333336</v>
      </c>
      <c r="V1275" s="7">
        <f t="shared" si="199"/>
        <v>22.975000000000001</v>
      </c>
    </row>
    <row r="1276" spans="1:22" ht="13.5" x14ac:dyDescent="0.25">
      <c r="A1276" s="3">
        <f>RSI!A1276</f>
        <v>44169</v>
      </c>
      <c r="B1276" s="2">
        <f>RSI!B1276</f>
        <v>7.7946</v>
      </c>
      <c r="C1276" s="2">
        <f>RSI!I1276</f>
        <v>45.283523192190984</v>
      </c>
      <c r="D1276" s="2">
        <f>MACD!E1276</f>
        <v>4.9972236591087515E-2</v>
      </c>
      <c r="E1276" s="2">
        <f>MACD!F1276</f>
        <v>2.7100975420840424E-3</v>
      </c>
      <c r="F1276" s="2">
        <f>'Moving Avg'!D1276</f>
        <v>7.8365400000000012</v>
      </c>
      <c r="G1276" s="2">
        <f>'Moving Avg'!F1276</f>
        <v>7.8637199999999989</v>
      </c>
      <c r="H1276" s="2">
        <f>'Moving Avg'!G1276</f>
        <v>7.8704639999999992</v>
      </c>
      <c r="I1276" s="2">
        <f>'Moving Avg'!H1276</f>
        <v>7.3823164999999964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  <c r="M1276" s="7">
        <f t="shared" si="190"/>
        <v>25</v>
      </c>
      <c r="N1276" s="7">
        <f t="shared" si="191"/>
        <v>0</v>
      </c>
      <c r="O1276" s="7">
        <f t="shared" si="192"/>
        <v>50</v>
      </c>
      <c r="P1276" s="7">
        <f t="shared" si="193"/>
        <v>16.5</v>
      </c>
      <c r="Q1276" s="8">
        <f t="shared" si="194"/>
        <v>18.725000000000001</v>
      </c>
      <c r="R1276" s="8">
        <f t="shared" si="195"/>
        <v>26.625</v>
      </c>
      <c r="S1276" s="8">
        <f t="shared" si="196"/>
        <v>23.675000000000001</v>
      </c>
      <c r="T1276" s="8">
        <f t="shared" si="197"/>
        <v>22.875</v>
      </c>
      <c r="U1276" s="7">
        <f t="shared" si="198"/>
        <v>23.008333333333336</v>
      </c>
      <c r="V1276" s="7">
        <f t="shared" si="199"/>
        <v>22.975000000000001</v>
      </c>
    </row>
    <row r="1277" spans="1:22" ht="13.5" x14ac:dyDescent="0.25">
      <c r="A1277" s="3">
        <f>RSI!A1277</f>
        <v>44172</v>
      </c>
      <c r="B1277" s="2">
        <f>RSI!B1277</f>
        <v>7.7815000000000003</v>
      </c>
      <c r="C1277" s="2">
        <f>RSI!I1277</f>
        <v>44.420833609539557</v>
      </c>
      <c r="D1277" s="2">
        <f>MACD!E1277</f>
        <v>6.339655267249622E-2</v>
      </c>
      <c r="E1277" s="2">
        <f>MACD!F1277</f>
        <v>1.4847388568166479E-2</v>
      </c>
      <c r="F1277" s="2">
        <f>'Moving Avg'!D1277</f>
        <v>7.8077199999999989</v>
      </c>
      <c r="G1277" s="2">
        <f>'Moving Avg'!F1277</f>
        <v>7.8630650000000006</v>
      </c>
      <c r="H1277" s="2">
        <f>'Moving Avg'!G1277</f>
        <v>7.8656159999999993</v>
      </c>
      <c r="I1277" s="2">
        <f>'Moving Avg'!H1277</f>
        <v>7.3868859999999952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  <c r="M1277" s="7">
        <f t="shared" si="190"/>
        <v>25</v>
      </c>
      <c r="N1277" s="7">
        <f t="shared" si="191"/>
        <v>0</v>
      </c>
      <c r="O1277" s="7">
        <f t="shared" si="192"/>
        <v>50</v>
      </c>
      <c r="P1277" s="7">
        <f t="shared" si="193"/>
        <v>16.5</v>
      </c>
      <c r="Q1277" s="8">
        <f t="shared" si="194"/>
        <v>18.725000000000001</v>
      </c>
      <c r="R1277" s="8">
        <f t="shared" si="195"/>
        <v>26.625</v>
      </c>
      <c r="S1277" s="8">
        <f t="shared" si="196"/>
        <v>23.675000000000001</v>
      </c>
      <c r="T1277" s="8">
        <f t="shared" si="197"/>
        <v>22.875</v>
      </c>
      <c r="U1277" s="7">
        <f t="shared" si="198"/>
        <v>23.008333333333336</v>
      </c>
      <c r="V1277" s="7">
        <f t="shared" si="199"/>
        <v>22.975000000000001</v>
      </c>
    </row>
    <row r="1278" spans="1:22" ht="13.5" x14ac:dyDescent="0.25">
      <c r="A1278" s="3">
        <f>RSI!A1278</f>
        <v>44173</v>
      </c>
      <c r="B1278" s="2">
        <f>RSI!B1278</f>
        <v>7.7028999999999996</v>
      </c>
      <c r="C1278" s="2">
        <f>RSI!I1278</f>
        <v>39.552061941092084</v>
      </c>
      <c r="D1278" s="2">
        <f>MACD!E1278</f>
        <v>6.5906811110380659E-2</v>
      </c>
      <c r="E1278" s="2">
        <f>MACD!F1278</f>
        <v>2.5059273076609316E-2</v>
      </c>
      <c r="F1278" s="2">
        <f>'Moving Avg'!D1278</f>
        <v>7.7762799999999999</v>
      </c>
      <c r="G1278" s="2">
        <f>'Moving Avg'!F1278</f>
        <v>7.8584800000000001</v>
      </c>
      <c r="H1278" s="2">
        <f>'Moving Avg'!G1278</f>
        <v>7.8593279999999996</v>
      </c>
      <c r="I1278" s="2">
        <f>'Moving Avg'!H1278</f>
        <v>7.3912124999999955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16.5</v>
      </c>
      <c r="Q1278" s="8">
        <f t="shared" si="194"/>
        <v>18.725000000000001</v>
      </c>
      <c r="R1278" s="8">
        <f t="shared" si="195"/>
        <v>26.625</v>
      </c>
      <c r="S1278" s="8">
        <f t="shared" si="196"/>
        <v>23.675000000000001</v>
      </c>
      <c r="T1278" s="8">
        <f t="shared" si="197"/>
        <v>22.875</v>
      </c>
      <c r="U1278" s="7">
        <f t="shared" si="198"/>
        <v>23.008333333333336</v>
      </c>
      <c r="V1278" s="7">
        <f t="shared" si="199"/>
        <v>22.975000000000001</v>
      </c>
    </row>
    <row r="1279" spans="1:22" ht="13.5" x14ac:dyDescent="0.25">
      <c r="A1279" s="3">
        <f>RSI!A1279</f>
        <v>44174</v>
      </c>
      <c r="B1279" s="2">
        <f>RSI!B1279</f>
        <v>7.7815000000000003</v>
      </c>
      <c r="C1279" s="2">
        <f>RSI!I1279</f>
        <v>45.933855977599308</v>
      </c>
      <c r="D1279" s="2">
        <f>MACD!E1279</f>
        <v>4.7984001497778372E-2</v>
      </c>
      <c r="E1279" s="2">
        <f>MACD!F1279</f>
        <v>2.9644218760843128E-2</v>
      </c>
      <c r="F1279" s="2">
        <f>'Moving Avg'!D1279</f>
        <v>7.7723399999999998</v>
      </c>
      <c r="G1279" s="2">
        <f>'Moving Avg'!F1279</f>
        <v>7.8578249999999983</v>
      </c>
      <c r="H1279" s="2">
        <f>'Moving Avg'!G1279</f>
        <v>7.8552659999999994</v>
      </c>
      <c r="I1279" s="2">
        <f>'Moving Avg'!H1279</f>
        <v>7.3959919999999952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16.5</v>
      </c>
      <c r="Q1279" s="8">
        <f t="shared" si="194"/>
        <v>18.725000000000001</v>
      </c>
      <c r="R1279" s="8">
        <f t="shared" si="195"/>
        <v>26.625</v>
      </c>
      <c r="S1279" s="8">
        <f t="shared" si="196"/>
        <v>23.675000000000001</v>
      </c>
      <c r="T1279" s="8">
        <f t="shared" si="197"/>
        <v>22.875</v>
      </c>
      <c r="U1279" s="7">
        <f t="shared" si="198"/>
        <v>23.008333333333336</v>
      </c>
      <c r="V1279" s="7">
        <f t="shared" si="199"/>
        <v>22.975000000000001</v>
      </c>
    </row>
    <row r="1280" spans="1:22" ht="13.5" x14ac:dyDescent="0.25">
      <c r="A1280" s="3">
        <f>RSI!A1280</f>
        <v>44175</v>
      </c>
      <c r="B1280" s="2">
        <f>RSI!B1280</f>
        <v>7.7290999999999999</v>
      </c>
      <c r="C1280" s="2">
        <f>RSI!I1280</f>
        <v>42.697493910748101</v>
      </c>
      <c r="D1280" s="2">
        <f>MACD!E1280</f>
        <v>3.2007053778528416E-2</v>
      </c>
      <c r="E1280" s="2">
        <f>MACD!F1280</f>
        <v>3.0116785764380184E-2</v>
      </c>
      <c r="F1280" s="2">
        <f>'Moving Avg'!D1280</f>
        <v>7.7579200000000004</v>
      </c>
      <c r="G1280" s="2">
        <f>'Moving Avg'!F1280</f>
        <v>7.8545499999999988</v>
      </c>
      <c r="H1280" s="2">
        <f>'Moving Avg'!G1280</f>
        <v>7.852646</v>
      </c>
      <c r="I1280" s="2">
        <f>'Moving Avg'!H1280</f>
        <v>7.4010189999999945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16.5</v>
      </c>
      <c r="Q1280" s="8">
        <f t="shared" si="194"/>
        <v>18.725000000000001</v>
      </c>
      <c r="R1280" s="8">
        <f t="shared" si="195"/>
        <v>26.625</v>
      </c>
      <c r="S1280" s="8">
        <f t="shared" si="196"/>
        <v>23.675000000000001</v>
      </c>
      <c r="T1280" s="8">
        <f t="shared" si="197"/>
        <v>22.875</v>
      </c>
      <c r="U1280" s="7">
        <f t="shared" si="198"/>
        <v>23.008333333333336</v>
      </c>
      <c r="V1280" s="7">
        <f t="shared" si="199"/>
        <v>22.975000000000001</v>
      </c>
    </row>
    <row r="1281" spans="1:22" ht="13.5" x14ac:dyDescent="0.25">
      <c r="A1281" s="3">
        <f>RSI!A1281</f>
        <v>44176</v>
      </c>
      <c r="B1281" s="2">
        <f>RSI!B1281</f>
        <v>7.7815000000000003</v>
      </c>
      <c r="C1281" s="2">
        <f>RSI!I1281</f>
        <v>46.738783419955084</v>
      </c>
      <c r="D1281" s="2">
        <f>MACD!E1281</f>
        <v>4.5474037146313151E-2</v>
      </c>
      <c r="E1281" s="2">
        <f>MACD!F1281</f>
        <v>3.3188236040766782E-2</v>
      </c>
      <c r="F1281" s="2">
        <f>'Moving Avg'!D1281</f>
        <v>7.7553000000000001</v>
      </c>
      <c r="G1281" s="2">
        <f>'Moving Avg'!F1281</f>
        <v>7.8538949999999987</v>
      </c>
      <c r="H1281" s="2">
        <f>'Moving Avg'!G1281</f>
        <v>7.8477979999999992</v>
      </c>
      <c r="I1281" s="2">
        <f>'Moving Avg'!H1281</f>
        <v>7.4057384999999956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16.5</v>
      </c>
      <c r="Q1281" s="8">
        <f t="shared" si="194"/>
        <v>18.725000000000001</v>
      </c>
      <c r="R1281" s="8">
        <f t="shared" si="195"/>
        <v>26.625</v>
      </c>
      <c r="S1281" s="8">
        <f t="shared" si="196"/>
        <v>23.675000000000001</v>
      </c>
      <c r="T1281" s="8">
        <f t="shared" si="197"/>
        <v>22.875</v>
      </c>
      <c r="U1281" s="7">
        <f t="shared" si="198"/>
        <v>23.008333333333336</v>
      </c>
      <c r="V1281" s="7">
        <f t="shared" si="199"/>
        <v>22.975000000000001</v>
      </c>
    </row>
    <row r="1282" spans="1:22" ht="13.5" x14ac:dyDescent="0.25">
      <c r="A1282" s="3">
        <f>RSI!A1282</f>
        <v>44179</v>
      </c>
      <c r="B1282" s="2">
        <f>RSI!B1282</f>
        <v>7.8601000000000001</v>
      </c>
      <c r="C1282" s="2">
        <f>RSI!I1282</f>
        <v>52.186030672753233</v>
      </c>
      <c r="D1282" s="2">
        <f>MACD!E1282</f>
        <v>5.1326812865844396E-2</v>
      </c>
      <c r="E1282" s="2">
        <f>MACD!F1282</f>
        <v>3.681595140578231E-2</v>
      </c>
      <c r="F1282" s="2">
        <f>'Moving Avg'!D1282</f>
        <v>7.77102</v>
      </c>
      <c r="G1282" s="2">
        <f>'Moving Avg'!F1282</f>
        <v>7.8479999999999972</v>
      </c>
      <c r="H1282" s="2">
        <f>'Moving Avg'!G1282</f>
        <v>7.8459639999999986</v>
      </c>
      <c r="I1282" s="2">
        <f>'Moving Avg'!H1282</f>
        <v>7.4108509999999956</v>
      </c>
      <c r="J1282" s="5" t="str">
        <f>OBV!F1282</f>
        <v>BEARISH</v>
      </c>
      <c r="K1282" s="5" t="str">
        <f>OBV!G1282</f>
        <v>NEUTRAL</v>
      </c>
      <c r="L1282" s="5" t="str">
        <f>OBV!H1282</f>
        <v>BEARISH DIVERGENCE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18.725000000000001</v>
      </c>
      <c r="R1282" s="8">
        <f t="shared" si="195"/>
        <v>26.625</v>
      </c>
      <c r="S1282" s="8">
        <f t="shared" si="196"/>
        <v>23.675000000000001</v>
      </c>
      <c r="T1282" s="8">
        <f t="shared" si="197"/>
        <v>22.875</v>
      </c>
      <c r="U1282" s="7">
        <f t="shared" si="198"/>
        <v>23.008333333333336</v>
      </c>
      <c r="V1282" s="7">
        <f t="shared" si="199"/>
        <v>22.975000000000001</v>
      </c>
    </row>
    <row r="1283" spans="1:22" ht="13.5" x14ac:dyDescent="0.25">
      <c r="A1283" s="3">
        <f>RSI!A1283</f>
        <v>44180</v>
      </c>
      <c r="B1283" s="2">
        <f>RSI!B1283</f>
        <v>7.8601000000000001</v>
      </c>
      <c r="C1283" s="2">
        <f>RSI!I1283</f>
        <v>52.186030672753233</v>
      </c>
      <c r="D1283" s="2">
        <f>MACD!E1283</f>
        <v>4.5996915633386593E-2</v>
      </c>
      <c r="E1283" s="2">
        <f>MACD!F1283</f>
        <v>3.8652144251303165E-2</v>
      </c>
      <c r="F1283" s="2">
        <f>'Moving Avg'!D1283</f>
        <v>7.8024600000000008</v>
      </c>
      <c r="G1283" s="2">
        <f>'Moving Avg'!F1283</f>
        <v>7.8417749999999966</v>
      </c>
      <c r="H1283" s="2">
        <f>'Moving Avg'!G1283</f>
        <v>7.8512039999999992</v>
      </c>
      <c r="I1283" s="2">
        <f>'Moving Avg'!H1283</f>
        <v>7.4159634999999966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83.5</v>
      </c>
      <c r="Q1283" s="8">
        <f t="shared" ref="Q1283:Q1346" si="204">0.35*M1283+N1283*0.35+O1283*0.15+P1283*0.15</f>
        <v>28.774999999999999</v>
      </c>
      <c r="R1283" s="8">
        <f t="shared" ref="R1283:R1346" si="205">M1283*0.2+N1283*0.2+O1283*0.35+P1283*0.25</f>
        <v>43.375</v>
      </c>
      <c r="S1283" s="8">
        <f t="shared" ref="S1283:S1346" si="206">M1283*0.15+N1283*0.15+O1283*0.25+P1283*0.45</f>
        <v>53.825000000000003</v>
      </c>
      <c r="T1283" s="8">
        <f t="shared" ref="T1283:T1346" si="207">0.25*SUM(M1283:P1283)</f>
        <v>39.625</v>
      </c>
      <c r="U1283" s="7">
        <f t="shared" ref="U1283:U1346" si="208">SUM(Q1283:S1283)/3</f>
        <v>41.991666666666667</v>
      </c>
      <c r="V1283" s="7">
        <f t="shared" ref="V1283:V1346" si="209">SUM(Q1283:T1283)/4</f>
        <v>41.400000000000006</v>
      </c>
    </row>
    <row r="1284" spans="1:22" ht="13.5" x14ac:dyDescent="0.25">
      <c r="A1284" s="3">
        <f>RSI!A1284</f>
        <v>44181</v>
      </c>
      <c r="B1284" s="2">
        <f>RSI!B1284</f>
        <v>7.8929</v>
      </c>
      <c r="C1284" s="2">
        <f>RSI!I1284</f>
        <v>54.441100012305164</v>
      </c>
      <c r="D1284" s="2">
        <f>MACD!E1284</f>
        <v>2.9805720757434706E-2</v>
      </c>
      <c r="E1284" s="2">
        <f>MACD!F1284</f>
        <v>3.6882859552529478E-2</v>
      </c>
      <c r="F1284" s="2">
        <f>'Moving Avg'!D1284</f>
        <v>7.8247400000000003</v>
      </c>
      <c r="G1284" s="2">
        <f>'Moving Avg'!F1284</f>
        <v>7.8378449999999988</v>
      </c>
      <c r="H1284" s="2">
        <f>'Moving Avg'!G1284</f>
        <v>7.852646</v>
      </c>
      <c r="I1284" s="2">
        <f>'Moving Avg'!H1284</f>
        <v>7.4214199999999968</v>
      </c>
      <c r="J1284" s="5" t="str">
        <f>OBV!F1284</f>
        <v>BULLISH</v>
      </c>
      <c r="K1284" s="5" t="str">
        <f>OBV!G1284</f>
        <v>NEUTRAL</v>
      </c>
      <c r="L1284" s="5" t="str">
        <f>OBV!H1284</f>
        <v>CONFIRMED BULLISH</v>
      </c>
      <c r="M1284" s="7">
        <f t="shared" si="200"/>
        <v>25</v>
      </c>
      <c r="N1284" s="7">
        <f t="shared" si="201"/>
        <v>45</v>
      </c>
      <c r="O1284" s="7">
        <f t="shared" si="202"/>
        <v>50</v>
      </c>
      <c r="P1284" s="7">
        <f t="shared" si="203"/>
        <v>83.5</v>
      </c>
      <c r="Q1284" s="8">
        <f t="shared" si="204"/>
        <v>44.524999999999999</v>
      </c>
      <c r="R1284" s="8">
        <f t="shared" si="205"/>
        <v>52.375</v>
      </c>
      <c r="S1284" s="8">
        <f t="shared" si="206"/>
        <v>60.575000000000003</v>
      </c>
      <c r="T1284" s="8">
        <f t="shared" si="207"/>
        <v>50.875</v>
      </c>
      <c r="U1284" s="7">
        <f t="shared" si="208"/>
        <v>52.491666666666674</v>
      </c>
      <c r="V1284" s="7">
        <f t="shared" si="209"/>
        <v>52.087500000000006</v>
      </c>
    </row>
    <row r="1285" spans="1:22" ht="13.5" x14ac:dyDescent="0.25">
      <c r="A1285" s="3">
        <f>RSI!A1285</f>
        <v>44182</v>
      </c>
      <c r="B1285" s="2">
        <f>RSI!B1285</f>
        <v>7.8601000000000001</v>
      </c>
      <c r="C1285" s="2">
        <f>RSI!I1285</f>
        <v>51.809619329307353</v>
      </c>
      <c r="D1285" s="2">
        <f>MACD!E1285</f>
        <v>1.8165260717785792E-2</v>
      </c>
      <c r="E1285" s="2">
        <f>MACD!F1285</f>
        <v>3.3139339785580743E-2</v>
      </c>
      <c r="F1285" s="2">
        <f>'Moving Avg'!D1285</f>
        <v>7.8509399999999996</v>
      </c>
      <c r="G1285" s="2">
        <f>'Moving Avg'!F1285</f>
        <v>7.8326049999999983</v>
      </c>
      <c r="H1285" s="2">
        <f>'Moving Avg'!G1285</f>
        <v>7.852646</v>
      </c>
      <c r="I1285" s="2">
        <f>'Moving Avg'!H1285</f>
        <v>7.4272519999999975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  <c r="M1285" s="7">
        <f t="shared" si="200"/>
        <v>25</v>
      </c>
      <c r="N1285" s="7">
        <f t="shared" si="201"/>
        <v>45</v>
      </c>
      <c r="O1285" s="7">
        <f t="shared" si="202"/>
        <v>50</v>
      </c>
      <c r="P1285" s="7">
        <f t="shared" si="203"/>
        <v>100</v>
      </c>
      <c r="Q1285" s="8">
        <f t="shared" si="204"/>
        <v>47</v>
      </c>
      <c r="R1285" s="8">
        <f t="shared" si="205"/>
        <v>56.5</v>
      </c>
      <c r="S1285" s="8">
        <f t="shared" si="206"/>
        <v>68</v>
      </c>
      <c r="T1285" s="8">
        <f t="shared" si="207"/>
        <v>55</v>
      </c>
      <c r="U1285" s="7">
        <f t="shared" si="208"/>
        <v>57.166666666666664</v>
      </c>
      <c r="V1285" s="7">
        <f t="shared" si="209"/>
        <v>56.625</v>
      </c>
    </row>
    <row r="1286" spans="1:22" ht="13.5" x14ac:dyDescent="0.25">
      <c r="A1286" s="3">
        <f>RSI!A1286</f>
        <v>44183</v>
      </c>
      <c r="B1286" s="2">
        <f>RSI!B1286</f>
        <v>7.8601000000000001</v>
      </c>
      <c r="C1286" s="2">
        <f>RSI!I1286</f>
        <v>51.809619329307345</v>
      </c>
      <c r="D1286" s="2">
        <f>MACD!E1286</f>
        <v>7.151620963441907E-3</v>
      </c>
      <c r="E1286" s="2">
        <f>MACD!F1286</f>
        <v>2.794179602115298E-2</v>
      </c>
      <c r="F1286" s="2">
        <f>'Moving Avg'!D1286</f>
        <v>7.8666600000000004</v>
      </c>
      <c r="G1286" s="2">
        <f>'Moving Avg'!F1286</f>
        <v>7.8263799999999986</v>
      </c>
      <c r="H1286" s="2">
        <f>'Moving Avg'!G1286</f>
        <v>7.851335999999999</v>
      </c>
      <c r="I1286" s="2">
        <f>'Moving Avg'!H1286</f>
        <v>7.4325144999999999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  <c r="M1286" s="7">
        <f t="shared" si="200"/>
        <v>25</v>
      </c>
      <c r="N1286" s="7">
        <f t="shared" si="201"/>
        <v>100</v>
      </c>
      <c r="O1286" s="7">
        <f t="shared" si="202"/>
        <v>50</v>
      </c>
      <c r="P1286" s="7">
        <f t="shared" si="203"/>
        <v>100</v>
      </c>
      <c r="Q1286" s="8">
        <f t="shared" si="204"/>
        <v>66.25</v>
      </c>
      <c r="R1286" s="8">
        <f t="shared" si="205"/>
        <v>67.5</v>
      </c>
      <c r="S1286" s="8">
        <f t="shared" si="206"/>
        <v>76.25</v>
      </c>
      <c r="T1286" s="8">
        <f t="shared" si="207"/>
        <v>68.75</v>
      </c>
      <c r="U1286" s="7">
        <f t="shared" si="208"/>
        <v>70</v>
      </c>
      <c r="V1286" s="7">
        <f t="shared" si="209"/>
        <v>69.6875</v>
      </c>
    </row>
    <row r="1287" spans="1:22" ht="13.5" x14ac:dyDescent="0.25">
      <c r="A1287" s="3">
        <f>RSI!A1287</f>
        <v>44186</v>
      </c>
      <c r="B1287" s="2">
        <f>RSI!B1287</f>
        <v>7.8601000000000001</v>
      </c>
      <c r="C1287" s="2">
        <f>RSI!I1287</f>
        <v>51.809619329307345</v>
      </c>
      <c r="D1287" s="2">
        <f>MACD!E1287</f>
        <v>-4.3206223878335948E-3</v>
      </c>
      <c r="E1287" s="2">
        <f>MACD!F1287</f>
        <v>2.1489312339355665E-2</v>
      </c>
      <c r="F1287" s="2">
        <f>'Moving Avg'!D1287</f>
        <v>7.8666600000000004</v>
      </c>
      <c r="G1287" s="2">
        <f>'Moving Avg'!F1287</f>
        <v>7.8214649999999981</v>
      </c>
      <c r="H1287" s="2">
        <f>'Moving Avg'!G1287</f>
        <v>7.854741999999999</v>
      </c>
      <c r="I1287" s="2">
        <f>'Moving Avg'!H1287</f>
        <v>7.4377770000000005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100</v>
      </c>
      <c r="O1287" s="7">
        <f t="shared" si="202"/>
        <v>50</v>
      </c>
      <c r="P1287" s="7">
        <f t="shared" si="203"/>
        <v>49.5</v>
      </c>
      <c r="Q1287" s="8">
        <f t="shared" si="204"/>
        <v>58.674999999999997</v>
      </c>
      <c r="R1287" s="8">
        <f t="shared" si="205"/>
        <v>54.875</v>
      </c>
      <c r="S1287" s="8">
        <f t="shared" si="206"/>
        <v>53.525000000000006</v>
      </c>
      <c r="T1287" s="8">
        <f t="shared" si="207"/>
        <v>56.125</v>
      </c>
      <c r="U1287" s="7">
        <f t="shared" si="208"/>
        <v>55.691666666666663</v>
      </c>
      <c r="V1287" s="7">
        <f t="shared" si="209"/>
        <v>55.8</v>
      </c>
    </row>
    <row r="1288" spans="1:22" ht="13.5" x14ac:dyDescent="0.25">
      <c r="A1288" s="3">
        <f>RSI!A1288</f>
        <v>44187</v>
      </c>
      <c r="B1288" s="2">
        <f>RSI!B1288</f>
        <v>7.8273999999999999</v>
      </c>
      <c r="C1288" s="2">
        <f>RSI!I1288</f>
        <v>48.868387465551329</v>
      </c>
      <c r="D1288" s="2">
        <f>MACD!E1288</f>
        <v>-2.3825421339542352E-2</v>
      </c>
      <c r="E1288" s="2">
        <f>MACD!F1288</f>
        <v>1.2426365603576061E-2</v>
      </c>
      <c r="F1288" s="2">
        <f>'Moving Avg'!D1288</f>
        <v>7.8601199999999993</v>
      </c>
      <c r="G1288" s="2">
        <f>'Moving Avg'!F1288</f>
        <v>7.8198299999999987</v>
      </c>
      <c r="H1288" s="2">
        <f>'Moving Avg'!G1288</f>
        <v>7.8560519999999983</v>
      </c>
      <c r="I1288" s="2">
        <f>'Moving Avg'!H1288</f>
        <v>7.4428759999999992</v>
      </c>
      <c r="J1288" s="5" t="str">
        <f>OBV!F1288</f>
        <v>BULLISH</v>
      </c>
      <c r="K1288" s="5" t="str">
        <f>OBV!G1288</f>
        <v>NEUTRAL</v>
      </c>
      <c r="L1288" s="5" t="str">
        <f>OBV!H1288</f>
        <v>BULLISH DIVERGENCE</v>
      </c>
      <c r="M1288" s="7">
        <f t="shared" si="200"/>
        <v>25</v>
      </c>
      <c r="N1288" s="7">
        <f t="shared" si="201"/>
        <v>100</v>
      </c>
      <c r="O1288" s="7">
        <f t="shared" si="202"/>
        <v>50</v>
      </c>
      <c r="P1288" s="7">
        <f t="shared" si="203"/>
        <v>66.5</v>
      </c>
      <c r="Q1288" s="8">
        <f t="shared" si="204"/>
        <v>61.225000000000001</v>
      </c>
      <c r="R1288" s="8">
        <f t="shared" si="205"/>
        <v>59.125</v>
      </c>
      <c r="S1288" s="8">
        <f t="shared" si="206"/>
        <v>61.174999999999997</v>
      </c>
      <c r="T1288" s="8">
        <f t="shared" si="207"/>
        <v>60.375</v>
      </c>
      <c r="U1288" s="7">
        <f t="shared" si="208"/>
        <v>60.508333333333326</v>
      </c>
      <c r="V1288" s="7">
        <f t="shared" si="209"/>
        <v>60.474999999999994</v>
      </c>
    </row>
    <row r="1289" spans="1:22" ht="13.5" x14ac:dyDescent="0.25">
      <c r="A1289" s="3">
        <f>RSI!A1289</f>
        <v>44188</v>
      </c>
      <c r="B1289" s="2">
        <f>RSI!B1289</f>
        <v>7.8273999999999999</v>
      </c>
      <c r="C1289" s="2">
        <f>RSI!I1289</f>
        <v>48.868387465551336</v>
      </c>
      <c r="D1289" s="2">
        <f>MACD!E1289</f>
        <v>-2.8161939933165847E-2</v>
      </c>
      <c r="E1289" s="2">
        <f>MACD!F1289</f>
        <v>4.3087044962276787E-3</v>
      </c>
      <c r="F1289" s="2">
        <f>'Moving Avg'!D1289</f>
        <v>7.8470200000000006</v>
      </c>
      <c r="G1289" s="2">
        <f>'Moving Avg'!F1289</f>
        <v>7.823105</v>
      </c>
      <c r="H1289" s="2">
        <f>'Moving Avg'!G1289</f>
        <v>7.8530399999999982</v>
      </c>
      <c r="I1289" s="2">
        <f>'Moving Avg'!H1289</f>
        <v>7.4479749999999987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  <c r="M1289" s="7">
        <f t="shared" si="200"/>
        <v>25</v>
      </c>
      <c r="N1289" s="7">
        <f t="shared" si="201"/>
        <v>100</v>
      </c>
      <c r="O1289" s="7">
        <f t="shared" si="202"/>
        <v>50</v>
      </c>
      <c r="P1289" s="7">
        <f t="shared" si="203"/>
        <v>16.5</v>
      </c>
      <c r="Q1289" s="8">
        <f t="shared" si="204"/>
        <v>53.725000000000001</v>
      </c>
      <c r="R1289" s="8">
        <f t="shared" si="205"/>
        <v>46.625</v>
      </c>
      <c r="S1289" s="8">
        <f t="shared" si="206"/>
        <v>38.674999999999997</v>
      </c>
      <c r="T1289" s="8">
        <f t="shared" si="207"/>
        <v>47.875</v>
      </c>
      <c r="U1289" s="7">
        <f t="shared" si="208"/>
        <v>46.341666666666661</v>
      </c>
      <c r="V1289" s="7">
        <f t="shared" si="209"/>
        <v>46.724999999999994</v>
      </c>
    </row>
    <row r="1290" spans="1:22" ht="13.5" x14ac:dyDescent="0.25">
      <c r="A1290" s="3">
        <f>RSI!A1290</f>
        <v>44189</v>
      </c>
      <c r="B1290" s="2">
        <f>RSI!B1290</f>
        <v>7.7946</v>
      </c>
      <c r="C1290" s="2">
        <f>RSI!I1290</f>
        <v>45.840997428588203</v>
      </c>
      <c r="D1290" s="2">
        <f>MACD!E1290</f>
        <v>-3.7393549202435317E-2</v>
      </c>
      <c r="E1290" s="2">
        <f>MACD!F1290</f>
        <v>-4.0317462435049203E-3</v>
      </c>
      <c r="F1290" s="2">
        <f>'Moving Avg'!D1290</f>
        <v>7.8339200000000009</v>
      </c>
      <c r="G1290" s="2">
        <f>'Moving Avg'!F1290</f>
        <v>7.8263800000000021</v>
      </c>
      <c r="H1290" s="2">
        <f>'Moving Avg'!G1290</f>
        <v>7.84924</v>
      </c>
      <c r="I1290" s="2">
        <f>'Moving Avg'!H1290</f>
        <v>7.4533594999999995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  <c r="M1290" s="7">
        <f t="shared" si="200"/>
        <v>25</v>
      </c>
      <c r="N1290" s="7">
        <f t="shared" si="201"/>
        <v>100</v>
      </c>
      <c r="O1290" s="7">
        <f t="shared" si="202"/>
        <v>50</v>
      </c>
      <c r="P1290" s="7">
        <f t="shared" si="203"/>
        <v>16.5</v>
      </c>
      <c r="Q1290" s="8">
        <f t="shared" si="204"/>
        <v>53.725000000000001</v>
      </c>
      <c r="R1290" s="8">
        <f t="shared" si="205"/>
        <v>46.625</v>
      </c>
      <c r="S1290" s="8">
        <f t="shared" si="206"/>
        <v>38.674999999999997</v>
      </c>
      <c r="T1290" s="8">
        <f t="shared" si="207"/>
        <v>47.875</v>
      </c>
      <c r="U1290" s="7">
        <f t="shared" si="208"/>
        <v>46.341666666666661</v>
      </c>
      <c r="V1290" s="7">
        <f t="shared" si="209"/>
        <v>46.724999999999994</v>
      </c>
    </row>
    <row r="1291" spans="1:22" ht="13.5" x14ac:dyDescent="0.25">
      <c r="A1291" s="3">
        <f>RSI!A1291</f>
        <v>44190</v>
      </c>
      <c r="B1291" s="2">
        <f>RSI!B1291</f>
        <v>7.8470000000000004</v>
      </c>
      <c r="C1291" s="2">
        <f>RSI!I1291</f>
        <v>51.057382979168892</v>
      </c>
      <c r="D1291" s="2">
        <f>MACD!E1291</f>
        <v>-4.0766535960952588E-2</v>
      </c>
      <c r="E1291" s="2">
        <f>MACD!F1291</f>
        <v>-1.1378704186994455E-2</v>
      </c>
      <c r="F1291" s="2">
        <f>'Moving Avg'!D1291</f>
        <v>7.8313000000000006</v>
      </c>
      <c r="G1291" s="2">
        <f>'Moving Avg'!F1291</f>
        <v>7.8224500000000017</v>
      </c>
      <c r="H1291" s="2">
        <f>'Moving Avg'!G1291</f>
        <v>7.8492399999999982</v>
      </c>
      <c r="I1291" s="2">
        <f>'Moving Avg'!H1291</f>
        <v>7.4585864999999991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  <c r="M1291" s="7">
        <f t="shared" si="200"/>
        <v>25</v>
      </c>
      <c r="N1291" s="7">
        <f t="shared" si="201"/>
        <v>100</v>
      </c>
      <c r="O1291" s="7">
        <f t="shared" si="202"/>
        <v>50</v>
      </c>
      <c r="P1291" s="7">
        <f t="shared" si="203"/>
        <v>16.5</v>
      </c>
      <c r="Q1291" s="8">
        <f t="shared" si="204"/>
        <v>53.725000000000001</v>
      </c>
      <c r="R1291" s="8">
        <f t="shared" si="205"/>
        <v>46.625</v>
      </c>
      <c r="S1291" s="8">
        <f t="shared" si="206"/>
        <v>38.674999999999997</v>
      </c>
      <c r="T1291" s="8">
        <f t="shared" si="207"/>
        <v>47.875</v>
      </c>
      <c r="U1291" s="7">
        <f t="shared" si="208"/>
        <v>46.341666666666661</v>
      </c>
      <c r="V1291" s="7">
        <f t="shared" si="209"/>
        <v>46.724999999999994</v>
      </c>
    </row>
    <row r="1292" spans="1:22" ht="13.5" x14ac:dyDescent="0.25">
      <c r="A1292" s="3">
        <f>RSI!A1292</f>
        <v>44193</v>
      </c>
      <c r="B1292" s="2">
        <f>RSI!B1292</f>
        <v>7.8470000000000004</v>
      </c>
      <c r="C1292" s="2">
        <f>RSI!I1292</f>
        <v>51.057382979168899</v>
      </c>
      <c r="D1292" s="2">
        <f>MACD!E1292</f>
        <v>-3.1598744549979685E-2</v>
      </c>
      <c r="E1292" s="2">
        <f>MACD!F1292</f>
        <v>-1.5422712259591503E-2</v>
      </c>
      <c r="F1292" s="2">
        <f>'Moving Avg'!D1292</f>
        <v>7.8286800000000003</v>
      </c>
      <c r="G1292" s="2">
        <f>'Moving Avg'!F1292</f>
        <v>7.8185200000000012</v>
      </c>
      <c r="H1292" s="2">
        <f>'Moving Avg'!G1292</f>
        <v>7.8489779999999989</v>
      </c>
      <c r="I1292" s="2">
        <f>'Moving Avg'!H1292</f>
        <v>7.4648329999999996</v>
      </c>
      <c r="J1292" s="5" t="str">
        <f>OBV!F1292</f>
        <v>BEARISH</v>
      </c>
      <c r="K1292" s="5" t="str">
        <f>OBV!G1292</f>
        <v>NEUTRAL</v>
      </c>
      <c r="L1292" s="5" t="str">
        <f>OBV!H1292</f>
        <v>CONFIRMED BEARISH</v>
      </c>
      <c r="M1292" s="7">
        <f t="shared" si="200"/>
        <v>25</v>
      </c>
      <c r="N1292" s="7">
        <f t="shared" si="201"/>
        <v>45</v>
      </c>
      <c r="O1292" s="7">
        <f t="shared" si="202"/>
        <v>50</v>
      </c>
      <c r="P1292" s="7">
        <f t="shared" si="203"/>
        <v>16.5</v>
      </c>
      <c r="Q1292" s="8">
        <f t="shared" si="204"/>
        <v>34.475000000000001</v>
      </c>
      <c r="R1292" s="8">
        <f t="shared" si="205"/>
        <v>35.625</v>
      </c>
      <c r="S1292" s="8">
        <f t="shared" si="206"/>
        <v>30.425000000000001</v>
      </c>
      <c r="T1292" s="8">
        <f t="shared" si="207"/>
        <v>34.125</v>
      </c>
      <c r="U1292" s="7">
        <f t="shared" si="208"/>
        <v>33.508333333333333</v>
      </c>
      <c r="V1292" s="7">
        <f t="shared" si="209"/>
        <v>33.662499999999994</v>
      </c>
    </row>
    <row r="1293" spans="1:22" ht="13.5" x14ac:dyDescent="0.25">
      <c r="A1293" s="3">
        <f>RSI!A1293</f>
        <v>44194</v>
      </c>
      <c r="B1293" s="2">
        <f>RSI!B1293</f>
        <v>7.8601000000000001</v>
      </c>
      <c r="C1293" s="2">
        <f>RSI!I1293</f>
        <v>52.387021985167991</v>
      </c>
      <c r="D1293" s="2">
        <f>MACD!E1293</f>
        <v>-2.4876984959615989E-2</v>
      </c>
      <c r="E1293" s="2">
        <f>MACD!F1293</f>
        <v>-1.7313566799596398E-2</v>
      </c>
      <c r="F1293" s="2">
        <f>'Moving Avg'!D1293</f>
        <v>7.8352200000000014</v>
      </c>
      <c r="G1293" s="2">
        <f>'Moving Avg'!F1293</f>
        <v>7.8185200000000012</v>
      </c>
      <c r="H1293" s="2">
        <f>'Moving Avg'!G1293</f>
        <v>7.8489779999999971</v>
      </c>
      <c r="I1293" s="2">
        <f>'Moving Avg'!H1293</f>
        <v>7.4711750000000006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  <c r="M1293" s="7">
        <f t="shared" si="200"/>
        <v>25</v>
      </c>
      <c r="N1293" s="7">
        <f t="shared" si="201"/>
        <v>45</v>
      </c>
      <c r="O1293" s="7">
        <f t="shared" si="202"/>
        <v>50</v>
      </c>
      <c r="P1293" s="7">
        <f t="shared" si="203"/>
        <v>83.5</v>
      </c>
      <c r="Q1293" s="8">
        <f t="shared" si="204"/>
        <v>44.524999999999999</v>
      </c>
      <c r="R1293" s="8">
        <f t="shared" si="205"/>
        <v>52.375</v>
      </c>
      <c r="S1293" s="8">
        <f t="shared" si="206"/>
        <v>60.575000000000003</v>
      </c>
      <c r="T1293" s="8">
        <f t="shared" si="207"/>
        <v>50.875</v>
      </c>
      <c r="U1293" s="7">
        <f t="shared" si="208"/>
        <v>52.491666666666674</v>
      </c>
      <c r="V1293" s="7">
        <f t="shared" si="209"/>
        <v>52.087500000000006</v>
      </c>
    </row>
    <row r="1294" spans="1:22" ht="13.5" x14ac:dyDescent="0.25">
      <c r="A1294" s="3">
        <f>RSI!A1294</f>
        <v>44195</v>
      </c>
      <c r="B1294" s="2">
        <f>RSI!B1294</f>
        <v>7.8601000000000001</v>
      </c>
      <c r="C1294" s="2">
        <f>RSI!I1294</f>
        <v>52.387021985167976</v>
      </c>
      <c r="D1294" s="2">
        <f>MACD!E1294</f>
        <v>-1.4280996847968019E-2</v>
      </c>
      <c r="E1294" s="2">
        <f>MACD!F1294</f>
        <v>-1.6707052809270723E-2</v>
      </c>
      <c r="F1294" s="2">
        <f>'Moving Avg'!D1294</f>
        <v>7.8417600000000007</v>
      </c>
      <c r="G1294" s="2">
        <f>'Moving Avg'!F1294</f>
        <v>7.821464999999999</v>
      </c>
      <c r="H1294" s="2">
        <f>'Moving Avg'!G1294</f>
        <v>7.8496319999999979</v>
      </c>
      <c r="I1294" s="2">
        <f>'Moving Avg'!H1294</f>
        <v>7.4767670000000006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83.5</v>
      </c>
      <c r="Q1294" s="8">
        <f t="shared" si="204"/>
        <v>28.774999999999999</v>
      </c>
      <c r="R1294" s="8">
        <f t="shared" si="205"/>
        <v>43.375</v>
      </c>
      <c r="S1294" s="8">
        <f t="shared" si="206"/>
        <v>53.825000000000003</v>
      </c>
      <c r="T1294" s="8">
        <f t="shared" si="207"/>
        <v>39.625</v>
      </c>
      <c r="U1294" s="7">
        <f t="shared" si="208"/>
        <v>41.991666666666667</v>
      </c>
      <c r="V1294" s="7">
        <f t="shared" si="209"/>
        <v>41.400000000000006</v>
      </c>
    </row>
    <row r="1295" spans="1:22" ht="13.5" x14ac:dyDescent="0.25">
      <c r="A1295" s="3">
        <f>RSI!A1295</f>
        <v>44196</v>
      </c>
      <c r="B1295" s="2">
        <f>RSI!B1295</f>
        <v>7.7290999999999999</v>
      </c>
      <c r="C1295" s="2">
        <f>RSI!I1295</f>
        <v>39.835723997359722</v>
      </c>
      <c r="D1295" s="2">
        <f>MACD!E1295</f>
        <v>-7.8521132633024848E-4</v>
      </c>
      <c r="E1295" s="2">
        <f>MACD!F1295</f>
        <v>-1.3522684512682629E-2</v>
      </c>
      <c r="F1295" s="2">
        <f>'Moving Avg'!D1295</f>
        <v>7.8286600000000011</v>
      </c>
      <c r="G1295" s="2">
        <f>'Moving Avg'!F1295</f>
        <v>7.8178599999999987</v>
      </c>
      <c r="H1295" s="2">
        <f>'Moving Avg'!G1295</f>
        <v>7.8443919999999983</v>
      </c>
      <c r="I1295" s="2">
        <f>'Moving Avg'!H1295</f>
        <v>7.4821240000000016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  <c r="M1295" s="7">
        <f t="shared" si="200"/>
        <v>25</v>
      </c>
      <c r="N1295" s="7">
        <f t="shared" si="201"/>
        <v>0</v>
      </c>
      <c r="O1295" s="7">
        <f t="shared" si="202"/>
        <v>50</v>
      </c>
      <c r="P1295" s="7">
        <f t="shared" si="203"/>
        <v>66.5</v>
      </c>
      <c r="Q1295" s="8">
        <f t="shared" si="204"/>
        <v>26.225000000000001</v>
      </c>
      <c r="R1295" s="8">
        <f t="shared" si="205"/>
        <v>39.125</v>
      </c>
      <c r="S1295" s="8">
        <f t="shared" si="206"/>
        <v>46.174999999999997</v>
      </c>
      <c r="T1295" s="8">
        <f t="shared" si="207"/>
        <v>35.375</v>
      </c>
      <c r="U1295" s="7">
        <f t="shared" si="208"/>
        <v>37.174999999999997</v>
      </c>
      <c r="V1295" s="7">
        <f t="shared" si="209"/>
        <v>36.724999999999994</v>
      </c>
    </row>
    <row r="1296" spans="1:22" ht="13.5" x14ac:dyDescent="0.25">
      <c r="A1296" s="3">
        <f>RSI!A1296</f>
        <v>44200</v>
      </c>
      <c r="B1296" s="2">
        <f>RSI!B1296</f>
        <v>7.9256000000000002</v>
      </c>
      <c r="C1296" s="2">
        <f>RSI!I1296</f>
        <v>56.623561658991733</v>
      </c>
      <c r="D1296" s="2">
        <f>MACD!E1296</f>
        <v>-3.2653199765988461E-3</v>
      </c>
      <c r="E1296" s="2">
        <f>MACD!F1296</f>
        <v>-1.1471211605465874E-2</v>
      </c>
      <c r="F1296" s="2">
        <f>'Moving Avg'!D1296</f>
        <v>7.8443799999999992</v>
      </c>
      <c r="G1296" s="2">
        <f>'Moving Avg'!F1296</f>
        <v>7.8244099999999985</v>
      </c>
      <c r="H1296" s="2">
        <f>'Moving Avg'!G1296</f>
        <v>7.8477979999999983</v>
      </c>
      <c r="I1296" s="2">
        <f>'Moving Avg'!H1296</f>
        <v>7.4887635000000001</v>
      </c>
      <c r="J1296" s="5" t="str">
        <f>OBV!F1296</f>
        <v>BEARISH</v>
      </c>
      <c r="K1296" s="5" t="str">
        <f>OBV!G1296</f>
        <v>NEUTRAL</v>
      </c>
      <c r="L1296" s="5" t="str">
        <f>OBV!H1296</f>
        <v>BEARISH DIVERGENCE</v>
      </c>
      <c r="M1296" s="7">
        <f t="shared" si="200"/>
        <v>25</v>
      </c>
      <c r="N1296" s="7">
        <f t="shared" si="201"/>
        <v>0</v>
      </c>
      <c r="O1296" s="7">
        <f t="shared" si="202"/>
        <v>50</v>
      </c>
      <c r="P1296" s="7">
        <f t="shared" si="203"/>
        <v>16.5</v>
      </c>
      <c r="Q1296" s="8">
        <f t="shared" si="204"/>
        <v>18.725000000000001</v>
      </c>
      <c r="R1296" s="8">
        <f t="shared" si="205"/>
        <v>26.625</v>
      </c>
      <c r="S1296" s="8">
        <f t="shared" si="206"/>
        <v>23.675000000000001</v>
      </c>
      <c r="T1296" s="8">
        <f t="shared" si="207"/>
        <v>22.875</v>
      </c>
      <c r="U1296" s="7">
        <f t="shared" si="208"/>
        <v>23.008333333333336</v>
      </c>
      <c r="V1296" s="7">
        <f t="shared" si="209"/>
        <v>22.975000000000001</v>
      </c>
    </row>
    <row r="1297" spans="1:22" ht="13.5" x14ac:dyDescent="0.25">
      <c r="A1297" s="3">
        <f>RSI!A1297</f>
        <v>44201</v>
      </c>
      <c r="B1297" s="2">
        <f>RSI!B1297</f>
        <v>7.9256000000000002</v>
      </c>
      <c r="C1297" s="2">
        <f>RSI!I1297</f>
        <v>56.623561658991733</v>
      </c>
      <c r="D1297" s="2">
        <f>MACD!E1297</f>
        <v>-5.9176521672474891E-3</v>
      </c>
      <c r="E1297" s="2">
        <f>MACD!F1297</f>
        <v>-1.0360499717822196E-2</v>
      </c>
      <c r="F1297" s="2">
        <f>'Moving Avg'!D1297</f>
        <v>7.8601000000000001</v>
      </c>
      <c r="G1297" s="2">
        <f>'Moving Avg'!F1297</f>
        <v>7.8316149999999993</v>
      </c>
      <c r="H1297" s="2">
        <f>'Moving Avg'!G1297</f>
        <v>7.8477979999999965</v>
      </c>
      <c r="I1297" s="2">
        <f>'Moving Avg'!H1297</f>
        <v>7.4961525000000009</v>
      </c>
      <c r="J1297" s="5" t="str">
        <f>OBV!F1297</f>
        <v>BEARISH</v>
      </c>
      <c r="K1297" s="5" t="str">
        <f>OBV!G1297</f>
        <v>NEUTRAL</v>
      </c>
      <c r="L1297" s="5" t="str">
        <f>OBV!H1297</f>
        <v>BEARISH DIVERGENCE</v>
      </c>
      <c r="M1297" s="7">
        <f t="shared" si="200"/>
        <v>25</v>
      </c>
      <c r="N1297" s="7">
        <f t="shared" si="201"/>
        <v>0</v>
      </c>
      <c r="O1297" s="7">
        <f t="shared" si="202"/>
        <v>50</v>
      </c>
      <c r="P1297" s="7">
        <f t="shared" si="203"/>
        <v>16.5</v>
      </c>
      <c r="Q1297" s="8">
        <f t="shared" si="204"/>
        <v>18.725000000000001</v>
      </c>
      <c r="R1297" s="8">
        <f t="shared" si="205"/>
        <v>26.625</v>
      </c>
      <c r="S1297" s="8">
        <f t="shared" si="206"/>
        <v>23.675000000000001</v>
      </c>
      <c r="T1297" s="8">
        <f t="shared" si="207"/>
        <v>22.875</v>
      </c>
      <c r="U1297" s="7">
        <f t="shared" si="208"/>
        <v>23.008333333333336</v>
      </c>
      <c r="V1297" s="7">
        <f t="shared" si="209"/>
        <v>22.975000000000001</v>
      </c>
    </row>
    <row r="1298" spans="1:22" ht="13.5" x14ac:dyDescent="0.25">
      <c r="A1298" s="3">
        <f>RSI!A1298</f>
        <v>44202</v>
      </c>
      <c r="B1298" s="2">
        <f>RSI!B1298</f>
        <v>7.7290999999999999</v>
      </c>
      <c r="C1298" s="2">
        <f>RSI!I1298</f>
        <v>42.77955750700314</v>
      </c>
      <c r="D1298" s="2">
        <f>MACD!E1298</f>
        <v>8.5009500152999351E-4</v>
      </c>
      <c r="E1298" s="2">
        <f>MACD!F1298</f>
        <v>-8.1183807739517583E-3</v>
      </c>
      <c r="F1298" s="2">
        <f>'Moving Avg'!D1298</f>
        <v>7.8338999999999999</v>
      </c>
      <c r="G1298" s="2">
        <f>'Moving Avg'!F1298</f>
        <v>7.8329249999999986</v>
      </c>
      <c r="H1298" s="2">
        <f>'Moving Avg'!G1298</f>
        <v>7.8436059999999976</v>
      </c>
      <c r="I1298" s="2">
        <f>'Moving Avg'!H1298</f>
        <v>7.5034590000000003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  <c r="M1298" s="7">
        <f t="shared" si="200"/>
        <v>25</v>
      </c>
      <c r="N1298" s="7">
        <f t="shared" si="201"/>
        <v>0</v>
      </c>
      <c r="O1298" s="7">
        <f t="shared" si="202"/>
        <v>50</v>
      </c>
      <c r="P1298" s="7">
        <f t="shared" si="203"/>
        <v>16.5</v>
      </c>
      <c r="Q1298" s="8">
        <f t="shared" si="204"/>
        <v>18.725000000000001</v>
      </c>
      <c r="R1298" s="8">
        <f t="shared" si="205"/>
        <v>26.625</v>
      </c>
      <c r="S1298" s="8">
        <f t="shared" si="206"/>
        <v>23.675000000000001</v>
      </c>
      <c r="T1298" s="8">
        <f t="shared" si="207"/>
        <v>22.875</v>
      </c>
      <c r="U1298" s="7">
        <f t="shared" si="208"/>
        <v>23.008333333333336</v>
      </c>
      <c r="V1298" s="7">
        <f t="shared" si="209"/>
        <v>22.975000000000001</v>
      </c>
    </row>
    <row r="1299" spans="1:22" ht="13.5" x14ac:dyDescent="0.25">
      <c r="A1299" s="3">
        <f>RSI!A1299</f>
        <v>44203</v>
      </c>
      <c r="B1299" s="2">
        <f>RSI!B1299</f>
        <v>7.7946</v>
      </c>
      <c r="C1299" s="2">
        <f>RSI!I1299</f>
        <v>47.396384113308663</v>
      </c>
      <c r="D1299" s="2">
        <f>MACD!E1299</f>
        <v>2.4111493930050187E-3</v>
      </c>
      <c r="E1299" s="2">
        <f>MACD!F1299</f>
        <v>-6.0124747405604032E-3</v>
      </c>
      <c r="F1299" s="2">
        <f>'Moving Avg'!D1299</f>
        <v>7.8208000000000002</v>
      </c>
      <c r="G1299" s="2">
        <f>'Moving Avg'!F1299</f>
        <v>7.8335799999999995</v>
      </c>
      <c r="H1299" s="2">
        <f>'Moving Avg'!G1299</f>
        <v>7.8409859999999973</v>
      </c>
      <c r="I1299" s="2">
        <f>'Moving Avg'!H1299</f>
        <v>7.5109729999999999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16.5</v>
      </c>
      <c r="Q1299" s="8">
        <f t="shared" si="204"/>
        <v>18.725000000000001</v>
      </c>
      <c r="R1299" s="8">
        <f t="shared" si="205"/>
        <v>26.625</v>
      </c>
      <c r="S1299" s="8">
        <f t="shared" si="206"/>
        <v>23.675000000000001</v>
      </c>
      <c r="T1299" s="8">
        <f t="shared" si="207"/>
        <v>22.875</v>
      </c>
      <c r="U1299" s="7">
        <f t="shared" si="208"/>
        <v>23.008333333333336</v>
      </c>
      <c r="V1299" s="7">
        <f t="shared" si="209"/>
        <v>22.975000000000001</v>
      </c>
    </row>
    <row r="1300" spans="1:22" ht="13.5" x14ac:dyDescent="0.25">
      <c r="A1300" s="3">
        <f>RSI!A1300</f>
        <v>44204</v>
      </c>
      <c r="B1300" s="2">
        <f>RSI!B1300</f>
        <v>7.7290999999999999</v>
      </c>
      <c r="C1300" s="2">
        <f>RSI!I1300</f>
        <v>43.607284050389929</v>
      </c>
      <c r="D1300" s="2">
        <f>MACD!E1300</f>
        <v>3.7862073989414213E-3</v>
      </c>
      <c r="E1300" s="2">
        <f>MACD!F1300</f>
        <v>-4.0527383126600387E-3</v>
      </c>
      <c r="F1300" s="2">
        <f>'Moving Avg'!D1300</f>
        <v>7.8208000000000002</v>
      </c>
      <c r="G1300" s="2">
        <f>'Moving Avg'!F1300</f>
        <v>7.8335799999999995</v>
      </c>
      <c r="H1300" s="2">
        <f>'Moving Avg'!G1300</f>
        <v>7.8409859999999973</v>
      </c>
      <c r="I1300" s="2">
        <f>'Moving Avg'!H1300</f>
        <v>7.5190589999999995</v>
      </c>
      <c r="J1300" s="5" t="str">
        <f>OBV!F1300</f>
        <v>BULLISH</v>
      </c>
      <c r="K1300" s="5" t="str">
        <f>OBV!G1300</f>
        <v>NEUTRAL</v>
      </c>
      <c r="L1300" s="5" t="str">
        <f>OBV!H1300</f>
        <v>NEUTRAL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49.5</v>
      </c>
      <c r="Q1300" s="8">
        <f t="shared" si="204"/>
        <v>23.675000000000001</v>
      </c>
      <c r="R1300" s="8">
        <f t="shared" si="205"/>
        <v>34.875</v>
      </c>
      <c r="S1300" s="8">
        <f t="shared" si="206"/>
        <v>38.525000000000006</v>
      </c>
      <c r="T1300" s="8">
        <f t="shared" si="207"/>
        <v>31.125</v>
      </c>
      <c r="U1300" s="7">
        <f t="shared" si="208"/>
        <v>32.358333333333334</v>
      </c>
      <c r="V1300" s="7">
        <f t="shared" si="209"/>
        <v>32.049999999999997</v>
      </c>
    </row>
    <row r="1301" spans="1:22" ht="13.5" x14ac:dyDescent="0.25">
      <c r="A1301" s="3">
        <f>RSI!A1301</f>
        <v>44207</v>
      </c>
      <c r="B1301" s="2">
        <f>RSI!B1301</f>
        <v>7.6635999999999997</v>
      </c>
      <c r="C1301" s="2">
        <f>RSI!I1301</f>
        <v>40.150542097061944</v>
      </c>
      <c r="D1301" s="2">
        <f>MACD!E1301</f>
        <v>1.8480213444630245E-2</v>
      </c>
      <c r="E1301" s="2">
        <f>MACD!F1301</f>
        <v>4.53852038798018E-4</v>
      </c>
      <c r="F1301" s="2">
        <f>'Moving Avg'!D1301</f>
        <v>7.7683999999999997</v>
      </c>
      <c r="G1301" s="2">
        <f>'Moving Avg'!F1301</f>
        <v>7.8276849999999998</v>
      </c>
      <c r="H1301" s="2">
        <f>'Moving Avg'!G1301</f>
        <v>7.8363999999999967</v>
      </c>
      <c r="I1301" s="2">
        <f>'Moving Avg'!H1301</f>
        <v>7.5261879999999994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16.5</v>
      </c>
      <c r="Q1301" s="8">
        <f t="shared" si="204"/>
        <v>18.725000000000001</v>
      </c>
      <c r="R1301" s="8">
        <f t="shared" si="205"/>
        <v>26.625</v>
      </c>
      <c r="S1301" s="8">
        <f t="shared" si="206"/>
        <v>23.675000000000001</v>
      </c>
      <c r="T1301" s="8">
        <f t="shared" si="207"/>
        <v>22.875</v>
      </c>
      <c r="U1301" s="7">
        <f t="shared" si="208"/>
        <v>23.008333333333336</v>
      </c>
      <c r="V1301" s="7">
        <f t="shared" si="209"/>
        <v>22.975000000000001</v>
      </c>
    </row>
    <row r="1302" spans="1:22" ht="13.5" x14ac:dyDescent="0.25">
      <c r="A1302" s="3">
        <f>RSI!A1302</f>
        <v>44208</v>
      </c>
      <c r="B1302" s="2">
        <f>RSI!B1302</f>
        <v>7.7290999999999999</v>
      </c>
      <c r="C1302" s="2">
        <f>RSI!I1302</f>
        <v>44.857886892179224</v>
      </c>
      <c r="D1302" s="2">
        <f>MACD!E1302</f>
        <v>2.7020187258835371E-2</v>
      </c>
      <c r="E1302" s="2">
        <f>MACD!F1302</f>
        <v>5.7671190828054893E-3</v>
      </c>
      <c r="F1302" s="2">
        <f>'Moving Avg'!D1302</f>
        <v>7.7290999999999999</v>
      </c>
      <c r="G1302" s="2">
        <f>'Moving Avg'!F1302</f>
        <v>7.8211349999999999</v>
      </c>
      <c r="H1302" s="2">
        <f>'Moving Avg'!G1302</f>
        <v>7.8332559999999978</v>
      </c>
      <c r="I1302" s="2">
        <f>'Moving Avg'!H1302</f>
        <v>7.5336445000000003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66.5</v>
      </c>
      <c r="Q1302" s="8">
        <f t="shared" si="204"/>
        <v>26.225000000000001</v>
      </c>
      <c r="R1302" s="8">
        <f t="shared" si="205"/>
        <v>39.125</v>
      </c>
      <c r="S1302" s="8">
        <f t="shared" si="206"/>
        <v>46.174999999999997</v>
      </c>
      <c r="T1302" s="8">
        <f t="shared" si="207"/>
        <v>35.375</v>
      </c>
      <c r="U1302" s="7">
        <f t="shared" si="208"/>
        <v>37.174999999999997</v>
      </c>
      <c r="V1302" s="7">
        <f t="shared" si="209"/>
        <v>36.724999999999994</v>
      </c>
    </row>
    <row r="1303" spans="1:22" ht="13.5" x14ac:dyDescent="0.25">
      <c r="A1303" s="3">
        <f>RSI!A1303</f>
        <v>44209</v>
      </c>
      <c r="B1303" s="2">
        <f>RSI!B1303</f>
        <v>7.7946</v>
      </c>
      <c r="C1303" s="2">
        <f>RSI!I1303</f>
        <v>49.163875777364055</v>
      </c>
      <c r="D1303" s="2">
        <f>MACD!E1303</f>
        <v>3.1910250078980518E-2</v>
      </c>
      <c r="E1303" s="2">
        <f>MACD!F1303</f>
        <v>1.0995745282040496E-2</v>
      </c>
      <c r="F1303" s="2">
        <f>'Moving Avg'!D1303</f>
        <v>7.7421999999999995</v>
      </c>
      <c r="G1303" s="2">
        <f>'Moving Avg'!F1303</f>
        <v>7.8178600000000005</v>
      </c>
      <c r="H1303" s="2">
        <f>'Moving Avg'!G1303</f>
        <v>7.8314219999999981</v>
      </c>
      <c r="I1303" s="2">
        <f>'Moving Avg'!H1303</f>
        <v>7.5414284999999985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83.5</v>
      </c>
      <c r="Q1303" s="8">
        <f t="shared" si="204"/>
        <v>28.774999999999999</v>
      </c>
      <c r="R1303" s="8">
        <f t="shared" si="205"/>
        <v>43.375</v>
      </c>
      <c r="S1303" s="8">
        <f t="shared" si="206"/>
        <v>53.825000000000003</v>
      </c>
      <c r="T1303" s="8">
        <f t="shared" si="207"/>
        <v>39.625</v>
      </c>
      <c r="U1303" s="7">
        <f t="shared" si="208"/>
        <v>41.991666666666667</v>
      </c>
      <c r="V1303" s="7">
        <f t="shared" si="209"/>
        <v>41.400000000000006</v>
      </c>
    </row>
    <row r="1304" spans="1:22" ht="13.5" x14ac:dyDescent="0.25">
      <c r="A1304" s="3">
        <f>RSI!A1304</f>
        <v>44211</v>
      </c>
      <c r="B1304" s="2">
        <f>RSI!B1304</f>
        <v>7.8601000000000001</v>
      </c>
      <c r="C1304" s="2">
        <f>RSI!I1304</f>
        <v>53.107349607100247</v>
      </c>
      <c r="D1304" s="2">
        <f>MACD!E1304</f>
        <v>3.1272433199277749E-2</v>
      </c>
      <c r="E1304" s="2">
        <f>MACD!F1304</f>
        <v>1.5051082865487947E-2</v>
      </c>
      <c r="F1304" s="2">
        <f>'Moving Avg'!D1304</f>
        <v>7.7553000000000001</v>
      </c>
      <c r="G1304" s="2">
        <f>'Moving Avg'!F1304</f>
        <v>7.8162199999999995</v>
      </c>
      <c r="H1304" s="2">
        <f>'Moving Avg'!G1304</f>
        <v>7.8315519999999967</v>
      </c>
      <c r="I1304" s="2">
        <f>'Moving Avg'!H1304</f>
        <v>7.5495399999999995</v>
      </c>
      <c r="J1304" s="5" t="str">
        <f>OBV!F1304</f>
        <v>BULLISH</v>
      </c>
      <c r="K1304" s="5" t="str">
        <f>OBV!G1304</f>
        <v>STRONG</v>
      </c>
      <c r="L1304" s="5" t="str">
        <f>OBV!H1304</f>
        <v>CONFIRMED BULLISH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100</v>
      </c>
      <c r="Q1304" s="8">
        <f t="shared" si="204"/>
        <v>31.25</v>
      </c>
      <c r="R1304" s="8">
        <f t="shared" si="205"/>
        <v>47.5</v>
      </c>
      <c r="S1304" s="8">
        <f t="shared" si="206"/>
        <v>61.25</v>
      </c>
      <c r="T1304" s="8">
        <f t="shared" si="207"/>
        <v>43.75</v>
      </c>
      <c r="U1304" s="7">
        <f t="shared" si="208"/>
        <v>46.666666666666664</v>
      </c>
      <c r="V1304" s="7">
        <f t="shared" si="209"/>
        <v>45.9375</v>
      </c>
    </row>
    <row r="1305" spans="1:22" ht="13.5" x14ac:dyDescent="0.25">
      <c r="A1305" s="3">
        <f>RSI!A1305</f>
        <v>44214</v>
      </c>
      <c r="B1305" s="2">
        <f>RSI!B1305</f>
        <v>7.9256000000000002</v>
      </c>
      <c r="C1305" s="2">
        <f>RSI!I1305</f>
        <v>56.722707509988616</v>
      </c>
      <c r="D1305" s="2">
        <f>MACD!E1305</f>
        <v>5.4106401089200062E-3</v>
      </c>
      <c r="E1305" s="2">
        <f>MACD!F1305</f>
        <v>1.3122994314174361E-2</v>
      </c>
      <c r="F1305" s="2">
        <f>'Moving Avg'!D1305</f>
        <v>7.7946</v>
      </c>
      <c r="G1305" s="2">
        <f>'Moving Avg'!F1305</f>
        <v>7.8194950000000008</v>
      </c>
      <c r="H1305" s="2">
        <f>'Moving Avg'!G1305</f>
        <v>7.8341719999999961</v>
      </c>
      <c r="I1305" s="2">
        <f>'Moving Avg'!H1305</f>
        <v>7.5571089999999996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  <c r="M1305" s="7">
        <f t="shared" si="200"/>
        <v>25</v>
      </c>
      <c r="N1305" s="7">
        <f t="shared" si="201"/>
        <v>45</v>
      </c>
      <c r="O1305" s="7">
        <f t="shared" si="202"/>
        <v>50</v>
      </c>
      <c r="P1305" s="7">
        <f t="shared" si="203"/>
        <v>100</v>
      </c>
      <c r="Q1305" s="8">
        <f t="shared" si="204"/>
        <v>47</v>
      </c>
      <c r="R1305" s="8">
        <f t="shared" si="205"/>
        <v>56.5</v>
      </c>
      <c r="S1305" s="8">
        <f t="shared" si="206"/>
        <v>68</v>
      </c>
      <c r="T1305" s="8">
        <f t="shared" si="207"/>
        <v>55</v>
      </c>
      <c r="U1305" s="7">
        <f t="shared" si="208"/>
        <v>57.166666666666664</v>
      </c>
      <c r="V1305" s="7">
        <f t="shared" si="209"/>
        <v>56.625</v>
      </c>
    </row>
    <row r="1306" spans="1:22" ht="13.5" x14ac:dyDescent="0.25">
      <c r="A1306" s="3">
        <f>RSI!A1306</f>
        <v>44215</v>
      </c>
      <c r="B1306" s="2">
        <f>RSI!B1306</f>
        <v>7.9256000000000002</v>
      </c>
      <c r="C1306" s="2">
        <f>RSI!I1306</f>
        <v>56.722707509988616</v>
      </c>
      <c r="D1306" s="2">
        <f>MACD!E1306</f>
        <v>1.3078344780474538E-2</v>
      </c>
      <c r="E1306" s="2">
        <f>MACD!F1306</f>
        <v>1.3114064407434397E-2</v>
      </c>
      <c r="F1306" s="2">
        <f>'Moving Avg'!D1306</f>
        <v>7.8469999999999995</v>
      </c>
      <c r="G1306" s="2">
        <f>'Moving Avg'!F1306</f>
        <v>7.8227700000000011</v>
      </c>
      <c r="H1306" s="2">
        <f>'Moving Avg'!G1306</f>
        <v>7.8367919999999955</v>
      </c>
      <c r="I1306" s="2">
        <f>'Moving Avg'!H1306</f>
        <v>7.5643484999999995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  <c r="M1306" s="7">
        <f t="shared" si="200"/>
        <v>25</v>
      </c>
      <c r="N1306" s="7">
        <f t="shared" si="201"/>
        <v>45</v>
      </c>
      <c r="O1306" s="7">
        <f t="shared" si="202"/>
        <v>50</v>
      </c>
      <c r="P1306" s="7">
        <f t="shared" si="203"/>
        <v>100</v>
      </c>
      <c r="Q1306" s="8">
        <f t="shared" si="204"/>
        <v>47</v>
      </c>
      <c r="R1306" s="8">
        <f t="shared" si="205"/>
        <v>56.5</v>
      </c>
      <c r="S1306" s="8">
        <f t="shared" si="206"/>
        <v>68</v>
      </c>
      <c r="T1306" s="8">
        <f t="shared" si="207"/>
        <v>55</v>
      </c>
      <c r="U1306" s="7">
        <f t="shared" si="208"/>
        <v>57.166666666666664</v>
      </c>
      <c r="V1306" s="7">
        <f t="shared" si="209"/>
        <v>56.625</v>
      </c>
    </row>
    <row r="1307" spans="1:22" ht="13.5" x14ac:dyDescent="0.25">
      <c r="A1307" s="3">
        <f>RSI!A1307</f>
        <v>44216</v>
      </c>
      <c r="B1307" s="2">
        <f>RSI!B1307</f>
        <v>7.9256000000000002</v>
      </c>
      <c r="C1307" s="2">
        <f>RSI!I1307</f>
        <v>56.722707509988616</v>
      </c>
      <c r="D1307" s="2">
        <f>MACD!E1307</f>
        <v>1.8936764739322598E-2</v>
      </c>
      <c r="E1307" s="2">
        <f>MACD!F1307</f>
        <v>1.4278604473812039E-2</v>
      </c>
      <c r="F1307" s="2">
        <f>'Moving Avg'!D1307</f>
        <v>7.8863000000000003</v>
      </c>
      <c r="G1307" s="2">
        <f>'Moving Avg'!F1307</f>
        <v>7.8260450000000024</v>
      </c>
      <c r="H1307" s="2">
        <f>'Moving Avg'!G1307</f>
        <v>7.8394119999999949</v>
      </c>
      <c r="I1307" s="2">
        <f>'Moving Avg'!H1307</f>
        <v>7.5712880000000009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83.5</v>
      </c>
      <c r="Q1307" s="8">
        <f t="shared" si="204"/>
        <v>28.774999999999999</v>
      </c>
      <c r="R1307" s="8">
        <f t="shared" si="205"/>
        <v>43.375</v>
      </c>
      <c r="S1307" s="8">
        <f t="shared" si="206"/>
        <v>53.825000000000003</v>
      </c>
      <c r="T1307" s="8">
        <f t="shared" si="207"/>
        <v>39.625</v>
      </c>
      <c r="U1307" s="7">
        <f t="shared" si="208"/>
        <v>41.991666666666667</v>
      </c>
      <c r="V1307" s="7">
        <f t="shared" si="209"/>
        <v>41.400000000000006</v>
      </c>
    </row>
    <row r="1308" spans="1:22" ht="13.5" x14ac:dyDescent="0.25">
      <c r="A1308" s="3">
        <f>RSI!A1308</f>
        <v>44217</v>
      </c>
      <c r="B1308" s="2">
        <f>RSI!B1308</f>
        <v>7.9256000000000002</v>
      </c>
      <c r="C1308" s="2">
        <f>RSI!I1308</f>
        <v>56.722707509988616</v>
      </c>
      <c r="D1308" s="2">
        <f>MACD!E1308</f>
        <v>-6.9198779110317687E-3</v>
      </c>
      <c r="E1308" s="2">
        <f>MACD!F1308</f>
        <v>1.0038907996843278E-2</v>
      </c>
      <c r="F1308" s="2">
        <f>'Moving Avg'!D1308</f>
        <v>7.9124999999999996</v>
      </c>
      <c r="G1308" s="2">
        <f>'Moving Avg'!F1308</f>
        <v>7.8309550000000012</v>
      </c>
      <c r="H1308" s="2">
        <f>'Moving Avg'!G1308</f>
        <v>7.8420319999999961</v>
      </c>
      <c r="I1308" s="2">
        <f>'Moving Avg'!H1308</f>
        <v>7.5782274999999997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  <c r="M1308" s="7">
        <f t="shared" si="200"/>
        <v>25</v>
      </c>
      <c r="N1308" s="7">
        <f t="shared" si="201"/>
        <v>45</v>
      </c>
      <c r="O1308" s="7">
        <f t="shared" si="202"/>
        <v>50</v>
      </c>
      <c r="P1308" s="7">
        <f t="shared" si="203"/>
        <v>83.5</v>
      </c>
      <c r="Q1308" s="8">
        <f t="shared" si="204"/>
        <v>44.524999999999999</v>
      </c>
      <c r="R1308" s="8">
        <f t="shared" si="205"/>
        <v>52.375</v>
      </c>
      <c r="S1308" s="8">
        <f t="shared" si="206"/>
        <v>60.575000000000003</v>
      </c>
      <c r="T1308" s="8">
        <f t="shared" si="207"/>
        <v>50.875</v>
      </c>
      <c r="U1308" s="7">
        <f t="shared" si="208"/>
        <v>52.491666666666674</v>
      </c>
      <c r="V1308" s="7">
        <f t="shared" si="209"/>
        <v>52.087500000000006</v>
      </c>
    </row>
    <row r="1309" spans="1:22" ht="13.5" x14ac:dyDescent="0.25">
      <c r="A1309" s="3">
        <f>RSI!A1309</f>
        <v>44218</v>
      </c>
      <c r="B1309" s="2">
        <f>RSI!B1309</f>
        <v>7.8601000000000001</v>
      </c>
      <c r="C1309" s="2">
        <f>RSI!I1309</f>
        <v>51.393157396409492</v>
      </c>
      <c r="D1309" s="2">
        <f>MACD!E1309</f>
        <v>-1.4409613572579083E-2</v>
      </c>
      <c r="E1309" s="2">
        <f>MACD!F1309</f>
        <v>5.1492036829588056E-3</v>
      </c>
      <c r="F1309" s="2">
        <f>'Moving Avg'!D1309</f>
        <v>7.9124999999999996</v>
      </c>
      <c r="G1309" s="2">
        <f>'Moving Avg'!F1309</f>
        <v>7.8325900000000006</v>
      </c>
      <c r="H1309" s="2">
        <f>'Moving Avg'!G1309</f>
        <v>7.8433419999999954</v>
      </c>
      <c r="I1309" s="2">
        <f>'Moving Avg'!H1309</f>
        <v>7.5848395000000002</v>
      </c>
      <c r="J1309" s="5" t="str">
        <f>OBV!F1309</f>
        <v>BULLISH</v>
      </c>
      <c r="K1309" s="5" t="str">
        <f>OBV!G1309</f>
        <v>NEUTRAL</v>
      </c>
      <c r="L1309" s="5" t="str">
        <f>OBV!H1309</f>
        <v>NEUTRAL</v>
      </c>
      <c r="M1309" s="7">
        <f t="shared" si="200"/>
        <v>25</v>
      </c>
      <c r="N1309" s="7">
        <f t="shared" si="201"/>
        <v>45</v>
      </c>
      <c r="O1309" s="7">
        <f t="shared" si="202"/>
        <v>50</v>
      </c>
      <c r="P1309" s="7">
        <f t="shared" si="203"/>
        <v>49.5</v>
      </c>
      <c r="Q1309" s="8">
        <f t="shared" si="204"/>
        <v>39.424999999999997</v>
      </c>
      <c r="R1309" s="8">
        <f t="shared" si="205"/>
        <v>43.875</v>
      </c>
      <c r="S1309" s="8">
        <f t="shared" si="206"/>
        <v>45.275000000000006</v>
      </c>
      <c r="T1309" s="8">
        <f t="shared" si="207"/>
        <v>42.375</v>
      </c>
      <c r="U1309" s="7">
        <f t="shared" si="208"/>
        <v>42.858333333333327</v>
      </c>
      <c r="V1309" s="7">
        <f t="shared" si="209"/>
        <v>42.737499999999997</v>
      </c>
    </row>
    <row r="1310" spans="1:22" ht="13.5" x14ac:dyDescent="0.25">
      <c r="A1310" s="3">
        <f>RSI!A1310</f>
        <v>44221</v>
      </c>
      <c r="B1310" s="2">
        <f>RSI!B1310</f>
        <v>7.8601000000000001</v>
      </c>
      <c r="C1310" s="2">
        <f>RSI!I1310</f>
        <v>51.393157396409492</v>
      </c>
      <c r="D1310" s="2">
        <f>MACD!E1310</f>
        <v>-3.0936789790913188E-2</v>
      </c>
      <c r="E1310" s="2">
        <f>MACD!F1310</f>
        <v>-2.0679950118155941E-3</v>
      </c>
      <c r="F1310" s="2">
        <f>'Moving Avg'!D1310</f>
        <v>7.8994</v>
      </c>
      <c r="G1310" s="2">
        <f>'Moving Avg'!F1310</f>
        <v>7.8358650000000001</v>
      </c>
      <c r="H1310" s="2">
        <f>'Moving Avg'!G1310</f>
        <v>7.8446519999999964</v>
      </c>
      <c r="I1310" s="2">
        <f>'Moving Avg'!H1310</f>
        <v>7.5922910000000012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  <c r="M1310" s="7">
        <f t="shared" si="200"/>
        <v>25</v>
      </c>
      <c r="N1310" s="7">
        <f t="shared" si="201"/>
        <v>100</v>
      </c>
      <c r="O1310" s="7">
        <f t="shared" si="202"/>
        <v>50</v>
      </c>
      <c r="P1310" s="7">
        <f t="shared" si="203"/>
        <v>16.5</v>
      </c>
      <c r="Q1310" s="8">
        <f t="shared" si="204"/>
        <v>53.725000000000001</v>
      </c>
      <c r="R1310" s="8">
        <f t="shared" si="205"/>
        <v>46.625</v>
      </c>
      <c r="S1310" s="8">
        <f t="shared" si="206"/>
        <v>38.674999999999997</v>
      </c>
      <c r="T1310" s="8">
        <f t="shared" si="207"/>
        <v>47.875</v>
      </c>
      <c r="U1310" s="7">
        <f t="shared" si="208"/>
        <v>46.341666666666661</v>
      </c>
      <c r="V1310" s="7">
        <f t="shared" si="209"/>
        <v>46.724999999999994</v>
      </c>
    </row>
    <row r="1311" spans="1:22" ht="13.5" x14ac:dyDescent="0.25">
      <c r="A1311" s="3">
        <f>RSI!A1311</f>
        <v>44222</v>
      </c>
      <c r="B1311" s="2">
        <f>RSI!B1311</f>
        <v>7.8601000000000001</v>
      </c>
      <c r="C1311" s="2">
        <f>RSI!I1311</f>
        <v>51.393157396409492</v>
      </c>
      <c r="D1311" s="2">
        <f>MACD!E1311</f>
        <v>-5.5102676688002283E-2</v>
      </c>
      <c r="E1311" s="2">
        <f>MACD!F1311</f>
        <v>-1.2674931347052934E-2</v>
      </c>
      <c r="F1311" s="2">
        <f>'Moving Avg'!D1311</f>
        <v>7.8863000000000003</v>
      </c>
      <c r="G1311" s="2">
        <f>'Moving Avg'!F1311</f>
        <v>7.8365199999999984</v>
      </c>
      <c r="H1311" s="2">
        <f>'Moving Avg'!G1311</f>
        <v>7.8459619999999966</v>
      </c>
      <c r="I1311" s="2">
        <f>'Moving Avg'!H1311</f>
        <v>7.5990530000000023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  <c r="M1311" s="7">
        <f t="shared" si="200"/>
        <v>25</v>
      </c>
      <c r="N1311" s="7">
        <f t="shared" si="201"/>
        <v>100</v>
      </c>
      <c r="O1311" s="7">
        <f t="shared" si="202"/>
        <v>50</v>
      </c>
      <c r="P1311" s="7">
        <f t="shared" si="203"/>
        <v>16.5</v>
      </c>
      <c r="Q1311" s="8">
        <f t="shared" si="204"/>
        <v>53.725000000000001</v>
      </c>
      <c r="R1311" s="8">
        <f t="shared" si="205"/>
        <v>46.625</v>
      </c>
      <c r="S1311" s="8">
        <f t="shared" si="206"/>
        <v>38.674999999999997</v>
      </c>
      <c r="T1311" s="8">
        <f t="shared" si="207"/>
        <v>47.875</v>
      </c>
      <c r="U1311" s="7">
        <f t="shared" si="208"/>
        <v>46.341666666666661</v>
      </c>
      <c r="V1311" s="7">
        <f t="shared" si="209"/>
        <v>46.724999999999994</v>
      </c>
    </row>
    <row r="1312" spans="1:22" ht="13.5" x14ac:dyDescent="0.25">
      <c r="A1312" s="3">
        <f>RSI!A1312</f>
        <v>44223</v>
      </c>
      <c r="B1312" s="2">
        <f>RSI!B1312</f>
        <v>7.7290999999999999</v>
      </c>
      <c r="C1312" s="2">
        <f>RSI!I1312</f>
        <v>41.623920758930652</v>
      </c>
      <c r="D1312" s="2">
        <f>MACD!E1312</f>
        <v>-5.5866802585287978E-2</v>
      </c>
      <c r="E1312" s="2">
        <f>MACD!F1312</f>
        <v>-2.1313305594699947E-2</v>
      </c>
      <c r="F1312" s="2">
        <f>'Moving Avg'!D1312</f>
        <v>7.8469999999999995</v>
      </c>
      <c r="G1312" s="2">
        <f>'Moving Avg'!F1312</f>
        <v>7.8306249999999995</v>
      </c>
      <c r="H1312" s="2">
        <f>'Moving Avg'!G1312</f>
        <v>7.8409839999999953</v>
      </c>
      <c r="I1312" s="2">
        <f>'Moving Avg'!H1312</f>
        <v>7.6047100000000025</v>
      </c>
      <c r="J1312" s="5" t="str">
        <f>OBV!F1312</f>
        <v>BEARISH</v>
      </c>
      <c r="K1312" s="5" t="str">
        <f>OBV!G1312</f>
        <v>WEAK</v>
      </c>
      <c r="L1312" s="5" t="str">
        <f>OBV!H1312</f>
        <v>CONFIRMED BEARISH</v>
      </c>
      <c r="M1312" s="7">
        <f t="shared" si="200"/>
        <v>25</v>
      </c>
      <c r="N1312" s="7">
        <f t="shared" si="201"/>
        <v>100</v>
      </c>
      <c r="O1312" s="7">
        <f t="shared" si="202"/>
        <v>50</v>
      </c>
      <c r="P1312" s="7">
        <f t="shared" si="203"/>
        <v>0</v>
      </c>
      <c r="Q1312" s="8">
        <f t="shared" si="204"/>
        <v>51.25</v>
      </c>
      <c r="R1312" s="8">
        <f t="shared" si="205"/>
        <v>42.5</v>
      </c>
      <c r="S1312" s="8">
        <f t="shared" si="206"/>
        <v>31.25</v>
      </c>
      <c r="T1312" s="8">
        <f t="shared" si="207"/>
        <v>43.75</v>
      </c>
      <c r="U1312" s="7">
        <f t="shared" si="208"/>
        <v>41.666666666666664</v>
      </c>
      <c r="V1312" s="7">
        <f t="shared" si="209"/>
        <v>42.1875</v>
      </c>
    </row>
    <row r="1313" spans="1:22" ht="13.5" x14ac:dyDescent="0.25">
      <c r="A1313" s="3">
        <f>RSI!A1313</f>
        <v>44224</v>
      </c>
      <c r="B1313" s="2">
        <f>RSI!B1313</f>
        <v>7.6635999999999997</v>
      </c>
      <c r="C1313" s="2">
        <f>RSI!I1313</f>
        <v>37.759081477986498</v>
      </c>
      <c r="D1313" s="2">
        <f>MACD!E1313</f>
        <v>-4.0900043073643033E-2</v>
      </c>
      <c r="E1313" s="2">
        <f>MACD!F1313</f>
        <v>-2.5230653090488567E-2</v>
      </c>
      <c r="F1313" s="2">
        <f>'Moving Avg'!D1313</f>
        <v>7.7946</v>
      </c>
      <c r="G1313" s="2">
        <f>'Moving Avg'!F1313</f>
        <v>7.8208000000000002</v>
      </c>
      <c r="H1313" s="2">
        <f>'Moving Avg'!G1313</f>
        <v>7.834563999999995</v>
      </c>
      <c r="I1313" s="2">
        <f>'Moving Avg'!H1313</f>
        <v>7.6092300000000019</v>
      </c>
      <c r="J1313" s="5" t="str">
        <f>OBV!F1313</f>
        <v>BEARISH</v>
      </c>
      <c r="K1313" s="5" t="str">
        <f>OBV!G1313</f>
        <v>WEAK</v>
      </c>
      <c r="L1313" s="5" t="str">
        <f>OBV!H1313</f>
        <v>CONFIRMED BEARISH</v>
      </c>
      <c r="M1313" s="7">
        <f t="shared" si="200"/>
        <v>25</v>
      </c>
      <c r="N1313" s="7">
        <f t="shared" si="201"/>
        <v>45</v>
      </c>
      <c r="O1313" s="7">
        <f t="shared" si="202"/>
        <v>50</v>
      </c>
      <c r="P1313" s="7">
        <f t="shared" si="203"/>
        <v>0</v>
      </c>
      <c r="Q1313" s="8">
        <f t="shared" si="204"/>
        <v>32</v>
      </c>
      <c r="R1313" s="8">
        <f t="shared" si="205"/>
        <v>31.5</v>
      </c>
      <c r="S1313" s="8">
        <f t="shared" si="206"/>
        <v>23</v>
      </c>
      <c r="T1313" s="8">
        <f t="shared" si="207"/>
        <v>30</v>
      </c>
      <c r="U1313" s="7">
        <f t="shared" si="208"/>
        <v>28.833333333333332</v>
      </c>
      <c r="V1313" s="7">
        <f t="shared" si="209"/>
        <v>29.125</v>
      </c>
    </row>
    <row r="1314" spans="1:22" ht="13.5" x14ac:dyDescent="0.25">
      <c r="A1314" s="3">
        <f>RSI!A1314</f>
        <v>44225</v>
      </c>
      <c r="B1314" s="2">
        <f>RSI!B1314</f>
        <v>7.8601000000000001</v>
      </c>
      <c r="C1314" s="2">
        <f>RSI!I1314</f>
        <v>52.121686939246842</v>
      </c>
      <c r="D1314" s="2">
        <f>MACD!E1314</f>
        <v>-3.1693607067953877E-2</v>
      </c>
      <c r="E1314" s="2">
        <f>MACD!F1314</f>
        <v>-2.652324388598163E-2</v>
      </c>
      <c r="F1314" s="2">
        <f>'Moving Avg'!D1314</f>
        <v>7.7946</v>
      </c>
      <c r="G1314" s="2">
        <f>'Moving Avg'!F1314</f>
        <v>7.8208000000000002</v>
      </c>
      <c r="H1314" s="2">
        <f>'Moving Avg'!G1314</f>
        <v>7.8323359999999953</v>
      </c>
      <c r="I1314" s="2">
        <f>'Moving Avg'!H1314</f>
        <v>7.6140425000000027</v>
      </c>
      <c r="J1314" s="5" t="str">
        <f>OBV!F1314</f>
        <v>BEARISH</v>
      </c>
      <c r="K1314" s="5" t="str">
        <f>OBV!G1314</f>
        <v>WEAK</v>
      </c>
      <c r="L1314" s="5" t="str">
        <f>OBV!H1314</f>
        <v>NEUTRAL</v>
      </c>
      <c r="M1314" s="7">
        <f t="shared" si="200"/>
        <v>25</v>
      </c>
      <c r="N1314" s="7">
        <f t="shared" si="201"/>
        <v>45</v>
      </c>
      <c r="O1314" s="7">
        <f t="shared" si="202"/>
        <v>50</v>
      </c>
      <c r="P1314" s="7">
        <f t="shared" si="203"/>
        <v>0</v>
      </c>
      <c r="Q1314" s="8">
        <f t="shared" si="204"/>
        <v>32</v>
      </c>
      <c r="R1314" s="8">
        <f t="shared" si="205"/>
        <v>31.5</v>
      </c>
      <c r="S1314" s="8">
        <f t="shared" si="206"/>
        <v>23</v>
      </c>
      <c r="T1314" s="8">
        <f t="shared" si="207"/>
        <v>30</v>
      </c>
      <c r="U1314" s="7">
        <f t="shared" si="208"/>
        <v>28.833333333333332</v>
      </c>
      <c r="V1314" s="7">
        <f t="shared" si="209"/>
        <v>29.125</v>
      </c>
    </row>
    <row r="1315" spans="1:22" ht="13.5" x14ac:dyDescent="0.25">
      <c r="A1315" s="3">
        <f>RSI!A1315</f>
        <v>44228</v>
      </c>
      <c r="B1315" s="2">
        <f>RSI!B1315</f>
        <v>7.8273999999999999</v>
      </c>
      <c r="C1315" s="2">
        <f>RSI!I1315</f>
        <v>50.051799106939008</v>
      </c>
      <c r="D1315" s="2">
        <f>MACD!E1315</f>
        <v>-1.1620261398904042E-2</v>
      </c>
      <c r="E1315" s="2">
        <f>MACD!F1315</f>
        <v>-2.3542647388566117E-2</v>
      </c>
      <c r="F1315" s="2">
        <f>'Moving Avg'!D1315</f>
        <v>7.7880599999999998</v>
      </c>
      <c r="G1315" s="2">
        <f>'Moving Avg'!F1315</f>
        <v>7.8257150000000006</v>
      </c>
      <c r="H1315" s="2">
        <f>'Moving Avg'!G1315</f>
        <v>7.8295859999999955</v>
      </c>
      <c r="I1315" s="2">
        <f>'Moving Avg'!H1315</f>
        <v>7.6188415000000029</v>
      </c>
      <c r="J1315" s="5" t="str">
        <f>OBV!F1315</f>
        <v>BEARISH</v>
      </c>
      <c r="K1315" s="5" t="str">
        <f>OBV!G1315</f>
        <v>WEAK</v>
      </c>
      <c r="L1315" s="5" t="str">
        <f>OBV!H1315</f>
        <v>CONFIRMED BEARISH</v>
      </c>
      <c r="M1315" s="7">
        <f t="shared" si="200"/>
        <v>25</v>
      </c>
      <c r="N1315" s="7">
        <f t="shared" si="201"/>
        <v>0</v>
      </c>
      <c r="O1315" s="7">
        <f t="shared" si="202"/>
        <v>50</v>
      </c>
      <c r="P1315" s="7">
        <f t="shared" si="203"/>
        <v>0</v>
      </c>
      <c r="Q1315" s="8">
        <f t="shared" si="204"/>
        <v>16.25</v>
      </c>
      <c r="R1315" s="8">
        <f t="shared" si="205"/>
        <v>22.5</v>
      </c>
      <c r="S1315" s="8">
        <f t="shared" si="206"/>
        <v>16.25</v>
      </c>
      <c r="T1315" s="8">
        <f t="shared" si="207"/>
        <v>18.75</v>
      </c>
      <c r="U1315" s="7">
        <f t="shared" si="208"/>
        <v>18.333333333333332</v>
      </c>
      <c r="V1315" s="7">
        <f t="shared" si="209"/>
        <v>18.4375</v>
      </c>
    </row>
    <row r="1316" spans="1:22" ht="13.5" x14ac:dyDescent="0.25">
      <c r="A1316" s="3">
        <f>RSI!A1316</f>
        <v>44229</v>
      </c>
      <c r="B1316" s="2">
        <f>RSI!B1316</f>
        <v>7.8273999999999999</v>
      </c>
      <c r="C1316" s="2">
        <f>RSI!I1316</f>
        <v>50.051799106939008</v>
      </c>
      <c r="D1316" s="2">
        <f>MACD!E1316</f>
        <v>5.3582317765501486E-3</v>
      </c>
      <c r="E1316" s="2">
        <f>MACD!F1316</f>
        <v>-1.7762471555542864E-2</v>
      </c>
      <c r="F1316" s="2">
        <f>'Moving Avg'!D1316</f>
        <v>7.7815200000000004</v>
      </c>
      <c r="G1316" s="2">
        <f>'Moving Avg'!F1316</f>
        <v>7.8208050000000018</v>
      </c>
      <c r="H1316" s="2">
        <f>'Moving Avg'!G1316</f>
        <v>7.8264419999999966</v>
      </c>
      <c r="I1316" s="2">
        <f>'Moving Avg'!H1316</f>
        <v>7.6234905000000035</v>
      </c>
      <c r="J1316" s="5" t="str">
        <f>OBV!F1316</f>
        <v>BEARISH</v>
      </c>
      <c r="K1316" s="5" t="str">
        <f>OBV!G1316</f>
        <v>WEAK</v>
      </c>
      <c r="L1316" s="5" t="str">
        <f>OBV!H1316</f>
        <v>CONFIRMED BEARISH</v>
      </c>
      <c r="M1316" s="7">
        <f t="shared" si="200"/>
        <v>25</v>
      </c>
      <c r="N1316" s="7">
        <f t="shared" si="201"/>
        <v>0</v>
      </c>
      <c r="O1316" s="7">
        <f t="shared" si="202"/>
        <v>50</v>
      </c>
      <c r="P1316" s="7">
        <f t="shared" si="203"/>
        <v>0</v>
      </c>
      <c r="Q1316" s="8">
        <f t="shared" si="204"/>
        <v>16.25</v>
      </c>
      <c r="R1316" s="8">
        <f t="shared" si="205"/>
        <v>22.5</v>
      </c>
      <c r="S1316" s="8">
        <f t="shared" si="206"/>
        <v>16.25</v>
      </c>
      <c r="T1316" s="8">
        <f t="shared" si="207"/>
        <v>18.75</v>
      </c>
      <c r="U1316" s="7">
        <f t="shared" si="208"/>
        <v>18.333333333333332</v>
      </c>
      <c r="V1316" s="7">
        <f t="shared" si="209"/>
        <v>18.4375</v>
      </c>
    </row>
    <row r="1317" spans="1:22" ht="13.5" x14ac:dyDescent="0.25">
      <c r="A1317" s="3">
        <f>RSI!A1317</f>
        <v>44230</v>
      </c>
      <c r="B1317" s="2">
        <f>RSI!B1317</f>
        <v>7.8273999999999999</v>
      </c>
      <c r="C1317" s="2">
        <f>RSI!I1317</f>
        <v>50.051799106938994</v>
      </c>
      <c r="D1317" s="2">
        <f>MACD!E1317</f>
        <v>1.9718495868127128E-2</v>
      </c>
      <c r="E1317" s="2">
        <f>MACD!F1317</f>
        <v>-1.0266278070808866E-2</v>
      </c>
      <c r="F1317" s="2">
        <f>'Moving Avg'!D1317</f>
        <v>7.8011799999999996</v>
      </c>
      <c r="G1317" s="2">
        <f>'Moving Avg'!F1317</f>
        <v>7.8158950000000029</v>
      </c>
      <c r="H1317" s="2">
        <f>'Moving Avg'!G1317</f>
        <v>7.8238219999999963</v>
      </c>
      <c r="I1317" s="2">
        <f>'Moving Avg'!H1317</f>
        <v>7.6281695000000038</v>
      </c>
      <c r="J1317" s="5" t="str">
        <f>OBV!F1317</f>
        <v>BEARISH</v>
      </c>
      <c r="K1317" s="5" t="str">
        <f>OBV!G1317</f>
        <v>NEUTRAL</v>
      </c>
      <c r="L1317" s="5" t="str">
        <f>OBV!H1317</f>
        <v>BEARISH DIVERGENCE</v>
      </c>
      <c r="M1317" s="7">
        <f t="shared" si="200"/>
        <v>25</v>
      </c>
      <c r="N1317" s="7">
        <f t="shared" si="201"/>
        <v>0</v>
      </c>
      <c r="O1317" s="7">
        <f t="shared" si="202"/>
        <v>50</v>
      </c>
      <c r="P1317" s="7">
        <f t="shared" si="203"/>
        <v>16.5</v>
      </c>
      <c r="Q1317" s="8">
        <f t="shared" si="204"/>
        <v>18.725000000000001</v>
      </c>
      <c r="R1317" s="8">
        <f t="shared" si="205"/>
        <v>26.625</v>
      </c>
      <c r="S1317" s="8">
        <f t="shared" si="206"/>
        <v>23.675000000000001</v>
      </c>
      <c r="T1317" s="8">
        <f t="shared" si="207"/>
        <v>22.875</v>
      </c>
      <c r="U1317" s="7">
        <f t="shared" si="208"/>
        <v>23.008333333333336</v>
      </c>
      <c r="V1317" s="7">
        <f t="shared" si="209"/>
        <v>22.975000000000001</v>
      </c>
    </row>
    <row r="1318" spans="1:22" ht="13.5" x14ac:dyDescent="0.25">
      <c r="A1318" s="3">
        <f>RSI!A1318</f>
        <v>44231</v>
      </c>
      <c r="B1318" s="2">
        <f>RSI!B1318</f>
        <v>7.8273999999999999</v>
      </c>
      <c r="C1318" s="2">
        <f>RSI!I1318</f>
        <v>50.051799106938994</v>
      </c>
      <c r="D1318" s="2">
        <f>MACD!E1318</f>
        <v>3.1863791143657672E-2</v>
      </c>
      <c r="E1318" s="2">
        <f>MACD!F1318</f>
        <v>-1.8402642279155591E-3</v>
      </c>
      <c r="F1318" s="2">
        <f>'Moving Avg'!D1318</f>
        <v>7.8339400000000001</v>
      </c>
      <c r="G1318" s="2">
        <f>'Moving Avg'!F1318</f>
        <v>7.8208100000000034</v>
      </c>
      <c r="H1318" s="2">
        <f>'Moving Avg'!G1318</f>
        <v>7.8231679999999972</v>
      </c>
      <c r="I1318" s="2">
        <f>'Moving Avg'!H1318</f>
        <v>7.6328785000000039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  <c r="M1318" s="7">
        <f t="shared" si="200"/>
        <v>25</v>
      </c>
      <c r="N1318" s="7">
        <f t="shared" si="201"/>
        <v>0</v>
      </c>
      <c r="O1318" s="7">
        <f t="shared" si="202"/>
        <v>50</v>
      </c>
      <c r="P1318" s="7">
        <f t="shared" si="203"/>
        <v>83.5</v>
      </c>
      <c r="Q1318" s="8">
        <f t="shared" si="204"/>
        <v>28.774999999999999</v>
      </c>
      <c r="R1318" s="8">
        <f t="shared" si="205"/>
        <v>43.375</v>
      </c>
      <c r="S1318" s="8">
        <f t="shared" si="206"/>
        <v>53.825000000000003</v>
      </c>
      <c r="T1318" s="8">
        <f t="shared" si="207"/>
        <v>39.625</v>
      </c>
      <c r="U1318" s="7">
        <f t="shared" si="208"/>
        <v>41.991666666666667</v>
      </c>
      <c r="V1318" s="7">
        <f t="shared" si="209"/>
        <v>41.400000000000006</v>
      </c>
    </row>
    <row r="1319" spans="1:22" ht="13.5" x14ac:dyDescent="0.25">
      <c r="A1319" s="3">
        <f>RSI!A1319</f>
        <v>44232</v>
      </c>
      <c r="B1319" s="2">
        <f>RSI!B1319</f>
        <v>7.7946</v>
      </c>
      <c r="C1319" s="2">
        <f>RSI!I1319</f>
        <v>47.506458930409401</v>
      </c>
      <c r="D1319" s="2">
        <f>MACD!E1319</f>
        <v>3.4488010620000509E-2</v>
      </c>
      <c r="E1319" s="2">
        <f>MACD!F1319</f>
        <v>5.4253907416676548E-3</v>
      </c>
      <c r="F1319" s="2">
        <f>'Moving Avg'!D1319</f>
        <v>7.8208399999999996</v>
      </c>
      <c r="G1319" s="2">
        <f>'Moving Avg'!F1319</f>
        <v>7.8208100000000034</v>
      </c>
      <c r="H1319" s="2">
        <f>'Moving Avg'!G1319</f>
        <v>7.8238219999999963</v>
      </c>
      <c r="I1319" s="2">
        <f>'Moving Avg'!H1319</f>
        <v>7.6373635000000046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0</v>
      </c>
      <c r="O1319" s="7">
        <f t="shared" si="202"/>
        <v>50</v>
      </c>
      <c r="P1319" s="7">
        <f t="shared" si="203"/>
        <v>16.5</v>
      </c>
      <c r="Q1319" s="8">
        <f t="shared" si="204"/>
        <v>18.725000000000001</v>
      </c>
      <c r="R1319" s="8">
        <f t="shared" si="205"/>
        <v>26.625</v>
      </c>
      <c r="S1319" s="8">
        <f t="shared" si="206"/>
        <v>23.675000000000001</v>
      </c>
      <c r="T1319" s="8">
        <f t="shared" si="207"/>
        <v>22.875</v>
      </c>
      <c r="U1319" s="7">
        <f t="shared" si="208"/>
        <v>23.008333333333336</v>
      </c>
      <c r="V1319" s="7">
        <f t="shared" si="209"/>
        <v>22.975000000000001</v>
      </c>
    </row>
    <row r="1320" spans="1:22" ht="13.5" x14ac:dyDescent="0.25">
      <c r="A1320" s="3">
        <f>RSI!A1320</f>
        <v>44235</v>
      </c>
      <c r="B1320" s="2">
        <f>RSI!B1320</f>
        <v>7.7946</v>
      </c>
      <c r="C1320" s="2">
        <f>RSI!I1320</f>
        <v>47.506458930409401</v>
      </c>
      <c r="D1320" s="2">
        <f>MACD!E1320</f>
        <v>3.6897436014628582E-2</v>
      </c>
      <c r="E1320" s="2">
        <f>MACD!F1320</f>
        <v>1.1719799796259841E-2</v>
      </c>
      <c r="F1320" s="2">
        <f>'Moving Avg'!D1320</f>
        <v>7.8142799999999992</v>
      </c>
      <c r="G1320" s="2">
        <f>'Moving Avg'!F1320</f>
        <v>7.824085000000002</v>
      </c>
      <c r="H1320" s="2">
        <f>'Moving Avg'!G1320</f>
        <v>7.8251319999999973</v>
      </c>
      <c r="I1320" s="2">
        <f>'Moving Avg'!H1320</f>
        <v>7.6418485000000045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0</v>
      </c>
      <c r="O1320" s="7">
        <f t="shared" si="202"/>
        <v>50</v>
      </c>
      <c r="P1320" s="7">
        <f t="shared" si="203"/>
        <v>16.5</v>
      </c>
      <c r="Q1320" s="8">
        <f t="shared" si="204"/>
        <v>18.725000000000001</v>
      </c>
      <c r="R1320" s="8">
        <f t="shared" si="205"/>
        <v>26.625</v>
      </c>
      <c r="S1320" s="8">
        <f t="shared" si="206"/>
        <v>23.675000000000001</v>
      </c>
      <c r="T1320" s="8">
        <f t="shared" si="207"/>
        <v>22.875</v>
      </c>
      <c r="U1320" s="7">
        <f t="shared" si="208"/>
        <v>23.008333333333336</v>
      </c>
      <c r="V1320" s="7">
        <f t="shared" si="209"/>
        <v>22.975000000000001</v>
      </c>
    </row>
    <row r="1321" spans="1:22" ht="13.5" x14ac:dyDescent="0.25">
      <c r="A1321" s="3">
        <f>RSI!A1321</f>
        <v>44236</v>
      </c>
      <c r="B1321" s="2">
        <f>RSI!B1321</f>
        <v>7.6635999999999997</v>
      </c>
      <c r="C1321" s="2">
        <f>RSI!I1321</f>
        <v>38.449478788492577</v>
      </c>
      <c r="D1321" s="2">
        <f>MACD!E1321</f>
        <v>4.8814821312246792E-2</v>
      </c>
      <c r="E1321" s="2">
        <f>MACD!F1321</f>
        <v>1.9138804099457233E-2</v>
      </c>
      <c r="F1321" s="2">
        <f>'Moving Avg'!D1321</f>
        <v>7.7815200000000004</v>
      </c>
      <c r="G1321" s="2">
        <f>'Moving Avg'!F1321</f>
        <v>7.8240850000000011</v>
      </c>
      <c r="H1321" s="2">
        <f>'Moving Avg'!G1321</f>
        <v>7.8198919999999976</v>
      </c>
      <c r="I1321" s="2">
        <f>'Moving Avg'!H1321</f>
        <v>7.6457085000000049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25</v>
      </c>
      <c r="N1321" s="7">
        <f t="shared" si="201"/>
        <v>0</v>
      </c>
      <c r="O1321" s="7">
        <f t="shared" si="202"/>
        <v>50</v>
      </c>
      <c r="P1321" s="7">
        <f t="shared" si="203"/>
        <v>16.5</v>
      </c>
      <c r="Q1321" s="8">
        <f t="shared" si="204"/>
        <v>18.725000000000001</v>
      </c>
      <c r="R1321" s="8">
        <f t="shared" si="205"/>
        <v>26.625</v>
      </c>
      <c r="S1321" s="8">
        <f t="shared" si="206"/>
        <v>23.675000000000001</v>
      </c>
      <c r="T1321" s="8">
        <f t="shared" si="207"/>
        <v>22.875</v>
      </c>
      <c r="U1321" s="7">
        <f t="shared" si="208"/>
        <v>23.008333333333336</v>
      </c>
      <c r="V1321" s="7">
        <f t="shared" si="209"/>
        <v>22.975000000000001</v>
      </c>
    </row>
    <row r="1322" spans="1:22" ht="13.5" x14ac:dyDescent="0.25">
      <c r="A1322" s="3">
        <f>RSI!A1322</f>
        <v>44237</v>
      </c>
      <c r="B1322" s="2">
        <f>RSI!B1322</f>
        <v>7.8208000000000002</v>
      </c>
      <c r="C1322" s="2">
        <f>RSI!I1322</f>
        <v>50.616371579070716</v>
      </c>
      <c r="D1322" s="2">
        <f>MACD!E1322</f>
        <v>2.8036535476337221E-2</v>
      </c>
      <c r="E1322" s="2">
        <f>MACD!F1322</f>
        <v>2.0918350374833233E-2</v>
      </c>
      <c r="F1322" s="2">
        <f>'Moving Avg'!D1322</f>
        <v>7.7801999999999989</v>
      </c>
      <c r="G1322" s="2">
        <f>'Moving Avg'!F1322</f>
        <v>7.8286699999999998</v>
      </c>
      <c r="H1322" s="2">
        <f>'Moving Avg'!G1322</f>
        <v>7.8177959999999977</v>
      </c>
      <c r="I1322" s="2">
        <f>'Moving Avg'!H1322</f>
        <v>7.6503845000000048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0</v>
      </c>
      <c r="O1322" s="7">
        <f t="shared" si="202"/>
        <v>50</v>
      </c>
      <c r="P1322" s="7">
        <f t="shared" si="203"/>
        <v>16.5</v>
      </c>
      <c r="Q1322" s="8">
        <f t="shared" si="204"/>
        <v>18.725000000000001</v>
      </c>
      <c r="R1322" s="8">
        <f t="shared" si="205"/>
        <v>26.625</v>
      </c>
      <c r="S1322" s="8">
        <f t="shared" si="206"/>
        <v>23.675000000000001</v>
      </c>
      <c r="T1322" s="8">
        <f t="shared" si="207"/>
        <v>22.875</v>
      </c>
      <c r="U1322" s="7">
        <f t="shared" si="208"/>
        <v>23.008333333333336</v>
      </c>
      <c r="V1322" s="7">
        <f t="shared" si="209"/>
        <v>22.975000000000001</v>
      </c>
    </row>
    <row r="1323" spans="1:22" ht="13.5" x14ac:dyDescent="0.25">
      <c r="A1323" s="3">
        <f>RSI!A1323</f>
        <v>44238</v>
      </c>
      <c r="B1323" s="2">
        <f>RSI!B1323</f>
        <v>7.8208000000000002</v>
      </c>
      <c r="C1323" s="2">
        <f>RSI!I1323</f>
        <v>50.616371579070716</v>
      </c>
      <c r="D1323" s="2">
        <f>MACD!E1323</f>
        <v>3.1580970203393122E-4</v>
      </c>
      <c r="E1323" s="2">
        <f>MACD!F1323</f>
        <v>1.6797842240273374E-2</v>
      </c>
      <c r="F1323" s="2">
        <f>'Moving Avg'!D1323</f>
        <v>7.7788799999999991</v>
      </c>
      <c r="G1323" s="2">
        <f>'Moving Avg'!F1323</f>
        <v>7.8299799999999991</v>
      </c>
      <c r="H1323" s="2">
        <f>'Moving Avg'!G1323</f>
        <v>7.817009999999998</v>
      </c>
      <c r="I1323" s="2">
        <f>'Moving Avg'!H1323</f>
        <v>7.6550605000000038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  <c r="M1323" s="7">
        <f t="shared" si="200"/>
        <v>25</v>
      </c>
      <c r="N1323" s="7">
        <f t="shared" si="201"/>
        <v>45</v>
      </c>
      <c r="O1323" s="7">
        <f t="shared" si="202"/>
        <v>50</v>
      </c>
      <c r="P1323" s="7">
        <f t="shared" si="203"/>
        <v>16.5</v>
      </c>
      <c r="Q1323" s="8">
        <f t="shared" si="204"/>
        <v>34.475000000000001</v>
      </c>
      <c r="R1323" s="8">
        <f t="shared" si="205"/>
        <v>35.625</v>
      </c>
      <c r="S1323" s="8">
        <f t="shared" si="206"/>
        <v>30.425000000000001</v>
      </c>
      <c r="T1323" s="8">
        <f t="shared" si="207"/>
        <v>34.125</v>
      </c>
      <c r="U1323" s="7">
        <f t="shared" si="208"/>
        <v>33.508333333333333</v>
      </c>
      <c r="V1323" s="7">
        <f t="shared" si="209"/>
        <v>33.662499999999994</v>
      </c>
    </row>
    <row r="1324" spans="1:22" ht="13.5" x14ac:dyDescent="0.25">
      <c r="A1324" s="3">
        <f>RSI!A1324</f>
        <v>44239</v>
      </c>
      <c r="B1324" s="2">
        <f>RSI!B1324</f>
        <v>7.7946</v>
      </c>
      <c r="C1324" s="2">
        <f>RSI!I1324</f>
        <v>48.753545674571768</v>
      </c>
      <c r="D1324" s="2">
        <f>MACD!E1324</f>
        <v>8.9737503665885399E-3</v>
      </c>
      <c r="E1324" s="2">
        <f>MACD!F1324</f>
        <v>1.5233023865536408E-2</v>
      </c>
      <c r="F1324" s="2">
        <f>'Moving Avg'!D1324</f>
        <v>7.7788800000000009</v>
      </c>
      <c r="G1324" s="2">
        <f>'Moving Avg'!F1324</f>
        <v>7.8267049999999996</v>
      </c>
      <c r="H1324" s="2">
        <f>'Moving Avg'!G1324</f>
        <v>7.8168779999999982</v>
      </c>
      <c r="I1324" s="2">
        <f>'Moving Avg'!H1324</f>
        <v>7.659605500000005</v>
      </c>
      <c r="J1324" s="5" t="str">
        <f>OBV!F1324</f>
        <v>BULLISH</v>
      </c>
      <c r="K1324" s="5" t="str">
        <f>OBV!G1324</f>
        <v>NEUTRAL</v>
      </c>
      <c r="L1324" s="5" t="str">
        <f>OBV!H1324</f>
        <v>NEUTRAL</v>
      </c>
      <c r="M1324" s="7">
        <f t="shared" si="200"/>
        <v>25</v>
      </c>
      <c r="N1324" s="7">
        <f t="shared" si="201"/>
        <v>45</v>
      </c>
      <c r="O1324" s="7">
        <f t="shared" si="202"/>
        <v>50</v>
      </c>
      <c r="P1324" s="7">
        <f t="shared" si="203"/>
        <v>49.5</v>
      </c>
      <c r="Q1324" s="8">
        <f t="shared" si="204"/>
        <v>39.424999999999997</v>
      </c>
      <c r="R1324" s="8">
        <f t="shared" si="205"/>
        <v>43.875</v>
      </c>
      <c r="S1324" s="8">
        <f t="shared" si="206"/>
        <v>45.275000000000006</v>
      </c>
      <c r="T1324" s="8">
        <f t="shared" si="207"/>
        <v>42.375</v>
      </c>
      <c r="U1324" s="7">
        <f t="shared" si="208"/>
        <v>42.858333333333327</v>
      </c>
      <c r="V1324" s="7">
        <f t="shared" si="209"/>
        <v>42.737499999999997</v>
      </c>
    </row>
    <row r="1325" spans="1:22" ht="13.5" x14ac:dyDescent="0.25">
      <c r="A1325" s="3">
        <f>RSI!A1325</f>
        <v>44242</v>
      </c>
      <c r="B1325" s="2">
        <f>RSI!B1325</f>
        <v>7.8273999999999999</v>
      </c>
      <c r="C1325" s="2">
        <f>RSI!I1325</f>
        <v>51.176086380892301</v>
      </c>
      <c r="D1325" s="2">
        <f>MACD!E1325</f>
        <v>8.9408121366343352E-3</v>
      </c>
      <c r="E1325" s="2">
        <f>MACD!F1325</f>
        <v>1.3974581519755995E-2</v>
      </c>
      <c r="F1325" s="2">
        <f>'Moving Avg'!D1325</f>
        <v>7.7854399999999995</v>
      </c>
      <c r="G1325" s="2">
        <f>'Moving Avg'!F1325</f>
        <v>7.8217949999999998</v>
      </c>
      <c r="H1325" s="2">
        <f>'Moving Avg'!G1325</f>
        <v>7.8174019999999995</v>
      </c>
      <c r="I1325" s="2">
        <f>'Moving Avg'!H1325</f>
        <v>7.6643145000000041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  <c r="M1325" s="7">
        <f t="shared" si="200"/>
        <v>25</v>
      </c>
      <c r="N1325" s="7">
        <f t="shared" si="201"/>
        <v>45</v>
      </c>
      <c r="O1325" s="7">
        <f t="shared" si="202"/>
        <v>50</v>
      </c>
      <c r="P1325" s="7">
        <f t="shared" si="203"/>
        <v>83.5</v>
      </c>
      <c r="Q1325" s="8">
        <f t="shared" si="204"/>
        <v>44.524999999999999</v>
      </c>
      <c r="R1325" s="8">
        <f t="shared" si="205"/>
        <v>52.375</v>
      </c>
      <c r="S1325" s="8">
        <f t="shared" si="206"/>
        <v>60.575000000000003</v>
      </c>
      <c r="T1325" s="8">
        <f t="shared" si="207"/>
        <v>50.875</v>
      </c>
      <c r="U1325" s="7">
        <f t="shared" si="208"/>
        <v>52.491666666666674</v>
      </c>
      <c r="V1325" s="7">
        <f t="shared" si="209"/>
        <v>52.087500000000006</v>
      </c>
    </row>
    <row r="1326" spans="1:22" ht="13.5" x14ac:dyDescent="0.25">
      <c r="A1326" s="3">
        <f>RSI!A1326</f>
        <v>44243</v>
      </c>
      <c r="B1326" s="2">
        <f>RSI!B1326</f>
        <v>7.8273999999999999</v>
      </c>
      <c r="C1326" s="2">
        <f>RSI!I1326</f>
        <v>51.176086380892301</v>
      </c>
      <c r="D1326" s="2">
        <f>MACD!E1326</f>
        <v>8.8131162341156255E-3</v>
      </c>
      <c r="E1326" s="2">
        <f>MACD!F1326</f>
        <v>1.2942288462627922E-2</v>
      </c>
      <c r="F1326" s="2">
        <f>'Moving Avg'!D1326</f>
        <v>7.8182</v>
      </c>
      <c r="G1326" s="2">
        <f>'Moving Avg'!F1326</f>
        <v>7.8168850000000019</v>
      </c>
      <c r="H1326" s="2">
        <f>'Moving Avg'!G1326</f>
        <v>7.8180579999999997</v>
      </c>
      <c r="I1326" s="2">
        <f>'Moving Avg'!H1326</f>
        <v>7.6691135000000044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45</v>
      </c>
      <c r="O1326" s="7">
        <f t="shared" si="202"/>
        <v>50</v>
      </c>
      <c r="P1326" s="7">
        <f t="shared" si="203"/>
        <v>83.5</v>
      </c>
      <c r="Q1326" s="8">
        <f t="shared" si="204"/>
        <v>44.524999999999999</v>
      </c>
      <c r="R1326" s="8">
        <f t="shared" si="205"/>
        <v>52.375</v>
      </c>
      <c r="S1326" s="8">
        <f t="shared" si="206"/>
        <v>60.575000000000003</v>
      </c>
      <c r="T1326" s="8">
        <f t="shared" si="207"/>
        <v>50.875</v>
      </c>
      <c r="U1326" s="7">
        <f t="shared" si="208"/>
        <v>52.491666666666674</v>
      </c>
      <c r="V1326" s="7">
        <f t="shared" si="209"/>
        <v>52.087500000000006</v>
      </c>
    </row>
    <row r="1327" spans="1:22" ht="13.5" x14ac:dyDescent="0.25">
      <c r="A1327" s="3">
        <f>RSI!A1327</f>
        <v>44244</v>
      </c>
      <c r="B1327" s="2">
        <f>RSI!B1327</f>
        <v>7.7946</v>
      </c>
      <c r="C1327" s="2">
        <f>RSI!I1327</f>
        <v>48.516198145306497</v>
      </c>
      <c r="D1327" s="2">
        <f>MACD!E1327</f>
        <v>1.1042264843434957E-2</v>
      </c>
      <c r="E1327" s="2">
        <f>MACD!F1327</f>
        <v>1.2562283738789329E-2</v>
      </c>
      <c r="F1327" s="2">
        <f>'Moving Avg'!D1327</f>
        <v>7.8129600000000012</v>
      </c>
      <c r="G1327" s="2">
        <f>'Moving Avg'!F1327</f>
        <v>7.810335000000002</v>
      </c>
      <c r="H1327" s="2">
        <f>'Moving Avg'!G1327</f>
        <v>7.8183199999999999</v>
      </c>
      <c r="I1327" s="2">
        <f>'Moving Avg'!H1327</f>
        <v>7.673748500000003</v>
      </c>
      <c r="J1327" s="5" t="str">
        <f>OBV!F1327</f>
        <v>BULLISH</v>
      </c>
      <c r="K1327" s="5" t="str">
        <f>OBV!G1327</f>
        <v>NEUTRAL</v>
      </c>
      <c r="L1327" s="5" t="str">
        <f>OBV!H1327</f>
        <v>BULLISH DIVERGENCE</v>
      </c>
      <c r="M1327" s="7">
        <f t="shared" si="200"/>
        <v>25</v>
      </c>
      <c r="N1327" s="7">
        <f t="shared" si="201"/>
        <v>45</v>
      </c>
      <c r="O1327" s="7">
        <f t="shared" si="202"/>
        <v>50</v>
      </c>
      <c r="P1327" s="7">
        <f t="shared" si="203"/>
        <v>66.5</v>
      </c>
      <c r="Q1327" s="8">
        <f t="shared" si="204"/>
        <v>41.975000000000001</v>
      </c>
      <c r="R1327" s="8">
        <f t="shared" si="205"/>
        <v>48.125</v>
      </c>
      <c r="S1327" s="8">
        <f t="shared" si="206"/>
        <v>52.924999999999997</v>
      </c>
      <c r="T1327" s="8">
        <f t="shared" si="207"/>
        <v>46.625</v>
      </c>
      <c r="U1327" s="7">
        <f t="shared" si="208"/>
        <v>47.67499999999999</v>
      </c>
      <c r="V1327" s="7">
        <f t="shared" si="209"/>
        <v>47.412499999999994</v>
      </c>
    </row>
    <row r="1328" spans="1:22" ht="13.5" x14ac:dyDescent="0.25">
      <c r="A1328" s="3">
        <f>RSI!A1328</f>
        <v>44245</v>
      </c>
      <c r="B1328" s="2">
        <f>RSI!B1328</f>
        <v>7.8273999999999999</v>
      </c>
      <c r="C1328" s="2">
        <f>RSI!I1328</f>
        <v>51.245167566872901</v>
      </c>
      <c r="D1328" s="2">
        <f>MACD!E1328</f>
        <v>1.060707056477117E-2</v>
      </c>
      <c r="E1328" s="2">
        <f>MACD!F1328</f>
        <v>1.2171241103985698E-2</v>
      </c>
      <c r="F1328" s="2">
        <f>'Moving Avg'!D1328</f>
        <v>7.8142799999999992</v>
      </c>
      <c r="G1328" s="2">
        <f>'Moving Avg'!F1328</f>
        <v>7.8054250000000023</v>
      </c>
      <c r="H1328" s="2">
        <f>'Moving Avg'!G1328</f>
        <v>7.8208099999999998</v>
      </c>
      <c r="I1328" s="2">
        <f>'Moving Avg'!H1328</f>
        <v>7.6785475000000032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  <c r="M1328" s="7">
        <f t="shared" si="200"/>
        <v>25</v>
      </c>
      <c r="N1328" s="7">
        <f t="shared" si="201"/>
        <v>45</v>
      </c>
      <c r="O1328" s="7">
        <f t="shared" si="202"/>
        <v>50</v>
      </c>
      <c r="P1328" s="7">
        <f t="shared" si="203"/>
        <v>83.5</v>
      </c>
      <c r="Q1328" s="8">
        <f t="shared" si="204"/>
        <v>44.524999999999999</v>
      </c>
      <c r="R1328" s="8">
        <f t="shared" si="205"/>
        <v>52.375</v>
      </c>
      <c r="S1328" s="8">
        <f t="shared" si="206"/>
        <v>60.575000000000003</v>
      </c>
      <c r="T1328" s="8">
        <f t="shared" si="207"/>
        <v>50.875</v>
      </c>
      <c r="U1328" s="7">
        <f t="shared" si="208"/>
        <v>52.491666666666674</v>
      </c>
      <c r="V1328" s="7">
        <f t="shared" si="209"/>
        <v>52.087500000000006</v>
      </c>
    </row>
    <row r="1329" spans="1:22" ht="13.5" x14ac:dyDescent="0.25">
      <c r="A1329" s="3">
        <f>RSI!A1329</f>
        <v>44246</v>
      </c>
      <c r="B1329" s="2">
        <f>RSI!B1329</f>
        <v>7.8273999999999999</v>
      </c>
      <c r="C1329" s="2">
        <f>RSI!I1329</f>
        <v>51.245167566872901</v>
      </c>
      <c r="D1329" s="2">
        <f>MACD!E1329</f>
        <v>5.0990742431435976E-3</v>
      </c>
      <c r="E1329" s="2">
        <f>MACD!F1329</f>
        <v>1.0756807731817279E-2</v>
      </c>
      <c r="F1329" s="2">
        <f>'Moving Avg'!D1329</f>
        <v>7.8208399999999996</v>
      </c>
      <c r="G1329" s="2">
        <f>'Moving Avg'!F1329</f>
        <v>7.803790000000002</v>
      </c>
      <c r="H1329" s="2">
        <f>'Moving Avg'!G1329</f>
        <v>7.8217280000000002</v>
      </c>
      <c r="I1329" s="2">
        <f>'Moving Avg'!H1329</f>
        <v>7.6833465000000016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45</v>
      </c>
      <c r="O1329" s="7">
        <f t="shared" si="202"/>
        <v>50</v>
      </c>
      <c r="P1329" s="7">
        <f t="shared" si="203"/>
        <v>83.5</v>
      </c>
      <c r="Q1329" s="8">
        <f t="shared" si="204"/>
        <v>44.524999999999999</v>
      </c>
      <c r="R1329" s="8">
        <f t="shared" si="205"/>
        <v>52.375</v>
      </c>
      <c r="S1329" s="8">
        <f t="shared" si="206"/>
        <v>60.575000000000003</v>
      </c>
      <c r="T1329" s="8">
        <f t="shared" si="207"/>
        <v>50.875</v>
      </c>
      <c r="U1329" s="7">
        <f t="shared" si="208"/>
        <v>52.491666666666674</v>
      </c>
      <c r="V1329" s="7">
        <f t="shared" si="209"/>
        <v>52.087500000000006</v>
      </c>
    </row>
    <row r="1330" spans="1:22" ht="13.5" x14ac:dyDescent="0.25">
      <c r="A1330" s="3">
        <f>RSI!A1330</f>
        <v>44249</v>
      </c>
      <c r="B1330" s="2">
        <f>RSI!B1330</f>
        <v>7.8273999999999999</v>
      </c>
      <c r="C1330" s="2">
        <f>RSI!I1330</f>
        <v>51.245167566872901</v>
      </c>
      <c r="D1330" s="2">
        <f>MACD!E1330</f>
        <v>3.5179422770070801E-4</v>
      </c>
      <c r="E1330" s="2">
        <f>MACD!F1330</f>
        <v>8.6758050309939643E-3</v>
      </c>
      <c r="F1330" s="2">
        <f>'Moving Avg'!D1330</f>
        <v>7.8208399999999996</v>
      </c>
      <c r="G1330" s="2">
        <f>'Moving Avg'!F1330</f>
        <v>7.8021550000000017</v>
      </c>
      <c r="H1330" s="2">
        <f>'Moving Avg'!G1330</f>
        <v>7.8236940000000006</v>
      </c>
      <c r="I1330" s="2">
        <f>'Moving Avg'!H1330</f>
        <v>7.6891050000000014</v>
      </c>
      <c r="J1330" s="5" t="str">
        <f>OBV!F1330</f>
        <v>BEARISH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45</v>
      </c>
      <c r="O1330" s="7">
        <f t="shared" si="202"/>
        <v>50</v>
      </c>
      <c r="P1330" s="7">
        <f t="shared" si="203"/>
        <v>16.5</v>
      </c>
      <c r="Q1330" s="8">
        <f t="shared" si="204"/>
        <v>34.475000000000001</v>
      </c>
      <c r="R1330" s="8">
        <f t="shared" si="205"/>
        <v>35.625</v>
      </c>
      <c r="S1330" s="8">
        <f t="shared" si="206"/>
        <v>30.425000000000001</v>
      </c>
      <c r="T1330" s="8">
        <f t="shared" si="207"/>
        <v>34.125</v>
      </c>
      <c r="U1330" s="7">
        <f t="shared" si="208"/>
        <v>33.508333333333333</v>
      </c>
      <c r="V1330" s="7">
        <f t="shared" si="209"/>
        <v>33.662499999999994</v>
      </c>
    </row>
    <row r="1331" spans="1:22" ht="13.5" x14ac:dyDescent="0.25">
      <c r="A1331" s="3">
        <f>RSI!A1331</f>
        <v>44250</v>
      </c>
      <c r="B1331" s="2">
        <f>RSI!B1331</f>
        <v>7.8273999999999999</v>
      </c>
      <c r="C1331" s="2">
        <f>RSI!I1331</f>
        <v>51.245167566872901</v>
      </c>
      <c r="D1331" s="2">
        <f>MACD!E1331</f>
        <v>-2.3899229080440954E-2</v>
      </c>
      <c r="E1331" s="2">
        <f>MACD!F1331</f>
        <v>2.1607982087069807E-3</v>
      </c>
      <c r="F1331" s="2">
        <f>'Moving Avg'!D1331</f>
        <v>7.8208399999999996</v>
      </c>
      <c r="G1331" s="2">
        <f>'Moving Avg'!F1331</f>
        <v>7.8005200000000032</v>
      </c>
      <c r="H1331" s="2">
        <f>'Moving Avg'!G1331</f>
        <v>7.8246120000000019</v>
      </c>
      <c r="I1331" s="2">
        <f>'Moving Avg'!H1331</f>
        <v>7.6939040000000007</v>
      </c>
      <c r="J1331" s="5" t="str">
        <f>OBV!F1331</f>
        <v>BEARISH</v>
      </c>
      <c r="K1331" s="5" t="str">
        <f>OBV!G1331</f>
        <v>NEUTRAL</v>
      </c>
      <c r="L1331" s="5" t="str">
        <f>OBV!H1331</f>
        <v>NEUTRAL</v>
      </c>
      <c r="M1331" s="7">
        <f t="shared" si="200"/>
        <v>25</v>
      </c>
      <c r="N1331" s="7">
        <f t="shared" si="201"/>
        <v>100</v>
      </c>
      <c r="O1331" s="7">
        <f t="shared" si="202"/>
        <v>50</v>
      </c>
      <c r="P1331" s="7">
        <f t="shared" si="203"/>
        <v>16.5</v>
      </c>
      <c r="Q1331" s="8">
        <f t="shared" si="204"/>
        <v>53.725000000000001</v>
      </c>
      <c r="R1331" s="8">
        <f t="shared" si="205"/>
        <v>46.625</v>
      </c>
      <c r="S1331" s="8">
        <f t="shared" si="206"/>
        <v>38.674999999999997</v>
      </c>
      <c r="T1331" s="8">
        <f t="shared" si="207"/>
        <v>47.875</v>
      </c>
      <c r="U1331" s="7">
        <f t="shared" si="208"/>
        <v>46.341666666666661</v>
      </c>
      <c r="V1331" s="7">
        <f t="shared" si="209"/>
        <v>46.724999999999994</v>
      </c>
    </row>
    <row r="1332" spans="1:22" ht="13.5" x14ac:dyDescent="0.25">
      <c r="A1332" s="3">
        <f>RSI!A1332</f>
        <v>44251</v>
      </c>
      <c r="B1332" s="2">
        <f>RSI!B1332</f>
        <v>7.8273999999999999</v>
      </c>
      <c r="C1332" s="2">
        <f>RSI!I1332</f>
        <v>51.245167566872901</v>
      </c>
      <c r="D1332" s="2">
        <f>MACD!E1332</f>
        <v>-2.0309013961970379E-2</v>
      </c>
      <c r="E1332" s="2">
        <f>MACD!F1332</f>
        <v>-2.3331642254284914E-3</v>
      </c>
      <c r="F1332" s="2">
        <f>'Moving Avg'!D1332</f>
        <v>7.8273999999999999</v>
      </c>
      <c r="G1332" s="2">
        <f>'Moving Avg'!F1332</f>
        <v>7.8054350000000028</v>
      </c>
      <c r="H1332" s="2">
        <f>'Moving Avg'!G1332</f>
        <v>7.8239580000000011</v>
      </c>
      <c r="I1332" s="2">
        <f>'Moving Avg'!H1332</f>
        <v>7.6987030000000001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  <c r="M1332" s="7">
        <f t="shared" si="200"/>
        <v>25</v>
      </c>
      <c r="N1332" s="7">
        <f t="shared" si="201"/>
        <v>45</v>
      </c>
      <c r="O1332" s="7">
        <f t="shared" si="202"/>
        <v>50</v>
      </c>
      <c r="P1332" s="7">
        <f t="shared" si="203"/>
        <v>83.5</v>
      </c>
      <c r="Q1332" s="8">
        <f t="shared" si="204"/>
        <v>44.524999999999999</v>
      </c>
      <c r="R1332" s="8">
        <f t="shared" si="205"/>
        <v>52.375</v>
      </c>
      <c r="S1332" s="8">
        <f t="shared" si="206"/>
        <v>60.575000000000003</v>
      </c>
      <c r="T1332" s="8">
        <f t="shared" si="207"/>
        <v>50.875</v>
      </c>
      <c r="U1332" s="7">
        <f t="shared" si="208"/>
        <v>52.491666666666674</v>
      </c>
      <c r="V1332" s="7">
        <f t="shared" si="209"/>
        <v>52.087500000000006</v>
      </c>
    </row>
    <row r="1333" spans="1:22" ht="13.5" x14ac:dyDescent="0.25">
      <c r="A1333" s="3">
        <f>RSI!A1333</f>
        <v>44252</v>
      </c>
      <c r="B1333" s="2">
        <f>RSI!B1333</f>
        <v>7.8273999999999999</v>
      </c>
      <c r="C1333" s="2">
        <f>RSI!I1333</f>
        <v>51.245167566872901</v>
      </c>
      <c r="D1333" s="2">
        <f>MACD!E1333</f>
        <v>-1.733993927984212E-2</v>
      </c>
      <c r="E1333" s="2">
        <f>MACD!F1333</f>
        <v>-5.3345192363112174E-3</v>
      </c>
      <c r="F1333" s="2">
        <f>'Moving Avg'!D1333</f>
        <v>7.8273999999999999</v>
      </c>
      <c r="G1333" s="2">
        <f>'Moving Avg'!F1333</f>
        <v>7.8136250000000018</v>
      </c>
      <c r="H1333" s="2">
        <f>'Moving Avg'!G1333</f>
        <v>7.823304000000002</v>
      </c>
      <c r="I1333" s="2">
        <f>'Moving Avg'!H1333</f>
        <v>7.7033520000000006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45</v>
      </c>
      <c r="O1333" s="7">
        <f t="shared" si="202"/>
        <v>50</v>
      </c>
      <c r="P1333" s="7">
        <f t="shared" si="203"/>
        <v>33</v>
      </c>
      <c r="Q1333" s="8">
        <f t="shared" si="204"/>
        <v>36.950000000000003</v>
      </c>
      <c r="R1333" s="8">
        <f t="shared" si="205"/>
        <v>39.75</v>
      </c>
      <c r="S1333" s="8">
        <f t="shared" si="206"/>
        <v>37.85</v>
      </c>
      <c r="T1333" s="8">
        <f t="shared" si="207"/>
        <v>38.25</v>
      </c>
      <c r="U1333" s="7">
        <f t="shared" si="208"/>
        <v>38.183333333333337</v>
      </c>
      <c r="V1333" s="7">
        <f t="shared" si="209"/>
        <v>38.200000000000003</v>
      </c>
    </row>
    <row r="1334" spans="1:22" ht="13.5" x14ac:dyDescent="0.25">
      <c r="A1334" s="3">
        <f>RSI!A1334</f>
        <v>44253</v>
      </c>
      <c r="B1334" s="2">
        <f>RSI!B1334</f>
        <v>7.7946</v>
      </c>
      <c r="C1334" s="2">
        <f>RSI!I1334</f>
        <v>47.331479239282977</v>
      </c>
      <c r="D1334" s="2">
        <f>MACD!E1334</f>
        <v>-1.6492488297776831E-2</v>
      </c>
      <c r="E1334" s="2">
        <f>MACD!F1334</f>
        <v>-7.5661130486043403E-3</v>
      </c>
      <c r="F1334" s="2">
        <f>'Moving Avg'!D1334</f>
        <v>7.8208399999999996</v>
      </c>
      <c r="G1334" s="2">
        <f>'Moving Avg'!F1334</f>
        <v>7.8103500000000015</v>
      </c>
      <c r="H1334" s="2">
        <f>'Moving Avg'!G1334</f>
        <v>7.8213380000000017</v>
      </c>
      <c r="I1334" s="2">
        <f>'Moving Avg'!H1334</f>
        <v>7.7076870000000008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  <c r="M1334" s="7">
        <f t="shared" si="200"/>
        <v>25</v>
      </c>
      <c r="N1334" s="7">
        <f t="shared" si="201"/>
        <v>45</v>
      </c>
      <c r="O1334" s="7">
        <f t="shared" si="202"/>
        <v>50</v>
      </c>
      <c r="P1334" s="7">
        <f t="shared" si="203"/>
        <v>0</v>
      </c>
      <c r="Q1334" s="8">
        <f t="shared" si="204"/>
        <v>32</v>
      </c>
      <c r="R1334" s="8">
        <f t="shared" si="205"/>
        <v>31.5</v>
      </c>
      <c r="S1334" s="8">
        <f t="shared" si="206"/>
        <v>23</v>
      </c>
      <c r="T1334" s="8">
        <f t="shared" si="207"/>
        <v>30</v>
      </c>
      <c r="U1334" s="7">
        <f t="shared" si="208"/>
        <v>28.833333333333332</v>
      </c>
      <c r="V1334" s="7">
        <f t="shared" si="209"/>
        <v>29.125</v>
      </c>
    </row>
    <row r="1335" spans="1:22" ht="13.5" x14ac:dyDescent="0.25">
      <c r="A1335" s="3">
        <f>RSI!A1335</f>
        <v>44256</v>
      </c>
      <c r="B1335" s="2">
        <f>RSI!B1335</f>
        <v>7.6963999999999997</v>
      </c>
      <c r="C1335" s="2">
        <f>RSI!I1335</f>
        <v>37.979476573374839</v>
      </c>
      <c r="D1335" s="2">
        <f>MACD!E1335</f>
        <v>-3.3203544708291233E-3</v>
      </c>
      <c r="E1335" s="2">
        <f>MACD!F1335</f>
        <v>-6.7169613330492978E-3</v>
      </c>
      <c r="F1335" s="2">
        <f>'Moving Avg'!D1335</f>
        <v>7.7946399999999993</v>
      </c>
      <c r="G1335" s="2">
        <f>'Moving Avg'!F1335</f>
        <v>7.8038000000000007</v>
      </c>
      <c r="H1335" s="2">
        <f>'Moving Avg'!G1335</f>
        <v>7.8180640000000015</v>
      </c>
      <c r="I1335" s="2">
        <f>'Moving Avg'!H1335</f>
        <v>7.7115310000000008</v>
      </c>
      <c r="J1335" s="5" t="str">
        <f>OBV!F1335</f>
        <v>BEARISH</v>
      </c>
      <c r="K1335" s="5" t="str">
        <f>OBV!G1335</f>
        <v>WEAK</v>
      </c>
      <c r="L1335" s="5" t="str">
        <f>OBV!H1335</f>
        <v>CONFIRMED BEARISH</v>
      </c>
      <c r="M1335" s="7">
        <f t="shared" si="200"/>
        <v>25</v>
      </c>
      <c r="N1335" s="7">
        <f t="shared" si="201"/>
        <v>0</v>
      </c>
      <c r="O1335" s="7">
        <f t="shared" si="202"/>
        <v>50</v>
      </c>
      <c r="P1335" s="7">
        <f t="shared" si="203"/>
        <v>0</v>
      </c>
      <c r="Q1335" s="8">
        <f t="shared" si="204"/>
        <v>16.25</v>
      </c>
      <c r="R1335" s="8">
        <f t="shared" si="205"/>
        <v>22.5</v>
      </c>
      <c r="S1335" s="8">
        <f t="shared" si="206"/>
        <v>16.25</v>
      </c>
      <c r="T1335" s="8">
        <f t="shared" si="207"/>
        <v>18.75</v>
      </c>
      <c r="U1335" s="7">
        <f t="shared" si="208"/>
        <v>18.333333333333332</v>
      </c>
      <c r="V1335" s="7">
        <f t="shared" si="209"/>
        <v>18.4375</v>
      </c>
    </row>
    <row r="1336" spans="1:22" ht="13.5" x14ac:dyDescent="0.25">
      <c r="A1336" s="3">
        <f>RSI!A1336</f>
        <v>44257</v>
      </c>
      <c r="B1336" s="2">
        <f>RSI!B1336</f>
        <v>7.9191000000000003</v>
      </c>
      <c r="C1336" s="2">
        <f>RSI!I1336</f>
        <v>58.166495965874262</v>
      </c>
      <c r="D1336" s="2">
        <f>MACD!E1336</f>
        <v>-7.9658866067431333E-3</v>
      </c>
      <c r="E1336" s="2">
        <f>MACD!F1336</f>
        <v>-6.9667463877880658E-3</v>
      </c>
      <c r="F1336" s="2">
        <f>'Moving Avg'!D1336</f>
        <v>7.8129800000000005</v>
      </c>
      <c r="G1336" s="2">
        <f>'Moving Avg'!F1336</f>
        <v>7.8083850000000012</v>
      </c>
      <c r="H1336" s="2">
        <f>'Moving Avg'!G1336</f>
        <v>7.8192440000000021</v>
      </c>
      <c r="I1336" s="2">
        <f>'Moving Avg'!H1336</f>
        <v>7.7166685000000008</v>
      </c>
      <c r="J1336" s="5" t="str">
        <f>OBV!F1336</f>
        <v>BEARISH</v>
      </c>
      <c r="K1336" s="5" t="str">
        <f>OBV!G1336</f>
        <v>NEUTRAL</v>
      </c>
      <c r="L1336" s="5" t="str">
        <f>OBV!H1336</f>
        <v>BEARISH DIVERGENCE</v>
      </c>
      <c r="M1336" s="7">
        <f t="shared" si="200"/>
        <v>25</v>
      </c>
      <c r="N1336" s="7">
        <f t="shared" si="201"/>
        <v>45</v>
      </c>
      <c r="O1336" s="7">
        <f t="shared" si="202"/>
        <v>50</v>
      </c>
      <c r="P1336" s="7">
        <f t="shared" si="203"/>
        <v>16.5</v>
      </c>
      <c r="Q1336" s="8">
        <f t="shared" si="204"/>
        <v>34.475000000000001</v>
      </c>
      <c r="R1336" s="8">
        <f t="shared" si="205"/>
        <v>35.625</v>
      </c>
      <c r="S1336" s="8">
        <f t="shared" si="206"/>
        <v>30.425000000000001</v>
      </c>
      <c r="T1336" s="8">
        <f t="shared" si="207"/>
        <v>34.125</v>
      </c>
      <c r="U1336" s="7">
        <f t="shared" si="208"/>
        <v>33.508333333333333</v>
      </c>
      <c r="V1336" s="7">
        <f t="shared" si="209"/>
        <v>33.662499999999994</v>
      </c>
    </row>
    <row r="1337" spans="1:22" ht="13.5" x14ac:dyDescent="0.25">
      <c r="A1337" s="3">
        <f>RSI!A1337</f>
        <v>44258</v>
      </c>
      <c r="B1337" s="2">
        <f>RSI!B1337</f>
        <v>7.8601000000000001</v>
      </c>
      <c r="C1337" s="2">
        <f>RSI!I1337</f>
        <v>53.223849648303961</v>
      </c>
      <c r="D1337" s="2">
        <f>MACD!E1337</f>
        <v>-1.3235566922838338E-2</v>
      </c>
      <c r="E1337" s="2">
        <f>MACD!F1337</f>
        <v>-8.2205104947981212E-3</v>
      </c>
      <c r="F1337" s="2">
        <f>'Moving Avg'!D1337</f>
        <v>7.8195199999999998</v>
      </c>
      <c r="G1337" s="2">
        <f>'Moving Avg'!F1337</f>
        <v>7.8100199999999997</v>
      </c>
      <c r="H1337" s="2">
        <f>'Moving Avg'!G1337</f>
        <v>7.8192440000000021</v>
      </c>
      <c r="I1337" s="2">
        <f>'Moving Avg'!H1337</f>
        <v>7.7214810000000007</v>
      </c>
      <c r="J1337" s="5" t="str">
        <f>OBV!F1337</f>
        <v>BEARISH</v>
      </c>
      <c r="K1337" s="5" t="str">
        <f>OBV!G1337</f>
        <v>WEAK</v>
      </c>
      <c r="L1337" s="5" t="str">
        <f>OBV!H1337</f>
        <v>BEARISH DIVERGENCE</v>
      </c>
      <c r="M1337" s="7">
        <f t="shared" si="200"/>
        <v>25</v>
      </c>
      <c r="N1337" s="7">
        <f t="shared" si="201"/>
        <v>45</v>
      </c>
      <c r="O1337" s="7">
        <f t="shared" si="202"/>
        <v>50</v>
      </c>
      <c r="P1337" s="7">
        <f t="shared" si="203"/>
        <v>0</v>
      </c>
      <c r="Q1337" s="8">
        <f t="shared" si="204"/>
        <v>32</v>
      </c>
      <c r="R1337" s="8">
        <f t="shared" si="205"/>
        <v>31.5</v>
      </c>
      <c r="S1337" s="8">
        <f t="shared" si="206"/>
        <v>23</v>
      </c>
      <c r="T1337" s="8">
        <f t="shared" si="207"/>
        <v>30</v>
      </c>
      <c r="U1337" s="7">
        <f t="shared" si="208"/>
        <v>28.833333333333332</v>
      </c>
      <c r="V1337" s="7">
        <f t="shared" si="209"/>
        <v>29.125</v>
      </c>
    </row>
    <row r="1338" spans="1:22" ht="13.5" x14ac:dyDescent="0.25">
      <c r="A1338" s="3">
        <f>RSI!A1338</f>
        <v>44259</v>
      </c>
      <c r="B1338" s="2">
        <f>RSI!B1338</f>
        <v>7.8601000000000001</v>
      </c>
      <c r="C1338" s="2">
        <f>RSI!I1338</f>
        <v>53.223849648303947</v>
      </c>
      <c r="D1338" s="2">
        <f>MACD!E1338</f>
        <v>-1.2913686065957108E-2</v>
      </c>
      <c r="E1338" s="2">
        <f>MACD!F1338</f>
        <v>-9.159145609029919E-3</v>
      </c>
      <c r="F1338" s="2">
        <f>'Moving Avg'!D1338</f>
        <v>7.82606</v>
      </c>
      <c r="G1338" s="2">
        <f>'Moving Avg'!F1338</f>
        <v>7.8116549999999991</v>
      </c>
      <c r="H1338" s="2">
        <f>'Moving Avg'!G1338</f>
        <v>7.8198980000000029</v>
      </c>
      <c r="I1338" s="2">
        <f>'Moving Avg'!H1338</f>
        <v>7.7263235000000012</v>
      </c>
      <c r="J1338" s="5" t="str">
        <f>OBV!F1338</f>
        <v>BEARISH</v>
      </c>
      <c r="K1338" s="5" t="str">
        <f>OBV!G1338</f>
        <v>WEAK</v>
      </c>
      <c r="L1338" s="5" t="str">
        <f>OBV!H1338</f>
        <v>BEARISH DIVERGENCE</v>
      </c>
      <c r="M1338" s="7">
        <f t="shared" si="200"/>
        <v>25</v>
      </c>
      <c r="N1338" s="7">
        <f t="shared" si="201"/>
        <v>45</v>
      </c>
      <c r="O1338" s="7">
        <f t="shared" si="202"/>
        <v>50</v>
      </c>
      <c r="P1338" s="7">
        <f t="shared" si="203"/>
        <v>0</v>
      </c>
      <c r="Q1338" s="8">
        <f t="shared" si="204"/>
        <v>32</v>
      </c>
      <c r="R1338" s="8">
        <f t="shared" si="205"/>
        <v>31.5</v>
      </c>
      <c r="S1338" s="8">
        <f t="shared" si="206"/>
        <v>23</v>
      </c>
      <c r="T1338" s="8">
        <f t="shared" si="207"/>
        <v>30</v>
      </c>
      <c r="U1338" s="7">
        <f t="shared" si="208"/>
        <v>28.833333333333332</v>
      </c>
      <c r="V1338" s="7">
        <f t="shared" si="209"/>
        <v>29.125</v>
      </c>
    </row>
    <row r="1339" spans="1:22" ht="13.5" x14ac:dyDescent="0.25">
      <c r="A1339" s="3">
        <f>RSI!A1339</f>
        <v>44260</v>
      </c>
      <c r="B1339" s="2">
        <f>RSI!B1339</f>
        <v>7.8601000000000001</v>
      </c>
      <c r="C1339" s="2">
        <f>RSI!I1339</f>
        <v>53.223849648303961</v>
      </c>
      <c r="D1339" s="2">
        <f>MACD!E1339</f>
        <v>-1.288698526850407E-2</v>
      </c>
      <c r="E1339" s="2">
        <f>MACD!F1339</f>
        <v>-9.9047135409247485E-3</v>
      </c>
      <c r="F1339" s="2">
        <f>'Moving Avg'!D1339</f>
        <v>7.8391599999999997</v>
      </c>
      <c r="G1339" s="2">
        <f>'Moving Avg'!F1339</f>
        <v>7.8149299999999986</v>
      </c>
      <c r="H1339" s="2">
        <f>'Moving Avg'!G1339</f>
        <v>7.8205520000000028</v>
      </c>
      <c r="I1339" s="2">
        <f>'Moving Avg'!H1339</f>
        <v>7.7311360000000011</v>
      </c>
      <c r="J1339" s="5" t="str">
        <f>OBV!F1339</f>
        <v>BEARISH</v>
      </c>
      <c r="K1339" s="5" t="str">
        <f>OBV!G1339</f>
        <v>NEUTRAL</v>
      </c>
      <c r="L1339" s="5" t="str">
        <f>OBV!H1339</f>
        <v>BEARISH DIVERGENCE</v>
      </c>
      <c r="M1339" s="7">
        <f t="shared" si="200"/>
        <v>25</v>
      </c>
      <c r="N1339" s="7">
        <f t="shared" si="201"/>
        <v>45</v>
      </c>
      <c r="O1339" s="7">
        <f t="shared" si="202"/>
        <v>50</v>
      </c>
      <c r="P1339" s="7">
        <f t="shared" si="203"/>
        <v>16.5</v>
      </c>
      <c r="Q1339" s="8">
        <f t="shared" si="204"/>
        <v>34.475000000000001</v>
      </c>
      <c r="R1339" s="8">
        <f t="shared" si="205"/>
        <v>35.625</v>
      </c>
      <c r="S1339" s="8">
        <f t="shared" si="206"/>
        <v>30.425000000000001</v>
      </c>
      <c r="T1339" s="8">
        <f t="shared" si="207"/>
        <v>34.125</v>
      </c>
      <c r="U1339" s="7">
        <f t="shared" si="208"/>
        <v>33.508333333333333</v>
      </c>
      <c r="V1339" s="7">
        <f t="shared" si="209"/>
        <v>33.662499999999994</v>
      </c>
    </row>
    <row r="1340" spans="1:22" ht="13.5" x14ac:dyDescent="0.25">
      <c r="A1340" s="3">
        <f>RSI!A1340</f>
        <v>44263</v>
      </c>
      <c r="B1340" s="2">
        <f>RSI!B1340</f>
        <v>7.6963999999999997</v>
      </c>
      <c r="C1340" s="2">
        <f>RSI!I1340</f>
        <v>41.116405141097033</v>
      </c>
      <c r="D1340" s="2">
        <f>MACD!E1340</f>
        <v>-9.6592925604355173E-4</v>
      </c>
      <c r="E1340" s="2">
        <f>MACD!F1340</f>
        <v>-8.1169566839485088E-3</v>
      </c>
      <c r="F1340" s="2">
        <f>'Moving Avg'!D1340</f>
        <v>7.8391599999999997</v>
      </c>
      <c r="G1340" s="2">
        <f>'Moving Avg'!F1340</f>
        <v>7.8100199999999989</v>
      </c>
      <c r="H1340" s="2">
        <f>'Moving Avg'!G1340</f>
        <v>7.818588000000001</v>
      </c>
      <c r="I1340" s="2">
        <f>'Moving Avg'!H1340</f>
        <v>7.7351300000000016</v>
      </c>
      <c r="J1340" s="5" t="str">
        <f>OBV!F1340</f>
        <v>BEARISH</v>
      </c>
      <c r="K1340" s="5" t="str">
        <f>OBV!G1340</f>
        <v>NEUTRAL</v>
      </c>
      <c r="L1340" s="5" t="str">
        <f>OBV!H1340</f>
        <v>NEUTRAL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16.5</v>
      </c>
      <c r="Q1340" s="8">
        <f t="shared" si="204"/>
        <v>18.725000000000001</v>
      </c>
      <c r="R1340" s="8">
        <f t="shared" si="205"/>
        <v>26.625</v>
      </c>
      <c r="S1340" s="8">
        <f t="shared" si="206"/>
        <v>23.675000000000001</v>
      </c>
      <c r="T1340" s="8">
        <f t="shared" si="207"/>
        <v>22.875</v>
      </c>
      <c r="U1340" s="7">
        <f t="shared" si="208"/>
        <v>23.008333333333336</v>
      </c>
      <c r="V1340" s="7">
        <f t="shared" si="209"/>
        <v>22.975000000000001</v>
      </c>
    </row>
    <row r="1341" spans="1:22" ht="13.5" x14ac:dyDescent="0.25">
      <c r="A1341" s="3">
        <f>RSI!A1341</f>
        <v>44264</v>
      </c>
      <c r="B1341" s="2">
        <f>RSI!B1341</f>
        <v>7.8404999999999996</v>
      </c>
      <c r="C1341" s="2">
        <f>RSI!I1341</f>
        <v>51.561984446388159</v>
      </c>
      <c r="D1341" s="2">
        <f>MACD!E1341</f>
        <v>-7.9625939720884276E-4</v>
      </c>
      <c r="E1341" s="2">
        <f>MACD!F1341</f>
        <v>-6.6528172266005761E-3</v>
      </c>
      <c r="F1341" s="2">
        <f>'Moving Avg'!D1341</f>
        <v>7.8234400000000006</v>
      </c>
      <c r="G1341" s="2">
        <f>'Moving Avg'!F1341</f>
        <v>7.8188649999999997</v>
      </c>
      <c r="H1341" s="2">
        <f>'Moving Avg'!G1341</f>
        <v>7.8184580000000006</v>
      </c>
      <c r="I1341" s="2">
        <f>'Moving Avg'!H1341</f>
        <v>7.7398445000000029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0</v>
      </c>
      <c r="O1341" s="7">
        <f t="shared" si="202"/>
        <v>50</v>
      </c>
      <c r="P1341" s="7">
        <f t="shared" si="203"/>
        <v>16.5</v>
      </c>
      <c r="Q1341" s="8">
        <f t="shared" si="204"/>
        <v>18.725000000000001</v>
      </c>
      <c r="R1341" s="8">
        <f t="shared" si="205"/>
        <v>26.625</v>
      </c>
      <c r="S1341" s="8">
        <f t="shared" si="206"/>
        <v>23.675000000000001</v>
      </c>
      <c r="T1341" s="8">
        <f t="shared" si="207"/>
        <v>22.875</v>
      </c>
      <c r="U1341" s="7">
        <f t="shared" si="208"/>
        <v>23.008333333333336</v>
      </c>
      <c r="V1341" s="7">
        <f t="shared" si="209"/>
        <v>22.975000000000001</v>
      </c>
    </row>
    <row r="1342" spans="1:22" ht="13.5" x14ac:dyDescent="0.25">
      <c r="A1342" s="3">
        <f>RSI!A1342</f>
        <v>44265</v>
      </c>
      <c r="B1342" s="2">
        <f>RSI!B1342</f>
        <v>7.8404999999999996</v>
      </c>
      <c r="C1342" s="2">
        <f>RSI!I1342</f>
        <v>51.561984446388159</v>
      </c>
      <c r="D1342" s="2">
        <f>MACD!E1342</f>
        <v>-8.0354073974930884E-4</v>
      </c>
      <c r="E1342" s="2">
        <f>MACD!F1342</f>
        <v>-5.4829619292303226E-3</v>
      </c>
      <c r="F1342" s="2">
        <f>'Moving Avg'!D1342</f>
        <v>7.8195199999999998</v>
      </c>
      <c r="G1342" s="2">
        <f>'Moving Avg'!F1342</f>
        <v>7.8198499999999997</v>
      </c>
      <c r="H1342" s="2">
        <f>'Moving Avg'!G1342</f>
        <v>7.8183280000000011</v>
      </c>
      <c r="I1342" s="2">
        <f>'Moving Avg'!H1342</f>
        <v>7.7445890000000022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  <c r="M1342" s="7">
        <f t="shared" si="200"/>
        <v>25</v>
      </c>
      <c r="N1342" s="7">
        <f t="shared" si="201"/>
        <v>0</v>
      </c>
      <c r="O1342" s="7">
        <f t="shared" si="202"/>
        <v>50</v>
      </c>
      <c r="P1342" s="7">
        <f t="shared" si="203"/>
        <v>66.5</v>
      </c>
      <c r="Q1342" s="8">
        <f t="shared" si="204"/>
        <v>26.225000000000001</v>
      </c>
      <c r="R1342" s="8">
        <f t="shared" si="205"/>
        <v>39.125</v>
      </c>
      <c r="S1342" s="8">
        <f t="shared" si="206"/>
        <v>46.174999999999997</v>
      </c>
      <c r="T1342" s="8">
        <f t="shared" si="207"/>
        <v>35.375</v>
      </c>
      <c r="U1342" s="7">
        <f t="shared" si="208"/>
        <v>37.174999999999997</v>
      </c>
      <c r="V1342" s="7">
        <f t="shared" si="209"/>
        <v>36.724999999999994</v>
      </c>
    </row>
    <row r="1343" spans="1:22" ht="13.5" x14ac:dyDescent="0.25">
      <c r="A1343" s="3">
        <f>RSI!A1343</f>
        <v>44266</v>
      </c>
      <c r="B1343" s="2">
        <f>RSI!B1343</f>
        <v>7.7356999999999996</v>
      </c>
      <c r="C1343" s="2">
        <f>RSI!I1343</f>
        <v>44.851123907382444</v>
      </c>
      <c r="D1343" s="2">
        <f>MACD!E1343</f>
        <v>6.8135868778016473E-3</v>
      </c>
      <c r="E1343" s="2">
        <f>MACD!F1343</f>
        <v>-3.0236521678239283E-3</v>
      </c>
      <c r="F1343" s="2">
        <f>'Moving Avg'!D1343</f>
        <v>7.7946399999999993</v>
      </c>
      <c r="G1343" s="2">
        <f>'Moving Avg'!F1343</f>
        <v>7.8155949999999992</v>
      </c>
      <c r="H1343" s="2">
        <f>'Moving Avg'!G1343</f>
        <v>7.8158400000000015</v>
      </c>
      <c r="I1343" s="2">
        <f>'Moving Avg'!H1343</f>
        <v>7.7490795000000015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  <c r="M1343" s="7">
        <f t="shared" si="200"/>
        <v>25</v>
      </c>
      <c r="N1343" s="7">
        <f t="shared" si="201"/>
        <v>0</v>
      </c>
      <c r="O1343" s="7">
        <f t="shared" si="202"/>
        <v>50</v>
      </c>
      <c r="P1343" s="7">
        <f t="shared" si="203"/>
        <v>66.5</v>
      </c>
      <c r="Q1343" s="8">
        <f t="shared" si="204"/>
        <v>26.225000000000001</v>
      </c>
      <c r="R1343" s="8">
        <f t="shared" si="205"/>
        <v>39.125</v>
      </c>
      <c r="S1343" s="8">
        <f t="shared" si="206"/>
        <v>46.174999999999997</v>
      </c>
      <c r="T1343" s="8">
        <f t="shared" si="207"/>
        <v>35.375</v>
      </c>
      <c r="U1343" s="7">
        <f t="shared" si="208"/>
        <v>37.174999999999997</v>
      </c>
      <c r="V1343" s="7">
        <f t="shared" si="209"/>
        <v>36.724999999999994</v>
      </c>
    </row>
    <row r="1344" spans="1:22" ht="13.5" x14ac:dyDescent="0.25">
      <c r="A1344" s="3">
        <f>RSI!A1344</f>
        <v>44267</v>
      </c>
      <c r="B1344" s="2">
        <f>RSI!B1344</f>
        <v>7.8404999999999996</v>
      </c>
      <c r="C1344" s="2">
        <f>RSI!I1344</f>
        <v>51.630707342864945</v>
      </c>
      <c r="D1344" s="2">
        <f>MACD!E1344</f>
        <v>9.3967162798769266E-4</v>
      </c>
      <c r="E1344" s="2">
        <f>MACD!F1344</f>
        <v>-2.2309874086616044E-3</v>
      </c>
      <c r="F1344" s="2">
        <f>'Moving Avg'!D1344</f>
        <v>7.7907199999999985</v>
      </c>
      <c r="G1344" s="2">
        <f>'Moving Avg'!F1344</f>
        <v>7.8178900000000002</v>
      </c>
      <c r="H1344" s="2">
        <f>'Moving Avg'!G1344</f>
        <v>7.8154480000000026</v>
      </c>
      <c r="I1344" s="2">
        <f>'Moving Avg'!H1344</f>
        <v>7.7537940000000019</v>
      </c>
      <c r="J1344" s="5" t="str">
        <f>OBV!F1344</f>
        <v>BULLISH</v>
      </c>
      <c r="K1344" s="5" t="str">
        <f>OBV!G1344</f>
        <v>NEUTRAL</v>
      </c>
      <c r="L1344" s="5" t="str">
        <f>OBV!H1344</f>
        <v>BULLISH DIVERGENCE</v>
      </c>
      <c r="M1344" s="7">
        <f t="shared" si="200"/>
        <v>25</v>
      </c>
      <c r="N1344" s="7">
        <f t="shared" si="201"/>
        <v>0</v>
      </c>
      <c r="O1344" s="7">
        <f t="shared" si="202"/>
        <v>50</v>
      </c>
      <c r="P1344" s="7">
        <f t="shared" si="203"/>
        <v>66.5</v>
      </c>
      <c r="Q1344" s="8">
        <f t="shared" si="204"/>
        <v>26.225000000000001</v>
      </c>
      <c r="R1344" s="8">
        <f t="shared" si="205"/>
        <v>39.125</v>
      </c>
      <c r="S1344" s="8">
        <f t="shared" si="206"/>
        <v>46.174999999999997</v>
      </c>
      <c r="T1344" s="8">
        <f t="shared" si="207"/>
        <v>35.375</v>
      </c>
      <c r="U1344" s="7">
        <f t="shared" si="208"/>
        <v>37.174999999999997</v>
      </c>
      <c r="V1344" s="7">
        <f t="shared" si="209"/>
        <v>36.724999999999994</v>
      </c>
    </row>
    <row r="1345" spans="1:22" ht="13.5" x14ac:dyDescent="0.25">
      <c r="A1345" s="3">
        <f>RSI!A1345</f>
        <v>44270</v>
      </c>
      <c r="B1345" s="2">
        <f>RSI!B1345</f>
        <v>7.8929</v>
      </c>
      <c r="C1345" s="2">
        <f>RSI!I1345</f>
        <v>54.633700788395998</v>
      </c>
      <c r="D1345" s="2">
        <f>MACD!E1345</f>
        <v>-2.3185357945262552E-2</v>
      </c>
      <c r="E1345" s="2">
        <f>MACD!F1345</f>
        <v>-6.4218615159817938E-3</v>
      </c>
      <c r="F1345" s="2">
        <f>'Moving Avg'!D1345</f>
        <v>7.8300199999999993</v>
      </c>
      <c r="G1345" s="2">
        <f>'Moving Avg'!F1345</f>
        <v>7.8211649999999988</v>
      </c>
      <c r="H1345" s="2">
        <f>'Moving Avg'!G1345</f>
        <v>7.8187240000000031</v>
      </c>
      <c r="I1345" s="2">
        <f>'Moving Avg'!H1345</f>
        <v>7.7587705000000016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  <c r="M1345" s="7">
        <f t="shared" si="200"/>
        <v>25</v>
      </c>
      <c r="N1345" s="7">
        <f t="shared" si="201"/>
        <v>45</v>
      </c>
      <c r="O1345" s="7">
        <f t="shared" si="202"/>
        <v>50</v>
      </c>
      <c r="P1345" s="7">
        <f t="shared" si="203"/>
        <v>83.5</v>
      </c>
      <c r="Q1345" s="8">
        <f t="shared" si="204"/>
        <v>44.524999999999999</v>
      </c>
      <c r="R1345" s="8">
        <f t="shared" si="205"/>
        <v>52.375</v>
      </c>
      <c r="S1345" s="8">
        <f t="shared" si="206"/>
        <v>60.575000000000003</v>
      </c>
      <c r="T1345" s="8">
        <f t="shared" si="207"/>
        <v>50.875</v>
      </c>
      <c r="U1345" s="7">
        <f t="shared" si="208"/>
        <v>52.491666666666674</v>
      </c>
      <c r="V1345" s="7">
        <f t="shared" si="209"/>
        <v>52.087500000000006</v>
      </c>
    </row>
    <row r="1346" spans="1:22" ht="13.5" x14ac:dyDescent="0.25">
      <c r="A1346" s="3">
        <f>RSI!A1346</f>
        <v>44271</v>
      </c>
      <c r="B1346" s="2">
        <f>RSI!B1346</f>
        <v>7.8863000000000003</v>
      </c>
      <c r="C1346" s="2">
        <f>RSI!I1346</f>
        <v>54.177453217120537</v>
      </c>
      <c r="D1346" s="2">
        <f>MACD!E1346</f>
        <v>-9.3114026770662051E-3</v>
      </c>
      <c r="E1346" s="2">
        <f>MACD!F1346</f>
        <v>-6.9997697481986761E-3</v>
      </c>
      <c r="F1346" s="2">
        <f>'Moving Avg'!D1346</f>
        <v>7.8391800000000007</v>
      </c>
      <c r="G1346" s="2">
        <f>'Moving Avg'!F1346</f>
        <v>7.8241100000000001</v>
      </c>
      <c r="H1346" s="2">
        <f>'Moving Avg'!G1346</f>
        <v>7.8179380000000025</v>
      </c>
      <c r="I1346" s="2">
        <f>'Moving Avg'!H1346</f>
        <v>7.7637140000000011</v>
      </c>
      <c r="J1346" s="5" t="str">
        <f>OBV!F1346</f>
        <v>BEARISH</v>
      </c>
      <c r="K1346" s="5" t="str">
        <f>OBV!G1346</f>
        <v>WEAK</v>
      </c>
      <c r="L1346" s="5" t="str">
        <f>OBV!H1346</f>
        <v>BEARISH DIVERGENCE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0</v>
      </c>
      <c r="Q1346" s="8">
        <f t="shared" si="204"/>
        <v>32</v>
      </c>
      <c r="R1346" s="8">
        <f t="shared" si="205"/>
        <v>31.5</v>
      </c>
      <c r="S1346" s="8">
        <f t="shared" si="206"/>
        <v>23</v>
      </c>
      <c r="T1346" s="8">
        <f t="shared" si="207"/>
        <v>30</v>
      </c>
      <c r="U1346" s="7">
        <f t="shared" si="208"/>
        <v>28.833333333333332</v>
      </c>
      <c r="V1346" s="7">
        <f t="shared" si="209"/>
        <v>29.125</v>
      </c>
    </row>
    <row r="1347" spans="1:22" ht="13.5" x14ac:dyDescent="0.25">
      <c r="A1347" s="3">
        <f>RSI!A1347</f>
        <v>44272</v>
      </c>
      <c r="B1347" s="2">
        <f>RSI!B1347</f>
        <v>7.7356999999999996</v>
      </c>
      <c r="C1347" s="2">
        <f>RSI!I1347</f>
        <v>44.952582080361871</v>
      </c>
      <c r="D1347" s="2">
        <f>MACD!E1347</f>
        <v>4.1170398000351938E-3</v>
      </c>
      <c r="E1347" s="2">
        <f>MACD!F1347</f>
        <v>-4.7764078385519023E-3</v>
      </c>
      <c r="F1347" s="2">
        <f>'Moving Avg'!D1347</f>
        <v>7.8182200000000011</v>
      </c>
      <c r="G1347" s="2">
        <f>'Moving Avg'!F1347</f>
        <v>7.8211650000000006</v>
      </c>
      <c r="H1347" s="2">
        <f>'Moving Avg'!G1347</f>
        <v>7.8141400000000036</v>
      </c>
      <c r="I1347" s="2">
        <f>'Moving Avg'!H1347</f>
        <v>7.7673045000000016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50</v>
      </c>
      <c r="P1347" s="7">
        <f t="shared" si="213"/>
        <v>0</v>
      </c>
      <c r="Q1347" s="8">
        <f t="shared" ref="Q1347:Q1410" si="214">0.35*M1347+N1347*0.35+O1347*0.15+P1347*0.15</f>
        <v>16.25</v>
      </c>
      <c r="R1347" s="8">
        <f t="shared" ref="R1347:R1410" si="215">M1347*0.2+N1347*0.2+O1347*0.35+P1347*0.25</f>
        <v>22.5</v>
      </c>
      <c r="S1347" s="8">
        <f t="shared" ref="S1347:S1410" si="216">M1347*0.15+N1347*0.15+O1347*0.25+P1347*0.45</f>
        <v>16.25</v>
      </c>
      <c r="T1347" s="8">
        <f t="shared" ref="T1347:T1410" si="217">0.25*SUM(M1347:P1347)</f>
        <v>18.75</v>
      </c>
      <c r="U1347" s="7">
        <f t="shared" ref="U1347:U1410" si="218">SUM(Q1347:S1347)/3</f>
        <v>18.333333333333332</v>
      </c>
      <c r="V1347" s="7">
        <f t="shared" ref="V1347:V1410" si="219">SUM(Q1347:T1347)/4</f>
        <v>18.4375</v>
      </c>
    </row>
    <row r="1348" spans="1:22" ht="13.5" x14ac:dyDescent="0.25">
      <c r="A1348" s="3">
        <f>RSI!A1348</f>
        <v>44273</v>
      </c>
      <c r="B1348" s="2">
        <f>RSI!B1348</f>
        <v>7.7356999999999996</v>
      </c>
      <c r="C1348" s="2">
        <f>RSI!I1348</f>
        <v>44.952582080361864</v>
      </c>
      <c r="D1348" s="2">
        <f>MACD!E1348</f>
        <v>1.6008645275826794E-2</v>
      </c>
      <c r="E1348" s="2">
        <f>MACD!F1348</f>
        <v>-6.1939721567616339E-4</v>
      </c>
      <c r="F1348" s="2">
        <f>'Moving Avg'!D1348</f>
        <v>7.8182200000000011</v>
      </c>
      <c r="G1348" s="2">
        <f>'Moving Avg'!F1348</f>
        <v>7.8165800000000019</v>
      </c>
      <c r="H1348" s="2">
        <f>'Moving Avg'!G1348</f>
        <v>7.8142720000000034</v>
      </c>
      <c r="I1348" s="2">
        <f>'Moving Avg'!H1348</f>
        <v>7.7703255000000011</v>
      </c>
      <c r="J1348" s="5" t="str">
        <f>OBV!F1348</f>
        <v>BEARISH</v>
      </c>
      <c r="K1348" s="5" t="str">
        <f>OBV!G1348</f>
        <v>WEAK</v>
      </c>
      <c r="L1348" s="5" t="str">
        <f>OBV!H1348</f>
        <v>NEUTRAL</v>
      </c>
      <c r="M1348" s="7">
        <f t="shared" si="210"/>
        <v>25</v>
      </c>
      <c r="N1348" s="7">
        <f t="shared" si="211"/>
        <v>0</v>
      </c>
      <c r="O1348" s="7">
        <f t="shared" si="212"/>
        <v>50</v>
      </c>
      <c r="P1348" s="7">
        <f t="shared" si="213"/>
        <v>0</v>
      </c>
      <c r="Q1348" s="8">
        <f t="shared" si="214"/>
        <v>16.25</v>
      </c>
      <c r="R1348" s="8">
        <f t="shared" si="215"/>
        <v>22.5</v>
      </c>
      <c r="S1348" s="8">
        <f t="shared" si="216"/>
        <v>16.25</v>
      </c>
      <c r="T1348" s="8">
        <f t="shared" si="217"/>
        <v>18.75</v>
      </c>
      <c r="U1348" s="7">
        <f t="shared" si="218"/>
        <v>18.333333333333332</v>
      </c>
      <c r="V1348" s="7">
        <f t="shared" si="219"/>
        <v>18.4375</v>
      </c>
    </row>
    <row r="1349" spans="1:22" ht="13.5" x14ac:dyDescent="0.25">
      <c r="A1349" s="3">
        <f>RSI!A1349</f>
        <v>44274</v>
      </c>
      <c r="B1349" s="2">
        <f>RSI!B1349</f>
        <v>7.7422000000000004</v>
      </c>
      <c r="C1349" s="2">
        <f>RSI!I1349</f>
        <v>45.417793707280524</v>
      </c>
      <c r="D1349" s="2">
        <f>MACD!E1349</f>
        <v>2.6079177824941624E-2</v>
      </c>
      <c r="E1349" s="2">
        <f>MACD!F1349</f>
        <v>4.7203177924473949E-3</v>
      </c>
      <c r="F1349" s="2">
        <f>'Moving Avg'!D1349</f>
        <v>7.7985600000000002</v>
      </c>
      <c r="G1349" s="2">
        <f>'Moving Avg'!F1349</f>
        <v>7.8123200000000015</v>
      </c>
      <c r="H1349" s="2">
        <f>'Moving Avg'!G1349</f>
        <v>7.8132240000000035</v>
      </c>
      <c r="I1349" s="2">
        <f>'Moving Avg'!H1349</f>
        <v>7.7731090000000007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  <c r="M1349" s="7">
        <f t="shared" si="210"/>
        <v>25</v>
      </c>
      <c r="N1349" s="7">
        <f t="shared" si="211"/>
        <v>0</v>
      </c>
      <c r="O1349" s="7">
        <f t="shared" si="212"/>
        <v>50</v>
      </c>
      <c r="P1349" s="7">
        <f t="shared" si="213"/>
        <v>0</v>
      </c>
      <c r="Q1349" s="8">
        <f t="shared" si="214"/>
        <v>16.25</v>
      </c>
      <c r="R1349" s="8">
        <f t="shared" si="215"/>
        <v>22.5</v>
      </c>
      <c r="S1349" s="8">
        <f t="shared" si="216"/>
        <v>16.25</v>
      </c>
      <c r="T1349" s="8">
        <f t="shared" si="217"/>
        <v>18.75</v>
      </c>
      <c r="U1349" s="7">
        <f t="shared" si="218"/>
        <v>18.333333333333332</v>
      </c>
      <c r="V1349" s="7">
        <f t="shared" si="219"/>
        <v>18.4375</v>
      </c>
    </row>
    <row r="1350" spans="1:22" ht="13.5" x14ac:dyDescent="0.25">
      <c r="A1350" s="3">
        <f>RSI!A1350</f>
        <v>44277</v>
      </c>
      <c r="B1350" s="2">
        <f>RSI!B1350</f>
        <v>7.7422000000000004</v>
      </c>
      <c r="C1350" s="2">
        <f>RSI!I1350</f>
        <v>45.417793707280524</v>
      </c>
      <c r="D1350" s="2">
        <f>MACD!E1350</f>
        <v>9.8309719551599173E-3</v>
      </c>
      <c r="E1350" s="2">
        <f>MACD!F1350</f>
        <v>5.7424486249898991E-3</v>
      </c>
      <c r="F1350" s="2">
        <f>'Moving Avg'!D1350</f>
        <v>7.7684200000000008</v>
      </c>
      <c r="G1350" s="2">
        <f>'Moving Avg'!F1350</f>
        <v>7.8080600000000002</v>
      </c>
      <c r="H1350" s="2">
        <f>'Moving Avg'!G1350</f>
        <v>7.8134860000000037</v>
      </c>
      <c r="I1350" s="2">
        <f>'Moving Avg'!H1350</f>
        <v>7.776162499999999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  <c r="M1350" s="7">
        <f t="shared" si="210"/>
        <v>25</v>
      </c>
      <c r="N1350" s="7">
        <f t="shared" si="211"/>
        <v>0</v>
      </c>
      <c r="O1350" s="7">
        <f t="shared" si="212"/>
        <v>0</v>
      </c>
      <c r="P1350" s="7">
        <f t="shared" si="213"/>
        <v>0</v>
      </c>
      <c r="Q1350" s="8">
        <f t="shared" si="214"/>
        <v>8.75</v>
      </c>
      <c r="R1350" s="8">
        <f t="shared" si="215"/>
        <v>5</v>
      </c>
      <c r="S1350" s="8">
        <f t="shared" si="216"/>
        <v>3.75</v>
      </c>
      <c r="T1350" s="8">
        <f t="shared" si="217"/>
        <v>6.25</v>
      </c>
      <c r="U1350" s="7">
        <f t="shared" si="218"/>
        <v>5.833333333333333</v>
      </c>
      <c r="V1350" s="7">
        <f t="shared" si="219"/>
        <v>5.9375</v>
      </c>
    </row>
    <row r="1351" spans="1:22" ht="13.5" x14ac:dyDescent="0.25">
      <c r="A1351" s="3">
        <f>RSI!A1351</f>
        <v>44278</v>
      </c>
      <c r="B1351" s="2">
        <f>RSI!B1351</f>
        <v>7.8470000000000004</v>
      </c>
      <c r="C1351" s="2">
        <f>RSI!I1351</f>
        <v>52.86619995429659</v>
      </c>
      <c r="D1351" s="2">
        <f>MACD!E1351</f>
        <v>1.0873192747152594E-2</v>
      </c>
      <c r="E1351" s="2">
        <f>MACD!F1351</f>
        <v>6.768597449422438E-3</v>
      </c>
      <c r="F1351" s="2">
        <f>'Moving Avg'!D1351</f>
        <v>7.7605599999999999</v>
      </c>
      <c r="G1351" s="2">
        <f>'Moving Avg'!F1351</f>
        <v>7.8090400000000013</v>
      </c>
      <c r="H1351" s="2">
        <f>'Moving Avg'!G1351</f>
        <v>7.817154000000003</v>
      </c>
      <c r="I1351" s="2">
        <f>'Moving Avg'!H1351</f>
        <v>7.7797699999999983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0</v>
      </c>
      <c r="O1351" s="7">
        <f t="shared" si="212"/>
        <v>0</v>
      </c>
      <c r="P1351" s="7">
        <f t="shared" si="213"/>
        <v>16.5</v>
      </c>
      <c r="Q1351" s="8">
        <f t="shared" si="214"/>
        <v>11.225</v>
      </c>
      <c r="R1351" s="8">
        <f t="shared" si="215"/>
        <v>9.125</v>
      </c>
      <c r="S1351" s="8">
        <f t="shared" si="216"/>
        <v>11.175000000000001</v>
      </c>
      <c r="T1351" s="8">
        <f t="shared" si="217"/>
        <v>10.375</v>
      </c>
      <c r="U1351" s="7">
        <f t="shared" si="218"/>
        <v>10.508333333333335</v>
      </c>
      <c r="V1351" s="7">
        <f t="shared" si="219"/>
        <v>10.475000000000001</v>
      </c>
    </row>
    <row r="1352" spans="1:22" ht="13.5" x14ac:dyDescent="0.25">
      <c r="A1352" s="3">
        <f>RSI!A1352</f>
        <v>44279</v>
      </c>
      <c r="B1352" s="2">
        <f>RSI!B1352</f>
        <v>7.8470000000000004</v>
      </c>
      <c r="C1352" s="2">
        <f>RSI!I1352</f>
        <v>52.86619995429659</v>
      </c>
      <c r="D1352" s="2">
        <f>MACD!E1352</f>
        <v>1.1491762396182104E-2</v>
      </c>
      <c r="E1352" s="2">
        <f>MACD!F1352</f>
        <v>7.7132304387743725E-3</v>
      </c>
      <c r="F1352" s="2">
        <f>'Moving Avg'!D1352</f>
        <v>7.782820000000001</v>
      </c>
      <c r="G1352" s="2">
        <f>'Moving Avg'!F1352</f>
        <v>7.8100200000000015</v>
      </c>
      <c r="H1352" s="2">
        <f>'Moving Avg'!G1352</f>
        <v>7.8195120000000031</v>
      </c>
      <c r="I1352" s="2">
        <f>'Moving Avg'!H1352</f>
        <v>7.7833474999999988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25</v>
      </c>
      <c r="N1352" s="7">
        <f t="shared" si="211"/>
        <v>0</v>
      </c>
      <c r="O1352" s="7">
        <f t="shared" si="212"/>
        <v>0</v>
      </c>
      <c r="P1352" s="7">
        <f t="shared" si="213"/>
        <v>83.5</v>
      </c>
      <c r="Q1352" s="8">
        <f t="shared" si="214"/>
        <v>21.274999999999999</v>
      </c>
      <c r="R1352" s="8">
        <f t="shared" si="215"/>
        <v>25.875</v>
      </c>
      <c r="S1352" s="8">
        <f t="shared" si="216"/>
        <v>41.325000000000003</v>
      </c>
      <c r="T1352" s="8">
        <f t="shared" si="217"/>
        <v>27.125</v>
      </c>
      <c r="U1352" s="7">
        <f t="shared" si="218"/>
        <v>29.491666666666664</v>
      </c>
      <c r="V1352" s="7">
        <f t="shared" si="219"/>
        <v>28.9</v>
      </c>
    </row>
    <row r="1353" spans="1:22" ht="13.5" x14ac:dyDescent="0.25">
      <c r="A1353" s="3">
        <f>RSI!A1353</f>
        <v>44280</v>
      </c>
      <c r="B1353" s="2">
        <f>RSI!B1353</f>
        <v>7.7946</v>
      </c>
      <c r="C1353" s="2">
        <f>RSI!I1353</f>
        <v>48.989562385280237</v>
      </c>
      <c r="D1353" s="2">
        <f>MACD!E1353</f>
        <v>-4.7023303430648866E-4</v>
      </c>
      <c r="E1353" s="2">
        <f>MACD!F1353</f>
        <v>6.0765377441582002E-3</v>
      </c>
      <c r="F1353" s="2">
        <f>'Moving Avg'!D1353</f>
        <v>7.7946000000000009</v>
      </c>
      <c r="G1353" s="2">
        <f>'Moving Avg'!F1353</f>
        <v>7.8083800000000014</v>
      </c>
      <c r="H1353" s="2">
        <f>'Moving Avg'!G1353</f>
        <v>7.8195120000000031</v>
      </c>
      <c r="I1353" s="2">
        <f>'Moving Avg'!H1353</f>
        <v>7.7869329999999994</v>
      </c>
      <c r="J1353" s="5" t="str">
        <f>OBV!F1353</f>
        <v>BEARISH</v>
      </c>
      <c r="K1353" s="5" t="str">
        <f>OBV!G1353</f>
        <v>NEUTRAL</v>
      </c>
      <c r="L1353" s="5" t="str">
        <f>OBV!H1353</f>
        <v>BEARISH DIVERGENCE</v>
      </c>
      <c r="M1353" s="7">
        <f t="shared" si="210"/>
        <v>25</v>
      </c>
      <c r="N1353" s="7">
        <f t="shared" si="211"/>
        <v>45</v>
      </c>
      <c r="O1353" s="7">
        <f t="shared" si="212"/>
        <v>50</v>
      </c>
      <c r="P1353" s="7">
        <f t="shared" si="213"/>
        <v>16.5</v>
      </c>
      <c r="Q1353" s="8">
        <f t="shared" si="214"/>
        <v>34.475000000000001</v>
      </c>
      <c r="R1353" s="8">
        <f t="shared" si="215"/>
        <v>35.625</v>
      </c>
      <c r="S1353" s="8">
        <f t="shared" si="216"/>
        <v>30.425000000000001</v>
      </c>
      <c r="T1353" s="8">
        <f t="shared" si="217"/>
        <v>34.125</v>
      </c>
      <c r="U1353" s="7">
        <f t="shared" si="218"/>
        <v>33.508333333333333</v>
      </c>
      <c r="V1353" s="7">
        <f t="shared" si="219"/>
        <v>33.662499999999994</v>
      </c>
    </row>
    <row r="1354" spans="1:22" ht="13.5" x14ac:dyDescent="0.25">
      <c r="A1354" s="3">
        <f>RSI!A1354</f>
        <v>44281</v>
      </c>
      <c r="B1354" s="2">
        <f>RSI!B1354</f>
        <v>7.7422000000000004</v>
      </c>
      <c r="C1354" s="2">
        <f>RSI!I1354</f>
        <v>45.404010550492863</v>
      </c>
      <c r="D1354" s="2">
        <f>MACD!E1354</f>
        <v>9.4965253382088832E-3</v>
      </c>
      <c r="E1354" s="2">
        <f>MACD!F1354</f>
        <v>6.7605352629683379E-3</v>
      </c>
      <c r="F1354" s="2">
        <f>'Moving Avg'!D1354</f>
        <v>7.7946</v>
      </c>
      <c r="G1354" s="2">
        <f>'Moving Avg'!F1354</f>
        <v>7.8057599999999994</v>
      </c>
      <c r="H1354" s="2">
        <f>'Moving Avg'!G1354</f>
        <v>7.8171540000000039</v>
      </c>
      <c r="I1354" s="2">
        <f>'Moving Avg'!H1354</f>
        <v>7.7900164999999966</v>
      </c>
      <c r="J1354" s="5" t="str">
        <f>OBV!F1354</f>
        <v>BEARISH</v>
      </c>
      <c r="K1354" s="5" t="str">
        <f>OBV!G1354</f>
        <v>NEUTRAL</v>
      </c>
      <c r="L1354" s="5" t="str">
        <f>OBV!H1354</f>
        <v>NEUTRAL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16.5</v>
      </c>
      <c r="Q1354" s="8">
        <f t="shared" si="214"/>
        <v>18.725000000000001</v>
      </c>
      <c r="R1354" s="8">
        <f t="shared" si="215"/>
        <v>26.625</v>
      </c>
      <c r="S1354" s="8">
        <f t="shared" si="216"/>
        <v>23.675000000000001</v>
      </c>
      <c r="T1354" s="8">
        <f t="shared" si="217"/>
        <v>22.875</v>
      </c>
      <c r="U1354" s="7">
        <f t="shared" si="218"/>
        <v>23.008333333333336</v>
      </c>
      <c r="V1354" s="7">
        <f t="shared" si="219"/>
        <v>22.975000000000001</v>
      </c>
    </row>
    <row r="1355" spans="1:22" ht="13.5" x14ac:dyDescent="0.25">
      <c r="A1355" s="3">
        <f>RSI!A1355</f>
        <v>44284</v>
      </c>
      <c r="B1355" s="2">
        <f>RSI!B1355</f>
        <v>7.7422000000000004</v>
      </c>
      <c r="C1355" s="2">
        <f>RSI!I1355</f>
        <v>45.404010550492863</v>
      </c>
      <c r="D1355" s="2">
        <f>MACD!E1355</f>
        <v>2.6378783033617736E-2</v>
      </c>
      <c r="E1355" s="2">
        <f>MACD!F1355</f>
        <v>1.0684184817098218E-2</v>
      </c>
      <c r="F1355" s="2">
        <f>'Moving Avg'!D1355</f>
        <v>7.7946</v>
      </c>
      <c r="G1355" s="2">
        <f>'Moving Avg'!F1355</f>
        <v>7.8080499999999988</v>
      </c>
      <c r="H1355" s="2">
        <f>'Moving Avg'!G1355</f>
        <v>7.8134860000000037</v>
      </c>
      <c r="I1355" s="2">
        <f>'Moving Avg'!H1355</f>
        <v>7.7927399999999967</v>
      </c>
      <c r="J1355" s="5" t="str">
        <f>OBV!F1355</f>
        <v>BEARISH</v>
      </c>
      <c r="K1355" s="5" t="str">
        <f>OBV!G1355</f>
        <v>NEUTRAL</v>
      </c>
      <c r="L1355" s="5" t="str">
        <f>OBV!H1355</f>
        <v>NEUTRAL</v>
      </c>
      <c r="M1355" s="7">
        <f t="shared" si="210"/>
        <v>25</v>
      </c>
      <c r="N1355" s="7">
        <f t="shared" si="211"/>
        <v>0</v>
      </c>
      <c r="O1355" s="7">
        <f t="shared" si="212"/>
        <v>50</v>
      </c>
      <c r="P1355" s="7">
        <f t="shared" si="213"/>
        <v>16.5</v>
      </c>
      <c r="Q1355" s="8">
        <f t="shared" si="214"/>
        <v>18.725000000000001</v>
      </c>
      <c r="R1355" s="8">
        <f t="shared" si="215"/>
        <v>26.625</v>
      </c>
      <c r="S1355" s="8">
        <f t="shared" si="216"/>
        <v>23.675000000000001</v>
      </c>
      <c r="T1355" s="8">
        <f t="shared" si="217"/>
        <v>22.875</v>
      </c>
      <c r="U1355" s="7">
        <f t="shared" si="218"/>
        <v>23.008333333333336</v>
      </c>
      <c r="V1355" s="7">
        <f t="shared" si="219"/>
        <v>22.975000000000001</v>
      </c>
    </row>
    <row r="1356" spans="1:22" ht="13.5" x14ac:dyDescent="0.25">
      <c r="A1356" s="3">
        <f>RSI!A1356</f>
        <v>44285</v>
      </c>
      <c r="B1356" s="2">
        <f>RSI!B1356</f>
        <v>7.7422000000000004</v>
      </c>
      <c r="C1356" s="2">
        <f>RSI!I1356</f>
        <v>45.40401055049287</v>
      </c>
      <c r="D1356" s="2">
        <f>MACD!E1356</f>
        <v>4.0007004498298748E-2</v>
      </c>
      <c r="E1356" s="2">
        <f>MACD!F1356</f>
        <v>1.6548748753338324E-2</v>
      </c>
      <c r="F1356" s="2">
        <f>'Moving Avg'!D1356</f>
        <v>7.7736400000000003</v>
      </c>
      <c r="G1356" s="2">
        <f>'Moving Avg'!F1356</f>
        <v>7.7992049999999979</v>
      </c>
      <c r="H1356" s="2">
        <f>'Moving Avg'!G1356</f>
        <v>7.8098180000000044</v>
      </c>
      <c r="I1356" s="2">
        <f>'Moving Avg'!H1356</f>
        <v>7.7948634999999955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  <c r="M1356" s="7">
        <f t="shared" si="210"/>
        <v>25</v>
      </c>
      <c r="N1356" s="7">
        <f t="shared" si="211"/>
        <v>0</v>
      </c>
      <c r="O1356" s="7">
        <f t="shared" si="212"/>
        <v>0</v>
      </c>
      <c r="P1356" s="7">
        <f t="shared" si="213"/>
        <v>16.5</v>
      </c>
      <c r="Q1356" s="8">
        <f t="shared" si="214"/>
        <v>11.225</v>
      </c>
      <c r="R1356" s="8">
        <f t="shared" si="215"/>
        <v>9.125</v>
      </c>
      <c r="S1356" s="8">
        <f t="shared" si="216"/>
        <v>11.175000000000001</v>
      </c>
      <c r="T1356" s="8">
        <f t="shared" si="217"/>
        <v>10.375</v>
      </c>
      <c r="U1356" s="7">
        <f t="shared" si="218"/>
        <v>10.508333333333335</v>
      </c>
      <c r="V1356" s="7">
        <f t="shared" si="219"/>
        <v>10.475000000000001</v>
      </c>
    </row>
    <row r="1357" spans="1:22" ht="13.5" x14ac:dyDescent="0.25">
      <c r="A1357" s="3">
        <f>RSI!A1357</f>
        <v>44286</v>
      </c>
      <c r="B1357" s="2">
        <f>RSI!B1357</f>
        <v>7.7946</v>
      </c>
      <c r="C1357" s="2">
        <f>RSI!I1357</f>
        <v>49.976768748031645</v>
      </c>
      <c r="D1357" s="2">
        <f>MACD!E1357</f>
        <v>2.4819918699992449E-2</v>
      </c>
      <c r="E1357" s="2">
        <f>MACD!F1357</f>
        <v>1.8202982742669151E-2</v>
      </c>
      <c r="F1357" s="2">
        <f>'Moving Avg'!D1357</f>
        <v>7.7631600000000009</v>
      </c>
      <c r="G1357" s="2">
        <f>'Moving Avg'!F1357</f>
        <v>7.7959299999999985</v>
      </c>
      <c r="H1357" s="2">
        <f>'Moving Avg'!G1357</f>
        <v>7.807198000000005</v>
      </c>
      <c r="I1357" s="2">
        <f>'Moving Avg'!H1357</f>
        <v>7.7970994999999945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16.5</v>
      </c>
      <c r="Q1357" s="8">
        <f t="shared" si="214"/>
        <v>11.225</v>
      </c>
      <c r="R1357" s="8">
        <f t="shared" si="215"/>
        <v>9.125</v>
      </c>
      <c r="S1357" s="8">
        <f t="shared" si="216"/>
        <v>11.175000000000001</v>
      </c>
      <c r="T1357" s="8">
        <f t="shared" si="217"/>
        <v>10.375</v>
      </c>
      <c r="U1357" s="7">
        <f t="shared" si="218"/>
        <v>10.508333333333335</v>
      </c>
      <c r="V1357" s="7">
        <f t="shared" si="219"/>
        <v>10.475000000000001</v>
      </c>
    </row>
    <row r="1358" spans="1:22" ht="13.5" x14ac:dyDescent="0.25">
      <c r="A1358" s="3">
        <f>RSI!A1358</f>
        <v>44287</v>
      </c>
      <c r="B1358" s="2">
        <f>RSI!B1358</f>
        <v>7.7946</v>
      </c>
      <c r="C1358" s="2">
        <f>RSI!I1358</f>
        <v>49.976768748031645</v>
      </c>
      <c r="D1358" s="2">
        <f>MACD!E1358</f>
        <v>1.1967131607872439E-2</v>
      </c>
      <c r="E1358" s="2">
        <f>MACD!F1358</f>
        <v>1.6955812515709809E-2</v>
      </c>
      <c r="F1358" s="2">
        <f>'Moving Avg'!D1358</f>
        <v>7.7631600000000009</v>
      </c>
      <c r="G1358" s="2">
        <f>'Moving Avg'!F1358</f>
        <v>7.792654999999999</v>
      </c>
      <c r="H1358" s="2">
        <f>'Moving Avg'!G1358</f>
        <v>7.8045780000000047</v>
      </c>
      <c r="I1358" s="2">
        <f>'Moving Avg'!H1358</f>
        <v>7.7988854999999955</v>
      </c>
      <c r="J1358" s="5" t="str">
        <f>OBV!F1358</f>
        <v>BULLISH</v>
      </c>
      <c r="K1358" s="5" t="str">
        <f>OBV!G1358</f>
        <v>NEUTRAL</v>
      </c>
      <c r="L1358" s="5" t="str">
        <f>OBV!H1358</f>
        <v>NEUTRAL</v>
      </c>
      <c r="M1358" s="7">
        <f t="shared" si="210"/>
        <v>25</v>
      </c>
      <c r="N1358" s="7">
        <f t="shared" si="211"/>
        <v>45</v>
      </c>
      <c r="O1358" s="7">
        <f t="shared" si="212"/>
        <v>0</v>
      </c>
      <c r="P1358" s="7">
        <f t="shared" si="213"/>
        <v>49.5</v>
      </c>
      <c r="Q1358" s="8">
        <f t="shared" si="214"/>
        <v>31.925000000000001</v>
      </c>
      <c r="R1358" s="8">
        <f t="shared" si="215"/>
        <v>26.375</v>
      </c>
      <c r="S1358" s="8">
        <f t="shared" si="216"/>
        <v>32.775000000000006</v>
      </c>
      <c r="T1358" s="8">
        <f t="shared" si="217"/>
        <v>29.875</v>
      </c>
      <c r="U1358" s="7">
        <f t="shared" si="218"/>
        <v>30.358333333333334</v>
      </c>
      <c r="V1358" s="7">
        <f t="shared" si="219"/>
        <v>30.237500000000001</v>
      </c>
    </row>
    <row r="1359" spans="1:22" ht="13.5" x14ac:dyDescent="0.25">
      <c r="A1359" s="3">
        <f>RSI!A1359</f>
        <v>44288</v>
      </c>
      <c r="B1359" s="2">
        <f>RSI!B1359</f>
        <v>7.7946</v>
      </c>
      <c r="C1359" s="2">
        <f>RSI!I1359</f>
        <v>49.976768748031645</v>
      </c>
      <c r="D1359" s="2">
        <f>MACD!E1359</f>
        <v>2.0896815316202577E-3</v>
      </c>
      <c r="E1359" s="2">
        <f>MACD!F1359</f>
        <v>1.3982586318891899E-2</v>
      </c>
      <c r="F1359" s="2">
        <f>'Moving Avg'!D1359</f>
        <v>7.7736400000000003</v>
      </c>
      <c r="G1359" s="2">
        <f>'Moving Avg'!F1359</f>
        <v>7.7893799999999986</v>
      </c>
      <c r="H1359" s="2">
        <f>'Moving Avg'!G1359</f>
        <v>7.8032680000000054</v>
      </c>
      <c r="I1359" s="2">
        <f>'Moving Avg'!H1359</f>
        <v>7.7995619999999954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  <c r="M1359" s="7">
        <f t="shared" si="210"/>
        <v>25</v>
      </c>
      <c r="N1359" s="7">
        <f t="shared" si="211"/>
        <v>45</v>
      </c>
      <c r="O1359" s="7">
        <f t="shared" si="212"/>
        <v>0</v>
      </c>
      <c r="P1359" s="7">
        <f t="shared" si="213"/>
        <v>83.5</v>
      </c>
      <c r="Q1359" s="8">
        <f t="shared" si="214"/>
        <v>37.024999999999999</v>
      </c>
      <c r="R1359" s="8">
        <f t="shared" si="215"/>
        <v>34.875</v>
      </c>
      <c r="S1359" s="8">
        <f t="shared" si="216"/>
        <v>48.075000000000003</v>
      </c>
      <c r="T1359" s="8">
        <f t="shared" si="217"/>
        <v>38.375</v>
      </c>
      <c r="U1359" s="7">
        <f t="shared" si="218"/>
        <v>39.991666666666667</v>
      </c>
      <c r="V1359" s="7">
        <f t="shared" si="219"/>
        <v>39.587500000000006</v>
      </c>
    </row>
    <row r="1360" spans="1:22" ht="13.5" x14ac:dyDescent="0.25">
      <c r="A1360" s="3">
        <f>RSI!A1360</f>
        <v>44291</v>
      </c>
      <c r="B1360" s="2">
        <f>RSI!B1360</f>
        <v>7.7290999999999999</v>
      </c>
      <c r="C1360" s="2">
        <f>RSI!I1360</f>
        <v>44.197425000887584</v>
      </c>
      <c r="D1360" s="2">
        <f>MACD!E1360</f>
        <v>-1.4181745854617844E-3</v>
      </c>
      <c r="E1360" s="2">
        <f>MACD!F1360</f>
        <v>1.0902434138021163E-2</v>
      </c>
      <c r="F1360" s="2">
        <f>'Moving Avg'!D1360</f>
        <v>7.77102</v>
      </c>
      <c r="G1360" s="2">
        <f>'Moving Avg'!F1360</f>
        <v>7.7910149999999989</v>
      </c>
      <c r="H1360" s="2">
        <f>'Moving Avg'!G1360</f>
        <v>7.8006480000000034</v>
      </c>
      <c r="I1360" s="2">
        <f>'Moving Avg'!H1360</f>
        <v>7.798770999999995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45</v>
      </c>
      <c r="O1360" s="7">
        <f t="shared" si="212"/>
        <v>0</v>
      </c>
      <c r="P1360" s="7">
        <f t="shared" si="213"/>
        <v>16.5</v>
      </c>
      <c r="Q1360" s="8">
        <f t="shared" si="214"/>
        <v>26.975000000000001</v>
      </c>
      <c r="R1360" s="8">
        <f t="shared" si="215"/>
        <v>18.125</v>
      </c>
      <c r="S1360" s="8">
        <f t="shared" si="216"/>
        <v>17.925000000000001</v>
      </c>
      <c r="T1360" s="8">
        <f t="shared" si="217"/>
        <v>21.625</v>
      </c>
      <c r="U1360" s="7">
        <f t="shared" si="218"/>
        <v>21.008333333333336</v>
      </c>
      <c r="V1360" s="7">
        <f t="shared" si="219"/>
        <v>21.162500000000001</v>
      </c>
    </row>
    <row r="1361" spans="1:22" ht="13.5" x14ac:dyDescent="0.25">
      <c r="A1361" s="3">
        <f>RSI!A1361</f>
        <v>44292</v>
      </c>
      <c r="B1361" s="2">
        <f>RSI!B1361</f>
        <v>7.7356999999999996</v>
      </c>
      <c r="C1361" s="2">
        <f>RSI!I1361</f>
        <v>44.888994776567401</v>
      </c>
      <c r="D1361" s="2">
        <f>MACD!E1361</f>
        <v>1.1633142412100561E-2</v>
      </c>
      <c r="E1361" s="2">
        <f>MACD!F1361</f>
        <v>1.1048575792837044E-2</v>
      </c>
      <c r="F1361" s="2">
        <f>'Moving Avg'!D1361</f>
        <v>7.7697199999999995</v>
      </c>
      <c r="G1361" s="2">
        <f>'Moving Avg'!F1361</f>
        <v>7.7857749999999992</v>
      </c>
      <c r="H1361" s="2">
        <f>'Moving Avg'!G1361</f>
        <v>7.7981600000000038</v>
      </c>
      <c r="I1361" s="2">
        <f>'Moving Avg'!H1361</f>
        <v>7.7990629999999941</v>
      </c>
      <c r="J1361" s="5" t="str">
        <f>OBV!F1361</f>
        <v>BULLISH</v>
      </c>
      <c r="K1361" s="5" t="str">
        <f>OBV!G1361</f>
        <v>NEUTRAL</v>
      </c>
      <c r="L1361" s="5" t="str">
        <f>OBV!H1361</f>
        <v>BULLISH DIVERGENCE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66.5</v>
      </c>
      <c r="Q1361" s="8">
        <f t="shared" si="214"/>
        <v>18.725000000000001</v>
      </c>
      <c r="R1361" s="8">
        <f t="shared" si="215"/>
        <v>21.625</v>
      </c>
      <c r="S1361" s="8">
        <f t="shared" si="216"/>
        <v>33.674999999999997</v>
      </c>
      <c r="T1361" s="8">
        <f t="shared" si="217"/>
        <v>22.875</v>
      </c>
      <c r="U1361" s="7">
        <f t="shared" si="218"/>
        <v>24.675000000000001</v>
      </c>
      <c r="V1361" s="7">
        <f t="shared" si="219"/>
        <v>24.225000000000001</v>
      </c>
    </row>
    <row r="1362" spans="1:22" ht="13.5" x14ac:dyDescent="0.25">
      <c r="A1362" s="3">
        <f>RSI!A1362</f>
        <v>44293</v>
      </c>
      <c r="B1362" s="2">
        <f>RSI!B1362</f>
        <v>7.7946</v>
      </c>
      <c r="C1362" s="2">
        <f>RSI!I1362</f>
        <v>50.754487121005283</v>
      </c>
      <c r="D1362" s="2">
        <f>MACD!E1362</f>
        <v>1.8631374904068743E-2</v>
      </c>
      <c r="E1362" s="2">
        <f>MACD!F1362</f>
        <v>1.2565135615083385E-2</v>
      </c>
      <c r="F1362" s="2">
        <f>'Moving Avg'!D1362</f>
        <v>7.7697200000000013</v>
      </c>
      <c r="G1362" s="2">
        <f>'Moving Avg'!F1362</f>
        <v>7.7834799999999991</v>
      </c>
      <c r="H1362" s="2">
        <f>'Moving Avg'!G1362</f>
        <v>7.799470000000003</v>
      </c>
      <c r="I1362" s="2">
        <f>'Moving Avg'!H1362</f>
        <v>7.7990794999999933</v>
      </c>
      <c r="J1362" s="5" t="str">
        <f>OBV!F1362</f>
        <v>BULLISH</v>
      </c>
      <c r="K1362" s="5" t="str">
        <f>OBV!G1362</f>
        <v>NEUTRAL</v>
      </c>
      <c r="L1362" s="5" t="str">
        <f>OBV!H1362</f>
        <v>NEUTRAL</v>
      </c>
      <c r="M1362" s="7">
        <f t="shared" si="210"/>
        <v>25</v>
      </c>
      <c r="N1362" s="7">
        <f t="shared" si="211"/>
        <v>0</v>
      </c>
      <c r="O1362" s="7">
        <f t="shared" si="212"/>
        <v>0</v>
      </c>
      <c r="P1362" s="7">
        <f t="shared" si="213"/>
        <v>49.5</v>
      </c>
      <c r="Q1362" s="8">
        <f t="shared" si="214"/>
        <v>16.175000000000001</v>
      </c>
      <c r="R1362" s="8">
        <f t="shared" si="215"/>
        <v>17.375</v>
      </c>
      <c r="S1362" s="8">
        <f t="shared" si="216"/>
        <v>26.025000000000002</v>
      </c>
      <c r="T1362" s="8">
        <f t="shared" si="217"/>
        <v>18.625</v>
      </c>
      <c r="U1362" s="7">
        <f t="shared" si="218"/>
        <v>19.858333333333334</v>
      </c>
      <c r="V1362" s="7">
        <f t="shared" si="219"/>
        <v>19.55</v>
      </c>
    </row>
    <row r="1363" spans="1:22" ht="13.5" x14ac:dyDescent="0.25">
      <c r="A1363" s="3">
        <f>RSI!A1363</f>
        <v>44294</v>
      </c>
      <c r="B1363" s="2">
        <f>RSI!B1363</f>
        <v>7.8929</v>
      </c>
      <c r="C1363" s="2">
        <f>RSI!I1363</f>
        <v>58.661978588386972</v>
      </c>
      <c r="D1363" s="2">
        <f>MACD!E1363</f>
        <v>9.1561282820604717E-3</v>
      </c>
      <c r="E1363" s="2">
        <f>MACD!F1363</f>
        <v>1.1883334148478805E-2</v>
      </c>
      <c r="F1363" s="2">
        <f>'Moving Avg'!D1363</f>
        <v>7.7893799999999995</v>
      </c>
      <c r="G1363" s="2">
        <f>'Moving Avg'!F1363</f>
        <v>7.7913400000000008</v>
      </c>
      <c r="H1363" s="2">
        <f>'Moving Avg'!G1363</f>
        <v>7.8040560000000028</v>
      </c>
      <c r="I1363" s="2">
        <f>'Moving Avg'!H1363</f>
        <v>7.7998574999999928</v>
      </c>
      <c r="J1363" s="5" t="str">
        <f>OBV!F1363</f>
        <v>BULLISH</v>
      </c>
      <c r="K1363" s="5" t="str">
        <f>OBV!G1363</f>
        <v>STRONG</v>
      </c>
      <c r="L1363" s="5" t="str">
        <f>OBV!H1363</f>
        <v>CONFIRMED BULLISH</v>
      </c>
      <c r="M1363" s="7">
        <f t="shared" si="210"/>
        <v>25</v>
      </c>
      <c r="N1363" s="7">
        <f t="shared" si="211"/>
        <v>45</v>
      </c>
      <c r="O1363" s="7">
        <f t="shared" si="212"/>
        <v>0</v>
      </c>
      <c r="P1363" s="7">
        <f t="shared" si="213"/>
        <v>100</v>
      </c>
      <c r="Q1363" s="8">
        <f t="shared" si="214"/>
        <v>39.5</v>
      </c>
      <c r="R1363" s="8">
        <f t="shared" si="215"/>
        <v>39</v>
      </c>
      <c r="S1363" s="8">
        <f t="shared" si="216"/>
        <v>55.5</v>
      </c>
      <c r="T1363" s="8">
        <f t="shared" si="217"/>
        <v>42.5</v>
      </c>
      <c r="U1363" s="7">
        <f t="shared" si="218"/>
        <v>44.666666666666664</v>
      </c>
      <c r="V1363" s="7">
        <f t="shared" si="219"/>
        <v>44.125</v>
      </c>
    </row>
    <row r="1364" spans="1:22" ht="13.5" x14ac:dyDescent="0.25">
      <c r="A1364" s="3">
        <f>RSI!A1364</f>
        <v>44298</v>
      </c>
      <c r="B1364" s="2">
        <f>RSI!B1364</f>
        <v>7.9911000000000003</v>
      </c>
      <c r="C1364" s="2">
        <f>RSI!I1364</f>
        <v>64.751167614365755</v>
      </c>
      <c r="D1364" s="2">
        <f>MACD!E1364</f>
        <v>-1.4827681786829139E-2</v>
      </c>
      <c r="E1364" s="2">
        <f>MACD!F1364</f>
        <v>6.5411309614172176E-3</v>
      </c>
      <c r="F1364" s="2">
        <f>'Moving Avg'!D1364</f>
        <v>7.8286800000000003</v>
      </c>
      <c r="G1364" s="2">
        <f>'Moving Avg'!F1364</f>
        <v>7.7988699999999991</v>
      </c>
      <c r="H1364" s="2">
        <f>'Moving Avg'!G1364</f>
        <v>7.8066760000000031</v>
      </c>
      <c r="I1364" s="2">
        <f>'Moving Avg'!H1364</f>
        <v>7.8014264999999918</v>
      </c>
      <c r="J1364" s="5" t="str">
        <f>OBV!F1364</f>
        <v>BULLISH</v>
      </c>
      <c r="K1364" s="5" t="str">
        <f>OBV!G1364</f>
        <v>STRONG</v>
      </c>
      <c r="L1364" s="5" t="str">
        <f>OBV!H1364</f>
        <v>CONFIRMED BULLISH</v>
      </c>
      <c r="M1364" s="7">
        <f t="shared" si="210"/>
        <v>25</v>
      </c>
      <c r="N1364" s="7">
        <f t="shared" si="211"/>
        <v>100</v>
      </c>
      <c r="O1364" s="7">
        <f t="shared" si="212"/>
        <v>50</v>
      </c>
      <c r="P1364" s="7">
        <f t="shared" si="213"/>
        <v>100</v>
      </c>
      <c r="Q1364" s="8">
        <f t="shared" si="214"/>
        <v>66.25</v>
      </c>
      <c r="R1364" s="8">
        <f t="shared" si="215"/>
        <v>67.5</v>
      </c>
      <c r="S1364" s="8">
        <f t="shared" si="216"/>
        <v>76.25</v>
      </c>
      <c r="T1364" s="8">
        <f t="shared" si="217"/>
        <v>68.75</v>
      </c>
      <c r="U1364" s="7">
        <f t="shared" si="218"/>
        <v>70</v>
      </c>
      <c r="V1364" s="7">
        <f t="shared" si="219"/>
        <v>69.6875</v>
      </c>
    </row>
    <row r="1365" spans="1:22" ht="13.5" x14ac:dyDescent="0.25">
      <c r="A1365" s="3">
        <f>RSI!A1365</f>
        <v>44299</v>
      </c>
      <c r="B1365" s="2">
        <f>RSI!B1365</f>
        <v>7.9911000000000003</v>
      </c>
      <c r="C1365" s="2">
        <f>RSI!I1365</f>
        <v>64.751167614365755</v>
      </c>
      <c r="D1365" s="2">
        <f>MACD!E1365</f>
        <v>-3.6285906977135518E-2</v>
      </c>
      <c r="E1365" s="2">
        <f>MACD!F1365</f>
        <v>-2.0242766262933299E-3</v>
      </c>
      <c r="F1365" s="2">
        <f>'Moving Avg'!D1365</f>
        <v>7.8810799999999999</v>
      </c>
      <c r="G1365" s="2">
        <f>'Moving Avg'!F1365</f>
        <v>7.8037799999999988</v>
      </c>
      <c r="H1365" s="2">
        <f>'Moving Avg'!G1365</f>
        <v>7.8099500000000033</v>
      </c>
      <c r="I1365" s="2">
        <f>'Moving Avg'!H1365</f>
        <v>7.8029954999999926</v>
      </c>
      <c r="J1365" s="5" t="str">
        <f>OBV!F1365</f>
        <v>BULLISH</v>
      </c>
      <c r="K1365" s="5" t="str">
        <f>OBV!G1365</f>
        <v>STRONG</v>
      </c>
      <c r="L1365" s="5" t="str">
        <f>OBV!H1365</f>
        <v>CONFIRMED BULLISH</v>
      </c>
      <c r="M1365" s="7">
        <f t="shared" si="210"/>
        <v>25</v>
      </c>
      <c r="N1365" s="7">
        <f t="shared" si="211"/>
        <v>100</v>
      </c>
      <c r="O1365" s="7">
        <f t="shared" si="212"/>
        <v>50</v>
      </c>
      <c r="P1365" s="7">
        <f t="shared" si="213"/>
        <v>100</v>
      </c>
      <c r="Q1365" s="8">
        <f t="shared" si="214"/>
        <v>66.25</v>
      </c>
      <c r="R1365" s="8">
        <f t="shared" si="215"/>
        <v>67.5</v>
      </c>
      <c r="S1365" s="8">
        <f t="shared" si="216"/>
        <v>76.25</v>
      </c>
      <c r="T1365" s="8">
        <f t="shared" si="217"/>
        <v>68.75</v>
      </c>
      <c r="U1365" s="7">
        <f t="shared" si="218"/>
        <v>70</v>
      </c>
      <c r="V1365" s="7">
        <f t="shared" si="219"/>
        <v>69.6875</v>
      </c>
    </row>
    <row r="1366" spans="1:22" ht="13.5" x14ac:dyDescent="0.25">
      <c r="A1366" s="3">
        <f>RSI!A1366</f>
        <v>44300</v>
      </c>
      <c r="B1366" s="2">
        <f>RSI!B1366</f>
        <v>7.9911000000000003</v>
      </c>
      <c r="C1366" s="2">
        <f>RSI!I1366</f>
        <v>64.751167614365755</v>
      </c>
      <c r="D1366" s="2">
        <f>MACD!E1366</f>
        <v>-5.5520859397152122E-2</v>
      </c>
      <c r="E1366" s="2">
        <f>MACD!F1366</f>
        <v>-1.2723593180465089E-2</v>
      </c>
      <c r="F1366" s="2">
        <f>'Moving Avg'!D1366</f>
        <v>7.9321600000000005</v>
      </c>
      <c r="G1366" s="2">
        <f>'Moving Avg'!F1366</f>
        <v>7.8090199999999985</v>
      </c>
      <c r="H1366" s="2">
        <f>'Moving Avg'!G1366</f>
        <v>7.8132240000000035</v>
      </c>
      <c r="I1366" s="2">
        <f>'Moving Avg'!H1366</f>
        <v>7.8051639999999916</v>
      </c>
      <c r="J1366" s="5" t="str">
        <f>OBV!F1366</f>
        <v>BULLISH</v>
      </c>
      <c r="K1366" s="5" t="str">
        <f>OBV!G1366</f>
        <v>STRONG</v>
      </c>
      <c r="L1366" s="5" t="str">
        <f>OBV!H1366</f>
        <v>CONFIRMED BULLISH</v>
      </c>
      <c r="M1366" s="7">
        <f t="shared" si="210"/>
        <v>25</v>
      </c>
      <c r="N1366" s="7">
        <f t="shared" si="211"/>
        <v>100</v>
      </c>
      <c r="O1366" s="7">
        <f t="shared" si="212"/>
        <v>50</v>
      </c>
      <c r="P1366" s="7">
        <f t="shared" si="213"/>
        <v>100</v>
      </c>
      <c r="Q1366" s="8">
        <f t="shared" si="214"/>
        <v>66.25</v>
      </c>
      <c r="R1366" s="8">
        <f t="shared" si="215"/>
        <v>67.5</v>
      </c>
      <c r="S1366" s="8">
        <f t="shared" si="216"/>
        <v>76.25</v>
      </c>
      <c r="T1366" s="8">
        <f t="shared" si="217"/>
        <v>68.75</v>
      </c>
      <c r="U1366" s="7">
        <f t="shared" si="218"/>
        <v>70</v>
      </c>
      <c r="V1366" s="7">
        <f t="shared" si="219"/>
        <v>69.6875</v>
      </c>
    </row>
    <row r="1367" spans="1:22" ht="13.5" x14ac:dyDescent="0.25">
      <c r="A1367" s="3">
        <f>RSI!A1367</f>
        <v>44301</v>
      </c>
      <c r="B1367" s="2">
        <f>RSI!B1367</f>
        <v>7.9911000000000003</v>
      </c>
      <c r="C1367" s="2">
        <f>RSI!I1367</f>
        <v>64.751167614365755</v>
      </c>
      <c r="D1367" s="2">
        <f>MACD!E1367</f>
        <v>-6.4733191243066202E-2</v>
      </c>
      <c r="E1367" s="2">
        <f>MACD!F1367</f>
        <v>-2.3125512792985314E-2</v>
      </c>
      <c r="F1367" s="2">
        <f>'Moving Avg'!D1367</f>
        <v>7.9714600000000004</v>
      </c>
      <c r="G1367" s="2">
        <f>'Moving Avg'!F1367</f>
        <v>7.8217899999999982</v>
      </c>
      <c r="H1367" s="2">
        <f>'Moving Avg'!G1367</f>
        <v>7.8164980000000028</v>
      </c>
      <c r="I1367" s="2">
        <f>'Moving Avg'!H1367</f>
        <v>7.8076324999999915</v>
      </c>
      <c r="J1367" s="5" t="str">
        <f>OBV!F1367</f>
        <v>BULLISH</v>
      </c>
      <c r="K1367" s="5" t="str">
        <f>OBV!G1367</f>
        <v>STRONG</v>
      </c>
      <c r="L1367" s="5" t="str">
        <f>OBV!H1367</f>
        <v>CONFIRMED BULLISH</v>
      </c>
      <c r="M1367" s="7">
        <f t="shared" si="210"/>
        <v>25</v>
      </c>
      <c r="N1367" s="7">
        <f t="shared" si="211"/>
        <v>100</v>
      </c>
      <c r="O1367" s="7">
        <f t="shared" si="212"/>
        <v>50</v>
      </c>
      <c r="P1367" s="7">
        <f t="shared" si="213"/>
        <v>100</v>
      </c>
      <c r="Q1367" s="8">
        <f t="shared" si="214"/>
        <v>66.25</v>
      </c>
      <c r="R1367" s="8">
        <f t="shared" si="215"/>
        <v>67.5</v>
      </c>
      <c r="S1367" s="8">
        <f t="shared" si="216"/>
        <v>76.25</v>
      </c>
      <c r="T1367" s="8">
        <f t="shared" si="217"/>
        <v>68.75</v>
      </c>
      <c r="U1367" s="7">
        <f t="shared" si="218"/>
        <v>70</v>
      </c>
      <c r="V1367" s="7">
        <f t="shared" si="219"/>
        <v>69.6875</v>
      </c>
    </row>
    <row r="1368" spans="1:22" ht="13.5" x14ac:dyDescent="0.25">
      <c r="A1368" s="3">
        <f>RSI!A1368</f>
        <v>44302</v>
      </c>
      <c r="B1368" s="2">
        <f>RSI!B1368</f>
        <v>7.9911000000000003</v>
      </c>
      <c r="C1368" s="2">
        <f>RSI!I1368</f>
        <v>64.751167614365755</v>
      </c>
      <c r="D1368" s="2">
        <f>MACD!E1368</f>
        <v>-7.3452446207893374E-2</v>
      </c>
      <c r="E1368" s="2">
        <f>MACD!F1368</f>
        <v>-3.3190899475966928E-2</v>
      </c>
      <c r="F1368" s="2">
        <f>'Moving Avg'!D1368</f>
        <v>7.9911000000000003</v>
      </c>
      <c r="G1368" s="2">
        <f>'Moving Avg'!F1368</f>
        <v>7.8345599999999989</v>
      </c>
      <c r="H1368" s="2">
        <f>'Moving Avg'!G1368</f>
        <v>7.8197720000000031</v>
      </c>
      <c r="I1368" s="2">
        <f>'Moving Avg'!H1368</f>
        <v>7.8095009999999911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100</v>
      </c>
      <c r="O1368" s="7">
        <f t="shared" si="212"/>
        <v>50</v>
      </c>
      <c r="P1368" s="7">
        <f t="shared" si="213"/>
        <v>83.5</v>
      </c>
      <c r="Q1368" s="8">
        <f t="shared" si="214"/>
        <v>63.774999999999999</v>
      </c>
      <c r="R1368" s="8">
        <f t="shared" si="215"/>
        <v>63.375</v>
      </c>
      <c r="S1368" s="8">
        <f t="shared" si="216"/>
        <v>68.825000000000003</v>
      </c>
      <c r="T1368" s="8">
        <f t="shared" si="217"/>
        <v>64.625</v>
      </c>
      <c r="U1368" s="7">
        <f t="shared" si="218"/>
        <v>65.325000000000003</v>
      </c>
      <c r="V1368" s="7">
        <f t="shared" si="219"/>
        <v>65.150000000000006</v>
      </c>
    </row>
    <row r="1369" spans="1:22" ht="13.5" x14ac:dyDescent="0.25">
      <c r="A1369" s="3">
        <f>RSI!A1369</f>
        <v>44305</v>
      </c>
      <c r="B1369" s="2">
        <f>RSI!B1369</f>
        <v>8.0828000000000007</v>
      </c>
      <c r="C1369" s="2">
        <f>RSI!I1369</f>
        <v>70.607520733627936</v>
      </c>
      <c r="D1369" s="2">
        <f>MACD!E1369</f>
        <v>-8.8478615240644487E-2</v>
      </c>
      <c r="E1369" s="2">
        <f>MACD!F1369</f>
        <v>-4.4248442628902443E-2</v>
      </c>
      <c r="F1369" s="2">
        <f>'Moving Avg'!D1369</f>
        <v>8.0094400000000014</v>
      </c>
      <c r="G1369" s="2">
        <f>'Moving Avg'!F1369</f>
        <v>7.851589999999999</v>
      </c>
      <c r="H1369" s="2">
        <f>'Moving Avg'!G1369</f>
        <v>7.825536000000004</v>
      </c>
      <c r="I1369" s="2">
        <f>'Moving Avg'!H1369</f>
        <v>7.8118279999999913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0</v>
      </c>
      <c r="N1369" s="7">
        <f t="shared" si="211"/>
        <v>100</v>
      </c>
      <c r="O1369" s="7">
        <f t="shared" si="212"/>
        <v>50</v>
      </c>
      <c r="P1369" s="7">
        <f t="shared" si="213"/>
        <v>83.5</v>
      </c>
      <c r="Q1369" s="8">
        <f t="shared" si="214"/>
        <v>55.024999999999999</v>
      </c>
      <c r="R1369" s="8">
        <f t="shared" si="215"/>
        <v>58.375</v>
      </c>
      <c r="S1369" s="8">
        <f t="shared" si="216"/>
        <v>65.075000000000003</v>
      </c>
      <c r="T1369" s="8">
        <f t="shared" si="217"/>
        <v>58.375</v>
      </c>
      <c r="U1369" s="7">
        <f t="shared" si="218"/>
        <v>59.491666666666674</v>
      </c>
      <c r="V1369" s="7">
        <f t="shared" si="219"/>
        <v>59.212500000000006</v>
      </c>
    </row>
    <row r="1370" spans="1:22" ht="13.5" x14ac:dyDescent="0.25">
      <c r="A1370" s="3">
        <f>RSI!A1370</f>
        <v>44306</v>
      </c>
      <c r="B1370" s="2">
        <f>RSI!B1370</f>
        <v>8.1875999999999998</v>
      </c>
      <c r="C1370" s="2">
        <f>RSI!I1370</f>
        <v>75.597449733162122</v>
      </c>
      <c r="D1370" s="2">
        <f>MACD!E1370</f>
        <v>-0.12036716801285063</v>
      </c>
      <c r="E1370" s="2">
        <f>MACD!F1370</f>
        <v>-5.9472187705692084E-2</v>
      </c>
      <c r="F1370" s="2">
        <f>'Moving Avg'!D1370</f>
        <v>8.0487400000000004</v>
      </c>
      <c r="G1370" s="2">
        <f>'Moving Avg'!F1370</f>
        <v>7.8738599999999987</v>
      </c>
      <c r="H1370" s="2">
        <f>'Moving Avg'!G1370</f>
        <v>7.833396000000004</v>
      </c>
      <c r="I1370" s="2">
        <f>'Moving Avg'!H1370</f>
        <v>7.8158189999999896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0</v>
      </c>
      <c r="N1370" s="7">
        <f t="shared" si="211"/>
        <v>100</v>
      </c>
      <c r="O1370" s="7">
        <f t="shared" si="212"/>
        <v>50</v>
      </c>
      <c r="P1370" s="7">
        <f t="shared" si="213"/>
        <v>83.5</v>
      </c>
      <c r="Q1370" s="8">
        <f t="shared" si="214"/>
        <v>55.024999999999999</v>
      </c>
      <c r="R1370" s="8">
        <f t="shared" si="215"/>
        <v>58.375</v>
      </c>
      <c r="S1370" s="8">
        <f t="shared" si="216"/>
        <v>65.075000000000003</v>
      </c>
      <c r="T1370" s="8">
        <f t="shared" si="217"/>
        <v>58.375</v>
      </c>
      <c r="U1370" s="7">
        <f t="shared" si="218"/>
        <v>59.491666666666674</v>
      </c>
      <c r="V1370" s="7">
        <f t="shared" si="219"/>
        <v>59.212500000000006</v>
      </c>
    </row>
    <row r="1371" spans="1:22" ht="13.5" x14ac:dyDescent="0.25">
      <c r="A1371" s="3">
        <f>RSI!A1371</f>
        <v>44307</v>
      </c>
      <c r="B1371" s="2">
        <f>RSI!B1371</f>
        <v>8.1875999999999998</v>
      </c>
      <c r="C1371" s="2">
        <f>RSI!I1371</f>
        <v>75.597449733162122</v>
      </c>
      <c r="D1371" s="2">
        <f>MACD!E1371</f>
        <v>-0.1481890578712699</v>
      </c>
      <c r="E1371" s="2">
        <f>MACD!F1371</f>
        <v>-7.7215561738807656E-2</v>
      </c>
      <c r="F1371" s="2">
        <f>'Moving Avg'!D1371</f>
        <v>8.0880400000000012</v>
      </c>
      <c r="G1371" s="2">
        <f>'Moving Avg'!F1371</f>
        <v>7.8908900000000006</v>
      </c>
      <c r="H1371" s="2">
        <f>'Moving Avg'!G1371</f>
        <v>7.8438760000000034</v>
      </c>
      <c r="I1371" s="2">
        <f>'Moving Avg'!H1371</f>
        <v>7.8190299999999899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  <c r="M1371" s="7">
        <f t="shared" si="210"/>
        <v>0</v>
      </c>
      <c r="N1371" s="7">
        <f t="shared" si="211"/>
        <v>100</v>
      </c>
      <c r="O1371" s="7">
        <f t="shared" si="212"/>
        <v>50</v>
      </c>
      <c r="P1371" s="7">
        <f t="shared" si="213"/>
        <v>83.5</v>
      </c>
      <c r="Q1371" s="8">
        <f t="shared" si="214"/>
        <v>55.024999999999999</v>
      </c>
      <c r="R1371" s="8">
        <f t="shared" si="215"/>
        <v>58.375</v>
      </c>
      <c r="S1371" s="8">
        <f t="shared" si="216"/>
        <v>65.075000000000003</v>
      </c>
      <c r="T1371" s="8">
        <f t="shared" si="217"/>
        <v>58.375</v>
      </c>
      <c r="U1371" s="7">
        <f t="shared" si="218"/>
        <v>59.491666666666674</v>
      </c>
      <c r="V1371" s="7">
        <f t="shared" si="219"/>
        <v>59.212500000000006</v>
      </c>
    </row>
    <row r="1372" spans="1:22" ht="13.5" x14ac:dyDescent="0.25">
      <c r="A1372" s="3">
        <f>RSI!A1372</f>
        <v>44308</v>
      </c>
      <c r="B1372" s="2">
        <f>RSI!B1372</f>
        <v>8.1811000000000007</v>
      </c>
      <c r="C1372" s="2">
        <f>RSI!I1372</f>
        <v>74.685406686573288</v>
      </c>
      <c r="D1372" s="2">
        <f>MACD!E1372</f>
        <v>-0.16390490824044335</v>
      </c>
      <c r="E1372" s="2">
        <f>MACD!F1372</f>
        <v>-9.45534310391348E-2</v>
      </c>
      <c r="F1372" s="2">
        <f>'Moving Avg'!D1372</f>
        <v>8.1260399999999997</v>
      </c>
      <c r="G1372" s="2">
        <f>'Moving Avg'!F1372</f>
        <v>7.9075950000000006</v>
      </c>
      <c r="H1372" s="2">
        <f>'Moving Avg'!G1372</f>
        <v>7.8510820000000034</v>
      </c>
      <c r="I1372" s="2">
        <f>'Moving Avg'!H1372</f>
        <v>7.8222984999999907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0</v>
      </c>
      <c r="N1372" s="7">
        <f t="shared" si="211"/>
        <v>100</v>
      </c>
      <c r="O1372" s="7">
        <f t="shared" si="212"/>
        <v>50</v>
      </c>
      <c r="P1372" s="7">
        <f t="shared" si="213"/>
        <v>83.5</v>
      </c>
      <c r="Q1372" s="8">
        <f t="shared" si="214"/>
        <v>55.024999999999999</v>
      </c>
      <c r="R1372" s="8">
        <f t="shared" si="215"/>
        <v>58.375</v>
      </c>
      <c r="S1372" s="8">
        <f t="shared" si="216"/>
        <v>65.075000000000003</v>
      </c>
      <c r="T1372" s="8">
        <f t="shared" si="217"/>
        <v>58.375</v>
      </c>
      <c r="U1372" s="7">
        <f t="shared" si="218"/>
        <v>59.491666666666674</v>
      </c>
      <c r="V1372" s="7">
        <f t="shared" si="219"/>
        <v>59.212500000000006</v>
      </c>
    </row>
    <row r="1373" spans="1:22" ht="13.5" x14ac:dyDescent="0.25">
      <c r="A1373" s="3">
        <f>RSI!A1373</f>
        <v>44309</v>
      </c>
      <c r="B1373" s="2">
        <f>RSI!B1373</f>
        <v>8.2269000000000005</v>
      </c>
      <c r="C1373" s="2">
        <f>RSI!I1373</f>
        <v>76.808521287576724</v>
      </c>
      <c r="D1373" s="2">
        <f>MACD!E1373</f>
        <v>-0.16702410829332415</v>
      </c>
      <c r="E1373" s="2">
        <f>MACD!F1373</f>
        <v>-0.10904756648997267</v>
      </c>
      <c r="F1373" s="2">
        <f>'Moving Avg'!D1373</f>
        <v>8.1731999999999996</v>
      </c>
      <c r="G1373" s="2">
        <f>'Moving Avg'!F1373</f>
        <v>7.9292100000000003</v>
      </c>
      <c r="H1373" s="2">
        <f>'Moving Avg'!G1373</f>
        <v>7.8592040000000019</v>
      </c>
      <c r="I1373" s="2">
        <f>'Moving Avg'!H1373</f>
        <v>7.8264559999999896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100</v>
      </c>
      <c r="O1373" s="7">
        <f t="shared" si="212"/>
        <v>50</v>
      </c>
      <c r="P1373" s="7">
        <f t="shared" si="213"/>
        <v>83.5</v>
      </c>
      <c r="Q1373" s="8">
        <f t="shared" si="214"/>
        <v>55.024999999999999</v>
      </c>
      <c r="R1373" s="8">
        <f t="shared" si="215"/>
        <v>58.375</v>
      </c>
      <c r="S1373" s="8">
        <f t="shared" si="216"/>
        <v>65.075000000000003</v>
      </c>
      <c r="T1373" s="8">
        <f t="shared" si="217"/>
        <v>58.375</v>
      </c>
      <c r="U1373" s="7">
        <f t="shared" si="218"/>
        <v>59.491666666666674</v>
      </c>
      <c r="V1373" s="7">
        <f t="shared" si="219"/>
        <v>59.212500000000006</v>
      </c>
    </row>
    <row r="1374" spans="1:22" ht="13.5" x14ac:dyDescent="0.25">
      <c r="A1374" s="3">
        <f>RSI!A1374</f>
        <v>44312</v>
      </c>
      <c r="B1374" s="2">
        <f>RSI!B1374</f>
        <v>8.2269000000000005</v>
      </c>
      <c r="C1374" s="2">
        <f>RSI!I1374</f>
        <v>76.808521287576724</v>
      </c>
      <c r="D1374" s="2">
        <f>MACD!E1374</f>
        <v>-0.156263092855629</v>
      </c>
      <c r="E1374" s="2">
        <f>MACD!F1374</f>
        <v>-0.11849067176310393</v>
      </c>
      <c r="F1374" s="2">
        <f>'Moving Avg'!D1374</f>
        <v>8.202020000000001</v>
      </c>
      <c r="G1374" s="2">
        <f>'Moving Avg'!F1374</f>
        <v>7.9534450000000021</v>
      </c>
      <c r="H1374" s="2">
        <f>'Moving Avg'!G1374</f>
        <v>7.8678500000000016</v>
      </c>
      <c r="I1374" s="2">
        <f>'Moving Avg'!H1374</f>
        <v>7.8298034999999917</v>
      </c>
      <c r="J1374" s="5" t="str">
        <f>OBV!F1374</f>
        <v>BEARISH</v>
      </c>
      <c r="K1374" s="5" t="str">
        <f>OBV!G1374</f>
        <v>NEUTRAL</v>
      </c>
      <c r="L1374" s="5" t="str">
        <f>OBV!H1374</f>
        <v>BEARISH DIVERGENCE</v>
      </c>
      <c r="M1374" s="7">
        <f t="shared" si="210"/>
        <v>0</v>
      </c>
      <c r="N1374" s="7">
        <f t="shared" si="211"/>
        <v>100</v>
      </c>
      <c r="O1374" s="7">
        <f t="shared" si="212"/>
        <v>50</v>
      </c>
      <c r="P1374" s="7">
        <f t="shared" si="213"/>
        <v>16.5</v>
      </c>
      <c r="Q1374" s="8">
        <f t="shared" si="214"/>
        <v>44.975000000000001</v>
      </c>
      <c r="R1374" s="8">
        <f t="shared" si="215"/>
        <v>41.625</v>
      </c>
      <c r="S1374" s="8">
        <f t="shared" si="216"/>
        <v>34.924999999999997</v>
      </c>
      <c r="T1374" s="8">
        <f t="shared" si="217"/>
        <v>41.625</v>
      </c>
      <c r="U1374" s="7">
        <f t="shared" si="218"/>
        <v>40.508333333333333</v>
      </c>
      <c r="V1374" s="7">
        <f t="shared" si="219"/>
        <v>40.787499999999994</v>
      </c>
    </row>
    <row r="1375" spans="1:22" ht="13.5" x14ac:dyDescent="0.25">
      <c r="A1375" s="3">
        <f>RSI!A1375</f>
        <v>44313</v>
      </c>
      <c r="B1375" s="2">
        <f>RSI!B1375</f>
        <v>8.2269000000000005</v>
      </c>
      <c r="C1375" s="2">
        <f>RSI!I1375</f>
        <v>76.808521287576724</v>
      </c>
      <c r="D1375" s="2">
        <f>MACD!E1375</f>
        <v>-0.14873850135480637</v>
      </c>
      <c r="E1375" s="2">
        <f>MACD!F1375</f>
        <v>-0.12454023768144443</v>
      </c>
      <c r="F1375" s="2">
        <f>'Moving Avg'!D1375</f>
        <v>8.2098800000000018</v>
      </c>
      <c r="G1375" s="2">
        <f>'Moving Avg'!F1375</f>
        <v>7.9776800000000012</v>
      </c>
      <c r="H1375" s="2">
        <f>'Moving Avg'!G1375</f>
        <v>7.875840000000002</v>
      </c>
      <c r="I1375" s="2">
        <f>'Moving Avg'!H1375</f>
        <v>7.8331509999999911</v>
      </c>
      <c r="J1375" s="5" t="str">
        <f>OBV!F1375</f>
        <v>BEARISH</v>
      </c>
      <c r="K1375" s="5" t="str">
        <f>OBV!G1375</f>
        <v>NEUTRAL</v>
      </c>
      <c r="L1375" s="5" t="str">
        <f>OBV!H1375</f>
        <v>BEARISH DIVERGENCE</v>
      </c>
      <c r="M1375" s="7">
        <f t="shared" si="210"/>
        <v>0</v>
      </c>
      <c r="N1375" s="7">
        <f t="shared" si="211"/>
        <v>100</v>
      </c>
      <c r="O1375" s="7">
        <f t="shared" si="212"/>
        <v>50</v>
      </c>
      <c r="P1375" s="7">
        <f t="shared" si="213"/>
        <v>16.5</v>
      </c>
      <c r="Q1375" s="8">
        <f t="shared" si="214"/>
        <v>44.975000000000001</v>
      </c>
      <c r="R1375" s="8">
        <f t="shared" si="215"/>
        <v>41.625</v>
      </c>
      <c r="S1375" s="8">
        <f t="shared" si="216"/>
        <v>34.924999999999997</v>
      </c>
      <c r="T1375" s="8">
        <f t="shared" si="217"/>
        <v>41.625</v>
      </c>
      <c r="U1375" s="7">
        <f t="shared" si="218"/>
        <v>40.508333333333333</v>
      </c>
      <c r="V1375" s="7">
        <f t="shared" si="219"/>
        <v>40.787499999999994</v>
      </c>
    </row>
    <row r="1376" spans="1:22" ht="13.5" x14ac:dyDescent="0.25">
      <c r="A1376" s="3">
        <f>RSI!A1376</f>
        <v>44314</v>
      </c>
      <c r="B1376" s="2">
        <f>RSI!B1376</f>
        <v>8.1875999999999998</v>
      </c>
      <c r="C1376" s="2">
        <f>RSI!I1376</f>
        <v>70.4740170366521</v>
      </c>
      <c r="D1376" s="2">
        <f>MACD!E1376</f>
        <v>-0.14092420885296697</v>
      </c>
      <c r="E1376" s="2">
        <f>MACD!F1376</f>
        <v>-0.12781703191574895</v>
      </c>
      <c r="F1376" s="2">
        <f>'Moving Avg'!D1376</f>
        <v>8.2098800000000018</v>
      </c>
      <c r="G1376" s="2">
        <f>'Moving Avg'!F1376</f>
        <v>7.999950000000001</v>
      </c>
      <c r="H1376" s="2">
        <f>'Moving Avg'!G1376</f>
        <v>7.8830440000000017</v>
      </c>
      <c r="I1376" s="2">
        <f>'Moving Avg'!H1376</f>
        <v>7.8363019999999901</v>
      </c>
      <c r="J1376" s="5" t="str">
        <f>OBV!F1376</f>
        <v>BEARISH</v>
      </c>
      <c r="K1376" s="5" t="str">
        <f>OBV!G1376</f>
        <v>NEUTRAL</v>
      </c>
      <c r="L1376" s="5" t="str">
        <f>OBV!H1376</f>
        <v>NEUTRAL</v>
      </c>
      <c r="M1376" s="7">
        <f t="shared" si="210"/>
        <v>0</v>
      </c>
      <c r="N1376" s="7">
        <f t="shared" si="211"/>
        <v>45</v>
      </c>
      <c r="O1376" s="7">
        <f t="shared" si="212"/>
        <v>50</v>
      </c>
      <c r="P1376" s="7">
        <f t="shared" si="213"/>
        <v>16.5</v>
      </c>
      <c r="Q1376" s="8">
        <f t="shared" si="214"/>
        <v>25.725000000000001</v>
      </c>
      <c r="R1376" s="8">
        <f t="shared" si="215"/>
        <v>30.625</v>
      </c>
      <c r="S1376" s="8">
        <f t="shared" si="216"/>
        <v>26.675000000000001</v>
      </c>
      <c r="T1376" s="8">
        <f t="shared" si="217"/>
        <v>27.875</v>
      </c>
      <c r="U1376" s="7">
        <f t="shared" si="218"/>
        <v>27.675000000000001</v>
      </c>
      <c r="V1376" s="7">
        <f t="shared" si="219"/>
        <v>27.725000000000001</v>
      </c>
    </row>
    <row r="1377" spans="1:22" ht="13.5" x14ac:dyDescent="0.25">
      <c r="A1377" s="3">
        <f>RSI!A1377</f>
        <v>44315</v>
      </c>
      <c r="B1377" s="2">
        <f>RSI!B1377</f>
        <v>8.1875999999999998</v>
      </c>
      <c r="C1377" s="2">
        <f>RSI!I1377</f>
        <v>70.4740170366521</v>
      </c>
      <c r="D1377" s="2">
        <f>MACD!E1377</f>
        <v>-0.13543524226203285</v>
      </c>
      <c r="E1377" s="2">
        <f>MACD!F1377</f>
        <v>-0.12934067398500573</v>
      </c>
      <c r="F1377" s="2">
        <f>'Moving Avg'!D1377</f>
        <v>8.2111800000000024</v>
      </c>
      <c r="G1377" s="2">
        <f>'Moving Avg'!F1377</f>
        <v>8.0196000000000023</v>
      </c>
      <c r="H1377" s="2">
        <f>'Moving Avg'!G1377</f>
        <v>7.8909040000000017</v>
      </c>
      <c r="I1377" s="2">
        <f>'Moving Avg'!H1377</f>
        <v>7.839872999999991</v>
      </c>
      <c r="J1377" s="5" t="str">
        <f>OBV!F1377</f>
        <v>BEARISH</v>
      </c>
      <c r="K1377" s="5" t="str">
        <f>OBV!G1377</f>
        <v>NEUTRAL</v>
      </c>
      <c r="L1377" s="5" t="str">
        <f>OBV!H1377</f>
        <v>BEARISH DIVERGENCE</v>
      </c>
      <c r="M1377" s="7">
        <f t="shared" si="210"/>
        <v>0</v>
      </c>
      <c r="N1377" s="7">
        <f t="shared" si="211"/>
        <v>45</v>
      </c>
      <c r="O1377" s="7">
        <f t="shared" si="212"/>
        <v>50</v>
      </c>
      <c r="P1377" s="7">
        <f t="shared" si="213"/>
        <v>16.5</v>
      </c>
      <c r="Q1377" s="8">
        <f t="shared" si="214"/>
        <v>25.725000000000001</v>
      </c>
      <c r="R1377" s="8">
        <f t="shared" si="215"/>
        <v>30.625</v>
      </c>
      <c r="S1377" s="8">
        <f t="shared" si="216"/>
        <v>26.675000000000001</v>
      </c>
      <c r="T1377" s="8">
        <f t="shared" si="217"/>
        <v>27.875</v>
      </c>
      <c r="U1377" s="7">
        <f t="shared" si="218"/>
        <v>27.675000000000001</v>
      </c>
      <c r="V1377" s="7">
        <f t="shared" si="219"/>
        <v>27.725000000000001</v>
      </c>
    </row>
    <row r="1378" spans="1:22" ht="13.5" x14ac:dyDescent="0.25">
      <c r="A1378" s="3">
        <f>RSI!A1378</f>
        <v>44316</v>
      </c>
      <c r="B1378" s="2">
        <f>RSI!B1378</f>
        <v>8.0565999999999995</v>
      </c>
      <c r="C1378" s="2">
        <f>RSI!I1378</f>
        <v>53.4370044453322</v>
      </c>
      <c r="D1378" s="2">
        <f>MACD!E1378</f>
        <v>-0.12212696083310082</v>
      </c>
      <c r="E1378" s="2">
        <f>MACD!F1378</f>
        <v>-0.12789793135462474</v>
      </c>
      <c r="F1378" s="2">
        <f>'Moving Avg'!D1378</f>
        <v>8.1771199999999986</v>
      </c>
      <c r="G1378" s="2">
        <f>'Moving Avg'!F1378</f>
        <v>8.0327000000000019</v>
      </c>
      <c r="H1378" s="2">
        <f>'Moving Avg'!G1378</f>
        <v>7.8954880000000012</v>
      </c>
      <c r="I1378" s="2">
        <f>'Moving Avg'!H1378</f>
        <v>7.8427889999999909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0</v>
      </c>
      <c r="O1378" s="7">
        <f t="shared" si="212"/>
        <v>50</v>
      </c>
      <c r="P1378" s="7">
        <f t="shared" si="213"/>
        <v>16.5</v>
      </c>
      <c r="Q1378" s="8">
        <f t="shared" si="214"/>
        <v>18.725000000000001</v>
      </c>
      <c r="R1378" s="8">
        <f t="shared" si="215"/>
        <v>26.625</v>
      </c>
      <c r="S1378" s="8">
        <f t="shared" si="216"/>
        <v>23.675000000000001</v>
      </c>
      <c r="T1378" s="8">
        <f t="shared" si="217"/>
        <v>22.875</v>
      </c>
      <c r="U1378" s="7">
        <f t="shared" si="218"/>
        <v>23.008333333333336</v>
      </c>
      <c r="V1378" s="7">
        <f t="shared" si="219"/>
        <v>22.975000000000001</v>
      </c>
    </row>
    <row r="1379" spans="1:22" ht="13.5" x14ac:dyDescent="0.25">
      <c r="A1379" s="3">
        <f>RSI!A1379</f>
        <v>44319</v>
      </c>
      <c r="B1379" s="2">
        <f>RSI!B1379</f>
        <v>8.0565999999999995</v>
      </c>
      <c r="C1379" s="2">
        <f>RSI!I1379</f>
        <v>53.4370044453322</v>
      </c>
      <c r="D1379" s="2">
        <f>MACD!E1379</f>
        <v>-9.6947230815184859E-2</v>
      </c>
      <c r="E1379" s="2">
        <f>MACD!F1379</f>
        <v>-0.12170779124673678</v>
      </c>
      <c r="F1379" s="2">
        <f>'Moving Avg'!D1379</f>
        <v>8.1430600000000002</v>
      </c>
      <c r="G1379" s="2">
        <f>'Moving Avg'!F1379</f>
        <v>8.0458000000000034</v>
      </c>
      <c r="H1379" s="2">
        <f>'Moving Avg'!G1379</f>
        <v>7.9000720000000015</v>
      </c>
      <c r="I1379" s="2">
        <f>'Moving Avg'!H1379</f>
        <v>7.8450814999999894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  <c r="M1379" s="7">
        <f t="shared" si="210"/>
        <v>25</v>
      </c>
      <c r="N1379" s="7">
        <f t="shared" si="211"/>
        <v>0</v>
      </c>
      <c r="O1379" s="7">
        <f t="shared" si="212"/>
        <v>50</v>
      </c>
      <c r="P1379" s="7">
        <f t="shared" si="213"/>
        <v>16.5</v>
      </c>
      <c r="Q1379" s="8">
        <f t="shared" si="214"/>
        <v>18.725000000000001</v>
      </c>
      <c r="R1379" s="8">
        <f t="shared" si="215"/>
        <v>26.625</v>
      </c>
      <c r="S1379" s="8">
        <f t="shared" si="216"/>
        <v>23.675000000000001</v>
      </c>
      <c r="T1379" s="8">
        <f t="shared" si="217"/>
        <v>22.875</v>
      </c>
      <c r="U1379" s="7">
        <f t="shared" si="218"/>
        <v>23.008333333333336</v>
      </c>
      <c r="V1379" s="7">
        <f t="shared" si="219"/>
        <v>22.975000000000001</v>
      </c>
    </row>
    <row r="1380" spans="1:22" ht="13.5" x14ac:dyDescent="0.25">
      <c r="A1380" s="3">
        <f>RSI!A1380</f>
        <v>44320</v>
      </c>
      <c r="B1380" s="2">
        <f>RSI!B1380</f>
        <v>8.0565999999999995</v>
      </c>
      <c r="C1380" s="2">
        <f>RSI!I1380</f>
        <v>53.4370044453322</v>
      </c>
      <c r="D1380" s="2">
        <f>MACD!E1380</f>
        <v>-5.9693057942856065E-2</v>
      </c>
      <c r="E1380" s="2">
        <f>MACD!F1380</f>
        <v>-0.10930484458596065</v>
      </c>
      <c r="F1380" s="2">
        <f>'Moving Avg'!D1380</f>
        <v>8.109</v>
      </c>
      <c r="G1380" s="2">
        <f>'Moving Avg'!F1380</f>
        <v>8.0621750000000016</v>
      </c>
      <c r="H1380" s="2">
        <f>'Moving Avg'!G1380</f>
        <v>7.904656000000001</v>
      </c>
      <c r="I1380" s="2">
        <f>'Moving Avg'!H1380</f>
        <v>7.8480289999999879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  <c r="M1380" s="7">
        <f t="shared" si="210"/>
        <v>25</v>
      </c>
      <c r="N1380" s="7">
        <f t="shared" si="211"/>
        <v>0</v>
      </c>
      <c r="O1380" s="7">
        <f t="shared" si="212"/>
        <v>50</v>
      </c>
      <c r="P1380" s="7">
        <f t="shared" si="213"/>
        <v>16.5</v>
      </c>
      <c r="Q1380" s="8">
        <f t="shared" si="214"/>
        <v>18.725000000000001</v>
      </c>
      <c r="R1380" s="8">
        <f t="shared" si="215"/>
        <v>26.625</v>
      </c>
      <c r="S1380" s="8">
        <f t="shared" si="216"/>
        <v>23.675000000000001</v>
      </c>
      <c r="T1380" s="8">
        <f t="shared" si="217"/>
        <v>22.875</v>
      </c>
      <c r="U1380" s="7">
        <f t="shared" si="218"/>
        <v>23.008333333333336</v>
      </c>
      <c r="V1380" s="7">
        <f t="shared" si="219"/>
        <v>22.975000000000001</v>
      </c>
    </row>
    <row r="1381" spans="1:22" ht="13.5" x14ac:dyDescent="0.25">
      <c r="A1381" s="3">
        <f>RSI!A1381</f>
        <v>44321</v>
      </c>
      <c r="B1381" s="2">
        <f>RSI!B1381</f>
        <v>8.0696999999999992</v>
      </c>
      <c r="C1381" s="2">
        <f>RSI!I1381</f>
        <v>54.801714613481387</v>
      </c>
      <c r="D1381" s="2">
        <f>MACD!E1381</f>
        <v>-2.930254577287883E-2</v>
      </c>
      <c r="E1381" s="2">
        <f>MACD!F1381</f>
        <v>-9.33043848233443E-2</v>
      </c>
      <c r="F1381" s="2">
        <f>'Moving Avg'!D1381</f>
        <v>8.0854199999999992</v>
      </c>
      <c r="G1381" s="2">
        <f>'Moving Avg'!F1381</f>
        <v>8.0788750000000018</v>
      </c>
      <c r="H1381" s="2">
        <f>'Moving Avg'!G1381</f>
        <v>7.9095020000000007</v>
      </c>
      <c r="I1381" s="2">
        <f>'Moving Avg'!H1381</f>
        <v>7.8507474999999882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  <c r="M1381" s="7">
        <f t="shared" si="210"/>
        <v>25</v>
      </c>
      <c r="N1381" s="7">
        <f t="shared" si="211"/>
        <v>0</v>
      </c>
      <c r="O1381" s="7">
        <f t="shared" si="212"/>
        <v>50</v>
      </c>
      <c r="P1381" s="7">
        <f t="shared" si="213"/>
        <v>16.5</v>
      </c>
      <c r="Q1381" s="8">
        <f t="shared" si="214"/>
        <v>18.725000000000001</v>
      </c>
      <c r="R1381" s="8">
        <f t="shared" si="215"/>
        <v>26.625</v>
      </c>
      <c r="S1381" s="8">
        <f t="shared" si="216"/>
        <v>23.675000000000001</v>
      </c>
      <c r="T1381" s="8">
        <f t="shared" si="217"/>
        <v>22.875</v>
      </c>
      <c r="U1381" s="7">
        <f t="shared" si="218"/>
        <v>23.008333333333336</v>
      </c>
      <c r="V1381" s="7">
        <f t="shared" si="219"/>
        <v>22.975000000000001</v>
      </c>
    </row>
    <row r="1382" spans="1:22" ht="13.5" x14ac:dyDescent="0.25">
      <c r="A1382" s="3">
        <f>RSI!A1382</f>
        <v>44322</v>
      </c>
      <c r="B1382" s="2">
        <f>RSI!B1382</f>
        <v>8.2728000000000002</v>
      </c>
      <c r="C1382" s="2">
        <f>RSI!I1382</f>
        <v>69.652415610180427</v>
      </c>
      <c r="D1382" s="2">
        <f>MACD!E1382</f>
        <v>-1.9859237995570211E-2</v>
      </c>
      <c r="E1382" s="2">
        <f>MACD!F1382</f>
        <v>-7.8615355457789485E-2</v>
      </c>
      <c r="F1382" s="2">
        <f>'Moving Avg'!D1382</f>
        <v>8.1024599999999989</v>
      </c>
      <c r="G1382" s="2">
        <f>'Moving Avg'!F1382</f>
        <v>8.1027850000000008</v>
      </c>
      <c r="H1382" s="2">
        <f>'Moving Avg'!G1382</f>
        <v>7.9184100000000015</v>
      </c>
      <c r="I1382" s="2">
        <f>'Moving Avg'!H1382</f>
        <v>7.8528109999999867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0</v>
      </c>
      <c r="O1382" s="7">
        <f t="shared" si="212"/>
        <v>50</v>
      </c>
      <c r="P1382" s="7">
        <f t="shared" si="213"/>
        <v>83.5</v>
      </c>
      <c r="Q1382" s="8">
        <f t="shared" si="214"/>
        <v>28.774999999999999</v>
      </c>
      <c r="R1382" s="8">
        <f t="shared" si="215"/>
        <v>43.375</v>
      </c>
      <c r="S1382" s="8">
        <f t="shared" si="216"/>
        <v>53.825000000000003</v>
      </c>
      <c r="T1382" s="8">
        <f t="shared" si="217"/>
        <v>39.625</v>
      </c>
      <c r="U1382" s="7">
        <f t="shared" si="218"/>
        <v>41.991666666666667</v>
      </c>
      <c r="V1382" s="7">
        <f t="shared" si="219"/>
        <v>41.400000000000006</v>
      </c>
    </row>
    <row r="1383" spans="1:22" ht="13.5" x14ac:dyDescent="0.25">
      <c r="A1383" s="3">
        <f>RSI!A1383</f>
        <v>44323</v>
      </c>
      <c r="B1383" s="2">
        <f>RSI!B1383</f>
        <v>8.4365000000000006</v>
      </c>
      <c r="C1383" s="2">
        <f>RSI!I1383</f>
        <v>76.386864879932943</v>
      </c>
      <c r="D1383" s="2">
        <f>MACD!E1383</f>
        <v>-1.8359105258413777E-2</v>
      </c>
      <c r="E1383" s="2">
        <f>MACD!F1383</f>
        <v>-6.6564105417914354E-2</v>
      </c>
      <c r="F1383" s="2">
        <f>'Moving Avg'!D1383</f>
        <v>8.1784399999999984</v>
      </c>
      <c r="G1383" s="2">
        <f>'Moving Avg'!F1383</f>
        <v>8.1299650000000003</v>
      </c>
      <c r="H1383" s="2">
        <f>'Moving Avg'!G1383</f>
        <v>7.9305920000000008</v>
      </c>
      <c r="I1383" s="2">
        <f>'Moving Avg'!H1383</f>
        <v>7.8556929999999854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  <c r="M1383" s="7">
        <f t="shared" si="210"/>
        <v>0</v>
      </c>
      <c r="N1383" s="7">
        <f t="shared" si="211"/>
        <v>0</v>
      </c>
      <c r="O1383" s="7">
        <f t="shared" si="212"/>
        <v>50</v>
      </c>
      <c r="P1383" s="7">
        <f t="shared" si="213"/>
        <v>83.5</v>
      </c>
      <c r="Q1383" s="8">
        <f t="shared" si="214"/>
        <v>20.024999999999999</v>
      </c>
      <c r="R1383" s="8">
        <f t="shared" si="215"/>
        <v>38.375</v>
      </c>
      <c r="S1383" s="8">
        <f t="shared" si="216"/>
        <v>50.075000000000003</v>
      </c>
      <c r="T1383" s="8">
        <f t="shared" si="217"/>
        <v>33.375</v>
      </c>
      <c r="U1383" s="7">
        <f t="shared" si="218"/>
        <v>36.158333333333331</v>
      </c>
      <c r="V1383" s="7">
        <f t="shared" si="219"/>
        <v>35.462499999999999</v>
      </c>
    </row>
    <row r="1384" spans="1:22" ht="13.5" x14ac:dyDescent="0.25">
      <c r="A1384" s="3">
        <f>RSI!A1384</f>
        <v>44326</v>
      </c>
      <c r="B1384" s="2">
        <f>RSI!B1384</f>
        <v>8.4365000000000006</v>
      </c>
      <c r="C1384" s="2">
        <f>RSI!I1384</f>
        <v>76.386864879932943</v>
      </c>
      <c r="D1384" s="2">
        <f>MACD!E1384</f>
        <v>-1.9363171002710899E-2</v>
      </c>
      <c r="E1384" s="2">
        <f>MACD!F1384</f>
        <v>-5.7123918534873669E-2</v>
      </c>
      <c r="F1384" s="2">
        <f>'Moving Avg'!D1384</f>
        <v>8.2544199999999996</v>
      </c>
      <c r="G1384" s="2">
        <f>'Moving Avg'!F1384</f>
        <v>8.152235000000001</v>
      </c>
      <c r="H1384" s="2">
        <f>'Moving Avg'!G1384</f>
        <v>7.9434299999999993</v>
      </c>
      <c r="I1384" s="2">
        <f>'Moving Avg'!H1384</f>
        <v>7.8589024999999868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0</v>
      </c>
      <c r="N1384" s="7">
        <f t="shared" si="211"/>
        <v>0</v>
      </c>
      <c r="O1384" s="7">
        <f t="shared" si="212"/>
        <v>50</v>
      </c>
      <c r="P1384" s="7">
        <f t="shared" si="213"/>
        <v>83.5</v>
      </c>
      <c r="Q1384" s="8">
        <f t="shared" si="214"/>
        <v>20.024999999999999</v>
      </c>
      <c r="R1384" s="8">
        <f t="shared" si="215"/>
        <v>38.375</v>
      </c>
      <c r="S1384" s="8">
        <f t="shared" si="216"/>
        <v>50.075000000000003</v>
      </c>
      <c r="T1384" s="8">
        <f t="shared" si="217"/>
        <v>33.375</v>
      </c>
      <c r="U1384" s="7">
        <f t="shared" si="218"/>
        <v>36.158333333333331</v>
      </c>
      <c r="V1384" s="7">
        <f t="shared" si="219"/>
        <v>35.462499999999999</v>
      </c>
    </row>
    <row r="1385" spans="1:22" ht="13.5" x14ac:dyDescent="0.25">
      <c r="A1385" s="3">
        <f>RSI!A1385</f>
        <v>44327</v>
      </c>
      <c r="B1385" s="2">
        <f>RSI!B1385</f>
        <v>8.4365000000000006</v>
      </c>
      <c r="C1385" s="2">
        <f>RSI!I1385</f>
        <v>76.386864879932943</v>
      </c>
      <c r="D1385" s="2">
        <f>MACD!E1385</f>
        <v>-2.2317773269579178E-2</v>
      </c>
      <c r="E1385" s="2">
        <f>MACD!F1385</f>
        <v>-5.0162689481814772E-2</v>
      </c>
      <c r="F1385" s="2">
        <f>'Moving Avg'!D1385</f>
        <v>8.3304000000000009</v>
      </c>
      <c r="G1385" s="2">
        <f>'Moving Avg'!F1385</f>
        <v>8.1745049999999999</v>
      </c>
      <c r="H1385" s="2">
        <f>'Moving Avg'!G1385</f>
        <v>7.9582319999999989</v>
      </c>
      <c r="I1385" s="2">
        <f>'Moving Avg'!H1385</f>
        <v>7.8621119999999856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0</v>
      </c>
      <c r="N1385" s="7">
        <f t="shared" si="211"/>
        <v>0</v>
      </c>
      <c r="O1385" s="7">
        <f t="shared" si="212"/>
        <v>50</v>
      </c>
      <c r="P1385" s="7">
        <f t="shared" si="213"/>
        <v>83.5</v>
      </c>
      <c r="Q1385" s="8">
        <f t="shared" si="214"/>
        <v>20.024999999999999</v>
      </c>
      <c r="R1385" s="8">
        <f t="shared" si="215"/>
        <v>38.375</v>
      </c>
      <c r="S1385" s="8">
        <f t="shared" si="216"/>
        <v>50.075000000000003</v>
      </c>
      <c r="T1385" s="8">
        <f t="shared" si="217"/>
        <v>33.375</v>
      </c>
      <c r="U1385" s="7">
        <f t="shared" si="218"/>
        <v>36.158333333333331</v>
      </c>
      <c r="V1385" s="7">
        <f t="shared" si="219"/>
        <v>35.462499999999999</v>
      </c>
    </row>
    <row r="1386" spans="1:22" ht="13.5" x14ac:dyDescent="0.25">
      <c r="A1386" s="3">
        <f>RSI!A1386</f>
        <v>44333</v>
      </c>
      <c r="B1386" s="2">
        <f>RSI!B1386</f>
        <v>8.4365000000000006</v>
      </c>
      <c r="C1386" s="2">
        <f>RSI!I1386</f>
        <v>76.386864879932943</v>
      </c>
      <c r="D1386" s="2">
        <f>MACD!E1386</f>
        <v>-3.2813056831718868E-2</v>
      </c>
      <c r="E1386" s="2">
        <f>MACD!F1386</f>
        <v>-4.6692762951795599E-2</v>
      </c>
      <c r="F1386" s="2">
        <f>'Moving Avg'!D1386</f>
        <v>8.4037600000000019</v>
      </c>
      <c r="G1386" s="2">
        <f>'Moving Avg'!F1386</f>
        <v>8.1967749999999988</v>
      </c>
      <c r="H1386" s="2">
        <f>'Moving Avg'!G1386</f>
        <v>7.9685799999999993</v>
      </c>
      <c r="I1386" s="2">
        <f>'Moving Avg'!H1386</f>
        <v>7.8653214999999879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0</v>
      </c>
      <c r="N1386" s="7">
        <f t="shared" si="211"/>
        <v>0</v>
      </c>
      <c r="O1386" s="7">
        <f t="shared" si="212"/>
        <v>50</v>
      </c>
      <c r="P1386" s="7">
        <f t="shared" si="213"/>
        <v>83.5</v>
      </c>
      <c r="Q1386" s="8">
        <f t="shared" si="214"/>
        <v>20.024999999999999</v>
      </c>
      <c r="R1386" s="8">
        <f t="shared" si="215"/>
        <v>38.375</v>
      </c>
      <c r="S1386" s="8">
        <f t="shared" si="216"/>
        <v>50.075000000000003</v>
      </c>
      <c r="T1386" s="8">
        <f t="shared" si="217"/>
        <v>33.375</v>
      </c>
      <c r="U1386" s="7">
        <f t="shared" si="218"/>
        <v>36.158333333333331</v>
      </c>
      <c r="V1386" s="7">
        <f t="shared" si="219"/>
        <v>35.462499999999999</v>
      </c>
    </row>
    <row r="1387" spans="1:22" ht="13.5" x14ac:dyDescent="0.25">
      <c r="A1387" s="3">
        <f>RSI!A1387</f>
        <v>44334</v>
      </c>
      <c r="B1387" s="2">
        <f>RSI!B1387</f>
        <v>8.4365000000000006</v>
      </c>
      <c r="C1387" s="2">
        <f>RSI!I1387</f>
        <v>76.386864879932943</v>
      </c>
      <c r="D1387" s="2">
        <f>MACD!E1387</f>
        <v>-4.3498386610242079E-2</v>
      </c>
      <c r="E1387" s="2">
        <f>MACD!F1387</f>
        <v>-4.6053887683484902E-2</v>
      </c>
      <c r="F1387" s="2">
        <f>'Moving Avg'!D1387</f>
        <v>8.4365000000000006</v>
      </c>
      <c r="G1387" s="2">
        <f>'Moving Avg'!F1387</f>
        <v>8.2190449999999995</v>
      </c>
      <c r="H1387" s="2">
        <f>'Moving Avg'!G1387</f>
        <v>7.9801080000000004</v>
      </c>
      <c r="I1387" s="2">
        <f>'Moving Avg'!H1387</f>
        <v>7.8683999999999878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0</v>
      </c>
      <c r="N1387" s="7">
        <f t="shared" si="211"/>
        <v>0</v>
      </c>
      <c r="O1387" s="7">
        <f t="shared" si="212"/>
        <v>50</v>
      </c>
      <c r="P1387" s="7">
        <f t="shared" si="213"/>
        <v>83.5</v>
      </c>
      <c r="Q1387" s="8">
        <f t="shared" si="214"/>
        <v>20.024999999999999</v>
      </c>
      <c r="R1387" s="8">
        <f t="shared" si="215"/>
        <v>38.375</v>
      </c>
      <c r="S1387" s="8">
        <f t="shared" si="216"/>
        <v>50.075000000000003</v>
      </c>
      <c r="T1387" s="8">
        <f t="shared" si="217"/>
        <v>33.375</v>
      </c>
      <c r="U1387" s="7">
        <f t="shared" si="218"/>
        <v>36.158333333333331</v>
      </c>
      <c r="V1387" s="7">
        <f t="shared" si="219"/>
        <v>35.462499999999999</v>
      </c>
    </row>
    <row r="1388" spans="1:22" ht="13.5" x14ac:dyDescent="0.25">
      <c r="A1388" s="3">
        <f>RSI!A1388</f>
        <v>44335</v>
      </c>
      <c r="B1388" s="2">
        <f>RSI!B1388</f>
        <v>8.4365000000000006</v>
      </c>
      <c r="C1388" s="2">
        <f>RSI!I1388</f>
        <v>76.386864879932943</v>
      </c>
      <c r="D1388" s="2">
        <f>MACD!E1388</f>
        <v>-7.4364689010963048E-2</v>
      </c>
      <c r="E1388" s="2">
        <f>MACD!F1388</f>
        <v>-5.1716047948980534E-2</v>
      </c>
      <c r="F1388" s="2">
        <f>'Moving Avg'!D1388</f>
        <v>8.4365000000000006</v>
      </c>
      <c r="G1388" s="2">
        <f>'Moving Avg'!F1388</f>
        <v>8.2413150000000002</v>
      </c>
      <c r="H1388" s="2">
        <f>'Moving Avg'!G1388</f>
        <v>7.9916360000000006</v>
      </c>
      <c r="I1388" s="2">
        <f>'Moving Avg'!H1388</f>
        <v>7.8714784999999878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0</v>
      </c>
      <c r="N1388" s="7">
        <f t="shared" si="211"/>
        <v>100</v>
      </c>
      <c r="O1388" s="7">
        <f t="shared" si="212"/>
        <v>50</v>
      </c>
      <c r="P1388" s="7">
        <f t="shared" si="213"/>
        <v>33</v>
      </c>
      <c r="Q1388" s="8">
        <f t="shared" si="214"/>
        <v>47.45</v>
      </c>
      <c r="R1388" s="8">
        <f t="shared" si="215"/>
        <v>45.75</v>
      </c>
      <c r="S1388" s="8">
        <f t="shared" si="216"/>
        <v>42.35</v>
      </c>
      <c r="T1388" s="8">
        <f t="shared" si="217"/>
        <v>45.75</v>
      </c>
      <c r="U1388" s="7">
        <f t="shared" si="218"/>
        <v>45.183333333333337</v>
      </c>
      <c r="V1388" s="7">
        <f t="shared" si="219"/>
        <v>45.325000000000003</v>
      </c>
    </row>
    <row r="1389" spans="1:22" ht="13.5" x14ac:dyDescent="0.25">
      <c r="A1389" s="3">
        <f>RSI!A1389</f>
        <v>44336</v>
      </c>
      <c r="B1389" s="2">
        <f>RSI!B1389</f>
        <v>8.4365000000000006</v>
      </c>
      <c r="C1389" s="2">
        <f>RSI!I1389</f>
        <v>76.386864879932943</v>
      </c>
      <c r="D1389" s="2">
        <f>MACD!E1389</f>
        <v>-0.10202957335328122</v>
      </c>
      <c r="E1389" s="2">
        <f>MACD!F1389</f>
        <v>-6.1778753029840677E-2</v>
      </c>
      <c r="F1389" s="2">
        <f>'Moving Avg'!D1389</f>
        <v>8.4365000000000006</v>
      </c>
      <c r="G1389" s="2">
        <f>'Moving Avg'!F1389</f>
        <v>8.2589999999999986</v>
      </c>
      <c r="H1389" s="2">
        <f>'Moving Avg'!G1389</f>
        <v>8.0031640000000017</v>
      </c>
      <c r="I1389" s="2">
        <f>'Moving Avg'!H1389</f>
        <v>7.8745569999999887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0</v>
      </c>
      <c r="N1389" s="7">
        <f t="shared" si="211"/>
        <v>100</v>
      </c>
      <c r="O1389" s="7">
        <f t="shared" si="212"/>
        <v>50</v>
      </c>
      <c r="P1389" s="7">
        <f t="shared" si="213"/>
        <v>33</v>
      </c>
      <c r="Q1389" s="8">
        <f t="shared" si="214"/>
        <v>47.45</v>
      </c>
      <c r="R1389" s="8">
        <f t="shared" si="215"/>
        <v>45.75</v>
      </c>
      <c r="S1389" s="8">
        <f t="shared" si="216"/>
        <v>42.35</v>
      </c>
      <c r="T1389" s="8">
        <f t="shared" si="217"/>
        <v>45.75</v>
      </c>
      <c r="U1389" s="7">
        <f t="shared" si="218"/>
        <v>45.183333333333337</v>
      </c>
      <c r="V1389" s="7">
        <f t="shared" si="219"/>
        <v>45.325000000000003</v>
      </c>
    </row>
    <row r="1390" spans="1:22" ht="13.5" x14ac:dyDescent="0.25">
      <c r="A1390" s="3">
        <f>RSI!A1390</f>
        <v>44337</v>
      </c>
      <c r="B1390" s="2">
        <f>RSI!B1390</f>
        <v>8.4888999999999992</v>
      </c>
      <c r="C1390" s="2">
        <f>RSI!I1390</f>
        <v>78.904243052742288</v>
      </c>
      <c r="D1390" s="2">
        <f>MACD!E1390</f>
        <v>-0.1307524363183088</v>
      </c>
      <c r="E1390" s="2">
        <f>MACD!F1390</f>
        <v>-7.5573489687534301E-2</v>
      </c>
      <c r="F1390" s="2">
        <f>'Moving Avg'!D1390</f>
        <v>8.4469799999999999</v>
      </c>
      <c r="G1390" s="2">
        <f>'Moving Avg'!F1390</f>
        <v>8.2740650000000002</v>
      </c>
      <c r="H1390" s="2">
        <f>'Moving Avg'!G1390</f>
        <v>8.0190140000000021</v>
      </c>
      <c r="I1390" s="2">
        <f>'Moving Avg'!H1390</f>
        <v>7.8778974999999889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0</v>
      </c>
      <c r="N1390" s="7">
        <f t="shared" si="211"/>
        <v>100</v>
      </c>
      <c r="O1390" s="7">
        <f t="shared" si="212"/>
        <v>50</v>
      </c>
      <c r="P1390" s="7">
        <f t="shared" si="213"/>
        <v>83.5</v>
      </c>
      <c r="Q1390" s="8">
        <f t="shared" si="214"/>
        <v>55.024999999999999</v>
      </c>
      <c r="R1390" s="8">
        <f t="shared" si="215"/>
        <v>58.375</v>
      </c>
      <c r="S1390" s="8">
        <f t="shared" si="216"/>
        <v>65.075000000000003</v>
      </c>
      <c r="T1390" s="8">
        <f t="shared" si="217"/>
        <v>58.375</v>
      </c>
      <c r="U1390" s="7">
        <f t="shared" si="218"/>
        <v>59.491666666666674</v>
      </c>
      <c r="V1390" s="7">
        <f t="shared" si="219"/>
        <v>59.212500000000006</v>
      </c>
    </row>
    <row r="1391" spans="1:22" ht="13.5" x14ac:dyDescent="0.25">
      <c r="A1391" s="3">
        <f>RSI!A1391</f>
        <v>44340</v>
      </c>
      <c r="B1391" s="2">
        <f>RSI!B1391</f>
        <v>8.3841000000000001</v>
      </c>
      <c r="C1391" s="2">
        <f>RSI!I1391</f>
        <v>64.169622027424666</v>
      </c>
      <c r="D1391" s="2">
        <f>MACD!E1391</f>
        <v>-0.14691419577730969</v>
      </c>
      <c r="E1391" s="2">
        <f>MACD!F1391</f>
        <v>-8.9841630905489384E-2</v>
      </c>
      <c r="F1391" s="2">
        <f>'Moving Avg'!D1391</f>
        <v>8.4365000000000006</v>
      </c>
      <c r="G1391" s="2">
        <f>'Moving Avg'!F1391</f>
        <v>8.2838899999999995</v>
      </c>
      <c r="H1391" s="2">
        <f>'Moving Avg'!G1391</f>
        <v>8.0298860000000012</v>
      </c>
      <c r="I1391" s="2">
        <f>'Moving Avg'!H1391</f>
        <v>7.8807139999999887</v>
      </c>
      <c r="J1391" s="5" t="str">
        <f>OBV!F1391</f>
        <v>BULLISH</v>
      </c>
      <c r="K1391" s="5" t="str">
        <f>OBV!G1391</f>
        <v>NEUTRAL</v>
      </c>
      <c r="L1391" s="5" t="str">
        <f>OBV!H1391</f>
        <v>BULLISH DIVERGENCE</v>
      </c>
      <c r="M1391" s="7">
        <f t="shared" si="210"/>
        <v>25</v>
      </c>
      <c r="N1391" s="7">
        <f t="shared" si="211"/>
        <v>100</v>
      </c>
      <c r="O1391" s="7">
        <f t="shared" si="212"/>
        <v>50</v>
      </c>
      <c r="P1391" s="7">
        <f t="shared" si="213"/>
        <v>66.5</v>
      </c>
      <c r="Q1391" s="8">
        <f t="shared" si="214"/>
        <v>61.225000000000001</v>
      </c>
      <c r="R1391" s="8">
        <f t="shared" si="215"/>
        <v>59.125</v>
      </c>
      <c r="S1391" s="8">
        <f t="shared" si="216"/>
        <v>61.174999999999997</v>
      </c>
      <c r="T1391" s="8">
        <f t="shared" si="217"/>
        <v>60.375</v>
      </c>
      <c r="U1391" s="7">
        <f t="shared" si="218"/>
        <v>60.508333333333326</v>
      </c>
      <c r="V1391" s="7">
        <f t="shared" si="219"/>
        <v>60.474999999999994</v>
      </c>
    </row>
    <row r="1392" spans="1:22" ht="13.5" x14ac:dyDescent="0.25">
      <c r="A1392" s="3">
        <f>RSI!A1392</f>
        <v>44341</v>
      </c>
      <c r="B1392" s="2">
        <f>RSI!B1392</f>
        <v>8.3513999999999999</v>
      </c>
      <c r="C1392" s="2">
        <f>RSI!I1392</f>
        <v>60.380763691981464</v>
      </c>
      <c r="D1392" s="2">
        <f>MACD!E1392</f>
        <v>-0.12781683699701318</v>
      </c>
      <c r="E1392" s="2">
        <f>MACD!F1392</f>
        <v>-9.7436672123794144E-2</v>
      </c>
      <c r="F1392" s="2">
        <f>'Moving Avg'!D1392</f>
        <v>8.4194799999999983</v>
      </c>
      <c r="G1392" s="2">
        <f>'Moving Avg'!F1392</f>
        <v>8.2924049999999987</v>
      </c>
      <c r="H1392" s="2">
        <f>'Moving Avg'!G1392</f>
        <v>8.0401040000000012</v>
      </c>
      <c r="I1392" s="2">
        <f>'Moving Avg'!H1392</f>
        <v>7.8834979999999906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  <c r="M1392" s="7">
        <f t="shared" si="210"/>
        <v>25</v>
      </c>
      <c r="N1392" s="7">
        <f t="shared" si="211"/>
        <v>100</v>
      </c>
      <c r="O1392" s="7">
        <f t="shared" si="212"/>
        <v>50</v>
      </c>
      <c r="P1392" s="7">
        <f t="shared" si="213"/>
        <v>66.5</v>
      </c>
      <c r="Q1392" s="8">
        <f t="shared" si="214"/>
        <v>61.225000000000001</v>
      </c>
      <c r="R1392" s="8">
        <f t="shared" si="215"/>
        <v>59.125</v>
      </c>
      <c r="S1392" s="8">
        <f t="shared" si="216"/>
        <v>61.174999999999997</v>
      </c>
      <c r="T1392" s="8">
        <f t="shared" si="217"/>
        <v>60.375</v>
      </c>
      <c r="U1392" s="7">
        <f t="shared" si="218"/>
        <v>60.508333333333326</v>
      </c>
      <c r="V1392" s="7">
        <f t="shared" si="219"/>
        <v>60.474999999999994</v>
      </c>
    </row>
    <row r="1393" spans="1:22" ht="13.5" x14ac:dyDescent="0.25">
      <c r="A1393" s="3">
        <f>RSI!A1393</f>
        <v>44342</v>
      </c>
      <c r="B1393" s="2">
        <f>RSI!B1393</f>
        <v>8.3710000000000004</v>
      </c>
      <c r="C1393" s="2">
        <f>RSI!I1393</f>
        <v>61.835329599722527</v>
      </c>
      <c r="D1393" s="2">
        <f>MACD!E1393</f>
        <v>-8.856087969624582E-2</v>
      </c>
      <c r="E1393" s="2">
        <f>MACD!F1393</f>
        <v>-9.5661513638284484E-2</v>
      </c>
      <c r="F1393" s="2">
        <f>'Moving Avg'!D1393</f>
        <v>8.4063800000000004</v>
      </c>
      <c r="G1393" s="2">
        <f>'Moving Avg'!F1393</f>
        <v>8.2996099999999995</v>
      </c>
      <c r="H1393" s="2">
        <f>'Moving Avg'!G1393</f>
        <v>8.0528100000000009</v>
      </c>
      <c r="I1393" s="2">
        <f>'Moving Avg'!H1393</f>
        <v>7.8865434999999913</v>
      </c>
      <c r="J1393" s="5" t="str">
        <f>OBV!F1393</f>
        <v>BULLISH</v>
      </c>
      <c r="K1393" s="5" t="str">
        <f>OBV!G1393</f>
        <v>NEUTRAL</v>
      </c>
      <c r="L1393" s="5" t="str">
        <f>OBV!H1393</f>
        <v>BULLISH DIVERGENCE</v>
      </c>
      <c r="M1393" s="7">
        <f t="shared" si="210"/>
        <v>25</v>
      </c>
      <c r="N1393" s="7">
        <f t="shared" si="211"/>
        <v>0</v>
      </c>
      <c r="O1393" s="7">
        <f t="shared" si="212"/>
        <v>50</v>
      </c>
      <c r="P1393" s="7">
        <f t="shared" si="213"/>
        <v>66.5</v>
      </c>
      <c r="Q1393" s="8">
        <f t="shared" si="214"/>
        <v>26.225000000000001</v>
      </c>
      <c r="R1393" s="8">
        <f t="shared" si="215"/>
        <v>39.125</v>
      </c>
      <c r="S1393" s="8">
        <f t="shared" si="216"/>
        <v>46.174999999999997</v>
      </c>
      <c r="T1393" s="8">
        <f t="shared" si="217"/>
        <v>35.375</v>
      </c>
      <c r="U1393" s="7">
        <f t="shared" si="218"/>
        <v>37.174999999999997</v>
      </c>
      <c r="V1393" s="7">
        <f t="shared" si="219"/>
        <v>36.724999999999994</v>
      </c>
    </row>
    <row r="1394" spans="1:22" ht="13.5" x14ac:dyDescent="0.25">
      <c r="A1394" s="3">
        <f>RSI!A1394</f>
        <v>44343</v>
      </c>
      <c r="B1394" s="2">
        <f>RSI!B1394</f>
        <v>8.3841000000000001</v>
      </c>
      <c r="C1394" s="2">
        <f>RSI!I1394</f>
        <v>62.817894378548417</v>
      </c>
      <c r="D1394" s="2">
        <f>MACD!E1394</f>
        <v>-5.7019478623606901E-2</v>
      </c>
      <c r="E1394" s="2">
        <f>MACD!F1394</f>
        <v>-8.7933106635348965E-2</v>
      </c>
      <c r="F1394" s="2">
        <f>'Moving Avg'!D1394</f>
        <v>8.395900000000001</v>
      </c>
      <c r="G1394" s="2">
        <f>'Moving Avg'!F1394</f>
        <v>8.3074699999999986</v>
      </c>
      <c r="H1394" s="2">
        <f>'Moving Avg'!G1394</f>
        <v>8.0636820000000018</v>
      </c>
      <c r="I1394" s="2">
        <f>'Moving Avg'!H1394</f>
        <v>7.8895889999999902</v>
      </c>
      <c r="J1394" s="5" t="str">
        <f>OBV!F1394</f>
        <v>BULLISH</v>
      </c>
      <c r="K1394" s="5" t="str">
        <f>OBV!G1394</f>
        <v>NEUTRAL</v>
      </c>
      <c r="L1394" s="5" t="str">
        <f>OBV!H1394</f>
        <v>BULLISH DIVERGENCE</v>
      </c>
      <c r="M1394" s="7">
        <f t="shared" si="210"/>
        <v>25</v>
      </c>
      <c r="N1394" s="7">
        <f t="shared" si="211"/>
        <v>0</v>
      </c>
      <c r="O1394" s="7">
        <f t="shared" si="212"/>
        <v>50</v>
      </c>
      <c r="P1394" s="7">
        <f t="shared" si="213"/>
        <v>66.5</v>
      </c>
      <c r="Q1394" s="8">
        <f t="shared" si="214"/>
        <v>26.225000000000001</v>
      </c>
      <c r="R1394" s="8">
        <f t="shared" si="215"/>
        <v>39.125</v>
      </c>
      <c r="S1394" s="8">
        <f t="shared" si="216"/>
        <v>46.174999999999997</v>
      </c>
      <c r="T1394" s="8">
        <f t="shared" si="217"/>
        <v>35.375</v>
      </c>
      <c r="U1394" s="7">
        <f t="shared" si="218"/>
        <v>37.174999999999997</v>
      </c>
      <c r="V1394" s="7">
        <f t="shared" si="219"/>
        <v>36.724999999999994</v>
      </c>
    </row>
    <row r="1395" spans="1:22" ht="13.5" x14ac:dyDescent="0.25">
      <c r="A1395" s="3">
        <f>RSI!A1395</f>
        <v>44344</v>
      </c>
      <c r="B1395" s="2">
        <f>RSI!B1395</f>
        <v>8.3316999999999997</v>
      </c>
      <c r="C1395" s="2">
        <f>RSI!I1395</f>
        <v>56.546682401871479</v>
      </c>
      <c r="D1395" s="2">
        <f>MACD!E1395</f>
        <v>-2.7179127599474384E-2</v>
      </c>
      <c r="E1395" s="2">
        <f>MACD!F1395</f>
        <v>-7.5782310828174063E-2</v>
      </c>
      <c r="F1395" s="2">
        <f>'Moving Avg'!D1395</f>
        <v>8.3644599999999993</v>
      </c>
      <c r="G1395" s="2">
        <f>'Moving Avg'!F1395</f>
        <v>8.3127099999999992</v>
      </c>
      <c r="H1395" s="2">
        <f>'Moving Avg'!G1395</f>
        <v>8.0724580000000028</v>
      </c>
      <c r="I1395" s="2">
        <f>'Moving Avg'!H1395</f>
        <v>7.8924379999999905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  <c r="M1395" s="7">
        <f t="shared" si="210"/>
        <v>25</v>
      </c>
      <c r="N1395" s="7">
        <f t="shared" si="211"/>
        <v>0</v>
      </c>
      <c r="O1395" s="7">
        <f t="shared" si="212"/>
        <v>50</v>
      </c>
      <c r="P1395" s="7">
        <f t="shared" si="213"/>
        <v>0</v>
      </c>
      <c r="Q1395" s="8">
        <f t="shared" si="214"/>
        <v>16.25</v>
      </c>
      <c r="R1395" s="8">
        <f t="shared" si="215"/>
        <v>22.5</v>
      </c>
      <c r="S1395" s="8">
        <f t="shared" si="216"/>
        <v>16.25</v>
      </c>
      <c r="T1395" s="8">
        <f t="shared" si="217"/>
        <v>18.75</v>
      </c>
      <c r="U1395" s="7">
        <f t="shared" si="218"/>
        <v>18.333333333333332</v>
      </c>
      <c r="V1395" s="7">
        <f t="shared" si="219"/>
        <v>18.4375</v>
      </c>
    </row>
    <row r="1396" spans="1:22" ht="13.5" x14ac:dyDescent="0.25">
      <c r="A1396" s="3">
        <f>RSI!A1396</f>
        <v>44347</v>
      </c>
      <c r="B1396" s="2">
        <f>RSI!B1396</f>
        <v>8.3841000000000001</v>
      </c>
      <c r="C1396" s="2">
        <f>RSI!I1396</f>
        <v>60.764887492980037</v>
      </c>
      <c r="D1396" s="2">
        <f>MACD!E1396</f>
        <v>-6.1773810409722074E-3</v>
      </c>
      <c r="E1396" s="2">
        <f>MACD!F1396</f>
        <v>-6.1861324870733696E-2</v>
      </c>
      <c r="F1396" s="2">
        <f>'Moving Avg'!D1396</f>
        <v>8.3644599999999993</v>
      </c>
      <c r="G1396" s="2">
        <f>'Moving Avg'!F1396</f>
        <v>8.3225349999999985</v>
      </c>
      <c r="H1396" s="2">
        <f>'Moving Avg'!G1396</f>
        <v>8.0824140000000018</v>
      </c>
      <c r="I1396" s="2">
        <f>'Moving Avg'!H1396</f>
        <v>7.8955489999999928</v>
      </c>
      <c r="J1396" s="5" t="str">
        <f>OBV!F1396</f>
        <v>BEARISH</v>
      </c>
      <c r="K1396" s="5" t="str">
        <f>OBV!G1396</f>
        <v>WEAK</v>
      </c>
      <c r="L1396" s="5" t="str">
        <f>OBV!H1396</f>
        <v>NEUTRAL</v>
      </c>
      <c r="M1396" s="7">
        <f t="shared" si="210"/>
        <v>25</v>
      </c>
      <c r="N1396" s="7">
        <f t="shared" si="211"/>
        <v>0</v>
      </c>
      <c r="O1396" s="7">
        <f t="shared" si="212"/>
        <v>50</v>
      </c>
      <c r="P1396" s="7">
        <f t="shared" si="213"/>
        <v>0</v>
      </c>
      <c r="Q1396" s="8">
        <f t="shared" si="214"/>
        <v>16.25</v>
      </c>
      <c r="R1396" s="8">
        <f t="shared" si="215"/>
        <v>22.5</v>
      </c>
      <c r="S1396" s="8">
        <f t="shared" si="216"/>
        <v>16.25</v>
      </c>
      <c r="T1396" s="8">
        <f t="shared" si="217"/>
        <v>18.75</v>
      </c>
      <c r="U1396" s="7">
        <f t="shared" si="218"/>
        <v>18.333333333333332</v>
      </c>
      <c r="V1396" s="7">
        <f t="shared" si="219"/>
        <v>18.4375</v>
      </c>
    </row>
    <row r="1397" spans="1:22" ht="13.5" x14ac:dyDescent="0.25">
      <c r="A1397" s="3">
        <f>RSI!A1397</f>
        <v>44348</v>
      </c>
      <c r="B1397" s="2">
        <f>RSI!B1397</f>
        <v>8.3841000000000001</v>
      </c>
      <c r="C1397" s="2">
        <f>RSI!I1397</f>
        <v>60.764887492980044</v>
      </c>
      <c r="D1397" s="2">
        <f>MACD!E1397</f>
        <v>1.0944527300200235E-2</v>
      </c>
      <c r="E1397" s="2">
        <f>MACD!F1397</f>
        <v>-4.7300154436546914E-2</v>
      </c>
      <c r="F1397" s="2">
        <f>'Moving Avg'!D1397</f>
        <v>8.3710000000000004</v>
      </c>
      <c r="G1397" s="2">
        <f>'Moving Avg'!F1397</f>
        <v>8.3323599999999978</v>
      </c>
      <c r="H1397" s="2">
        <f>'Moving Avg'!G1397</f>
        <v>8.0953820000000025</v>
      </c>
      <c r="I1397" s="2">
        <f>'Moving Avg'!H1397</f>
        <v>7.8986599999999934</v>
      </c>
      <c r="J1397" s="5" t="str">
        <f>OBV!F1397</f>
        <v>BEARISH</v>
      </c>
      <c r="K1397" s="5" t="str">
        <f>OBV!G1397</f>
        <v>WEAK</v>
      </c>
      <c r="L1397" s="5" t="str">
        <f>OBV!H1397</f>
        <v>BEARISH DIVERGENCE</v>
      </c>
      <c r="M1397" s="7">
        <f t="shared" si="210"/>
        <v>25</v>
      </c>
      <c r="N1397" s="7">
        <f t="shared" si="211"/>
        <v>0</v>
      </c>
      <c r="O1397" s="7">
        <f t="shared" si="212"/>
        <v>50</v>
      </c>
      <c r="P1397" s="7">
        <f t="shared" si="213"/>
        <v>0</v>
      </c>
      <c r="Q1397" s="8">
        <f t="shared" si="214"/>
        <v>16.25</v>
      </c>
      <c r="R1397" s="8">
        <f t="shared" si="215"/>
        <v>22.5</v>
      </c>
      <c r="S1397" s="8">
        <f t="shared" si="216"/>
        <v>16.25</v>
      </c>
      <c r="T1397" s="8">
        <f t="shared" si="217"/>
        <v>18.75</v>
      </c>
      <c r="U1397" s="7">
        <f t="shared" si="218"/>
        <v>18.333333333333332</v>
      </c>
      <c r="V1397" s="7">
        <f t="shared" si="219"/>
        <v>18.4375</v>
      </c>
    </row>
    <row r="1398" spans="1:22" ht="13.5" x14ac:dyDescent="0.25">
      <c r="A1398" s="3">
        <f>RSI!A1398</f>
        <v>44349</v>
      </c>
      <c r="B1398" s="2">
        <f>RSI!B1398</f>
        <v>8.3841000000000001</v>
      </c>
      <c r="C1398" s="2">
        <f>RSI!I1398</f>
        <v>60.764887492980044</v>
      </c>
      <c r="D1398" s="2">
        <f>MACD!E1398</f>
        <v>2.4831554891713736E-2</v>
      </c>
      <c r="E1398" s="2">
        <f>MACD!F1398</f>
        <v>-3.2873812570894785E-2</v>
      </c>
      <c r="F1398" s="2">
        <f>'Moving Avg'!D1398</f>
        <v>8.373619999999999</v>
      </c>
      <c r="G1398" s="2">
        <f>'Moving Avg'!F1398</f>
        <v>8.3487349999999978</v>
      </c>
      <c r="H1398" s="2">
        <f>'Moving Avg'!G1398</f>
        <v>8.1083500000000033</v>
      </c>
      <c r="I1398" s="2">
        <f>'Moving Avg'!H1398</f>
        <v>7.9018039999999914</v>
      </c>
      <c r="J1398" s="5" t="str">
        <f>OBV!F1398</f>
        <v>BEARISH</v>
      </c>
      <c r="K1398" s="5" t="str">
        <f>OBV!G1398</f>
        <v>WEAK</v>
      </c>
      <c r="L1398" s="5" t="str">
        <f>OBV!H1398</f>
        <v>BEARISH DIVERGENCE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0</v>
      </c>
      <c r="Q1398" s="8">
        <f t="shared" si="214"/>
        <v>16.25</v>
      </c>
      <c r="R1398" s="8">
        <f t="shared" si="215"/>
        <v>22.5</v>
      </c>
      <c r="S1398" s="8">
        <f t="shared" si="216"/>
        <v>16.25</v>
      </c>
      <c r="T1398" s="8">
        <f t="shared" si="217"/>
        <v>18.75</v>
      </c>
      <c r="U1398" s="7">
        <f t="shared" si="218"/>
        <v>18.333333333333332</v>
      </c>
      <c r="V1398" s="7">
        <f t="shared" si="219"/>
        <v>18.4375</v>
      </c>
    </row>
    <row r="1399" spans="1:22" ht="13.5" x14ac:dyDescent="0.25">
      <c r="A1399" s="3">
        <f>RSI!A1399</f>
        <v>44350</v>
      </c>
      <c r="B1399" s="2">
        <f>RSI!B1399</f>
        <v>8.3841000000000001</v>
      </c>
      <c r="C1399" s="2">
        <f>RSI!I1399</f>
        <v>60.764887492980044</v>
      </c>
      <c r="D1399" s="2">
        <f>MACD!E1399</f>
        <v>3.602587502875032E-2</v>
      </c>
      <c r="E1399" s="2">
        <f>MACD!F1399</f>
        <v>-1.9093875050965766E-2</v>
      </c>
      <c r="F1399" s="2">
        <f>'Moving Avg'!D1399</f>
        <v>8.373619999999999</v>
      </c>
      <c r="G1399" s="2">
        <f>'Moving Avg'!F1399</f>
        <v>8.3651099999999978</v>
      </c>
      <c r="H1399" s="2">
        <f>'Moving Avg'!G1399</f>
        <v>8.1211880000000036</v>
      </c>
      <c r="I1399" s="2">
        <f>'Moving Avg'!H1399</f>
        <v>7.9049149999999937</v>
      </c>
      <c r="J1399" s="5" t="str">
        <f>OBV!F1399</f>
        <v>BEARISH</v>
      </c>
      <c r="K1399" s="5" t="str">
        <f>OBV!G1399</f>
        <v>WEAK</v>
      </c>
      <c r="L1399" s="5" t="str">
        <f>OBV!H1399</f>
        <v>NEUTRAL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0</v>
      </c>
      <c r="Q1399" s="8">
        <f t="shared" si="214"/>
        <v>16.25</v>
      </c>
      <c r="R1399" s="8">
        <f t="shared" si="215"/>
        <v>22.5</v>
      </c>
      <c r="S1399" s="8">
        <f t="shared" si="216"/>
        <v>16.25</v>
      </c>
      <c r="T1399" s="8">
        <f t="shared" si="217"/>
        <v>18.75</v>
      </c>
      <c r="U1399" s="7">
        <f t="shared" si="218"/>
        <v>18.333333333333332</v>
      </c>
      <c r="V1399" s="7">
        <f t="shared" si="219"/>
        <v>18.4375</v>
      </c>
    </row>
    <row r="1400" spans="1:22" ht="13.5" x14ac:dyDescent="0.25">
      <c r="A1400" s="3">
        <f>RSI!A1400</f>
        <v>44351</v>
      </c>
      <c r="B1400" s="2">
        <f>RSI!B1400</f>
        <v>8.3316999999999997</v>
      </c>
      <c r="C1400" s="2">
        <f>RSI!I1400</f>
        <v>53.747124178741899</v>
      </c>
      <c r="D1400" s="2">
        <f>MACD!E1400</f>
        <v>5.6925973426386278E-2</v>
      </c>
      <c r="E1400" s="2">
        <f>MACD!F1400</f>
        <v>-3.8899053554953579E-3</v>
      </c>
      <c r="F1400" s="2">
        <f>'Moving Avg'!D1400</f>
        <v>8.373619999999999</v>
      </c>
      <c r="G1400" s="2">
        <f>'Moving Avg'!F1400</f>
        <v>8.3788649999999993</v>
      </c>
      <c r="H1400" s="2">
        <f>'Moving Avg'!G1400</f>
        <v>8.1329780000000014</v>
      </c>
      <c r="I1400" s="2">
        <f>'Moving Avg'!H1400</f>
        <v>7.9078294999999947</v>
      </c>
      <c r="J1400" s="5" t="str">
        <f>OBV!F1400</f>
        <v>BULLISH</v>
      </c>
      <c r="K1400" s="5" t="str">
        <f>OBV!G1400</f>
        <v>STRONG</v>
      </c>
      <c r="L1400" s="5" t="str">
        <f>OBV!H1400</f>
        <v>NEUTRAL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66</v>
      </c>
      <c r="Q1400" s="8">
        <f t="shared" si="214"/>
        <v>26.15</v>
      </c>
      <c r="R1400" s="8">
        <f t="shared" si="215"/>
        <v>39</v>
      </c>
      <c r="S1400" s="8">
        <f t="shared" si="216"/>
        <v>45.95</v>
      </c>
      <c r="T1400" s="8">
        <f t="shared" si="217"/>
        <v>35.25</v>
      </c>
      <c r="U1400" s="7">
        <f t="shared" si="218"/>
        <v>37.033333333333339</v>
      </c>
      <c r="V1400" s="7">
        <f t="shared" si="219"/>
        <v>36.587500000000006</v>
      </c>
    </row>
    <row r="1401" spans="1:22" ht="13.5" x14ac:dyDescent="0.25">
      <c r="A1401" s="3">
        <f>RSI!A1401</f>
        <v>44354</v>
      </c>
      <c r="B1401" s="2">
        <f>RSI!B1401</f>
        <v>8.3316999999999997</v>
      </c>
      <c r="C1401" s="2">
        <f>RSI!I1401</f>
        <v>53.747124178741906</v>
      </c>
      <c r="D1401" s="2">
        <f>MACD!E1401</f>
        <v>5.8320341419674904E-2</v>
      </c>
      <c r="E1401" s="2">
        <f>MACD!F1401</f>
        <v>8.5521439995386948E-3</v>
      </c>
      <c r="F1401" s="2">
        <f>'Moving Avg'!D1401</f>
        <v>8.3631399999999996</v>
      </c>
      <c r="G1401" s="2">
        <f>'Moving Avg'!F1401</f>
        <v>8.3919650000000008</v>
      </c>
      <c r="H1401" s="2">
        <f>'Moving Avg'!G1401</f>
        <v>8.1426720000000028</v>
      </c>
      <c r="I1401" s="2">
        <f>'Moving Avg'!H1401</f>
        <v>7.9116284999999946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16.5</v>
      </c>
      <c r="Q1401" s="8">
        <f t="shared" si="214"/>
        <v>18.725000000000001</v>
      </c>
      <c r="R1401" s="8">
        <f t="shared" si="215"/>
        <v>26.625</v>
      </c>
      <c r="S1401" s="8">
        <f t="shared" si="216"/>
        <v>23.675000000000001</v>
      </c>
      <c r="T1401" s="8">
        <f t="shared" si="217"/>
        <v>22.875</v>
      </c>
      <c r="U1401" s="7">
        <f t="shared" si="218"/>
        <v>23.008333333333336</v>
      </c>
      <c r="V1401" s="7">
        <f t="shared" si="219"/>
        <v>22.975000000000001</v>
      </c>
    </row>
    <row r="1402" spans="1:22" ht="13.5" x14ac:dyDescent="0.25">
      <c r="A1402" s="3">
        <f>RSI!A1402</f>
        <v>44355</v>
      </c>
      <c r="B1402" s="2">
        <f>RSI!B1402</f>
        <v>8.3710000000000004</v>
      </c>
      <c r="C1402" s="2">
        <f>RSI!I1402</f>
        <v>57.969361465731744</v>
      </c>
      <c r="D1402" s="2">
        <f>MACD!E1402</f>
        <v>5.1403446355502425E-2</v>
      </c>
      <c r="E1402" s="2">
        <f>MACD!F1402</f>
        <v>1.7122404470731441E-2</v>
      </c>
      <c r="F1402" s="2">
        <f>'Moving Avg'!D1402</f>
        <v>8.3605199999999993</v>
      </c>
      <c r="G1402" s="2">
        <f>'Moving Avg'!F1402</f>
        <v>8.3968750000000014</v>
      </c>
      <c r="H1402" s="2">
        <f>'Moving Avg'!G1402</f>
        <v>8.1531520000000022</v>
      </c>
      <c r="I1402" s="2">
        <f>'Moving Avg'!H1402</f>
        <v>7.9156564999999954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16.5</v>
      </c>
      <c r="Q1402" s="8">
        <f t="shared" si="214"/>
        <v>18.725000000000001</v>
      </c>
      <c r="R1402" s="8">
        <f t="shared" si="215"/>
        <v>26.625</v>
      </c>
      <c r="S1402" s="8">
        <f t="shared" si="216"/>
        <v>23.675000000000001</v>
      </c>
      <c r="T1402" s="8">
        <f t="shared" si="217"/>
        <v>22.875</v>
      </c>
      <c r="U1402" s="7">
        <f t="shared" si="218"/>
        <v>23.008333333333336</v>
      </c>
      <c r="V1402" s="7">
        <f t="shared" si="219"/>
        <v>22.975000000000001</v>
      </c>
    </row>
    <row r="1403" spans="1:22" ht="13.5" x14ac:dyDescent="0.25">
      <c r="A1403" s="3">
        <f>RSI!A1403</f>
        <v>44356</v>
      </c>
      <c r="B1403" s="2">
        <f>RSI!B1403</f>
        <v>8.3710000000000004</v>
      </c>
      <c r="C1403" s="2">
        <f>RSI!I1403</f>
        <v>57.969361465731744</v>
      </c>
      <c r="D1403" s="2">
        <f>MACD!E1403</f>
        <v>4.8190455107441466E-2</v>
      </c>
      <c r="E1403" s="2">
        <f>MACD!F1403</f>
        <v>2.3336014598073447E-2</v>
      </c>
      <c r="F1403" s="2">
        <f>'Moving Avg'!D1403</f>
        <v>8.3579000000000008</v>
      </c>
      <c r="G1403" s="2">
        <f>'Moving Avg'!F1403</f>
        <v>8.3936000000000028</v>
      </c>
      <c r="H1403" s="2">
        <f>'Moving Avg'!G1403</f>
        <v>8.1646800000000006</v>
      </c>
      <c r="I1403" s="2">
        <f>'Moving Avg'!H1403</f>
        <v>7.9187019999999961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16.5</v>
      </c>
      <c r="Q1403" s="8">
        <f t="shared" si="214"/>
        <v>18.725000000000001</v>
      </c>
      <c r="R1403" s="8">
        <f t="shared" si="215"/>
        <v>26.625</v>
      </c>
      <c r="S1403" s="8">
        <f t="shared" si="216"/>
        <v>23.675000000000001</v>
      </c>
      <c r="T1403" s="8">
        <f t="shared" si="217"/>
        <v>22.875</v>
      </c>
      <c r="U1403" s="7">
        <f t="shared" si="218"/>
        <v>23.008333333333336</v>
      </c>
      <c r="V1403" s="7">
        <f t="shared" si="219"/>
        <v>22.975000000000001</v>
      </c>
    </row>
    <row r="1404" spans="1:22" ht="13.5" x14ac:dyDescent="0.25">
      <c r="A1404" s="3">
        <f>RSI!A1404</f>
        <v>44357</v>
      </c>
      <c r="B1404" s="2">
        <f>RSI!B1404</f>
        <v>8.3383000000000003</v>
      </c>
      <c r="C1404" s="2">
        <f>RSI!I1404</f>
        <v>53.27623764449298</v>
      </c>
      <c r="D1404" s="2">
        <f>MACD!E1404</f>
        <v>4.9561582134089122E-2</v>
      </c>
      <c r="E1404" s="2">
        <f>MACD!F1404</f>
        <v>2.8581128105276583E-2</v>
      </c>
      <c r="F1404" s="2">
        <f>'Moving Avg'!D1404</f>
        <v>8.3487400000000012</v>
      </c>
      <c r="G1404" s="2">
        <f>'Moving Avg'!F1404</f>
        <v>8.3886900000000022</v>
      </c>
      <c r="H1404" s="2">
        <f>'Moving Avg'!G1404</f>
        <v>8.1766020000000008</v>
      </c>
      <c r="I1404" s="2">
        <f>'Moving Avg'!H1404</f>
        <v>7.9216169999999968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16.5</v>
      </c>
      <c r="Q1404" s="8">
        <f t="shared" si="214"/>
        <v>18.725000000000001</v>
      </c>
      <c r="R1404" s="8">
        <f t="shared" si="215"/>
        <v>26.625</v>
      </c>
      <c r="S1404" s="8">
        <f t="shared" si="216"/>
        <v>23.675000000000001</v>
      </c>
      <c r="T1404" s="8">
        <f t="shared" si="217"/>
        <v>22.875</v>
      </c>
      <c r="U1404" s="7">
        <f t="shared" si="218"/>
        <v>23.008333333333336</v>
      </c>
      <c r="V1404" s="7">
        <f t="shared" si="219"/>
        <v>22.975000000000001</v>
      </c>
    </row>
    <row r="1405" spans="1:22" ht="13.5" x14ac:dyDescent="0.25">
      <c r="A1405" s="3">
        <f>RSI!A1405</f>
        <v>44358</v>
      </c>
      <c r="B1405" s="2">
        <f>RSI!B1405</f>
        <v>8.4430999999999994</v>
      </c>
      <c r="C1405" s="2">
        <f>RSI!I1405</f>
        <v>63.480590284936824</v>
      </c>
      <c r="D1405" s="2">
        <f>MACD!E1405</f>
        <v>3.4768458498168897E-2</v>
      </c>
      <c r="E1405" s="2">
        <f>MACD!F1405</f>
        <v>2.9818594183855046E-2</v>
      </c>
      <c r="F1405" s="2">
        <f>'Moving Avg'!D1405</f>
        <v>8.3710200000000015</v>
      </c>
      <c r="G1405" s="2">
        <f>'Moving Avg'!F1405</f>
        <v>8.3890200000000004</v>
      </c>
      <c r="H1405" s="2">
        <f>'Moving Avg'!G1405</f>
        <v>8.1906200000000009</v>
      </c>
      <c r="I1405" s="2">
        <f>'Moving Avg'!H1405</f>
        <v>7.925186999999994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83.5</v>
      </c>
      <c r="Q1405" s="8">
        <f t="shared" si="214"/>
        <v>28.774999999999999</v>
      </c>
      <c r="R1405" s="8">
        <f t="shared" si="215"/>
        <v>43.375</v>
      </c>
      <c r="S1405" s="8">
        <f t="shared" si="216"/>
        <v>53.825000000000003</v>
      </c>
      <c r="T1405" s="8">
        <f t="shared" si="217"/>
        <v>39.625</v>
      </c>
      <c r="U1405" s="7">
        <f t="shared" si="218"/>
        <v>41.991666666666667</v>
      </c>
      <c r="V1405" s="7">
        <f t="shared" si="219"/>
        <v>41.400000000000006</v>
      </c>
    </row>
    <row r="1406" spans="1:22" ht="13.5" x14ac:dyDescent="0.25">
      <c r="A1406" s="3">
        <f>RSI!A1406</f>
        <v>44361</v>
      </c>
      <c r="B1406" s="2">
        <f>RSI!B1406</f>
        <v>8.3971999999999998</v>
      </c>
      <c r="C1406" s="2">
        <f>RSI!I1406</f>
        <v>57.55209008768783</v>
      </c>
      <c r="D1406" s="2">
        <f>MACD!E1406</f>
        <v>3.2974205410219781E-2</v>
      </c>
      <c r="E1406" s="2">
        <f>MACD!F1406</f>
        <v>3.0449716429127995E-2</v>
      </c>
      <c r="F1406" s="2">
        <f>'Moving Avg'!D1406</f>
        <v>8.3841199999999994</v>
      </c>
      <c r="G1406" s="2">
        <f>'Moving Avg'!F1406</f>
        <v>8.3870550000000001</v>
      </c>
      <c r="H1406" s="2">
        <f>'Moving Avg'!G1406</f>
        <v>8.2037199999999988</v>
      </c>
      <c r="I1406" s="2">
        <f>'Moving Avg'!H1406</f>
        <v>7.9275449999999941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83.5</v>
      </c>
      <c r="Q1406" s="8">
        <f t="shared" si="214"/>
        <v>28.774999999999999</v>
      </c>
      <c r="R1406" s="8">
        <f t="shared" si="215"/>
        <v>43.375</v>
      </c>
      <c r="S1406" s="8">
        <f t="shared" si="216"/>
        <v>53.825000000000003</v>
      </c>
      <c r="T1406" s="8">
        <f t="shared" si="217"/>
        <v>39.625</v>
      </c>
      <c r="U1406" s="7">
        <f t="shared" si="218"/>
        <v>41.991666666666667</v>
      </c>
      <c r="V1406" s="7">
        <f t="shared" si="219"/>
        <v>41.400000000000006</v>
      </c>
    </row>
    <row r="1407" spans="1:22" ht="13.5" x14ac:dyDescent="0.25">
      <c r="A1407" s="3">
        <f>RSI!A1407</f>
        <v>44362</v>
      </c>
      <c r="B1407" s="2">
        <f>RSI!B1407</f>
        <v>8.4038000000000004</v>
      </c>
      <c r="C1407" s="2">
        <f>RSI!I1407</f>
        <v>58.15720863492195</v>
      </c>
      <c r="D1407" s="2">
        <f>MACD!E1407</f>
        <v>3.0554500507578908E-2</v>
      </c>
      <c r="E1407" s="2">
        <f>MACD!F1407</f>
        <v>3.047067324481818E-2</v>
      </c>
      <c r="F1407" s="2">
        <f>'Moving Avg'!D1407</f>
        <v>8.3906799999999997</v>
      </c>
      <c r="G1407" s="2">
        <f>'Moving Avg'!F1407</f>
        <v>8.3854199999999999</v>
      </c>
      <c r="H1407" s="2">
        <f>'Moving Avg'!G1407</f>
        <v>8.2159040000000001</v>
      </c>
      <c r="I1407" s="2">
        <f>'Moving Avg'!H1407</f>
        <v>7.9299359999999943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83.5</v>
      </c>
      <c r="Q1407" s="8">
        <f t="shared" si="214"/>
        <v>28.774999999999999</v>
      </c>
      <c r="R1407" s="8">
        <f t="shared" si="215"/>
        <v>43.375</v>
      </c>
      <c r="S1407" s="8">
        <f t="shared" si="216"/>
        <v>53.825000000000003</v>
      </c>
      <c r="T1407" s="8">
        <f t="shared" si="217"/>
        <v>39.625</v>
      </c>
      <c r="U1407" s="7">
        <f t="shared" si="218"/>
        <v>41.991666666666667</v>
      </c>
      <c r="V1407" s="7">
        <f t="shared" si="219"/>
        <v>41.400000000000006</v>
      </c>
    </row>
    <row r="1408" spans="1:22" ht="13.5" x14ac:dyDescent="0.25">
      <c r="A1408" s="3">
        <f>RSI!A1408</f>
        <v>44363</v>
      </c>
      <c r="B1408" s="2">
        <f>RSI!B1408</f>
        <v>8.4038000000000004</v>
      </c>
      <c r="C1408" s="2">
        <f>RSI!I1408</f>
        <v>58.15720863492195</v>
      </c>
      <c r="D1408" s="2">
        <f>MACD!E1408</f>
        <v>2.8086019452716826E-2</v>
      </c>
      <c r="E1408" s="2">
        <f>MACD!F1408</f>
        <v>2.9993742486397912E-2</v>
      </c>
      <c r="F1408" s="2">
        <f>'Moving Avg'!D1408</f>
        <v>8.39724</v>
      </c>
      <c r="G1408" s="2">
        <f>'Moving Avg'!F1408</f>
        <v>8.3837849999999978</v>
      </c>
      <c r="H1408" s="2">
        <f>'Moving Avg'!G1408</f>
        <v>8.2280879999999996</v>
      </c>
      <c r="I1408" s="2">
        <f>'Moving Avg'!H1408</f>
        <v>7.9335059999999942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  <c r="M1408" s="7">
        <f t="shared" si="210"/>
        <v>25</v>
      </c>
      <c r="N1408" s="7">
        <f t="shared" si="211"/>
        <v>45</v>
      </c>
      <c r="O1408" s="7">
        <f t="shared" si="212"/>
        <v>50</v>
      </c>
      <c r="P1408" s="7">
        <f t="shared" si="213"/>
        <v>83.5</v>
      </c>
      <c r="Q1408" s="8">
        <f t="shared" si="214"/>
        <v>44.524999999999999</v>
      </c>
      <c r="R1408" s="8">
        <f t="shared" si="215"/>
        <v>52.375</v>
      </c>
      <c r="S1408" s="8">
        <f t="shared" si="216"/>
        <v>60.575000000000003</v>
      </c>
      <c r="T1408" s="8">
        <f t="shared" si="217"/>
        <v>50.875</v>
      </c>
      <c r="U1408" s="7">
        <f t="shared" si="218"/>
        <v>52.491666666666674</v>
      </c>
      <c r="V1408" s="7">
        <f t="shared" si="219"/>
        <v>52.087500000000006</v>
      </c>
    </row>
    <row r="1409" spans="1:22" ht="13.5" x14ac:dyDescent="0.25">
      <c r="A1409" s="3">
        <f>RSI!A1409</f>
        <v>44364</v>
      </c>
      <c r="B1409" s="2">
        <f>RSI!B1409</f>
        <v>8.4038000000000004</v>
      </c>
      <c r="C1409" s="2">
        <f>RSI!I1409</f>
        <v>58.15720863492195</v>
      </c>
      <c r="D1409" s="2">
        <f>MACD!E1409</f>
        <v>2.5607454302008392E-2</v>
      </c>
      <c r="E1409" s="2">
        <f>MACD!F1409</f>
        <v>2.9116484849520011E-2</v>
      </c>
      <c r="F1409" s="2">
        <f>'Moving Avg'!D1409</f>
        <v>8.4103399999999997</v>
      </c>
      <c r="G1409" s="2">
        <f>'Moving Avg'!F1409</f>
        <v>8.3821499999999993</v>
      </c>
      <c r="H1409" s="2">
        <f>'Moving Avg'!G1409</f>
        <v>8.2402719999999992</v>
      </c>
      <c r="I1409" s="2">
        <f>'Moving Avg'!H1409</f>
        <v>7.9377639999999943</v>
      </c>
      <c r="J1409" s="5" t="str">
        <f>OBV!F1409</f>
        <v>BULLISH</v>
      </c>
      <c r="K1409" s="5" t="str">
        <f>OBV!G1409</f>
        <v>STRONG</v>
      </c>
      <c r="L1409" s="5" t="str">
        <f>OBV!H1409</f>
        <v>CONFIRMED BULLISH</v>
      </c>
      <c r="M1409" s="7">
        <f t="shared" si="210"/>
        <v>25</v>
      </c>
      <c r="N1409" s="7">
        <f t="shared" si="211"/>
        <v>45</v>
      </c>
      <c r="O1409" s="7">
        <f t="shared" si="212"/>
        <v>50</v>
      </c>
      <c r="P1409" s="7">
        <f t="shared" si="213"/>
        <v>100</v>
      </c>
      <c r="Q1409" s="8">
        <f t="shared" si="214"/>
        <v>47</v>
      </c>
      <c r="R1409" s="8">
        <f t="shared" si="215"/>
        <v>56.5</v>
      </c>
      <c r="S1409" s="8">
        <f t="shared" si="216"/>
        <v>68</v>
      </c>
      <c r="T1409" s="8">
        <f t="shared" si="217"/>
        <v>55</v>
      </c>
      <c r="U1409" s="7">
        <f t="shared" si="218"/>
        <v>57.166666666666664</v>
      </c>
      <c r="V1409" s="7">
        <f t="shared" si="219"/>
        <v>56.625</v>
      </c>
    </row>
    <row r="1410" spans="1:22" ht="13.5" x14ac:dyDescent="0.25">
      <c r="A1410" s="3">
        <f>RSI!A1410</f>
        <v>44365</v>
      </c>
      <c r="B1410" s="2">
        <f>RSI!B1410</f>
        <v>8.4102999999999994</v>
      </c>
      <c r="C1410" s="2">
        <f>RSI!I1410</f>
        <v>58.878281055818334</v>
      </c>
      <c r="D1410" s="2">
        <f>MACD!E1410</f>
        <v>1.4606214320092903E-2</v>
      </c>
      <c r="E1410" s="2">
        <f>MACD!F1410</f>
        <v>2.6214430743634592E-2</v>
      </c>
      <c r="F1410" s="2">
        <f>'Moving Avg'!D1410</f>
        <v>8.4037800000000011</v>
      </c>
      <c r="G1410" s="2">
        <f>'Moving Avg'!F1410</f>
        <v>8.3782199999999989</v>
      </c>
      <c r="H1410" s="2">
        <f>'Moving Avg'!G1410</f>
        <v>8.2538959999999992</v>
      </c>
      <c r="I1410" s="2">
        <f>'Moving Avg'!H1410</f>
        <v>7.9417919999999924</v>
      </c>
      <c r="J1410" s="5" t="str">
        <f>OBV!F1410</f>
        <v>BULLISH</v>
      </c>
      <c r="K1410" s="5" t="str">
        <f>OBV!G1410</f>
        <v>NEUTRAL</v>
      </c>
      <c r="L1410" s="5" t="str">
        <f>OBV!H1410</f>
        <v>BULLISH DIVERGENCE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45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66.5</v>
      </c>
      <c r="Q1410" s="8">
        <f t="shared" si="214"/>
        <v>41.975000000000001</v>
      </c>
      <c r="R1410" s="8">
        <f t="shared" si="215"/>
        <v>48.125</v>
      </c>
      <c r="S1410" s="8">
        <f t="shared" si="216"/>
        <v>52.924999999999997</v>
      </c>
      <c r="T1410" s="8">
        <f t="shared" si="217"/>
        <v>46.625</v>
      </c>
      <c r="U1410" s="7">
        <f t="shared" si="218"/>
        <v>47.67499999999999</v>
      </c>
      <c r="V1410" s="7">
        <f t="shared" si="219"/>
        <v>47.412499999999994</v>
      </c>
    </row>
    <row r="1411" spans="1:22" ht="13.5" x14ac:dyDescent="0.25">
      <c r="A1411" s="3">
        <f>RSI!A1411</f>
        <v>44368</v>
      </c>
      <c r="B1411" s="2">
        <f>RSI!B1411</f>
        <v>8.3841000000000001</v>
      </c>
      <c r="C1411" s="2">
        <f>RSI!I1411</f>
        <v>54.780428927128604</v>
      </c>
      <c r="D1411" s="2">
        <f>MACD!E1411</f>
        <v>6.8655708662248571E-3</v>
      </c>
      <c r="E1411" s="2">
        <f>MACD!F1411</f>
        <v>2.2344658768152646E-2</v>
      </c>
      <c r="F1411" s="2">
        <f>'Moving Avg'!D1411</f>
        <v>8.4011600000000008</v>
      </c>
      <c r="G1411" s="2">
        <f>'Moving Avg'!F1411</f>
        <v>8.3782199999999989</v>
      </c>
      <c r="H1411" s="2">
        <f>'Moving Avg'!G1411</f>
        <v>8.2668639999999982</v>
      </c>
      <c r="I1411" s="2">
        <f>'Moving Avg'!H1411</f>
        <v>7.9446084999999922</v>
      </c>
      <c r="J1411" s="5" t="str">
        <f>OBV!F1411</f>
        <v>BULLISH</v>
      </c>
      <c r="K1411" s="5" t="str">
        <f>OBV!G1411</f>
        <v>NEUTRAL</v>
      </c>
      <c r="L1411" s="5" t="str">
        <f>OBV!H1411</f>
        <v>BULLISH DIVERGENCE</v>
      </c>
      <c r="M1411" s="7">
        <f t="shared" si="220"/>
        <v>25</v>
      </c>
      <c r="N1411" s="7">
        <f t="shared" si="221"/>
        <v>45</v>
      </c>
      <c r="O1411" s="7">
        <f t="shared" si="222"/>
        <v>50</v>
      </c>
      <c r="P1411" s="7">
        <f t="shared" si="223"/>
        <v>66.5</v>
      </c>
      <c r="Q1411" s="8">
        <f t="shared" ref="Q1411:Q1474" si="224">0.35*M1411+N1411*0.35+O1411*0.15+P1411*0.15</f>
        <v>41.975000000000001</v>
      </c>
      <c r="R1411" s="8">
        <f t="shared" ref="R1411:R1474" si="225">M1411*0.2+N1411*0.2+O1411*0.35+P1411*0.25</f>
        <v>48.125</v>
      </c>
      <c r="S1411" s="8">
        <f t="shared" ref="S1411:S1474" si="226">M1411*0.15+N1411*0.15+O1411*0.25+P1411*0.45</f>
        <v>52.924999999999997</v>
      </c>
      <c r="T1411" s="8">
        <f t="shared" ref="T1411:T1474" si="227">0.25*SUM(M1411:P1411)</f>
        <v>46.625</v>
      </c>
      <c r="U1411" s="7">
        <f t="shared" ref="U1411:U1474" si="228">SUM(Q1411:S1411)/3</f>
        <v>47.67499999999999</v>
      </c>
      <c r="V1411" s="7">
        <f t="shared" ref="V1411:V1474" si="229">SUM(Q1411:T1411)/4</f>
        <v>47.412499999999994</v>
      </c>
    </row>
    <row r="1412" spans="1:22" ht="13.5" x14ac:dyDescent="0.25">
      <c r="A1412" s="3">
        <f>RSI!A1412</f>
        <v>44369</v>
      </c>
      <c r="B1412" s="2">
        <f>RSI!B1412</f>
        <v>8.4102999999999994</v>
      </c>
      <c r="C1412" s="2">
        <f>RSI!I1412</f>
        <v>57.933422081194088</v>
      </c>
      <c r="D1412" s="2">
        <f>MACD!E1412</f>
        <v>4.2309861560312356E-3</v>
      </c>
      <c r="E1412" s="2">
        <f>MACD!F1412</f>
        <v>1.8721924245728366E-2</v>
      </c>
      <c r="F1412" s="2">
        <f>'Moving Avg'!D1412</f>
        <v>8.4024600000000014</v>
      </c>
      <c r="G1412" s="2">
        <f>'Moving Avg'!F1412</f>
        <v>8.3811649999999993</v>
      </c>
      <c r="H1412" s="2">
        <f>'Moving Avg'!G1412</f>
        <v>8.2791779999999999</v>
      </c>
      <c r="I1412" s="2">
        <f>'Moving Avg'!H1412</f>
        <v>7.947359499999993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  <c r="M1412" s="7">
        <f t="shared" si="220"/>
        <v>25</v>
      </c>
      <c r="N1412" s="7">
        <f t="shared" si="221"/>
        <v>45</v>
      </c>
      <c r="O1412" s="7">
        <f t="shared" si="222"/>
        <v>50</v>
      </c>
      <c r="P1412" s="7">
        <f t="shared" si="223"/>
        <v>83.5</v>
      </c>
      <c r="Q1412" s="8">
        <f t="shared" si="224"/>
        <v>44.524999999999999</v>
      </c>
      <c r="R1412" s="8">
        <f t="shared" si="225"/>
        <v>52.375</v>
      </c>
      <c r="S1412" s="8">
        <f t="shared" si="226"/>
        <v>60.575000000000003</v>
      </c>
      <c r="T1412" s="8">
        <f t="shared" si="227"/>
        <v>50.875</v>
      </c>
      <c r="U1412" s="7">
        <f t="shared" si="228"/>
        <v>52.491666666666674</v>
      </c>
      <c r="V1412" s="7">
        <f t="shared" si="229"/>
        <v>52.087500000000006</v>
      </c>
    </row>
    <row r="1413" spans="1:22" ht="13.5" x14ac:dyDescent="0.25">
      <c r="A1413" s="3">
        <f>RSI!A1413</f>
        <v>44370</v>
      </c>
      <c r="B1413" s="2">
        <f>RSI!B1413</f>
        <v>8.4234000000000009</v>
      </c>
      <c r="C1413" s="2">
        <f>RSI!I1413</f>
        <v>59.455656541088999</v>
      </c>
      <c r="D1413" s="2">
        <f>MACD!E1413</f>
        <v>7.0040285139505443E-4</v>
      </c>
      <c r="E1413" s="2">
        <f>MACD!F1413</f>
        <v>1.5117619966861704E-2</v>
      </c>
      <c r="F1413" s="2">
        <f>'Moving Avg'!D1413</f>
        <v>8.4063800000000004</v>
      </c>
      <c r="G1413" s="2">
        <f>'Moving Avg'!F1413</f>
        <v>8.3837849999999996</v>
      </c>
      <c r="H1413" s="2">
        <f>'Moving Avg'!G1413</f>
        <v>8.2897879999999979</v>
      </c>
      <c r="I1413" s="2">
        <f>'Moving Avg'!H1413</f>
        <v>7.950503499999992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  <c r="M1413" s="7">
        <f t="shared" si="220"/>
        <v>25</v>
      </c>
      <c r="N1413" s="7">
        <f t="shared" si="221"/>
        <v>45</v>
      </c>
      <c r="O1413" s="7">
        <f t="shared" si="222"/>
        <v>50</v>
      </c>
      <c r="P1413" s="7">
        <f t="shared" si="223"/>
        <v>83.5</v>
      </c>
      <c r="Q1413" s="8">
        <f t="shared" si="224"/>
        <v>44.524999999999999</v>
      </c>
      <c r="R1413" s="8">
        <f t="shared" si="225"/>
        <v>52.375</v>
      </c>
      <c r="S1413" s="8">
        <f t="shared" si="226"/>
        <v>60.575000000000003</v>
      </c>
      <c r="T1413" s="8">
        <f t="shared" si="227"/>
        <v>50.875</v>
      </c>
      <c r="U1413" s="7">
        <f t="shared" si="228"/>
        <v>52.491666666666674</v>
      </c>
      <c r="V1413" s="7">
        <f t="shared" si="229"/>
        <v>52.087500000000006</v>
      </c>
    </row>
    <row r="1414" spans="1:22" ht="13.5" x14ac:dyDescent="0.25">
      <c r="A1414" s="3">
        <f>RSI!A1414</f>
        <v>44371</v>
      </c>
      <c r="B1414" s="2">
        <f>RSI!B1414</f>
        <v>8.4234000000000009</v>
      </c>
      <c r="C1414" s="2">
        <f>RSI!I1414</f>
        <v>59.455656541088992</v>
      </c>
      <c r="D1414" s="2">
        <f>MACD!E1414</f>
        <v>-7.7016256961286444E-3</v>
      </c>
      <c r="E1414" s="2">
        <f>MACD!F1414</f>
        <v>1.0553770834263636E-2</v>
      </c>
      <c r="F1414" s="2">
        <f>'Moving Avg'!D1414</f>
        <v>8.4103000000000012</v>
      </c>
      <c r="G1414" s="2">
        <f>'Moving Avg'!F1414</f>
        <v>8.3857500000000016</v>
      </c>
      <c r="H1414" s="2">
        <f>'Moving Avg'!G1414</f>
        <v>8.2984340000000003</v>
      </c>
      <c r="I1414" s="2">
        <f>'Moving Avg'!H1414</f>
        <v>7.9536474999999927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25</v>
      </c>
      <c r="N1414" s="7">
        <f t="shared" si="221"/>
        <v>45</v>
      </c>
      <c r="O1414" s="7">
        <f t="shared" si="222"/>
        <v>50</v>
      </c>
      <c r="P1414" s="7">
        <f t="shared" si="223"/>
        <v>83.5</v>
      </c>
      <c r="Q1414" s="8">
        <f t="shared" si="224"/>
        <v>44.524999999999999</v>
      </c>
      <c r="R1414" s="8">
        <f t="shared" si="225"/>
        <v>52.375</v>
      </c>
      <c r="S1414" s="8">
        <f t="shared" si="226"/>
        <v>60.575000000000003</v>
      </c>
      <c r="T1414" s="8">
        <f t="shared" si="227"/>
        <v>50.875</v>
      </c>
      <c r="U1414" s="7">
        <f t="shared" si="228"/>
        <v>52.491666666666674</v>
      </c>
      <c r="V1414" s="7">
        <f t="shared" si="229"/>
        <v>52.087500000000006</v>
      </c>
    </row>
    <row r="1415" spans="1:22" ht="13.5" x14ac:dyDescent="0.25">
      <c r="A1415" s="3">
        <f>RSI!A1415</f>
        <v>44372</v>
      </c>
      <c r="B1415" s="2">
        <f>RSI!B1415</f>
        <v>8.5151000000000003</v>
      </c>
      <c r="C1415" s="2">
        <f>RSI!I1415</f>
        <v>68.661932415452526</v>
      </c>
      <c r="D1415" s="2">
        <f>MACD!E1415</f>
        <v>-5.8359600203008455E-3</v>
      </c>
      <c r="E1415" s="2">
        <f>MACD!F1415</f>
        <v>7.27582466335074E-3</v>
      </c>
      <c r="F1415" s="2">
        <f>'Moving Avg'!D1415</f>
        <v>8.43126</v>
      </c>
      <c r="G1415" s="2">
        <f>'Moving Avg'!F1415</f>
        <v>8.3949200000000008</v>
      </c>
      <c r="H1415" s="2">
        <f>'Moving Avg'!G1415</f>
        <v>8.3089139999999997</v>
      </c>
      <c r="I1415" s="2">
        <f>'Moving Avg'!H1415</f>
        <v>7.956987999999992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45</v>
      </c>
      <c r="O1415" s="7">
        <f t="shared" si="222"/>
        <v>50</v>
      </c>
      <c r="P1415" s="7">
        <f t="shared" si="223"/>
        <v>83.5</v>
      </c>
      <c r="Q1415" s="8">
        <f t="shared" si="224"/>
        <v>44.524999999999999</v>
      </c>
      <c r="R1415" s="8">
        <f t="shared" si="225"/>
        <v>52.375</v>
      </c>
      <c r="S1415" s="8">
        <f t="shared" si="226"/>
        <v>60.575000000000003</v>
      </c>
      <c r="T1415" s="8">
        <f t="shared" si="227"/>
        <v>50.875</v>
      </c>
      <c r="U1415" s="7">
        <f t="shared" si="228"/>
        <v>52.491666666666674</v>
      </c>
      <c r="V1415" s="7">
        <f t="shared" si="229"/>
        <v>52.087500000000006</v>
      </c>
    </row>
    <row r="1416" spans="1:22" ht="13.5" x14ac:dyDescent="0.25">
      <c r="A1416" s="3">
        <f>RSI!A1416</f>
        <v>44375</v>
      </c>
      <c r="B1416" s="2">
        <f>RSI!B1416</f>
        <v>8.5151000000000003</v>
      </c>
      <c r="C1416" s="2">
        <f>RSI!I1416</f>
        <v>68.661932415452526</v>
      </c>
      <c r="D1416" s="2">
        <f>MACD!E1416</f>
        <v>-1.2189800758381608E-2</v>
      </c>
      <c r="E1416" s="2">
        <f>MACD!F1416</f>
        <v>3.3826995790042702E-3</v>
      </c>
      <c r="F1416" s="2">
        <f>'Moving Avg'!D1416</f>
        <v>8.4574600000000011</v>
      </c>
      <c r="G1416" s="2">
        <f>'Moving Avg'!F1416</f>
        <v>8.4014699999999998</v>
      </c>
      <c r="H1416" s="2">
        <f>'Moving Avg'!G1416</f>
        <v>8.3193939999999991</v>
      </c>
      <c r="I1416" s="2">
        <f>'Moving Avg'!H1416</f>
        <v>7.9604594999999954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  <c r="M1416" s="7">
        <f t="shared" si="220"/>
        <v>25</v>
      </c>
      <c r="N1416" s="7">
        <f t="shared" si="221"/>
        <v>45</v>
      </c>
      <c r="O1416" s="7">
        <f t="shared" si="222"/>
        <v>50</v>
      </c>
      <c r="P1416" s="7">
        <f t="shared" si="223"/>
        <v>83.5</v>
      </c>
      <c r="Q1416" s="8">
        <f t="shared" si="224"/>
        <v>44.524999999999999</v>
      </c>
      <c r="R1416" s="8">
        <f t="shared" si="225"/>
        <v>52.375</v>
      </c>
      <c r="S1416" s="8">
        <f t="shared" si="226"/>
        <v>60.575000000000003</v>
      </c>
      <c r="T1416" s="8">
        <f t="shared" si="227"/>
        <v>50.875</v>
      </c>
      <c r="U1416" s="7">
        <f t="shared" si="228"/>
        <v>52.491666666666674</v>
      </c>
      <c r="V1416" s="7">
        <f t="shared" si="229"/>
        <v>52.087500000000006</v>
      </c>
    </row>
    <row r="1417" spans="1:22" ht="13.5" x14ac:dyDescent="0.25">
      <c r="A1417" s="3">
        <f>RSI!A1417</f>
        <v>44376</v>
      </c>
      <c r="B1417" s="2">
        <f>RSI!B1417</f>
        <v>8.5085999999999995</v>
      </c>
      <c r="C1417" s="2">
        <f>RSI!I1417</f>
        <v>67.403728532596304</v>
      </c>
      <c r="D1417" s="2">
        <f>MACD!E1417</f>
        <v>-1.6875689647095626E-2</v>
      </c>
      <c r="E1417" s="2">
        <f>MACD!F1417</f>
        <v>-6.6897826621570896E-4</v>
      </c>
      <c r="F1417" s="2">
        <f>'Moving Avg'!D1417</f>
        <v>8.4771200000000011</v>
      </c>
      <c r="G1417" s="2">
        <f>'Moving Avg'!F1417</f>
        <v>8.4076950000000004</v>
      </c>
      <c r="H1417" s="2">
        <f>'Moving Avg'!G1417</f>
        <v>8.3297439999999998</v>
      </c>
      <c r="I1417" s="2">
        <f>'Moving Avg'!H1417</f>
        <v>7.9637999999999929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  <c r="M1417" s="7">
        <f t="shared" si="220"/>
        <v>25</v>
      </c>
      <c r="N1417" s="7">
        <f t="shared" si="221"/>
        <v>45</v>
      </c>
      <c r="O1417" s="7">
        <f t="shared" si="222"/>
        <v>50</v>
      </c>
      <c r="P1417" s="7">
        <f t="shared" si="223"/>
        <v>83.5</v>
      </c>
      <c r="Q1417" s="8">
        <f t="shared" si="224"/>
        <v>44.524999999999999</v>
      </c>
      <c r="R1417" s="8">
        <f t="shared" si="225"/>
        <v>52.375</v>
      </c>
      <c r="S1417" s="8">
        <f t="shared" si="226"/>
        <v>60.575000000000003</v>
      </c>
      <c r="T1417" s="8">
        <f t="shared" si="227"/>
        <v>50.875</v>
      </c>
      <c r="U1417" s="7">
        <f t="shared" si="228"/>
        <v>52.491666666666674</v>
      </c>
      <c r="V1417" s="7">
        <f t="shared" si="229"/>
        <v>52.087500000000006</v>
      </c>
    </row>
    <row r="1418" spans="1:22" ht="13.5" x14ac:dyDescent="0.25">
      <c r="A1418" s="3">
        <f>RSI!A1418</f>
        <v>44377</v>
      </c>
      <c r="B1418" s="2">
        <f>RSI!B1418</f>
        <v>8.4824000000000002</v>
      </c>
      <c r="C1418" s="2">
        <f>RSI!I1418</f>
        <v>62.437220114635018</v>
      </c>
      <c r="D1418" s="2">
        <f>MACD!E1418</f>
        <v>-1.9608215817489949E-2</v>
      </c>
      <c r="E1418" s="2">
        <f>MACD!F1418</f>
        <v>-4.4568257764705573E-3</v>
      </c>
      <c r="F1418" s="2">
        <f>'Moving Avg'!D1418</f>
        <v>8.4889200000000002</v>
      </c>
      <c r="G1418" s="2">
        <f>'Moving Avg'!F1418</f>
        <v>8.4126100000000008</v>
      </c>
      <c r="H1418" s="2">
        <f>'Moving Avg'!G1418</f>
        <v>8.3395700000000001</v>
      </c>
      <c r="I1418" s="2">
        <f>'Moving Avg'!H1418</f>
        <v>7.9670094999999943</v>
      </c>
      <c r="J1418" s="5" t="str">
        <f>OBV!F1418</f>
        <v>BEARISH</v>
      </c>
      <c r="K1418" s="5" t="str">
        <f>OBV!G1418</f>
        <v>NEUTRAL</v>
      </c>
      <c r="L1418" s="5" t="str">
        <f>OBV!H1418</f>
        <v>BEARISH DIVERGENCE</v>
      </c>
      <c r="M1418" s="7">
        <f t="shared" si="220"/>
        <v>25</v>
      </c>
      <c r="N1418" s="7">
        <f t="shared" si="221"/>
        <v>45</v>
      </c>
      <c r="O1418" s="7">
        <f t="shared" si="222"/>
        <v>50</v>
      </c>
      <c r="P1418" s="7">
        <f t="shared" si="223"/>
        <v>16.5</v>
      </c>
      <c r="Q1418" s="8">
        <f t="shared" si="224"/>
        <v>34.475000000000001</v>
      </c>
      <c r="R1418" s="8">
        <f t="shared" si="225"/>
        <v>35.625</v>
      </c>
      <c r="S1418" s="8">
        <f t="shared" si="226"/>
        <v>30.425000000000001</v>
      </c>
      <c r="T1418" s="8">
        <f t="shared" si="227"/>
        <v>34.125</v>
      </c>
      <c r="U1418" s="7">
        <f t="shared" si="228"/>
        <v>33.508333333333333</v>
      </c>
      <c r="V1418" s="7">
        <f t="shared" si="229"/>
        <v>33.662499999999994</v>
      </c>
    </row>
    <row r="1419" spans="1:22" ht="13.5" x14ac:dyDescent="0.25">
      <c r="A1419" s="3">
        <f>RSI!A1419</f>
        <v>44378</v>
      </c>
      <c r="B1419" s="2">
        <f>RSI!B1419</f>
        <v>8.4824000000000002</v>
      </c>
      <c r="C1419" s="2">
        <f>RSI!I1419</f>
        <v>62.437220114635018</v>
      </c>
      <c r="D1419" s="2">
        <f>MACD!E1419</f>
        <v>-2.2421354944521354E-2</v>
      </c>
      <c r="E1419" s="2">
        <f>MACD!F1419</f>
        <v>-8.0497316100807178E-3</v>
      </c>
      <c r="F1419" s="2">
        <f>'Moving Avg'!D1419</f>
        <v>8.5007199999999994</v>
      </c>
      <c r="G1419" s="2">
        <f>'Moving Avg'!F1419</f>
        <v>8.4175250000000013</v>
      </c>
      <c r="H1419" s="2">
        <f>'Moving Avg'!G1419</f>
        <v>8.3475619999999999</v>
      </c>
      <c r="I1419" s="2">
        <f>'Moving Avg'!H1419</f>
        <v>7.970251999999995</v>
      </c>
      <c r="J1419" s="5" t="str">
        <f>OBV!F1419</f>
        <v>BEARISH</v>
      </c>
      <c r="K1419" s="5" t="str">
        <f>OBV!G1419</f>
        <v>NEUTRAL</v>
      </c>
      <c r="L1419" s="5" t="str">
        <f>OBV!H1419</f>
        <v>BEARISH DIVERGENCE</v>
      </c>
      <c r="M1419" s="7">
        <f t="shared" si="220"/>
        <v>25</v>
      </c>
      <c r="N1419" s="7">
        <f t="shared" si="221"/>
        <v>45</v>
      </c>
      <c r="O1419" s="7">
        <f t="shared" si="222"/>
        <v>50</v>
      </c>
      <c r="P1419" s="7">
        <f t="shared" si="223"/>
        <v>16.5</v>
      </c>
      <c r="Q1419" s="8">
        <f t="shared" si="224"/>
        <v>34.475000000000001</v>
      </c>
      <c r="R1419" s="8">
        <f t="shared" si="225"/>
        <v>35.625</v>
      </c>
      <c r="S1419" s="8">
        <f t="shared" si="226"/>
        <v>30.425000000000001</v>
      </c>
      <c r="T1419" s="8">
        <f t="shared" si="227"/>
        <v>34.125</v>
      </c>
      <c r="U1419" s="7">
        <f t="shared" si="228"/>
        <v>33.508333333333333</v>
      </c>
      <c r="V1419" s="7">
        <f t="shared" si="229"/>
        <v>33.662499999999994</v>
      </c>
    </row>
    <row r="1420" spans="1:22" ht="13.5" x14ac:dyDescent="0.25">
      <c r="A1420" s="3">
        <f>RSI!A1420</f>
        <v>44379</v>
      </c>
      <c r="B1420" s="2">
        <f>RSI!B1420</f>
        <v>8.4496000000000002</v>
      </c>
      <c r="C1420" s="2">
        <f>RSI!I1420</f>
        <v>56.403122624854987</v>
      </c>
      <c r="D1420" s="2">
        <f>MACD!E1420</f>
        <v>-2.183596417573419E-2</v>
      </c>
      <c r="E1420" s="2">
        <f>MACD!F1420</f>
        <v>-1.0806978123211413E-2</v>
      </c>
      <c r="F1420" s="2">
        <f>'Moving Avg'!D1420</f>
        <v>8.4876199999999979</v>
      </c>
      <c r="G1420" s="2">
        <f>'Moving Avg'!F1420</f>
        <v>8.4234200000000037</v>
      </c>
      <c r="H1420" s="2">
        <f>'Moving Avg'!G1420</f>
        <v>8.3528019999999987</v>
      </c>
      <c r="I1420" s="2">
        <f>'Moving Avg'!H1420</f>
        <v>7.9733304999999959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25</v>
      </c>
      <c r="N1420" s="7">
        <f t="shared" si="221"/>
        <v>45</v>
      </c>
      <c r="O1420" s="7">
        <f t="shared" si="222"/>
        <v>50</v>
      </c>
      <c r="P1420" s="7">
        <f t="shared" si="223"/>
        <v>16.5</v>
      </c>
      <c r="Q1420" s="8">
        <f t="shared" si="224"/>
        <v>34.475000000000001</v>
      </c>
      <c r="R1420" s="8">
        <f t="shared" si="225"/>
        <v>35.625</v>
      </c>
      <c r="S1420" s="8">
        <f t="shared" si="226"/>
        <v>30.425000000000001</v>
      </c>
      <c r="T1420" s="8">
        <f t="shared" si="227"/>
        <v>34.125</v>
      </c>
      <c r="U1420" s="7">
        <f t="shared" si="228"/>
        <v>33.508333333333333</v>
      </c>
      <c r="V1420" s="7">
        <f t="shared" si="229"/>
        <v>33.662499999999994</v>
      </c>
    </row>
    <row r="1421" spans="1:22" ht="13.5" x14ac:dyDescent="0.25">
      <c r="A1421" s="3">
        <f>RSI!A1421</f>
        <v>44382</v>
      </c>
      <c r="B1421" s="2">
        <f>RSI!B1421</f>
        <v>8.4496000000000002</v>
      </c>
      <c r="C1421" s="2">
        <f>RSI!I1421</f>
        <v>56.403122624854987</v>
      </c>
      <c r="D1421" s="2">
        <f>MACD!E1421</f>
        <v>-2.5607114266563258E-2</v>
      </c>
      <c r="E1421" s="2">
        <f>MACD!F1421</f>
        <v>-1.3767005351881783E-2</v>
      </c>
      <c r="F1421" s="2">
        <f>'Moving Avg'!D1421</f>
        <v>8.4745200000000018</v>
      </c>
      <c r="G1421" s="2">
        <f>'Moving Avg'!F1421</f>
        <v>8.4293150000000026</v>
      </c>
      <c r="H1421" s="2">
        <f>'Moving Avg'!G1421</f>
        <v>8.3580419999999993</v>
      </c>
      <c r="I1421" s="2">
        <f>'Moving Avg'!H1421</f>
        <v>7.976408999999995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25</v>
      </c>
      <c r="N1421" s="7">
        <f t="shared" si="221"/>
        <v>45</v>
      </c>
      <c r="O1421" s="7">
        <f t="shared" si="222"/>
        <v>50</v>
      </c>
      <c r="P1421" s="7">
        <f t="shared" si="223"/>
        <v>16.5</v>
      </c>
      <c r="Q1421" s="8">
        <f t="shared" si="224"/>
        <v>34.475000000000001</v>
      </c>
      <c r="R1421" s="8">
        <f t="shared" si="225"/>
        <v>35.625</v>
      </c>
      <c r="S1421" s="8">
        <f t="shared" si="226"/>
        <v>30.425000000000001</v>
      </c>
      <c r="T1421" s="8">
        <f t="shared" si="227"/>
        <v>34.125</v>
      </c>
      <c r="U1421" s="7">
        <f t="shared" si="228"/>
        <v>33.508333333333333</v>
      </c>
      <c r="V1421" s="7">
        <f t="shared" si="229"/>
        <v>33.662499999999994</v>
      </c>
    </row>
    <row r="1422" spans="1:22" ht="13.5" x14ac:dyDescent="0.25">
      <c r="A1422" s="3">
        <f>RSI!A1422</f>
        <v>44383</v>
      </c>
      <c r="B1422" s="2">
        <f>RSI!B1422</f>
        <v>8.4824000000000002</v>
      </c>
      <c r="C1422" s="2">
        <f>RSI!I1422</f>
        <v>60.797086434396419</v>
      </c>
      <c r="D1422" s="2">
        <f>MACD!E1422</f>
        <v>-2.7415199217879049E-2</v>
      </c>
      <c r="E1422" s="2">
        <f>MACD!F1422</f>
        <v>-1.6496644125081235E-2</v>
      </c>
      <c r="F1422" s="2">
        <f>'Moving Avg'!D1422</f>
        <v>8.4692800000000013</v>
      </c>
      <c r="G1422" s="2">
        <f>'Moving Avg'!F1422</f>
        <v>8.4348850000000031</v>
      </c>
      <c r="H1422" s="2">
        <f>'Moving Avg'!G1422</f>
        <v>8.3640679999999978</v>
      </c>
      <c r="I1422" s="2">
        <f>'Moving Avg'!H1422</f>
        <v>7.979585999999995</v>
      </c>
      <c r="J1422" s="5" t="str">
        <f>OBV!F1422</f>
        <v>BULLISH</v>
      </c>
      <c r="K1422" s="5" t="str">
        <f>OBV!G1422</f>
        <v>NEUTRAL</v>
      </c>
      <c r="L1422" s="5" t="str">
        <f>OBV!H1422</f>
        <v>BULLISH DIVERGENCE</v>
      </c>
      <c r="M1422" s="7">
        <f t="shared" si="220"/>
        <v>25</v>
      </c>
      <c r="N1422" s="7">
        <f t="shared" si="221"/>
        <v>45</v>
      </c>
      <c r="O1422" s="7">
        <f t="shared" si="222"/>
        <v>50</v>
      </c>
      <c r="P1422" s="7">
        <f t="shared" si="223"/>
        <v>66.5</v>
      </c>
      <c r="Q1422" s="8">
        <f t="shared" si="224"/>
        <v>41.975000000000001</v>
      </c>
      <c r="R1422" s="8">
        <f t="shared" si="225"/>
        <v>48.125</v>
      </c>
      <c r="S1422" s="8">
        <f t="shared" si="226"/>
        <v>52.924999999999997</v>
      </c>
      <c r="T1422" s="8">
        <f t="shared" si="227"/>
        <v>46.625</v>
      </c>
      <c r="U1422" s="7">
        <f t="shared" si="228"/>
        <v>47.67499999999999</v>
      </c>
      <c r="V1422" s="7">
        <f t="shared" si="229"/>
        <v>47.412499999999994</v>
      </c>
    </row>
    <row r="1423" spans="1:22" ht="13.5" x14ac:dyDescent="0.25">
      <c r="A1423" s="3">
        <f>RSI!A1423</f>
        <v>44384</v>
      </c>
      <c r="B1423" s="2">
        <f>RSI!B1423</f>
        <v>8.5151000000000003</v>
      </c>
      <c r="C1423" s="2">
        <f>RSI!I1423</f>
        <v>64.62495235538573</v>
      </c>
      <c r="D1423" s="2">
        <f>MACD!E1423</f>
        <v>-2.9747856097479541E-2</v>
      </c>
      <c r="E1423" s="2">
        <f>MACD!F1423</f>
        <v>-1.9146886519560896E-2</v>
      </c>
      <c r="F1423" s="2">
        <f>'Moving Avg'!D1423</f>
        <v>8.4758200000000024</v>
      </c>
      <c r="G1423" s="2">
        <f>'Moving Avg'!F1423</f>
        <v>8.4420900000000003</v>
      </c>
      <c r="H1423" s="2">
        <f>'Moving Avg'!G1423</f>
        <v>8.3698319999999988</v>
      </c>
      <c r="I1423" s="2">
        <f>'Moving Avg'!H1423</f>
        <v>7.9822384999999967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  <c r="M1423" s="7">
        <f t="shared" si="220"/>
        <v>25</v>
      </c>
      <c r="N1423" s="7">
        <f t="shared" si="221"/>
        <v>45</v>
      </c>
      <c r="O1423" s="7">
        <f t="shared" si="222"/>
        <v>50</v>
      </c>
      <c r="P1423" s="7">
        <f t="shared" si="223"/>
        <v>83.5</v>
      </c>
      <c r="Q1423" s="8">
        <f t="shared" si="224"/>
        <v>44.524999999999999</v>
      </c>
      <c r="R1423" s="8">
        <f t="shared" si="225"/>
        <v>52.375</v>
      </c>
      <c r="S1423" s="8">
        <f t="shared" si="226"/>
        <v>60.575000000000003</v>
      </c>
      <c r="T1423" s="8">
        <f t="shared" si="227"/>
        <v>50.875</v>
      </c>
      <c r="U1423" s="7">
        <f t="shared" si="228"/>
        <v>52.491666666666674</v>
      </c>
      <c r="V1423" s="7">
        <f t="shared" si="229"/>
        <v>52.087500000000006</v>
      </c>
    </row>
    <row r="1424" spans="1:22" ht="13.5" x14ac:dyDescent="0.25">
      <c r="A1424" s="3">
        <f>RSI!A1424</f>
        <v>44385</v>
      </c>
      <c r="B1424" s="2">
        <f>RSI!B1424</f>
        <v>8.5151000000000003</v>
      </c>
      <c r="C1424" s="2">
        <f>RSI!I1424</f>
        <v>64.62495235538573</v>
      </c>
      <c r="D1424" s="2">
        <f>MACD!E1424</f>
        <v>-3.2281443611726246E-2</v>
      </c>
      <c r="E1424" s="2">
        <f>MACD!F1424</f>
        <v>-2.1773797937993968E-2</v>
      </c>
      <c r="F1424" s="2">
        <f>'Moving Avg'!D1424</f>
        <v>8.4823599999999999</v>
      </c>
      <c r="G1424" s="2">
        <f>'Moving Avg'!F1424</f>
        <v>8.4509299999999996</v>
      </c>
      <c r="H1424" s="2">
        <f>'Moving Avg'!G1424</f>
        <v>8.3755959999999998</v>
      </c>
      <c r="I1424" s="2">
        <f>'Moving Avg'!H1424</f>
        <v>7.9851859999999961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25</v>
      </c>
      <c r="N1424" s="7">
        <f t="shared" si="221"/>
        <v>45</v>
      </c>
      <c r="O1424" s="7">
        <f t="shared" si="222"/>
        <v>50</v>
      </c>
      <c r="P1424" s="7">
        <f t="shared" si="223"/>
        <v>83.5</v>
      </c>
      <c r="Q1424" s="8">
        <f t="shared" si="224"/>
        <v>44.524999999999999</v>
      </c>
      <c r="R1424" s="8">
        <f t="shared" si="225"/>
        <v>52.375</v>
      </c>
      <c r="S1424" s="8">
        <f t="shared" si="226"/>
        <v>60.575000000000003</v>
      </c>
      <c r="T1424" s="8">
        <f t="shared" si="227"/>
        <v>50.875</v>
      </c>
      <c r="U1424" s="7">
        <f t="shared" si="228"/>
        <v>52.491666666666674</v>
      </c>
      <c r="V1424" s="7">
        <f t="shared" si="229"/>
        <v>52.087500000000006</v>
      </c>
    </row>
    <row r="1425" spans="1:22" ht="13.5" x14ac:dyDescent="0.25">
      <c r="A1425" s="3">
        <f>RSI!A1425</f>
        <v>44386</v>
      </c>
      <c r="B1425" s="2">
        <f>RSI!B1425</f>
        <v>8.5151000000000003</v>
      </c>
      <c r="C1425" s="2">
        <f>RSI!I1425</f>
        <v>64.624952355385716</v>
      </c>
      <c r="D1425" s="2">
        <f>MACD!E1425</f>
        <v>-2.083589031249744E-2</v>
      </c>
      <c r="E1425" s="2">
        <f>MACD!F1425</f>
        <v>-2.1586216412894665E-2</v>
      </c>
      <c r="F1425" s="2">
        <f>'Moving Avg'!D1425</f>
        <v>8.4954599999999996</v>
      </c>
      <c r="G1425" s="2">
        <f>'Moving Avg'!F1425</f>
        <v>8.4545300000000001</v>
      </c>
      <c r="H1425" s="2">
        <f>'Moving Avg'!G1425</f>
        <v>8.381359999999999</v>
      </c>
      <c r="I1425" s="2">
        <f>'Moving Avg'!H1425</f>
        <v>7.9875109999999969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  <c r="M1425" s="7">
        <f t="shared" si="220"/>
        <v>25</v>
      </c>
      <c r="N1425" s="7">
        <f t="shared" si="221"/>
        <v>0</v>
      </c>
      <c r="O1425" s="7">
        <f t="shared" si="222"/>
        <v>50</v>
      </c>
      <c r="P1425" s="7">
        <f t="shared" si="223"/>
        <v>83.5</v>
      </c>
      <c r="Q1425" s="8">
        <f t="shared" si="224"/>
        <v>28.774999999999999</v>
      </c>
      <c r="R1425" s="8">
        <f t="shared" si="225"/>
        <v>43.375</v>
      </c>
      <c r="S1425" s="8">
        <f t="shared" si="226"/>
        <v>53.825000000000003</v>
      </c>
      <c r="T1425" s="8">
        <f t="shared" si="227"/>
        <v>39.625</v>
      </c>
      <c r="U1425" s="7">
        <f t="shared" si="228"/>
        <v>41.991666666666667</v>
      </c>
      <c r="V1425" s="7">
        <f t="shared" si="229"/>
        <v>41.400000000000006</v>
      </c>
    </row>
    <row r="1426" spans="1:22" ht="13.5" x14ac:dyDescent="0.25">
      <c r="A1426" s="3">
        <f>RSI!A1426</f>
        <v>44389</v>
      </c>
      <c r="B1426" s="2">
        <f>RSI!B1426</f>
        <v>8.5153999999999996</v>
      </c>
      <c r="C1426" s="2">
        <f>RSI!I1426</f>
        <v>64.664486953263719</v>
      </c>
      <c r="D1426" s="2">
        <f>MACD!E1426</f>
        <v>-1.1653352652846394E-2</v>
      </c>
      <c r="E1426" s="2">
        <f>MACD!F1426</f>
        <v>-1.9599643660885013E-2</v>
      </c>
      <c r="F1426" s="2">
        <f>'Moving Avg'!D1426</f>
        <v>8.5086200000000005</v>
      </c>
      <c r="G1426" s="2">
        <f>'Moving Avg'!F1426</f>
        <v>8.4604400000000002</v>
      </c>
      <c r="H1426" s="2">
        <f>'Moving Avg'!G1426</f>
        <v>8.3879160000000006</v>
      </c>
      <c r="I1426" s="2">
        <f>'Moving Avg'!H1426</f>
        <v>7.9898704999999985</v>
      </c>
      <c r="J1426" s="5" t="str">
        <f>OBV!F1426</f>
        <v>BULLISH</v>
      </c>
      <c r="K1426" s="5" t="str">
        <f>OBV!G1426</f>
        <v>NEUTRAL</v>
      </c>
      <c r="L1426" s="5" t="str">
        <f>OBV!H1426</f>
        <v>BULLISH DIVERGENCE</v>
      </c>
      <c r="M1426" s="7">
        <f t="shared" si="220"/>
        <v>25</v>
      </c>
      <c r="N1426" s="7">
        <f t="shared" si="221"/>
        <v>0</v>
      </c>
      <c r="O1426" s="7">
        <f t="shared" si="222"/>
        <v>50</v>
      </c>
      <c r="P1426" s="7">
        <f t="shared" si="223"/>
        <v>66.5</v>
      </c>
      <c r="Q1426" s="8">
        <f t="shared" si="224"/>
        <v>26.225000000000001</v>
      </c>
      <c r="R1426" s="8">
        <f t="shared" si="225"/>
        <v>39.125</v>
      </c>
      <c r="S1426" s="8">
        <f t="shared" si="226"/>
        <v>46.174999999999997</v>
      </c>
      <c r="T1426" s="8">
        <f t="shared" si="227"/>
        <v>35.375</v>
      </c>
      <c r="U1426" s="7">
        <f t="shared" si="228"/>
        <v>37.174999999999997</v>
      </c>
      <c r="V1426" s="7">
        <f t="shared" si="229"/>
        <v>36.724999999999994</v>
      </c>
    </row>
    <row r="1427" spans="1:22" ht="13.5" x14ac:dyDescent="0.25">
      <c r="A1427" s="3">
        <f>RSI!A1427</f>
        <v>44390</v>
      </c>
      <c r="B1427" s="2">
        <f>RSI!B1427</f>
        <v>8.5153999999999996</v>
      </c>
      <c r="C1427" s="2">
        <f>RSI!I1427</f>
        <v>64.664486953263719</v>
      </c>
      <c r="D1427" s="2">
        <f>MACD!E1427</f>
        <v>-5.3296738294399404E-3</v>
      </c>
      <c r="E1427" s="2">
        <f>MACD!F1427</f>
        <v>-1.6745649694596E-2</v>
      </c>
      <c r="F1427" s="2">
        <f>'Moving Avg'!D1427</f>
        <v>8.5152199999999993</v>
      </c>
      <c r="G1427" s="2">
        <f>'Moving Avg'!F1427</f>
        <v>8.4660199999999985</v>
      </c>
      <c r="H1427" s="2">
        <f>'Moving Avg'!G1427</f>
        <v>8.3944720000000004</v>
      </c>
      <c r="I1427" s="2">
        <f>'Moving Avg'!H1427</f>
        <v>7.9923279999999979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50</v>
      </c>
      <c r="P1427" s="7">
        <f t="shared" si="223"/>
        <v>16.5</v>
      </c>
      <c r="Q1427" s="8">
        <f t="shared" si="224"/>
        <v>18.725000000000001</v>
      </c>
      <c r="R1427" s="8">
        <f t="shared" si="225"/>
        <v>26.625</v>
      </c>
      <c r="S1427" s="8">
        <f t="shared" si="226"/>
        <v>23.675000000000001</v>
      </c>
      <c r="T1427" s="8">
        <f t="shared" si="227"/>
        <v>22.875</v>
      </c>
      <c r="U1427" s="7">
        <f t="shared" si="228"/>
        <v>23.008333333333336</v>
      </c>
      <c r="V1427" s="7">
        <f t="shared" si="229"/>
        <v>22.975000000000001</v>
      </c>
    </row>
    <row r="1428" spans="1:22" ht="13.5" x14ac:dyDescent="0.25">
      <c r="A1428" s="3">
        <f>RSI!A1428</f>
        <v>44391</v>
      </c>
      <c r="B1428" s="2">
        <f>RSI!B1428</f>
        <v>8.5153999999999996</v>
      </c>
      <c r="C1428" s="2">
        <f>RSI!I1428</f>
        <v>64.664486953263719</v>
      </c>
      <c r="D1428" s="2">
        <f>MACD!E1428</f>
        <v>-4.4227496933864074E-3</v>
      </c>
      <c r="E1428" s="2">
        <f>MACD!F1428</f>
        <v>-1.4281069694354083E-2</v>
      </c>
      <c r="F1428" s="2">
        <f>'Moving Avg'!D1428</f>
        <v>8.5152800000000006</v>
      </c>
      <c r="G1428" s="2">
        <f>'Moving Avg'!F1428</f>
        <v>8.4715999999999987</v>
      </c>
      <c r="H1428" s="2">
        <f>'Moving Avg'!G1428</f>
        <v>8.4036479999999987</v>
      </c>
      <c r="I1428" s="2">
        <f>'Moving Avg'!H1428</f>
        <v>7.9948184999999974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0</v>
      </c>
      <c r="O1428" s="7">
        <f t="shared" si="222"/>
        <v>50</v>
      </c>
      <c r="P1428" s="7">
        <f t="shared" si="223"/>
        <v>16.5</v>
      </c>
      <c r="Q1428" s="8">
        <f t="shared" si="224"/>
        <v>18.725000000000001</v>
      </c>
      <c r="R1428" s="8">
        <f t="shared" si="225"/>
        <v>26.625</v>
      </c>
      <c r="S1428" s="8">
        <f t="shared" si="226"/>
        <v>23.675000000000001</v>
      </c>
      <c r="T1428" s="8">
        <f t="shared" si="227"/>
        <v>22.875</v>
      </c>
      <c r="U1428" s="7">
        <f t="shared" si="228"/>
        <v>23.008333333333336</v>
      </c>
      <c r="V1428" s="7">
        <f t="shared" si="229"/>
        <v>22.975000000000001</v>
      </c>
    </row>
    <row r="1429" spans="1:22" ht="13.5" x14ac:dyDescent="0.25">
      <c r="A1429" s="3">
        <f>RSI!A1429</f>
        <v>44392</v>
      </c>
      <c r="B1429" s="2">
        <f>RSI!B1429</f>
        <v>8.5153999999999996</v>
      </c>
      <c r="C1429" s="2">
        <f>RSI!I1429</f>
        <v>64.664486953263719</v>
      </c>
      <c r="D1429" s="2">
        <f>MACD!E1429</f>
        <v>-4.0378632655002633E-3</v>
      </c>
      <c r="E1429" s="2">
        <f>MACD!F1429</f>
        <v>-1.223242840858332E-2</v>
      </c>
      <c r="F1429" s="2">
        <f>'Moving Avg'!D1429</f>
        <v>8.5153400000000001</v>
      </c>
      <c r="G1429" s="2">
        <f>'Moving Avg'!F1429</f>
        <v>8.4771800000000006</v>
      </c>
      <c r="H1429" s="2">
        <f>'Moving Avg'!G1429</f>
        <v>8.4128239999999987</v>
      </c>
      <c r="I1429" s="2">
        <f>'Moving Avg'!H1429</f>
        <v>7.9974724999999971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50</v>
      </c>
      <c r="P1429" s="7">
        <f t="shared" si="223"/>
        <v>16.5</v>
      </c>
      <c r="Q1429" s="8">
        <f t="shared" si="224"/>
        <v>18.725000000000001</v>
      </c>
      <c r="R1429" s="8">
        <f t="shared" si="225"/>
        <v>26.625</v>
      </c>
      <c r="S1429" s="8">
        <f t="shared" si="226"/>
        <v>23.675000000000001</v>
      </c>
      <c r="T1429" s="8">
        <f t="shared" si="227"/>
        <v>22.875</v>
      </c>
      <c r="U1429" s="7">
        <f t="shared" si="228"/>
        <v>23.008333333333336</v>
      </c>
      <c r="V1429" s="7">
        <f t="shared" si="229"/>
        <v>22.975000000000001</v>
      </c>
    </row>
    <row r="1430" spans="1:22" ht="13.5" x14ac:dyDescent="0.25">
      <c r="A1430" s="3">
        <f>RSI!A1430</f>
        <v>44393</v>
      </c>
      <c r="B1430" s="2">
        <f>RSI!B1430</f>
        <v>8.7292000000000005</v>
      </c>
      <c r="C1430" s="2">
        <f>RSI!I1430</f>
        <v>82.940303146713774</v>
      </c>
      <c r="D1430" s="2">
        <f>MACD!E1430</f>
        <v>-2.4949557793332744E-2</v>
      </c>
      <c r="E1430" s="2">
        <f>MACD!F1430</f>
        <v>-1.4775854285533206E-2</v>
      </c>
      <c r="F1430" s="2">
        <f>'Moving Avg'!D1430</f>
        <v>8.5581599999999991</v>
      </c>
      <c r="G1430" s="2">
        <f>'Moving Avg'!F1430</f>
        <v>8.4931250000000009</v>
      </c>
      <c r="H1430" s="2">
        <f>'Moving Avg'!G1430</f>
        <v>8.4262759999999997</v>
      </c>
      <c r="I1430" s="2">
        <f>'Moving Avg'!H1430</f>
        <v>8.0018179999999965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  <c r="M1430" s="7">
        <f t="shared" si="220"/>
        <v>0</v>
      </c>
      <c r="N1430" s="7">
        <f t="shared" si="221"/>
        <v>45</v>
      </c>
      <c r="O1430" s="7">
        <f t="shared" si="222"/>
        <v>50</v>
      </c>
      <c r="P1430" s="7">
        <f t="shared" si="223"/>
        <v>66.5</v>
      </c>
      <c r="Q1430" s="8">
        <f t="shared" si="224"/>
        <v>33.225000000000001</v>
      </c>
      <c r="R1430" s="8">
        <f t="shared" si="225"/>
        <v>43.125</v>
      </c>
      <c r="S1430" s="8">
        <f t="shared" si="226"/>
        <v>49.174999999999997</v>
      </c>
      <c r="T1430" s="8">
        <f t="shared" si="227"/>
        <v>40.375</v>
      </c>
      <c r="U1430" s="7">
        <f t="shared" si="228"/>
        <v>41.841666666666661</v>
      </c>
      <c r="V1430" s="7">
        <f t="shared" si="229"/>
        <v>41.474999999999994</v>
      </c>
    </row>
    <row r="1431" spans="1:22" ht="13.5" x14ac:dyDescent="0.25">
      <c r="A1431" s="3">
        <f>RSI!A1431</f>
        <v>44396</v>
      </c>
      <c r="B1431" s="2">
        <f>RSI!B1431</f>
        <v>8.7292000000000005</v>
      </c>
      <c r="C1431" s="2">
        <f>RSI!I1431</f>
        <v>82.940303146713774</v>
      </c>
      <c r="D1431" s="2">
        <f>MACD!E1431</f>
        <v>-4.4235363388718696E-2</v>
      </c>
      <c r="E1431" s="2">
        <f>MACD!F1431</f>
        <v>-2.0667756106170304E-2</v>
      </c>
      <c r="F1431" s="2">
        <f>'Moving Avg'!D1431</f>
        <v>8.6009199999999986</v>
      </c>
      <c r="G1431" s="2">
        <f>'Moving Avg'!F1431</f>
        <v>8.5103800000000014</v>
      </c>
      <c r="H1431" s="2">
        <f>'Moving Avg'!G1431</f>
        <v>8.4394659999999995</v>
      </c>
      <c r="I1431" s="2">
        <f>'Moving Avg'!H1431</f>
        <v>8.0053444999999996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  <c r="M1431" s="7">
        <f t="shared" si="220"/>
        <v>0</v>
      </c>
      <c r="N1431" s="7">
        <f t="shared" si="221"/>
        <v>100</v>
      </c>
      <c r="O1431" s="7">
        <f t="shared" si="222"/>
        <v>50</v>
      </c>
      <c r="P1431" s="7">
        <f t="shared" si="223"/>
        <v>83.5</v>
      </c>
      <c r="Q1431" s="8">
        <f t="shared" si="224"/>
        <v>55.024999999999999</v>
      </c>
      <c r="R1431" s="8">
        <f t="shared" si="225"/>
        <v>58.375</v>
      </c>
      <c r="S1431" s="8">
        <f t="shared" si="226"/>
        <v>65.075000000000003</v>
      </c>
      <c r="T1431" s="8">
        <f t="shared" si="227"/>
        <v>58.375</v>
      </c>
      <c r="U1431" s="7">
        <f t="shared" si="228"/>
        <v>59.491666666666674</v>
      </c>
      <c r="V1431" s="7">
        <f t="shared" si="229"/>
        <v>59.212500000000006</v>
      </c>
    </row>
    <row r="1432" spans="1:22" ht="13.5" x14ac:dyDescent="0.25">
      <c r="A1432" s="3">
        <f>RSI!A1432</f>
        <v>44399</v>
      </c>
      <c r="B1432" s="2">
        <f>RSI!B1432</f>
        <v>8.7292000000000005</v>
      </c>
      <c r="C1432" s="2">
        <f>RSI!I1432</f>
        <v>82.940303146713774</v>
      </c>
      <c r="D1432" s="2">
        <f>MACD!E1432</f>
        <v>-5.6981389272412031E-2</v>
      </c>
      <c r="E1432" s="2">
        <f>MACD!F1432</f>
        <v>-2.7930482739418651E-2</v>
      </c>
      <c r="F1432" s="2">
        <f>'Moving Avg'!D1432</f>
        <v>8.6436799999999998</v>
      </c>
      <c r="G1432" s="2">
        <f>'Moving Avg'!F1432</f>
        <v>8.5263249999999999</v>
      </c>
      <c r="H1432" s="2">
        <f>'Moving Avg'!G1432</f>
        <v>8.4485939999999999</v>
      </c>
      <c r="I1432" s="2">
        <f>'Moving Avg'!H1432</f>
        <v>8.0092314999999967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0</v>
      </c>
      <c r="N1432" s="7">
        <f t="shared" si="221"/>
        <v>100</v>
      </c>
      <c r="O1432" s="7">
        <f t="shared" si="222"/>
        <v>50</v>
      </c>
      <c r="P1432" s="7">
        <f t="shared" si="223"/>
        <v>83.5</v>
      </c>
      <c r="Q1432" s="8">
        <f t="shared" si="224"/>
        <v>55.024999999999999</v>
      </c>
      <c r="R1432" s="8">
        <f t="shared" si="225"/>
        <v>58.375</v>
      </c>
      <c r="S1432" s="8">
        <f t="shared" si="226"/>
        <v>65.075000000000003</v>
      </c>
      <c r="T1432" s="8">
        <f t="shared" si="227"/>
        <v>58.375</v>
      </c>
      <c r="U1432" s="7">
        <f t="shared" si="228"/>
        <v>59.491666666666674</v>
      </c>
      <c r="V1432" s="7">
        <f t="shared" si="229"/>
        <v>59.212500000000006</v>
      </c>
    </row>
    <row r="1433" spans="1:22" ht="13.5" x14ac:dyDescent="0.25">
      <c r="A1433" s="3">
        <f>RSI!A1433</f>
        <v>44400</v>
      </c>
      <c r="B1433" s="2">
        <f>RSI!B1433</f>
        <v>8.4725999999999999</v>
      </c>
      <c r="C1433" s="2">
        <f>RSI!I1433</f>
        <v>46.719101063339338</v>
      </c>
      <c r="D1433" s="2">
        <f>MACD!E1433</f>
        <v>-4.509259030069046E-2</v>
      </c>
      <c r="E1433" s="2">
        <f>MACD!F1433</f>
        <v>-3.1362904251673013E-2</v>
      </c>
      <c r="F1433" s="2">
        <f>'Moving Avg'!D1433</f>
        <v>8.6351199999999988</v>
      </c>
      <c r="G1433" s="2">
        <f>'Moving Avg'!F1433</f>
        <v>8.5287849999999992</v>
      </c>
      <c r="H1433" s="2">
        <f>'Moving Avg'!G1433</f>
        <v>8.4493159999999996</v>
      </c>
      <c r="I1433" s="2">
        <f>'Moving Avg'!H1433</f>
        <v>8.0136039999999991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  <c r="M1433" s="7">
        <f t="shared" si="220"/>
        <v>25</v>
      </c>
      <c r="N1433" s="7">
        <f t="shared" si="221"/>
        <v>45</v>
      </c>
      <c r="O1433" s="7">
        <f t="shared" si="222"/>
        <v>50</v>
      </c>
      <c r="P1433" s="7">
        <f t="shared" si="223"/>
        <v>16.5</v>
      </c>
      <c r="Q1433" s="8">
        <f t="shared" si="224"/>
        <v>34.475000000000001</v>
      </c>
      <c r="R1433" s="8">
        <f t="shared" si="225"/>
        <v>35.625</v>
      </c>
      <c r="S1433" s="8">
        <f t="shared" si="226"/>
        <v>30.425000000000001</v>
      </c>
      <c r="T1433" s="8">
        <f t="shared" si="227"/>
        <v>34.125</v>
      </c>
      <c r="U1433" s="7">
        <f t="shared" si="228"/>
        <v>33.508333333333333</v>
      </c>
      <c r="V1433" s="7">
        <f t="shared" si="229"/>
        <v>33.662499999999994</v>
      </c>
    </row>
    <row r="1434" spans="1:22" ht="13.5" x14ac:dyDescent="0.25">
      <c r="A1434" s="3">
        <f>RSI!A1434</f>
        <v>44403</v>
      </c>
      <c r="B1434" s="2">
        <f>RSI!B1434</f>
        <v>8.4725999999999999</v>
      </c>
      <c r="C1434" s="2">
        <f>RSI!I1434</f>
        <v>46.719101063339345</v>
      </c>
      <c r="D1434" s="2">
        <f>MACD!E1434</f>
        <v>-3.4779798054461963E-2</v>
      </c>
      <c r="E1434" s="2">
        <f>MACD!F1434</f>
        <v>-3.2046283012230808E-2</v>
      </c>
      <c r="F1434" s="2">
        <f>'Moving Avg'!D1434</f>
        <v>8.6265600000000013</v>
      </c>
      <c r="G1434" s="2">
        <f>'Moving Avg'!F1434</f>
        <v>8.5312450000000002</v>
      </c>
      <c r="H1434" s="2">
        <f>'Moving Avg'!G1434</f>
        <v>8.4500379999999993</v>
      </c>
      <c r="I1434" s="2">
        <f>'Moving Avg'!H1434</f>
        <v>8.016862999999999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  <c r="M1434" s="7">
        <f t="shared" si="220"/>
        <v>25</v>
      </c>
      <c r="N1434" s="7">
        <f t="shared" si="221"/>
        <v>45</v>
      </c>
      <c r="O1434" s="7">
        <f t="shared" si="222"/>
        <v>50</v>
      </c>
      <c r="P1434" s="7">
        <f t="shared" si="223"/>
        <v>16.5</v>
      </c>
      <c r="Q1434" s="8">
        <f t="shared" si="224"/>
        <v>34.475000000000001</v>
      </c>
      <c r="R1434" s="8">
        <f t="shared" si="225"/>
        <v>35.625</v>
      </c>
      <c r="S1434" s="8">
        <f t="shared" si="226"/>
        <v>30.425000000000001</v>
      </c>
      <c r="T1434" s="8">
        <f t="shared" si="227"/>
        <v>34.125</v>
      </c>
      <c r="U1434" s="7">
        <f t="shared" si="228"/>
        <v>33.508333333333333</v>
      </c>
      <c r="V1434" s="7">
        <f t="shared" si="229"/>
        <v>33.662499999999994</v>
      </c>
    </row>
    <row r="1435" spans="1:22" ht="13.5" x14ac:dyDescent="0.25">
      <c r="A1435" s="3">
        <f>RSI!A1435</f>
        <v>44404</v>
      </c>
      <c r="B1435" s="2">
        <f>RSI!B1435</f>
        <v>8.4725999999999999</v>
      </c>
      <c r="C1435" s="2">
        <f>RSI!I1435</f>
        <v>46.719101063339345</v>
      </c>
      <c r="D1435" s="2">
        <f>MACD!E1435</f>
        <v>-2.581929361021551E-2</v>
      </c>
      <c r="E1435" s="2">
        <f>MACD!F1435</f>
        <v>-3.080088513182775E-2</v>
      </c>
      <c r="F1435" s="2">
        <f>'Moving Avg'!D1435</f>
        <v>8.5752399999999991</v>
      </c>
      <c r="G1435" s="2">
        <f>'Moving Avg'!F1435</f>
        <v>8.5291200000000007</v>
      </c>
      <c r="H1435" s="2">
        <f>'Moving Avg'!G1435</f>
        <v>8.4507599999999972</v>
      </c>
      <c r="I1435" s="2">
        <f>'Moving Avg'!H1435</f>
        <v>8.0199254999999976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  <c r="M1435" s="7">
        <f t="shared" si="220"/>
        <v>25</v>
      </c>
      <c r="N1435" s="7">
        <f t="shared" si="221"/>
        <v>0</v>
      </c>
      <c r="O1435" s="7">
        <f t="shared" si="222"/>
        <v>50</v>
      </c>
      <c r="P1435" s="7">
        <f t="shared" si="223"/>
        <v>16.5</v>
      </c>
      <c r="Q1435" s="8">
        <f t="shared" si="224"/>
        <v>18.725000000000001</v>
      </c>
      <c r="R1435" s="8">
        <f t="shared" si="225"/>
        <v>26.625</v>
      </c>
      <c r="S1435" s="8">
        <f t="shared" si="226"/>
        <v>23.675000000000001</v>
      </c>
      <c r="T1435" s="8">
        <f t="shared" si="227"/>
        <v>22.875</v>
      </c>
      <c r="U1435" s="7">
        <f t="shared" si="228"/>
        <v>23.008333333333336</v>
      </c>
      <c r="V1435" s="7">
        <f t="shared" si="229"/>
        <v>22.975000000000001</v>
      </c>
    </row>
    <row r="1436" spans="1:22" ht="13.5" x14ac:dyDescent="0.25">
      <c r="A1436" s="3">
        <f>RSI!A1436</f>
        <v>44405</v>
      </c>
      <c r="B1436" s="2">
        <f>RSI!B1436</f>
        <v>8.4725999999999999</v>
      </c>
      <c r="C1436" s="2">
        <f>RSI!I1436</f>
        <v>46.719101063339345</v>
      </c>
      <c r="D1436" s="2">
        <f>MACD!E1436</f>
        <v>-1.7974234075717632E-2</v>
      </c>
      <c r="E1436" s="2">
        <f>MACD!F1436</f>
        <v>-2.823555492060573E-2</v>
      </c>
      <c r="F1436" s="2">
        <f>'Moving Avg'!D1436</f>
        <v>8.5239200000000004</v>
      </c>
      <c r="G1436" s="2">
        <f>'Moving Avg'!F1436</f>
        <v>8.5269950000000012</v>
      </c>
      <c r="H1436" s="2">
        <f>'Moving Avg'!G1436</f>
        <v>8.4514819999999986</v>
      </c>
      <c r="I1436" s="2">
        <f>'Moving Avg'!H1436</f>
        <v>8.0226604999999989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  <c r="M1436" s="7">
        <f t="shared" si="220"/>
        <v>25</v>
      </c>
      <c r="N1436" s="7">
        <f t="shared" si="221"/>
        <v>0</v>
      </c>
      <c r="O1436" s="7">
        <f t="shared" si="222"/>
        <v>50</v>
      </c>
      <c r="P1436" s="7">
        <f t="shared" si="223"/>
        <v>16.5</v>
      </c>
      <c r="Q1436" s="8">
        <f t="shared" si="224"/>
        <v>18.725000000000001</v>
      </c>
      <c r="R1436" s="8">
        <f t="shared" si="225"/>
        <v>26.625</v>
      </c>
      <c r="S1436" s="8">
        <f t="shared" si="226"/>
        <v>23.675000000000001</v>
      </c>
      <c r="T1436" s="8">
        <f t="shared" si="227"/>
        <v>22.875</v>
      </c>
      <c r="U1436" s="7">
        <f t="shared" si="228"/>
        <v>23.008333333333336</v>
      </c>
      <c r="V1436" s="7">
        <f t="shared" si="229"/>
        <v>22.975000000000001</v>
      </c>
    </row>
    <row r="1437" spans="1:22" ht="13.5" x14ac:dyDescent="0.25">
      <c r="A1437" s="3">
        <f>RSI!A1437</f>
        <v>44406</v>
      </c>
      <c r="B1437" s="2">
        <f>RSI!B1437</f>
        <v>8.4725999999999999</v>
      </c>
      <c r="C1437" s="2">
        <f>RSI!I1437</f>
        <v>46.719101063339338</v>
      </c>
      <c r="D1437" s="2">
        <f>MACD!E1437</f>
        <v>-1.1135236046403207E-2</v>
      </c>
      <c r="E1437" s="2">
        <f>MACD!F1437</f>
        <v>-2.4815491145765225E-2</v>
      </c>
      <c r="F1437" s="2">
        <f>'Moving Avg'!D1437</f>
        <v>8.4725999999999999</v>
      </c>
      <c r="G1437" s="2">
        <f>'Moving Avg'!F1437</f>
        <v>8.5251950000000001</v>
      </c>
      <c r="H1437" s="2">
        <f>'Moving Avg'!G1437</f>
        <v>8.4522039999999983</v>
      </c>
      <c r="I1437" s="2">
        <f>'Moving Avg'!H1437</f>
        <v>8.0265745000000006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  <c r="M1437" s="7">
        <f t="shared" si="220"/>
        <v>25</v>
      </c>
      <c r="N1437" s="7">
        <f t="shared" si="221"/>
        <v>0</v>
      </c>
      <c r="O1437" s="7">
        <f t="shared" si="222"/>
        <v>50</v>
      </c>
      <c r="P1437" s="7">
        <f t="shared" si="223"/>
        <v>16.5</v>
      </c>
      <c r="Q1437" s="8">
        <f t="shared" si="224"/>
        <v>18.725000000000001</v>
      </c>
      <c r="R1437" s="8">
        <f t="shared" si="225"/>
        <v>26.625</v>
      </c>
      <c r="S1437" s="8">
        <f t="shared" si="226"/>
        <v>23.675000000000001</v>
      </c>
      <c r="T1437" s="8">
        <f t="shared" si="227"/>
        <v>22.875</v>
      </c>
      <c r="U1437" s="7">
        <f t="shared" si="228"/>
        <v>23.008333333333336</v>
      </c>
      <c r="V1437" s="7">
        <f t="shared" si="229"/>
        <v>22.975000000000001</v>
      </c>
    </row>
    <row r="1438" spans="1:22" ht="13.5" x14ac:dyDescent="0.25">
      <c r="A1438" s="3">
        <f>RSI!A1438</f>
        <v>44407</v>
      </c>
      <c r="B1438" s="2">
        <f>RSI!B1438</f>
        <v>8.2944999999999993</v>
      </c>
      <c r="C1438" s="2">
        <f>RSI!I1438</f>
        <v>32.464920203224594</v>
      </c>
      <c r="D1438" s="2">
        <f>MACD!E1438</f>
        <v>8.0301924500272293E-3</v>
      </c>
      <c r="E1438" s="2">
        <f>MACD!F1438</f>
        <v>-1.8246354426606735E-2</v>
      </c>
      <c r="F1438" s="2">
        <f>'Moving Avg'!D1438</f>
        <v>8.4369800000000001</v>
      </c>
      <c r="G1438" s="2">
        <f>'Moving Avg'!F1438</f>
        <v>8.5158000000000023</v>
      </c>
      <c r="H1438" s="2">
        <f>'Moving Avg'!G1438</f>
        <v>8.4493639999999974</v>
      </c>
      <c r="I1438" s="2">
        <f>'Moving Avg'!H1438</f>
        <v>8.0292375000000007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0</v>
      </c>
      <c r="O1438" s="7">
        <f t="shared" si="222"/>
        <v>50</v>
      </c>
      <c r="P1438" s="7">
        <f t="shared" si="223"/>
        <v>16.5</v>
      </c>
      <c r="Q1438" s="8">
        <f t="shared" si="224"/>
        <v>18.725000000000001</v>
      </c>
      <c r="R1438" s="8">
        <f t="shared" si="225"/>
        <v>26.625</v>
      </c>
      <c r="S1438" s="8">
        <f t="shared" si="226"/>
        <v>23.675000000000001</v>
      </c>
      <c r="T1438" s="8">
        <f t="shared" si="227"/>
        <v>22.875</v>
      </c>
      <c r="U1438" s="7">
        <f t="shared" si="228"/>
        <v>23.008333333333336</v>
      </c>
      <c r="V1438" s="7">
        <f t="shared" si="229"/>
        <v>22.975000000000001</v>
      </c>
    </row>
    <row r="1439" spans="1:22" ht="13.5" x14ac:dyDescent="0.25">
      <c r="A1439" s="3">
        <f>RSI!A1439</f>
        <v>44410</v>
      </c>
      <c r="B1439" s="2">
        <f>RSI!B1439</f>
        <v>8.4725999999999999</v>
      </c>
      <c r="C1439" s="2">
        <f>RSI!I1439</f>
        <v>49.167221657997189</v>
      </c>
      <c r="D1439" s="2">
        <f>MACD!E1439</f>
        <v>1.2279115717031885E-2</v>
      </c>
      <c r="E1439" s="2">
        <f>MACD!F1439</f>
        <v>-1.2141260397879012E-2</v>
      </c>
      <c r="F1439" s="2">
        <f>'Moving Avg'!D1439</f>
        <v>8.4369800000000001</v>
      </c>
      <c r="G1439" s="2">
        <f>'Moving Avg'!F1439</f>
        <v>8.5153100000000013</v>
      </c>
      <c r="H1439" s="2">
        <f>'Moving Avg'!G1439</f>
        <v>8.4500860000000007</v>
      </c>
      <c r="I1439" s="2">
        <f>'Moving Avg'!H1439</f>
        <v>8.0317105000000009</v>
      </c>
      <c r="J1439" s="5" t="str">
        <f>OBV!F1439</f>
        <v>BEARISH</v>
      </c>
      <c r="K1439" s="5" t="str">
        <f>OBV!G1439</f>
        <v>NEUTRAL</v>
      </c>
      <c r="L1439" s="5" t="str">
        <f>OBV!H1439</f>
        <v>NEUTRAL</v>
      </c>
      <c r="M1439" s="7">
        <f t="shared" si="220"/>
        <v>25</v>
      </c>
      <c r="N1439" s="7">
        <f t="shared" si="221"/>
        <v>0</v>
      </c>
      <c r="O1439" s="7">
        <f t="shared" si="222"/>
        <v>50</v>
      </c>
      <c r="P1439" s="7">
        <f t="shared" si="223"/>
        <v>16.5</v>
      </c>
      <c r="Q1439" s="8">
        <f t="shared" si="224"/>
        <v>18.725000000000001</v>
      </c>
      <c r="R1439" s="8">
        <f t="shared" si="225"/>
        <v>26.625</v>
      </c>
      <c r="S1439" s="8">
        <f t="shared" si="226"/>
        <v>23.675000000000001</v>
      </c>
      <c r="T1439" s="8">
        <f t="shared" si="227"/>
        <v>22.875</v>
      </c>
      <c r="U1439" s="7">
        <f t="shared" si="228"/>
        <v>23.008333333333336</v>
      </c>
      <c r="V1439" s="7">
        <f t="shared" si="229"/>
        <v>22.975000000000001</v>
      </c>
    </row>
    <row r="1440" spans="1:22" ht="13.5" x14ac:dyDescent="0.25">
      <c r="A1440" s="3">
        <f>RSI!A1440</f>
        <v>44411</v>
      </c>
      <c r="B1440" s="2">
        <f>RSI!B1440</f>
        <v>8.2730999999999995</v>
      </c>
      <c r="C1440" s="2">
        <f>RSI!I1440</f>
        <v>37.869314367325984</v>
      </c>
      <c r="D1440" s="2">
        <f>MACD!E1440</f>
        <v>6.3625946017767276E-2</v>
      </c>
      <c r="E1440" s="2">
        <f>MACD!F1440</f>
        <v>3.0121808852502461E-3</v>
      </c>
      <c r="F1440" s="2">
        <f>'Moving Avg'!D1440</f>
        <v>8.397079999999999</v>
      </c>
      <c r="G1440" s="2">
        <f>'Moving Avg'!F1440</f>
        <v>8.5064850000000014</v>
      </c>
      <c r="H1440" s="2">
        <f>'Moving Avg'!G1440</f>
        <v>8.4457700000000013</v>
      </c>
      <c r="I1440" s="2">
        <f>'Moving Avg'!H1440</f>
        <v>8.0331530000000004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0</v>
      </c>
      <c r="O1440" s="7">
        <f t="shared" si="222"/>
        <v>50</v>
      </c>
      <c r="P1440" s="7">
        <f t="shared" si="223"/>
        <v>16.5</v>
      </c>
      <c r="Q1440" s="8">
        <f t="shared" si="224"/>
        <v>18.725000000000001</v>
      </c>
      <c r="R1440" s="8">
        <f t="shared" si="225"/>
        <v>26.625</v>
      </c>
      <c r="S1440" s="8">
        <f t="shared" si="226"/>
        <v>23.675000000000001</v>
      </c>
      <c r="T1440" s="8">
        <f t="shared" si="227"/>
        <v>22.875</v>
      </c>
      <c r="U1440" s="7">
        <f t="shared" si="228"/>
        <v>23.008333333333336</v>
      </c>
      <c r="V1440" s="7">
        <f t="shared" si="229"/>
        <v>22.975000000000001</v>
      </c>
    </row>
    <row r="1441" spans="1:22" ht="13.5" x14ac:dyDescent="0.25">
      <c r="A1441" s="3">
        <f>RSI!A1441</f>
        <v>44412</v>
      </c>
      <c r="B1441" s="2">
        <f>RSI!B1441</f>
        <v>8.5153999999999996</v>
      </c>
      <c r="C1441" s="2">
        <f>RSI!I1441</f>
        <v>52.227396829653209</v>
      </c>
      <c r="D1441" s="2">
        <f>MACD!E1441</f>
        <v>9.0379434760304633E-2</v>
      </c>
      <c r="E1441" s="2">
        <f>MACD!F1441</f>
        <v>2.0485631660261124E-2</v>
      </c>
      <c r="F1441" s="2">
        <f>'Moving Avg'!D1441</f>
        <v>8.40564</v>
      </c>
      <c r="G1441" s="2">
        <f>'Moving Avg'!F1441</f>
        <v>8.5097750000000012</v>
      </c>
      <c r="H1441" s="2">
        <f>'Moving Avg'!G1441</f>
        <v>8.4483960000000007</v>
      </c>
      <c r="I1441" s="2">
        <f>'Moving Avg'!H1441</f>
        <v>8.0364949999999986</v>
      </c>
      <c r="J1441" s="5" t="str">
        <f>OBV!F1441</f>
        <v>BEARISH</v>
      </c>
      <c r="K1441" s="5" t="str">
        <f>OBV!G1441</f>
        <v>NEUTRAL</v>
      </c>
      <c r="L1441" s="5" t="str">
        <f>OBV!H1441</f>
        <v>BEARISH DIVERGENCE</v>
      </c>
      <c r="M1441" s="7">
        <f t="shared" si="220"/>
        <v>25</v>
      </c>
      <c r="N1441" s="7">
        <f t="shared" si="221"/>
        <v>0</v>
      </c>
      <c r="O1441" s="7">
        <f t="shared" si="222"/>
        <v>50</v>
      </c>
      <c r="P1441" s="7">
        <f t="shared" si="223"/>
        <v>16.5</v>
      </c>
      <c r="Q1441" s="8">
        <f t="shared" si="224"/>
        <v>18.725000000000001</v>
      </c>
      <c r="R1441" s="8">
        <f t="shared" si="225"/>
        <v>26.625</v>
      </c>
      <c r="S1441" s="8">
        <f t="shared" si="226"/>
        <v>23.675000000000001</v>
      </c>
      <c r="T1441" s="8">
        <f t="shared" si="227"/>
        <v>22.875</v>
      </c>
      <c r="U1441" s="7">
        <f t="shared" si="228"/>
        <v>23.008333333333336</v>
      </c>
      <c r="V1441" s="7">
        <f t="shared" si="229"/>
        <v>22.975000000000001</v>
      </c>
    </row>
    <row r="1442" spans="1:22" ht="13.5" x14ac:dyDescent="0.25">
      <c r="A1442" s="3">
        <f>RSI!A1442</f>
        <v>44413</v>
      </c>
      <c r="B1442" s="2">
        <f>RSI!B1442</f>
        <v>8.5153999999999996</v>
      </c>
      <c r="C1442" s="2">
        <f>RSI!I1442</f>
        <v>52.227396829653209</v>
      </c>
      <c r="D1442" s="2">
        <f>MACD!E1442</f>
        <v>0.11274664748154883</v>
      </c>
      <c r="E1442" s="2">
        <f>MACD!F1442</f>
        <v>3.8937834824518666E-2</v>
      </c>
      <c r="F1442" s="2">
        <f>'Moving Avg'!D1442</f>
        <v>8.4141999999999992</v>
      </c>
      <c r="G1442" s="2">
        <f>'Moving Avg'!F1442</f>
        <v>8.5114250000000009</v>
      </c>
      <c r="H1442" s="2">
        <f>'Moving Avg'!G1442</f>
        <v>8.4516760000000009</v>
      </c>
      <c r="I1442" s="2">
        <f>'Moving Avg'!H1442</f>
        <v>8.0397714999999987</v>
      </c>
      <c r="J1442" s="5" t="str">
        <f>OBV!F1442</f>
        <v>BEARISH</v>
      </c>
      <c r="K1442" s="5" t="str">
        <f>OBV!G1442</f>
        <v>NEUTRAL</v>
      </c>
      <c r="L1442" s="5" t="str">
        <f>OBV!H1442</f>
        <v>BEARISH DIVERGENCE</v>
      </c>
      <c r="M1442" s="7">
        <f t="shared" si="220"/>
        <v>25</v>
      </c>
      <c r="N1442" s="7">
        <f t="shared" si="221"/>
        <v>0</v>
      </c>
      <c r="O1442" s="7">
        <f t="shared" si="222"/>
        <v>50</v>
      </c>
      <c r="P1442" s="7">
        <f t="shared" si="223"/>
        <v>16.5</v>
      </c>
      <c r="Q1442" s="8">
        <f t="shared" si="224"/>
        <v>18.725000000000001</v>
      </c>
      <c r="R1442" s="8">
        <f t="shared" si="225"/>
        <v>26.625</v>
      </c>
      <c r="S1442" s="8">
        <f t="shared" si="226"/>
        <v>23.675000000000001</v>
      </c>
      <c r="T1442" s="8">
        <f t="shared" si="227"/>
        <v>22.875</v>
      </c>
      <c r="U1442" s="7">
        <f t="shared" si="228"/>
        <v>23.008333333333336</v>
      </c>
      <c r="V1442" s="7">
        <f t="shared" si="229"/>
        <v>22.975000000000001</v>
      </c>
    </row>
    <row r="1443" spans="1:22" ht="13.5" x14ac:dyDescent="0.25">
      <c r="A1443" s="3">
        <f>RSI!A1443</f>
        <v>44414</v>
      </c>
      <c r="B1443" s="2">
        <f>RSI!B1443</f>
        <v>8.4797999999999991</v>
      </c>
      <c r="C1443" s="2">
        <f>RSI!I1443</f>
        <v>50.248692021264368</v>
      </c>
      <c r="D1443" s="2">
        <f>MACD!E1443</f>
        <v>9.4582536109514947E-2</v>
      </c>
      <c r="E1443" s="2">
        <f>MACD!F1443</f>
        <v>5.0066775081517925E-2</v>
      </c>
      <c r="F1443" s="2">
        <f>'Moving Avg'!D1443</f>
        <v>8.4512599999999996</v>
      </c>
      <c r="G1443" s="2">
        <f>'Moving Avg'!F1443</f>
        <v>8.5096600000000002</v>
      </c>
      <c r="H1443" s="2">
        <f>'Moving Avg'!G1443</f>
        <v>8.4538520000000013</v>
      </c>
      <c r="I1443" s="2">
        <f>'Moving Avg'!H1443</f>
        <v>8.0428699999999989</v>
      </c>
      <c r="J1443" s="5" t="str">
        <f>OBV!F1443</f>
        <v>BEARISH</v>
      </c>
      <c r="K1443" s="5" t="str">
        <f>OBV!G1443</f>
        <v>NEUTRAL</v>
      </c>
      <c r="L1443" s="5" t="str">
        <f>OBV!H1443</f>
        <v>BEARISH DIVERGENCE</v>
      </c>
      <c r="M1443" s="7">
        <f t="shared" si="220"/>
        <v>25</v>
      </c>
      <c r="N1443" s="7">
        <f t="shared" si="221"/>
        <v>0</v>
      </c>
      <c r="O1443" s="7">
        <f t="shared" si="222"/>
        <v>50</v>
      </c>
      <c r="P1443" s="7">
        <f t="shared" si="223"/>
        <v>16.5</v>
      </c>
      <c r="Q1443" s="8">
        <f t="shared" si="224"/>
        <v>18.725000000000001</v>
      </c>
      <c r="R1443" s="8">
        <f t="shared" si="225"/>
        <v>26.625</v>
      </c>
      <c r="S1443" s="8">
        <f t="shared" si="226"/>
        <v>23.675000000000001</v>
      </c>
      <c r="T1443" s="8">
        <f t="shared" si="227"/>
        <v>22.875</v>
      </c>
      <c r="U1443" s="7">
        <f t="shared" si="228"/>
        <v>23.008333333333336</v>
      </c>
      <c r="V1443" s="7">
        <f t="shared" si="229"/>
        <v>22.975000000000001</v>
      </c>
    </row>
    <row r="1444" spans="1:22" ht="13.5" x14ac:dyDescent="0.25">
      <c r="A1444" s="3">
        <f>RSI!A1444</f>
        <v>44417</v>
      </c>
      <c r="B1444" s="2">
        <f>RSI!B1444</f>
        <v>8.4797999999999991</v>
      </c>
      <c r="C1444" s="2">
        <f>RSI!I1444</f>
        <v>50.248692021264382</v>
      </c>
      <c r="D1444" s="2">
        <f>MACD!E1444</f>
        <v>7.9191479779751717E-2</v>
      </c>
      <c r="E1444" s="2">
        <f>MACD!F1444</f>
        <v>5.5891716021164689E-2</v>
      </c>
      <c r="F1444" s="2">
        <f>'Moving Avg'!D1444</f>
        <v>8.4526999999999983</v>
      </c>
      <c r="G1444" s="2">
        <f>'Moving Avg'!F1444</f>
        <v>8.5078950000000013</v>
      </c>
      <c r="H1444" s="2">
        <f>'Moving Avg'!G1444</f>
        <v>8.4557660000000006</v>
      </c>
      <c r="I1444" s="2">
        <f>'Moving Avg'!H1444</f>
        <v>8.0461320000000001</v>
      </c>
      <c r="J1444" s="5" t="str">
        <f>OBV!F1444</f>
        <v>BEARISH</v>
      </c>
      <c r="K1444" s="5" t="str">
        <f>OBV!G1444</f>
        <v>NEUTRAL</v>
      </c>
      <c r="L1444" s="5" t="str">
        <f>OBV!H1444</f>
        <v>BEARISH DIVERGENCE</v>
      </c>
      <c r="M1444" s="7">
        <f t="shared" si="220"/>
        <v>25</v>
      </c>
      <c r="N1444" s="7">
        <f t="shared" si="221"/>
        <v>0</v>
      </c>
      <c r="O1444" s="7">
        <f t="shared" si="222"/>
        <v>50</v>
      </c>
      <c r="P1444" s="7">
        <f t="shared" si="223"/>
        <v>16.5</v>
      </c>
      <c r="Q1444" s="8">
        <f t="shared" si="224"/>
        <v>18.725000000000001</v>
      </c>
      <c r="R1444" s="8">
        <f t="shared" si="225"/>
        <v>26.625</v>
      </c>
      <c r="S1444" s="8">
        <f t="shared" si="226"/>
        <v>23.675000000000001</v>
      </c>
      <c r="T1444" s="8">
        <f t="shared" si="227"/>
        <v>22.875</v>
      </c>
      <c r="U1444" s="7">
        <f t="shared" si="228"/>
        <v>23.008333333333336</v>
      </c>
      <c r="V1444" s="7">
        <f t="shared" si="229"/>
        <v>22.975000000000001</v>
      </c>
    </row>
    <row r="1445" spans="1:22" ht="13.5" x14ac:dyDescent="0.25">
      <c r="A1445" s="3">
        <f>RSI!A1445</f>
        <v>44419</v>
      </c>
      <c r="B1445" s="2">
        <f>RSI!B1445</f>
        <v>8.5153999999999996</v>
      </c>
      <c r="C1445" s="2">
        <f>RSI!I1445</f>
        <v>52.342714308273294</v>
      </c>
      <c r="D1445" s="2">
        <f>MACD!E1445</f>
        <v>6.3511404538143523E-2</v>
      </c>
      <c r="E1445" s="2">
        <f>MACD!F1445</f>
        <v>5.7415653724560457E-2</v>
      </c>
      <c r="F1445" s="2">
        <f>'Moving Avg'!D1445</f>
        <v>8.5011599999999987</v>
      </c>
      <c r="G1445" s="2">
        <f>'Moving Avg'!F1445</f>
        <v>8.5079100000000007</v>
      </c>
      <c r="H1445" s="2">
        <f>'Moving Avg'!G1445</f>
        <v>8.4594400000000007</v>
      </c>
      <c r="I1445" s="2">
        <f>'Moving Avg'!H1445</f>
        <v>8.0487534999999983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  <c r="M1445" s="7">
        <f t="shared" si="220"/>
        <v>25</v>
      </c>
      <c r="N1445" s="7">
        <f t="shared" si="221"/>
        <v>0</v>
      </c>
      <c r="O1445" s="7">
        <f t="shared" si="222"/>
        <v>50</v>
      </c>
      <c r="P1445" s="7">
        <f t="shared" si="223"/>
        <v>83.5</v>
      </c>
      <c r="Q1445" s="8">
        <f t="shared" si="224"/>
        <v>28.774999999999999</v>
      </c>
      <c r="R1445" s="8">
        <f t="shared" si="225"/>
        <v>43.375</v>
      </c>
      <c r="S1445" s="8">
        <f t="shared" si="226"/>
        <v>53.825000000000003</v>
      </c>
      <c r="T1445" s="8">
        <f t="shared" si="227"/>
        <v>39.625</v>
      </c>
      <c r="U1445" s="7">
        <f t="shared" si="228"/>
        <v>41.991666666666667</v>
      </c>
      <c r="V1445" s="7">
        <f t="shared" si="229"/>
        <v>41.400000000000006</v>
      </c>
    </row>
    <row r="1446" spans="1:22" ht="13.5" x14ac:dyDescent="0.25">
      <c r="A1446" s="3">
        <f>RSI!A1446</f>
        <v>44420</v>
      </c>
      <c r="B1446" s="2">
        <f>RSI!B1446</f>
        <v>8.5153999999999996</v>
      </c>
      <c r="C1446" s="2">
        <f>RSI!I1446</f>
        <v>52.342714308273294</v>
      </c>
      <c r="D1446" s="2">
        <f>MACD!E1446</f>
        <v>5.0014919325622742E-2</v>
      </c>
      <c r="E1446" s="2">
        <f>MACD!F1446</f>
        <v>5.5935506844772914E-2</v>
      </c>
      <c r="F1446" s="2">
        <f>'Moving Avg'!D1446</f>
        <v>8.5011599999999987</v>
      </c>
      <c r="G1446" s="2">
        <f>'Moving Avg'!F1446</f>
        <v>8.5079100000000007</v>
      </c>
      <c r="H1446" s="2">
        <f>'Moving Avg'!G1446</f>
        <v>8.4620660000000001</v>
      </c>
      <c r="I1446" s="2">
        <f>'Moving Avg'!H1446</f>
        <v>8.0525539999999971</v>
      </c>
      <c r="J1446" s="5" t="str">
        <f>OBV!F1446</f>
        <v>BULLISH</v>
      </c>
      <c r="K1446" s="5" t="str">
        <f>OBV!G1446</f>
        <v>NEUTRAL</v>
      </c>
      <c r="L1446" s="5" t="str">
        <f>OBV!H1446</f>
        <v>NEUTRAL</v>
      </c>
      <c r="M1446" s="7">
        <f t="shared" si="220"/>
        <v>25</v>
      </c>
      <c r="N1446" s="7">
        <f t="shared" si="221"/>
        <v>45</v>
      </c>
      <c r="O1446" s="7">
        <f t="shared" si="222"/>
        <v>50</v>
      </c>
      <c r="P1446" s="7">
        <f t="shared" si="223"/>
        <v>49.5</v>
      </c>
      <c r="Q1446" s="8">
        <f t="shared" si="224"/>
        <v>39.424999999999997</v>
      </c>
      <c r="R1446" s="8">
        <f t="shared" si="225"/>
        <v>43.875</v>
      </c>
      <c r="S1446" s="8">
        <f t="shared" si="226"/>
        <v>45.275000000000006</v>
      </c>
      <c r="T1446" s="8">
        <f t="shared" si="227"/>
        <v>42.375</v>
      </c>
      <c r="U1446" s="7">
        <f t="shared" si="228"/>
        <v>42.858333333333327</v>
      </c>
      <c r="V1446" s="7">
        <f t="shared" si="229"/>
        <v>42.737499999999997</v>
      </c>
    </row>
    <row r="1447" spans="1:22" ht="13.5" x14ac:dyDescent="0.25">
      <c r="A1447" s="3">
        <f>RSI!A1447</f>
        <v>44424</v>
      </c>
      <c r="B1447" s="2">
        <f>RSI!B1447</f>
        <v>8.5153999999999996</v>
      </c>
      <c r="C1447" s="2">
        <f>RSI!I1447</f>
        <v>52.342714308273294</v>
      </c>
      <c r="D1447" s="2">
        <f>MACD!E1447</f>
        <v>3.8383030121218908E-2</v>
      </c>
      <c r="E1447" s="2">
        <f>MACD!F1447</f>
        <v>5.2425011500062117E-2</v>
      </c>
      <c r="F1447" s="2">
        <f>'Moving Avg'!D1447</f>
        <v>8.5011599999999987</v>
      </c>
      <c r="G1447" s="2">
        <f>'Moving Avg'!F1447</f>
        <v>8.5079100000000007</v>
      </c>
      <c r="H1447" s="2">
        <f>'Moving Avg'!G1447</f>
        <v>8.4646920000000012</v>
      </c>
      <c r="I1447" s="2">
        <f>'Moving Avg'!H1447</f>
        <v>8.0555029999999999</v>
      </c>
      <c r="J1447" s="5" t="str">
        <f>OBV!F1447</f>
        <v>BULLISH</v>
      </c>
      <c r="K1447" s="5" t="str">
        <f>OBV!G1447</f>
        <v>NEUTRAL</v>
      </c>
      <c r="L1447" s="5" t="str">
        <f>OBV!H1447</f>
        <v>NEUTRAL</v>
      </c>
      <c r="M1447" s="7">
        <f t="shared" si="220"/>
        <v>25</v>
      </c>
      <c r="N1447" s="7">
        <f t="shared" si="221"/>
        <v>45</v>
      </c>
      <c r="O1447" s="7">
        <f t="shared" si="222"/>
        <v>50</v>
      </c>
      <c r="P1447" s="7">
        <f t="shared" si="223"/>
        <v>49.5</v>
      </c>
      <c r="Q1447" s="8">
        <f t="shared" si="224"/>
        <v>39.424999999999997</v>
      </c>
      <c r="R1447" s="8">
        <f t="shared" si="225"/>
        <v>43.875</v>
      </c>
      <c r="S1447" s="8">
        <f t="shared" si="226"/>
        <v>45.275000000000006</v>
      </c>
      <c r="T1447" s="8">
        <f t="shared" si="227"/>
        <v>42.375</v>
      </c>
      <c r="U1447" s="7">
        <f t="shared" si="228"/>
        <v>42.858333333333327</v>
      </c>
      <c r="V1447" s="7">
        <f t="shared" si="229"/>
        <v>42.737499999999997</v>
      </c>
    </row>
    <row r="1448" spans="1:22" ht="13.5" x14ac:dyDescent="0.25">
      <c r="A1448" s="3">
        <f>RSI!A1448</f>
        <v>44425</v>
      </c>
      <c r="B1448" s="2">
        <f>RSI!B1448</f>
        <v>8.3800000000000008</v>
      </c>
      <c r="C1448" s="2">
        <f>RSI!I1448</f>
        <v>43.621112568334567</v>
      </c>
      <c r="D1448" s="2">
        <f>MACD!E1448</f>
        <v>1.0974193506701369E-2</v>
      </c>
      <c r="E1448" s="2">
        <f>MACD!F1448</f>
        <v>4.4134847901389974E-2</v>
      </c>
      <c r="F1448" s="2">
        <f>'Moving Avg'!D1448</f>
        <v>8.4811999999999994</v>
      </c>
      <c r="G1448" s="2">
        <f>'Moving Avg'!F1448</f>
        <v>8.5011399999999995</v>
      </c>
      <c r="H1448" s="2">
        <f>'Moving Avg'!G1448</f>
        <v>8.4646100000000004</v>
      </c>
      <c r="I1448" s="2">
        <f>'Moving Avg'!H1448</f>
        <v>8.0577094999999996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100</v>
      </c>
      <c r="O1448" s="7">
        <f t="shared" si="222"/>
        <v>50</v>
      </c>
      <c r="P1448" s="7">
        <f t="shared" si="223"/>
        <v>16.5</v>
      </c>
      <c r="Q1448" s="8">
        <f t="shared" si="224"/>
        <v>53.725000000000001</v>
      </c>
      <c r="R1448" s="8">
        <f t="shared" si="225"/>
        <v>46.625</v>
      </c>
      <c r="S1448" s="8">
        <f t="shared" si="226"/>
        <v>38.674999999999997</v>
      </c>
      <c r="T1448" s="8">
        <f t="shared" si="227"/>
        <v>47.875</v>
      </c>
      <c r="U1448" s="7">
        <f t="shared" si="228"/>
        <v>46.341666666666661</v>
      </c>
      <c r="V1448" s="7">
        <f t="shared" si="229"/>
        <v>46.724999999999994</v>
      </c>
    </row>
    <row r="1449" spans="1:22" ht="13.5" x14ac:dyDescent="0.25">
      <c r="A1449" s="3">
        <f>RSI!A1449</f>
        <v>44426</v>
      </c>
      <c r="B1449" s="2">
        <f>RSI!B1449</f>
        <v>8.3016000000000005</v>
      </c>
      <c r="C1449" s="2">
        <f>RSI!I1449</f>
        <v>39.515400569116991</v>
      </c>
      <c r="D1449" s="2">
        <f>MACD!E1449</f>
        <v>2.1608020164766373E-2</v>
      </c>
      <c r="E1449" s="2">
        <f>MACD!F1449</f>
        <v>3.962948235406525E-2</v>
      </c>
      <c r="F1449" s="2">
        <f>'Moving Avg'!D1449</f>
        <v>8.4455600000000004</v>
      </c>
      <c r="G1449" s="2">
        <f>'Moving Avg'!F1449</f>
        <v>8.4904499999999992</v>
      </c>
      <c r="H1449" s="2">
        <f>'Moving Avg'!G1449</f>
        <v>8.4629599999999989</v>
      </c>
      <c r="I1449" s="2">
        <f>'Moving Avg'!H1449</f>
        <v>8.0595894999999995</v>
      </c>
      <c r="J1449" s="5" t="str">
        <f>OBV!F1449</f>
        <v>BEARISH</v>
      </c>
      <c r="K1449" s="5" t="str">
        <f>OBV!G1449</f>
        <v>WEAK</v>
      </c>
      <c r="L1449" s="5" t="str">
        <f>OBV!H1449</f>
        <v>CONFIRMED BEARISH</v>
      </c>
      <c r="M1449" s="7">
        <f t="shared" si="220"/>
        <v>25</v>
      </c>
      <c r="N1449" s="7">
        <f t="shared" si="221"/>
        <v>45</v>
      </c>
      <c r="O1449" s="7">
        <f t="shared" si="222"/>
        <v>50</v>
      </c>
      <c r="P1449" s="7">
        <f t="shared" si="223"/>
        <v>0</v>
      </c>
      <c r="Q1449" s="8">
        <f t="shared" si="224"/>
        <v>32</v>
      </c>
      <c r="R1449" s="8">
        <f t="shared" si="225"/>
        <v>31.5</v>
      </c>
      <c r="S1449" s="8">
        <f t="shared" si="226"/>
        <v>23</v>
      </c>
      <c r="T1449" s="8">
        <f t="shared" si="227"/>
        <v>30</v>
      </c>
      <c r="U1449" s="7">
        <f t="shared" si="228"/>
        <v>28.833333333333332</v>
      </c>
      <c r="V1449" s="7">
        <f t="shared" si="229"/>
        <v>29.125</v>
      </c>
    </row>
    <row r="1450" spans="1:22" ht="13.5" x14ac:dyDescent="0.25">
      <c r="A1450" s="3">
        <f>RSI!A1450</f>
        <v>44427</v>
      </c>
      <c r="B1450" s="2">
        <f>RSI!B1450</f>
        <v>8.3016000000000005</v>
      </c>
      <c r="C1450" s="2">
        <f>RSI!I1450</f>
        <v>39.515400569116991</v>
      </c>
      <c r="D1450" s="2">
        <f>MACD!E1450</f>
        <v>9.4953084940563315E-4</v>
      </c>
      <c r="E1450" s="2">
        <f>MACD!F1450</f>
        <v>3.1893492053133327E-2</v>
      </c>
      <c r="F1450" s="2">
        <f>'Moving Avg'!D1450</f>
        <v>8.4028000000000009</v>
      </c>
      <c r="G1450" s="2">
        <f>'Moving Avg'!F1450</f>
        <v>8.4690699999999985</v>
      </c>
      <c r="H1450" s="2">
        <f>'Moving Avg'!G1450</f>
        <v>8.462358</v>
      </c>
      <c r="I1450" s="2">
        <f>'Moving Avg'!H1450</f>
        <v>8.0624520000000004</v>
      </c>
      <c r="J1450" s="5" t="str">
        <f>OBV!F1450</f>
        <v>BEARISH</v>
      </c>
      <c r="K1450" s="5" t="str">
        <f>OBV!G1450</f>
        <v>WEAK</v>
      </c>
      <c r="L1450" s="5" t="str">
        <f>OBV!H1450</f>
        <v>CONFIRMED BEARISH</v>
      </c>
      <c r="M1450" s="7">
        <f t="shared" si="220"/>
        <v>25</v>
      </c>
      <c r="N1450" s="7">
        <f t="shared" si="221"/>
        <v>100</v>
      </c>
      <c r="O1450" s="7">
        <f t="shared" si="222"/>
        <v>50</v>
      </c>
      <c r="P1450" s="7">
        <f t="shared" si="223"/>
        <v>0</v>
      </c>
      <c r="Q1450" s="8">
        <f t="shared" si="224"/>
        <v>51.25</v>
      </c>
      <c r="R1450" s="8">
        <f t="shared" si="225"/>
        <v>42.5</v>
      </c>
      <c r="S1450" s="8">
        <f t="shared" si="226"/>
        <v>31.25</v>
      </c>
      <c r="T1450" s="8">
        <f t="shared" si="227"/>
        <v>43.75</v>
      </c>
      <c r="U1450" s="7">
        <f t="shared" si="228"/>
        <v>41.666666666666664</v>
      </c>
      <c r="V1450" s="7">
        <f t="shared" si="229"/>
        <v>42.1875</v>
      </c>
    </row>
    <row r="1451" spans="1:22" ht="13.5" x14ac:dyDescent="0.25">
      <c r="A1451" s="3">
        <f>RSI!A1451</f>
        <v>44428</v>
      </c>
      <c r="B1451" s="2">
        <f>RSI!B1451</f>
        <v>8.4797999999999991</v>
      </c>
      <c r="C1451" s="2">
        <f>RSI!I1451</f>
        <v>51.539235571432492</v>
      </c>
      <c r="D1451" s="2">
        <f>MACD!E1451</f>
        <v>8.5054206353838424E-3</v>
      </c>
      <c r="E1451" s="2">
        <f>MACD!F1451</f>
        <v>2.7215877769583431E-2</v>
      </c>
      <c r="F1451" s="2">
        <f>'Moving Avg'!D1451</f>
        <v>8.3956800000000005</v>
      </c>
      <c r="G1451" s="2">
        <f>'Moving Avg'!F1451</f>
        <v>8.4565999999999999</v>
      </c>
      <c r="H1451" s="2">
        <f>'Moving Avg'!G1451</f>
        <v>8.465320000000002</v>
      </c>
      <c r="I1451" s="2">
        <f>'Moving Avg'!H1451</f>
        <v>8.0653865000000007</v>
      </c>
      <c r="J1451" s="5" t="str">
        <f>OBV!F1451</f>
        <v>BEARISH</v>
      </c>
      <c r="K1451" s="5" t="str">
        <f>OBV!G1451</f>
        <v>WEAK</v>
      </c>
      <c r="L1451" s="5" t="str">
        <f>OBV!H1451</f>
        <v>CONFIRMED BEARISH</v>
      </c>
      <c r="M1451" s="7">
        <f t="shared" si="220"/>
        <v>25</v>
      </c>
      <c r="N1451" s="7">
        <f t="shared" si="221"/>
        <v>45</v>
      </c>
      <c r="O1451" s="7">
        <f t="shared" si="222"/>
        <v>50</v>
      </c>
      <c r="P1451" s="7">
        <f t="shared" si="223"/>
        <v>0</v>
      </c>
      <c r="Q1451" s="8">
        <f t="shared" si="224"/>
        <v>32</v>
      </c>
      <c r="R1451" s="8">
        <f t="shared" si="225"/>
        <v>31.5</v>
      </c>
      <c r="S1451" s="8">
        <f t="shared" si="226"/>
        <v>23</v>
      </c>
      <c r="T1451" s="8">
        <f t="shared" si="227"/>
        <v>30</v>
      </c>
      <c r="U1451" s="7">
        <f t="shared" si="228"/>
        <v>28.833333333333332</v>
      </c>
      <c r="V1451" s="7">
        <f t="shared" si="229"/>
        <v>29.125</v>
      </c>
    </row>
    <row r="1452" spans="1:22" ht="13.5" x14ac:dyDescent="0.25">
      <c r="A1452" s="3">
        <f>RSI!A1452</f>
        <v>44431</v>
      </c>
      <c r="B1452" s="2">
        <f>RSI!B1452</f>
        <v>8.4797999999999991</v>
      </c>
      <c r="C1452" s="2">
        <f>RSI!I1452</f>
        <v>51.539235571432492</v>
      </c>
      <c r="D1452" s="2">
        <f>MACD!E1452</f>
        <v>1.4734047440517983E-2</v>
      </c>
      <c r="E1452" s="2">
        <f>MACD!F1452</f>
        <v>2.4719511703770344E-2</v>
      </c>
      <c r="F1452" s="2">
        <f>'Moving Avg'!D1452</f>
        <v>8.38856</v>
      </c>
      <c r="G1452" s="2">
        <f>'Moving Avg'!F1452</f>
        <v>8.4441300000000012</v>
      </c>
      <c r="H1452" s="2">
        <f>'Moving Avg'!G1452</f>
        <v>8.4674960000000006</v>
      </c>
      <c r="I1452" s="2">
        <f>'Moving Avg'!H1452</f>
        <v>8.0683540000000011</v>
      </c>
      <c r="J1452" s="5" t="str">
        <f>OBV!F1452</f>
        <v>BEARISH</v>
      </c>
      <c r="K1452" s="5" t="str">
        <f>OBV!G1452</f>
        <v>WEAK</v>
      </c>
      <c r="L1452" s="5" t="str">
        <f>OBV!H1452</f>
        <v>CONFIRMED BEARISH</v>
      </c>
      <c r="M1452" s="7">
        <f t="shared" si="220"/>
        <v>25</v>
      </c>
      <c r="N1452" s="7">
        <f t="shared" si="221"/>
        <v>45</v>
      </c>
      <c r="O1452" s="7">
        <f t="shared" si="222"/>
        <v>50</v>
      </c>
      <c r="P1452" s="7">
        <f t="shared" si="223"/>
        <v>0</v>
      </c>
      <c r="Q1452" s="8">
        <f t="shared" si="224"/>
        <v>32</v>
      </c>
      <c r="R1452" s="8">
        <f t="shared" si="225"/>
        <v>31.5</v>
      </c>
      <c r="S1452" s="8">
        <f t="shared" si="226"/>
        <v>23</v>
      </c>
      <c r="T1452" s="8">
        <f t="shared" si="227"/>
        <v>30</v>
      </c>
      <c r="U1452" s="7">
        <f t="shared" si="228"/>
        <v>28.833333333333332</v>
      </c>
      <c r="V1452" s="7">
        <f t="shared" si="229"/>
        <v>29.125</v>
      </c>
    </row>
    <row r="1453" spans="1:22" ht="13.5" x14ac:dyDescent="0.25">
      <c r="A1453" s="3">
        <f>RSI!A1453</f>
        <v>44432</v>
      </c>
      <c r="B1453" s="2">
        <f>RSI!B1453</f>
        <v>8.7219999999999995</v>
      </c>
      <c r="C1453" s="2">
        <f>RSI!I1453</f>
        <v>63.101496333656776</v>
      </c>
      <c r="D1453" s="2">
        <f>MACD!E1453</f>
        <v>-3.565849477856986E-3</v>
      </c>
      <c r="E1453" s="2">
        <f>MACD!F1453</f>
        <v>1.9062439467444878E-2</v>
      </c>
      <c r="F1453" s="2">
        <f>'Moving Avg'!D1453</f>
        <v>8.4569599999999987</v>
      </c>
      <c r="G1453" s="2">
        <f>'Moving Avg'!F1453</f>
        <v>8.4566000000000017</v>
      </c>
      <c r="H1453" s="2">
        <f>'Moving Avg'!G1453</f>
        <v>8.4745159999999995</v>
      </c>
      <c r="I1453" s="2">
        <f>'Moving Avg'!H1453</f>
        <v>8.0725325000000012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  <c r="M1453" s="7">
        <f t="shared" si="220"/>
        <v>25</v>
      </c>
      <c r="N1453" s="7">
        <f t="shared" si="221"/>
        <v>100</v>
      </c>
      <c r="O1453" s="7">
        <f t="shared" si="222"/>
        <v>50</v>
      </c>
      <c r="P1453" s="7">
        <f t="shared" si="223"/>
        <v>16.5</v>
      </c>
      <c r="Q1453" s="8">
        <f t="shared" si="224"/>
        <v>53.725000000000001</v>
      </c>
      <c r="R1453" s="8">
        <f t="shared" si="225"/>
        <v>46.625</v>
      </c>
      <c r="S1453" s="8">
        <f t="shared" si="226"/>
        <v>38.674999999999997</v>
      </c>
      <c r="T1453" s="8">
        <f t="shared" si="227"/>
        <v>47.875</v>
      </c>
      <c r="U1453" s="7">
        <f t="shared" si="228"/>
        <v>46.341666666666661</v>
      </c>
      <c r="V1453" s="7">
        <f t="shared" si="229"/>
        <v>46.724999999999994</v>
      </c>
    </row>
    <row r="1454" spans="1:22" ht="13.5" x14ac:dyDescent="0.25">
      <c r="A1454" s="3">
        <f>RSI!A1454</f>
        <v>44433</v>
      </c>
      <c r="B1454" s="2">
        <f>RSI!B1454</f>
        <v>8.5296000000000003</v>
      </c>
      <c r="C1454" s="2">
        <f>RSI!I1454</f>
        <v>52.405014518889566</v>
      </c>
      <c r="D1454" s="2">
        <f>MACD!E1454</f>
        <v>-6.3710012004829508E-3</v>
      </c>
      <c r="E1454" s="2">
        <f>MACD!F1454</f>
        <v>1.3975751333859313E-2</v>
      </c>
      <c r="F1454" s="2">
        <f>'Moving Avg'!D1454</f>
        <v>8.502559999999999</v>
      </c>
      <c r="G1454" s="2">
        <f>'Moving Avg'!F1454</f>
        <v>8.4594500000000004</v>
      </c>
      <c r="H1454" s="2">
        <f>'Moving Avg'!G1454</f>
        <v>8.4783419999999996</v>
      </c>
      <c r="I1454" s="2">
        <f>'Moving Avg'!H1454</f>
        <v>8.0759125000000029</v>
      </c>
      <c r="J1454" s="5" t="str">
        <f>OBV!F1454</f>
        <v>BEARISH</v>
      </c>
      <c r="K1454" s="5" t="str">
        <f>OBV!G1454</f>
        <v>NEUTRAL</v>
      </c>
      <c r="L1454" s="5" t="str">
        <f>OBV!H1454</f>
        <v>BEARISH DIVERGENCE</v>
      </c>
      <c r="M1454" s="7">
        <f t="shared" si="220"/>
        <v>25</v>
      </c>
      <c r="N1454" s="7">
        <f t="shared" si="221"/>
        <v>100</v>
      </c>
      <c r="O1454" s="7">
        <f t="shared" si="222"/>
        <v>50</v>
      </c>
      <c r="P1454" s="7">
        <f t="shared" si="223"/>
        <v>16.5</v>
      </c>
      <c r="Q1454" s="8">
        <f t="shared" si="224"/>
        <v>53.725000000000001</v>
      </c>
      <c r="R1454" s="8">
        <f t="shared" si="225"/>
        <v>46.625</v>
      </c>
      <c r="S1454" s="8">
        <f t="shared" si="226"/>
        <v>38.674999999999997</v>
      </c>
      <c r="T1454" s="8">
        <f t="shared" si="227"/>
        <v>47.875</v>
      </c>
      <c r="U1454" s="7">
        <f t="shared" si="228"/>
        <v>46.341666666666661</v>
      </c>
      <c r="V1454" s="7">
        <f t="shared" si="229"/>
        <v>46.724999999999994</v>
      </c>
    </row>
    <row r="1455" spans="1:22" ht="13.5" x14ac:dyDescent="0.25">
      <c r="A1455" s="3">
        <f>RSI!A1455</f>
        <v>44434</v>
      </c>
      <c r="B1455" s="2">
        <f>RSI!B1455</f>
        <v>8.7219999999999995</v>
      </c>
      <c r="C1455" s="2">
        <f>RSI!I1455</f>
        <v>59.752301931689928</v>
      </c>
      <c r="D1455" s="2">
        <f>MACD!E1455</f>
        <v>-1.7838615784301126E-2</v>
      </c>
      <c r="E1455" s="2">
        <f>MACD!F1455</f>
        <v>7.6128779102272266E-3</v>
      </c>
      <c r="F1455" s="2">
        <f>'Moving Avg'!D1455</f>
        <v>8.5866399999999992</v>
      </c>
      <c r="G1455" s="2">
        <f>'Moving Avg'!F1455</f>
        <v>8.4719200000000008</v>
      </c>
      <c r="H1455" s="2">
        <f>'Moving Avg'!G1455</f>
        <v>8.4839200000000012</v>
      </c>
      <c r="I1455" s="2">
        <f>'Moving Avg'!H1455</f>
        <v>8.0805495000000018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25</v>
      </c>
      <c r="N1455" s="7">
        <f t="shared" si="221"/>
        <v>100</v>
      </c>
      <c r="O1455" s="7">
        <f t="shared" si="222"/>
        <v>50</v>
      </c>
      <c r="P1455" s="7">
        <f t="shared" si="223"/>
        <v>83.5</v>
      </c>
      <c r="Q1455" s="8">
        <f t="shared" si="224"/>
        <v>63.774999999999999</v>
      </c>
      <c r="R1455" s="8">
        <f t="shared" si="225"/>
        <v>63.375</v>
      </c>
      <c r="S1455" s="8">
        <f t="shared" si="226"/>
        <v>68.825000000000003</v>
      </c>
      <c r="T1455" s="8">
        <f t="shared" si="227"/>
        <v>64.625</v>
      </c>
      <c r="U1455" s="7">
        <f t="shared" si="228"/>
        <v>65.325000000000003</v>
      </c>
      <c r="V1455" s="7">
        <f t="shared" si="229"/>
        <v>65.150000000000006</v>
      </c>
    </row>
    <row r="1456" spans="1:22" ht="13.5" x14ac:dyDescent="0.25">
      <c r="A1456" s="3">
        <f>RSI!A1456</f>
        <v>44435</v>
      </c>
      <c r="B1456" s="2">
        <f>RSI!B1456</f>
        <v>8.5225000000000009</v>
      </c>
      <c r="C1456" s="2">
        <f>RSI!I1456</f>
        <v>50.966642386598195</v>
      </c>
      <c r="D1456" s="2">
        <f>MACD!E1456</f>
        <v>-1.4196563212829361E-2</v>
      </c>
      <c r="E1456" s="2">
        <f>MACD!F1456</f>
        <v>3.2509896856159097E-3</v>
      </c>
      <c r="F1456" s="2">
        <f>'Moving Avg'!D1456</f>
        <v>8.5951800000000009</v>
      </c>
      <c r="G1456" s="2">
        <f>'Moving Avg'!F1456</f>
        <v>8.4744150000000005</v>
      </c>
      <c r="H1456" s="2">
        <f>'Moving Avg'!G1456</f>
        <v>8.4864259999999998</v>
      </c>
      <c r="I1456" s="2">
        <f>'Moving Avg'!H1456</f>
        <v>8.0841890000000021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25</v>
      </c>
      <c r="N1456" s="7">
        <f t="shared" si="221"/>
        <v>45</v>
      </c>
      <c r="O1456" s="7">
        <f t="shared" si="222"/>
        <v>50</v>
      </c>
      <c r="P1456" s="7">
        <f t="shared" si="223"/>
        <v>83.5</v>
      </c>
      <c r="Q1456" s="8">
        <f t="shared" si="224"/>
        <v>44.524999999999999</v>
      </c>
      <c r="R1456" s="8">
        <f t="shared" si="225"/>
        <v>52.375</v>
      </c>
      <c r="S1456" s="8">
        <f t="shared" si="226"/>
        <v>60.575000000000003</v>
      </c>
      <c r="T1456" s="8">
        <f t="shared" si="227"/>
        <v>50.875</v>
      </c>
      <c r="U1456" s="7">
        <f t="shared" si="228"/>
        <v>52.491666666666674</v>
      </c>
      <c r="V1456" s="7">
        <f t="shared" si="229"/>
        <v>52.087500000000006</v>
      </c>
    </row>
    <row r="1457" spans="1:22" ht="13.5" x14ac:dyDescent="0.25">
      <c r="A1457" s="3">
        <f>RSI!A1457</f>
        <v>44438</v>
      </c>
      <c r="B1457" s="2">
        <f>RSI!B1457</f>
        <v>8.5225000000000009</v>
      </c>
      <c r="C1457" s="2">
        <f>RSI!I1457</f>
        <v>50.966642386598195</v>
      </c>
      <c r="D1457" s="2">
        <f>MACD!E1457</f>
        <v>-1.1262230705689547E-2</v>
      </c>
      <c r="E1457" s="2">
        <f>MACD!F1457</f>
        <v>3.4834560735481825E-4</v>
      </c>
      <c r="F1457" s="2">
        <f>'Moving Avg'!D1457</f>
        <v>8.6037199999999991</v>
      </c>
      <c r="G1457" s="2">
        <f>'Moving Avg'!F1457</f>
        <v>8.4769100000000002</v>
      </c>
      <c r="H1457" s="2">
        <f>'Moving Avg'!G1457</f>
        <v>8.4887999999999995</v>
      </c>
      <c r="I1457" s="2">
        <f>'Moving Avg'!H1457</f>
        <v>8.0878285000000023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45</v>
      </c>
      <c r="O1457" s="7">
        <f t="shared" si="222"/>
        <v>50</v>
      </c>
      <c r="P1457" s="7">
        <f t="shared" si="223"/>
        <v>83.5</v>
      </c>
      <c r="Q1457" s="8">
        <f t="shared" si="224"/>
        <v>44.524999999999999</v>
      </c>
      <c r="R1457" s="8">
        <f t="shared" si="225"/>
        <v>52.375</v>
      </c>
      <c r="S1457" s="8">
        <f t="shared" si="226"/>
        <v>60.575000000000003</v>
      </c>
      <c r="T1457" s="8">
        <f t="shared" si="227"/>
        <v>50.875</v>
      </c>
      <c r="U1457" s="7">
        <f t="shared" si="228"/>
        <v>52.491666666666674</v>
      </c>
      <c r="V1457" s="7">
        <f t="shared" si="229"/>
        <v>52.087500000000006</v>
      </c>
    </row>
    <row r="1458" spans="1:22" ht="13.5" x14ac:dyDescent="0.25">
      <c r="A1458" s="3">
        <f>RSI!A1458</f>
        <v>44439</v>
      </c>
      <c r="B1458" s="2">
        <f>RSI!B1458</f>
        <v>8.5225000000000009</v>
      </c>
      <c r="C1458" s="2">
        <f>RSI!I1458</f>
        <v>50.966642386598203</v>
      </c>
      <c r="D1458" s="2">
        <f>MACD!E1458</f>
        <v>-2.974658864789248E-2</v>
      </c>
      <c r="E1458" s="2">
        <f>MACD!F1458</f>
        <v>-5.6706412436946423E-3</v>
      </c>
      <c r="F1458" s="2">
        <f>'Moving Avg'!D1458</f>
        <v>8.5638199999999998</v>
      </c>
      <c r="G1458" s="2">
        <f>'Moving Avg'!F1458</f>
        <v>8.488310000000002</v>
      </c>
      <c r="H1458" s="2">
        <f>'Moving Avg'!G1458</f>
        <v>8.4911739999999991</v>
      </c>
      <c r="I1458" s="2">
        <f>'Moving Avg'!H1458</f>
        <v>8.0914680000000043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  <c r="M1458" s="7">
        <f t="shared" si="220"/>
        <v>25</v>
      </c>
      <c r="N1458" s="7">
        <f t="shared" si="221"/>
        <v>100</v>
      </c>
      <c r="O1458" s="7">
        <f t="shared" si="222"/>
        <v>50</v>
      </c>
      <c r="P1458" s="7">
        <f t="shared" si="223"/>
        <v>66.5</v>
      </c>
      <c r="Q1458" s="8">
        <f t="shared" si="224"/>
        <v>61.225000000000001</v>
      </c>
      <c r="R1458" s="8">
        <f t="shared" si="225"/>
        <v>59.125</v>
      </c>
      <c r="S1458" s="8">
        <f t="shared" si="226"/>
        <v>61.174999999999997</v>
      </c>
      <c r="T1458" s="8">
        <f t="shared" si="227"/>
        <v>60.375</v>
      </c>
      <c r="U1458" s="7">
        <f t="shared" si="228"/>
        <v>60.508333333333326</v>
      </c>
      <c r="V1458" s="7">
        <f t="shared" si="229"/>
        <v>60.474999999999994</v>
      </c>
    </row>
    <row r="1459" spans="1:22" ht="13.5" x14ac:dyDescent="0.25">
      <c r="A1459" s="3">
        <f>RSI!A1459</f>
        <v>44440</v>
      </c>
      <c r="B1459" s="2">
        <f>RSI!B1459</f>
        <v>8.4797999999999991</v>
      </c>
      <c r="C1459" s="2">
        <f>RSI!I1459</f>
        <v>49.039111495476192</v>
      </c>
      <c r="D1459" s="2">
        <f>MACD!E1459</f>
        <v>-5.4412150127989278E-2</v>
      </c>
      <c r="E1459" s="2">
        <f>MACD!F1459</f>
        <v>-1.541894302055357E-2</v>
      </c>
      <c r="F1459" s="2">
        <f>'Moving Avg'!D1459</f>
        <v>8.5538600000000002</v>
      </c>
      <c r="G1459" s="2">
        <f>'Moving Avg'!F1459</f>
        <v>8.4886700000000026</v>
      </c>
      <c r="H1459" s="2">
        <f>'Moving Avg'!G1459</f>
        <v>8.4926940000000002</v>
      </c>
      <c r="I1459" s="2">
        <f>'Moving Avg'!H1459</f>
        <v>8.0948940000000036</v>
      </c>
      <c r="J1459" s="5" t="str">
        <f>OBV!F1459</f>
        <v>BULLISH</v>
      </c>
      <c r="K1459" s="5" t="str">
        <f>OBV!G1459</f>
        <v>NEUTRAL</v>
      </c>
      <c r="L1459" s="5" t="str">
        <f>OBV!H1459</f>
        <v>BULLISH DIVERGENCE</v>
      </c>
      <c r="M1459" s="7">
        <f t="shared" si="220"/>
        <v>25</v>
      </c>
      <c r="N1459" s="7">
        <f t="shared" si="221"/>
        <v>100</v>
      </c>
      <c r="O1459" s="7">
        <f t="shared" si="222"/>
        <v>50</v>
      </c>
      <c r="P1459" s="7">
        <f t="shared" si="223"/>
        <v>66.5</v>
      </c>
      <c r="Q1459" s="8">
        <f t="shared" si="224"/>
        <v>61.225000000000001</v>
      </c>
      <c r="R1459" s="8">
        <f t="shared" si="225"/>
        <v>59.125</v>
      </c>
      <c r="S1459" s="8">
        <f t="shared" si="226"/>
        <v>61.174999999999997</v>
      </c>
      <c r="T1459" s="8">
        <f t="shared" si="227"/>
        <v>60.375</v>
      </c>
      <c r="U1459" s="7">
        <f t="shared" si="228"/>
        <v>60.508333333333326</v>
      </c>
      <c r="V1459" s="7">
        <f t="shared" si="229"/>
        <v>60.474999999999994</v>
      </c>
    </row>
    <row r="1460" spans="1:22" ht="13.5" x14ac:dyDescent="0.25">
      <c r="A1460" s="3">
        <f>RSI!A1460</f>
        <v>44441</v>
      </c>
      <c r="B1460" s="2">
        <f>RSI!B1460</f>
        <v>8.5153999999999996</v>
      </c>
      <c r="C1460" s="2">
        <f>RSI!I1460</f>
        <v>50.712731579646601</v>
      </c>
      <c r="D1460" s="2">
        <f>MACD!E1460</f>
        <v>-7.7784745018345092E-2</v>
      </c>
      <c r="E1460" s="2">
        <f>MACD!F1460</f>
        <v>-2.7892103420111877E-2</v>
      </c>
      <c r="F1460" s="2">
        <f>'Moving Avg'!D1460</f>
        <v>8.5125399999999996</v>
      </c>
      <c r="G1460" s="2">
        <f>'Moving Avg'!F1460</f>
        <v>8.5007850000000005</v>
      </c>
      <c r="H1460" s="2">
        <f>'Moving Avg'!G1460</f>
        <v>8.4947960000000009</v>
      </c>
      <c r="I1460" s="2">
        <f>'Moving Avg'!H1460</f>
        <v>8.0984980000000029</v>
      </c>
      <c r="J1460" s="5" t="str">
        <f>OBV!F1460</f>
        <v>BULLISH</v>
      </c>
      <c r="K1460" s="5" t="str">
        <f>OBV!G1460</f>
        <v>NEUTRAL</v>
      </c>
      <c r="L1460" s="5" t="str">
        <f>OBV!H1460</f>
        <v>BULLISH DIVERGENCE</v>
      </c>
      <c r="M1460" s="7">
        <f t="shared" si="220"/>
        <v>25</v>
      </c>
      <c r="N1460" s="7">
        <f t="shared" si="221"/>
        <v>100</v>
      </c>
      <c r="O1460" s="7">
        <f t="shared" si="222"/>
        <v>50</v>
      </c>
      <c r="P1460" s="7">
        <f t="shared" si="223"/>
        <v>66.5</v>
      </c>
      <c r="Q1460" s="8">
        <f t="shared" si="224"/>
        <v>61.225000000000001</v>
      </c>
      <c r="R1460" s="8">
        <f t="shared" si="225"/>
        <v>59.125</v>
      </c>
      <c r="S1460" s="8">
        <f t="shared" si="226"/>
        <v>61.174999999999997</v>
      </c>
      <c r="T1460" s="8">
        <f t="shared" si="227"/>
        <v>60.375</v>
      </c>
      <c r="U1460" s="7">
        <f t="shared" si="228"/>
        <v>60.508333333333326</v>
      </c>
      <c r="V1460" s="7">
        <f t="shared" si="229"/>
        <v>60.474999999999994</v>
      </c>
    </row>
    <row r="1461" spans="1:22" ht="13.5" x14ac:dyDescent="0.25">
      <c r="A1461" s="3">
        <f>RSI!A1461</f>
        <v>44442</v>
      </c>
      <c r="B1461" s="2">
        <f>RSI!B1461</f>
        <v>8.5153999999999996</v>
      </c>
      <c r="C1461" s="2">
        <f>RSI!I1461</f>
        <v>50.712731579646601</v>
      </c>
      <c r="D1461" s="2">
        <f>MACD!E1461</f>
        <v>-7.0231253892346857E-2</v>
      </c>
      <c r="E1461" s="2">
        <f>MACD!F1461</f>
        <v>-3.6359933514558879E-2</v>
      </c>
      <c r="F1461" s="2">
        <f>'Moving Avg'!D1461</f>
        <v>8.51112</v>
      </c>
      <c r="G1461" s="2">
        <f>'Moving Avg'!F1461</f>
        <v>8.5007850000000005</v>
      </c>
      <c r="H1461" s="2">
        <f>'Moving Avg'!G1461</f>
        <v>8.4974220000000003</v>
      </c>
      <c r="I1461" s="2">
        <f>'Moving Avg'!H1461</f>
        <v>8.1021020000000039</v>
      </c>
      <c r="J1461" s="5" t="str">
        <f>OBV!F1461</f>
        <v>BULLISH</v>
      </c>
      <c r="K1461" s="5" t="str">
        <f>OBV!G1461</f>
        <v>NEUTRAL</v>
      </c>
      <c r="L1461" s="5" t="str">
        <f>OBV!H1461</f>
        <v>BULLISH DIVERGENCE</v>
      </c>
      <c r="M1461" s="7">
        <f t="shared" si="220"/>
        <v>25</v>
      </c>
      <c r="N1461" s="7">
        <f t="shared" si="221"/>
        <v>100</v>
      </c>
      <c r="O1461" s="7">
        <f t="shared" si="222"/>
        <v>50</v>
      </c>
      <c r="P1461" s="7">
        <f t="shared" si="223"/>
        <v>66.5</v>
      </c>
      <c r="Q1461" s="8">
        <f t="shared" si="224"/>
        <v>61.225000000000001</v>
      </c>
      <c r="R1461" s="8">
        <f t="shared" si="225"/>
        <v>59.125</v>
      </c>
      <c r="S1461" s="8">
        <f t="shared" si="226"/>
        <v>61.174999999999997</v>
      </c>
      <c r="T1461" s="8">
        <f t="shared" si="227"/>
        <v>60.375</v>
      </c>
      <c r="U1461" s="7">
        <f t="shared" si="228"/>
        <v>60.508333333333326</v>
      </c>
      <c r="V1461" s="7">
        <f t="shared" si="229"/>
        <v>60.474999999999994</v>
      </c>
    </row>
    <row r="1462" spans="1:22" ht="13.5" x14ac:dyDescent="0.25">
      <c r="A1462" s="3">
        <f>RSI!A1462</f>
        <v>44445</v>
      </c>
      <c r="B1462" s="2">
        <f>RSI!B1462</f>
        <v>8.6792999999999996</v>
      </c>
      <c r="C1462" s="2">
        <f>RSI!I1462</f>
        <v>58.066058792706073</v>
      </c>
      <c r="D1462" s="2">
        <f>MACD!E1462</f>
        <v>-7.6059359091154022E-2</v>
      </c>
      <c r="E1462" s="2">
        <f>MACD!F1462</f>
        <v>-4.4299818629877905E-2</v>
      </c>
      <c r="F1462" s="2">
        <f>'Moving Avg'!D1462</f>
        <v>8.5424799999999994</v>
      </c>
      <c r="G1462" s="2">
        <f>'Moving Avg'!F1462</f>
        <v>8.5089800000000011</v>
      </c>
      <c r="H1462" s="2">
        <f>'Moving Avg'!G1462</f>
        <v>8.5028019999999991</v>
      </c>
      <c r="I1462" s="2">
        <f>'Moving Avg'!H1462</f>
        <v>8.1056085000000042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100</v>
      </c>
      <c r="O1462" s="7">
        <f t="shared" si="222"/>
        <v>50</v>
      </c>
      <c r="P1462" s="7">
        <f t="shared" si="223"/>
        <v>83.5</v>
      </c>
      <c r="Q1462" s="8">
        <f t="shared" si="224"/>
        <v>63.774999999999999</v>
      </c>
      <c r="R1462" s="8">
        <f t="shared" si="225"/>
        <v>63.375</v>
      </c>
      <c r="S1462" s="8">
        <f t="shared" si="226"/>
        <v>68.825000000000003</v>
      </c>
      <c r="T1462" s="8">
        <f t="shared" si="227"/>
        <v>64.625</v>
      </c>
      <c r="U1462" s="7">
        <f t="shared" si="228"/>
        <v>65.325000000000003</v>
      </c>
      <c r="V1462" s="7">
        <f t="shared" si="229"/>
        <v>65.150000000000006</v>
      </c>
    </row>
    <row r="1463" spans="1:22" ht="13.5" x14ac:dyDescent="0.25">
      <c r="A1463" s="3">
        <f>RSI!A1463</f>
        <v>44446</v>
      </c>
      <c r="B1463" s="2">
        <f>RSI!B1463</f>
        <v>8.6792999999999996</v>
      </c>
      <c r="C1463" s="2">
        <f>RSI!I1463</f>
        <v>58.066058792706073</v>
      </c>
      <c r="D1463" s="2">
        <f>MACD!E1463</f>
        <v>-4.4770730866956043E-2</v>
      </c>
      <c r="E1463" s="2">
        <f>MACD!F1463</f>
        <v>-4.4394001077293535E-2</v>
      </c>
      <c r="F1463" s="2">
        <f>'Moving Avg'!D1463</f>
        <v>8.5738399999999988</v>
      </c>
      <c r="G1463" s="2">
        <f>'Moving Avg'!F1463</f>
        <v>8.5189550000000018</v>
      </c>
      <c r="H1463" s="2">
        <f>'Moving Avg'!G1463</f>
        <v>8.5079199999999986</v>
      </c>
      <c r="I1463" s="2">
        <f>'Moving Avg'!H1463</f>
        <v>8.1090820000000026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45</v>
      </c>
      <c r="O1463" s="7">
        <f t="shared" si="222"/>
        <v>50</v>
      </c>
      <c r="P1463" s="7">
        <f t="shared" si="223"/>
        <v>83.5</v>
      </c>
      <c r="Q1463" s="8">
        <f t="shared" si="224"/>
        <v>44.524999999999999</v>
      </c>
      <c r="R1463" s="8">
        <f t="shared" si="225"/>
        <v>52.375</v>
      </c>
      <c r="S1463" s="8">
        <f t="shared" si="226"/>
        <v>60.575000000000003</v>
      </c>
      <c r="T1463" s="8">
        <f t="shared" si="227"/>
        <v>50.875</v>
      </c>
      <c r="U1463" s="7">
        <f t="shared" si="228"/>
        <v>52.491666666666674</v>
      </c>
      <c r="V1463" s="7">
        <f t="shared" si="229"/>
        <v>52.087500000000006</v>
      </c>
    </row>
    <row r="1464" spans="1:22" ht="13.5" x14ac:dyDescent="0.25">
      <c r="A1464" s="3">
        <f>RSI!A1464</f>
        <v>44447</v>
      </c>
      <c r="B1464" s="2">
        <f>RSI!B1464</f>
        <v>8.7078000000000007</v>
      </c>
      <c r="C1464" s="2">
        <f>RSI!I1464</f>
        <v>59.290889398121308</v>
      </c>
      <c r="D1464" s="2">
        <f>MACD!E1464</f>
        <v>-5.0971142020456384E-2</v>
      </c>
      <c r="E1464" s="2">
        <f>MACD!F1464</f>
        <v>-4.570942926592611E-2</v>
      </c>
      <c r="F1464" s="2">
        <f>'Moving Avg'!D1464</f>
        <v>8.6194399999999991</v>
      </c>
      <c r="G1464" s="2">
        <f>'Moving Avg'!F1464</f>
        <v>8.5303550000000019</v>
      </c>
      <c r="H1464" s="2">
        <f>'Moving Avg'!G1464</f>
        <v>8.5136079999999996</v>
      </c>
      <c r="I1464" s="2">
        <f>'Moving Avg'!H1464</f>
        <v>8.1127635000000051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  <c r="M1464" s="7">
        <f t="shared" si="220"/>
        <v>25</v>
      </c>
      <c r="N1464" s="7">
        <f t="shared" si="221"/>
        <v>45</v>
      </c>
      <c r="O1464" s="7">
        <f t="shared" si="222"/>
        <v>50</v>
      </c>
      <c r="P1464" s="7">
        <f t="shared" si="223"/>
        <v>83.5</v>
      </c>
      <c r="Q1464" s="8">
        <f t="shared" si="224"/>
        <v>44.524999999999999</v>
      </c>
      <c r="R1464" s="8">
        <f t="shared" si="225"/>
        <v>52.375</v>
      </c>
      <c r="S1464" s="8">
        <f t="shared" si="226"/>
        <v>60.575000000000003</v>
      </c>
      <c r="T1464" s="8">
        <f t="shared" si="227"/>
        <v>50.875</v>
      </c>
      <c r="U1464" s="7">
        <f t="shared" si="228"/>
        <v>52.491666666666674</v>
      </c>
      <c r="V1464" s="7">
        <f t="shared" si="229"/>
        <v>52.087500000000006</v>
      </c>
    </row>
    <row r="1465" spans="1:22" ht="13.5" x14ac:dyDescent="0.25">
      <c r="A1465" s="3">
        <f>RSI!A1465</f>
        <v>44448</v>
      </c>
      <c r="B1465" s="2">
        <f>RSI!B1465</f>
        <v>8.9001999999999999</v>
      </c>
      <c r="C1465" s="2">
        <f>RSI!I1465</f>
        <v>66.4213619983895</v>
      </c>
      <c r="D1465" s="2">
        <f>MACD!E1465</f>
        <v>-4.1930767374104505E-2</v>
      </c>
      <c r="E1465" s="2">
        <f>MACD!F1465</f>
        <v>-4.4953696887561789E-2</v>
      </c>
      <c r="F1465" s="2">
        <f>'Moving Avg'!D1465</f>
        <v>8.6963999999999988</v>
      </c>
      <c r="G1465" s="2">
        <f>'Moving Avg'!F1465</f>
        <v>8.5495950000000018</v>
      </c>
      <c r="H1465" s="2">
        <f>'Moving Avg'!G1465</f>
        <v>8.5213100000000015</v>
      </c>
      <c r="I1465" s="2">
        <f>'Moving Avg'!H1465</f>
        <v>8.117440000000002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83.5</v>
      </c>
      <c r="Q1465" s="8">
        <f t="shared" si="224"/>
        <v>28.774999999999999</v>
      </c>
      <c r="R1465" s="8">
        <f t="shared" si="225"/>
        <v>43.375</v>
      </c>
      <c r="S1465" s="8">
        <f t="shared" si="226"/>
        <v>53.825000000000003</v>
      </c>
      <c r="T1465" s="8">
        <f t="shared" si="227"/>
        <v>39.625</v>
      </c>
      <c r="U1465" s="7">
        <f t="shared" si="228"/>
        <v>41.991666666666667</v>
      </c>
      <c r="V1465" s="7">
        <f t="shared" si="229"/>
        <v>41.400000000000006</v>
      </c>
    </row>
    <row r="1466" spans="1:22" ht="13.5" x14ac:dyDescent="0.25">
      <c r="A1466" s="3">
        <f>RSI!A1466</f>
        <v>44449</v>
      </c>
      <c r="B1466" s="2">
        <f>RSI!B1466</f>
        <v>8.7790999999999997</v>
      </c>
      <c r="C1466" s="2">
        <f>RSI!I1466</f>
        <v>59.372256431910287</v>
      </c>
      <c r="D1466" s="2">
        <f>MACD!E1466</f>
        <v>-5.8122715815006387E-2</v>
      </c>
      <c r="E1466" s="2">
        <f>MACD!F1466</f>
        <v>-4.758750067305071E-2</v>
      </c>
      <c r="F1466" s="2">
        <f>'Moving Avg'!D1466</f>
        <v>8.7491400000000006</v>
      </c>
      <c r="G1466" s="2">
        <f>'Moving Avg'!F1466</f>
        <v>8.5627800000000001</v>
      </c>
      <c r="H1466" s="2">
        <f>'Moving Avg'!G1466</f>
        <v>8.5265900000000006</v>
      </c>
      <c r="I1466" s="2">
        <f>'Moving Avg'!H1466</f>
        <v>8.1214125000000035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45</v>
      </c>
      <c r="O1466" s="7">
        <f t="shared" si="222"/>
        <v>50</v>
      </c>
      <c r="P1466" s="7">
        <f t="shared" si="223"/>
        <v>83.5</v>
      </c>
      <c r="Q1466" s="8">
        <f t="shared" si="224"/>
        <v>44.524999999999999</v>
      </c>
      <c r="R1466" s="8">
        <f t="shared" si="225"/>
        <v>52.375</v>
      </c>
      <c r="S1466" s="8">
        <f t="shared" si="226"/>
        <v>60.575000000000003</v>
      </c>
      <c r="T1466" s="8">
        <f t="shared" si="227"/>
        <v>50.875</v>
      </c>
      <c r="U1466" s="7">
        <f t="shared" si="228"/>
        <v>52.491666666666674</v>
      </c>
      <c r="V1466" s="7">
        <f t="shared" si="229"/>
        <v>52.087500000000006</v>
      </c>
    </row>
    <row r="1467" spans="1:22" ht="13.5" x14ac:dyDescent="0.25">
      <c r="A1467" s="3">
        <f>RSI!A1467</f>
        <v>44452</v>
      </c>
      <c r="B1467" s="2">
        <f>RSI!B1467</f>
        <v>9.1852</v>
      </c>
      <c r="C1467" s="2">
        <f>RSI!I1467</f>
        <v>70.629107331126022</v>
      </c>
      <c r="D1467" s="2">
        <f>MACD!E1467</f>
        <v>-0.10315204617964646</v>
      </c>
      <c r="E1467" s="2">
        <f>MACD!F1467</f>
        <v>-5.8700409774369862E-2</v>
      </c>
      <c r="F1467" s="2">
        <f>'Moving Avg'!D1467</f>
        <v>8.85032</v>
      </c>
      <c r="G1467" s="2">
        <f>'Moving Avg'!F1467</f>
        <v>8.5962700000000005</v>
      </c>
      <c r="H1467" s="2">
        <f>'Moving Avg'!G1467</f>
        <v>8.540122000000002</v>
      </c>
      <c r="I1467" s="2">
        <f>'Moving Avg'!H1467</f>
        <v>8.1275465000000029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0</v>
      </c>
      <c r="N1467" s="7">
        <f t="shared" si="221"/>
        <v>100</v>
      </c>
      <c r="O1467" s="7">
        <f t="shared" si="222"/>
        <v>50</v>
      </c>
      <c r="P1467" s="7">
        <f t="shared" si="223"/>
        <v>83.5</v>
      </c>
      <c r="Q1467" s="8">
        <f t="shared" si="224"/>
        <v>55.024999999999999</v>
      </c>
      <c r="R1467" s="8">
        <f t="shared" si="225"/>
        <v>58.375</v>
      </c>
      <c r="S1467" s="8">
        <f t="shared" si="226"/>
        <v>65.075000000000003</v>
      </c>
      <c r="T1467" s="8">
        <f t="shared" si="227"/>
        <v>58.375</v>
      </c>
      <c r="U1467" s="7">
        <f t="shared" si="228"/>
        <v>59.491666666666674</v>
      </c>
      <c r="V1467" s="7">
        <f t="shared" si="229"/>
        <v>59.212500000000006</v>
      </c>
    </row>
    <row r="1468" spans="1:22" ht="13.5" x14ac:dyDescent="0.25">
      <c r="A1468" s="3">
        <f>RSI!A1468</f>
        <v>44453</v>
      </c>
      <c r="B1468" s="2">
        <f>RSI!B1468</f>
        <v>9.2636000000000003</v>
      </c>
      <c r="C1468" s="2">
        <f>RSI!I1468</f>
        <v>72.22886986413971</v>
      </c>
      <c r="D1468" s="2">
        <f>MACD!E1468</f>
        <v>-0.150615458332231</v>
      </c>
      <c r="E1468" s="2">
        <f>MACD!F1468</f>
        <v>-7.7083419485942092E-2</v>
      </c>
      <c r="F1468" s="2">
        <f>'Moving Avg'!D1468</f>
        <v>8.967179999999999</v>
      </c>
      <c r="G1468" s="2">
        <f>'Moving Avg'!F1468</f>
        <v>8.6404500000000013</v>
      </c>
      <c r="H1468" s="2">
        <f>'Moving Avg'!G1468</f>
        <v>8.555746000000001</v>
      </c>
      <c r="I1468" s="2">
        <f>'Moving Avg'!H1468</f>
        <v>8.1345640000000046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0</v>
      </c>
      <c r="N1468" s="7">
        <f t="shared" si="221"/>
        <v>100</v>
      </c>
      <c r="O1468" s="7">
        <f t="shared" si="222"/>
        <v>50</v>
      </c>
      <c r="P1468" s="7">
        <f t="shared" si="223"/>
        <v>83.5</v>
      </c>
      <c r="Q1468" s="8">
        <f t="shared" si="224"/>
        <v>55.024999999999999</v>
      </c>
      <c r="R1468" s="8">
        <f t="shared" si="225"/>
        <v>58.375</v>
      </c>
      <c r="S1468" s="8">
        <f t="shared" si="226"/>
        <v>65.075000000000003</v>
      </c>
      <c r="T1468" s="8">
        <f t="shared" si="227"/>
        <v>58.375</v>
      </c>
      <c r="U1468" s="7">
        <f t="shared" si="228"/>
        <v>59.491666666666674</v>
      </c>
      <c r="V1468" s="7">
        <f t="shared" si="229"/>
        <v>59.212500000000006</v>
      </c>
    </row>
    <row r="1469" spans="1:22" ht="13.5" x14ac:dyDescent="0.25">
      <c r="A1469" s="3">
        <f>RSI!A1469</f>
        <v>44454</v>
      </c>
      <c r="B1469" s="2">
        <f>RSI!B1469</f>
        <v>9.2493999999999996</v>
      </c>
      <c r="C1469" s="2">
        <f>RSI!I1469</f>
        <v>71.469564486424076</v>
      </c>
      <c r="D1469" s="2">
        <f>MACD!E1469</f>
        <v>-0.20004843983830334</v>
      </c>
      <c r="E1469" s="2">
        <f>MACD!F1469</f>
        <v>-0.10167642355641435</v>
      </c>
      <c r="F1469" s="2">
        <f>'Moving Avg'!D1469</f>
        <v>9.0755000000000017</v>
      </c>
      <c r="G1469" s="2">
        <f>'Moving Avg'!F1469</f>
        <v>8.6878400000000013</v>
      </c>
      <c r="H1469" s="2">
        <f>'Moving Avg'!G1469</f>
        <v>8.5710859999999993</v>
      </c>
      <c r="I1469" s="2">
        <f>'Moving Avg'!H1469</f>
        <v>8.1420015000000028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  <c r="M1469" s="7">
        <f t="shared" si="220"/>
        <v>0</v>
      </c>
      <c r="N1469" s="7">
        <f t="shared" si="221"/>
        <v>100</v>
      </c>
      <c r="O1469" s="7">
        <f t="shared" si="222"/>
        <v>50</v>
      </c>
      <c r="P1469" s="7">
        <f t="shared" si="223"/>
        <v>16.5</v>
      </c>
      <c r="Q1469" s="8">
        <f t="shared" si="224"/>
        <v>44.975000000000001</v>
      </c>
      <c r="R1469" s="8">
        <f t="shared" si="225"/>
        <v>41.625</v>
      </c>
      <c r="S1469" s="8">
        <f t="shared" si="226"/>
        <v>34.924999999999997</v>
      </c>
      <c r="T1469" s="8">
        <f t="shared" si="227"/>
        <v>41.625</v>
      </c>
      <c r="U1469" s="7">
        <f t="shared" si="228"/>
        <v>40.508333333333333</v>
      </c>
      <c r="V1469" s="7">
        <f t="shared" si="229"/>
        <v>40.787499999999994</v>
      </c>
    </row>
    <row r="1470" spans="1:22" ht="13.5" x14ac:dyDescent="0.25">
      <c r="A1470" s="3">
        <f>RSI!A1470</f>
        <v>44455</v>
      </c>
      <c r="B1470" s="2">
        <f>RSI!B1470</f>
        <v>9.2493999999999996</v>
      </c>
      <c r="C1470" s="2">
        <f>RSI!I1470</f>
        <v>71.469564486424076</v>
      </c>
      <c r="D1470" s="2">
        <f>MACD!E1470</f>
        <v>-0.23979167674661461</v>
      </c>
      <c r="E1470" s="2">
        <f>MACD!F1470</f>
        <v>-0.12929947419445442</v>
      </c>
      <c r="F1470" s="2">
        <f>'Moving Avg'!D1470</f>
        <v>9.1453400000000009</v>
      </c>
      <c r="G1470" s="2">
        <f>'Moving Avg'!F1470</f>
        <v>8.7352300000000014</v>
      </c>
      <c r="H1470" s="2">
        <f>'Moving Avg'!G1470</f>
        <v>8.5870820000000005</v>
      </c>
      <c r="I1470" s="2">
        <f>'Moving Avg'!H1470</f>
        <v>8.1496030000000026</v>
      </c>
      <c r="J1470" s="5" t="str">
        <f>OBV!F1470</f>
        <v>BEARISH</v>
      </c>
      <c r="K1470" s="5" t="str">
        <f>OBV!G1470</f>
        <v>WEAK</v>
      </c>
      <c r="L1470" s="5" t="str">
        <f>OBV!H1470</f>
        <v>BEARISH DIVERGENCE</v>
      </c>
      <c r="M1470" s="7">
        <f t="shared" si="220"/>
        <v>0</v>
      </c>
      <c r="N1470" s="7">
        <f t="shared" si="221"/>
        <v>100</v>
      </c>
      <c r="O1470" s="7">
        <f t="shared" si="222"/>
        <v>50</v>
      </c>
      <c r="P1470" s="7">
        <f t="shared" si="223"/>
        <v>0</v>
      </c>
      <c r="Q1470" s="8">
        <f t="shared" si="224"/>
        <v>42.5</v>
      </c>
      <c r="R1470" s="8">
        <f t="shared" si="225"/>
        <v>37.5</v>
      </c>
      <c r="S1470" s="8">
        <f t="shared" si="226"/>
        <v>27.5</v>
      </c>
      <c r="T1470" s="8">
        <f t="shared" si="227"/>
        <v>37.5</v>
      </c>
      <c r="U1470" s="7">
        <f t="shared" si="228"/>
        <v>35.833333333333336</v>
      </c>
      <c r="V1470" s="7">
        <f t="shared" si="229"/>
        <v>36.25</v>
      </c>
    </row>
    <row r="1471" spans="1:22" ht="13.5" x14ac:dyDescent="0.25">
      <c r="A1471" s="3">
        <f>RSI!A1471</f>
        <v>44456</v>
      </c>
      <c r="B1471" s="2">
        <f>RSI!B1471</f>
        <v>9.2422000000000004</v>
      </c>
      <c r="C1471" s="2">
        <f>RSI!I1471</f>
        <v>71.030464092129833</v>
      </c>
      <c r="D1471" s="2">
        <f>MACD!E1471</f>
        <v>-0.27602821077168294</v>
      </c>
      <c r="E1471" s="2">
        <f>MACD!F1471</f>
        <v>-0.15864522150990013</v>
      </c>
      <c r="F1471" s="2">
        <f>'Moving Avg'!D1471</f>
        <v>9.2379600000000011</v>
      </c>
      <c r="G1471" s="2">
        <f>'Moving Avg'!F1471</f>
        <v>8.7733500000000006</v>
      </c>
      <c r="H1471" s="2">
        <f>'Moving Avg'!G1471</f>
        <v>8.6029339999999994</v>
      </c>
      <c r="I1471" s="2">
        <f>'Moving Avg'!H1471</f>
        <v>8.1561860000000017</v>
      </c>
      <c r="J1471" s="5" t="str">
        <f>OBV!F1471</f>
        <v>BEARISH</v>
      </c>
      <c r="K1471" s="5" t="str">
        <f>OBV!G1471</f>
        <v>WEAK</v>
      </c>
      <c r="L1471" s="5" t="str">
        <f>OBV!H1471</f>
        <v>BEARISH DIVERGENCE</v>
      </c>
      <c r="M1471" s="7">
        <f t="shared" si="220"/>
        <v>0</v>
      </c>
      <c r="N1471" s="7">
        <f t="shared" si="221"/>
        <v>100</v>
      </c>
      <c r="O1471" s="7">
        <f t="shared" si="222"/>
        <v>50</v>
      </c>
      <c r="P1471" s="7">
        <f t="shared" si="223"/>
        <v>0</v>
      </c>
      <c r="Q1471" s="8">
        <f t="shared" si="224"/>
        <v>42.5</v>
      </c>
      <c r="R1471" s="8">
        <f t="shared" si="225"/>
        <v>37.5</v>
      </c>
      <c r="S1471" s="8">
        <f t="shared" si="226"/>
        <v>27.5</v>
      </c>
      <c r="T1471" s="8">
        <f t="shared" si="227"/>
        <v>37.5</v>
      </c>
      <c r="U1471" s="7">
        <f t="shared" si="228"/>
        <v>35.833333333333336</v>
      </c>
      <c r="V1471" s="7">
        <f t="shared" si="229"/>
        <v>36.25</v>
      </c>
    </row>
    <row r="1472" spans="1:22" ht="13.5" x14ac:dyDescent="0.25">
      <c r="A1472" s="3">
        <f>RSI!A1472</f>
        <v>44459</v>
      </c>
      <c r="B1472" s="2">
        <f>RSI!B1472</f>
        <v>9.2636000000000003</v>
      </c>
      <c r="C1472" s="2">
        <f>RSI!I1472</f>
        <v>71.589181745513969</v>
      </c>
      <c r="D1472" s="2">
        <f>MACD!E1472</f>
        <v>-0.28592545867426722</v>
      </c>
      <c r="E1472" s="2">
        <f>MACD!F1472</f>
        <v>-0.18410126894277357</v>
      </c>
      <c r="F1472" s="2">
        <f>'Moving Avg'!D1472</f>
        <v>9.253639999999999</v>
      </c>
      <c r="G1472" s="2">
        <f>'Moving Avg'!F1472</f>
        <v>8.8125400000000003</v>
      </c>
      <c r="H1472" s="2">
        <f>'Moving Avg'!G1472</f>
        <v>8.6185580000000002</v>
      </c>
      <c r="I1472" s="2">
        <f>'Moving Avg'!H1472</f>
        <v>8.1628760000000025</v>
      </c>
      <c r="J1472" s="5" t="str">
        <f>OBV!F1472</f>
        <v>BEARISH</v>
      </c>
      <c r="K1472" s="5" t="str">
        <f>OBV!G1472</f>
        <v>WEAK</v>
      </c>
      <c r="L1472" s="5" t="str">
        <f>OBV!H1472</f>
        <v>BEARISH DIVERGENCE</v>
      </c>
      <c r="M1472" s="7">
        <f t="shared" si="220"/>
        <v>0</v>
      </c>
      <c r="N1472" s="7">
        <f t="shared" si="221"/>
        <v>100</v>
      </c>
      <c r="O1472" s="7">
        <f t="shared" si="222"/>
        <v>50</v>
      </c>
      <c r="P1472" s="7">
        <f t="shared" si="223"/>
        <v>0</v>
      </c>
      <c r="Q1472" s="8">
        <f t="shared" si="224"/>
        <v>42.5</v>
      </c>
      <c r="R1472" s="8">
        <f t="shared" si="225"/>
        <v>37.5</v>
      </c>
      <c r="S1472" s="8">
        <f t="shared" si="226"/>
        <v>27.5</v>
      </c>
      <c r="T1472" s="8">
        <f t="shared" si="227"/>
        <v>37.5</v>
      </c>
      <c r="U1472" s="7">
        <f t="shared" si="228"/>
        <v>35.833333333333336</v>
      </c>
      <c r="V1472" s="7">
        <f t="shared" si="229"/>
        <v>36.25</v>
      </c>
    </row>
    <row r="1473" spans="1:22" ht="13.5" x14ac:dyDescent="0.25">
      <c r="A1473" s="3">
        <f>RSI!A1473</f>
        <v>44460</v>
      </c>
      <c r="B1473" s="2">
        <f>RSI!B1473</f>
        <v>9.2636000000000003</v>
      </c>
      <c r="C1473" s="2">
        <f>RSI!I1473</f>
        <v>71.589181745513969</v>
      </c>
      <c r="D1473" s="2">
        <f>MACD!E1473</f>
        <v>-0.29707999240222449</v>
      </c>
      <c r="E1473" s="2">
        <f>MACD!F1473</f>
        <v>-0.20669701363466375</v>
      </c>
      <c r="F1473" s="2">
        <f>'Moving Avg'!D1473</f>
        <v>9.253639999999999</v>
      </c>
      <c r="G1473" s="2">
        <f>'Moving Avg'!F1473</f>
        <v>8.83962</v>
      </c>
      <c r="H1473" s="2">
        <f>'Moving Avg'!G1473</f>
        <v>8.6335280000000019</v>
      </c>
      <c r="I1473" s="2">
        <f>'Moving Avg'!H1473</f>
        <v>8.1698935000000024</v>
      </c>
      <c r="J1473" s="5" t="str">
        <f>OBV!F1473</f>
        <v>BEARISH</v>
      </c>
      <c r="K1473" s="5" t="str">
        <f>OBV!G1473</f>
        <v>WEAK</v>
      </c>
      <c r="L1473" s="5" t="str">
        <f>OBV!H1473</f>
        <v>NEUTRAL</v>
      </c>
      <c r="M1473" s="7">
        <f t="shared" si="220"/>
        <v>0</v>
      </c>
      <c r="N1473" s="7">
        <f t="shared" si="221"/>
        <v>100</v>
      </c>
      <c r="O1473" s="7">
        <f t="shared" si="222"/>
        <v>50</v>
      </c>
      <c r="P1473" s="7">
        <f t="shared" si="223"/>
        <v>0</v>
      </c>
      <c r="Q1473" s="8">
        <f t="shared" si="224"/>
        <v>42.5</v>
      </c>
      <c r="R1473" s="8">
        <f t="shared" si="225"/>
        <v>37.5</v>
      </c>
      <c r="S1473" s="8">
        <f t="shared" si="226"/>
        <v>27.5</v>
      </c>
      <c r="T1473" s="8">
        <f t="shared" si="227"/>
        <v>37.5</v>
      </c>
      <c r="U1473" s="7">
        <f t="shared" si="228"/>
        <v>35.833333333333336</v>
      </c>
      <c r="V1473" s="7">
        <f t="shared" si="229"/>
        <v>36.25</v>
      </c>
    </row>
    <row r="1474" spans="1:22" ht="13.5" x14ac:dyDescent="0.25">
      <c r="A1474" s="3">
        <f>RSI!A1474</f>
        <v>44461</v>
      </c>
      <c r="B1474" s="2">
        <f>RSI!B1474</f>
        <v>9.2493999999999996</v>
      </c>
      <c r="C1474" s="2">
        <f>RSI!I1474</f>
        <v>70.542188873568222</v>
      </c>
      <c r="D1474" s="2">
        <f>MACD!E1474</f>
        <v>-0.30365599469732452</v>
      </c>
      <c r="E1474" s="2">
        <f>MACD!F1474</f>
        <v>-0.22608880984719593</v>
      </c>
      <c r="F1474" s="2">
        <f>'Moving Avg'!D1474</f>
        <v>9.2536400000000008</v>
      </c>
      <c r="G1474" s="2">
        <f>'Moving Avg'!F1474</f>
        <v>8.87561</v>
      </c>
      <c r="H1474" s="2">
        <f>'Moving Avg'!G1474</f>
        <v>8.6482139999999994</v>
      </c>
      <c r="I1474" s="2">
        <f>'Moving Avg'!H1474</f>
        <v>8.1771345000000011</v>
      </c>
      <c r="J1474" s="5" t="str">
        <f>OBV!F1474</f>
        <v>BEARISH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0</v>
      </c>
      <c r="N1474" s="7">
        <f t="shared" ref="N1474:N1537" si="231">IF(E1474-D1474&gt;0.02, 100, IF(E1474-D1474&lt;0,0,45))</f>
        <v>100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44.975000000000001</v>
      </c>
      <c r="R1474" s="8">
        <f t="shared" si="225"/>
        <v>41.625</v>
      </c>
      <c r="S1474" s="8">
        <f t="shared" si="226"/>
        <v>34.924999999999997</v>
      </c>
      <c r="T1474" s="8">
        <f t="shared" si="227"/>
        <v>41.625</v>
      </c>
      <c r="U1474" s="7">
        <f t="shared" si="228"/>
        <v>40.508333333333333</v>
      </c>
      <c r="V1474" s="7">
        <f t="shared" si="229"/>
        <v>40.787499999999994</v>
      </c>
    </row>
    <row r="1475" spans="1:22" ht="13.5" x14ac:dyDescent="0.25">
      <c r="A1475" s="3">
        <f>RSI!A1475</f>
        <v>44462</v>
      </c>
      <c r="B1475" s="2">
        <f>RSI!B1475</f>
        <v>9.7125000000000004</v>
      </c>
      <c r="C1475" s="2">
        <f>RSI!I1475</f>
        <v>80.538560709282095</v>
      </c>
      <c r="D1475" s="2">
        <f>MACD!E1475</f>
        <v>-0.31622344954736192</v>
      </c>
      <c r="E1475" s="2">
        <f>MACD!F1475</f>
        <v>-0.24411573778722917</v>
      </c>
      <c r="F1475" s="2">
        <f>'Moving Avg'!D1475</f>
        <v>9.3462599999999991</v>
      </c>
      <c r="G1475" s="2">
        <f>'Moving Avg'!F1475</f>
        <v>8.9251350000000009</v>
      </c>
      <c r="H1475" s="2">
        <f>'Moving Avg'!G1475</f>
        <v>8.6721620000000001</v>
      </c>
      <c r="I1475" s="2">
        <f>'Moving Avg'!H1475</f>
        <v>8.1866910000000015</v>
      </c>
      <c r="J1475" s="5" t="str">
        <f>OBV!F1475</f>
        <v>BULLISH</v>
      </c>
      <c r="K1475" s="5" t="str">
        <f>OBV!G1475</f>
        <v>STRONG</v>
      </c>
      <c r="L1475" s="5" t="str">
        <f>OBV!H1475</f>
        <v>CONFIRMED BULLISH</v>
      </c>
      <c r="M1475" s="7">
        <f t="shared" si="230"/>
        <v>0</v>
      </c>
      <c r="N1475" s="7">
        <f t="shared" si="231"/>
        <v>100</v>
      </c>
      <c r="O1475" s="7">
        <f t="shared" si="232"/>
        <v>50</v>
      </c>
      <c r="P1475" s="7">
        <f t="shared" si="233"/>
        <v>100</v>
      </c>
      <c r="Q1475" s="8">
        <f t="shared" ref="Q1475:Q1538" si="234">0.35*M1475+N1475*0.35+O1475*0.15+P1475*0.15</f>
        <v>57.5</v>
      </c>
      <c r="R1475" s="8">
        <f t="shared" ref="R1475:R1538" si="235">M1475*0.2+N1475*0.2+O1475*0.35+P1475*0.25</f>
        <v>62.5</v>
      </c>
      <c r="S1475" s="8">
        <f t="shared" ref="S1475:S1538" si="236">M1475*0.15+N1475*0.15+O1475*0.25+P1475*0.45</f>
        <v>72.5</v>
      </c>
      <c r="T1475" s="8">
        <f t="shared" ref="T1475:T1538" si="237">0.25*SUM(M1475:P1475)</f>
        <v>62.5</v>
      </c>
      <c r="U1475" s="7">
        <f t="shared" ref="U1475:U1538" si="238">SUM(Q1475:S1475)/3</f>
        <v>64.166666666666671</v>
      </c>
      <c r="V1475" s="7">
        <f t="shared" ref="V1475:V1538" si="239">SUM(Q1475:T1475)/4</f>
        <v>63.75</v>
      </c>
    </row>
    <row r="1476" spans="1:22" ht="13.5" x14ac:dyDescent="0.25">
      <c r="A1476" s="3">
        <f>RSI!A1476</f>
        <v>44463</v>
      </c>
      <c r="B1476" s="2">
        <f>RSI!B1476</f>
        <v>9.6198999999999995</v>
      </c>
      <c r="C1476" s="2">
        <f>RSI!I1476</f>
        <v>75.054061046138912</v>
      </c>
      <c r="D1476" s="2">
        <f>MACD!E1476</f>
        <v>-0.34349455007605378</v>
      </c>
      <c r="E1476" s="2">
        <f>MACD!F1476</f>
        <v>-0.26399150024499413</v>
      </c>
      <c r="F1476" s="2">
        <f>'Moving Avg'!D1476</f>
        <v>9.4218000000000011</v>
      </c>
      <c r="G1476" s="2">
        <f>'Moving Avg'!F1476</f>
        <v>8.9800050000000002</v>
      </c>
      <c r="H1476" s="2">
        <f>'Moving Avg'!G1476</f>
        <v>8.6942519999999988</v>
      </c>
      <c r="I1476" s="2">
        <f>'Moving Avg'!H1476</f>
        <v>8.1958175000000004</v>
      </c>
      <c r="J1476" s="5" t="str">
        <f>OBV!F1476</f>
        <v>BULLISH</v>
      </c>
      <c r="K1476" s="5" t="str">
        <f>OBV!G1476</f>
        <v>STRONG</v>
      </c>
      <c r="L1476" s="5" t="str">
        <f>OBV!H1476</f>
        <v>CONFIRMED BULLISH</v>
      </c>
      <c r="M1476" s="7">
        <f t="shared" si="230"/>
        <v>0</v>
      </c>
      <c r="N1476" s="7">
        <f t="shared" si="231"/>
        <v>100</v>
      </c>
      <c r="O1476" s="7">
        <f t="shared" si="232"/>
        <v>50</v>
      </c>
      <c r="P1476" s="7">
        <f t="shared" si="233"/>
        <v>100</v>
      </c>
      <c r="Q1476" s="8">
        <f t="shared" si="234"/>
        <v>57.5</v>
      </c>
      <c r="R1476" s="8">
        <f t="shared" si="235"/>
        <v>62.5</v>
      </c>
      <c r="S1476" s="8">
        <f t="shared" si="236"/>
        <v>72.5</v>
      </c>
      <c r="T1476" s="8">
        <f t="shared" si="237"/>
        <v>62.5</v>
      </c>
      <c r="U1476" s="7">
        <f t="shared" si="238"/>
        <v>64.166666666666671</v>
      </c>
      <c r="V1476" s="7">
        <f t="shared" si="239"/>
        <v>63.75</v>
      </c>
    </row>
    <row r="1477" spans="1:22" ht="13.5" x14ac:dyDescent="0.25">
      <c r="A1477" s="3">
        <f>RSI!A1477</f>
        <v>44466</v>
      </c>
      <c r="B1477" s="2">
        <f>RSI!B1477</f>
        <v>9.6198999999999995</v>
      </c>
      <c r="C1477" s="2">
        <f>RSI!I1477</f>
        <v>75.054061046138912</v>
      </c>
      <c r="D1477" s="2">
        <f>MACD!E1477</f>
        <v>-0.30805117242672608</v>
      </c>
      <c r="E1477" s="2">
        <f>MACD!F1477</f>
        <v>-0.2728034346813405</v>
      </c>
      <c r="F1477" s="2">
        <f>'Moving Avg'!D1477</f>
        <v>9.4930599999999998</v>
      </c>
      <c r="G1477" s="2">
        <f>'Moving Avg'!F1477</f>
        <v>9.0348749999999995</v>
      </c>
      <c r="H1477" s="2">
        <f>'Moving Avg'!G1477</f>
        <v>8.7163420000000009</v>
      </c>
      <c r="I1477" s="2">
        <f>'Moving Avg'!H1477</f>
        <v>8.2050094999999992</v>
      </c>
      <c r="J1477" s="5" t="str">
        <f>OBV!F1477</f>
        <v>BULLISH</v>
      </c>
      <c r="K1477" s="5" t="str">
        <f>OBV!G1477</f>
        <v>STRONG</v>
      </c>
      <c r="L1477" s="5" t="str">
        <f>OBV!H1477</f>
        <v>CONFIRMED BULLISH</v>
      </c>
      <c r="M1477" s="7">
        <f t="shared" si="230"/>
        <v>0</v>
      </c>
      <c r="N1477" s="7">
        <f t="shared" si="231"/>
        <v>100</v>
      </c>
      <c r="O1477" s="7">
        <f t="shared" si="232"/>
        <v>50</v>
      </c>
      <c r="P1477" s="7">
        <f t="shared" si="233"/>
        <v>100</v>
      </c>
      <c r="Q1477" s="8">
        <f t="shared" si="234"/>
        <v>57.5</v>
      </c>
      <c r="R1477" s="8">
        <f t="shared" si="235"/>
        <v>62.5</v>
      </c>
      <c r="S1477" s="8">
        <f t="shared" si="236"/>
        <v>72.5</v>
      </c>
      <c r="T1477" s="8">
        <f t="shared" si="237"/>
        <v>62.5</v>
      </c>
      <c r="U1477" s="7">
        <f t="shared" si="238"/>
        <v>64.166666666666671</v>
      </c>
      <c r="V1477" s="7">
        <f t="shared" si="239"/>
        <v>63.75</v>
      </c>
    </row>
    <row r="1478" spans="1:22" ht="13.5" x14ac:dyDescent="0.25">
      <c r="A1478" s="3">
        <f>RSI!A1478</f>
        <v>44467</v>
      </c>
      <c r="B1478" s="2">
        <f>RSI!B1478</f>
        <v>9.6198999999999995</v>
      </c>
      <c r="C1478" s="2">
        <f>RSI!I1478</f>
        <v>75.054061046138898</v>
      </c>
      <c r="D1478" s="2">
        <f>MACD!E1478</f>
        <v>-0.26966389737467011</v>
      </c>
      <c r="E1478" s="2">
        <f>MACD!F1478</f>
        <v>-0.27217552722000643</v>
      </c>
      <c r="F1478" s="2">
        <f>'Moving Avg'!D1478</f>
        <v>9.5643200000000004</v>
      </c>
      <c r="G1478" s="2">
        <f>'Moving Avg'!F1478</f>
        <v>9.0897449999999989</v>
      </c>
      <c r="H1478" s="2">
        <f>'Moving Avg'!G1478</f>
        <v>8.7384319999999978</v>
      </c>
      <c r="I1478" s="2">
        <f>'Moving Avg'!H1478</f>
        <v>8.2145945000000005</v>
      </c>
      <c r="J1478" s="5" t="str">
        <f>OBV!F1478</f>
        <v>BULLISH</v>
      </c>
      <c r="K1478" s="5" t="str">
        <f>OBV!G1478</f>
        <v>STRONG</v>
      </c>
      <c r="L1478" s="5" t="str">
        <f>OBV!H1478</f>
        <v>CONFIRMED BULLISH</v>
      </c>
      <c r="M1478" s="7">
        <f t="shared" si="230"/>
        <v>0</v>
      </c>
      <c r="N1478" s="7">
        <f t="shared" si="231"/>
        <v>0</v>
      </c>
      <c r="O1478" s="7">
        <f t="shared" si="232"/>
        <v>50</v>
      </c>
      <c r="P1478" s="7">
        <f t="shared" si="233"/>
        <v>100</v>
      </c>
      <c r="Q1478" s="8">
        <f t="shared" si="234"/>
        <v>22.5</v>
      </c>
      <c r="R1478" s="8">
        <f t="shared" si="235"/>
        <v>42.5</v>
      </c>
      <c r="S1478" s="8">
        <f t="shared" si="236"/>
        <v>57.5</v>
      </c>
      <c r="T1478" s="8">
        <f t="shared" si="237"/>
        <v>37.5</v>
      </c>
      <c r="U1478" s="7">
        <f t="shared" si="238"/>
        <v>40.833333333333336</v>
      </c>
      <c r="V1478" s="7">
        <f t="shared" si="239"/>
        <v>40</v>
      </c>
    </row>
    <row r="1479" spans="1:22" ht="13.5" x14ac:dyDescent="0.25">
      <c r="A1479" s="3">
        <f>RSI!A1479</f>
        <v>44468</v>
      </c>
      <c r="B1479" s="2">
        <f>RSI!B1479</f>
        <v>9.5843000000000007</v>
      </c>
      <c r="C1479" s="2">
        <f>RSI!I1479</f>
        <v>72.677620724153698</v>
      </c>
      <c r="D1479" s="2">
        <f>MACD!E1479</f>
        <v>-0.24012328133816396</v>
      </c>
      <c r="E1479" s="2">
        <f>MACD!F1479</f>
        <v>-0.26576507804363797</v>
      </c>
      <c r="F1479" s="2">
        <f>'Moving Avg'!D1479</f>
        <v>9.6312999999999995</v>
      </c>
      <c r="G1479" s="2">
        <f>'Moving Avg'!F1479</f>
        <v>9.1449699999999989</v>
      </c>
      <c r="H1479" s="2">
        <f>'Moving Avg'!G1479</f>
        <v>8.7598099999999999</v>
      </c>
      <c r="I1479" s="2">
        <f>'Moving Avg'!H1479</f>
        <v>8.223608500000001</v>
      </c>
      <c r="J1479" s="5" t="str">
        <f>OBV!F1479</f>
        <v>BULLISH</v>
      </c>
      <c r="K1479" s="5" t="str">
        <f>OBV!G1479</f>
        <v>STRONG</v>
      </c>
      <c r="L1479" s="5" t="str">
        <f>OBV!H1479</f>
        <v>CONFIRMED BULLISH</v>
      </c>
      <c r="M1479" s="7">
        <f t="shared" si="230"/>
        <v>0</v>
      </c>
      <c r="N1479" s="7">
        <f t="shared" si="231"/>
        <v>0</v>
      </c>
      <c r="O1479" s="7">
        <f t="shared" si="232"/>
        <v>50</v>
      </c>
      <c r="P1479" s="7">
        <f t="shared" si="233"/>
        <v>100</v>
      </c>
      <c r="Q1479" s="8">
        <f t="shared" si="234"/>
        <v>22.5</v>
      </c>
      <c r="R1479" s="8">
        <f t="shared" si="235"/>
        <v>42.5</v>
      </c>
      <c r="S1479" s="8">
        <f t="shared" si="236"/>
        <v>57.5</v>
      </c>
      <c r="T1479" s="8">
        <f t="shared" si="237"/>
        <v>37.5</v>
      </c>
      <c r="U1479" s="7">
        <f t="shared" si="238"/>
        <v>40.833333333333336</v>
      </c>
      <c r="V1479" s="7">
        <f t="shared" si="239"/>
        <v>40</v>
      </c>
    </row>
    <row r="1480" spans="1:22" ht="13.5" x14ac:dyDescent="0.25">
      <c r="A1480" s="3">
        <f>RSI!A1480</f>
        <v>44469</v>
      </c>
      <c r="B1480" s="2">
        <f>RSI!B1480</f>
        <v>9.4061000000000003</v>
      </c>
      <c r="C1480" s="2">
        <f>RSI!I1480</f>
        <v>62.081283132286181</v>
      </c>
      <c r="D1480" s="2">
        <f>MACD!E1480</f>
        <v>-0.20485900061054885</v>
      </c>
      <c r="E1480" s="2">
        <f>MACD!F1480</f>
        <v>-0.25358386255702015</v>
      </c>
      <c r="F1480" s="2">
        <f>'Moving Avg'!D1480</f>
        <v>9.5700199999999995</v>
      </c>
      <c r="G1480" s="2">
        <f>'Moving Avg'!F1480</f>
        <v>9.1895050000000005</v>
      </c>
      <c r="H1480" s="2">
        <f>'Moving Avg'!G1480</f>
        <v>8.7733479999999968</v>
      </c>
      <c r="I1480" s="2">
        <f>'Moving Avg'!H1480</f>
        <v>8.2319934999999997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16.5</v>
      </c>
      <c r="Q1480" s="8">
        <f t="shared" si="234"/>
        <v>18.725000000000001</v>
      </c>
      <c r="R1480" s="8">
        <f t="shared" si="235"/>
        <v>26.625</v>
      </c>
      <c r="S1480" s="8">
        <f t="shared" si="236"/>
        <v>23.675000000000001</v>
      </c>
      <c r="T1480" s="8">
        <f t="shared" si="237"/>
        <v>22.875</v>
      </c>
      <c r="U1480" s="7">
        <f t="shared" si="238"/>
        <v>23.008333333333336</v>
      </c>
      <c r="V1480" s="7">
        <f t="shared" si="239"/>
        <v>22.975000000000001</v>
      </c>
    </row>
    <row r="1481" spans="1:22" ht="13.5" x14ac:dyDescent="0.25">
      <c r="A1481" s="3">
        <f>RSI!A1481</f>
        <v>44470</v>
      </c>
      <c r="B1481" s="2">
        <f>RSI!B1481</f>
        <v>9.2636000000000003</v>
      </c>
      <c r="C1481" s="2">
        <f>RSI!I1481</f>
        <v>55.155969367941722</v>
      </c>
      <c r="D1481" s="2">
        <f>MACD!E1481</f>
        <v>-0.16723360687113065</v>
      </c>
      <c r="E1481" s="2">
        <f>MACD!F1481</f>
        <v>-0.23631381141984226</v>
      </c>
      <c r="F1481" s="2">
        <f>'Moving Avg'!D1481</f>
        <v>9.4987600000000008</v>
      </c>
      <c r="G1481" s="2">
        <f>'Moving Avg'!F1481</f>
        <v>9.226915</v>
      </c>
      <c r="H1481" s="2">
        <f>'Moving Avg'!G1481</f>
        <v>8.7840359999999968</v>
      </c>
      <c r="I1481" s="2">
        <f>'Moving Avg'!H1481</f>
        <v>8.2394040000000004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50</v>
      </c>
      <c r="P1481" s="7">
        <f t="shared" si="233"/>
        <v>0</v>
      </c>
      <c r="Q1481" s="8">
        <f t="shared" si="234"/>
        <v>16.25</v>
      </c>
      <c r="R1481" s="8">
        <f t="shared" si="235"/>
        <v>22.5</v>
      </c>
      <c r="S1481" s="8">
        <f t="shared" si="236"/>
        <v>16.25</v>
      </c>
      <c r="T1481" s="8">
        <f t="shared" si="237"/>
        <v>18.75</v>
      </c>
      <c r="U1481" s="7">
        <f t="shared" si="238"/>
        <v>18.333333333333332</v>
      </c>
      <c r="V1481" s="7">
        <f t="shared" si="239"/>
        <v>18.4375</v>
      </c>
    </row>
    <row r="1482" spans="1:22" ht="13.5" x14ac:dyDescent="0.25">
      <c r="A1482" s="3">
        <f>RSI!A1482</f>
        <v>44473</v>
      </c>
      <c r="B1482" s="2">
        <f>RSI!B1482</f>
        <v>9.2636000000000003</v>
      </c>
      <c r="C1482" s="2">
        <f>RSI!I1482</f>
        <v>55.155969367941722</v>
      </c>
      <c r="D1482" s="2">
        <f>MACD!E1482</f>
        <v>-0.1328007928944217</v>
      </c>
      <c r="E1482" s="2">
        <f>MACD!F1482</f>
        <v>-0.21561120771475817</v>
      </c>
      <c r="F1482" s="2">
        <f>'Moving Avg'!D1482</f>
        <v>9.4275000000000002</v>
      </c>
      <c r="G1482" s="2">
        <f>'Moving Avg'!F1482</f>
        <v>9.2561300000000006</v>
      </c>
      <c r="H1482" s="2">
        <f>'Moving Avg'!G1482</f>
        <v>8.7947239999999969</v>
      </c>
      <c r="I1482" s="2">
        <f>'Moving Avg'!H1482</f>
        <v>8.2464215000000003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  <c r="M1482" s="7">
        <f t="shared" si="230"/>
        <v>25</v>
      </c>
      <c r="N1482" s="7">
        <f t="shared" si="231"/>
        <v>0</v>
      </c>
      <c r="O1482" s="7">
        <f t="shared" si="232"/>
        <v>50</v>
      </c>
      <c r="P1482" s="7">
        <f t="shared" si="233"/>
        <v>0</v>
      </c>
      <c r="Q1482" s="8">
        <f t="shared" si="234"/>
        <v>16.25</v>
      </c>
      <c r="R1482" s="8">
        <f t="shared" si="235"/>
        <v>22.5</v>
      </c>
      <c r="S1482" s="8">
        <f t="shared" si="236"/>
        <v>16.25</v>
      </c>
      <c r="T1482" s="8">
        <f t="shared" si="237"/>
        <v>18.75</v>
      </c>
      <c r="U1482" s="7">
        <f t="shared" si="238"/>
        <v>18.333333333333332</v>
      </c>
      <c r="V1482" s="7">
        <f t="shared" si="239"/>
        <v>18.4375</v>
      </c>
    </row>
    <row r="1483" spans="1:22" ht="13.5" x14ac:dyDescent="0.25">
      <c r="A1483" s="3">
        <f>RSI!A1483</f>
        <v>44474</v>
      </c>
      <c r="B1483" s="2">
        <f>RSI!B1483</f>
        <v>9.2565000000000008</v>
      </c>
      <c r="C1483" s="2">
        <f>RSI!I1483</f>
        <v>54.802710025374346</v>
      </c>
      <c r="D1483" s="2">
        <f>MACD!E1483</f>
        <v>-0.10378419171159337</v>
      </c>
      <c r="E1483" s="2">
        <f>MACD!F1483</f>
        <v>-0.19324580451412521</v>
      </c>
      <c r="F1483" s="2">
        <f>'Moving Avg'!D1483</f>
        <v>9.3548200000000001</v>
      </c>
      <c r="G1483" s="2">
        <f>'Moving Avg'!F1483</f>
        <v>9.2849899999999987</v>
      </c>
      <c r="H1483" s="2">
        <f>'Moving Avg'!G1483</f>
        <v>8.8104019999999998</v>
      </c>
      <c r="I1483" s="2">
        <f>'Moving Avg'!H1483</f>
        <v>8.2534034999999975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  <c r="M1483" s="7">
        <f t="shared" si="230"/>
        <v>25</v>
      </c>
      <c r="N1483" s="7">
        <f t="shared" si="231"/>
        <v>0</v>
      </c>
      <c r="O1483" s="7">
        <f t="shared" si="232"/>
        <v>50</v>
      </c>
      <c r="P1483" s="7">
        <f t="shared" si="233"/>
        <v>0</v>
      </c>
      <c r="Q1483" s="8">
        <f t="shared" si="234"/>
        <v>16.25</v>
      </c>
      <c r="R1483" s="8">
        <f t="shared" si="235"/>
        <v>22.5</v>
      </c>
      <c r="S1483" s="8">
        <f t="shared" si="236"/>
        <v>16.25</v>
      </c>
      <c r="T1483" s="8">
        <f t="shared" si="237"/>
        <v>18.75</v>
      </c>
      <c r="U1483" s="7">
        <f t="shared" si="238"/>
        <v>18.333333333333332</v>
      </c>
      <c r="V1483" s="7">
        <f t="shared" si="239"/>
        <v>18.4375</v>
      </c>
    </row>
    <row r="1484" spans="1:22" ht="13.5" x14ac:dyDescent="0.25">
      <c r="A1484" s="3">
        <f>RSI!A1484</f>
        <v>44475</v>
      </c>
      <c r="B1484" s="2">
        <f>RSI!B1484</f>
        <v>9.2565000000000008</v>
      </c>
      <c r="C1484" s="2">
        <f>RSI!I1484</f>
        <v>54.802710025374346</v>
      </c>
      <c r="D1484" s="2">
        <f>MACD!E1484</f>
        <v>-8.1971365238304728E-2</v>
      </c>
      <c r="E1484" s="2">
        <f>MACD!F1484</f>
        <v>-0.17099091665896113</v>
      </c>
      <c r="F1484" s="2">
        <f>'Moving Avg'!D1484</f>
        <v>9.2892600000000005</v>
      </c>
      <c r="G1484" s="2">
        <f>'Moving Avg'!F1484</f>
        <v>9.3124249999999993</v>
      </c>
      <c r="H1484" s="2">
        <f>'Moving Avg'!G1484</f>
        <v>8.8260799999999975</v>
      </c>
      <c r="I1484" s="2">
        <f>'Moving Avg'!H1484</f>
        <v>8.2602214999999983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  <c r="M1484" s="7">
        <f t="shared" si="230"/>
        <v>25</v>
      </c>
      <c r="N1484" s="7">
        <f t="shared" si="231"/>
        <v>0</v>
      </c>
      <c r="O1484" s="7">
        <f t="shared" si="232"/>
        <v>50</v>
      </c>
      <c r="P1484" s="7">
        <f t="shared" si="233"/>
        <v>0</v>
      </c>
      <c r="Q1484" s="8">
        <f t="shared" si="234"/>
        <v>16.25</v>
      </c>
      <c r="R1484" s="8">
        <f t="shared" si="235"/>
        <v>22.5</v>
      </c>
      <c r="S1484" s="8">
        <f t="shared" si="236"/>
        <v>16.25</v>
      </c>
      <c r="T1484" s="8">
        <f t="shared" si="237"/>
        <v>18.75</v>
      </c>
      <c r="U1484" s="7">
        <f t="shared" si="238"/>
        <v>18.333333333333332</v>
      </c>
      <c r="V1484" s="7">
        <f t="shared" si="239"/>
        <v>18.4375</v>
      </c>
    </row>
    <row r="1485" spans="1:22" ht="13.5" x14ac:dyDescent="0.25">
      <c r="A1485" s="3">
        <f>RSI!A1485</f>
        <v>44476</v>
      </c>
      <c r="B1485" s="2">
        <f>RSI!B1485</f>
        <v>9.2565000000000008</v>
      </c>
      <c r="C1485" s="2">
        <f>RSI!I1485</f>
        <v>54.802710025374346</v>
      </c>
      <c r="D1485" s="2">
        <f>MACD!E1485</f>
        <v>7.2178448503201764E-3</v>
      </c>
      <c r="E1485" s="2">
        <f>MACD!F1485</f>
        <v>-0.13534916435710487</v>
      </c>
      <c r="F1485" s="2">
        <f>'Moving Avg'!D1485</f>
        <v>9.2593400000000017</v>
      </c>
      <c r="G1485" s="2">
        <f>'Moving Avg'!F1485</f>
        <v>9.3302399999999999</v>
      </c>
      <c r="H1485" s="2">
        <f>'Moving Avg'!G1485</f>
        <v>8.8417580000000005</v>
      </c>
      <c r="I1485" s="2">
        <f>'Moving Avg'!H1485</f>
        <v>8.267203499999999</v>
      </c>
      <c r="J1485" s="5" t="str">
        <f>OBV!F1485</f>
        <v>BEARISH</v>
      </c>
      <c r="K1485" s="5" t="str">
        <f>OBV!G1485</f>
        <v>WEAK</v>
      </c>
      <c r="L1485" s="5" t="str">
        <f>OBV!H1485</f>
        <v>CONFIRMED BEARISH</v>
      </c>
      <c r="M1485" s="7">
        <f t="shared" si="230"/>
        <v>25</v>
      </c>
      <c r="N1485" s="7">
        <f t="shared" si="231"/>
        <v>0</v>
      </c>
      <c r="O1485" s="7">
        <f t="shared" si="232"/>
        <v>50</v>
      </c>
      <c r="P1485" s="7">
        <f t="shared" si="233"/>
        <v>0</v>
      </c>
      <c r="Q1485" s="8">
        <f t="shared" si="234"/>
        <v>16.25</v>
      </c>
      <c r="R1485" s="8">
        <f t="shared" si="235"/>
        <v>22.5</v>
      </c>
      <c r="S1485" s="8">
        <f t="shared" si="236"/>
        <v>16.25</v>
      </c>
      <c r="T1485" s="8">
        <f t="shared" si="237"/>
        <v>18.75</v>
      </c>
      <c r="U1485" s="7">
        <f t="shared" si="238"/>
        <v>18.333333333333332</v>
      </c>
      <c r="V1485" s="7">
        <f t="shared" si="239"/>
        <v>18.4375</v>
      </c>
    </row>
    <row r="1486" spans="1:22" ht="13.5" x14ac:dyDescent="0.25">
      <c r="A1486" s="3">
        <f>RSI!A1486</f>
        <v>44477</v>
      </c>
      <c r="B1486" s="2">
        <f>RSI!B1486</f>
        <v>9.2636000000000003</v>
      </c>
      <c r="C1486" s="2">
        <f>RSI!I1486</f>
        <v>55.161390160057309</v>
      </c>
      <c r="D1486" s="2">
        <f>MACD!E1486</f>
        <v>6.7437677884425895E-2</v>
      </c>
      <c r="E1486" s="2">
        <f>MACD!F1486</f>
        <v>-9.4791795908798715E-2</v>
      </c>
      <c r="F1486" s="2">
        <f>'Moving Avg'!D1486</f>
        <v>9.2593399999999999</v>
      </c>
      <c r="G1486" s="2">
        <f>'Moving Avg'!F1486</f>
        <v>9.3544649999999976</v>
      </c>
      <c r="H1486" s="2">
        <f>'Moving Avg'!G1486</f>
        <v>8.8575779999999984</v>
      </c>
      <c r="I1486" s="2">
        <f>'Moving Avg'!H1486</f>
        <v>8.2742210000000007</v>
      </c>
      <c r="J1486" s="5" t="str">
        <f>OBV!F1486</f>
        <v>BEARISH</v>
      </c>
      <c r="K1486" s="5" t="str">
        <f>OBV!G1486</f>
        <v>WEAK</v>
      </c>
      <c r="L1486" s="5" t="str">
        <f>OBV!H1486</f>
        <v>NEUTRAL</v>
      </c>
      <c r="M1486" s="7">
        <f t="shared" si="230"/>
        <v>25</v>
      </c>
      <c r="N1486" s="7">
        <f t="shared" si="231"/>
        <v>0</v>
      </c>
      <c r="O1486" s="7">
        <f t="shared" si="232"/>
        <v>50</v>
      </c>
      <c r="P1486" s="7">
        <f t="shared" si="233"/>
        <v>0</v>
      </c>
      <c r="Q1486" s="8">
        <f t="shared" si="234"/>
        <v>16.25</v>
      </c>
      <c r="R1486" s="8">
        <f t="shared" si="235"/>
        <v>22.5</v>
      </c>
      <c r="S1486" s="8">
        <f t="shared" si="236"/>
        <v>16.25</v>
      </c>
      <c r="T1486" s="8">
        <f t="shared" si="237"/>
        <v>18.75</v>
      </c>
      <c r="U1486" s="7">
        <f t="shared" si="238"/>
        <v>18.333333333333332</v>
      </c>
      <c r="V1486" s="7">
        <f t="shared" si="239"/>
        <v>18.4375</v>
      </c>
    </row>
    <row r="1487" spans="1:22" ht="13.5" x14ac:dyDescent="0.25">
      <c r="A1487" s="3">
        <f>RSI!A1487</f>
        <v>44480</v>
      </c>
      <c r="B1487" s="2">
        <f>RSI!B1487</f>
        <v>9.2636000000000003</v>
      </c>
      <c r="C1487" s="2">
        <f>RSI!I1487</f>
        <v>55.161390160057316</v>
      </c>
      <c r="D1487" s="2">
        <f>MACD!E1487</f>
        <v>0.11791033706630927</v>
      </c>
      <c r="E1487" s="2">
        <f>MACD!F1487</f>
        <v>-5.2251369313777121E-2</v>
      </c>
      <c r="F1487" s="2">
        <f>'Moving Avg'!D1487</f>
        <v>9.2593399999999999</v>
      </c>
      <c r="G1487" s="2">
        <f>'Moving Avg'!F1487</f>
        <v>9.3583849999999966</v>
      </c>
      <c r="H1487" s="2">
        <f>'Moving Avg'!G1487</f>
        <v>8.8733979999999981</v>
      </c>
      <c r="I1487" s="2">
        <f>'Moving Avg'!H1487</f>
        <v>8.2812385000000006</v>
      </c>
      <c r="J1487" s="5" t="str">
        <f>OBV!F1487</f>
        <v>BEARISH</v>
      </c>
      <c r="K1487" s="5" t="str">
        <f>OBV!G1487</f>
        <v>WEAK</v>
      </c>
      <c r="L1487" s="5" t="str">
        <f>OBV!H1487</f>
        <v>NEUTRAL</v>
      </c>
      <c r="M1487" s="7">
        <f t="shared" si="230"/>
        <v>25</v>
      </c>
      <c r="N1487" s="7">
        <f t="shared" si="231"/>
        <v>0</v>
      </c>
      <c r="O1487" s="7">
        <f t="shared" si="232"/>
        <v>50</v>
      </c>
      <c r="P1487" s="7">
        <f t="shared" si="233"/>
        <v>0</v>
      </c>
      <c r="Q1487" s="8">
        <f t="shared" si="234"/>
        <v>16.25</v>
      </c>
      <c r="R1487" s="8">
        <f t="shared" si="235"/>
        <v>22.5</v>
      </c>
      <c r="S1487" s="8">
        <f t="shared" si="236"/>
        <v>16.25</v>
      </c>
      <c r="T1487" s="8">
        <f t="shared" si="237"/>
        <v>18.75</v>
      </c>
      <c r="U1487" s="7">
        <f t="shared" si="238"/>
        <v>18.333333333333332</v>
      </c>
      <c r="V1487" s="7">
        <f t="shared" si="239"/>
        <v>18.4375</v>
      </c>
    </row>
    <row r="1488" spans="1:22" ht="13.5" x14ac:dyDescent="0.25">
      <c r="A1488" s="3">
        <f>RSI!A1488</f>
        <v>44481</v>
      </c>
      <c r="B1488" s="2">
        <f>RSI!B1488</f>
        <v>9.1211000000000002</v>
      </c>
      <c r="C1488" s="2">
        <f>RSI!I1488</f>
        <v>46.560582825865978</v>
      </c>
      <c r="D1488" s="2">
        <f>MACD!E1488</f>
        <v>0.17072669013398034</v>
      </c>
      <c r="E1488" s="2">
        <f>MACD!F1488</f>
        <v>-7.6557574242256329E-3</v>
      </c>
      <c r="F1488" s="2">
        <f>'Moving Avg'!D1488</f>
        <v>9.2322600000000001</v>
      </c>
      <c r="G1488" s="2">
        <f>'Moving Avg'!F1488</f>
        <v>9.3512599999999981</v>
      </c>
      <c r="H1488" s="2">
        <f>'Moving Avg'!G1488</f>
        <v>8.8899299999999997</v>
      </c>
      <c r="I1488" s="2">
        <f>'Moving Avg'!H1488</f>
        <v>8.287707000000001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0</v>
      </c>
      <c r="O1488" s="7">
        <f t="shared" si="232"/>
        <v>50</v>
      </c>
      <c r="P1488" s="7">
        <f t="shared" si="233"/>
        <v>16.5</v>
      </c>
      <c r="Q1488" s="8">
        <f t="shared" si="234"/>
        <v>18.725000000000001</v>
      </c>
      <c r="R1488" s="8">
        <f t="shared" si="235"/>
        <v>26.625</v>
      </c>
      <c r="S1488" s="8">
        <f t="shared" si="236"/>
        <v>23.675000000000001</v>
      </c>
      <c r="T1488" s="8">
        <f t="shared" si="237"/>
        <v>22.875</v>
      </c>
      <c r="U1488" s="7">
        <f t="shared" si="238"/>
        <v>23.008333333333336</v>
      </c>
      <c r="V1488" s="7">
        <f t="shared" si="239"/>
        <v>22.975000000000001</v>
      </c>
    </row>
    <row r="1489" spans="1:22" ht="13.5" x14ac:dyDescent="0.25">
      <c r="A1489" s="3">
        <f>RSI!A1489</f>
        <v>44482</v>
      </c>
      <c r="B1489" s="2">
        <f>RSI!B1489</f>
        <v>9.1211000000000002</v>
      </c>
      <c r="C1489" s="2">
        <f>RSI!I1489</f>
        <v>46.560582825865978</v>
      </c>
      <c r="D1489" s="2">
        <f>MACD!E1489</f>
        <v>0.21036882783504574</v>
      </c>
      <c r="E1489" s="2">
        <f>MACD!F1489</f>
        <v>3.5949159627628638E-2</v>
      </c>
      <c r="F1489" s="2">
        <f>'Moving Avg'!D1489</f>
        <v>9.2051800000000004</v>
      </c>
      <c r="G1489" s="2">
        <f>'Moving Avg'!F1489</f>
        <v>9.3448449999999994</v>
      </c>
      <c r="H1489" s="2">
        <f>'Moving Avg'!G1489</f>
        <v>8.9028999999999989</v>
      </c>
      <c r="I1489" s="2">
        <f>'Moving Avg'!H1489</f>
        <v>8.2941754999999997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  <c r="M1489" s="7">
        <f t="shared" si="230"/>
        <v>25</v>
      </c>
      <c r="N1489" s="7">
        <f t="shared" si="231"/>
        <v>0</v>
      </c>
      <c r="O1489" s="7">
        <f t="shared" si="232"/>
        <v>50</v>
      </c>
      <c r="P1489" s="7">
        <f t="shared" si="233"/>
        <v>16.5</v>
      </c>
      <c r="Q1489" s="8">
        <f t="shared" si="234"/>
        <v>18.725000000000001</v>
      </c>
      <c r="R1489" s="8">
        <f t="shared" si="235"/>
        <v>26.625</v>
      </c>
      <c r="S1489" s="8">
        <f t="shared" si="236"/>
        <v>23.675000000000001</v>
      </c>
      <c r="T1489" s="8">
        <f t="shared" si="237"/>
        <v>22.875</v>
      </c>
      <c r="U1489" s="7">
        <f t="shared" si="238"/>
        <v>23.008333333333336</v>
      </c>
      <c r="V1489" s="7">
        <f t="shared" si="239"/>
        <v>22.975000000000001</v>
      </c>
    </row>
    <row r="1490" spans="1:22" ht="13.5" x14ac:dyDescent="0.25">
      <c r="A1490" s="3">
        <f>RSI!A1490</f>
        <v>44483</v>
      </c>
      <c r="B1490" s="2">
        <f>RSI!B1490</f>
        <v>9.1140000000000008</v>
      </c>
      <c r="C1490" s="2">
        <f>RSI!I1490</f>
        <v>46.144825532958897</v>
      </c>
      <c r="D1490" s="2">
        <f>MACD!E1490</f>
        <v>0.21741929095884238</v>
      </c>
      <c r="E1490" s="2">
        <f>MACD!F1490</f>
        <v>7.2243185893871381E-2</v>
      </c>
      <c r="F1490" s="2">
        <f>'Moving Avg'!D1490</f>
        <v>9.1766799999999993</v>
      </c>
      <c r="G1490" s="2">
        <f>'Moving Avg'!F1490</f>
        <v>9.3380749999999999</v>
      </c>
      <c r="H1490" s="2">
        <f>'Moving Avg'!G1490</f>
        <v>8.9197179999999996</v>
      </c>
      <c r="I1490" s="2">
        <f>'Moving Avg'!H1490</f>
        <v>8.3007725000000008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  <c r="M1490" s="7">
        <f t="shared" si="230"/>
        <v>25</v>
      </c>
      <c r="N1490" s="7">
        <f t="shared" si="231"/>
        <v>0</v>
      </c>
      <c r="O1490" s="7">
        <f t="shared" si="232"/>
        <v>50</v>
      </c>
      <c r="P1490" s="7">
        <f t="shared" si="233"/>
        <v>16.5</v>
      </c>
      <c r="Q1490" s="8">
        <f t="shared" si="234"/>
        <v>18.725000000000001</v>
      </c>
      <c r="R1490" s="8">
        <f t="shared" si="235"/>
        <v>26.625</v>
      </c>
      <c r="S1490" s="8">
        <f t="shared" si="236"/>
        <v>23.675000000000001</v>
      </c>
      <c r="T1490" s="8">
        <f t="shared" si="237"/>
        <v>22.875</v>
      </c>
      <c r="U1490" s="7">
        <f t="shared" si="238"/>
        <v>23.008333333333336</v>
      </c>
      <c r="V1490" s="7">
        <f t="shared" si="239"/>
        <v>22.975000000000001</v>
      </c>
    </row>
    <row r="1491" spans="1:22" ht="13.5" x14ac:dyDescent="0.25">
      <c r="A1491" s="3">
        <f>RSI!A1491</f>
        <v>44488</v>
      </c>
      <c r="B1491" s="2">
        <f>RSI!B1491</f>
        <v>9.2636000000000003</v>
      </c>
      <c r="C1491" s="2">
        <f>RSI!I1491</f>
        <v>55.218410333042144</v>
      </c>
      <c r="D1491" s="2">
        <f>MACD!E1491</f>
        <v>0.19078966188536484</v>
      </c>
      <c r="E1491" s="2">
        <f>MACD!F1491</f>
        <v>9.5952481092170083E-2</v>
      </c>
      <c r="F1491" s="2">
        <f>'Moving Avg'!D1491</f>
        <v>9.1766799999999993</v>
      </c>
      <c r="G1491" s="2">
        <f>'Moving Avg'!F1491</f>
        <v>9.3391450000000003</v>
      </c>
      <c r="H1491" s="2">
        <f>'Moving Avg'!G1491</f>
        <v>8.9346819999999987</v>
      </c>
      <c r="I1491" s="2">
        <f>'Moving Avg'!H1491</f>
        <v>8.3078555000000005</v>
      </c>
      <c r="J1491" s="5" t="str">
        <f>OBV!F1491</f>
        <v>BEARISH</v>
      </c>
      <c r="K1491" s="5" t="str">
        <f>OBV!G1491</f>
        <v>NEUTRAL</v>
      </c>
      <c r="L1491" s="5" t="str">
        <f>OBV!H1491</f>
        <v>NEUTRAL</v>
      </c>
      <c r="M1491" s="7">
        <f t="shared" si="230"/>
        <v>25</v>
      </c>
      <c r="N1491" s="7">
        <f t="shared" si="231"/>
        <v>0</v>
      </c>
      <c r="O1491" s="7">
        <f t="shared" si="232"/>
        <v>50</v>
      </c>
      <c r="P1491" s="7">
        <f t="shared" si="233"/>
        <v>16.5</v>
      </c>
      <c r="Q1491" s="8">
        <f t="shared" si="234"/>
        <v>18.725000000000001</v>
      </c>
      <c r="R1491" s="8">
        <f t="shared" si="235"/>
        <v>26.625</v>
      </c>
      <c r="S1491" s="8">
        <f t="shared" si="236"/>
        <v>23.675000000000001</v>
      </c>
      <c r="T1491" s="8">
        <f t="shared" si="237"/>
        <v>22.875</v>
      </c>
      <c r="U1491" s="7">
        <f t="shared" si="238"/>
        <v>23.008333333333336</v>
      </c>
      <c r="V1491" s="7">
        <f t="shared" si="239"/>
        <v>22.975000000000001</v>
      </c>
    </row>
    <row r="1492" spans="1:22" ht="13.5" x14ac:dyDescent="0.25">
      <c r="A1492" s="3">
        <f>RSI!A1492</f>
        <v>44489</v>
      </c>
      <c r="B1492" s="2">
        <f>RSI!B1492</f>
        <v>9.2636000000000003</v>
      </c>
      <c r="C1492" s="2">
        <f>RSI!I1492</f>
        <v>55.218410333042144</v>
      </c>
      <c r="D1492" s="2">
        <f>MACD!E1492</f>
        <v>0.16775175122226393</v>
      </c>
      <c r="E1492" s="2">
        <f>MACD!F1492</f>
        <v>0.11031233511818886</v>
      </c>
      <c r="F1492" s="2">
        <f>'Moving Avg'!D1492</f>
        <v>9.1766799999999993</v>
      </c>
      <c r="G1492" s="2">
        <f>'Moving Avg'!F1492</f>
        <v>9.3391450000000003</v>
      </c>
      <c r="H1492" s="2">
        <f>'Moving Avg'!G1492</f>
        <v>8.9496459999999995</v>
      </c>
      <c r="I1492" s="2">
        <f>'Moving Avg'!H1492</f>
        <v>8.3149385000000002</v>
      </c>
      <c r="J1492" s="5" t="str">
        <f>OBV!F1492</f>
        <v>BEARISH</v>
      </c>
      <c r="K1492" s="5" t="str">
        <f>OBV!G1492</f>
        <v>NEUTRAL</v>
      </c>
      <c r="L1492" s="5" t="str">
        <f>OBV!H1492</f>
        <v>NEUTRAL</v>
      </c>
      <c r="M1492" s="7">
        <f t="shared" si="230"/>
        <v>25</v>
      </c>
      <c r="N1492" s="7">
        <f t="shared" si="231"/>
        <v>0</v>
      </c>
      <c r="O1492" s="7">
        <f t="shared" si="232"/>
        <v>50</v>
      </c>
      <c r="P1492" s="7">
        <f t="shared" si="233"/>
        <v>16.5</v>
      </c>
      <c r="Q1492" s="8">
        <f t="shared" si="234"/>
        <v>18.725000000000001</v>
      </c>
      <c r="R1492" s="8">
        <f t="shared" si="235"/>
        <v>26.625</v>
      </c>
      <c r="S1492" s="8">
        <f t="shared" si="236"/>
        <v>23.675000000000001</v>
      </c>
      <c r="T1492" s="8">
        <f t="shared" si="237"/>
        <v>22.875</v>
      </c>
      <c r="U1492" s="7">
        <f t="shared" si="238"/>
        <v>23.008333333333336</v>
      </c>
      <c r="V1492" s="7">
        <f t="shared" si="239"/>
        <v>22.975000000000001</v>
      </c>
    </row>
    <row r="1493" spans="1:22" ht="13.5" x14ac:dyDescent="0.25">
      <c r="A1493" s="3">
        <f>RSI!A1493</f>
        <v>44490</v>
      </c>
      <c r="B1493" s="2">
        <f>RSI!B1493</f>
        <v>9.4773999999999994</v>
      </c>
      <c r="C1493" s="2">
        <f>RSI!I1493</f>
        <v>64.993937785190639</v>
      </c>
      <c r="D1493" s="2">
        <f>MACD!E1493</f>
        <v>0.13086106051787105</v>
      </c>
      <c r="E1493" s="2">
        <f>MACD!F1493</f>
        <v>0.1144220801981253</v>
      </c>
      <c r="F1493" s="2">
        <f>'Moving Avg'!D1493</f>
        <v>9.2479399999999998</v>
      </c>
      <c r="G1493" s="2">
        <f>'Moving Avg'!F1493</f>
        <v>9.3498350000000006</v>
      </c>
      <c r="H1493" s="2">
        <f>'Moving Avg'!G1493</f>
        <v>8.9695979999999977</v>
      </c>
      <c r="I1493" s="2">
        <f>'Moving Avg'!H1493</f>
        <v>8.323025000000003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  <c r="M1493" s="7">
        <f t="shared" si="230"/>
        <v>25</v>
      </c>
      <c r="N1493" s="7">
        <f t="shared" si="231"/>
        <v>0</v>
      </c>
      <c r="O1493" s="7">
        <f t="shared" si="232"/>
        <v>50</v>
      </c>
      <c r="P1493" s="7">
        <f t="shared" si="233"/>
        <v>16.5</v>
      </c>
      <c r="Q1493" s="8">
        <f t="shared" si="234"/>
        <v>18.725000000000001</v>
      </c>
      <c r="R1493" s="8">
        <f t="shared" si="235"/>
        <v>26.625</v>
      </c>
      <c r="S1493" s="8">
        <f t="shared" si="236"/>
        <v>23.675000000000001</v>
      </c>
      <c r="T1493" s="8">
        <f t="shared" si="237"/>
        <v>22.875</v>
      </c>
      <c r="U1493" s="7">
        <f t="shared" si="238"/>
        <v>23.008333333333336</v>
      </c>
      <c r="V1493" s="7">
        <f t="shared" si="239"/>
        <v>22.975000000000001</v>
      </c>
    </row>
    <row r="1494" spans="1:22" ht="13.5" x14ac:dyDescent="0.25">
      <c r="A1494" s="3">
        <f>RSI!A1494</f>
        <v>44491</v>
      </c>
      <c r="B1494" s="2">
        <f>RSI!B1494</f>
        <v>9.2636000000000003</v>
      </c>
      <c r="C1494" s="2">
        <f>RSI!I1494</f>
        <v>52.623037885547646</v>
      </c>
      <c r="D1494" s="2">
        <f>MACD!E1494</f>
        <v>0.11378646169798579</v>
      </c>
      <c r="E1494" s="2">
        <f>MACD!F1494</f>
        <v>0.1142949564980974</v>
      </c>
      <c r="F1494" s="2">
        <f>'Moving Avg'!D1494</f>
        <v>9.2764399999999991</v>
      </c>
      <c r="G1494" s="2">
        <f>'Moving Avg'!F1494</f>
        <v>9.3505450000000003</v>
      </c>
      <c r="H1494" s="2">
        <f>'Moving Avg'!G1494</f>
        <v>8.9852739999999987</v>
      </c>
      <c r="I1494" s="2">
        <f>'Moving Avg'!H1494</f>
        <v>8.3300425000000011</v>
      </c>
      <c r="J1494" s="5" t="str">
        <f>OBV!F1494</f>
        <v>BEARISH</v>
      </c>
      <c r="K1494" s="5" t="str">
        <f>OBV!G1494</f>
        <v>NEUTRAL</v>
      </c>
      <c r="L1494" s="5" t="str">
        <f>OBV!H1494</f>
        <v>BEARISH DIVERGENCE</v>
      </c>
      <c r="M1494" s="7">
        <f t="shared" si="230"/>
        <v>25</v>
      </c>
      <c r="N1494" s="7">
        <f t="shared" si="231"/>
        <v>45</v>
      </c>
      <c r="O1494" s="7">
        <f t="shared" si="232"/>
        <v>50</v>
      </c>
      <c r="P1494" s="7">
        <f t="shared" si="233"/>
        <v>16.5</v>
      </c>
      <c r="Q1494" s="8">
        <f t="shared" si="234"/>
        <v>34.475000000000001</v>
      </c>
      <c r="R1494" s="8">
        <f t="shared" si="235"/>
        <v>35.625</v>
      </c>
      <c r="S1494" s="8">
        <f t="shared" si="236"/>
        <v>30.425000000000001</v>
      </c>
      <c r="T1494" s="8">
        <f t="shared" si="237"/>
        <v>34.125</v>
      </c>
      <c r="U1494" s="7">
        <f t="shared" si="238"/>
        <v>33.508333333333333</v>
      </c>
      <c r="V1494" s="7">
        <f t="shared" si="239"/>
        <v>33.662499999999994</v>
      </c>
    </row>
    <row r="1495" spans="1:22" ht="13.5" x14ac:dyDescent="0.25">
      <c r="A1495" s="3">
        <f>RSI!A1495</f>
        <v>44494</v>
      </c>
      <c r="B1495" s="2">
        <f>RSI!B1495</f>
        <v>9.2636000000000003</v>
      </c>
      <c r="C1495" s="2">
        <f>RSI!I1495</f>
        <v>52.623037885547646</v>
      </c>
      <c r="D1495" s="2">
        <f>MACD!E1495</f>
        <v>9.9031303514909297E-2</v>
      </c>
      <c r="E1495" s="2">
        <f>MACD!F1495</f>
        <v>0.11124222590145978</v>
      </c>
      <c r="F1495" s="2">
        <f>'Moving Avg'!D1495</f>
        <v>9.3063600000000015</v>
      </c>
      <c r="G1495" s="2">
        <f>'Moving Avg'!F1495</f>
        <v>9.3280999999999992</v>
      </c>
      <c r="H1495" s="2">
        <f>'Moving Avg'!G1495</f>
        <v>9.0002379999999995</v>
      </c>
      <c r="I1495" s="2">
        <f>'Moving Avg'!H1495</f>
        <v>8.3377150000000011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25</v>
      </c>
      <c r="N1495" s="7">
        <f t="shared" si="231"/>
        <v>45</v>
      </c>
      <c r="O1495" s="7">
        <f t="shared" si="232"/>
        <v>50</v>
      </c>
      <c r="P1495" s="7">
        <f t="shared" si="233"/>
        <v>83.5</v>
      </c>
      <c r="Q1495" s="8">
        <f t="shared" si="234"/>
        <v>44.524999999999999</v>
      </c>
      <c r="R1495" s="8">
        <f t="shared" si="235"/>
        <v>52.375</v>
      </c>
      <c r="S1495" s="8">
        <f t="shared" si="236"/>
        <v>60.575000000000003</v>
      </c>
      <c r="T1495" s="8">
        <f t="shared" si="237"/>
        <v>50.875</v>
      </c>
      <c r="U1495" s="7">
        <f t="shared" si="238"/>
        <v>52.491666666666674</v>
      </c>
      <c r="V1495" s="7">
        <f t="shared" si="239"/>
        <v>52.087500000000006</v>
      </c>
    </row>
    <row r="1496" spans="1:22" ht="13.5" x14ac:dyDescent="0.25">
      <c r="A1496" s="3">
        <f>RSI!A1496</f>
        <v>44495</v>
      </c>
      <c r="B1496" s="2">
        <f>RSI!B1496</f>
        <v>9.1211000000000002</v>
      </c>
      <c r="C1496" s="2">
        <f>RSI!I1496</f>
        <v>45.873597410952009</v>
      </c>
      <c r="D1496" s="2">
        <f>MACD!E1496</f>
        <v>9.7909384100647756E-2</v>
      </c>
      <c r="E1496" s="2">
        <f>MACD!F1496</f>
        <v>0.10857565754129739</v>
      </c>
      <c r="F1496" s="2">
        <f>'Moving Avg'!D1496</f>
        <v>9.2778600000000004</v>
      </c>
      <c r="G1496" s="2">
        <f>'Moving Avg'!F1496</f>
        <v>9.3031600000000001</v>
      </c>
      <c r="H1496" s="2">
        <f>'Moving Avg'!G1496</f>
        <v>9.0123519999999999</v>
      </c>
      <c r="I1496" s="2">
        <f>'Moving Avg'!H1496</f>
        <v>8.3436925000000013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16.5</v>
      </c>
      <c r="Q1496" s="8">
        <f t="shared" si="234"/>
        <v>34.475000000000001</v>
      </c>
      <c r="R1496" s="8">
        <f t="shared" si="235"/>
        <v>35.625</v>
      </c>
      <c r="S1496" s="8">
        <f t="shared" si="236"/>
        <v>30.425000000000001</v>
      </c>
      <c r="T1496" s="8">
        <f t="shared" si="237"/>
        <v>34.125</v>
      </c>
      <c r="U1496" s="7">
        <f t="shared" si="238"/>
        <v>33.508333333333333</v>
      </c>
      <c r="V1496" s="7">
        <f t="shared" si="239"/>
        <v>33.662499999999994</v>
      </c>
    </row>
    <row r="1497" spans="1:22" ht="13.5" x14ac:dyDescent="0.25">
      <c r="A1497" s="3">
        <f>RSI!A1497</f>
        <v>44496</v>
      </c>
      <c r="B1497" s="2">
        <f>RSI!B1497</f>
        <v>9.2565000000000008</v>
      </c>
      <c r="C1497" s="2">
        <f>RSI!I1497</f>
        <v>52.153213759856051</v>
      </c>
      <c r="D1497" s="2">
        <f>MACD!E1497</f>
        <v>8.7508912945878592E-2</v>
      </c>
      <c r="E1497" s="2">
        <f>MACD!F1497</f>
        <v>0.10436230862221363</v>
      </c>
      <c r="F1497" s="2">
        <f>'Moving Avg'!D1497</f>
        <v>9.2764400000000009</v>
      </c>
      <c r="G1497" s="2">
        <f>'Moving Avg'!F1497</f>
        <v>9.2849899999999987</v>
      </c>
      <c r="H1497" s="2">
        <f>'Moving Avg'!G1497</f>
        <v>9.0271740000000005</v>
      </c>
      <c r="I1497" s="2">
        <f>'Moving Avg'!H1497</f>
        <v>8.3503470000000011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  <c r="M1497" s="7">
        <f t="shared" si="230"/>
        <v>25</v>
      </c>
      <c r="N1497" s="7">
        <f t="shared" si="231"/>
        <v>45</v>
      </c>
      <c r="O1497" s="7">
        <f t="shared" si="232"/>
        <v>50</v>
      </c>
      <c r="P1497" s="7">
        <f t="shared" si="233"/>
        <v>16.5</v>
      </c>
      <c r="Q1497" s="8">
        <f t="shared" si="234"/>
        <v>34.475000000000001</v>
      </c>
      <c r="R1497" s="8">
        <f t="shared" si="235"/>
        <v>35.625</v>
      </c>
      <c r="S1497" s="8">
        <f t="shared" si="236"/>
        <v>30.425000000000001</v>
      </c>
      <c r="T1497" s="8">
        <f t="shared" si="237"/>
        <v>34.125</v>
      </c>
      <c r="U1497" s="7">
        <f t="shared" si="238"/>
        <v>33.508333333333333</v>
      </c>
      <c r="V1497" s="7">
        <f t="shared" si="239"/>
        <v>33.662499999999994</v>
      </c>
    </row>
    <row r="1498" spans="1:22" ht="13.5" x14ac:dyDescent="0.25">
      <c r="A1498" s="3">
        <f>RSI!A1498</f>
        <v>44497</v>
      </c>
      <c r="B1498" s="2">
        <f>RSI!B1498</f>
        <v>9.2493999999999996</v>
      </c>
      <c r="C1498" s="2">
        <f>RSI!I1498</f>
        <v>51.813750059052751</v>
      </c>
      <c r="D1498" s="2">
        <f>MACD!E1498</f>
        <v>5.7046903773953161E-2</v>
      </c>
      <c r="E1498" s="2">
        <f>MACD!F1498</f>
        <v>9.4899227652561535E-2</v>
      </c>
      <c r="F1498" s="2">
        <f>'Moving Avg'!D1498</f>
        <v>9.2308400000000006</v>
      </c>
      <c r="G1498" s="2">
        <f>'Moving Avg'!F1498</f>
        <v>9.2664650000000002</v>
      </c>
      <c r="H1498" s="2">
        <f>'Moving Avg'!G1498</f>
        <v>9.0445619999999991</v>
      </c>
      <c r="I1498" s="2">
        <f>'Moving Avg'!H1498</f>
        <v>8.3579484999999991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  <c r="M1498" s="7">
        <f t="shared" si="230"/>
        <v>25</v>
      </c>
      <c r="N1498" s="7">
        <f t="shared" si="231"/>
        <v>100</v>
      </c>
      <c r="O1498" s="7">
        <f t="shared" si="232"/>
        <v>50</v>
      </c>
      <c r="P1498" s="7">
        <f t="shared" si="233"/>
        <v>0</v>
      </c>
      <c r="Q1498" s="8">
        <f t="shared" si="234"/>
        <v>51.25</v>
      </c>
      <c r="R1498" s="8">
        <f t="shared" si="235"/>
        <v>42.5</v>
      </c>
      <c r="S1498" s="8">
        <f t="shared" si="236"/>
        <v>31.25</v>
      </c>
      <c r="T1498" s="8">
        <f t="shared" si="237"/>
        <v>43.75</v>
      </c>
      <c r="U1498" s="7">
        <f t="shared" si="238"/>
        <v>41.666666666666664</v>
      </c>
      <c r="V1498" s="7">
        <f t="shared" si="239"/>
        <v>42.1875</v>
      </c>
    </row>
    <row r="1499" spans="1:22" ht="13.5" x14ac:dyDescent="0.25">
      <c r="A1499" s="3">
        <f>RSI!A1499</f>
        <v>44498</v>
      </c>
      <c r="B1499" s="2">
        <f>RSI!B1499</f>
        <v>9.2493999999999996</v>
      </c>
      <c r="C1499" s="2">
        <f>RSI!I1499</f>
        <v>51.813750059052751</v>
      </c>
      <c r="D1499" s="2">
        <f>MACD!E1499</f>
        <v>3.1068441844109174E-2</v>
      </c>
      <c r="E1499" s="2">
        <f>MACD!F1499</f>
        <v>8.2133070490871068E-2</v>
      </c>
      <c r="F1499" s="2">
        <f>'Moving Avg'!D1499</f>
        <v>9.2280000000000015</v>
      </c>
      <c r="G1499" s="2">
        <f>'Moving Avg'!F1499</f>
        <v>9.2497199999999999</v>
      </c>
      <c r="H1499" s="2">
        <f>'Moving Avg'!G1499</f>
        <v>9.0635180000000002</v>
      </c>
      <c r="I1499" s="2">
        <f>'Moving Avg'!H1499</f>
        <v>8.365222499999998</v>
      </c>
      <c r="J1499" s="5" t="str">
        <f>OBV!F1499</f>
        <v>BEARISH</v>
      </c>
      <c r="K1499" s="5" t="str">
        <f>OBV!G1499</f>
        <v>NEUTRAL</v>
      </c>
      <c r="L1499" s="5" t="str">
        <f>OBV!H1499</f>
        <v>CONFIRMED BEARISH</v>
      </c>
      <c r="M1499" s="7">
        <f t="shared" si="230"/>
        <v>25</v>
      </c>
      <c r="N1499" s="7">
        <f t="shared" si="231"/>
        <v>100</v>
      </c>
      <c r="O1499" s="7">
        <f t="shared" si="232"/>
        <v>50</v>
      </c>
      <c r="P1499" s="7">
        <f t="shared" si="233"/>
        <v>16.5</v>
      </c>
      <c r="Q1499" s="8">
        <f t="shared" si="234"/>
        <v>53.725000000000001</v>
      </c>
      <c r="R1499" s="8">
        <f t="shared" si="235"/>
        <v>46.625</v>
      </c>
      <c r="S1499" s="8">
        <f t="shared" si="236"/>
        <v>38.674999999999997</v>
      </c>
      <c r="T1499" s="8">
        <f t="shared" si="237"/>
        <v>47.875</v>
      </c>
      <c r="U1499" s="7">
        <f t="shared" si="238"/>
        <v>46.341666666666661</v>
      </c>
      <c r="V1499" s="7">
        <f t="shared" si="239"/>
        <v>46.724999999999994</v>
      </c>
    </row>
    <row r="1500" spans="1:22" ht="13.5" x14ac:dyDescent="0.25">
      <c r="A1500" s="3">
        <f>RSI!A1500</f>
        <v>44501</v>
      </c>
      <c r="B1500" s="2">
        <f>RSI!B1500</f>
        <v>9.2493999999999996</v>
      </c>
      <c r="C1500" s="2">
        <f>RSI!I1500</f>
        <v>51.813750059052751</v>
      </c>
      <c r="D1500" s="2">
        <f>MACD!E1500</f>
        <v>7.8064737584018218E-3</v>
      </c>
      <c r="E1500" s="2">
        <f>MACD!F1500</f>
        <v>6.7267751144377219E-2</v>
      </c>
      <c r="F1500" s="2">
        <f>'Moving Avg'!D1500</f>
        <v>9.2251600000000007</v>
      </c>
      <c r="G1500" s="2">
        <f>'Moving Avg'!F1500</f>
        <v>9.2418850000000017</v>
      </c>
      <c r="H1500" s="2">
        <f>'Moving Avg'!G1500</f>
        <v>9.0824739999999995</v>
      </c>
      <c r="I1500" s="2">
        <f>'Moving Avg'!H1500</f>
        <v>8.3728240000000014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  <c r="M1500" s="7">
        <f t="shared" si="230"/>
        <v>25</v>
      </c>
      <c r="N1500" s="7">
        <f t="shared" si="231"/>
        <v>100</v>
      </c>
      <c r="O1500" s="7">
        <f t="shared" si="232"/>
        <v>50</v>
      </c>
      <c r="P1500" s="7">
        <f t="shared" si="233"/>
        <v>16.5</v>
      </c>
      <c r="Q1500" s="8">
        <f t="shared" si="234"/>
        <v>53.725000000000001</v>
      </c>
      <c r="R1500" s="8">
        <f t="shared" si="235"/>
        <v>46.625</v>
      </c>
      <c r="S1500" s="8">
        <f t="shared" si="236"/>
        <v>38.674999999999997</v>
      </c>
      <c r="T1500" s="8">
        <f t="shared" si="237"/>
        <v>47.875</v>
      </c>
      <c r="U1500" s="7">
        <f t="shared" si="238"/>
        <v>46.341666666666661</v>
      </c>
      <c r="V1500" s="7">
        <f t="shared" si="239"/>
        <v>46.724999999999994</v>
      </c>
    </row>
    <row r="1501" spans="1:22" ht="13.5" x14ac:dyDescent="0.25">
      <c r="A1501" s="3">
        <f>RSI!A1501</f>
        <v>44502</v>
      </c>
      <c r="B1501" s="2">
        <f>RSI!B1501</f>
        <v>9.2422000000000004</v>
      </c>
      <c r="C1501" s="2">
        <f>RSI!I1501</f>
        <v>51.390087755535895</v>
      </c>
      <c r="D1501" s="2">
        <f>MACD!E1501</f>
        <v>1.1498020429048239E-2</v>
      </c>
      <c r="E1501" s="2">
        <f>MACD!F1501</f>
        <v>5.6113805001311426E-2</v>
      </c>
      <c r="F1501" s="2">
        <f>'Moving Avg'!D1501</f>
        <v>9.2493799999999986</v>
      </c>
      <c r="G1501" s="2">
        <f>'Moving Avg'!F1501</f>
        <v>9.2408150000000013</v>
      </c>
      <c r="H1501" s="2">
        <f>'Moving Avg'!G1501</f>
        <v>9.097722000000001</v>
      </c>
      <c r="I1501" s="2">
        <f>'Moving Avg'!H1501</f>
        <v>8.3807169999999989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  <c r="M1501" s="7">
        <f t="shared" si="230"/>
        <v>25</v>
      </c>
      <c r="N1501" s="7">
        <f t="shared" si="231"/>
        <v>100</v>
      </c>
      <c r="O1501" s="7">
        <f t="shared" si="232"/>
        <v>50</v>
      </c>
      <c r="P1501" s="7">
        <f t="shared" si="233"/>
        <v>16.5</v>
      </c>
      <c r="Q1501" s="8">
        <f t="shared" si="234"/>
        <v>53.725000000000001</v>
      </c>
      <c r="R1501" s="8">
        <f t="shared" si="235"/>
        <v>46.625</v>
      </c>
      <c r="S1501" s="8">
        <f t="shared" si="236"/>
        <v>38.674999999999997</v>
      </c>
      <c r="T1501" s="8">
        <f t="shared" si="237"/>
        <v>47.875</v>
      </c>
      <c r="U1501" s="7">
        <f t="shared" si="238"/>
        <v>46.341666666666661</v>
      </c>
      <c r="V1501" s="7">
        <f t="shared" si="239"/>
        <v>46.724999999999994</v>
      </c>
    </row>
    <row r="1502" spans="1:22" ht="13.5" x14ac:dyDescent="0.25">
      <c r="A1502" s="3">
        <f>RSI!A1502</f>
        <v>44503</v>
      </c>
      <c r="B1502" s="2">
        <f>RSI!B1502</f>
        <v>9.2422000000000004</v>
      </c>
      <c r="C1502" s="2">
        <f>RSI!I1502</f>
        <v>51.390087755535895</v>
      </c>
      <c r="D1502" s="2">
        <f>MACD!E1502</f>
        <v>1.4503100921103851E-2</v>
      </c>
      <c r="E1502" s="2">
        <f>MACD!F1502</f>
        <v>4.7791664185269915E-2</v>
      </c>
      <c r="F1502" s="2">
        <f>'Moving Avg'!D1502</f>
        <v>9.2465199999999985</v>
      </c>
      <c r="G1502" s="2">
        <f>'Moving Avg'!F1502</f>
        <v>9.239745000000001</v>
      </c>
      <c r="H1502" s="2">
        <f>'Moving Avg'!G1502</f>
        <v>9.1129700000000007</v>
      </c>
      <c r="I1502" s="2">
        <f>'Moving Avg'!H1502</f>
        <v>8.3882825000000008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  <c r="M1502" s="7">
        <f t="shared" si="230"/>
        <v>25</v>
      </c>
      <c r="N1502" s="7">
        <f t="shared" si="231"/>
        <v>100</v>
      </c>
      <c r="O1502" s="7">
        <f t="shared" si="232"/>
        <v>50</v>
      </c>
      <c r="P1502" s="7">
        <f t="shared" si="233"/>
        <v>16.5</v>
      </c>
      <c r="Q1502" s="8">
        <f t="shared" si="234"/>
        <v>53.725000000000001</v>
      </c>
      <c r="R1502" s="8">
        <f t="shared" si="235"/>
        <v>46.625</v>
      </c>
      <c r="S1502" s="8">
        <f t="shared" si="236"/>
        <v>38.674999999999997</v>
      </c>
      <c r="T1502" s="8">
        <f t="shared" si="237"/>
        <v>47.875</v>
      </c>
      <c r="U1502" s="7">
        <f t="shared" si="238"/>
        <v>46.341666666666661</v>
      </c>
      <c r="V1502" s="7">
        <f t="shared" si="239"/>
        <v>46.724999999999994</v>
      </c>
    </row>
    <row r="1503" spans="1:22" ht="13.5" x14ac:dyDescent="0.25">
      <c r="A1503" s="3">
        <f>RSI!A1503</f>
        <v>44504</v>
      </c>
      <c r="B1503" s="2">
        <f>RSI!B1503</f>
        <v>9.2422000000000004</v>
      </c>
      <c r="C1503" s="2">
        <f>RSI!I1503</f>
        <v>51.390087755535895</v>
      </c>
      <c r="D1503" s="2">
        <f>MACD!E1503</f>
        <v>4.9828413546833872E-2</v>
      </c>
      <c r="E1503" s="2">
        <f>MACD!F1503</f>
        <v>4.8199014057582715E-2</v>
      </c>
      <c r="F1503" s="2">
        <f>'Moving Avg'!D1503</f>
        <v>9.245079999999998</v>
      </c>
      <c r="G1503" s="2">
        <f>'Moving Avg'!F1503</f>
        <v>9.2390299999999996</v>
      </c>
      <c r="H1503" s="2">
        <f>'Moving Avg'!G1503</f>
        <v>9.1233740000000019</v>
      </c>
      <c r="I1503" s="2">
        <f>'Moving Avg'!H1503</f>
        <v>8.3955204999999982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16.5</v>
      </c>
      <c r="Q1503" s="8">
        <f t="shared" si="234"/>
        <v>18.725000000000001</v>
      </c>
      <c r="R1503" s="8">
        <f t="shared" si="235"/>
        <v>26.625</v>
      </c>
      <c r="S1503" s="8">
        <f t="shared" si="236"/>
        <v>23.675000000000001</v>
      </c>
      <c r="T1503" s="8">
        <f t="shared" si="237"/>
        <v>22.875</v>
      </c>
      <c r="U1503" s="7">
        <f t="shared" si="238"/>
        <v>23.008333333333336</v>
      </c>
      <c r="V1503" s="7">
        <f t="shared" si="239"/>
        <v>22.975000000000001</v>
      </c>
    </row>
    <row r="1504" spans="1:22" ht="13.5" x14ac:dyDescent="0.25">
      <c r="A1504" s="3">
        <f>RSI!A1504</f>
        <v>44505</v>
      </c>
      <c r="B1504" s="2">
        <f>RSI!B1504</f>
        <v>9.2493999999999996</v>
      </c>
      <c r="C1504" s="2">
        <f>RSI!I1504</f>
        <v>51.881494348741697</v>
      </c>
      <c r="D1504" s="2">
        <f>MACD!E1504</f>
        <v>4.6191796218881365E-2</v>
      </c>
      <c r="E1504" s="2">
        <f>MACD!F1504</f>
        <v>4.7797570489842449E-2</v>
      </c>
      <c r="F1504" s="2">
        <f>'Moving Avg'!D1504</f>
        <v>9.2450799999999997</v>
      </c>
      <c r="G1504" s="2">
        <f>'Moving Avg'!F1504</f>
        <v>9.2386750000000006</v>
      </c>
      <c r="H1504" s="2">
        <f>'Moving Avg'!G1504</f>
        <v>9.1377700000000015</v>
      </c>
      <c r="I1504" s="2">
        <f>'Moving Avg'!H1504</f>
        <v>8.4024669999999997</v>
      </c>
      <c r="J1504" s="5" t="str">
        <f>OBV!F1504</f>
        <v>BEARISH</v>
      </c>
      <c r="K1504" s="5" t="str">
        <f>OBV!G1504</f>
        <v>NEUTRAL</v>
      </c>
      <c r="L1504" s="5" t="str">
        <f>OBV!H1504</f>
        <v>NEUTRAL</v>
      </c>
      <c r="M1504" s="7">
        <f t="shared" si="230"/>
        <v>25</v>
      </c>
      <c r="N1504" s="7">
        <f t="shared" si="231"/>
        <v>45</v>
      </c>
      <c r="O1504" s="7">
        <f t="shared" si="232"/>
        <v>50</v>
      </c>
      <c r="P1504" s="7">
        <f t="shared" si="233"/>
        <v>16.5</v>
      </c>
      <c r="Q1504" s="8">
        <f t="shared" si="234"/>
        <v>34.475000000000001</v>
      </c>
      <c r="R1504" s="8">
        <f t="shared" si="235"/>
        <v>35.625</v>
      </c>
      <c r="S1504" s="8">
        <f t="shared" si="236"/>
        <v>30.425000000000001</v>
      </c>
      <c r="T1504" s="8">
        <f t="shared" si="237"/>
        <v>34.125</v>
      </c>
      <c r="U1504" s="7">
        <f t="shared" si="238"/>
        <v>33.508333333333333</v>
      </c>
      <c r="V1504" s="7">
        <f t="shared" si="239"/>
        <v>33.662499999999994</v>
      </c>
    </row>
    <row r="1505" spans="1:22" ht="13.5" x14ac:dyDescent="0.25">
      <c r="A1505" s="3">
        <f>RSI!A1505</f>
        <v>44508</v>
      </c>
      <c r="B1505" s="2">
        <f>RSI!B1505</f>
        <v>9.2493999999999996</v>
      </c>
      <c r="C1505" s="2">
        <f>RSI!I1505</f>
        <v>51.881494348741697</v>
      </c>
      <c r="D1505" s="2">
        <f>MACD!E1505</f>
        <v>4.2978015734371766E-2</v>
      </c>
      <c r="E1505" s="2">
        <f>MACD!F1505</f>
        <v>4.6833659538748316E-2</v>
      </c>
      <c r="F1505" s="2">
        <f>'Moving Avg'!D1505</f>
        <v>9.2450799999999997</v>
      </c>
      <c r="G1505" s="2">
        <f>'Moving Avg'!F1505</f>
        <v>9.2383199999999999</v>
      </c>
      <c r="H1505" s="2">
        <f>'Moving Avg'!G1505</f>
        <v>9.1483179999999997</v>
      </c>
      <c r="I1505" s="2">
        <f>'Moving Avg'!H1505</f>
        <v>8.4090859999999985</v>
      </c>
      <c r="J1505" s="5" t="str">
        <f>OBV!F1505</f>
        <v>BEARISH</v>
      </c>
      <c r="K1505" s="5" t="str">
        <f>OBV!G1505</f>
        <v>NEUTRAL</v>
      </c>
      <c r="L1505" s="5" t="str">
        <f>OBV!H1505</f>
        <v>NEUTRAL</v>
      </c>
      <c r="M1505" s="7">
        <f t="shared" si="230"/>
        <v>25</v>
      </c>
      <c r="N1505" s="7">
        <f t="shared" si="231"/>
        <v>45</v>
      </c>
      <c r="O1505" s="7">
        <f t="shared" si="232"/>
        <v>50</v>
      </c>
      <c r="P1505" s="7">
        <f t="shared" si="233"/>
        <v>16.5</v>
      </c>
      <c r="Q1505" s="8">
        <f t="shared" si="234"/>
        <v>34.475000000000001</v>
      </c>
      <c r="R1505" s="8">
        <f t="shared" si="235"/>
        <v>35.625</v>
      </c>
      <c r="S1505" s="8">
        <f t="shared" si="236"/>
        <v>30.425000000000001</v>
      </c>
      <c r="T1505" s="8">
        <f t="shared" si="237"/>
        <v>34.125</v>
      </c>
      <c r="U1505" s="7">
        <f t="shared" si="238"/>
        <v>33.508333333333333</v>
      </c>
      <c r="V1505" s="7">
        <f t="shared" si="239"/>
        <v>33.662499999999994</v>
      </c>
    </row>
    <row r="1506" spans="1:22" ht="13.5" x14ac:dyDescent="0.25">
      <c r="A1506" s="3">
        <f>RSI!A1506</f>
        <v>44509</v>
      </c>
      <c r="B1506" s="2">
        <f>RSI!B1506</f>
        <v>9.2493999999999996</v>
      </c>
      <c r="C1506" s="2">
        <f>RSI!I1506</f>
        <v>51.881494348741697</v>
      </c>
      <c r="D1506" s="2">
        <f>MACD!E1506</f>
        <v>1.8209065033010674E-2</v>
      </c>
      <c r="E1506" s="2">
        <f>MACD!F1506</f>
        <v>4.1108740637600789E-2</v>
      </c>
      <c r="F1506" s="2">
        <f>'Moving Avg'!D1506</f>
        <v>9.2465200000000003</v>
      </c>
      <c r="G1506" s="2">
        <f>'Moving Avg'!F1506</f>
        <v>9.2376100000000001</v>
      </c>
      <c r="H1506" s="2">
        <f>'Moving Avg'!G1506</f>
        <v>9.1628559999999997</v>
      </c>
      <c r="I1506" s="2">
        <f>'Moving Avg'!H1506</f>
        <v>8.4157049999999973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25</v>
      </c>
      <c r="N1506" s="7">
        <f t="shared" si="231"/>
        <v>100</v>
      </c>
      <c r="O1506" s="7">
        <f t="shared" si="232"/>
        <v>50</v>
      </c>
      <c r="P1506" s="7">
        <f t="shared" si="233"/>
        <v>83.5</v>
      </c>
      <c r="Q1506" s="8">
        <f t="shared" si="234"/>
        <v>63.774999999999999</v>
      </c>
      <c r="R1506" s="8">
        <f t="shared" si="235"/>
        <v>63.375</v>
      </c>
      <c r="S1506" s="8">
        <f t="shared" si="236"/>
        <v>68.825000000000003</v>
      </c>
      <c r="T1506" s="8">
        <f t="shared" si="237"/>
        <v>64.625</v>
      </c>
      <c r="U1506" s="7">
        <f t="shared" si="238"/>
        <v>65.325000000000003</v>
      </c>
      <c r="V1506" s="7">
        <f t="shared" si="239"/>
        <v>65.150000000000006</v>
      </c>
    </row>
    <row r="1507" spans="1:22" ht="13.5" x14ac:dyDescent="0.25">
      <c r="A1507" s="3">
        <f>RSI!A1507</f>
        <v>44510</v>
      </c>
      <c r="B1507" s="2">
        <f>RSI!B1507</f>
        <v>9.2493999999999996</v>
      </c>
      <c r="C1507" s="2">
        <f>RSI!I1507</f>
        <v>51.881494348741697</v>
      </c>
      <c r="D1507" s="2">
        <f>MACD!E1507</f>
        <v>1.7964342232422936E-2</v>
      </c>
      <c r="E1507" s="2">
        <f>MACD!F1507</f>
        <v>3.6479860956565219E-2</v>
      </c>
      <c r="F1507" s="2">
        <f>'Moving Avg'!D1507</f>
        <v>9.2479600000000008</v>
      </c>
      <c r="G1507" s="2">
        <f>'Moving Avg'!F1507</f>
        <v>9.2369000000000003</v>
      </c>
      <c r="H1507" s="2">
        <f>'Moving Avg'!G1507</f>
        <v>9.1773939999999978</v>
      </c>
      <c r="I1507" s="2">
        <f>'Moving Avg'!H1507</f>
        <v>8.4223239999999979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25</v>
      </c>
      <c r="N1507" s="7">
        <f t="shared" si="231"/>
        <v>45</v>
      </c>
      <c r="O1507" s="7">
        <f t="shared" si="232"/>
        <v>50</v>
      </c>
      <c r="P1507" s="7">
        <f t="shared" si="233"/>
        <v>83.5</v>
      </c>
      <c r="Q1507" s="8">
        <f t="shared" si="234"/>
        <v>44.524999999999999</v>
      </c>
      <c r="R1507" s="8">
        <f t="shared" si="235"/>
        <v>52.375</v>
      </c>
      <c r="S1507" s="8">
        <f t="shared" si="236"/>
        <v>60.575000000000003</v>
      </c>
      <c r="T1507" s="8">
        <f t="shared" si="237"/>
        <v>50.875</v>
      </c>
      <c r="U1507" s="7">
        <f t="shared" si="238"/>
        <v>52.491666666666674</v>
      </c>
      <c r="V1507" s="7">
        <f t="shared" si="239"/>
        <v>52.087500000000006</v>
      </c>
    </row>
    <row r="1508" spans="1:22" ht="13.5" x14ac:dyDescent="0.25">
      <c r="A1508" s="3">
        <f>RSI!A1508</f>
        <v>44511</v>
      </c>
      <c r="B1508" s="2">
        <f>RSI!B1508</f>
        <v>9.2493999999999996</v>
      </c>
      <c r="C1508" s="2">
        <f>RSI!I1508</f>
        <v>51.881494348741697</v>
      </c>
      <c r="D1508" s="2">
        <f>MACD!E1508</f>
        <v>1.6556489984299816E-2</v>
      </c>
      <c r="E1508" s="2">
        <f>MACD!F1508</f>
        <v>3.249518676211214E-2</v>
      </c>
      <c r="F1508" s="2">
        <f>'Moving Avg'!D1508</f>
        <v>9.2493999999999996</v>
      </c>
      <c r="G1508" s="2">
        <f>'Moving Avg'!F1508</f>
        <v>9.2433150000000008</v>
      </c>
      <c r="H1508" s="2">
        <f>'Moving Avg'!G1508</f>
        <v>9.1919319999999978</v>
      </c>
      <c r="I1508" s="2">
        <f>'Moving Avg'!H1508</f>
        <v>8.4289429999999967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  <c r="M1508" s="7">
        <f t="shared" si="230"/>
        <v>25</v>
      </c>
      <c r="N1508" s="7">
        <f t="shared" si="231"/>
        <v>45</v>
      </c>
      <c r="O1508" s="7">
        <f t="shared" si="232"/>
        <v>50</v>
      </c>
      <c r="P1508" s="7">
        <f t="shared" si="233"/>
        <v>83.5</v>
      </c>
      <c r="Q1508" s="8">
        <f t="shared" si="234"/>
        <v>44.524999999999999</v>
      </c>
      <c r="R1508" s="8">
        <f t="shared" si="235"/>
        <v>52.375</v>
      </c>
      <c r="S1508" s="8">
        <f t="shared" si="236"/>
        <v>60.575000000000003</v>
      </c>
      <c r="T1508" s="8">
        <f t="shared" si="237"/>
        <v>50.875</v>
      </c>
      <c r="U1508" s="7">
        <f t="shared" si="238"/>
        <v>52.491666666666674</v>
      </c>
      <c r="V1508" s="7">
        <f t="shared" si="239"/>
        <v>52.087500000000006</v>
      </c>
    </row>
    <row r="1509" spans="1:22" ht="13.5" x14ac:dyDescent="0.25">
      <c r="A1509" s="3">
        <f>RSI!A1509</f>
        <v>44512</v>
      </c>
      <c r="B1509" s="2">
        <f>RSI!B1509</f>
        <v>9.2279999999999998</v>
      </c>
      <c r="C1509" s="2">
        <f>RSI!I1509</f>
        <v>49.717624164436607</v>
      </c>
      <c r="D1509" s="2">
        <f>MACD!E1509</f>
        <v>1.6849979077829147E-2</v>
      </c>
      <c r="E1509" s="2">
        <f>MACD!F1509</f>
        <v>2.9366145225255543E-2</v>
      </c>
      <c r="F1509" s="2">
        <f>'Moving Avg'!D1509</f>
        <v>9.24512</v>
      </c>
      <c r="G1509" s="2">
        <f>'Moving Avg'!F1509</f>
        <v>9.248660000000001</v>
      </c>
      <c r="H1509" s="2">
        <f>'Moving Avg'!G1509</f>
        <v>9.2068959999999986</v>
      </c>
      <c r="I1509" s="2">
        <f>'Moving Avg'!H1509</f>
        <v>8.4357824999999984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  <c r="M1509" s="7">
        <f t="shared" si="230"/>
        <v>25</v>
      </c>
      <c r="N1509" s="7">
        <f t="shared" si="231"/>
        <v>45</v>
      </c>
      <c r="O1509" s="7">
        <f t="shared" si="232"/>
        <v>50</v>
      </c>
      <c r="P1509" s="7">
        <f t="shared" si="233"/>
        <v>16.5</v>
      </c>
      <c r="Q1509" s="8">
        <f t="shared" si="234"/>
        <v>34.475000000000001</v>
      </c>
      <c r="R1509" s="8">
        <f t="shared" si="235"/>
        <v>35.625</v>
      </c>
      <c r="S1509" s="8">
        <f t="shared" si="236"/>
        <v>30.425000000000001</v>
      </c>
      <c r="T1509" s="8">
        <f t="shared" si="237"/>
        <v>34.125</v>
      </c>
      <c r="U1509" s="7">
        <f t="shared" si="238"/>
        <v>33.508333333333333</v>
      </c>
      <c r="V1509" s="7">
        <f t="shared" si="239"/>
        <v>33.662499999999994</v>
      </c>
    </row>
    <row r="1510" spans="1:22" ht="13.5" x14ac:dyDescent="0.25">
      <c r="A1510" s="3">
        <f>RSI!A1510</f>
        <v>44515</v>
      </c>
      <c r="B1510" s="2">
        <f>RSI!B1510</f>
        <v>9.2350999999999992</v>
      </c>
      <c r="C1510" s="2">
        <f>RSI!I1510</f>
        <v>50.455935635710951</v>
      </c>
      <c r="D1510" s="2">
        <f>MACD!E1510</f>
        <v>1.6605846839679472E-2</v>
      </c>
      <c r="E1510" s="2">
        <f>MACD!F1510</f>
        <v>2.6814085548140333E-2</v>
      </c>
      <c r="F1510" s="2">
        <f>'Moving Avg'!D1510</f>
        <v>9.2422599999999981</v>
      </c>
      <c r="G1510" s="2">
        <f>'Moving Avg'!F1510</f>
        <v>9.2547150000000009</v>
      </c>
      <c r="H1510" s="2">
        <f>'Moving Avg'!G1510</f>
        <v>9.2212899999999962</v>
      </c>
      <c r="I1510" s="2">
        <f>'Moving Avg'!H1510</f>
        <v>8.4426574999999975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45</v>
      </c>
      <c r="O1510" s="7">
        <f t="shared" si="232"/>
        <v>50</v>
      </c>
      <c r="P1510" s="7">
        <f t="shared" si="233"/>
        <v>66.5</v>
      </c>
      <c r="Q1510" s="8">
        <f t="shared" si="234"/>
        <v>41.975000000000001</v>
      </c>
      <c r="R1510" s="8">
        <f t="shared" si="235"/>
        <v>48.125</v>
      </c>
      <c r="S1510" s="8">
        <f t="shared" si="236"/>
        <v>52.924999999999997</v>
      </c>
      <c r="T1510" s="8">
        <f t="shared" si="237"/>
        <v>46.625</v>
      </c>
      <c r="U1510" s="7">
        <f t="shared" si="238"/>
        <v>47.67499999999999</v>
      </c>
      <c r="V1510" s="7">
        <f t="shared" si="239"/>
        <v>47.412499999999994</v>
      </c>
    </row>
    <row r="1511" spans="1:22" ht="13.5" x14ac:dyDescent="0.25">
      <c r="A1511" s="3">
        <f>RSI!A1511</f>
        <v>44516</v>
      </c>
      <c r="B1511" s="2">
        <f>RSI!B1511</f>
        <v>9.2350999999999992</v>
      </c>
      <c r="C1511" s="2">
        <f>RSI!I1511</f>
        <v>50.455935635710965</v>
      </c>
      <c r="D1511" s="2">
        <f>MACD!E1511</f>
        <v>1.5280605378567458E-2</v>
      </c>
      <c r="E1511" s="2">
        <f>MACD!F1511</f>
        <v>2.450738951422576E-2</v>
      </c>
      <c r="F1511" s="2">
        <f>'Moving Avg'!D1511</f>
        <v>9.2393999999999998</v>
      </c>
      <c r="G1511" s="2">
        <f>'Moving Avg'!F1511</f>
        <v>9.2532899999999998</v>
      </c>
      <c r="H1511" s="2">
        <f>'Moving Avg'!G1511</f>
        <v>9.2356839999999973</v>
      </c>
      <c r="I1511" s="2">
        <f>'Moving Avg'!H1511</f>
        <v>8.4495324999999983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  <c r="M1511" s="7">
        <f t="shared" si="230"/>
        <v>25</v>
      </c>
      <c r="N1511" s="7">
        <f t="shared" si="231"/>
        <v>45</v>
      </c>
      <c r="O1511" s="7">
        <f t="shared" si="232"/>
        <v>50</v>
      </c>
      <c r="P1511" s="7">
        <f t="shared" si="233"/>
        <v>66.5</v>
      </c>
      <c r="Q1511" s="8">
        <f t="shared" si="234"/>
        <v>41.975000000000001</v>
      </c>
      <c r="R1511" s="8">
        <f t="shared" si="235"/>
        <v>48.125</v>
      </c>
      <c r="S1511" s="8">
        <f t="shared" si="236"/>
        <v>52.924999999999997</v>
      </c>
      <c r="T1511" s="8">
        <f t="shared" si="237"/>
        <v>46.625</v>
      </c>
      <c r="U1511" s="7">
        <f t="shared" si="238"/>
        <v>47.67499999999999</v>
      </c>
      <c r="V1511" s="7">
        <f t="shared" si="239"/>
        <v>47.412499999999994</v>
      </c>
    </row>
    <row r="1512" spans="1:22" ht="13.5" x14ac:dyDescent="0.25">
      <c r="A1512" s="3">
        <f>RSI!A1512</f>
        <v>44517</v>
      </c>
      <c r="B1512" s="2">
        <f>RSI!B1512</f>
        <v>9.2493999999999996</v>
      </c>
      <c r="C1512" s="2">
        <f>RSI!I1512</f>
        <v>52.09885693120188</v>
      </c>
      <c r="D1512" s="2">
        <f>MACD!E1512</f>
        <v>1.3089825255148568E-2</v>
      </c>
      <c r="E1512" s="2">
        <f>MACD!F1512</f>
        <v>2.2223876662410325E-2</v>
      </c>
      <c r="F1512" s="2">
        <f>'Moving Avg'!D1512</f>
        <v>9.2393999999999998</v>
      </c>
      <c r="G1512" s="2">
        <f>'Moving Avg'!F1512</f>
        <v>9.2525799999999983</v>
      </c>
      <c r="H1512" s="2">
        <f>'Moving Avg'!G1512</f>
        <v>9.2470859999999977</v>
      </c>
      <c r="I1512" s="2">
        <f>'Moving Avg'!H1512</f>
        <v>8.4571339999999982</v>
      </c>
      <c r="J1512" s="5" t="str">
        <f>OBV!F1512</f>
        <v>BULLISH</v>
      </c>
      <c r="K1512" s="5" t="str">
        <f>OBV!G1512</f>
        <v>NEUTRAL</v>
      </c>
      <c r="L1512" s="5" t="str">
        <f>OBV!H1512</f>
        <v>NEUTRAL</v>
      </c>
      <c r="M1512" s="7">
        <f t="shared" si="230"/>
        <v>25</v>
      </c>
      <c r="N1512" s="7">
        <f t="shared" si="231"/>
        <v>45</v>
      </c>
      <c r="O1512" s="7">
        <f t="shared" si="232"/>
        <v>50</v>
      </c>
      <c r="P1512" s="7">
        <f t="shared" si="233"/>
        <v>49.5</v>
      </c>
      <c r="Q1512" s="8">
        <f t="shared" si="234"/>
        <v>39.424999999999997</v>
      </c>
      <c r="R1512" s="8">
        <f t="shared" si="235"/>
        <v>43.875</v>
      </c>
      <c r="S1512" s="8">
        <f t="shared" si="236"/>
        <v>45.275000000000006</v>
      </c>
      <c r="T1512" s="8">
        <f t="shared" si="237"/>
        <v>42.375</v>
      </c>
      <c r="U1512" s="7">
        <f t="shared" si="238"/>
        <v>42.858333333333327</v>
      </c>
      <c r="V1512" s="7">
        <f t="shared" si="239"/>
        <v>42.737499999999997</v>
      </c>
    </row>
    <row r="1513" spans="1:22" ht="13.5" x14ac:dyDescent="0.25">
      <c r="A1513" s="3">
        <f>RSI!A1513</f>
        <v>44518</v>
      </c>
      <c r="B1513" s="2">
        <f>RSI!B1513</f>
        <v>9.2493999999999996</v>
      </c>
      <c r="C1513" s="2">
        <f>RSI!I1513</f>
        <v>52.09885693120188</v>
      </c>
      <c r="D1513" s="2">
        <f>MACD!E1513</f>
        <v>1.1142179001700114E-2</v>
      </c>
      <c r="E1513" s="2">
        <f>MACD!F1513</f>
        <v>2.0007537130268285E-2</v>
      </c>
      <c r="F1513" s="2">
        <f>'Moving Avg'!D1513</f>
        <v>9.2393999999999998</v>
      </c>
      <c r="G1513" s="2">
        <f>'Moving Avg'!F1513</f>
        <v>9.2411799999999999</v>
      </c>
      <c r="H1513" s="2">
        <f>'Moving Avg'!G1513</f>
        <v>9.2584879999999981</v>
      </c>
      <c r="I1513" s="2">
        <f>'Moving Avg'!H1513</f>
        <v>8.4650629999999953</v>
      </c>
      <c r="J1513" s="5" t="str">
        <f>OBV!F1513</f>
        <v>BULLISH</v>
      </c>
      <c r="K1513" s="5" t="str">
        <f>OBV!G1513</f>
        <v>NEUTRAL</v>
      </c>
      <c r="L1513" s="5" t="str">
        <f>OBV!H1513</f>
        <v>NEUTRAL</v>
      </c>
      <c r="M1513" s="7">
        <f t="shared" si="230"/>
        <v>25</v>
      </c>
      <c r="N1513" s="7">
        <f t="shared" si="231"/>
        <v>45</v>
      </c>
      <c r="O1513" s="7">
        <f t="shared" si="232"/>
        <v>50</v>
      </c>
      <c r="P1513" s="7">
        <f t="shared" si="233"/>
        <v>49.5</v>
      </c>
      <c r="Q1513" s="8">
        <f t="shared" si="234"/>
        <v>39.424999999999997</v>
      </c>
      <c r="R1513" s="8">
        <f t="shared" si="235"/>
        <v>43.875</v>
      </c>
      <c r="S1513" s="8">
        <f t="shared" si="236"/>
        <v>45.275000000000006</v>
      </c>
      <c r="T1513" s="8">
        <f t="shared" si="237"/>
        <v>42.375</v>
      </c>
      <c r="U1513" s="7">
        <f t="shared" si="238"/>
        <v>42.858333333333327</v>
      </c>
      <c r="V1513" s="7">
        <f t="shared" si="239"/>
        <v>42.737499999999997</v>
      </c>
    </row>
    <row r="1514" spans="1:22" ht="13.5" x14ac:dyDescent="0.25">
      <c r="A1514" s="3">
        <f>RSI!A1514</f>
        <v>44519</v>
      </c>
      <c r="B1514" s="2">
        <f>RSI!B1514</f>
        <v>9.2493999999999996</v>
      </c>
      <c r="C1514" s="2">
        <f>RSI!I1514</f>
        <v>52.09885693120188</v>
      </c>
      <c r="D1514" s="2">
        <f>MACD!E1514</f>
        <v>1.0514909954105534E-2</v>
      </c>
      <c r="E1514" s="2">
        <f>MACD!F1514</f>
        <v>1.8109011695035735E-2</v>
      </c>
      <c r="F1514" s="2">
        <f>'Moving Avg'!D1514</f>
        <v>9.2436800000000012</v>
      </c>
      <c r="G1514" s="2">
        <f>'Moving Avg'!F1514</f>
        <v>9.2404699999999984</v>
      </c>
      <c r="H1514" s="2">
        <f>'Moving Avg'!G1514</f>
        <v>9.2693199999999969</v>
      </c>
      <c r="I1514" s="2">
        <f>'Moving Avg'!H1514</f>
        <v>8.4720094999999951</v>
      </c>
      <c r="J1514" s="5" t="str">
        <f>OBV!F1514</f>
        <v>BULLISH</v>
      </c>
      <c r="K1514" s="5" t="str">
        <f>OBV!G1514</f>
        <v>STRONG</v>
      </c>
      <c r="L1514" s="5" t="str">
        <f>OBV!H1514</f>
        <v>CONFIRMED BULLISH</v>
      </c>
      <c r="M1514" s="7">
        <f t="shared" si="230"/>
        <v>25</v>
      </c>
      <c r="N1514" s="7">
        <f t="shared" si="231"/>
        <v>45</v>
      </c>
      <c r="O1514" s="7">
        <f t="shared" si="232"/>
        <v>50</v>
      </c>
      <c r="P1514" s="7">
        <f t="shared" si="233"/>
        <v>100</v>
      </c>
      <c r="Q1514" s="8">
        <f t="shared" si="234"/>
        <v>47</v>
      </c>
      <c r="R1514" s="8">
        <f t="shared" si="235"/>
        <v>56.5</v>
      </c>
      <c r="S1514" s="8">
        <f t="shared" si="236"/>
        <v>68</v>
      </c>
      <c r="T1514" s="8">
        <f t="shared" si="237"/>
        <v>55</v>
      </c>
      <c r="U1514" s="7">
        <f t="shared" si="238"/>
        <v>57.166666666666664</v>
      </c>
      <c r="V1514" s="7">
        <f t="shared" si="239"/>
        <v>56.625</v>
      </c>
    </row>
    <row r="1515" spans="1:22" ht="13.5" x14ac:dyDescent="0.25">
      <c r="A1515" s="3">
        <f>RSI!A1515</f>
        <v>44522</v>
      </c>
      <c r="B1515" s="2">
        <f>RSI!B1515</f>
        <v>9.2493999999999996</v>
      </c>
      <c r="C1515" s="2">
        <f>RSI!I1515</f>
        <v>52.098856931201894</v>
      </c>
      <c r="D1515" s="2">
        <f>MACD!E1515</f>
        <v>9.9036318119285482E-3</v>
      </c>
      <c r="E1515" s="2">
        <f>MACD!F1515</f>
        <v>1.64679357184143E-2</v>
      </c>
      <c r="F1515" s="2">
        <f>'Moving Avg'!D1515</f>
        <v>9.2465399999999995</v>
      </c>
      <c r="G1515" s="2">
        <f>'Moving Avg'!F1515</f>
        <v>9.2397600000000004</v>
      </c>
      <c r="H1515" s="2">
        <f>'Moving Avg'!G1515</f>
        <v>9.2763039999999961</v>
      </c>
      <c r="I1515" s="2">
        <f>'Moving Avg'!H1515</f>
        <v>8.4791194999999959</v>
      </c>
      <c r="J1515" s="5" t="str">
        <f>OBV!F1515</f>
        <v>BULLISH</v>
      </c>
      <c r="K1515" s="5" t="str">
        <f>OBV!G1515</f>
        <v>NEUTRAL</v>
      </c>
      <c r="L1515" s="5" t="str">
        <f>OBV!H1515</f>
        <v>CONFIRMED BULLISH</v>
      </c>
      <c r="M1515" s="7">
        <f t="shared" si="230"/>
        <v>25</v>
      </c>
      <c r="N1515" s="7">
        <f t="shared" si="231"/>
        <v>45</v>
      </c>
      <c r="O1515" s="7">
        <f t="shared" si="232"/>
        <v>50</v>
      </c>
      <c r="P1515" s="7">
        <f t="shared" si="233"/>
        <v>83.5</v>
      </c>
      <c r="Q1515" s="8">
        <f t="shared" si="234"/>
        <v>44.524999999999999</v>
      </c>
      <c r="R1515" s="8">
        <f t="shared" si="235"/>
        <v>52.375</v>
      </c>
      <c r="S1515" s="8">
        <f t="shared" si="236"/>
        <v>60.575000000000003</v>
      </c>
      <c r="T1515" s="8">
        <f t="shared" si="237"/>
        <v>50.875</v>
      </c>
      <c r="U1515" s="7">
        <f t="shared" si="238"/>
        <v>52.491666666666674</v>
      </c>
      <c r="V1515" s="7">
        <f t="shared" si="239"/>
        <v>52.087500000000006</v>
      </c>
    </row>
    <row r="1516" spans="1:22" ht="13.5" x14ac:dyDescent="0.25">
      <c r="A1516" s="3">
        <f>RSI!A1516</f>
        <v>44523</v>
      </c>
      <c r="B1516" s="2">
        <f>RSI!B1516</f>
        <v>9.2422000000000004</v>
      </c>
      <c r="C1516" s="2">
        <f>RSI!I1516</f>
        <v>50.954548035821333</v>
      </c>
      <c r="D1516" s="2">
        <f>MACD!E1516</f>
        <v>9.8451816229054856E-3</v>
      </c>
      <c r="E1516" s="2">
        <f>MACD!F1516</f>
        <v>1.5143384899312537E-2</v>
      </c>
      <c r="F1516" s="2">
        <f>'Moving Avg'!D1516</f>
        <v>9.2479600000000008</v>
      </c>
      <c r="G1516" s="2">
        <f>'Moving Avg'!F1516</f>
        <v>9.2458149999999986</v>
      </c>
      <c r="H1516" s="2">
        <f>'Moving Avg'!G1516</f>
        <v>9.2855659999999958</v>
      </c>
      <c r="I1516" s="2">
        <f>'Moving Avg'!H1516</f>
        <v>8.4861934999999953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  <c r="M1516" s="7">
        <f t="shared" si="230"/>
        <v>25</v>
      </c>
      <c r="N1516" s="7">
        <f t="shared" si="231"/>
        <v>45</v>
      </c>
      <c r="O1516" s="7">
        <f t="shared" si="232"/>
        <v>50</v>
      </c>
      <c r="P1516" s="7">
        <f t="shared" si="233"/>
        <v>83.5</v>
      </c>
      <c r="Q1516" s="8">
        <f t="shared" si="234"/>
        <v>44.524999999999999</v>
      </c>
      <c r="R1516" s="8">
        <f t="shared" si="235"/>
        <v>52.375</v>
      </c>
      <c r="S1516" s="8">
        <f t="shared" si="236"/>
        <v>60.575000000000003</v>
      </c>
      <c r="T1516" s="8">
        <f t="shared" si="237"/>
        <v>50.875</v>
      </c>
      <c r="U1516" s="7">
        <f t="shared" si="238"/>
        <v>52.491666666666674</v>
      </c>
      <c r="V1516" s="7">
        <f t="shared" si="239"/>
        <v>52.087500000000006</v>
      </c>
    </row>
    <row r="1517" spans="1:22" ht="13.5" x14ac:dyDescent="0.25">
      <c r="A1517" s="3">
        <f>RSI!A1517</f>
        <v>44524</v>
      </c>
      <c r="B1517" s="2">
        <f>RSI!B1517</f>
        <v>9.2422000000000004</v>
      </c>
      <c r="C1517" s="2">
        <f>RSI!I1517</f>
        <v>50.954548035821333</v>
      </c>
      <c r="D1517" s="2">
        <f>MACD!E1517</f>
        <v>9.7692427953468552E-3</v>
      </c>
      <c r="E1517" s="2">
        <f>MACD!F1517</f>
        <v>1.4068556478519402E-2</v>
      </c>
      <c r="F1517" s="2">
        <f>'Moving Avg'!D1517</f>
        <v>9.2465199999999985</v>
      </c>
      <c r="G1517" s="2">
        <f>'Moving Avg'!F1517</f>
        <v>9.245099999999999</v>
      </c>
      <c r="H1517" s="2">
        <f>'Moving Avg'!G1517</f>
        <v>9.286705999999997</v>
      </c>
      <c r="I1517" s="2">
        <f>'Moving Avg'!H1517</f>
        <v>8.4932674999999946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25</v>
      </c>
      <c r="N1517" s="7">
        <f t="shared" si="231"/>
        <v>45</v>
      </c>
      <c r="O1517" s="7">
        <f t="shared" si="232"/>
        <v>50</v>
      </c>
      <c r="P1517" s="7">
        <f t="shared" si="233"/>
        <v>16.5</v>
      </c>
      <c r="Q1517" s="8">
        <f t="shared" si="234"/>
        <v>34.475000000000001</v>
      </c>
      <c r="R1517" s="8">
        <f t="shared" si="235"/>
        <v>35.625</v>
      </c>
      <c r="S1517" s="8">
        <f t="shared" si="236"/>
        <v>30.425000000000001</v>
      </c>
      <c r="T1517" s="8">
        <f t="shared" si="237"/>
        <v>34.125</v>
      </c>
      <c r="U1517" s="7">
        <f t="shared" si="238"/>
        <v>33.508333333333333</v>
      </c>
      <c r="V1517" s="7">
        <f t="shared" si="239"/>
        <v>33.662499999999994</v>
      </c>
    </row>
    <row r="1518" spans="1:22" ht="13.5" x14ac:dyDescent="0.25">
      <c r="A1518" s="3">
        <f>RSI!A1518</f>
        <v>44525</v>
      </c>
      <c r="B1518" s="2">
        <f>RSI!B1518</f>
        <v>9.2209000000000003</v>
      </c>
      <c r="C1518" s="2">
        <f>RSI!I1518</f>
        <v>47.383782923245796</v>
      </c>
      <c r="D1518" s="2">
        <f>MACD!E1518</f>
        <v>1.1258245220533425E-2</v>
      </c>
      <c r="E1518" s="2">
        <f>MACD!F1518</f>
        <v>1.3506494226922208E-2</v>
      </c>
      <c r="F1518" s="2">
        <f>'Moving Avg'!D1518</f>
        <v>9.2408199999999994</v>
      </c>
      <c r="G1518" s="2">
        <f>'Moving Avg'!F1518</f>
        <v>9.2436749999999996</v>
      </c>
      <c r="H1518" s="2">
        <f>'Moving Avg'!G1518</f>
        <v>9.2858519999999984</v>
      </c>
      <c r="I1518" s="2">
        <f>'Moving Avg'!H1518</f>
        <v>8.5002349999999947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25</v>
      </c>
      <c r="N1518" s="7">
        <f t="shared" si="231"/>
        <v>45</v>
      </c>
      <c r="O1518" s="7">
        <f t="shared" si="232"/>
        <v>50</v>
      </c>
      <c r="P1518" s="7">
        <f t="shared" si="233"/>
        <v>16.5</v>
      </c>
      <c r="Q1518" s="8">
        <f t="shared" si="234"/>
        <v>34.475000000000001</v>
      </c>
      <c r="R1518" s="8">
        <f t="shared" si="235"/>
        <v>35.625</v>
      </c>
      <c r="S1518" s="8">
        <f t="shared" si="236"/>
        <v>30.425000000000001</v>
      </c>
      <c r="T1518" s="8">
        <f t="shared" si="237"/>
        <v>34.125</v>
      </c>
      <c r="U1518" s="7">
        <f t="shared" si="238"/>
        <v>33.508333333333333</v>
      </c>
      <c r="V1518" s="7">
        <f t="shared" si="239"/>
        <v>33.662499999999994</v>
      </c>
    </row>
    <row r="1519" spans="1:22" ht="13.5" x14ac:dyDescent="0.25">
      <c r="A1519" s="3">
        <f>RSI!A1519</f>
        <v>44526</v>
      </c>
      <c r="B1519" s="2">
        <f>RSI!B1519</f>
        <v>9.2422000000000004</v>
      </c>
      <c r="C1519" s="2">
        <f>RSI!I1519</f>
        <v>51.075982161698668</v>
      </c>
      <c r="D1519" s="2">
        <f>MACD!E1519</f>
        <v>7.7512443260712161E-3</v>
      </c>
      <c r="E1519" s="2">
        <f>MACD!F1519</f>
        <v>1.235544424675201E-2</v>
      </c>
      <c r="F1519" s="2">
        <f>'Moving Avg'!D1519</f>
        <v>9.2393800000000006</v>
      </c>
      <c r="G1519" s="2">
        <f>'Moving Avg'!F1519</f>
        <v>9.2433149999999991</v>
      </c>
      <c r="H1519" s="2">
        <f>'Moving Avg'!G1519</f>
        <v>9.2857079999999979</v>
      </c>
      <c r="I1519" s="2">
        <f>'Moving Avg'!H1519</f>
        <v>8.5074729999999938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25</v>
      </c>
      <c r="N1519" s="7">
        <f t="shared" si="231"/>
        <v>45</v>
      </c>
      <c r="O1519" s="7">
        <f t="shared" si="232"/>
        <v>50</v>
      </c>
      <c r="P1519" s="7">
        <f t="shared" si="233"/>
        <v>16.5</v>
      </c>
      <c r="Q1519" s="8">
        <f t="shared" si="234"/>
        <v>34.475000000000001</v>
      </c>
      <c r="R1519" s="8">
        <f t="shared" si="235"/>
        <v>35.625</v>
      </c>
      <c r="S1519" s="8">
        <f t="shared" si="236"/>
        <v>30.425000000000001</v>
      </c>
      <c r="T1519" s="8">
        <f t="shared" si="237"/>
        <v>34.125</v>
      </c>
      <c r="U1519" s="7">
        <f t="shared" si="238"/>
        <v>33.508333333333333</v>
      </c>
      <c r="V1519" s="7">
        <f t="shared" si="239"/>
        <v>33.662499999999994</v>
      </c>
    </row>
    <row r="1520" spans="1:22" ht="13.5" x14ac:dyDescent="0.25">
      <c r="A1520" s="3">
        <f>RSI!A1520</f>
        <v>44529</v>
      </c>
      <c r="B1520" s="2">
        <f>RSI!B1520</f>
        <v>9.2493999999999996</v>
      </c>
      <c r="C1520" s="2">
        <f>RSI!I1520</f>
        <v>52.294608467406235</v>
      </c>
      <c r="D1520" s="2">
        <f>MACD!E1520</f>
        <v>5.3124117811105265E-3</v>
      </c>
      <c r="E1520" s="2">
        <f>MACD!F1520</f>
        <v>1.0946837753623715E-2</v>
      </c>
      <c r="F1520" s="2">
        <f>'Moving Avg'!D1520</f>
        <v>9.2393800000000006</v>
      </c>
      <c r="G1520" s="2">
        <f>'Moving Avg'!F1520</f>
        <v>9.2433149999999991</v>
      </c>
      <c r="H1520" s="2">
        <f>'Moving Avg'!G1520</f>
        <v>9.2857079999999961</v>
      </c>
      <c r="I1520" s="2">
        <f>'Moving Avg'!H1520</f>
        <v>8.5147469999999945</v>
      </c>
      <c r="J1520" s="5" t="str">
        <f>OBV!F1520</f>
        <v>BULLISH</v>
      </c>
      <c r="K1520" s="5" t="str">
        <f>OBV!G1520</f>
        <v>NEUTRAL</v>
      </c>
      <c r="L1520" s="5" t="str">
        <f>OBV!H1520</f>
        <v>NEUTRAL</v>
      </c>
      <c r="M1520" s="7">
        <f t="shared" si="230"/>
        <v>25</v>
      </c>
      <c r="N1520" s="7">
        <f t="shared" si="231"/>
        <v>45</v>
      </c>
      <c r="O1520" s="7">
        <f t="shared" si="232"/>
        <v>50</v>
      </c>
      <c r="P1520" s="7">
        <f t="shared" si="233"/>
        <v>49.5</v>
      </c>
      <c r="Q1520" s="8">
        <f t="shared" si="234"/>
        <v>39.424999999999997</v>
      </c>
      <c r="R1520" s="8">
        <f t="shared" si="235"/>
        <v>43.875</v>
      </c>
      <c r="S1520" s="8">
        <f t="shared" si="236"/>
        <v>45.275000000000006</v>
      </c>
      <c r="T1520" s="8">
        <f t="shared" si="237"/>
        <v>42.375</v>
      </c>
      <c r="U1520" s="7">
        <f t="shared" si="238"/>
        <v>42.858333333333327</v>
      </c>
      <c r="V1520" s="7">
        <f t="shared" si="239"/>
        <v>42.737499999999997</v>
      </c>
    </row>
    <row r="1521" spans="1:22" ht="13.5" x14ac:dyDescent="0.25">
      <c r="A1521" s="3">
        <f>RSI!A1521</f>
        <v>44530</v>
      </c>
      <c r="B1521" s="2">
        <f>RSI!B1521</f>
        <v>9.2422000000000004</v>
      </c>
      <c r="C1521" s="2">
        <f>RSI!I1521</f>
        <v>50.928472986215169</v>
      </c>
      <c r="D1521" s="2">
        <f>MACD!E1521</f>
        <v>3.7114756073535204E-3</v>
      </c>
      <c r="E1521" s="2">
        <f>MACD!F1521</f>
        <v>9.4997653243696755E-3</v>
      </c>
      <c r="F1521" s="2">
        <f>'Moving Avg'!D1521</f>
        <v>9.2393800000000006</v>
      </c>
      <c r="G1521" s="2">
        <f>'Moving Avg'!F1521</f>
        <v>9.2433149999999991</v>
      </c>
      <c r="H1521" s="2">
        <f>'Moving Avg'!G1521</f>
        <v>9.2857079999999979</v>
      </c>
      <c r="I1521" s="2">
        <f>'Moving Avg'!H1521</f>
        <v>8.5226399999999938</v>
      </c>
      <c r="J1521" s="5" t="str">
        <f>OBV!F1521</f>
        <v>BEARISH</v>
      </c>
      <c r="K1521" s="5" t="str">
        <f>OBV!G1521</f>
        <v>WEAK</v>
      </c>
      <c r="L1521" s="5" t="str">
        <f>OBV!H1521</f>
        <v>NEUTRAL</v>
      </c>
      <c r="M1521" s="7">
        <f t="shared" si="230"/>
        <v>25</v>
      </c>
      <c r="N1521" s="7">
        <f t="shared" si="231"/>
        <v>45</v>
      </c>
      <c r="O1521" s="7">
        <f t="shared" si="232"/>
        <v>50</v>
      </c>
      <c r="P1521" s="7">
        <f t="shared" si="233"/>
        <v>0</v>
      </c>
      <c r="Q1521" s="8">
        <f t="shared" si="234"/>
        <v>32</v>
      </c>
      <c r="R1521" s="8">
        <f t="shared" si="235"/>
        <v>31.5</v>
      </c>
      <c r="S1521" s="8">
        <f t="shared" si="236"/>
        <v>23</v>
      </c>
      <c r="T1521" s="8">
        <f t="shared" si="237"/>
        <v>30</v>
      </c>
      <c r="U1521" s="7">
        <f t="shared" si="238"/>
        <v>28.833333333333332</v>
      </c>
      <c r="V1521" s="7">
        <f t="shared" si="239"/>
        <v>29.125</v>
      </c>
    </row>
    <row r="1522" spans="1:22" ht="13.5" x14ac:dyDescent="0.25">
      <c r="A1522" s="3">
        <f>RSI!A1522</f>
        <v>44531</v>
      </c>
      <c r="B1522" s="2">
        <f>RSI!B1522</f>
        <v>9.2493999999999996</v>
      </c>
      <c r="C1522" s="2">
        <f>RSI!I1522</f>
        <v>52.271243085881508</v>
      </c>
      <c r="D1522" s="2">
        <f>MACD!E1522</f>
        <v>4.0006398517622443E-3</v>
      </c>
      <c r="E1522" s="2">
        <f>MACD!F1522</f>
        <v>8.3999402298481907E-3</v>
      </c>
      <c r="F1522" s="2">
        <f>'Moving Avg'!D1522</f>
        <v>9.2408200000000011</v>
      </c>
      <c r="G1522" s="2">
        <f>'Moving Avg'!F1522</f>
        <v>9.2436749999999996</v>
      </c>
      <c r="H1522" s="2">
        <f>'Moving Avg'!G1522</f>
        <v>9.285423999999999</v>
      </c>
      <c r="I1522" s="2">
        <f>'Moving Avg'!H1522</f>
        <v>8.5297829999999912</v>
      </c>
      <c r="J1522" s="5" t="str">
        <f>OBV!F1522</f>
        <v>BEARISH</v>
      </c>
      <c r="K1522" s="5" t="str">
        <f>OBV!G1522</f>
        <v>WEAK</v>
      </c>
      <c r="L1522" s="5" t="str">
        <f>OBV!H1522</f>
        <v>BEARISH DIVERGENCE</v>
      </c>
      <c r="M1522" s="7">
        <f t="shared" si="230"/>
        <v>25</v>
      </c>
      <c r="N1522" s="7">
        <f t="shared" si="231"/>
        <v>45</v>
      </c>
      <c r="O1522" s="7">
        <f t="shared" si="232"/>
        <v>50</v>
      </c>
      <c r="P1522" s="7">
        <f t="shared" si="233"/>
        <v>0</v>
      </c>
      <c r="Q1522" s="8">
        <f t="shared" si="234"/>
        <v>32</v>
      </c>
      <c r="R1522" s="8">
        <f t="shared" si="235"/>
        <v>31.5</v>
      </c>
      <c r="S1522" s="8">
        <f t="shared" si="236"/>
        <v>23</v>
      </c>
      <c r="T1522" s="8">
        <f t="shared" si="237"/>
        <v>30</v>
      </c>
      <c r="U1522" s="7">
        <f t="shared" si="238"/>
        <v>28.833333333333332</v>
      </c>
      <c r="V1522" s="7">
        <f t="shared" si="239"/>
        <v>29.125</v>
      </c>
    </row>
    <row r="1523" spans="1:22" ht="13.5" x14ac:dyDescent="0.25">
      <c r="A1523" s="3">
        <f>RSI!A1523</f>
        <v>44532</v>
      </c>
      <c r="B1523" s="2">
        <f>RSI!B1523</f>
        <v>9.1923999999999992</v>
      </c>
      <c r="C1523" s="2">
        <f>RSI!I1523</f>
        <v>42.383522596311821</v>
      </c>
      <c r="D1523" s="2">
        <f>MACD!E1523</f>
        <v>8.4038239195827202E-3</v>
      </c>
      <c r="E1523" s="2">
        <f>MACD!F1523</f>
        <v>8.4007169677950966E-3</v>
      </c>
      <c r="F1523" s="2">
        <f>'Moving Avg'!D1523</f>
        <v>9.2351199999999984</v>
      </c>
      <c r="G1523" s="2">
        <f>'Moving Avg'!F1523</f>
        <v>9.241184999999998</v>
      </c>
      <c r="H1523" s="2">
        <f>'Moving Avg'!G1523</f>
        <v>9.2839999999999989</v>
      </c>
      <c r="I1523" s="2">
        <f>'Moving Avg'!H1523</f>
        <v>8.5366409999999906</v>
      </c>
      <c r="J1523" s="5" t="str">
        <f>OBV!F1523</f>
        <v>BEARISH</v>
      </c>
      <c r="K1523" s="5" t="str">
        <f>OBV!G1523</f>
        <v>WEAK</v>
      </c>
      <c r="L1523" s="5" t="str">
        <f>OBV!H1523</f>
        <v>CONFIRMED BEARISH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0</v>
      </c>
      <c r="Q1523" s="8">
        <f t="shared" si="234"/>
        <v>16.25</v>
      </c>
      <c r="R1523" s="8">
        <f t="shared" si="235"/>
        <v>22.5</v>
      </c>
      <c r="S1523" s="8">
        <f t="shared" si="236"/>
        <v>16.25</v>
      </c>
      <c r="T1523" s="8">
        <f t="shared" si="237"/>
        <v>18.75</v>
      </c>
      <c r="U1523" s="7">
        <f t="shared" si="238"/>
        <v>18.333333333333332</v>
      </c>
      <c r="V1523" s="7">
        <f t="shared" si="239"/>
        <v>18.4375</v>
      </c>
    </row>
    <row r="1524" spans="1:22" ht="13.5" x14ac:dyDescent="0.25">
      <c r="A1524" s="3">
        <f>RSI!A1524</f>
        <v>44533</v>
      </c>
      <c r="B1524" s="2">
        <f>RSI!B1524</f>
        <v>9.2279999999999998</v>
      </c>
      <c r="C1524" s="2">
        <f>RSI!I1524</f>
        <v>48.886719897373368</v>
      </c>
      <c r="D1524" s="2">
        <f>MACD!E1524</f>
        <v>9.7703775462854026E-3</v>
      </c>
      <c r="E1524" s="2">
        <f>MACD!F1524</f>
        <v>8.6746490834931581E-3</v>
      </c>
      <c r="F1524" s="2">
        <f>'Moving Avg'!D1524</f>
        <v>9.2322799999999994</v>
      </c>
      <c r="G1524" s="2">
        <f>'Moving Avg'!F1524</f>
        <v>9.2401149999999994</v>
      </c>
      <c r="H1524" s="2">
        <f>'Moving Avg'!G1524</f>
        <v>9.2835719999999977</v>
      </c>
      <c r="I1524" s="2">
        <f>'Moving Avg'!H1524</f>
        <v>8.5438079999999914</v>
      </c>
      <c r="J1524" s="5" t="str">
        <f>OBV!F1524</f>
        <v>BEARISH</v>
      </c>
      <c r="K1524" s="5" t="str">
        <f>OBV!G1524</f>
        <v>WEAK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0</v>
      </c>
      <c r="Q1524" s="8">
        <f t="shared" si="234"/>
        <v>16.25</v>
      </c>
      <c r="R1524" s="8">
        <f t="shared" si="235"/>
        <v>22.5</v>
      </c>
      <c r="S1524" s="8">
        <f t="shared" si="236"/>
        <v>16.25</v>
      </c>
      <c r="T1524" s="8">
        <f t="shared" si="237"/>
        <v>18.75</v>
      </c>
      <c r="U1524" s="7">
        <f t="shared" si="238"/>
        <v>18.333333333333332</v>
      </c>
      <c r="V1524" s="7">
        <f t="shared" si="239"/>
        <v>18.4375</v>
      </c>
    </row>
    <row r="1525" spans="1:22" ht="13.5" x14ac:dyDescent="0.25">
      <c r="A1525" s="3">
        <f>RSI!A1525</f>
        <v>44536</v>
      </c>
      <c r="B1525" s="2">
        <f>RSI!B1525</f>
        <v>9.1923999999999992</v>
      </c>
      <c r="C1525" s="2">
        <f>RSI!I1525</f>
        <v>43.588425425658613</v>
      </c>
      <c r="D1525" s="2">
        <f>MACD!E1525</f>
        <v>1.3610607566677757E-2</v>
      </c>
      <c r="E1525" s="2">
        <f>MACD!F1525</f>
        <v>9.6618407801300783E-3</v>
      </c>
      <c r="F1525" s="2">
        <f>'Moving Avg'!D1525</f>
        <v>9.2208799999999993</v>
      </c>
      <c r="G1525" s="2">
        <f>'Moving Avg'!F1525</f>
        <v>9.2372649999999989</v>
      </c>
      <c r="H1525" s="2">
        <f>'Moving Avg'!G1525</f>
        <v>9.2731699999999986</v>
      </c>
      <c r="I1525" s="2">
        <f>'Moving Avg'!H1525</f>
        <v>8.5506329999999906</v>
      </c>
      <c r="J1525" s="5" t="str">
        <f>OBV!F1525</f>
        <v>BEARISH</v>
      </c>
      <c r="K1525" s="5" t="str">
        <f>OBV!G1525</f>
        <v>WEAK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0</v>
      </c>
      <c r="Q1525" s="8">
        <f t="shared" si="234"/>
        <v>16.25</v>
      </c>
      <c r="R1525" s="8">
        <f t="shared" si="235"/>
        <v>22.5</v>
      </c>
      <c r="S1525" s="8">
        <f t="shared" si="236"/>
        <v>16.25</v>
      </c>
      <c r="T1525" s="8">
        <f t="shared" si="237"/>
        <v>18.75</v>
      </c>
      <c r="U1525" s="7">
        <f t="shared" si="238"/>
        <v>18.333333333333332</v>
      </c>
      <c r="V1525" s="7">
        <f t="shared" si="239"/>
        <v>18.4375</v>
      </c>
    </row>
    <row r="1526" spans="1:22" ht="13.5" x14ac:dyDescent="0.25">
      <c r="A1526" s="3">
        <f>RSI!A1526</f>
        <v>44537</v>
      </c>
      <c r="B1526" s="2">
        <f>RSI!B1526</f>
        <v>9.1067999999999998</v>
      </c>
      <c r="C1526" s="2">
        <f>RSI!I1526</f>
        <v>34.03636921543729</v>
      </c>
      <c r="D1526" s="2">
        <f>MACD!E1526</f>
        <v>2.234684923431729E-2</v>
      </c>
      <c r="E1526" s="2">
        <f>MACD!F1526</f>
        <v>1.219884247096752E-2</v>
      </c>
      <c r="F1526" s="2">
        <f>'Moving Avg'!D1526</f>
        <v>9.1937999999999995</v>
      </c>
      <c r="G1526" s="2">
        <f>'Moving Avg'!F1526</f>
        <v>9.2301349999999989</v>
      </c>
      <c r="H1526" s="2">
        <f>'Moving Avg'!G1526</f>
        <v>9.2629079999999995</v>
      </c>
      <c r="I1526" s="2">
        <f>'Moving Avg'!H1526</f>
        <v>8.5570299999999921</v>
      </c>
      <c r="J1526" s="5" t="str">
        <f>OBV!F1526</f>
        <v>BEARISH</v>
      </c>
      <c r="K1526" s="5" t="str">
        <f>OBV!G1526</f>
        <v>WEAK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0</v>
      </c>
      <c r="Q1526" s="8">
        <f t="shared" si="234"/>
        <v>16.25</v>
      </c>
      <c r="R1526" s="8">
        <f t="shared" si="235"/>
        <v>22.5</v>
      </c>
      <c r="S1526" s="8">
        <f t="shared" si="236"/>
        <v>16.25</v>
      </c>
      <c r="T1526" s="8">
        <f t="shared" si="237"/>
        <v>18.75</v>
      </c>
      <c r="U1526" s="7">
        <f t="shared" si="238"/>
        <v>18.333333333333332</v>
      </c>
      <c r="V1526" s="7">
        <f t="shared" si="239"/>
        <v>18.4375</v>
      </c>
    </row>
    <row r="1527" spans="1:22" ht="13.5" x14ac:dyDescent="0.25">
      <c r="A1527" s="3">
        <f>RSI!A1527</f>
        <v>44538</v>
      </c>
      <c r="B1527" s="2">
        <f>RSI!B1527</f>
        <v>9.0854999999999997</v>
      </c>
      <c r="C1527" s="2">
        <f>RSI!I1527</f>
        <v>32.148479387956911</v>
      </c>
      <c r="D1527" s="2">
        <f>MACD!E1527</f>
        <v>3.2057615791762473E-2</v>
      </c>
      <c r="E1527" s="2">
        <f>MACD!F1527</f>
        <v>1.6170597135126509E-2</v>
      </c>
      <c r="F1527" s="2">
        <f>'Moving Avg'!D1527</f>
        <v>9.1610199999999988</v>
      </c>
      <c r="G1527" s="2">
        <f>'Moving Avg'!F1527</f>
        <v>9.2219399999999982</v>
      </c>
      <c r="H1527" s="2">
        <f>'Moving Avg'!G1527</f>
        <v>9.2522200000000012</v>
      </c>
      <c r="I1527" s="2">
        <f>'Moving Avg'!H1527</f>
        <v>8.5634844999999888</v>
      </c>
      <c r="J1527" s="5" t="str">
        <f>OBV!F1527</f>
        <v>BEARISH</v>
      </c>
      <c r="K1527" s="5" t="str">
        <f>OBV!G1527</f>
        <v>WEAK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0</v>
      </c>
      <c r="Q1527" s="8">
        <f t="shared" si="234"/>
        <v>16.25</v>
      </c>
      <c r="R1527" s="8">
        <f t="shared" si="235"/>
        <v>22.5</v>
      </c>
      <c r="S1527" s="8">
        <f t="shared" si="236"/>
        <v>16.25</v>
      </c>
      <c r="T1527" s="8">
        <f t="shared" si="237"/>
        <v>18.75</v>
      </c>
      <c r="U1527" s="7">
        <f t="shared" si="238"/>
        <v>18.333333333333332</v>
      </c>
      <c r="V1527" s="7">
        <f t="shared" si="239"/>
        <v>18.4375</v>
      </c>
    </row>
    <row r="1528" spans="1:22" ht="13.5" x14ac:dyDescent="0.25">
      <c r="A1528" s="3">
        <f>RSI!A1528</f>
        <v>44539</v>
      </c>
      <c r="B1528" s="2">
        <f>RSI!B1528</f>
        <v>8.9072999999999993</v>
      </c>
      <c r="C1528" s="2">
        <f>RSI!I1528</f>
        <v>21.436000839226182</v>
      </c>
      <c r="D1528" s="2">
        <f>MACD!E1528</f>
        <v>5.1009269182449302E-2</v>
      </c>
      <c r="E1528" s="2">
        <f>MACD!F1528</f>
        <v>2.3138331544591068E-2</v>
      </c>
      <c r="F1528" s="2">
        <f>'Moving Avg'!D1528</f>
        <v>9.104000000000001</v>
      </c>
      <c r="G1528" s="2">
        <f>'Moving Avg'!F1528</f>
        <v>9.2048349999999974</v>
      </c>
      <c r="H1528" s="2">
        <f>'Moving Avg'!G1528</f>
        <v>9.2379680000000004</v>
      </c>
      <c r="I1528" s="2">
        <f>'Moving Avg'!H1528</f>
        <v>8.56888399999999</v>
      </c>
      <c r="J1528" s="5" t="str">
        <f>OBV!F1528</f>
        <v>BEARISH</v>
      </c>
      <c r="K1528" s="5" t="str">
        <f>OBV!G1528</f>
        <v>WEAK</v>
      </c>
      <c r="L1528" s="5" t="str">
        <f>OBV!H1528</f>
        <v>CONFIRMED BEARISH</v>
      </c>
      <c r="M1528" s="7">
        <f t="shared" si="230"/>
        <v>50</v>
      </c>
      <c r="N1528" s="7">
        <f t="shared" si="231"/>
        <v>0</v>
      </c>
      <c r="O1528" s="7">
        <f t="shared" si="232"/>
        <v>50</v>
      </c>
      <c r="P1528" s="7">
        <f t="shared" si="233"/>
        <v>0</v>
      </c>
      <c r="Q1528" s="8">
        <f t="shared" si="234"/>
        <v>25</v>
      </c>
      <c r="R1528" s="8">
        <f t="shared" si="235"/>
        <v>27.5</v>
      </c>
      <c r="S1528" s="8">
        <f t="shared" si="236"/>
        <v>20</v>
      </c>
      <c r="T1528" s="8">
        <f t="shared" si="237"/>
        <v>25</v>
      </c>
      <c r="U1528" s="7">
        <f t="shared" si="238"/>
        <v>24.166666666666668</v>
      </c>
      <c r="V1528" s="7">
        <f t="shared" si="239"/>
        <v>24.375</v>
      </c>
    </row>
    <row r="1529" spans="1:22" ht="13.5" x14ac:dyDescent="0.25">
      <c r="A1529" s="3">
        <f>RSI!A1529</f>
        <v>44540</v>
      </c>
      <c r="B1529" s="2">
        <f>RSI!B1529</f>
        <v>8.7006999999999994</v>
      </c>
      <c r="C1529" s="2">
        <f>RSI!I1529</f>
        <v>15.137973198256859</v>
      </c>
      <c r="D1529" s="2">
        <f>MACD!E1529</f>
        <v>8.74305444123884E-2</v>
      </c>
      <c r="E1529" s="2">
        <f>MACD!F1529</f>
        <v>3.599677411815054E-2</v>
      </c>
      <c r="F1529" s="2">
        <f>'Moving Avg'!D1529</f>
        <v>8.9985400000000002</v>
      </c>
      <c r="G1529" s="2">
        <f>'Moving Avg'!F1529</f>
        <v>9.178469999999999</v>
      </c>
      <c r="H1529" s="2">
        <f>'Moving Avg'!G1529</f>
        <v>9.2202960000000012</v>
      </c>
      <c r="I1529" s="2">
        <f>'Moving Avg'!H1529</f>
        <v>8.5732504999999914</v>
      </c>
      <c r="J1529" s="5" t="str">
        <f>OBV!F1529</f>
        <v>BEARISH</v>
      </c>
      <c r="K1529" s="5" t="str">
        <f>OBV!G1529</f>
        <v>WEAK</v>
      </c>
      <c r="L1529" s="5" t="str">
        <f>OBV!H1529</f>
        <v>CONFIRMED BEARISH</v>
      </c>
      <c r="M1529" s="7">
        <f t="shared" si="230"/>
        <v>50</v>
      </c>
      <c r="N1529" s="7">
        <f t="shared" si="231"/>
        <v>0</v>
      </c>
      <c r="O1529" s="7">
        <f t="shared" si="232"/>
        <v>50</v>
      </c>
      <c r="P1529" s="7">
        <f t="shared" si="233"/>
        <v>0</v>
      </c>
      <c r="Q1529" s="8">
        <f t="shared" si="234"/>
        <v>25</v>
      </c>
      <c r="R1529" s="8">
        <f t="shared" si="235"/>
        <v>27.5</v>
      </c>
      <c r="S1529" s="8">
        <f t="shared" si="236"/>
        <v>20</v>
      </c>
      <c r="T1529" s="8">
        <f t="shared" si="237"/>
        <v>25</v>
      </c>
      <c r="U1529" s="7">
        <f t="shared" si="238"/>
        <v>24.166666666666668</v>
      </c>
      <c r="V1529" s="7">
        <f t="shared" si="239"/>
        <v>24.375</v>
      </c>
    </row>
    <row r="1530" spans="1:22" ht="13.5" x14ac:dyDescent="0.25">
      <c r="A1530" s="3">
        <f>RSI!A1530</f>
        <v>44543</v>
      </c>
      <c r="B1530" s="2">
        <f>RSI!B1530</f>
        <v>9.1923999999999992</v>
      </c>
      <c r="C1530" s="2">
        <f>RSI!I1530</f>
        <v>51.591377681501676</v>
      </c>
      <c r="D1530" s="2">
        <f>MACD!E1530</f>
        <v>8.5825782334278955E-2</v>
      </c>
      <c r="E1530" s="2">
        <f>MACD!F1530</f>
        <v>4.5962575761376225E-2</v>
      </c>
      <c r="F1530" s="2">
        <f>'Moving Avg'!D1530</f>
        <v>8.9985400000000002</v>
      </c>
      <c r="G1530" s="2">
        <f>'Moving Avg'!F1530</f>
        <v>9.1763349999999981</v>
      </c>
      <c r="H1530" s="2">
        <f>'Moving Avg'!G1530</f>
        <v>9.2160220000000024</v>
      </c>
      <c r="I1530" s="2">
        <f>'Moving Avg'!H1530</f>
        <v>8.5800754999999906</v>
      </c>
      <c r="J1530" s="5" t="str">
        <f>OBV!F1530</f>
        <v>BEARISH</v>
      </c>
      <c r="K1530" s="5" t="str">
        <f>OBV!G1530</f>
        <v>WEAK</v>
      </c>
      <c r="L1530" s="5" t="str">
        <f>OBV!H1530</f>
        <v>NEUTRAL</v>
      </c>
      <c r="M1530" s="7">
        <f t="shared" si="230"/>
        <v>25</v>
      </c>
      <c r="N1530" s="7">
        <f t="shared" si="231"/>
        <v>0</v>
      </c>
      <c r="O1530" s="7">
        <f t="shared" si="232"/>
        <v>50</v>
      </c>
      <c r="P1530" s="7">
        <f t="shared" si="233"/>
        <v>0</v>
      </c>
      <c r="Q1530" s="8">
        <f t="shared" si="234"/>
        <v>16.25</v>
      </c>
      <c r="R1530" s="8">
        <f t="shared" si="235"/>
        <v>22.5</v>
      </c>
      <c r="S1530" s="8">
        <f t="shared" si="236"/>
        <v>16.25</v>
      </c>
      <c r="T1530" s="8">
        <f t="shared" si="237"/>
        <v>18.75</v>
      </c>
      <c r="U1530" s="7">
        <f t="shared" si="238"/>
        <v>18.333333333333332</v>
      </c>
      <c r="V1530" s="7">
        <f t="shared" si="239"/>
        <v>18.4375</v>
      </c>
    </row>
    <row r="1531" spans="1:22" ht="13.5" x14ac:dyDescent="0.25">
      <c r="A1531" s="3">
        <f>RSI!A1531</f>
        <v>44544</v>
      </c>
      <c r="B1531" s="2">
        <f>RSI!B1531</f>
        <v>9.0142000000000007</v>
      </c>
      <c r="C1531" s="2">
        <f>RSI!I1531</f>
        <v>44.183745672778642</v>
      </c>
      <c r="D1531" s="2">
        <f>MACD!E1531</f>
        <v>9.6332298856168563E-2</v>
      </c>
      <c r="E1531" s="2">
        <f>MACD!F1531</f>
        <v>5.6036520380334694E-2</v>
      </c>
      <c r="F1531" s="2">
        <f>'Moving Avg'!D1531</f>
        <v>8.9800199999999997</v>
      </c>
      <c r="G1531" s="2">
        <f>'Moving Avg'!F1531</f>
        <v>9.1652899999999971</v>
      </c>
      <c r="H1531" s="2">
        <f>'Moving Avg'!G1531</f>
        <v>9.2110340000000033</v>
      </c>
      <c r="I1531" s="2">
        <f>'Moving Avg'!H1531</f>
        <v>8.5860094999999905</v>
      </c>
      <c r="J1531" s="5" t="str">
        <f>OBV!F1531</f>
        <v>BEARISH</v>
      </c>
      <c r="K1531" s="5" t="str">
        <f>OBV!G1531</f>
        <v>WEAK</v>
      </c>
      <c r="L1531" s="5" t="str">
        <f>OBV!H1531</f>
        <v>CONFIRMED BEARISH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0</v>
      </c>
      <c r="Q1531" s="8">
        <f t="shared" si="234"/>
        <v>16.25</v>
      </c>
      <c r="R1531" s="8">
        <f t="shared" si="235"/>
        <v>22.5</v>
      </c>
      <c r="S1531" s="8">
        <f t="shared" si="236"/>
        <v>16.25</v>
      </c>
      <c r="T1531" s="8">
        <f t="shared" si="237"/>
        <v>18.75</v>
      </c>
      <c r="U1531" s="7">
        <f t="shared" si="238"/>
        <v>18.333333333333332</v>
      </c>
      <c r="V1531" s="7">
        <f t="shared" si="239"/>
        <v>18.4375</v>
      </c>
    </row>
    <row r="1532" spans="1:22" ht="13.5" x14ac:dyDescent="0.25">
      <c r="A1532" s="3">
        <f>RSI!A1532</f>
        <v>44545</v>
      </c>
      <c r="B1532" s="2">
        <f>RSI!B1532</f>
        <v>9.1567000000000007</v>
      </c>
      <c r="C1532" s="2">
        <f>RSI!I1532</f>
        <v>50.32594286116894</v>
      </c>
      <c r="D1532" s="2">
        <f>MACD!E1532</f>
        <v>9.6616523494613915E-2</v>
      </c>
      <c r="E1532" s="2">
        <f>MACD!F1532</f>
        <v>6.4152521003190535E-2</v>
      </c>
      <c r="F1532" s="2">
        <f>'Moving Avg'!D1532</f>
        <v>8.9942600000000006</v>
      </c>
      <c r="G1532" s="2">
        <f>'Moving Avg'!F1532</f>
        <v>9.1606549999999967</v>
      </c>
      <c r="H1532" s="2">
        <f>'Moving Avg'!G1532</f>
        <v>9.2088960000000029</v>
      </c>
      <c r="I1532" s="2">
        <f>'Moving Avg'!H1532</f>
        <v>8.5926559999999892</v>
      </c>
      <c r="J1532" s="5" t="str">
        <f>OBV!F1532</f>
        <v>BEARISH</v>
      </c>
      <c r="K1532" s="5" t="str">
        <f>OBV!G1532</f>
        <v>NEUTRAL</v>
      </c>
      <c r="L1532" s="5" t="str">
        <f>OBV!H1532</f>
        <v>BEARISH DIVERGENCE</v>
      </c>
      <c r="M1532" s="7">
        <f t="shared" si="230"/>
        <v>25</v>
      </c>
      <c r="N1532" s="7">
        <f t="shared" si="231"/>
        <v>0</v>
      </c>
      <c r="O1532" s="7">
        <f t="shared" si="232"/>
        <v>50</v>
      </c>
      <c r="P1532" s="7">
        <f t="shared" si="233"/>
        <v>16.5</v>
      </c>
      <c r="Q1532" s="8">
        <f t="shared" si="234"/>
        <v>18.725000000000001</v>
      </c>
      <c r="R1532" s="8">
        <f t="shared" si="235"/>
        <v>26.625</v>
      </c>
      <c r="S1532" s="8">
        <f t="shared" si="236"/>
        <v>23.675000000000001</v>
      </c>
      <c r="T1532" s="8">
        <f t="shared" si="237"/>
        <v>22.875</v>
      </c>
      <c r="U1532" s="7">
        <f t="shared" si="238"/>
        <v>23.008333333333336</v>
      </c>
      <c r="V1532" s="7">
        <f t="shared" si="239"/>
        <v>22.975000000000001</v>
      </c>
    </row>
    <row r="1533" spans="1:22" ht="13.5" x14ac:dyDescent="0.25">
      <c r="A1533" s="3">
        <f>RSI!A1533</f>
        <v>44546</v>
      </c>
      <c r="B1533" s="2">
        <f>RSI!B1533</f>
        <v>9.1567000000000007</v>
      </c>
      <c r="C1533" s="2">
        <f>RSI!I1533</f>
        <v>50.32594286116894</v>
      </c>
      <c r="D1533" s="2">
        <f>MACD!E1533</f>
        <v>8.8025343100294862E-2</v>
      </c>
      <c r="E1533" s="2">
        <f>MACD!F1533</f>
        <v>6.8927085422611403E-2</v>
      </c>
      <c r="F1533" s="2">
        <f>'Moving Avg'!D1533</f>
        <v>9.0441400000000005</v>
      </c>
      <c r="G1533" s="2">
        <f>'Moving Avg'!F1533</f>
        <v>9.156019999999998</v>
      </c>
      <c r="H1533" s="2">
        <f>'Moving Avg'!G1533</f>
        <v>9.2069000000000045</v>
      </c>
      <c r="I1533" s="2">
        <f>'Moving Avg'!H1533</f>
        <v>8.5993024999999896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  <c r="M1533" s="7">
        <f t="shared" si="230"/>
        <v>25</v>
      </c>
      <c r="N1533" s="7">
        <f t="shared" si="231"/>
        <v>0</v>
      </c>
      <c r="O1533" s="7">
        <f t="shared" si="232"/>
        <v>50</v>
      </c>
      <c r="P1533" s="7">
        <f t="shared" si="233"/>
        <v>16.5</v>
      </c>
      <c r="Q1533" s="8">
        <f t="shared" si="234"/>
        <v>18.725000000000001</v>
      </c>
      <c r="R1533" s="8">
        <f t="shared" si="235"/>
        <v>26.625</v>
      </c>
      <c r="S1533" s="8">
        <f t="shared" si="236"/>
        <v>23.675000000000001</v>
      </c>
      <c r="T1533" s="8">
        <f t="shared" si="237"/>
        <v>22.875</v>
      </c>
      <c r="U1533" s="7">
        <f t="shared" si="238"/>
        <v>23.008333333333336</v>
      </c>
      <c r="V1533" s="7">
        <f t="shared" si="239"/>
        <v>22.975000000000001</v>
      </c>
    </row>
    <row r="1534" spans="1:22" ht="13.5" x14ac:dyDescent="0.25">
      <c r="A1534" s="3">
        <f>RSI!A1534</f>
        <v>44550</v>
      </c>
      <c r="B1534" s="2">
        <f>RSI!B1534</f>
        <v>9.1567000000000007</v>
      </c>
      <c r="C1534" s="2">
        <f>RSI!I1534</f>
        <v>50.32594286116894</v>
      </c>
      <c r="D1534" s="2">
        <f>MACD!E1534</f>
        <v>8.6174984180525271E-2</v>
      </c>
      <c r="E1534" s="2">
        <f>MACD!F1534</f>
        <v>7.237666517419418E-2</v>
      </c>
      <c r="F1534" s="2">
        <f>'Moving Avg'!D1534</f>
        <v>9.1353400000000011</v>
      </c>
      <c r="G1534" s="2">
        <f>'Moving Avg'!F1534</f>
        <v>9.1513849999999994</v>
      </c>
      <c r="H1534" s="2">
        <f>'Moving Avg'!G1534</f>
        <v>9.2049040000000026</v>
      </c>
      <c r="I1534" s="2">
        <f>'Moving Avg'!H1534</f>
        <v>8.6061129999999881</v>
      </c>
      <c r="J1534" s="5" t="str">
        <f>OBV!F1534</f>
        <v>BEARISH</v>
      </c>
      <c r="K1534" s="5" t="str">
        <f>OBV!G1534</f>
        <v>NEUTRAL</v>
      </c>
      <c r="L1534" s="5" t="str">
        <f>OBV!H1534</f>
        <v>BEARISH DIVERGENCE</v>
      </c>
      <c r="M1534" s="7">
        <f t="shared" si="230"/>
        <v>25</v>
      </c>
      <c r="N1534" s="7">
        <f t="shared" si="231"/>
        <v>0</v>
      </c>
      <c r="O1534" s="7">
        <f t="shared" si="232"/>
        <v>50</v>
      </c>
      <c r="P1534" s="7">
        <f t="shared" si="233"/>
        <v>16.5</v>
      </c>
      <c r="Q1534" s="8">
        <f t="shared" si="234"/>
        <v>18.725000000000001</v>
      </c>
      <c r="R1534" s="8">
        <f t="shared" si="235"/>
        <v>26.625</v>
      </c>
      <c r="S1534" s="8">
        <f t="shared" si="236"/>
        <v>23.675000000000001</v>
      </c>
      <c r="T1534" s="8">
        <f t="shared" si="237"/>
        <v>22.875</v>
      </c>
      <c r="U1534" s="7">
        <f t="shared" si="238"/>
        <v>23.008333333333336</v>
      </c>
      <c r="V1534" s="7">
        <f t="shared" si="239"/>
        <v>22.975000000000001</v>
      </c>
    </row>
    <row r="1535" spans="1:22" ht="13.5" x14ac:dyDescent="0.25">
      <c r="A1535" s="3">
        <f>RSI!A1535</f>
        <v>44551</v>
      </c>
      <c r="B1535" s="2">
        <f>RSI!B1535</f>
        <v>9.1567000000000007</v>
      </c>
      <c r="C1535" s="2">
        <f>RSI!I1535</f>
        <v>50.32594286116894</v>
      </c>
      <c r="D1535" s="2">
        <f>MACD!E1535</f>
        <v>7.9078834209987292E-2</v>
      </c>
      <c r="E1535" s="2">
        <f>MACD!F1535</f>
        <v>7.3717098981352813E-2</v>
      </c>
      <c r="F1535" s="2">
        <f>'Moving Avg'!D1535</f>
        <v>9.1282000000000014</v>
      </c>
      <c r="G1535" s="2">
        <f>'Moving Avg'!F1535</f>
        <v>9.146749999999999</v>
      </c>
      <c r="H1535" s="2">
        <f>'Moving Avg'!G1535</f>
        <v>9.2029080000000025</v>
      </c>
      <c r="I1535" s="2">
        <f>'Moving Avg'!H1535</f>
        <v>8.6134144999999886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0</v>
      </c>
      <c r="O1535" s="7">
        <f t="shared" si="232"/>
        <v>50</v>
      </c>
      <c r="P1535" s="7">
        <f t="shared" si="233"/>
        <v>16.5</v>
      </c>
      <c r="Q1535" s="8">
        <f t="shared" si="234"/>
        <v>18.725000000000001</v>
      </c>
      <c r="R1535" s="8">
        <f t="shared" si="235"/>
        <v>26.625</v>
      </c>
      <c r="S1535" s="8">
        <f t="shared" si="236"/>
        <v>23.675000000000001</v>
      </c>
      <c r="T1535" s="8">
        <f t="shared" si="237"/>
        <v>22.875</v>
      </c>
      <c r="U1535" s="7">
        <f t="shared" si="238"/>
        <v>23.008333333333336</v>
      </c>
      <c r="V1535" s="7">
        <f t="shared" si="239"/>
        <v>22.975000000000001</v>
      </c>
    </row>
    <row r="1536" spans="1:22" ht="13.5" x14ac:dyDescent="0.25">
      <c r="A1536" s="3">
        <f>RSI!A1536</f>
        <v>44552</v>
      </c>
      <c r="B1536" s="2">
        <f>RSI!B1536</f>
        <v>8.8003999999999998</v>
      </c>
      <c r="C1536" s="2">
        <f>RSI!I1536</f>
        <v>36.731956751501869</v>
      </c>
      <c r="D1536" s="2">
        <f>MACD!E1536</f>
        <v>8.6248188686520066E-2</v>
      </c>
      <c r="E1536" s="2">
        <f>MACD!F1536</f>
        <v>7.6223316922386264E-2</v>
      </c>
      <c r="F1536" s="2">
        <f>'Moving Avg'!D1536</f>
        <v>9.0854400000000002</v>
      </c>
      <c r="G1536" s="2">
        <f>'Moving Avg'!F1536</f>
        <v>9.1246599999999987</v>
      </c>
      <c r="H1536" s="2">
        <f>'Moving Avg'!G1536</f>
        <v>9.1936440000000044</v>
      </c>
      <c r="I1536" s="2">
        <f>'Moving Avg'!H1536</f>
        <v>8.6178209999999886</v>
      </c>
      <c r="J1536" s="5" t="str">
        <f>OBV!F1536</f>
        <v>BEARISH</v>
      </c>
      <c r="K1536" s="5" t="str">
        <f>OBV!G1536</f>
        <v>WEAK</v>
      </c>
      <c r="L1536" s="5" t="str">
        <f>OBV!H1536</f>
        <v>CONFIRMED BEARISH</v>
      </c>
      <c r="M1536" s="7">
        <f t="shared" si="230"/>
        <v>25</v>
      </c>
      <c r="N1536" s="7">
        <f t="shared" si="231"/>
        <v>0</v>
      </c>
      <c r="O1536" s="7">
        <f t="shared" si="232"/>
        <v>50</v>
      </c>
      <c r="P1536" s="7">
        <f t="shared" si="233"/>
        <v>0</v>
      </c>
      <c r="Q1536" s="8">
        <f t="shared" si="234"/>
        <v>16.25</v>
      </c>
      <c r="R1536" s="8">
        <f t="shared" si="235"/>
        <v>22.5</v>
      </c>
      <c r="S1536" s="8">
        <f t="shared" si="236"/>
        <v>16.25</v>
      </c>
      <c r="T1536" s="8">
        <f t="shared" si="237"/>
        <v>18.75</v>
      </c>
      <c r="U1536" s="7">
        <f t="shared" si="238"/>
        <v>18.333333333333332</v>
      </c>
      <c r="V1536" s="7">
        <f t="shared" si="239"/>
        <v>18.4375</v>
      </c>
    </row>
    <row r="1537" spans="1:22" ht="13.5" x14ac:dyDescent="0.25">
      <c r="A1537" s="3">
        <f>RSI!A1537</f>
        <v>44553</v>
      </c>
      <c r="B1537" s="2">
        <f>RSI!B1537</f>
        <v>8.7292000000000005</v>
      </c>
      <c r="C1537" s="2">
        <f>RSI!I1537</f>
        <v>34.714015100795862</v>
      </c>
      <c r="D1537" s="2">
        <f>MACD!E1537</f>
        <v>9.6371207849768936E-2</v>
      </c>
      <c r="E1537" s="2">
        <f>MACD!F1537</f>
        <v>8.0252895107862807E-2</v>
      </c>
      <c r="F1537" s="2">
        <f>'Moving Avg'!D1537</f>
        <v>8.9999399999999987</v>
      </c>
      <c r="G1537" s="2">
        <f>'Moving Avg'!F1537</f>
        <v>9.0990099999999998</v>
      </c>
      <c r="H1537" s="2">
        <f>'Moving Avg'!G1537</f>
        <v>9.1829560000000043</v>
      </c>
      <c r="I1537" s="2">
        <f>'Moving Avg'!H1537</f>
        <v>8.6221664999999899</v>
      </c>
      <c r="J1537" s="5" t="str">
        <f>OBV!F1537</f>
        <v>BEARISH</v>
      </c>
      <c r="K1537" s="5" t="str">
        <f>OBV!G1537</f>
        <v>WEAK</v>
      </c>
      <c r="L1537" s="5" t="str">
        <f>OBV!H1537</f>
        <v>CONFIRMED BEARISH</v>
      </c>
      <c r="M1537" s="7">
        <f t="shared" si="230"/>
        <v>25</v>
      </c>
      <c r="N1537" s="7">
        <f t="shared" si="231"/>
        <v>0</v>
      </c>
      <c r="O1537" s="7">
        <f t="shared" si="232"/>
        <v>50</v>
      </c>
      <c r="P1537" s="7">
        <f t="shared" si="233"/>
        <v>0</v>
      </c>
      <c r="Q1537" s="8">
        <f t="shared" si="234"/>
        <v>16.25</v>
      </c>
      <c r="R1537" s="8">
        <f t="shared" si="235"/>
        <v>22.5</v>
      </c>
      <c r="S1537" s="8">
        <f t="shared" si="236"/>
        <v>16.25</v>
      </c>
      <c r="T1537" s="8">
        <f t="shared" si="237"/>
        <v>18.75</v>
      </c>
      <c r="U1537" s="7">
        <f t="shared" si="238"/>
        <v>18.333333333333332</v>
      </c>
      <c r="V1537" s="7">
        <f t="shared" si="239"/>
        <v>18.4375</v>
      </c>
    </row>
    <row r="1538" spans="1:22" ht="13.5" x14ac:dyDescent="0.25">
      <c r="A1538" s="3">
        <f>RSI!A1538</f>
        <v>44554</v>
      </c>
      <c r="B1538" s="2">
        <f>RSI!B1538</f>
        <v>8.7861999999999991</v>
      </c>
      <c r="C1538" s="2">
        <f>RSI!I1538</f>
        <v>37.666356641629996</v>
      </c>
      <c r="D1538" s="2">
        <f>MACD!E1538</f>
        <v>7.5626892859721906E-2</v>
      </c>
      <c r="E1538" s="2">
        <f>MACD!F1538</f>
        <v>7.9327694658234638E-2</v>
      </c>
      <c r="F1538" s="2">
        <f>'Moving Avg'!D1538</f>
        <v>8.9258400000000009</v>
      </c>
      <c r="G1538" s="2">
        <f>'Moving Avg'!F1538</f>
        <v>9.0772749999999984</v>
      </c>
      <c r="H1538" s="2">
        <f>'Moving Avg'!G1538</f>
        <v>9.1762580000000042</v>
      </c>
      <c r="I1538" s="2">
        <f>'Moving Avg'!H1538</f>
        <v>8.6267969999999892</v>
      </c>
      <c r="J1538" s="5" t="str">
        <f>OBV!F1538</f>
        <v>BEARISH</v>
      </c>
      <c r="K1538" s="5" t="str">
        <f>OBV!G1538</f>
        <v>WEAK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0</v>
      </c>
      <c r="Q1538" s="8">
        <f t="shared" si="234"/>
        <v>32</v>
      </c>
      <c r="R1538" s="8">
        <f t="shared" si="235"/>
        <v>31.5</v>
      </c>
      <c r="S1538" s="8">
        <f t="shared" si="236"/>
        <v>23</v>
      </c>
      <c r="T1538" s="8">
        <f t="shared" si="237"/>
        <v>30</v>
      </c>
      <c r="U1538" s="7">
        <f t="shared" si="238"/>
        <v>28.833333333333332</v>
      </c>
      <c r="V1538" s="7">
        <f t="shared" si="239"/>
        <v>29.125</v>
      </c>
    </row>
    <row r="1539" spans="1:22" ht="13.5" x14ac:dyDescent="0.25">
      <c r="A1539" s="3">
        <f>RSI!A1539</f>
        <v>44557</v>
      </c>
      <c r="B1539" s="2">
        <f>RSI!B1539</f>
        <v>8.7790999999999997</v>
      </c>
      <c r="C1539" s="2">
        <f>RSI!I1539</f>
        <v>37.439243700964063</v>
      </c>
      <c r="D1539" s="2">
        <f>MACD!E1539</f>
        <v>2.8633747008719013E-2</v>
      </c>
      <c r="E1539" s="2">
        <f>MACD!F1539</f>
        <v>6.9188905128331521E-2</v>
      </c>
      <c r="F1539" s="2">
        <f>'Moving Avg'!D1539</f>
        <v>8.85032</v>
      </c>
      <c r="G1539" s="2">
        <f>'Moving Avg'!F1539</f>
        <v>9.0541200000000011</v>
      </c>
      <c r="H1539" s="2">
        <f>'Moving Avg'!G1539</f>
        <v>9.1694180000000021</v>
      </c>
      <c r="I1539" s="2">
        <f>'Moving Avg'!H1539</f>
        <v>8.6313919999999893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  <c r="M1539" s="7">
        <f t="shared" si="240"/>
        <v>25</v>
      </c>
      <c r="N1539" s="7">
        <f t="shared" si="241"/>
        <v>100</v>
      </c>
      <c r="O1539" s="7">
        <f t="shared" si="242"/>
        <v>50</v>
      </c>
      <c r="P1539" s="7">
        <f t="shared" si="243"/>
        <v>0</v>
      </c>
      <c r="Q1539" s="8">
        <f t="shared" ref="Q1539:Q1602" si="244">0.35*M1539+N1539*0.35+O1539*0.15+P1539*0.15</f>
        <v>51.25</v>
      </c>
      <c r="R1539" s="8">
        <f t="shared" ref="R1539:R1602" si="245">M1539*0.2+N1539*0.2+O1539*0.35+P1539*0.25</f>
        <v>42.5</v>
      </c>
      <c r="S1539" s="8">
        <f t="shared" ref="S1539:S1602" si="246">M1539*0.15+N1539*0.15+O1539*0.25+P1539*0.45</f>
        <v>31.25</v>
      </c>
      <c r="T1539" s="8">
        <f t="shared" ref="T1539:T1602" si="247">0.25*SUM(M1539:P1539)</f>
        <v>43.75</v>
      </c>
      <c r="U1539" s="7">
        <f t="shared" ref="U1539:U1602" si="248">SUM(Q1539:S1539)/3</f>
        <v>41.666666666666664</v>
      </c>
      <c r="V1539" s="7">
        <f t="shared" ref="V1539:V1602" si="249">SUM(Q1539:T1539)/4</f>
        <v>42.1875</v>
      </c>
    </row>
    <row r="1540" spans="1:22" ht="13.5" x14ac:dyDescent="0.25">
      <c r="A1540" s="3">
        <f>RSI!A1540</f>
        <v>44558</v>
      </c>
      <c r="B1540" s="2">
        <f>RSI!B1540</f>
        <v>9.1211000000000002</v>
      </c>
      <c r="C1540" s="2">
        <f>RSI!I1540</f>
        <v>52.344873580463833</v>
      </c>
      <c r="D1540" s="2">
        <f>MACD!E1540</f>
        <v>4.0908817957266308E-2</v>
      </c>
      <c r="E1540" s="2">
        <f>MACD!F1540</f>
        <v>6.3532887694118481E-2</v>
      </c>
      <c r="F1540" s="2">
        <f>'Moving Avg'!D1540</f>
        <v>8.8431999999999995</v>
      </c>
      <c r="G1540" s="2">
        <f>'Moving Avg'!F1540</f>
        <v>9.0477050000000023</v>
      </c>
      <c r="H1540" s="2">
        <f>'Moving Avg'!G1540</f>
        <v>9.1695600000000042</v>
      </c>
      <c r="I1540" s="2">
        <f>'Moving Avg'!H1540</f>
        <v>8.6385154999999898</v>
      </c>
      <c r="J1540" s="5" t="str">
        <f>OBV!F1540</f>
        <v>BEARISH</v>
      </c>
      <c r="K1540" s="5" t="str">
        <f>OBV!G1540</f>
        <v>WEAK</v>
      </c>
      <c r="L1540" s="5" t="str">
        <f>OBV!H1540</f>
        <v>CONFIRMED BEARISH</v>
      </c>
      <c r="M1540" s="7">
        <f t="shared" si="240"/>
        <v>25</v>
      </c>
      <c r="N1540" s="7">
        <f t="shared" si="241"/>
        <v>100</v>
      </c>
      <c r="O1540" s="7">
        <f t="shared" si="242"/>
        <v>50</v>
      </c>
      <c r="P1540" s="7">
        <f t="shared" si="243"/>
        <v>0</v>
      </c>
      <c r="Q1540" s="8">
        <f t="shared" si="244"/>
        <v>51.25</v>
      </c>
      <c r="R1540" s="8">
        <f t="shared" si="245"/>
        <v>42.5</v>
      </c>
      <c r="S1540" s="8">
        <f t="shared" si="246"/>
        <v>31.25</v>
      </c>
      <c r="T1540" s="8">
        <f t="shared" si="247"/>
        <v>43.75</v>
      </c>
      <c r="U1540" s="7">
        <f t="shared" si="248"/>
        <v>41.666666666666664</v>
      </c>
      <c r="V1540" s="7">
        <f t="shared" si="249"/>
        <v>42.1875</v>
      </c>
    </row>
    <row r="1541" spans="1:22" ht="13.5" x14ac:dyDescent="0.25">
      <c r="A1541" s="3">
        <f>RSI!A1541</f>
        <v>44559</v>
      </c>
      <c r="B1541" s="2">
        <f>RSI!B1541</f>
        <v>9.1067999999999998</v>
      </c>
      <c r="C1541" s="2">
        <f>RSI!I1541</f>
        <v>51.789247581643274</v>
      </c>
      <c r="D1541" s="2">
        <f>MACD!E1541</f>
        <v>2.4516251686671708E-2</v>
      </c>
      <c r="E1541" s="2">
        <f>MACD!F1541</f>
        <v>5.5729560492629129E-2</v>
      </c>
      <c r="F1541" s="2">
        <f>'Moving Avg'!D1541</f>
        <v>8.9044799999999995</v>
      </c>
      <c r="G1541" s="2">
        <f>'Moving Avg'!F1541</f>
        <v>9.0409350000000011</v>
      </c>
      <c r="H1541" s="2">
        <f>'Moving Avg'!G1541</f>
        <v>9.1664240000000046</v>
      </c>
      <c r="I1541" s="2">
        <f>'Moving Avg'!H1541</f>
        <v>8.6448469999999915</v>
      </c>
      <c r="J1541" s="5" t="str">
        <f>OBV!F1541</f>
        <v>BEARISH</v>
      </c>
      <c r="K1541" s="5" t="str">
        <f>OBV!G1541</f>
        <v>WEAK</v>
      </c>
      <c r="L1541" s="5" t="str">
        <f>OBV!H1541</f>
        <v>BEARISH DIVERGENCE</v>
      </c>
      <c r="M1541" s="7">
        <f t="shared" si="240"/>
        <v>25</v>
      </c>
      <c r="N1541" s="7">
        <f t="shared" si="241"/>
        <v>100</v>
      </c>
      <c r="O1541" s="7">
        <f t="shared" si="242"/>
        <v>50</v>
      </c>
      <c r="P1541" s="7">
        <f t="shared" si="243"/>
        <v>0</v>
      </c>
      <c r="Q1541" s="8">
        <f t="shared" si="244"/>
        <v>51.25</v>
      </c>
      <c r="R1541" s="8">
        <f t="shared" si="245"/>
        <v>42.5</v>
      </c>
      <c r="S1541" s="8">
        <f t="shared" si="246"/>
        <v>31.25</v>
      </c>
      <c r="T1541" s="8">
        <f t="shared" si="247"/>
        <v>43.75</v>
      </c>
      <c r="U1541" s="7">
        <f t="shared" si="248"/>
        <v>41.666666666666664</v>
      </c>
      <c r="V1541" s="7">
        <f t="shared" si="249"/>
        <v>42.1875</v>
      </c>
    </row>
    <row r="1542" spans="1:22" ht="13.5" x14ac:dyDescent="0.25">
      <c r="A1542" s="3">
        <f>RSI!A1542</f>
        <v>44560</v>
      </c>
      <c r="B1542" s="2">
        <f>RSI!B1542</f>
        <v>9.1567000000000007</v>
      </c>
      <c r="C1542" s="2">
        <f>RSI!I1542</f>
        <v>53.638577305321448</v>
      </c>
      <c r="D1542" s="2">
        <f>MACD!E1542</f>
        <v>2.8565195472538107E-2</v>
      </c>
      <c r="E1542" s="2">
        <f>MACD!F1542</f>
        <v>5.0296687488610929E-2</v>
      </c>
      <c r="F1542" s="2">
        <f>'Moving Avg'!D1542</f>
        <v>8.9899799999999992</v>
      </c>
      <c r="G1542" s="2">
        <f>'Moving Avg'!F1542</f>
        <v>9.0363000000000007</v>
      </c>
      <c r="H1542" s="2">
        <f>'Moving Avg'!G1542</f>
        <v>9.1642860000000024</v>
      </c>
      <c r="I1542" s="2">
        <f>'Moving Avg'!H1542</f>
        <v>8.6514279999999921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  <c r="M1542" s="7">
        <f t="shared" si="240"/>
        <v>25</v>
      </c>
      <c r="N1542" s="7">
        <f t="shared" si="241"/>
        <v>100</v>
      </c>
      <c r="O1542" s="7">
        <f t="shared" si="242"/>
        <v>50</v>
      </c>
      <c r="P1542" s="7">
        <f t="shared" si="243"/>
        <v>100</v>
      </c>
      <c r="Q1542" s="8">
        <f t="shared" si="244"/>
        <v>66.25</v>
      </c>
      <c r="R1542" s="8">
        <f t="shared" si="245"/>
        <v>67.5</v>
      </c>
      <c r="S1542" s="8">
        <f t="shared" si="246"/>
        <v>76.25</v>
      </c>
      <c r="T1542" s="8">
        <f t="shared" si="247"/>
        <v>68.75</v>
      </c>
      <c r="U1542" s="7">
        <f t="shared" si="248"/>
        <v>70</v>
      </c>
      <c r="V1542" s="7">
        <f t="shared" si="249"/>
        <v>69.6875</v>
      </c>
    </row>
    <row r="1543" spans="1:22" ht="13.5" x14ac:dyDescent="0.25">
      <c r="A1543" s="3">
        <f>RSI!A1543</f>
        <v>44561</v>
      </c>
      <c r="B1543" s="2">
        <f>RSI!B1543</f>
        <v>9.1567000000000007</v>
      </c>
      <c r="C1543" s="2">
        <f>RSI!I1543</f>
        <v>53.638577305321448</v>
      </c>
      <c r="D1543" s="2">
        <f>MACD!E1543</f>
        <v>3.1411915584286021E-2</v>
      </c>
      <c r="E1543" s="2">
        <f>MACD!F1543</f>
        <v>4.6519733107745952E-2</v>
      </c>
      <c r="F1543" s="2">
        <f>'Moving Avg'!D1543</f>
        <v>9.0640800000000006</v>
      </c>
      <c r="G1543" s="2">
        <f>'Moving Avg'!F1543</f>
        <v>9.0345150000000007</v>
      </c>
      <c r="H1543" s="2">
        <f>'Moving Avg'!G1543</f>
        <v>9.1578720000000029</v>
      </c>
      <c r="I1543" s="2">
        <f>'Moving Avg'!H1543</f>
        <v>8.6585329999999914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50</v>
      </c>
      <c r="P1543" s="7">
        <f t="shared" si="243"/>
        <v>100</v>
      </c>
      <c r="Q1543" s="8">
        <f t="shared" si="244"/>
        <v>47</v>
      </c>
      <c r="R1543" s="8">
        <f t="shared" si="245"/>
        <v>56.5</v>
      </c>
      <c r="S1543" s="8">
        <f t="shared" si="246"/>
        <v>68</v>
      </c>
      <c r="T1543" s="8">
        <f t="shared" si="247"/>
        <v>55</v>
      </c>
      <c r="U1543" s="7">
        <f t="shared" si="248"/>
        <v>57.166666666666664</v>
      </c>
      <c r="V1543" s="7">
        <f t="shared" si="249"/>
        <v>56.625</v>
      </c>
    </row>
    <row r="1544" spans="1:22" ht="13.5" x14ac:dyDescent="0.25">
      <c r="A1544" s="3">
        <f>RSI!A1544</f>
        <v>44564</v>
      </c>
      <c r="B1544" s="2">
        <f>RSI!B1544</f>
        <v>9.6198999999999995</v>
      </c>
      <c r="C1544" s="2">
        <f>RSI!I1544</f>
        <v>67.188435517851445</v>
      </c>
      <c r="D1544" s="2">
        <f>MACD!E1544</f>
        <v>-1.0268298049052049E-3</v>
      </c>
      <c r="E1544" s="2">
        <f>MACD!F1544</f>
        <v>3.701042052521572E-2</v>
      </c>
      <c r="F1544" s="2">
        <f>'Moving Avg'!D1544</f>
        <v>9.2322400000000009</v>
      </c>
      <c r="G1544" s="2">
        <f>'Moving Avg'!F1544</f>
        <v>9.0541099999999997</v>
      </c>
      <c r="H1544" s="2">
        <f>'Moving Avg'!G1544</f>
        <v>9.1649980000000024</v>
      </c>
      <c r="I1544" s="2">
        <f>'Moving Avg'!H1544</f>
        <v>8.6674299999999906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  <c r="M1544" s="7">
        <f t="shared" si="240"/>
        <v>25</v>
      </c>
      <c r="N1544" s="7">
        <f t="shared" si="241"/>
        <v>100</v>
      </c>
      <c r="O1544" s="7">
        <f t="shared" si="242"/>
        <v>50</v>
      </c>
      <c r="P1544" s="7">
        <f t="shared" si="243"/>
        <v>100</v>
      </c>
      <c r="Q1544" s="8">
        <f t="shared" si="244"/>
        <v>66.25</v>
      </c>
      <c r="R1544" s="8">
        <f t="shared" si="245"/>
        <v>67.5</v>
      </c>
      <c r="S1544" s="8">
        <f t="shared" si="246"/>
        <v>76.25</v>
      </c>
      <c r="T1544" s="8">
        <f t="shared" si="247"/>
        <v>68.75</v>
      </c>
      <c r="U1544" s="7">
        <f t="shared" si="248"/>
        <v>70</v>
      </c>
      <c r="V1544" s="7">
        <f t="shared" si="249"/>
        <v>69.6875</v>
      </c>
    </row>
    <row r="1545" spans="1:22" ht="13.5" x14ac:dyDescent="0.25">
      <c r="A1545" s="3">
        <f>RSI!A1545</f>
        <v>44565</v>
      </c>
      <c r="B1545" s="2">
        <f>RSI!B1545</f>
        <v>9.5843000000000007</v>
      </c>
      <c r="C1545" s="2">
        <f>RSI!I1545</f>
        <v>65.60150493760176</v>
      </c>
      <c r="D1545" s="2">
        <f>MACD!E1545</f>
        <v>-2.9071694941110948E-2</v>
      </c>
      <c r="E1545" s="2">
        <f>MACD!F1545</f>
        <v>2.3793997431950386E-2</v>
      </c>
      <c r="F1545" s="2">
        <f>'Moving Avg'!D1545</f>
        <v>9.3248800000000003</v>
      </c>
      <c r="G1545" s="2">
        <f>'Moving Avg'!F1545</f>
        <v>9.0737050000000004</v>
      </c>
      <c r="H1545" s="2">
        <f>'Moving Avg'!G1545</f>
        <v>9.1714120000000019</v>
      </c>
      <c r="I1545" s="2">
        <f>'Moving Avg'!H1545</f>
        <v>8.6758869999999906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  <c r="M1545" s="7">
        <f t="shared" si="240"/>
        <v>25</v>
      </c>
      <c r="N1545" s="7">
        <f t="shared" si="241"/>
        <v>100</v>
      </c>
      <c r="O1545" s="7">
        <f t="shared" si="242"/>
        <v>50</v>
      </c>
      <c r="P1545" s="7">
        <f t="shared" si="243"/>
        <v>100</v>
      </c>
      <c r="Q1545" s="8">
        <f t="shared" si="244"/>
        <v>66.25</v>
      </c>
      <c r="R1545" s="8">
        <f t="shared" si="245"/>
        <v>67.5</v>
      </c>
      <c r="S1545" s="8">
        <f t="shared" si="246"/>
        <v>76.25</v>
      </c>
      <c r="T1545" s="8">
        <f t="shared" si="247"/>
        <v>68.75</v>
      </c>
      <c r="U1545" s="7">
        <f t="shared" si="248"/>
        <v>70</v>
      </c>
      <c r="V1545" s="7">
        <f t="shared" si="249"/>
        <v>69.6875</v>
      </c>
    </row>
    <row r="1546" spans="1:22" ht="13.5" x14ac:dyDescent="0.25">
      <c r="A1546" s="3">
        <f>RSI!A1546</f>
        <v>44566</v>
      </c>
      <c r="B1546" s="2">
        <f>RSI!B1546</f>
        <v>9.2706999999999997</v>
      </c>
      <c r="C1546" s="2">
        <f>RSI!I1546</f>
        <v>53.593152084925272</v>
      </c>
      <c r="D1546" s="2">
        <f>MACD!E1546</f>
        <v>-8.7171555718011717E-2</v>
      </c>
      <c r="E1546" s="2">
        <f>MACD!F1546</f>
        <v>1.6008868019579681E-3</v>
      </c>
      <c r="F1546" s="2">
        <f>'Moving Avg'!D1546</f>
        <v>9.3576599999999992</v>
      </c>
      <c r="G1546" s="2">
        <f>'Moving Avg'!F1546</f>
        <v>9.081900000000001</v>
      </c>
      <c r="H1546" s="2">
        <f>'Moving Avg'!G1546</f>
        <v>9.1744040000000009</v>
      </c>
      <c r="I1546" s="2">
        <f>'Moving Avg'!H1546</f>
        <v>8.68280899999999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  <c r="M1546" s="7">
        <f t="shared" si="240"/>
        <v>25</v>
      </c>
      <c r="N1546" s="7">
        <f t="shared" si="241"/>
        <v>100</v>
      </c>
      <c r="O1546" s="7">
        <f t="shared" si="242"/>
        <v>50</v>
      </c>
      <c r="P1546" s="7">
        <f t="shared" si="243"/>
        <v>100</v>
      </c>
      <c r="Q1546" s="8">
        <f t="shared" si="244"/>
        <v>66.25</v>
      </c>
      <c r="R1546" s="8">
        <f t="shared" si="245"/>
        <v>67.5</v>
      </c>
      <c r="S1546" s="8">
        <f t="shared" si="246"/>
        <v>76.25</v>
      </c>
      <c r="T1546" s="8">
        <f t="shared" si="247"/>
        <v>68.75</v>
      </c>
      <c r="U1546" s="7">
        <f t="shared" si="248"/>
        <v>70</v>
      </c>
      <c r="V1546" s="7">
        <f t="shared" si="249"/>
        <v>69.6875</v>
      </c>
    </row>
    <row r="1547" spans="1:22" ht="13.5" x14ac:dyDescent="0.25">
      <c r="A1547" s="3">
        <f>RSI!A1547</f>
        <v>44567</v>
      </c>
      <c r="B1547" s="2">
        <f>RSI!B1547</f>
        <v>9.1567000000000007</v>
      </c>
      <c r="C1547" s="2">
        <f>RSI!I1547</f>
        <v>50.009424606759936</v>
      </c>
      <c r="D1547" s="2">
        <f>MACD!E1547</f>
        <v>-0.13956692748660338</v>
      </c>
      <c r="E1547" s="2">
        <f>MACD!F1547</f>
        <v>-2.6632676055754301E-2</v>
      </c>
      <c r="F1547" s="2">
        <f>'Moving Avg'!D1547</f>
        <v>9.3576599999999992</v>
      </c>
      <c r="G1547" s="2">
        <f>'Moving Avg'!F1547</f>
        <v>9.0854600000000012</v>
      </c>
      <c r="H1547" s="2">
        <f>'Moving Avg'!G1547</f>
        <v>9.1724080000000008</v>
      </c>
      <c r="I1547" s="2">
        <f>'Moving Avg'!H1547</f>
        <v>8.6899139999999928</v>
      </c>
      <c r="J1547" s="5" t="str">
        <f>OBV!F1547</f>
        <v>BEARISH</v>
      </c>
      <c r="K1547" s="5" t="str">
        <f>OBV!G1547</f>
        <v>WEAK</v>
      </c>
      <c r="L1547" s="5" t="str">
        <f>OBV!H1547</f>
        <v>NEUTRAL</v>
      </c>
      <c r="M1547" s="7">
        <f t="shared" si="240"/>
        <v>25</v>
      </c>
      <c r="N1547" s="7">
        <f t="shared" si="241"/>
        <v>100</v>
      </c>
      <c r="O1547" s="7">
        <f t="shared" si="242"/>
        <v>50</v>
      </c>
      <c r="P1547" s="7">
        <f t="shared" si="243"/>
        <v>0</v>
      </c>
      <c r="Q1547" s="8">
        <f t="shared" si="244"/>
        <v>51.25</v>
      </c>
      <c r="R1547" s="8">
        <f t="shared" si="245"/>
        <v>42.5</v>
      </c>
      <c r="S1547" s="8">
        <f t="shared" si="246"/>
        <v>31.25</v>
      </c>
      <c r="T1547" s="8">
        <f t="shared" si="247"/>
        <v>43.75</v>
      </c>
      <c r="U1547" s="7">
        <f t="shared" si="248"/>
        <v>41.666666666666664</v>
      </c>
      <c r="V1547" s="7">
        <f t="shared" si="249"/>
        <v>42.1875</v>
      </c>
    </row>
    <row r="1548" spans="1:22" ht="13.5" x14ac:dyDescent="0.25">
      <c r="A1548" s="3">
        <f>RSI!A1548</f>
        <v>44568</v>
      </c>
      <c r="B1548" s="2">
        <f>RSI!B1548</f>
        <v>9.2636000000000003</v>
      </c>
      <c r="C1548" s="2">
        <f>RSI!I1548</f>
        <v>53.171644863239393</v>
      </c>
      <c r="D1548" s="2">
        <f>MACD!E1548</f>
        <v>-0.18304800875844407</v>
      </c>
      <c r="E1548" s="2">
        <f>MACD!F1548</f>
        <v>-5.7915742596292258E-2</v>
      </c>
      <c r="F1548" s="2">
        <f>'Moving Avg'!D1548</f>
        <v>9.3790399999999998</v>
      </c>
      <c r="G1548" s="2">
        <f>'Moving Avg'!F1548</f>
        <v>9.103275</v>
      </c>
      <c r="H1548" s="2">
        <f>'Moving Avg'!G1548</f>
        <v>9.1726920000000014</v>
      </c>
      <c r="I1548" s="2">
        <f>'Moving Avg'!H1548</f>
        <v>8.6975534999999926</v>
      </c>
      <c r="J1548" s="5" t="str">
        <f>OBV!F1548</f>
        <v>BEARISH</v>
      </c>
      <c r="K1548" s="5" t="str">
        <f>OBV!G1548</f>
        <v>WEAK</v>
      </c>
      <c r="L1548" s="5" t="str">
        <f>OBV!H1548</f>
        <v>BEARISH DIVERGENCE</v>
      </c>
      <c r="M1548" s="7">
        <f t="shared" si="240"/>
        <v>25</v>
      </c>
      <c r="N1548" s="7">
        <f t="shared" si="241"/>
        <v>100</v>
      </c>
      <c r="O1548" s="7">
        <f t="shared" si="242"/>
        <v>50</v>
      </c>
      <c r="P1548" s="7">
        <f t="shared" si="243"/>
        <v>0</v>
      </c>
      <c r="Q1548" s="8">
        <f t="shared" si="244"/>
        <v>51.25</v>
      </c>
      <c r="R1548" s="8">
        <f t="shared" si="245"/>
        <v>42.5</v>
      </c>
      <c r="S1548" s="8">
        <f t="shared" si="246"/>
        <v>31.25</v>
      </c>
      <c r="T1548" s="8">
        <f t="shared" si="247"/>
        <v>43.75</v>
      </c>
      <c r="U1548" s="7">
        <f t="shared" si="248"/>
        <v>41.666666666666664</v>
      </c>
      <c r="V1548" s="7">
        <f t="shared" si="249"/>
        <v>42.1875</v>
      </c>
    </row>
    <row r="1549" spans="1:22" ht="13.5" x14ac:dyDescent="0.25">
      <c r="A1549" s="3">
        <f>RSI!A1549</f>
        <v>44571</v>
      </c>
      <c r="B1549" s="2">
        <f>RSI!B1549</f>
        <v>9.1495999999999995</v>
      </c>
      <c r="C1549" s="2">
        <f>RSI!I1549</f>
        <v>49.57051145848498</v>
      </c>
      <c r="D1549" s="2">
        <f>MACD!E1549</f>
        <v>-0.21311668486876378</v>
      </c>
      <c r="E1549" s="2">
        <f>MACD!F1549</f>
        <v>-8.8955931050786557E-2</v>
      </c>
      <c r="F1549" s="2">
        <f>'Moving Avg'!D1549</f>
        <v>9.2849800000000009</v>
      </c>
      <c r="G1549" s="2">
        <f>'Moving Avg'!F1549</f>
        <v>9.1257200000000012</v>
      </c>
      <c r="H1549" s="2">
        <f>'Moving Avg'!G1549</f>
        <v>9.1706959999999995</v>
      </c>
      <c r="I1549" s="2">
        <f>'Moving Avg'!H1549</f>
        <v>8.704590499999993</v>
      </c>
      <c r="J1549" s="5" t="str">
        <f>OBV!F1549</f>
        <v>BEARISH</v>
      </c>
      <c r="K1549" s="5" t="str">
        <f>OBV!G1549</f>
        <v>WEAK</v>
      </c>
      <c r="L1549" s="5" t="str">
        <f>OBV!H1549</f>
        <v>CONFIRMED BEARISH</v>
      </c>
      <c r="M1549" s="7">
        <f t="shared" si="240"/>
        <v>25</v>
      </c>
      <c r="N1549" s="7">
        <f t="shared" si="241"/>
        <v>100</v>
      </c>
      <c r="O1549" s="7">
        <f t="shared" si="242"/>
        <v>50</v>
      </c>
      <c r="P1549" s="7">
        <f t="shared" si="243"/>
        <v>0</v>
      </c>
      <c r="Q1549" s="8">
        <f t="shared" si="244"/>
        <v>51.25</v>
      </c>
      <c r="R1549" s="8">
        <f t="shared" si="245"/>
        <v>42.5</v>
      </c>
      <c r="S1549" s="8">
        <f t="shared" si="246"/>
        <v>31.25</v>
      </c>
      <c r="T1549" s="8">
        <f t="shared" si="247"/>
        <v>43.75</v>
      </c>
      <c r="U1549" s="7">
        <f t="shared" si="248"/>
        <v>41.666666666666664</v>
      </c>
      <c r="V1549" s="7">
        <f t="shared" si="249"/>
        <v>42.1875</v>
      </c>
    </row>
    <row r="1550" spans="1:22" ht="13.5" x14ac:dyDescent="0.25">
      <c r="A1550" s="3">
        <f>RSI!A1550</f>
        <v>44572</v>
      </c>
      <c r="B1550" s="2">
        <f>RSI!B1550</f>
        <v>9.2565000000000008</v>
      </c>
      <c r="C1550" s="2">
        <f>RSI!I1550</f>
        <v>52.798781543618297</v>
      </c>
      <c r="D1550" s="2">
        <f>MACD!E1550</f>
        <v>-0.19377144039828842</v>
      </c>
      <c r="E1550" s="2">
        <f>MACD!F1550</f>
        <v>-0.10991903292028693</v>
      </c>
      <c r="F1550" s="2">
        <f>'Moving Avg'!D1550</f>
        <v>9.2194199999999995</v>
      </c>
      <c r="G1550" s="2">
        <f>'Moving Avg'!F1550</f>
        <v>9.1289249999999988</v>
      </c>
      <c r="H1550" s="2">
        <f>'Moving Avg'!G1550</f>
        <v>9.1708379999999998</v>
      </c>
      <c r="I1550" s="2">
        <f>'Moving Avg'!H1550</f>
        <v>8.7121619999999922</v>
      </c>
      <c r="J1550" s="5" t="str">
        <f>OBV!F1550</f>
        <v>BEARISH</v>
      </c>
      <c r="K1550" s="5" t="str">
        <f>OBV!G1550</f>
        <v>WEAK</v>
      </c>
      <c r="L1550" s="5" t="str">
        <f>OBV!H1550</f>
        <v>CONFIRMED BEARISH</v>
      </c>
      <c r="M1550" s="7">
        <f t="shared" si="240"/>
        <v>25</v>
      </c>
      <c r="N1550" s="7">
        <f t="shared" si="241"/>
        <v>100</v>
      </c>
      <c r="O1550" s="7">
        <f t="shared" si="242"/>
        <v>50</v>
      </c>
      <c r="P1550" s="7">
        <f t="shared" si="243"/>
        <v>0</v>
      </c>
      <c r="Q1550" s="8">
        <f t="shared" si="244"/>
        <v>51.25</v>
      </c>
      <c r="R1550" s="8">
        <f t="shared" si="245"/>
        <v>42.5</v>
      </c>
      <c r="S1550" s="8">
        <f t="shared" si="246"/>
        <v>31.25</v>
      </c>
      <c r="T1550" s="8">
        <f t="shared" si="247"/>
        <v>43.75</v>
      </c>
      <c r="U1550" s="7">
        <f t="shared" si="248"/>
        <v>41.666666666666664</v>
      </c>
      <c r="V1550" s="7">
        <f t="shared" si="249"/>
        <v>42.1875</v>
      </c>
    </row>
    <row r="1551" spans="1:22" ht="13.5" x14ac:dyDescent="0.25">
      <c r="A1551" s="3">
        <f>RSI!A1551</f>
        <v>44573</v>
      </c>
      <c r="B1551" s="2">
        <f>RSI!B1551</f>
        <v>9.2565000000000008</v>
      </c>
      <c r="C1551" s="2">
        <f>RSI!I1551</f>
        <v>52.798781543618297</v>
      </c>
      <c r="D1551" s="2">
        <f>MACD!E1551</f>
        <v>-0.18014970823027099</v>
      </c>
      <c r="E1551" s="2">
        <f>MACD!F1551</f>
        <v>-0.12396516798228374</v>
      </c>
      <c r="F1551" s="2">
        <f>'Moving Avg'!D1551</f>
        <v>9.2165800000000004</v>
      </c>
      <c r="G1551" s="2">
        <f>'Moving Avg'!F1551</f>
        <v>9.1410399999999985</v>
      </c>
      <c r="H1551" s="2">
        <f>'Moving Avg'!G1551</f>
        <v>9.1711240000000025</v>
      </c>
      <c r="I1551" s="2">
        <f>'Moving Avg'!H1551</f>
        <v>8.7192094999999927</v>
      </c>
      <c r="J1551" s="5" t="str">
        <f>OBV!F1551</f>
        <v>BEARISH</v>
      </c>
      <c r="K1551" s="5" t="str">
        <f>OBV!G1551</f>
        <v>WEAK</v>
      </c>
      <c r="L1551" s="5" t="str">
        <f>OBV!H1551</f>
        <v>CONFIRMED BEARISH</v>
      </c>
      <c r="M1551" s="7">
        <f t="shared" si="240"/>
        <v>25</v>
      </c>
      <c r="N1551" s="7">
        <f t="shared" si="241"/>
        <v>100</v>
      </c>
      <c r="O1551" s="7">
        <f t="shared" si="242"/>
        <v>50</v>
      </c>
      <c r="P1551" s="7">
        <f t="shared" si="243"/>
        <v>0</v>
      </c>
      <c r="Q1551" s="8">
        <f t="shared" si="244"/>
        <v>51.25</v>
      </c>
      <c r="R1551" s="8">
        <f t="shared" si="245"/>
        <v>42.5</v>
      </c>
      <c r="S1551" s="8">
        <f t="shared" si="246"/>
        <v>31.25</v>
      </c>
      <c r="T1551" s="8">
        <f t="shared" si="247"/>
        <v>43.75</v>
      </c>
      <c r="U1551" s="7">
        <f t="shared" si="248"/>
        <v>41.666666666666664</v>
      </c>
      <c r="V1551" s="7">
        <f t="shared" si="249"/>
        <v>42.1875</v>
      </c>
    </row>
    <row r="1552" spans="1:22" ht="13.5" x14ac:dyDescent="0.25">
      <c r="A1552" s="3">
        <f>RSI!A1552</f>
        <v>44574</v>
      </c>
      <c r="B1552" s="2">
        <f>RSI!B1552</f>
        <v>9.2565000000000008</v>
      </c>
      <c r="C1552" s="2">
        <f>RSI!I1552</f>
        <v>52.798781543618297</v>
      </c>
      <c r="D1552" s="2">
        <f>MACD!E1552</f>
        <v>-0.16145348264871551</v>
      </c>
      <c r="E1552" s="2">
        <f>MACD!F1552</f>
        <v>-0.13146283091557009</v>
      </c>
      <c r="F1552" s="2">
        <f>'Moving Avg'!D1552</f>
        <v>9.2365400000000015</v>
      </c>
      <c r="G1552" s="2">
        <f>'Moving Avg'!F1552</f>
        <v>9.1460299999999997</v>
      </c>
      <c r="H1552" s="2">
        <f>'Moving Avg'!G1552</f>
        <v>9.1714100000000016</v>
      </c>
      <c r="I1552" s="2">
        <f>'Moving Avg'!H1552</f>
        <v>8.7262569999999933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  <c r="M1552" s="7">
        <f t="shared" si="240"/>
        <v>25</v>
      </c>
      <c r="N1552" s="7">
        <f t="shared" si="241"/>
        <v>100</v>
      </c>
      <c r="O1552" s="7">
        <f t="shared" si="242"/>
        <v>50</v>
      </c>
      <c r="P1552" s="7">
        <f t="shared" si="243"/>
        <v>16.5</v>
      </c>
      <c r="Q1552" s="8">
        <f t="shared" si="244"/>
        <v>53.725000000000001</v>
      </c>
      <c r="R1552" s="8">
        <f t="shared" si="245"/>
        <v>46.625</v>
      </c>
      <c r="S1552" s="8">
        <f t="shared" si="246"/>
        <v>38.674999999999997</v>
      </c>
      <c r="T1552" s="8">
        <f t="shared" si="247"/>
        <v>47.875</v>
      </c>
      <c r="U1552" s="7">
        <f t="shared" si="248"/>
        <v>46.341666666666661</v>
      </c>
      <c r="V1552" s="7">
        <f t="shared" si="249"/>
        <v>46.724999999999994</v>
      </c>
    </row>
    <row r="1553" spans="1:22" ht="13.5" x14ac:dyDescent="0.25">
      <c r="A1553" s="3">
        <f>RSI!A1553</f>
        <v>44575</v>
      </c>
      <c r="B1553" s="2">
        <f>RSI!B1553</f>
        <v>9.0783000000000005</v>
      </c>
      <c r="C1553" s="2">
        <f>RSI!I1553</f>
        <v>46.58929763465585</v>
      </c>
      <c r="D1553" s="2">
        <f>MACD!E1553</f>
        <v>-0.13290283887229926</v>
      </c>
      <c r="E1553" s="2">
        <f>MACD!F1553</f>
        <v>-0.13175083250691594</v>
      </c>
      <c r="F1553" s="2">
        <f>'Moving Avg'!D1553</f>
        <v>9.1994800000000012</v>
      </c>
      <c r="G1553" s="2">
        <f>'Moving Avg'!F1553</f>
        <v>9.1421099999999988</v>
      </c>
      <c r="H1553" s="2">
        <f>'Moving Avg'!G1553</f>
        <v>9.1681320000000017</v>
      </c>
      <c r="I1553" s="2">
        <f>'Moving Avg'!H1553</f>
        <v>8.732675499999992</v>
      </c>
      <c r="J1553" s="5" t="str">
        <f>OBV!F1553</f>
        <v>BEARISH</v>
      </c>
      <c r="K1553" s="5" t="str">
        <f>OBV!G1553</f>
        <v>WEAK</v>
      </c>
      <c r="L1553" s="5" t="str">
        <f>OBV!H1553</f>
        <v>CONFIRMED BEARISH</v>
      </c>
      <c r="M1553" s="7">
        <f t="shared" si="240"/>
        <v>25</v>
      </c>
      <c r="N1553" s="7">
        <f t="shared" si="241"/>
        <v>45</v>
      </c>
      <c r="O1553" s="7">
        <f t="shared" si="242"/>
        <v>50</v>
      </c>
      <c r="P1553" s="7">
        <f t="shared" si="243"/>
        <v>0</v>
      </c>
      <c r="Q1553" s="8">
        <f t="shared" si="244"/>
        <v>32</v>
      </c>
      <c r="R1553" s="8">
        <f t="shared" si="245"/>
        <v>31.5</v>
      </c>
      <c r="S1553" s="8">
        <f t="shared" si="246"/>
        <v>23</v>
      </c>
      <c r="T1553" s="8">
        <f t="shared" si="247"/>
        <v>30</v>
      </c>
      <c r="U1553" s="7">
        <f t="shared" si="248"/>
        <v>28.833333333333332</v>
      </c>
      <c r="V1553" s="7">
        <f t="shared" si="249"/>
        <v>29.125</v>
      </c>
    </row>
    <row r="1554" spans="1:22" ht="13.5" x14ac:dyDescent="0.25">
      <c r="A1554" s="3">
        <f>RSI!A1554</f>
        <v>44578</v>
      </c>
      <c r="B1554" s="2">
        <f>RSI!B1554</f>
        <v>9.1852</v>
      </c>
      <c r="C1554" s="2">
        <f>RSI!I1554</f>
        <v>50.360773235442949</v>
      </c>
      <c r="D1554" s="2">
        <f>MACD!E1554</f>
        <v>-4.4783071368014404E-2</v>
      </c>
      <c r="E1554" s="2">
        <f>MACD!F1554</f>
        <v>-0.11435728027913564</v>
      </c>
      <c r="F1554" s="2">
        <f>'Moving Avg'!D1554</f>
        <v>9.2065999999999999</v>
      </c>
      <c r="G1554" s="2">
        <f>'Moving Avg'!F1554</f>
        <v>9.143535</v>
      </c>
      <c r="H1554" s="2">
        <f>'Moving Avg'!G1554</f>
        <v>9.1668480000000017</v>
      </c>
      <c r="I1554" s="2">
        <f>'Moving Avg'!H1554</f>
        <v>8.7398904999999907</v>
      </c>
      <c r="J1554" s="5" t="str">
        <f>OBV!F1554</f>
        <v>BEARISH</v>
      </c>
      <c r="K1554" s="5" t="str">
        <f>OBV!G1554</f>
        <v>NEUTRAL</v>
      </c>
      <c r="L1554" s="5" t="str">
        <f>OBV!H1554</f>
        <v>BEARISH DIVERGENCE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16.5</v>
      </c>
      <c r="Q1554" s="8">
        <f t="shared" si="244"/>
        <v>18.725000000000001</v>
      </c>
      <c r="R1554" s="8">
        <f t="shared" si="245"/>
        <v>26.625</v>
      </c>
      <c r="S1554" s="8">
        <f t="shared" si="246"/>
        <v>23.675000000000001</v>
      </c>
      <c r="T1554" s="8">
        <f t="shared" si="247"/>
        <v>22.875</v>
      </c>
      <c r="U1554" s="7">
        <f t="shared" si="248"/>
        <v>23.008333333333336</v>
      </c>
      <c r="V1554" s="7">
        <f t="shared" si="249"/>
        <v>22.975000000000001</v>
      </c>
    </row>
    <row r="1555" spans="1:22" ht="13.5" x14ac:dyDescent="0.25">
      <c r="A1555" s="3">
        <f>RSI!A1555</f>
        <v>44579</v>
      </c>
      <c r="B1555" s="2">
        <f>RSI!B1555</f>
        <v>9.1852</v>
      </c>
      <c r="C1555" s="2">
        <f>RSI!I1555</f>
        <v>50.360773235442963</v>
      </c>
      <c r="D1555" s="2">
        <f>MACD!E1555</f>
        <v>2.4243903985690096E-2</v>
      </c>
      <c r="E1555" s="2">
        <f>MACD!F1555</f>
        <v>-8.6637043426170499E-2</v>
      </c>
      <c r="F1555" s="2">
        <f>'Moving Avg'!D1555</f>
        <v>9.1923400000000015</v>
      </c>
      <c r="G1555" s="2">
        <f>'Moving Avg'!F1555</f>
        <v>9.1449600000000011</v>
      </c>
      <c r="H1555" s="2">
        <f>'Moving Avg'!G1555</f>
        <v>9.1655639999999998</v>
      </c>
      <c r="I1555" s="2">
        <f>'Moving Avg'!H1555</f>
        <v>8.7471054999999911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16.5</v>
      </c>
      <c r="Q1555" s="8">
        <f t="shared" si="244"/>
        <v>18.725000000000001</v>
      </c>
      <c r="R1555" s="8">
        <f t="shared" si="245"/>
        <v>26.625</v>
      </c>
      <c r="S1555" s="8">
        <f t="shared" si="246"/>
        <v>23.675000000000001</v>
      </c>
      <c r="T1555" s="8">
        <f t="shared" si="247"/>
        <v>22.875</v>
      </c>
      <c r="U1555" s="7">
        <f t="shared" si="248"/>
        <v>23.008333333333336</v>
      </c>
      <c r="V1555" s="7">
        <f t="shared" si="249"/>
        <v>22.975000000000001</v>
      </c>
    </row>
    <row r="1556" spans="1:22" ht="13.5" x14ac:dyDescent="0.25">
      <c r="A1556" s="3">
        <f>RSI!A1556</f>
        <v>44580</v>
      </c>
      <c r="B1556" s="2">
        <f>RSI!B1556</f>
        <v>9.1852</v>
      </c>
      <c r="C1556" s="2">
        <f>RSI!I1556</f>
        <v>50.360773235442963</v>
      </c>
      <c r="D1556" s="2">
        <f>MACD!E1556</f>
        <v>3.4350578077784633E-2</v>
      </c>
      <c r="E1556" s="2">
        <f>MACD!F1556</f>
        <v>-6.2439519125379477E-2</v>
      </c>
      <c r="F1556" s="2">
        <f>'Moving Avg'!D1556</f>
        <v>9.1780800000000013</v>
      </c>
      <c r="G1556" s="2">
        <f>'Moving Avg'!F1556</f>
        <v>9.1641999999999992</v>
      </c>
      <c r="H1556" s="2">
        <f>'Moving Avg'!G1556</f>
        <v>9.1642800000000015</v>
      </c>
      <c r="I1556" s="2">
        <f>'Moving Avg'!H1556</f>
        <v>8.7543204999999915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  <c r="M1556" s="7">
        <f t="shared" si="240"/>
        <v>25</v>
      </c>
      <c r="N1556" s="7">
        <f t="shared" si="241"/>
        <v>0</v>
      </c>
      <c r="O1556" s="7">
        <f t="shared" si="242"/>
        <v>50</v>
      </c>
      <c r="P1556" s="7">
        <f t="shared" si="243"/>
        <v>16.5</v>
      </c>
      <c r="Q1556" s="8">
        <f t="shared" si="244"/>
        <v>18.725000000000001</v>
      </c>
      <c r="R1556" s="8">
        <f t="shared" si="245"/>
        <v>26.625</v>
      </c>
      <c r="S1556" s="8">
        <f t="shared" si="246"/>
        <v>23.675000000000001</v>
      </c>
      <c r="T1556" s="8">
        <f t="shared" si="247"/>
        <v>22.875</v>
      </c>
      <c r="U1556" s="7">
        <f t="shared" si="248"/>
        <v>23.008333333333336</v>
      </c>
      <c r="V1556" s="7">
        <f t="shared" si="249"/>
        <v>22.975000000000001</v>
      </c>
    </row>
    <row r="1557" spans="1:22" ht="13.5" x14ac:dyDescent="0.25">
      <c r="A1557" s="3">
        <f>RSI!A1557</f>
        <v>44581</v>
      </c>
      <c r="B1557" s="2">
        <f>RSI!B1557</f>
        <v>9.1852</v>
      </c>
      <c r="C1557" s="2">
        <f>RSI!I1557</f>
        <v>50.360773235442963</v>
      </c>
      <c r="D1557" s="2">
        <f>MACD!E1557</f>
        <v>2.5313350337087925E-2</v>
      </c>
      <c r="E1557" s="2">
        <f>MACD!F1557</f>
        <v>-4.4888945232886002E-2</v>
      </c>
      <c r="F1557" s="2">
        <f>'Moving Avg'!D1557</f>
        <v>9.1638200000000012</v>
      </c>
      <c r="G1557" s="2">
        <f>'Moving Avg'!F1557</f>
        <v>9.1870000000000012</v>
      </c>
      <c r="H1557" s="2">
        <f>'Moving Avg'!G1557</f>
        <v>9.1629960000000015</v>
      </c>
      <c r="I1557" s="2">
        <f>'Moving Avg'!H1557</f>
        <v>8.7612734999999908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16.5</v>
      </c>
      <c r="Q1557" s="8">
        <f t="shared" si="244"/>
        <v>18.725000000000001</v>
      </c>
      <c r="R1557" s="8">
        <f t="shared" si="245"/>
        <v>26.625</v>
      </c>
      <c r="S1557" s="8">
        <f t="shared" si="246"/>
        <v>23.675000000000001</v>
      </c>
      <c r="T1557" s="8">
        <f t="shared" si="247"/>
        <v>22.875</v>
      </c>
      <c r="U1557" s="7">
        <f t="shared" si="248"/>
        <v>23.008333333333336</v>
      </c>
      <c r="V1557" s="7">
        <f t="shared" si="249"/>
        <v>22.975000000000001</v>
      </c>
    </row>
    <row r="1558" spans="1:22" ht="13.5" x14ac:dyDescent="0.25">
      <c r="A1558" s="3">
        <f>RSI!A1558</f>
        <v>44582</v>
      </c>
      <c r="B1558" s="2">
        <f>RSI!B1558</f>
        <v>9.2350999999999992</v>
      </c>
      <c r="C1558" s="2">
        <f>RSI!I1558</f>
        <v>52.468090145007665</v>
      </c>
      <c r="D1558" s="2">
        <f>MACD!E1558</f>
        <v>3.036950124865534E-2</v>
      </c>
      <c r="E1558" s="2">
        <f>MACD!F1558</f>
        <v>-2.9837255936577732E-2</v>
      </c>
      <c r="F1558" s="2">
        <f>'Moving Avg'!D1558</f>
        <v>9.1951799999999988</v>
      </c>
      <c r="G1558" s="2">
        <f>'Moving Avg'!F1558</f>
        <v>9.2094450000000023</v>
      </c>
      <c r="H1558" s="2">
        <f>'Moving Avg'!G1558</f>
        <v>9.1627100000000006</v>
      </c>
      <c r="I1558" s="2">
        <f>'Moving Avg'!H1558</f>
        <v>8.7684759999999908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83.5</v>
      </c>
      <c r="Q1558" s="8">
        <f t="shared" si="244"/>
        <v>28.774999999999999</v>
      </c>
      <c r="R1558" s="8">
        <f t="shared" si="245"/>
        <v>43.375</v>
      </c>
      <c r="S1558" s="8">
        <f t="shared" si="246"/>
        <v>53.825000000000003</v>
      </c>
      <c r="T1558" s="8">
        <f t="shared" si="247"/>
        <v>39.625</v>
      </c>
      <c r="U1558" s="7">
        <f t="shared" si="248"/>
        <v>41.991666666666667</v>
      </c>
      <c r="V1558" s="7">
        <f t="shared" si="249"/>
        <v>41.400000000000006</v>
      </c>
    </row>
    <row r="1559" spans="1:22" ht="13.5" x14ac:dyDescent="0.25">
      <c r="A1559" s="3">
        <f>RSI!A1559</f>
        <v>44585</v>
      </c>
      <c r="B1559" s="2">
        <f>RSI!B1559</f>
        <v>9.2350999999999992</v>
      </c>
      <c r="C1559" s="2">
        <f>RSI!I1559</f>
        <v>52.46809014500765</v>
      </c>
      <c r="D1559" s="2">
        <f>MACD!E1559</f>
        <v>1.677110664947179E-2</v>
      </c>
      <c r="E1559" s="2">
        <f>MACD!F1559</f>
        <v>-2.0515583419367829E-2</v>
      </c>
      <c r="F1559" s="2">
        <f>'Moving Avg'!D1559</f>
        <v>9.2051600000000011</v>
      </c>
      <c r="G1559" s="2">
        <f>'Moving Avg'!F1559</f>
        <v>9.2322450000000007</v>
      </c>
      <c r="H1559" s="2">
        <f>'Moving Avg'!G1559</f>
        <v>9.1628519999999991</v>
      </c>
      <c r="I1559" s="2">
        <f>'Moving Avg'!H1559</f>
        <v>8.7756784999999908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25</v>
      </c>
      <c r="N1559" s="7">
        <f t="shared" si="241"/>
        <v>0</v>
      </c>
      <c r="O1559" s="7">
        <f t="shared" si="242"/>
        <v>50</v>
      </c>
      <c r="P1559" s="7">
        <f t="shared" si="243"/>
        <v>83.5</v>
      </c>
      <c r="Q1559" s="8">
        <f t="shared" si="244"/>
        <v>28.774999999999999</v>
      </c>
      <c r="R1559" s="8">
        <f t="shared" si="245"/>
        <v>43.375</v>
      </c>
      <c r="S1559" s="8">
        <f t="shared" si="246"/>
        <v>53.825000000000003</v>
      </c>
      <c r="T1559" s="8">
        <f t="shared" si="247"/>
        <v>39.625</v>
      </c>
      <c r="U1559" s="7">
        <f t="shared" si="248"/>
        <v>41.991666666666667</v>
      </c>
      <c r="V1559" s="7">
        <f t="shared" si="249"/>
        <v>41.400000000000006</v>
      </c>
    </row>
    <row r="1560" spans="1:22" ht="13.5" x14ac:dyDescent="0.25">
      <c r="A1560" s="3">
        <f>RSI!A1560</f>
        <v>44586</v>
      </c>
      <c r="B1560" s="2">
        <f>RSI!B1560</f>
        <v>9.1567000000000007</v>
      </c>
      <c r="C1560" s="2">
        <f>RSI!I1560</f>
        <v>48.700826136678053</v>
      </c>
      <c r="D1560" s="2">
        <f>MACD!E1560</f>
        <v>2.7205172343563788E-2</v>
      </c>
      <c r="E1560" s="2">
        <f>MACD!F1560</f>
        <v>-1.0971432266781506E-2</v>
      </c>
      <c r="F1560" s="2">
        <f>'Moving Avg'!D1560</f>
        <v>9.1994599999999984</v>
      </c>
      <c r="G1560" s="2">
        <f>'Moving Avg'!F1560</f>
        <v>9.2340250000000008</v>
      </c>
      <c r="H1560" s="2">
        <f>'Moving Avg'!G1560</f>
        <v>9.1612840000000002</v>
      </c>
      <c r="I1560" s="2">
        <f>'Moving Avg'!H1560</f>
        <v>8.782816499999992</v>
      </c>
      <c r="J1560" s="5" t="str">
        <f>OBV!F1560</f>
        <v>BULLISH</v>
      </c>
      <c r="K1560" s="5" t="str">
        <f>OBV!G1560</f>
        <v>NEUTRAL</v>
      </c>
      <c r="L1560" s="5" t="str">
        <f>OBV!H1560</f>
        <v>BULLISH DIVERGENCE</v>
      </c>
      <c r="M1560" s="7">
        <f t="shared" si="240"/>
        <v>25</v>
      </c>
      <c r="N1560" s="7">
        <f t="shared" si="241"/>
        <v>0</v>
      </c>
      <c r="O1560" s="7">
        <f t="shared" si="242"/>
        <v>50</v>
      </c>
      <c r="P1560" s="7">
        <f t="shared" si="243"/>
        <v>66.5</v>
      </c>
      <c r="Q1560" s="8">
        <f t="shared" si="244"/>
        <v>26.225000000000001</v>
      </c>
      <c r="R1560" s="8">
        <f t="shared" si="245"/>
        <v>39.125</v>
      </c>
      <c r="S1560" s="8">
        <f t="shared" si="246"/>
        <v>46.174999999999997</v>
      </c>
      <c r="T1560" s="8">
        <f t="shared" si="247"/>
        <v>35.375</v>
      </c>
      <c r="U1560" s="7">
        <f t="shared" si="248"/>
        <v>37.174999999999997</v>
      </c>
      <c r="V1560" s="7">
        <f t="shared" si="249"/>
        <v>36.724999999999994</v>
      </c>
    </row>
    <row r="1561" spans="1:22" ht="13.5" x14ac:dyDescent="0.25">
      <c r="A1561" s="3">
        <f>RSI!A1561</f>
        <v>44587</v>
      </c>
      <c r="B1561" s="2">
        <f>RSI!B1561</f>
        <v>9.1567000000000007</v>
      </c>
      <c r="C1561" s="2">
        <f>RSI!I1561</f>
        <v>48.700826136678046</v>
      </c>
      <c r="D1561" s="2">
        <f>MACD!E1561</f>
        <v>3.6207301621345778E-2</v>
      </c>
      <c r="E1561" s="2">
        <f>MACD!F1561</f>
        <v>-1.53568548915605E-3</v>
      </c>
      <c r="F1561" s="2">
        <f>'Moving Avg'!D1561</f>
        <v>9.193760000000001</v>
      </c>
      <c r="G1561" s="2">
        <f>'Moving Avg'!F1561</f>
        <v>9.2365200000000005</v>
      </c>
      <c r="H1561" s="2">
        <f>'Moving Avg'!G1561</f>
        <v>9.1597159999999995</v>
      </c>
      <c r="I1561" s="2">
        <f>'Moving Avg'!H1561</f>
        <v>8.7899214999999931</v>
      </c>
      <c r="J1561" s="5" t="str">
        <f>OBV!F1561</f>
        <v>BULLISH</v>
      </c>
      <c r="K1561" s="5" t="str">
        <f>OBV!G1561</f>
        <v>NEUTRAL</v>
      </c>
      <c r="L1561" s="5" t="str">
        <f>OBV!H1561</f>
        <v>BULLISH DIVERGENCE</v>
      </c>
      <c r="M1561" s="7">
        <f t="shared" si="240"/>
        <v>25</v>
      </c>
      <c r="N1561" s="7">
        <f t="shared" si="241"/>
        <v>0</v>
      </c>
      <c r="O1561" s="7">
        <f t="shared" si="242"/>
        <v>50</v>
      </c>
      <c r="P1561" s="7">
        <f t="shared" si="243"/>
        <v>66.5</v>
      </c>
      <c r="Q1561" s="8">
        <f t="shared" si="244"/>
        <v>26.225000000000001</v>
      </c>
      <c r="R1561" s="8">
        <f t="shared" si="245"/>
        <v>39.125</v>
      </c>
      <c r="S1561" s="8">
        <f t="shared" si="246"/>
        <v>46.174999999999997</v>
      </c>
      <c r="T1561" s="8">
        <f t="shared" si="247"/>
        <v>35.375</v>
      </c>
      <c r="U1561" s="7">
        <f t="shared" si="248"/>
        <v>37.174999999999997</v>
      </c>
      <c r="V1561" s="7">
        <f t="shared" si="249"/>
        <v>36.724999999999994</v>
      </c>
    </row>
    <row r="1562" spans="1:22" ht="13.5" x14ac:dyDescent="0.25">
      <c r="A1562" s="3">
        <f>RSI!A1562</f>
        <v>44588</v>
      </c>
      <c r="B1562" s="2">
        <f>RSI!B1562</f>
        <v>9.1923999999999992</v>
      </c>
      <c r="C1562" s="2">
        <f>RSI!I1562</f>
        <v>50.574954770220053</v>
      </c>
      <c r="D1562" s="2">
        <f>MACD!E1562</f>
        <v>4.1340510581186152E-2</v>
      </c>
      <c r="E1562" s="2">
        <f>MACD!F1562</f>
        <v>7.039553724912391E-3</v>
      </c>
      <c r="F1562" s="2">
        <f>'Moving Avg'!D1562</f>
        <v>9.1951999999999998</v>
      </c>
      <c r="G1562" s="2">
        <f>'Moving Avg'!F1562</f>
        <v>9.2383050000000004</v>
      </c>
      <c r="H1562" s="2">
        <f>'Moving Avg'!G1562</f>
        <v>9.1585760000000001</v>
      </c>
      <c r="I1562" s="2">
        <f>'Moving Avg'!H1562</f>
        <v>8.7969104999999921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25</v>
      </c>
      <c r="N1562" s="7">
        <f t="shared" si="241"/>
        <v>0</v>
      </c>
      <c r="O1562" s="7">
        <f t="shared" si="242"/>
        <v>50</v>
      </c>
      <c r="P1562" s="7">
        <f t="shared" si="243"/>
        <v>83.5</v>
      </c>
      <c r="Q1562" s="8">
        <f t="shared" si="244"/>
        <v>28.774999999999999</v>
      </c>
      <c r="R1562" s="8">
        <f t="shared" si="245"/>
        <v>43.375</v>
      </c>
      <c r="S1562" s="8">
        <f t="shared" si="246"/>
        <v>53.825000000000003</v>
      </c>
      <c r="T1562" s="8">
        <f t="shared" si="247"/>
        <v>39.625</v>
      </c>
      <c r="U1562" s="7">
        <f t="shared" si="248"/>
        <v>41.991666666666667</v>
      </c>
      <c r="V1562" s="7">
        <f t="shared" si="249"/>
        <v>41.400000000000006</v>
      </c>
    </row>
    <row r="1563" spans="1:22" ht="13.5" x14ac:dyDescent="0.25">
      <c r="A1563" s="3">
        <f>RSI!A1563</f>
        <v>44589</v>
      </c>
      <c r="B1563" s="2">
        <f>RSI!B1563</f>
        <v>9.1923999999999992</v>
      </c>
      <c r="C1563" s="2">
        <f>RSI!I1563</f>
        <v>50.574954770220053</v>
      </c>
      <c r="D1563" s="2">
        <f>MACD!E1563</f>
        <v>1.8206238278143161E-2</v>
      </c>
      <c r="E1563" s="2">
        <f>MACD!F1563</f>
        <v>9.2728906355585457E-3</v>
      </c>
      <c r="F1563" s="2">
        <f>'Moving Avg'!D1563</f>
        <v>9.1866599999999998</v>
      </c>
      <c r="G1563" s="2">
        <f>'Moving Avg'!F1563</f>
        <v>9.2400899999999986</v>
      </c>
      <c r="H1563" s="2">
        <f>'Moving Avg'!G1563</f>
        <v>9.1574360000000006</v>
      </c>
      <c r="I1563" s="2">
        <f>'Moving Avg'!H1563</f>
        <v>8.8034079999999921</v>
      </c>
      <c r="J1563" s="5" t="str">
        <f>OBV!F1563</f>
        <v>BULLISH</v>
      </c>
      <c r="K1563" s="5" t="str">
        <f>OBV!G1563</f>
        <v>NEUTRAL</v>
      </c>
      <c r="L1563" s="5" t="str">
        <f>OBV!H1563</f>
        <v>BULLISH DIVERGENCE</v>
      </c>
      <c r="M1563" s="7">
        <f t="shared" si="240"/>
        <v>25</v>
      </c>
      <c r="N1563" s="7">
        <f t="shared" si="241"/>
        <v>0</v>
      </c>
      <c r="O1563" s="7">
        <f t="shared" si="242"/>
        <v>50</v>
      </c>
      <c r="P1563" s="7">
        <f t="shared" si="243"/>
        <v>66.5</v>
      </c>
      <c r="Q1563" s="8">
        <f t="shared" si="244"/>
        <v>26.225000000000001</v>
      </c>
      <c r="R1563" s="8">
        <f t="shared" si="245"/>
        <v>39.125</v>
      </c>
      <c r="S1563" s="8">
        <f t="shared" si="246"/>
        <v>46.174999999999997</v>
      </c>
      <c r="T1563" s="8">
        <f t="shared" si="247"/>
        <v>35.375</v>
      </c>
      <c r="U1563" s="7">
        <f t="shared" si="248"/>
        <v>37.174999999999997</v>
      </c>
      <c r="V1563" s="7">
        <f t="shared" si="249"/>
        <v>36.724999999999994</v>
      </c>
    </row>
    <row r="1564" spans="1:22" ht="13.5" x14ac:dyDescent="0.25">
      <c r="A1564" s="3">
        <f>RSI!A1564</f>
        <v>44592</v>
      </c>
      <c r="B1564" s="2">
        <f>RSI!B1564</f>
        <v>9.2279999999999998</v>
      </c>
      <c r="C1564" s="2">
        <f>RSI!I1564</f>
        <v>52.578572192568082</v>
      </c>
      <c r="D1564" s="2">
        <f>MACD!E1564</f>
        <v>1.2382449570310428E-2</v>
      </c>
      <c r="E1564" s="2">
        <f>MACD!F1564</f>
        <v>9.8948024225089214E-3</v>
      </c>
      <c r="F1564" s="2">
        <f>'Moving Avg'!D1564</f>
        <v>9.1852400000000003</v>
      </c>
      <c r="G1564" s="2">
        <f>'Moving Avg'!F1564</f>
        <v>9.2204949999999979</v>
      </c>
      <c r="H1564" s="2">
        <f>'Moving Avg'!G1564</f>
        <v>9.1570080000000011</v>
      </c>
      <c r="I1564" s="2">
        <f>'Moving Avg'!H1564</f>
        <v>8.8095924999999937</v>
      </c>
      <c r="J1564" s="5" t="str">
        <f>OBV!F1564</f>
        <v>BULLISH</v>
      </c>
      <c r="K1564" s="5" t="str">
        <f>OBV!G1564</f>
        <v>STRONG</v>
      </c>
      <c r="L1564" s="5" t="str">
        <f>OBV!H1564</f>
        <v>BULLISH DIVERGENCE</v>
      </c>
      <c r="M1564" s="7">
        <f t="shared" si="240"/>
        <v>25</v>
      </c>
      <c r="N1564" s="7">
        <f t="shared" si="241"/>
        <v>0</v>
      </c>
      <c r="O1564" s="7">
        <f t="shared" si="242"/>
        <v>50</v>
      </c>
      <c r="P1564" s="7">
        <f t="shared" si="243"/>
        <v>83</v>
      </c>
      <c r="Q1564" s="8">
        <f t="shared" si="244"/>
        <v>28.7</v>
      </c>
      <c r="R1564" s="8">
        <f t="shared" si="245"/>
        <v>43.25</v>
      </c>
      <c r="S1564" s="8">
        <f t="shared" si="246"/>
        <v>53.6</v>
      </c>
      <c r="T1564" s="8">
        <f t="shared" si="247"/>
        <v>39.5</v>
      </c>
      <c r="U1564" s="7">
        <f t="shared" si="248"/>
        <v>41.85</v>
      </c>
      <c r="V1564" s="7">
        <f t="shared" si="249"/>
        <v>41.262500000000003</v>
      </c>
    </row>
    <row r="1565" spans="1:22" ht="13.5" x14ac:dyDescent="0.25">
      <c r="A1565" s="3">
        <f>RSI!A1565</f>
        <v>44593</v>
      </c>
      <c r="B1565" s="2">
        <f>RSI!B1565</f>
        <v>9.2422000000000004</v>
      </c>
      <c r="C1565" s="2">
        <f>RSI!I1565</f>
        <v>53.390220343569233</v>
      </c>
      <c r="D1565" s="2">
        <f>MACD!E1565</f>
        <v>6.1389404736296171E-3</v>
      </c>
      <c r="E1565" s="2">
        <f>MACD!F1565</f>
        <v>9.1436300327330609E-3</v>
      </c>
      <c r="F1565" s="2">
        <f>'Moving Avg'!D1565</f>
        <v>9.2023400000000013</v>
      </c>
      <c r="G1565" s="2">
        <f>'Moving Avg'!F1565</f>
        <v>9.2033899999999988</v>
      </c>
      <c r="H1565" s="2">
        <f>'Moving Avg'!G1565</f>
        <v>9.1568640000000023</v>
      </c>
      <c r="I1565" s="2">
        <f>'Moving Avg'!H1565</f>
        <v>8.8158479999999919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  <c r="M1565" s="7">
        <f t="shared" si="240"/>
        <v>25</v>
      </c>
      <c r="N1565" s="7">
        <f t="shared" si="241"/>
        <v>45</v>
      </c>
      <c r="O1565" s="7">
        <f t="shared" si="242"/>
        <v>50</v>
      </c>
      <c r="P1565" s="7">
        <f t="shared" si="243"/>
        <v>100</v>
      </c>
      <c r="Q1565" s="8">
        <f t="shared" si="244"/>
        <v>47</v>
      </c>
      <c r="R1565" s="8">
        <f t="shared" si="245"/>
        <v>56.5</v>
      </c>
      <c r="S1565" s="8">
        <f t="shared" si="246"/>
        <v>68</v>
      </c>
      <c r="T1565" s="8">
        <f t="shared" si="247"/>
        <v>55</v>
      </c>
      <c r="U1565" s="7">
        <f t="shared" si="248"/>
        <v>57.166666666666664</v>
      </c>
      <c r="V1565" s="7">
        <f t="shared" si="249"/>
        <v>56.625</v>
      </c>
    </row>
    <row r="1566" spans="1:22" ht="13.5" x14ac:dyDescent="0.25">
      <c r="A1566" s="3">
        <f>RSI!A1566</f>
        <v>44594</v>
      </c>
      <c r="B1566" s="2">
        <f>RSI!B1566</f>
        <v>9.2636000000000003</v>
      </c>
      <c r="C1566" s="2">
        <f>RSI!I1566</f>
        <v>54.64996046101826</v>
      </c>
      <c r="D1566" s="2">
        <f>MACD!E1566</f>
        <v>-1.0574149778861397E-3</v>
      </c>
      <c r="E1566" s="2">
        <f>MACD!F1566</f>
        <v>7.1034210306092213E-3</v>
      </c>
      <c r="F1566" s="2">
        <f>'Moving Avg'!D1566</f>
        <v>9.2237200000000001</v>
      </c>
      <c r="G1566" s="2">
        <f>'Moving Avg'!F1566</f>
        <v>9.2030349999999981</v>
      </c>
      <c r="H1566" s="2">
        <f>'Moving Avg'!G1566</f>
        <v>9.1572920000000018</v>
      </c>
      <c r="I1566" s="2">
        <f>'Moving Avg'!H1566</f>
        <v>8.8222104999999917</v>
      </c>
      <c r="J1566" s="5" t="str">
        <f>OBV!F1566</f>
        <v>BULLISH</v>
      </c>
      <c r="K1566" s="5" t="str">
        <f>OBV!G1566</f>
        <v>STRONG</v>
      </c>
      <c r="L1566" s="5" t="str">
        <f>OBV!H1566</f>
        <v>CONFIRMED BULLISH</v>
      </c>
      <c r="M1566" s="7">
        <f t="shared" si="240"/>
        <v>25</v>
      </c>
      <c r="N1566" s="7">
        <f t="shared" si="241"/>
        <v>45</v>
      </c>
      <c r="O1566" s="7">
        <f t="shared" si="242"/>
        <v>50</v>
      </c>
      <c r="P1566" s="7">
        <f t="shared" si="243"/>
        <v>100</v>
      </c>
      <c r="Q1566" s="8">
        <f t="shared" si="244"/>
        <v>47</v>
      </c>
      <c r="R1566" s="8">
        <f t="shared" si="245"/>
        <v>56.5</v>
      </c>
      <c r="S1566" s="8">
        <f t="shared" si="246"/>
        <v>68</v>
      </c>
      <c r="T1566" s="8">
        <f t="shared" si="247"/>
        <v>55</v>
      </c>
      <c r="U1566" s="7">
        <f t="shared" si="248"/>
        <v>57.166666666666664</v>
      </c>
      <c r="V1566" s="7">
        <f t="shared" si="249"/>
        <v>56.625</v>
      </c>
    </row>
    <row r="1567" spans="1:22" ht="13.5" x14ac:dyDescent="0.25">
      <c r="A1567" s="3">
        <f>RSI!A1567</f>
        <v>44595</v>
      </c>
      <c r="B1567" s="2">
        <f>RSI!B1567</f>
        <v>9.2706999999999997</v>
      </c>
      <c r="C1567" s="2">
        <f>RSI!I1567</f>
        <v>55.083708041307048</v>
      </c>
      <c r="D1567" s="2">
        <f>MACD!E1567</f>
        <v>-8.1029081096684052E-3</v>
      </c>
      <c r="E1567" s="2">
        <f>MACD!F1567</f>
        <v>4.0621552025536965E-3</v>
      </c>
      <c r="F1567" s="2">
        <f>'Moving Avg'!D1567</f>
        <v>9.2393800000000006</v>
      </c>
      <c r="G1567" s="2">
        <f>'Moving Avg'!F1567</f>
        <v>9.208734999999999</v>
      </c>
      <c r="H1567" s="2">
        <f>'Moving Avg'!G1567</f>
        <v>9.1578620000000033</v>
      </c>
      <c r="I1567" s="2">
        <f>'Moving Avg'!H1567</f>
        <v>8.8286084999999925</v>
      </c>
      <c r="J1567" s="5" t="str">
        <f>OBV!F1567</f>
        <v>BULLISH</v>
      </c>
      <c r="K1567" s="5" t="str">
        <f>OBV!G1567</f>
        <v>STRONG</v>
      </c>
      <c r="L1567" s="5" t="str">
        <f>OBV!H1567</f>
        <v>CONFIRMED BULLISH</v>
      </c>
      <c r="M1567" s="7">
        <f t="shared" si="240"/>
        <v>25</v>
      </c>
      <c r="N1567" s="7">
        <f t="shared" si="241"/>
        <v>45</v>
      </c>
      <c r="O1567" s="7">
        <f t="shared" si="242"/>
        <v>50</v>
      </c>
      <c r="P1567" s="7">
        <f t="shared" si="243"/>
        <v>100</v>
      </c>
      <c r="Q1567" s="8">
        <f t="shared" si="244"/>
        <v>47</v>
      </c>
      <c r="R1567" s="8">
        <f t="shared" si="245"/>
        <v>56.5</v>
      </c>
      <c r="S1567" s="8">
        <f t="shared" si="246"/>
        <v>68</v>
      </c>
      <c r="T1567" s="8">
        <f t="shared" si="247"/>
        <v>55</v>
      </c>
      <c r="U1567" s="7">
        <f t="shared" si="248"/>
        <v>57.166666666666664</v>
      </c>
      <c r="V1567" s="7">
        <f t="shared" si="249"/>
        <v>56.625</v>
      </c>
    </row>
    <row r="1568" spans="1:22" ht="13.5" x14ac:dyDescent="0.25">
      <c r="A1568" s="3">
        <f>RSI!A1568</f>
        <v>44596</v>
      </c>
      <c r="B1568" s="2">
        <f>RSI!B1568</f>
        <v>9.4559999999999995</v>
      </c>
      <c r="C1568" s="2">
        <f>RSI!I1568</f>
        <v>64.599942204358086</v>
      </c>
      <c r="D1568" s="2">
        <f>MACD!E1568</f>
        <v>-2.055390235126886E-2</v>
      </c>
      <c r="E1568" s="2">
        <f>MACD!F1568</f>
        <v>-8.6105630821081474E-4</v>
      </c>
      <c r="F1568" s="2">
        <f>'Moving Avg'!D1568</f>
        <v>9.2920999999999996</v>
      </c>
      <c r="G1568" s="2">
        <f>'Moving Avg'!F1568</f>
        <v>9.218354999999999</v>
      </c>
      <c r="H1568" s="2">
        <f>'Moving Avg'!G1568</f>
        <v>9.1625640000000033</v>
      </c>
      <c r="I1568" s="2">
        <f>'Moving Avg'!H1568</f>
        <v>8.83593299999999</v>
      </c>
      <c r="J1568" s="5" t="str">
        <f>OBV!F1568</f>
        <v>BULLISH</v>
      </c>
      <c r="K1568" s="5" t="str">
        <f>OBV!G1568</f>
        <v>STRONG</v>
      </c>
      <c r="L1568" s="5" t="str">
        <f>OBV!H1568</f>
        <v>CONFIRMED BULLISH</v>
      </c>
      <c r="M1568" s="7">
        <f t="shared" si="240"/>
        <v>25</v>
      </c>
      <c r="N1568" s="7">
        <f t="shared" si="241"/>
        <v>45</v>
      </c>
      <c r="O1568" s="7">
        <f t="shared" si="242"/>
        <v>50</v>
      </c>
      <c r="P1568" s="7">
        <f t="shared" si="243"/>
        <v>100</v>
      </c>
      <c r="Q1568" s="8">
        <f t="shared" si="244"/>
        <v>47</v>
      </c>
      <c r="R1568" s="8">
        <f t="shared" si="245"/>
        <v>56.5</v>
      </c>
      <c r="S1568" s="8">
        <f t="shared" si="246"/>
        <v>68</v>
      </c>
      <c r="T1568" s="8">
        <f t="shared" si="247"/>
        <v>55</v>
      </c>
      <c r="U1568" s="7">
        <f t="shared" si="248"/>
        <v>57.166666666666664</v>
      </c>
      <c r="V1568" s="7">
        <f t="shared" si="249"/>
        <v>56.625</v>
      </c>
    </row>
    <row r="1569" spans="1:22" ht="13.5" x14ac:dyDescent="0.25">
      <c r="A1569" s="3">
        <f>RSI!A1569</f>
        <v>44599</v>
      </c>
      <c r="B1569" s="2">
        <f>RSI!B1569</f>
        <v>9.7623999999999995</v>
      </c>
      <c r="C1569" s="2">
        <f>RSI!I1569</f>
        <v>74.297049950897701</v>
      </c>
      <c r="D1569" s="2">
        <f>MACD!E1569</f>
        <v>-5.5288397528006072E-2</v>
      </c>
      <c r="E1569" s="2">
        <f>MACD!F1569</f>
        <v>-1.1746524552169867E-2</v>
      </c>
      <c r="F1569" s="2">
        <f>'Moving Avg'!D1569</f>
        <v>9.3989799999999999</v>
      </c>
      <c r="G1569" s="2">
        <f>'Moving Avg'!F1569</f>
        <v>9.248994999999999</v>
      </c>
      <c r="H1569" s="2">
        <f>'Moving Avg'!G1569</f>
        <v>9.1729680000000045</v>
      </c>
      <c r="I1569" s="2">
        <f>'Moving Avg'!H1569</f>
        <v>8.8443309999999897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0</v>
      </c>
      <c r="N1569" s="7">
        <f t="shared" si="241"/>
        <v>100</v>
      </c>
      <c r="O1569" s="7">
        <f t="shared" si="242"/>
        <v>50</v>
      </c>
      <c r="P1569" s="7">
        <f t="shared" si="243"/>
        <v>100</v>
      </c>
      <c r="Q1569" s="8">
        <f t="shared" si="244"/>
        <v>57.5</v>
      </c>
      <c r="R1569" s="8">
        <f t="shared" si="245"/>
        <v>62.5</v>
      </c>
      <c r="S1569" s="8">
        <f t="shared" si="246"/>
        <v>72.5</v>
      </c>
      <c r="T1569" s="8">
        <f t="shared" si="247"/>
        <v>62.5</v>
      </c>
      <c r="U1569" s="7">
        <f t="shared" si="248"/>
        <v>64.166666666666671</v>
      </c>
      <c r="V1569" s="7">
        <f t="shared" si="249"/>
        <v>63.75</v>
      </c>
    </row>
    <row r="1570" spans="1:22" ht="13.5" x14ac:dyDescent="0.25">
      <c r="A1570" s="3">
        <f>RSI!A1570</f>
        <v>44600</v>
      </c>
      <c r="B1570" s="2">
        <f>RSI!B1570</f>
        <v>9.7482000000000006</v>
      </c>
      <c r="C1570" s="2">
        <f>RSI!I1570</f>
        <v>73.294982939888641</v>
      </c>
      <c r="D1570" s="2">
        <f>MACD!E1570</f>
        <v>-9.8890769560743053E-2</v>
      </c>
      <c r="E1570" s="2">
        <f>MACD!F1570</f>
        <v>-2.9175373553884505E-2</v>
      </c>
      <c r="F1570" s="2">
        <f>'Moving Avg'!D1570</f>
        <v>9.5001800000000003</v>
      </c>
      <c r="G1570" s="2">
        <f>'Moving Avg'!F1570</f>
        <v>9.2735800000000008</v>
      </c>
      <c r="H1570" s="2">
        <f>'Moving Avg'!G1570</f>
        <v>9.1829440000000044</v>
      </c>
      <c r="I1570" s="2">
        <f>'Moving Avg'!H1570</f>
        <v>8.8521339999999906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  <c r="M1570" s="7">
        <f t="shared" si="240"/>
        <v>0</v>
      </c>
      <c r="N1570" s="7">
        <f t="shared" si="241"/>
        <v>100</v>
      </c>
      <c r="O1570" s="7">
        <f t="shared" si="242"/>
        <v>50</v>
      </c>
      <c r="P1570" s="7">
        <f t="shared" si="243"/>
        <v>100</v>
      </c>
      <c r="Q1570" s="8">
        <f t="shared" si="244"/>
        <v>57.5</v>
      </c>
      <c r="R1570" s="8">
        <f t="shared" si="245"/>
        <v>62.5</v>
      </c>
      <c r="S1570" s="8">
        <f t="shared" si="246"/>
        <v>72.5</v>
      </c>
      <c r="T1570" s="8">
        <f t="shared" si="247"/>
        <v>62.5</v>
      </c>
      <c r="U1570" s="7">
        <f t="shared" si="248"/>
        <v>64.166666666666671</v>
      </c>
      <c r="V1570" s="7">
        <f t="shared" si="249"/>
        <v>63.75</v>
      </c>
    </row>
    <row r="1571" spans="1:22" ht="13.5" x14ac:dyDescent="0.25">
      <c r="A1571" s="3">
        <f>RSI!A1571</f>
        <v>44601</v>
      </c>
      <c r="B1571" s="2">
        <f>RSI!B1571</f>
        <v>9.7339000000000002</v>
      </c>
      <c r="C1571" s="2">
        <f>RSI!I1571</f>
        <v>72.238347017619901</v>
      </c>
      <c r="D1571" s="2">
        <f>MACD!E1571</f>
        <v>-0.13760669329509945</v>
      </c>
      <c r="E1571" s="2">
        <f>MACD!F1571</f>
        <v>-5.0861637502127494E-2</v>
      </c>
      <c r="F1571" s="2">
        <f>'Moving Avg'!D1571</f>
        <v>9.594240000000001</v>
      </c>
      <c r="G1571" s="2">
        <f>'Moving Avg'!F1571</f>
        <v>9.2974500000000013</v>
      </c>
      <c r="H1571" s="2">
        <f>'Moving Avg'!G1571</f>
        <v>9.1927780000000041</v>
      </c>
      <c r="I1571" s="2">
        <f>'Moving Avg'!H1571</f>
        <v>8.8598654999999891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  <c r="M1571" s="7">
        <f t="shared" si="240"/>
        <v>0</v>
      </c>
      <c r="N1571" s="7">
        <f t="shared" si="241"/>
        <v>100</v>
      </c>
      <c r="O1571" s="7">
        <f t="shared" si="242"/>
        <v>50</v>
      </c>
      <c r="P1571" s="7">
        <f t="shared" si="243"/>
        <v>83.5</v>
      </c>
      <c r="Q1571" s="8">
        <f t="shared" si="244"/>
        <v>55.024999999999999</v>
      </c>
      <c r="R1571" s="8">
        <f t="shared" si="245"/>
        <v>58.375</v>
      </c>
      <c r="S1571" s="8">
        <f t="shared" si="246"/>
        <v>65.075000000000003</v>
      </c>
      <c r="T1571" s="8">
        <f t="shared" si="247"/>
        <v>58.375</v>
      </c>
      <c r="U1571" s="7">
        <f t="shared" si="248"/>
        <v>59.491666666666674</v>
      </c>
      <c r="V1571" s="7">
        <f t="shared" si="249"/>
        <v>59.212500000000006</v>
      </c>
    </row>
    <row r="1572" spans="1:22" ht="13.5" x14ac:dyDescent="0.25">
      <c r="A1572" s="3">
        <f>RSI!A1572</f>
        <v>44602</v>
      </c>
      <c r="B1572" s="2">
        <f>RSI!B1572</f>
        <v>9.5486000000000004</v>
      </c>
      <c r="C1572" s="2">
        <f>RSI!I1572</f>
        <v>60.13970836092281</v>
      </c>
      <c r="D1572" s="2">
        <f>MACD!E1572</f>
        <v>-0.15373105869044856</v>
      </c>
      <c r="E1572" s="2">
        <f>MACD!F1572</f>
        <v>-7.1435521739791716E-2</v>
      </c>
      <c r="F1572" s="2">
        <f>'Moving Avg'!D1572</f>
        <v>9.6498200000000001</v>
      </c>
      <c r="G1572" s="2">
        <f>'Moving Avg'!F1572</f>
        <v>9.3120549999999991</v>
      </c>
      <c r="H1572" s="2">
        <f>'Moving Avg'!G1572</f>
        <v>9.1987620000000021</v>
      </c>
      <c r="I1572" s="2">
        <f>'Moving Avg'!H1572</f>
        <v>8.8667029999999905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  <c r="M1572" s="7">
        <f t="shared" si="240"/>
        <v>25</v>
      </c>
      <c r="N1572" s="7">
        <f t="shared" si="241"/>
        <v>100</v>
      </c>
      <c r="O1572" s="7">
        <f t="shared" si="242"/>
        <v>50</v>
      </c>
      <c r="P1572" s="7">
        <f t="shared" si="243"/>
        <v>83.5</v>
      </c>
      <c r="Q1572" s="8">
        <f t="shared" si="244"/>
        <v>63.774999999999999</v>
      </c>
      <c r="R1572" s="8">
        <f t="shared" si="245"/>
        <v>63.375</v>
      </c>
      <c r="S1572" s="8">
        <f t="shared" si="246"/>
        <v>68.825000000000003</v>
      </c>
      <c r="T1572" s="8">
        <f t="shared" si="247"/>
        <v>64.625</v>
      </c>
      <c r="U1572" s="7">
        <f t="shared" si="248"/>
        <v>65.325000000000003</v>
      </c>
      <c r="V1572" s="7">
        <f t="shared" si="249"/>
        <v>65.150000000000006</v>
      </c>
    </row>
    <row r="1573" spans="1:22" ht="13.5" x14ac:dyDescent="0.25">
      <c r="A1573" s="3">
        <f>RSI!A1573</f>
        <v>44603</v>
      </c>
      <c r="B1573" s="2">
        <f>RSI!B1573</f>
        <v>9.5486000000000004</v>
      </c>
      <c r="C1573" s="2">
        <f>RSI!I1573</f>
        <v>60.13970836092281</v>
      </c>
      <c r="D1573" s="2">
        <f>MACD!E1573</f>
        <v>-0.16867144686412239</v>
      </c>
      <c r="E1573" s="2">
        <f>MACD!F1573</f>
        <v>-9.0882706764657858E-2</v>
      </c>
      <c r="F1573" s="2">
        <f>'Moving Avg'!D1573</f>
        <v>9.6683400000000006</v>
      </c>
      <c r="G1573" s="2">
        <f>'Moving Avg'!F1573</f>
        <v>9.3355699999999988</v>
      </c>
      <c r="H1573" s="2">
        <f>'Moving Avg'!G1573</f>
        <v>9.2058860000000031</v>
      </c>
      <c r="I1573" s="2">
        <f>'Moving Avg'!H1573</f>
        <v>8.8733114999999909</v>
      </c>
      <c r="J1573" s="5" t="str">
        <f>OBV!F1573</f>
        <v>BEARISH</v>
      </c>
      <c r="K1573" s="5" t="str">
        <f>OBV!G1573</f>
        <v>NEUTRAL</v>
      </c>
      <c r="L1573" s="5" t="str">
        <f>OBV!H1573</f>
        <v>BEARISH DIVERGENCE</v>
      </c>
      <c r="M1573" s="7">
        <f t="shared" si="240"/>
        <v>25</v>
      </c>
      <c r="N1573" s="7">
        <f t="shared" si="241"/>
        <v>100</v>
      </c>
      <c r="O1573" s="7">
        <f t="shared" si="242"/>
        <v>50</v>
      </c>
      <c r="P1573" s="7">
        <f t="shared" si="243"/>
        <v>16.5</v>
      </c>
      <c r="Q1573" s="8">
        <f t="shared" si="244"/>
        <v>53.725000000000001</v>
      </c>
      <c r="R1573" s="8">
        <f t="shared" si="245"/>
        <v>46.625</v>
      </c>
      <c r="S1573" s="8">
        <f t="shared" si="246"/>
        <v>38.674999999999997</v>
      </c>
      <c r="T1573" s="8">
        <f t="shared" si="247"/>
        <v>47.875</v>
      </c>
      <c r="U1573" s="7">
        <f t="shared" si="248"/>
        <v>46.341666666666661</v>
      </c>
      <c r="V1573" s="7">
        <f t="shared" si="249"/>
        <v>46.724999999999994</v>
      </c>
    </row>
    <row r="1574" spans="1:22" ht="13.5" x14ac:dyDescent="0.25">
      <c r="A1574" s="3">
        <f>RSI!A1574</f>
        <v>44606</v>
      </c>
      <c r="B1574" s="2">
        <f>RSI!B1574</f>
        <v>9.7196999999999996</v>
      </c>
      <c r="C1574" s="2">
        <f>RSI!I1574</f>
        <v>66.201607527551261</v>
      </c>
      <c r="D1574" s="2">
        <f>MACD!E1574</f>
        <v>-0.18971110771968824</v>
      </c>
      <c r="E1574" s="2">
        <f>MACD!F1574</f>
        <v>-0.11064838695566395</v>
      </c>
      <c r="F1574" s="2">
        <f>'Moving Avg'!D1574</f>
        <v>9.6598000000000006</v>
      </c>
      <c r="G1574" s="2">
        <f>'Moving Avg'!F1574</f>
        <v>9.3622949999999978</v>
      </c>
      <c r="H1574" s="2">
        <f>'Moving Avg'!G1574</f>
        <v>9.2157200000000028</v>
      </c>
      <c r="I1574" s="2">
        <f>'Moving Avg'!H1574</f>
        <v>8.8807754999999915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  <c r="M1574" s="7">
        <f t="shared" si="240"/>
        <v>25</v>
      </c>
      <c r="N1574" s="7">
        <f t="shared" si="241"/>
        <v>100</v>
      </c>
      <c r="O1574" s="7">
        <f t="shared" si="242"/>
        <v>50</v>
      </c>
      <c r="P1574" s="7">
        <f t="shared" si="243"/>
        <v>66.5</v>
      </c>
      <c r="Q1574" s="8">
        <f t="shared" si="244"/>
        <v>61.225000000000001</v>
      </c>
      <c r="R1574" s="8">
        <f t="shared" si="245"/>
        <v>59.125</v>
      </c>
      <c r="S1574" s="8">
        <f t="shared" si="246"/>
        <v>61.174999999999997</v>
      </c>
      <c r="T1574" s="8">
        <f t="shared" si="247"/>
        <v>60.375</v>
      </c>
      <c r="U1574" s="7">
        <f t="shared" si="248"/>
        <v>60.508333333333326</v>
      </c>
      <c r="V1574" s="7">
        <f t="shared" si="249"/>
        <v>60.474999999999994</v>
      </c>
    </row>
    <row r="1575" spans="1:22" ht="13.5" x14ac:dyDescent="0.25">
      <c r="A1575" s="3">
        <f>RSI!A1575</f>
        <v>44607</v>
      </c>
      <c r="B1575" s="2">
        <f>RSI!B1575</f>
        <v>9.7196999999999996</v>
      </c>
      <c r="C1575" s="2">
        <f>RSI!I1575</f>
        <v>66.201607527551261</v>
      </c>
      <c r="D1575" s="2">
        <f>MACD!E1575</f>
        <v>-0.20745202596584988</v>
      </c>
      <c r="E1575" s="2">
        <f>MACD!F1575</f>
        <v>-0.13000911475770116</v>
      </c>
      <c r="F1575" s="2">
        <f>'Moving Avg'!D1575</f>
        <v>9.6540999999999997</v>
      </c>
      <c r="G1575" s="2">
        <f>'Moving Avg'!F1575</f>
        <v>9.3890199999999968</v>
      </c>
      <c r="H1575" s="2">
        <f>'Moving Avg'!G1575</f>
        <v>9.2262660000000025</v>
      </c>
      <c r="I1575" s="2">
        <f>'Moving Avg'!H1575</f>
        <v>8.8882394999999921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  <c r="M1575" s="7">
        <f t="shared" si="240"/>
        <v>25</v>
      </c>
      <c r="N1575" s="7">
        <f t="shared" si="241"/>
        <v>100</v>
      </c>
      <c r="O1575" s="7">
        <f t="shared" si="242"/>
        <v>50</v>
      </c>
      <c r="P1575" s="7">
        <f t="shared" si="243"/>
        <v>66.5</v>
      </c>
      <c r="Q1575" s="8">
        <f t="shared" si="244"/>
        <v>61.225000000000001</v>
      </c>
      <c r="R1575" s="8">
        <f t="shared" si="245"/>
        <v>59.125</v>
      </c>
      <c r="S1575" s="8">
        <f t="shared" si="246"/>
        <v>61.174999999999997</v>
      </c>
      <c r="T1575" s="8">
        <f t="shared" si="247"/>
        <v>60.375</v>
      </c>
      <c r="U1575" s="7">
        <f t="shared" si="248"/>
        <v>60.508333333333326</v>
      </c>
      <c r="V1575" s="7">
        <f t="shared" si="249"/>
        <v>60.474999999999994</v>
      </c>
    </row>
    <row r="1576" spans="1:22" ht="13.5" x14ac:dyDescent="0.25">
      <c r="A1576" s="3">
        <f>RSI!A1576</f>
        <v>44608</v>
      </c>
      <c r="B1576" s="2">
        <f>RSI!B1576</f>
        <v>9.7196999999999996</v>
      </c>
      <c r="C1576" s="2">
        <f>RSI!I1576</f>
        <v>66.201607527551261</v>
      </c>
      <c r="D1576" s="2">
        <f>MACD!E1576</f>
        <v>-0.22113676788559644</v>
      </c>
      <c r="E1576" s="2">
        <f>MACD!F1576</f>
        <v>-0.14823464538328024</v>
      </c>
      <c r="F1576" s="2">
        <f>'Moving Avg'!D1576</f>
        <v>9.6512599999999988</v>
      </c>
      <c r="G1576" s="2">
        <f>'Moving Avg'!F1576</f>
        <v>9.4157449999999976</v>
      </c>
      <c r="H1576" s="2">
        <f>'Moving Avg'!G1576</f>
        <v>9.2385240000000017</v>
      </c>
      <c r="I1576" s="2">
        <f>'Moving Avg'!H1576</f>
        <v>8.8958999999999921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  <c r="M1576" s="7">
        <f t="shared" si="240"/>
        <v>25</v>
      </c>
      <c r="N1576" s="7">
        <f t="shared" si="241"/>
        <v>100</v>
      </c>
      <c r="O1576" s="7">
        <f t="shared" si="242"/>
        <v>50</v>
      </c>
      <c r="P1576" s="7">
        <f t="shared" si="243"/>
        <v>66.5</v>
      </c>
      <c r="Q1576" s="8">
        <f t="shared" si="244"/>
        <v>61.225000000000001</v>
      </c>
      <c r="R1576" s="8">
        <f t="shared" si="245"/>
        <v>59.125</v>
      </c>
      <c r="S1576" s="8">
        <f t="shared" si="246"/>
        <v>61.174999999999997</v>
      </c>
      <c r="T1576" s="8">
        <f t="shared" si="247"/>
        <v>60.375</v>
      </c>
      <c r="U1576" s="7">
        <f t="shared" si="248"/>
        <v>60.508333333333326</v>
      </c>
      <c r="V1576" s="7">
        <f t="shared" si="249"/>
        <v>60.474999999999994</v>
      </c>
    </row>
    <row r="1577" spans="1:22" ht="13.5" x14ac:dyDescent="0.25">
      <c r="A1577" s="3">
        <f>RSI!A1577</f>
        <v>44609</v>
      </c>
      <c r="B1577" s="2">
        <f>RSI!B1577</f>
        <v>9.7196999999999996</v>
      </c>
      <c r="C1577" s="2">
        <f>RSI!I1577</f>
        <v>66.201607527551261</v>
      </c>
      <c r="D1577" s="2">
        <f>MACD!E1577</f>
        <v>-0.23344376776134546</v>
      </c>
      <c r="E1577" s="2">
        <f>MACD!F1577</f>
        <v>-0.16527646985889327</v>
      </c>
      <c r="F1577" s="2">
        <f>'Moving Avg'!D1577</f>
        <v>9.6854800000000019</v>
      </c>
      <c r="G1577" s="2">
        <f>'Moving Avg'!F1577</f>
        <v>9.4424699999999966</v>
      </c>
      <c r="H1577" s="2">
        <f>'Moving Avg'!G1577</f>
        <v>9.2512080000000019</v>
      </c>
      <c r="I1577" s="2">
        <f>'Moving Avg'!H1577</f>
        <v>8.9035604999999904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  <c r="M1577" s="7">
        <f t="shared" si="240"/>
        <v>25</v>
      </c>
      <c r="N1577" s="7">
        <f t="shared" si="241"/>
        <v>100</v>
      </c>
      <c r="O1577" s="7">
        <f t="shared" si="242"/>
        <v>50</v>
      </c>
      <c r="P1577" s="7">
        <f t="shared" si="243"/>
        <v>83.5</v>
      </c>
      <c r="Q1577" s="8">
        <f t="shared" si="244"/>
        <v>63.774999999999999</v>
      </c>
      <c r="R1577" s="8">
        <f t="shared" si="245"/>
        <v>63.375</v>
      </c>
      <c r="S1577" s="8">
        <f t="shared" si="246"/>
        <v>68.825000000000003</v>
      </c>
      <c r="T1577" s="8">
        <f t="shared" si="247"/>
        <v>64.625</v>
      </c>
      <c r="U1577" s="7">
        <f t="shared" si="248"/>
        <v>65.325000000000003</v>
      </c>
      <c r="V1577" s="7">
        <f t="shared" si="249"/>
        <v>65.150000000000006</v>
      </c>
    </row>
    <row r="1578" spans="1:22" ht="13.5" x14ac:dyDescent="0.25">
      <c r="A1578" s="3">
        <f>RSI!A1578</f>
        <v>44610</v>
      </c>
      <c r="B1578" s="2">
        <f>RSI!B1578</f>
        <v>9.7196999999999996</v>
      </c>
      <c r="C1578" s="2">
        <f>RSI!I1578</f>
        <v>66.201607527551261</v>
      </c>
      <c r="D1578" s="2">
        <f>MACD!E1578</f>
        <v>-0.21703479310261464</v>
      </c>
      <c r="E1578" s="2">
        <f>MACD!F1578</f>
        <v>-0.17562813450763756</v>
      </c>
      <c r="F1578" s="2">
        <f>'Moving Avg'!D1578</f>
        <v>9.7196999999999996</v>
      </c>
      <c r="G1578" s="2">
        <f>'Moving Avg'!F1578</f>
        <v>9.4666999999999977</v>
      </c>
      <c r="H1578" s="2">
        <f>'Moving Avg'!G1578</f>
        <v>9.267456000000001</v>
      </c>
      <c r="I1578" s="2">
        <f>'Moving Avg'!H1578</f>
        <v>8.9118759999999924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  <c r="M1578" s="7">
        <f t="shared" si="240"/>
        <v>25</v>
      </c>
      <c r="N1578" s="7">
        <f t="shared" si="241"/>
        <v>100</v>
      </c>
      <c r="O1578" s="7">
        <f t="shared" si="242"/>
        <v>50</v>
      </c>
      <c r="P1578" s="7">
        <f t="shared" si="243"/>
        <v>83.5</v>
      </c>
      <c r="Q1578" s="8">
        <f t="shared" si="244"/>
        <v>63.774999999999999</v>
      </c>
      <c r="R1578" s="8">
        <f t="shared" si="245"/>
        <v>63.375</v>
      </c>
      <c r="S1578" s="8">
        <f t="shared" si="246"/>
        <v>68.825000000000003</v>
      </c>
      <c r="T1578" s="8">
        <f t="shared" si="247"/>
        <v>64.625</v>
      </c>
      <c r="U1578" s="7">
        <f t="shared" si="248"/>
        <v>65.325000000000003</v>
      </c>
      <c r="V1578" s="7">
        <f t="shared" si="249"/>
        <v>65.150000000000006</v>
      </c>
    </row>
    <row r="1579" spans="1:22" ht="13.5" x14ac:dyDescent="0.25">
      <c r="A1579" s="3">
        <f>RSI!A1579</f>
        <v>44613</v>
      </c>
      <c r="B1579" s="2">
        <f>RSI!B1579</f>
        <v>9.7196999999999996</v>
      </c>
      <c r="C1579" s="2">
        <f>RSI!I1579</f>
        <v>66.201607527551261</v>
      </c>
      <c r="D1579" s="2">
        <f>MACD!E1579</f>
        <v>-0.1575720945169703</v>
      </c>
      <c r="E1579" s="2">
        <f>MACD!F1579</f>
        <v>-0.17201692650950412</v>
      </c>
      <c r="F1579" s="2">
        <f>'Moving Avg'!D1579</f>
        <v>9.7196999999999996</v>
      </c>
      <c r="G1579" s="2">
        <f>'Moving Avg'!F1579</f>
        <v>9.490929999999997</v>
      </c>
      <c r="H1579" s="2">
        <f>'Moving Avg'!G1579</f>
        <v>9.2878360000000004</v>
      </c>
      <c r="I1579" s="2">
        <f>'Moving Avg'!H1579</f>
        <v>8.9201914999999925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33</v>
      </c>
      <c r="Q1579" s="8">
        <f t="shared" si="244"/>
        <v>21.2</v>
      </c>
      <c r="R1579" s="8">
        <f t="shared" si="245"/>
        <v>30.75</v>
      </c>
      <c r="S1579" s="8">
        <f t="shared" si="246"/>
        <v>31.1</v>
      </c>
      <c r="T1579" s="8">
        <f t="shared" si="247"/>
        <v>27</v>
      </c>
      <c r="U1579" s="7">
        <f t="shared" si="248"/>
        <v>27.683333333333337</v>
      </c>
      <c r="V1579" s="7">
        <f t="shared" si="249"/>
        <v>27.512500000000003</v>
      </c>
    </row>
    <row r="1580" spans="1:22" ht="13.5" x14ac:dyDescent="0.25">
      <c r="A1580" s="3">
        <f>RSI!A1580</f>
        <v>44614</v>
      </c>
      <c r="B1580" s="2">
        <f>RSI!B1580</f>
        <v>9.6198999999999995</v>
      </c>
      <c r="C1580" s="2">
        <f>RSI!I1580</f>
        <v>58.154493656735312</v>
      </c>
      <c r="D1580" s="2">
        <f>MACD!E1580</f>
        <v>-0.10349422987560075</v>
      </c>
      <c r="E1580" s="2">
        <f>MACD!F1580</f>
        <v>-0.15831238718272345</v>
      </c>
      <c r="F1580" s="2">
        <f>'Moving Avg'!D1580</f>
        <v>9.6997400000000003</v>
      </c>
      <c r="G1580" s="2">
        <f>'Moving Avg'!F1580</f>
        <v>9.5140899999999977</v>
      </c>
      <c r="H1580" s="2">
        <f>'Moving Avg'!G1580</f>
        <v>9.2963860000000018</v>
      </c>
      <c r="I1580" s="2">
        <f>'Moving Avg'!H1580</f>
        <v>8.9280079999999931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16.5</v>
      </c>
      <c r="Q1580" s="8">
        <f t="shared" si="244"/>
        <v>18.725000000000001</v>
      </c>
      <c r="R1580" s="8">
        <f t="shared" si="245"/>
        <v>26.625</v>
      </c>
      <c r="S1580" s="8">
        <f t="shared" si="246"/>
        <v>23.675000000000001</v>
      </c>
      <c r="T1580" s="8">
        <f t="shared" si="247"/>
        <v>22.875</v>
      </c>
      <c r="U1580" s="7">
        <f t="shared" si="248"/>
        <v>23.008333333333336</v>
      </c>
      <c r="V1580" s="7">
        <f t="shared" si="249"/>
        <v>22.975000000000001</v>
      </c>
    </row>
    <row r="1581" spans="1:22" ht="13.5" x14ac:dyDescent="0.25">
      <c r="A1581" s="3">
        <f>RSI!A1581</f>
        <v>44615</v>
      </c>
      <c r="B1581" s="2">
        <f>RSI!B1581</f>
        <v>9.7623999999999995</v>
      </c>
      <c r="C1581" s="2">
        <f>RSI!I1581</f>
        <v>64.744265585536198</v>
      </c>
      <c r="D1581" s="2">
        <f>MACD!E1581</f>
        <v>-7.1239558377369505E-2</v>
      </c>
      <c r="E1581" s="2">
        <f>MACD!F1581</f>
        <v>-0.14089782142165266</v>
      </c>
      <c r="F1581" s="2">
        <f>'Moving Avg'!D1581</f>
        <v>9.7082799999999985</v>
      </c>
      <c r="G1581" s="2">
        <f>'Moving Avg'!F1581</f>
        <v>9.5443749999999969</v>
      </c>
      <c r="H1581" s="2">
        <f>'Moving Avg'!G1581</f>
        <v>9.3113500000000009</v>
      </c>
      <c r="I1581" s="2">
        <f>'Moving Avg'!H1581</f>
        <v>8.9364714999999926</v>
      </c>
      <c r="J1581" s="5" t="str">
        <f>OBV!F1581</f>
        <v>BULLISH</v>
      </c>
      <c r="K1581" s="5" t="str">
        <f>OBV!G1581</f>
        <v>STRONG</v>
      </c>
      <c r="L1581" s="5" t="str">
        <f>OBV!H1581</f>
        <v>CONFIRMED BULLISH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100</v>
      </c>
      <c r="Q1581" s="8">
        <f t="shared" si="244"/>
        <v>31.25</v>
      </c>
      <c r="R1581" s="8">
        <f t="shared" si="245"/>
        <v>47.5</v>
      </c>
      <c r="S1581" s="8">
        <f t="shared" si="246"/>
        <v>61.25</v>
      </c>
      <c r="T1581" s="8">
        <f t="shared" si="247"/>
        <v>43.75</v>
      </c>
      <c r="U1581" s="7">
        <f t="shared" si="248"/>
        <v>46.666666666666664</v>
      </c>
      <c r="V1581" s="7">
        <f t="shared" si="249"/>
        <v>45.9375</v>
      </c>
    </row>
    <row r="1582" spans="1:22" ht="13.5" x14ac:dyDescent="0.25">
      <c r="A1582" s="3">
        <f>RSI!A1582</f>
        <v>44616</v>
      </c>
      <c r="B1582" s="2">
        <f>RSI!B1582</f>
        <v>9.7837999999999994</v>
      </c>
      <c r="C1582" s="2">
        <f>RSI!I1582</f>
        <v>65.619879282139394</v>
      </c>
      <c r="D1582" s="2">
        <f>MACD!E1582</f>
        <v>-7.5574621353087679E-2</v>
      </c>
      <c r="E1582" s="2">
        <f>MACD!F1582</f>
        <v>-0.12783318140793967</v>
      </c>
      <c r="F1582" s="2">
        <f>'Moving Avg'!D1582</f>
        <v>9.7210999999999999</v>
      </c>
      <c r="G1582" s="2">
        <f>'Moving Avg'!F1582</f>
        <v>9.5739449999999984</v>
      </c>
      <c r="H1582" s="2">
        <f>'Moving Avg'!G1582</f>
        <v>9.3238920000000007</v>
      </c>
      <c r="I1582" s="2">
        <f>'Moving Avg'!H1582</f>
        <v>8.9440264999999926</v>
      </c>
      <c r="J1582" s="5" t="str">
        <f>OBV!F1582</f>
        <v>BULLISH</v>
      </c>
      <c r="K1582" s="5" t="str">
        <f>OBV!G1582</f>
        <v>STRONG</v>
      </c>
      <c r="L1582" s="5" t="str">
        <f>OBV!H1582</f>
        <v>CONFIRMED BULLISH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100</v>
      </c>
      <c r="Q1582" s="8">
        <f t="shared" si="244"/>
        <v>31.25</v>
      </c>
      <c r="R1582" s="8">
        <f t="shared" si="245"/>
        <v>47.5</v>
      </c>
      <c r="S1582" s="8">
        <f t="shared" si="246"/>
        <v>61.25</v>
      </c>
      <c r="T1582" s="8">
        <f t="shared" si="247"/>
        <v>43.75</v>
      </c>
      <c r="U1582" s="7">
        <f t="shared" si="248"/>
        <v>46.666666666666664</v>
      </c>
      <c r="V1582" s="7">
        <f t="shared" si="249"/>
        <v>45.9375</v>
      </c>
    </row>
    <row r="1583" spans="1:22" ht="13.5" x14ac:dyDescent="0.25">
      <c r="A1583" s="3">
        <f>RSI!A1583</f>
        <v>44617</v>
      </c>
      <c r="B1583" s="2">
        <f>RSI!B1583</f>
        <v>9.7837999999999994</v>
      </c>
      <c r="C1583" s="2">
        <f>RSI!I1583</f>
        <v>65.619879282139408</v>
      </c>
      <c r="D1583" s="2">
        <f>MACD!E1583</f>
        <v>-8.0790130848559016E-2</v>
      </c>
      <c r="E1583" s="2">
        <f>MACD!F1583</f>
        <v>-0.11842457129606355</v>
      </c>
      <c r="F1583" s="2">
        <f>'Moving Avg'!D1583</f>
        <v>9.7339199999999995</v>
      </c>
      <c r="G1583" s="2">
        <f>'Moving Avg'!F1583</f>
        <v>9.603514999999998</v>
      </c>
      <c r="H1583" s="2">
        <f>'Moving Avg'!G1583</f>
        <v>9.3364340000000006</v>
      </c>
      <c r="I1583" s="2">
        <f>'Moving Avg'!H1583</f>
        <v>8.9507629999999931</v>
      </c>
      <c r="J1583" s="5" t="str">
        <f>OBV!F1583</f>
        <v>BULLISH</v>
      </c>
      <c r="K1583" s="5" t="str">
        <f>OBV!G1583</f>
        <v>STRONG</v>
      </c>
      <c r="L1583" s="5" t="str">
        <f>OBV!H1583</f>
        <v>CONFIRMED BULLISH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100</v>
      </c>
      <c r="Q1583" s="8">
        <f t="shared" si="244"/>
        <v>31.25</v>
      </c>
      <c r="R1583" s="8">
        <f t="shared" si="245"/>
        <v>47.5</v>
      </c>
      <c r="S1583" s="8">
        <f t="shared" si="246"/>
        <v>61.25</v>
      </c>
      <c r="T1583" s="8">
        <f t="shared" si="247"/>
        <v>43.75</v>
      </c>
      <c r="U1583" s="7">
        <f t="shared" si="248"/>
        <v>46.666666666666664</v>
      </c>
      <c r="V1583" s="7">
        <f t="shared" si="249"/>
        <v>45.9375</v>
      </c>
    </row>
    <row r="1584" spans="1:22" ht="13.5" x14ac:dyDescent="0.25">
      <c r="A1584" s="3">
        <f>RSI!A1584</f>
        <v>44620</v>
      </c>
      <c r="B1584" s="2">
        <f>RSI!B1584</f>
        <v>9.7837999999999994</v>
      </c>
      <c r="C1584" s="2">
        <f>RSI!I1584</f>
        <v>65.619879282139394</v>
      </c>
      <c r="D1584" s="2">
        <f>MACD!E1584</f>
        <v>-6.0312935942178569E-2</v>
      </c>
      <c r="E1584" s="2">
        <f>MACD!F1584</f>
        <v>-0.10680224422528656</v>
      </c>
      <c r="F1584" s="2">
        <f>'Moving Avg'!D1584</f>
        <v>9.7467399999999991</v>
      </c>
      <c r="G1584" s="2">
        <f>'Moving Avg'!F1584</f>
        <v>9.6313049999999976</v>
      </c>
      <c r="H1584" s="2">
        <f>'Moving Avg'!G1584</f>
        <v>9.3489760000000004</v>
      </c>
      <c r="I1584" s="2">
        <f>'Moving Avg'!H1584</f>
        <v>8.9574994999999937</v>
      </c>
      <c r="J1584" s="5" t="str">
        <f>OBV!F1584</f>
        <v>BULLISH</v>
      </c>
      <c r="K1584" s="5" t="str">
        <f>OBV!G1584</f>
        <v>STRONG</v>
      </c>
      <c r="L1584" s="5" t="str">
        <f>OBV!H1584</f>
        <v>CONFIRMED BULLISH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100</v>
      </c>
      <c r="Q1584" s="8">
        <f t="shared" si="244"/>
        <v>31.25</v>
      </c>
      <c r="R1584" s="8">
        <f t="shared" si="245"/>
        <v>47.5</v>
      </c>
      <c r="S1584" s="8">
        <f t="shared" si="246"/>
        <v>61.25</v>
      </c>
      <c r="T1584" s="8">
        <f t="shared" si="247"/>
        <v>43.75</v>
      </c>
      <c r="U1584" s="7">
        <f t="shared" si="248"/>
        <v>46.666666666666664</v>
      </c>
      <c r="V1584" s="7">
        <f t="shared" si="249"/>
        <v>45.9375</v>
      </c>
    </row>
    <row r="1585" spans="1:22" ht="13.5" x14ac:dyDescent="0.25">
      <c r="A1585" s="3">
        <f>RSI!A1585</f>
        <v>44621</v>
      </c>
      <c r="B1585" s="2">
        <f>RSI!B1585</f>
        <v>9.7623999999999995</v>
      </c>
      <c r="C1585" s="2">
        <f>RSI!I1585</f>
        <v>63.64561487025199</v>
      </c>
      <c r="D1585" s="2">
        <f>MACD!E1585</f>
        <v>-4.2727521859490025E-2</v>
      </c>
      <c r="E1585" s="2">
        <f>MACD!F1585</f>
        <v>-9.398729975212726E-2</v>
      </c>
      <c r="F1585" s="2">
        <f>'Moving Avg'!D1585</f>
        <v>9.7752400000000002</v>
      </c>
      <c r="G1585" s="2">
        <f>'Moving Avg'!F1585</f>
        <v>9.6573150000000005</v>
      </c>
      <c r="H1585" s="2">
        <f>'Moving Avg'!G1585</f>
        <v>9.361089999999999</v>
      </c>
      <c r="I1585" s="2">
        <f>'Moving Avg'!H1585</f>
        <v>8.9641289999999945</v>
      </c>
      <c r="J1585" s="5" t="str">
        <f>OBV!F1585</f>
        <v>BULLISH</v>
      </c>
      <c r="K1585" s="5" t="str">
        <f>OBV!G1585</f>
        <v>STRONG</v>
      </c>
      <c r="L1585" s="5" t="str">
        <f>OBV!H1585</f>
        <v>CONFIRMED BULLISH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100</v>
      </c>
      <c r="Q1585" s="8">
        <f t="shared" si="244"/>
        <v>31.25</v>
      </c>
      <c r="R1585" s="8">
        <f t="shared" si="245"/>
        <v>47.5</v>
      </c>
      <c r="S1585" s="8">
        <f t="shared" si="246"/>
        <v>61.25</v>
      </c>
      <c r="T1585" s="8">
        <f t="shared" si="247"/>
        <v>43.75</v>
      </c>
      <c r="U1585" s="7">
        <f t="shared" si="248"/>
        <v>46.666666666666664</v>
      </c>
      <c r="V1585" s="7">
        <f t="shared" si="249"/>
        <v>45.9375</v>
      </c>
    </row>
    <row r="1586" spans="1:22" ht="13.5" x14ac:dyDescent="0.25">
      <c r="A1586" s="3">
        <f>RSI!A1586</f>
        <v>44622</v>
      </c>
      <c r="B1586" s="2">
        <f>RSI!B1586</f>
        <v>9.7623999999999995</v>
      </c>
      <c r="C1586" s="2">
        <f>RSI!I1586</f>
        <v>63.64561487025199</v>
      </c>
      <c r="D1586" s="2">
        <f>MACD!E1586</f>
        <v>-2.894946214388483E-2</v>
      </c>
      <c r="E1586" s="2">
        <f>MACD!F1586</f>
        <v>-8.0979732230478774E-2</v>
      </c>
      <c r="F1586" s="2">
        <f>'Moving Avg'!D1586</f>
        <v>9.7752400000000002</v>
      </c>
      <c r="G1586" s="2">
        <f>'Moving Avg'!F1586</f>
        <v>9.6822550000000014</v>
      </c>
      <c r="H1586" s="2">
        <f>'Moving Avg'!G1586</f>
        <v>9.3803299999999989</v>
      </c>
      <c r="I1586" s="2">
        <f>'Moving Avg'!H1586</f>
        <v>8.9707584999999952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16.5</v>
      </c>
      <c r="Q1586" s="8">
        <f t="shared" si="244"/>
        <v>18.725000000000001</v>
      </c>
      <c r="R1586" s="8">
        <f t="shared" si="245"/>
        <v>26.625</v>
      </c>
      <c r="S1586" s="8">
        <f t="shared" si="246"/>
        <v>23.675000000000001</v>
      </c>
      <c r="T1586" s="8">
        <f t="shared" si="247"/>
        <v>22.875</v>
      </c>
      <c r="U1586" s="7">
        <f t="shared" si="248"/>
        <v>23.008333333333336</v>
      </c>
      <c r="V1586" s="7">
        <f t="shared" si="249"/>
        <v>22.975000000000001</v>
      </c>
    </row>
    <row r="1587" spans="1:22" ht="13.5" x14ac:dyDescent="0.25">
      <c r="A1587" s="3">
        <f>RSI!A1587</f>
        <v>44623</v>
      </c>
      <c r="B1587" s="2">
        <f>RSI!B1587</f>
        <v>9.7623999999999995</v>
      </c>
      <c r="C1587" s="2">
        <f>RSI!I1587</f>
        <v>63.645614870251997</v>
      </c>
      <c r="D1587" s="2">
        <f>MACD!E1587</f>
        <v>-1.8311387299535298E-2</v>
      </c>
      <c r="E1587" s="2">
        <f>MACD!F1587</f>
        <v>-6.844606324429009E-2</v>
      </c>
      <c r="F1587" s="2">
        <f>'Moving Avg'!D1587</f>
        <v>9.7709599999999988</v>
      </c>
      <c r="G1587" s="2">
        <f>'Moving Avg'!F1587</f>
        <v>9.7068399999999997</v>
      </c>
      <c r="H1587" s="2">
        <f>'Moving Avg'!G1587</f>
        <v>9.400993999999999</v>
      </c>
      <c r="I1587" s="2">
        <f>'Moving Avg'!H1587</f>
        <v>8.9773879999999977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16.5</v>
      </c>
      <c r="Q1587" s="8">
        <f t="shared" si="244"/>
        <v>18.725000000000001</v>
      </c>
      <c r="R1587" s="8">
        <f t="shared" si="245"/>
        <v>26.625</v>
      </c>
      <c r="S1587" s="8">
        <f t="shared" si="246"/>
        <v>23.675000000000001</v>
      </c>
      <c r="T1587" s="8">
        <f t="shared" si="247"/>
        <v>22.875</v>
      </c>
      <c r="U1587" s="7">
        <f t="shared" si="248"/>
        <v>23.008333333333336</v>
      </c>
      <c r="V1587" s="7">
        <f t="shared" si="249"/>
        <v>22.975000000000001</v>
      </c>
    </row>
    <row r="1588" spans="1:22" ht="13.5" x14ac:dyDescent="0.25">
      <c r="A1588" s="3">
        <f>RSI!A1588</f>
        <v>44624</v>
      </c>
      <c r="B1588" s="2">
        <f>RSI!B1588</f>
        <v>9.6912000000000003</v>
      </c>
      <c r="C1588" s="2">
        <f>RSI!I1588</f>
        <v>56.572719748035666</v>
      </c>
      <c r="D1588" s="2">
        <f>MACD!E1588</f>
        <v>-4.9805721103801659E-3</v>
      </c>
      <c r="E1588" s="2">
        <f>MACD!F1588</f>
        <v>-5.5752965017508108E-2</v>
      </c>
      <c r="F1588" s="2">
        <f>'Moving Avg'!D1588</f>
        <v>9.75244</v>
      </c>
      <c r="G1588" s="2">
        <f>'Moving Avg'!F1588</f>
        <v>9.7186000000000021</v>
      </c>
      <c r="H1588" s="2">
        <f>'Moving Avg'!G1588</f>
        <v>9.4190939999999994</v>
      </c>
      <c r="I1588" s="2">
        <f>'Moving Avg'!H1588</f>
        <v>8.9836614999999966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16.5</v>
      </c>
      <c r="Q1588" s="8">
        <f t="shared" si="244"/>
        <v>18.725000000000001</v>
      </c>
      <c r="R1588" s="8">
        <f t="shared" si="245"/>
        <v>26.625</v>
      </c>
      <c r="S1588" s="8">
        <f t="shared" si="246"/>
        <v>23.675000000000001</v>
      </c>
      <c r="T1588" s="8">
        <f t="shared" si="247"/>
        <v>22.875</v>
      </c>
      <c r="U1588" s="7">
        <f t="shared" si="248"/>
        <v>23.008333333333336</v>
      </c>
      <c r="V1588" s="7">
        <f t="shared" si="249"/>
        <v>22.975000000000001</v>
      </c>
    </row>
    <row r="1589" spans="1:22" ht="13.5" x14ac:dyDescent="0.25">
      <c r="A1589" s="3">
        <f>RSI!A1589</f>
        <v>44627</v>
      </c>
      <c r="B1589" s="2">
        <f>RSI!B1589</f>
        <v>9.5629000000000008</v>
      </c>
      <c r="C1589" s="2">
        <f>RSI!I1589</f>
        <v>46.536811123762035</v>
      </c>
      <c r="D1589" s="2">
        <f>MACD!E1589</f>
        <v>1.5349047449333852E-2</v>
      </c>
      <c r="E1589" s="2">
        <f>MACD!F1589</f>
        <v>-4.153256252413972E-2</v>
      </c>
      <c r="F1589" s="2">
        <f>'Moving Avg'!D1589</f>
        <v>9.7082599999999992</v>
      </c>
      <c r="G1589" s="2">
        <f>'Moving Avg'!F1589</f>
        <v>9.7086250000000049</v>
      </c>
      <c r="H1589" s="2">
        <f>'Moving Avg'!G1589</f>
        <v>9.4347700000000003</v>
      </c>
      <c r="I1589" s="2">
        <f>'Moving Avg'!H1589</f>
        <v>8.9892934999999969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16.5</v>
      </c>
      <c r="Q1589" s="8">
        <f t="shared" si="244"/>
        <v>18.725000000000001</v>
      </c>
      <c r="R1589" s="8">
        <f t="shared" si="245"/>
        <v>26.625</v>
      </c>
      <c r="S1589" s="8">
        <f t="shared" si="246"/>
        <v>23.675000000000001</v>
      </c>
      <c r="T1589" s="8">
        <f t="shared" si="247"/>
        <v>22.875</v>
      </c>
      <c r="U1589" s="7">
        <f t="shared" si="248"/>
        <v>23.008333333333336</v>
      </c>
      <c r="V1589" s="7">
        <f t="shared" si="249"/>
        <v>22.975000000000001</v>
      </c>
    </row>
    <row r="1590" spans="1:22" ht="13.5" x14ac:dyDescent="0.25">
      <c r="A1590" s="3">
        <f>RSI!A1590</f>
        <v>44628</v>
      </c>
      <c r="B1590" s="2">
        <f>RSI!B1590</f>
        <v>9.6198999999999995</v>
      </c>
      <c r="C1590" s="2">
        <f>RSI!I1590</f>
        <v>50.71951835197428</v>
      </c>
      <c r="D1590" s="2">
        <f>MACD!E1590</f>
        <v>1.3312720352823604E-2</v>
      </c>
      <c r="E1590" s="2">
        <f>MACD!F1590</f>
        <v>-3.0563505948747054E-2</v>
      </c>
      <c r="F1590" s="2">
        <f>'Moving Avg'!D1590</f>
        <v>9.6797599999999999</v>
      </c>
      <c r="G1590" s="2">
        <f>'Moving Avg'!F1590</f>
        <v>9.7022100000000027</v>
      </c>
      <c r="H1590" s="2">
        <f>'Moving Avg'!G1590</f>
        <v>9.4447459999999985</v>
      </c>
      <c r="I1590" s="2">
        <f>'Moving Avg'!H1590</f>
        <v>8.9949484999999978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  <c r="M1590" s="7">
        <f t="shared" si="240"/>
        <v>25</v>
      </c>
      <c r="N1590" s="7">
        <f t="shared" si="241"/>
        <v>0</v>
      </c>
      <c r="O1590" s="7">
        <f t="shared" si="242"/>
        <v>50</v>
      </c>
      <c r="P1590" s="7">
        <f t="shared" si="243"/>
        <v>16.5</v>
      </c>
      <c r="Q1590" s="8">
        <f t="shared" si="244"/>
        <v>18.725000000000001</v>
      </c>
      <c r="R1590" s="8">
        <f t="shared" si="245"/>
        <v>26.625</v>
      </c>
      <c r="S1590" s="8">
        <f t="shared" si="246"/>
        <v>23.675000000000001</v>
      </c>
      <c r="T1590" s="8">
        <f t="shared" si="247"/>
        <v>22.875</v>
      </c>
      <c r="U1590" s="7">
        <f t="shared" si="248"/>
        <v>23.008333333333336</v>
      </c>
      <c r="V1590" s="7">
        <f t="shared" si="249"/>
        <v>22.975000000000001</v>
      </c>
    </row>
    <row r="1591" spans="1:22" ht="13.5" x14ac:dyDescent="0.25">
      <c r="A1591" s="3">
        <f>RSI!A1591</f>
        <v>44629</v>
      </c>
      <c r="B1591" s="2">
        <f>RSI!B1591</f>
        <v>9.6198999999999995</v>
      </c>
      <c r="C1591" s="2">
        <f>RSI!I1591</f>
        <v>50.71951835197428</v>
      </c>
      <c r="D1591" s="2">
        <f>MACD!E1591</f>
        <v>3.3488672395694863E-2</v>
      </c>
      <c r="E1591" s="2">
        <f>MACD!F1591</f>
        <v>-1.7753070279858674E-2</v>
      </c>
      <c r="F1591" s="2">
        <f>'Moving Avg'!D1591</f>
        <v>9.6512600000000006</v>
      </c>
      <c r="G1591" s="2">
        <f>'Moving Avg'!F1591</f>
        <v>9.6965100000000017</v>
      </c>
      <c r="H1591" s="2">
        <f>'Moving Avg'!G1591</f>
        <v>9.4550079999999976</v>
      </c>
      <c r="I1591" s="2">
        <f>'Moving Avg'!H1591</f>
        <v>9.0011274999999973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0</v>
      </c>
      <c r="O1591" s="7">
        <f t="shared" si="242"/>
        <v>50</v>
      </c>
      <c r="P1591" s="7">
        <f t="shared" si="243"/>
        <v>16.5</v>
      </c>
      <c r="Q1591" s="8">
        <f t="shared" si="244"/>
        <v>18.725000000000001</v>
      </c>
      <c r="R1591" s="8">
        <f t="shared" si="245"/>
        <v>26.625</v>
      </c>
      <c r="S1591" s="8">
        <f t="shared" si="246"/>
        <v>23.675000000000001</v>
      </c>
      <c r="T1591" s="8">
        <f t="shared" si="247"/>
        <v>22.875</v>
      </c>
      <c r="U1591" s="7">
        <f t="shared" si="248"/>
        <v>23.008333333333336</v>
      </c>
      <c r="V1591" s="7">
        <f t="shared" si="249"/>
        <v>22.975000000000001</v>
      </c>
    </row>
    <row r="1592" spans="1:22" ht="13.5" x14ac:dyDescent="0.25">
      <c r="A1592" s="3">
        <f>RSI!A1592</f>
        <v>44630</v>
      </c>
      <c r="B1592" s="2">
        <f>RSI!B1592</f>
        <v>9.7837999999999994</v>
      </c>
      <c r="C1592" s="2">
        <f>RSI!I1592</f>
        <v>60.916460584411247</v>
      </c>
      <c r="D1592" s="2">
        <f>MACD!E1592</f>
        <v>4.168990351309354E-2</v>
      </c>
      <c r="E1592" s="2">
        <f>MACD!F1592</f>
        <v>-5.8644755212682309E-3</v>
      </c>
      <c r="F1592" s="2">
        <f>'Moving Avg'!D1592</f>
        <v>9.6555400000000002</v>
      </c>
      <c r="G1592" s="2">
        <f>'Moving Avg'!F1592</f>
        <v>9.7082700000000024</v>
      </c>
      <c r="H1592" s="2">
        <f>'Moving Avg'!G1592</f>
        <v>9.4675499999999975</v>
      </c>
      <c r="I1592" s="2">
        <f>'Moving Avg'!H1592</f>
        <v>9.0082894999999983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83.5</v>
      </c>
      <c r="Q1592" s="8">
        <f t="shared" si="244"/>
        <v>28.774999999999999</v>
      </c>
      <c r="R1592" s="8">
        <f t="shared" si="245"/>
        <v>43.375</v>
      </c>
      <c r="S1592" s="8">
        <f t="shared" si="246"/>
        <v>53.825000000000003</v>
      </c>
      <c r="T1592" s="8">
        <f t="shared" si="247"/>
        <v>39.625</v>
      </c>
      <c r="U1592" s="7">
        <f t="shared" si="248"/>
        <v>41.991666666666667</v>
      </c>
      <c r="V1592" s="7">
        <f t="shared" si="249"/>
        <v>41.400000000000006</v>
      </c>
    </row>
    <row r="1593" spans="1:22" ht="13.5" x14ac:dyDescent="0.25">
      <c r="A1593" s="3">
        <f>RSI!A1593</f>
        <v>44631</v>
      </c>
      <c r="B1593" s="2">
        <f>RSI!B1593</f>
        <v>9.7837999999999994</v>
      </c>
      <c r="C1593" s="2">
        <f>RSI!I1593</f>
        <v>60.916460584411254</v>
      </c>
      <c r="D1593" s="2">
        <f>MACD!E1593</f>
        <v>4.7640270872729928E-2</v>
      </c>
      <c r="E1593" s="2">
        <f>MACD!F1593</f>
        <v>4.8364737575314013E-3</v>
      </c>
      <c r="F1593" s="2">
        <f>'Moving Avg'!D1593</f>
        <v>9.6740600000000008</v>
      </c>
      <c r="G1593" s="2">
        <f>'Moving Avg'!F1593</f>
        <v>9.7200299999999995</v>
      </c>
      <c r="H1593" s="2">
        <f>'Moving Avg'!G1593</f>
        <v>9.4800919999999955</v>
      </c>
      <c r="I1593" s="2">
        <f>'Moving Avg'!H1593</f>
        <v>9.015353499999998</v>
      </c>
      <c r="J1593" s="5" t="str">
        <f>OBV!F1593</f>
        <v>BULLISH</v>
      </c>
      <c r="K1593" s="5" t="str">
        <f>OBV!G1593</f>
        <v>NEUTRAL</v>
      </c>
      <c r="L1593" s="5" t="str">
        <f>OBV!H1593</f>
        <v>CONFIRMED BULLISH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83.5</v>
      </c>
      <c r="Q1593" s="8">
        <f t="shared" si="244"/>
        <v>28.774999999999999</v>
      </c>
      <c r="R1593" s="8">
        <f t="shared" si="245"/>
        <v>43.375</v>
      </c>
      <c r="S1593" s="8">
        <f t="shared" si="246"/>
        <v>53.825000000000003</v>
      </c>
      <c r="T1593" s="8">
        <f t="shared" si="247"/>
        <v>39.625</v>
      </c>
      <c r="U1593" s="7">
        <f t="shared" si="248"/>
        <v>41.991666666666667</v>
      </c>
      <c r="V1593" s="7">
        <f t="shared" si="249"/>
        <v>41.400000000000006</v>
      </c>
    </row>
    <row r="1594" spans="1:22" ht="13.5" x14ac:dyDescent="0.25">
      <c r="A1594" s="3">
        <f>RSI!A1594</f>
        <v>44634</v>
      </c>
      <c r="B1594" s="2">
        <f>RSI!B1594</f>
        <v>9.6198999999999995</v>
      </c>
      <c r="C1594" s="2">
        <f>RSI!I1594</f>
        <v>49.127203789306321</v>
      </c>
      <c r="D1594" s="2">
        <f>MACD!E1594</f>
        <v>6.3900071272756875E-2</v>
      </c>
      <c r="E1594" s="2">
        <f>MACD!F1594</f>
        <v>1.6649193260576498E-2</v>
      </c>
      <c r="F1594" s="2">
        <f>'Moving Avg'!D1594</f>
        <v>9.6854600000000008</v>
      </c>
      <c r="G1594" s="2">
        <f>'Moving Avg'!F1594</f>
        <v>9.7150400000000001</v>
      </c>
      <c r="H1594" s="2">
        <f>'Moving Avg'!G1594</f>
        <v>9.4800919999999955</v>
      </c>
      <c r="I1594" s="2">
        <f>'Moving Avg'!H1594</f>
        <v>9.0215324999999957</v>
      </c>
      <c r="J1594" s="5" t="str">
        <f>OBV!F1594</f>
        <v>BULLISH</v>
      </c>
      <c r="K1594" s="5" t="str">
        <f>OBV!G1594</f>
        <v>NEUTRAL</v>
      </c>
      <c r="L1594" s="5" t="str">
        <f>OBV!H1594</f>
        <v>CONFIRMED BULLISH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83.5</v>
      </c>
      <c r="Q1594" s="8">
        <f t="shared" si="244"/>
        <v>28.774999999999999</v>
      </c>
      <c r="R1594" s="8">
        <f t="shared" si="245"/>
        <v>43.375</v>
      </c>
      <c r="S1594" s="8">
        <f t="shared" si="246"/>
        <v>53.825000000000003</v>
      </c>
      <c r="T1594" s="8">
        <f t="shared" si="247"/>
        <v>39.625</v>
      </c>
      <c r="U1594" s="7">
        <f t="shared" si="248"/>
        <v>41.991666666666667</v>
      </c>
      <c r="V1594" s="7">
        <f t="shared" si="249"/>
        <v>41.400000000000006</v>
      </c>
    </row>
    <row r="1595" spans="1:22" ht="13.5" x14ac:dyDescent="0.25">
      <c r="A1595" s="3">
        <f>RSI!A1595</f>
        <v>44635</v>
      </c>
      <c r="B1595" s="2">
        <f>RSI!B1595</f>
        <v>9.6198999999999995</v>
      </c>
      <c r="C1595" s="2">
        <f>RSI!I1595</f>
        <v>49.127203789306321</v>
      </c>
      <c r="D1595" s="2">
        <f>MACD!E1595</f>
        <v>7.4486523765393997E-2</v>
      </c>
      <c r="E1595" s="2">
        <f>MACD!F1595</f>
        <v>2.8216659361539997E-2</v>
      </c>
      <c r="F1595" s="2">
        <f>'Moving Avg'!D1595</f>
        <v>9.6854600000000008</v>
      </c>
      <c r="G1595" s="2">
        <f>'Moving Avg'!F1595</f>
        <v>9.710049999999999</v>
      </c>
      <c r="H1595" s="2">
        <f>'Moving Avg'!G1595</f>
        <v>9.4808039999999956</v>
      </c>
      <c r="I1595" s="2">
        <f>'Moving Avg'!H1595</f>
        <v>9.0279734999999963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16.5</v>
      </c>
      <c r="Q1595" s="8">
        <f t="shared" si="244"/>
        <v>18.725000000000001</v>
      </c>
      <c r="R1595" s="8">
        <f t="shared" si="245"/>
        <v>26.625</v>
      </c>
      <c r="S1595" s="8">
        <f t="shared" si="246"/>
        <v>23.675000000000001</v>
      </c>
      <c r="T1595" s="8">
        <f t="shared" si="247"/>
        <v>22.875</v>
      </c>
      <c r="U1595" s="7">
        <f t="shared" si="248"/>
        <v>23.008333333333336</v>
      </c>
      <c r="V1595" s="7">
        <f t="shared" si="249"/>
        <v>22.975000000000001</v>
      </c>
    </row>
    <row r="1596" spans="1:22" ht="13.5" x14ac:dyDescent="0.25">
      <c r="A1596" s="3">
        <f>RSI!A1596</f>
        <v>44636</v>
      </c>
      <c r="B1596" s="2">
        <f>RSI!B1596</f>
        <v>9.6198999999999995</v>
      </c>
      <c r="C1596" s="2">
        <f>RSI!I1596</f>
        <v>49.127203789306321</v>
      </c>
      <c r="D1596" s="2">
        <f>MACD!E1596</f>
        <v>8.3555835276545309E-2</v>
      </c>
      <c r="E1596" s="2">
        <f>MACD!F1596</f>
        <v>3.9284494544541061E-2</v>
      </c>
      <c r="F1596" s="2">
        <f>'Moving Avg'!D1596</f>
        <v>9.6854600000000008</v>
      </c>
      <c r="G1596" s="2">
        <f>'Moving Avg'!F1596</f>
        <v>9.7050599999999996</v>
      </c>
      <c r="H1596" s="2">
        <f>'Moving Avg'!G1596</f>
        <v>9.487787999999993</v>
      </c>
      <c r="I1596" s="2">
        <f>'Moving Avg'!H1596</f>
        <v>9.0341524999999958</v>
      </c>
      <c r="J1596" s="5" t="str">
        <f>OBV!F1596</f>
        <v>BEARISH</v>
      </c>
      <c r="K1596" s="5" t="str">
        <f>OBV!G1596</f>
        <v>NEUTRAL</v>
      </c>
      <c r="L1596" s="5" t="str">
        <f>OBV!H1596</f>
        <v>NEUTRAL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16.5</v>
      </c>
      <c r="Q1596" s="8">
        <f t="shared" si="244"/>
        <v>18.725000000000001</v>
      </c>
      <c r="R1596" s="8">
        <f t="shared" si="245"/>
        <v>26.625</v>
      </c>
      <c r="S1596" s="8">
        <f t="shared" si="246"/>
        <v>23.675000000000001</v>
      </c>
      <c r="T1596" s="8">
        <f t="shared" si="247"/>
        <v>22.875</v>
      </c>
      <c r="U1596" s="7">
        <f t="shared" si="248"/>
        <v>23.008333333333336</v>
      </c>
      <c r="V1596" s="7">
        <f t="shared" si="249"/>
        <v>22.975000000000001</v>
      </c>
    </row>
    <row r="1597" spans="1:22" ht="13.5" x14ac:dyDescent="0.25">
      <c r="A1597" s="3">
        <f>RSI!A1597</f>
        <v>44637</v>
      </c>
      <c r="B1597" s="2">
        <f>RSI!B1597</f>
        <v>9.6198999999999995</v>
      </c>
      <c r="C1597" s="2">
        <f>RSI!I1597</f>
        <v>49.127203789306321</v>
      </c>
      <c r="D1597" s="2">
        <f>MACD!E1597</f>
        <v>9.1333149591248386E-2</v>
      </c>
      <c r="E1597" s="2">
        <f>MACD!F1597</f>
        <v>4.9694225553882525E-2</v>
      </c>
      <c r="F1597" s="2">
        <f>'Moving Avg'!D1597</f>
        <v>9.6526800000000001</v>
      </c>
      <c r="G1597" s="2">
        <f>'Moving Avg'!F1597</f>
        <v>9.7000700000000002</v>
      </c>
      <c r="H1597" s="2">
        <f>'Moving Avg'!G1597</f>
        <v>9.4970519999999929</v>
      </c>
      <c r="I1597" s="2">
        <f>'Moving Avg'!H1597</f>
        <v>9.0403314999999953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16.5</v>
      </c>
      <c r="Q1597" s="8">
        <f t="shared" si="244"/>
        <v>18.725000000000001</v>
      </c>
      <c r="R1597" s="8">
        <f t="shared" si="245"/>
        <v>26.625</v>
      </c>
      <c r="S1597" s="8">
        <f t="shared" si="246"/>
        <v>23.675000000000001</v>
      </c>
      <c r="T1597" s="8">
        <f t="shared" si="247"/>
        <v>22.875</v>
      </c>
      <c r="U1597" s="7">
        <f t="shared" si="248"/>
        <v>23.008333333333336</v>
      </c>
      <c r="V1597" s="7">
        <f t="shared" si="249"/>
        <v>22.975000000000001</v>
      </c>
    </row>
    <row r="1598" spans="1:22" ht="13.5" x14ac:dyDescent="0.25">
      <c r="A1598" s="3">
        <f>RSI!A1598</f>
        <v>44638</v>
      </c>
      <c r="B1598" s="2">
        <f>RSI!B1598</f>
        <v>9.6198999999999995</v>
      </c>
      <c r="C1598" s="2">
        <f>RSI!I1598</f>
        <v>49.127203789306321</v>
      </c>
      <c r="D1598" s="2">
        <f>MACD!E1598</f>
        <v>8.7055738873806021E-2</v>
      </c>
      <c r="E1598" s="2">
        <f>MACD!F1598</f>
        <v>5.7166528217867232E-2</v>
      </c>
      <c r="F1598" s="2">
        <f>'Moving Avg'!D1598</f>
        <v>9.6198999999999995</v>
      </c>
      <c r="G1598" s="2">
        <f>'Moving Avg'!F1598</f>
        <v>9.6950800000000008</v>
      </c>
      <c r="H1598" s="2">
        <f>'Moving Avg'!G1598</f>
        <v>9.5041779999999942</v>
      </c>
      <c r="I1598" s="2">
        <f>'Moving Avg'!H1598</f>
        <v>9.0465104999999966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16.5</v>
      </c>
      <c r="Q1598" s="8">
        <f t="shared" si="244"/>
        <v>18.725000000000001</v>
      </c>
      <c r="R1598" s="8">
        <f t="shared" si="245"/>
        <v>26.625</v>
      </c>
      <c r="S1598" s="8">
        <f t="shared" si="246"/>
        <v>23.675000000000001</v>
      </c>
      <c r="T1598" s="8">
        <f t="shared" si="247"/>
        <v>22.875</v>
      </c>
      <c r="U1598" s="7">
        <f t="shared" si="248"/>
        <v>23.008333333333336</v>
      </c>
      <c r="V1598" s="7">
        <f t="shared" si="249"/>
        <v>22.975000000000001</v>
      </c>
    </row>
    <row r="1599" spans="1:22" ht="13.5" x14ac:dyDescent="0.25">
      <c r="A1599" s="3">
        <f>RSI!A1599</f>
        <v>44641</v>
      </c>
      <c r="B1599" s="2">
        <f>RSI!B1599</f>
        <v>9.6912000000000003</v>
      </c>
      <c r="C1599" s="2">
        <f>RSI!I1599</f>
        <v>54.656851142448801</v>
      </c>
      <c r="D1599" s="2">
        <f>MACD!E1599</f>
        <v>5.8504995561008855E-2</v>
      </c>
      <c r="E1599" s="2">
        <f>MACD!F1599</f>
        <v>5.7434221686495562E-2</v>
      </c>
      <c r="F1599" s="2">
        <f>'Moving Avg'!D1599</f>
        <v>9.6341599999999996</v>
      </c>
      <c r="G1599" s="2">
        <f>'Moving Avg'!F1599</f>
        <v>9.6936550000000015</v>
      </c>
      <c r="H1599" s="2">
        <f>'Moving Avg'!G1599</f>
        <v>9.5150099999999931</v>
      </c>
      <c r="I1599" s="2">
        <f>'Moving Avg'!H1599</f>
        <v>9.0530459999999948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100</v>
      </c>
      <c r="Q1599" s="8">
        <f t="shared" si="244"/>
        <v>31.25</v>
      </c>
      <c r="R1599" s="8">
        <f t="shared" si="245"/>
        <v>47.5</v>
      </c>
      <c r="S1599" s="8">
        <f t="shared" si="246"/>
        <v>61.25</v>
      </c>
      <c r="T1599" s="8">
        <f t="shared" si="247"/>
        <v>43.75</v>
      </c>
      <c r="U1599" s="7">
        <f t="shared" si="248"/>
        <v>46.666666666666664</v>
      </c>
      <c r="V1599" s="7">
        <f t="shared" si="249"/>
        <v>45.9375</v>
      </c>
    </row>
    <row r="1600" spans="1:22" ht="13.5" x14ac:dyDescent="0.25">
      <c r="A1600" s="3">
        <f>RSI!A1600</f>
        <v>44642</v>
      </c>
      <c r="B1600" s="2">
        <f>RSI!B1600</f>
        <v>9.6912000000000003</v>
      </c>
      <c r="C1600" s="2">
        <f>RSI!I1600</f>
        <v>54.656851142448801</v>
      </c>
      <c r="D1600" s="2">
        <f>MACD!E1600</f>
        <v>4.2776578486183325E-2</v>
      </c>
      <c r="E1600" s="2">
        <f>MACD!F1600</f>
        <v>5.4502693046433119E-2</v>
      </c>
      <c r="F1600" s="2">
        <f>'Moving Avg'!D1600</f>
        <v>9.6484199999999998</v>
      </c>
      <c r="G1600" s="2">
        <f>'Moving Avg'!F1600</f>
        <v>9.6972199999999997</v>
      </c>
      <c r="H1600" s="2">
        <f>'Moving Avg'!G1600</f>
        <v>9.5237039999999933</v>
      </c>
      <c r="I1600" s="2">
        <f>'Moving Avg'!H1600</f>
        <v>9.0598434999999959</v>
      </c>
      <c r="J1600" s="5" t="str">
        <f>OBV!F1600</f>
        <v>BULLISH</v>
      </c>
      <c r="K1600" s="5" t="str">
        <f>OBV!G1600</f>
        <v>STRONG</v>
      </c>
      <c r="L1600" s="5" t="str">
        <f>OBV!H1600</f>
        <v>CONFIRMED BULLISH</v>
      </c>
      <c r="M1600" s="7">
        <f t="shared" si="240"/>
        <v>25</v>
      </c>
      <c r="N1600" s="7">
        <f t="shared" si="241"/>
        <v>45</v>
      </c>
      <c r="O1600" s="7">
        <f t="shared" si="242"/>
        <v>50</v>
      </c>
      <c r="P1600" s="7">
        <f t="shared" si="243"/>
        <v>100</v>
      </c>
      <c r="Q1600" s="8">
        <f t="shared" si="244"/>
        <v>47</v>
      </c>
      <c r="R1600" s="8">
        <f t="shared" si="245"/>
        <v>56.5</v>
      </c>
      <c r="S1600" s="8">
        <f t="shared" si="246"/>
        <v>68</v>
      </c>
      <c r="T1600" s="8">
        <f t="shared" si="247"/>
        <v>55</v>
      </c>
      <c r="U1600" s="7">
        <f t="shared" si="248"/>
        <v>57.166666666666664</v>
      </c>
      <c r="V1600" s="7">
        <f t="shared" si="249"/>
        <v>56.625</v>
      </c>
    </row>
    <row r="1601" spans="1:22" ht="13.5" x14ac:dyDescent="0.25">
      <c r="A1601" s="3">
        <f>RSI!A1601</f>
        <v>44643</v>
      </c>
      <c r="B1601" s="2">
        <f>RSI!B1601</f>
        <v>9.7766999999999999</v>
      </c>
      <c r="C1601" s="2">
        <f>RSI!I1601</f>
        <v>60.611155363972252</v>
      </c>
      <c r="D1601" s="2">
        <f>MACD!E1601</f>
        <v>2.2820393273873307E-2</v>
      </c>
      <c r="E1601" s="2">
        <f>MACD!F1601</f>
        <v>4.8166233091921161E-2</v>
      </c>
      <c r="F1601" s="2">
        <f>'Moving Avg'!D1601</f>
        <v>9.6797799999999992</v>
      </c>
      <c r="G1601" s="2">
        <f>'Moving Avg'!F1601</f>
        <v>9.6979350000000011</v>
      </c>
      <c r="H1601" s="2">
        <f>'Moving Avg'!G1601</f>
        <v>9.5341079999999927</v>
      </c>
      <c r="I1601" s="2">
        <f>'Moving Avg'!H1601</f>
        <v>9.067068499999996</v>
      </c>
      <c r="J1601" s="5" t="str">
        <f>OBV!F1601</f>
        <v>BULLISH</v>
      </c>
      <c r="K1601" s="5" t="str">
        <f>OBV!G1601</f>
        <v>STRONG</v>
      </c>
      <c r="L1601" s="5" t="str">
        <f>OBV!H1601</f>
        <v>CONFIRMED BULLISH</v>
      </c>
      <c r="M1601" s="7">
        <f t="shared" si="240"/>
        <v>25</v>
      </c>
      <c r="N1601" s="7">
        <f t="shared" si="241"/>
        <v>100</v>
      </c>
      <c r="O1601" s="7">
        <f t="shared" si="242"/>
        <v>50</v>
      </c>
      <c r="P1601" s="7">
        <f t="shared" si="243"/>
        <v>100</v>
      </c>
      <c r="Q1601" s="8">
        <f t="shared" si="244"/>
        <v>66.25</v>
      </c>
      <c r="R1601" s="8">
        <f t="shared" si="245"/>
        <v>67.5</v>
      </c>
      <c r="S1601" s="8">
        <f t="shared" si="246"/>
        <v>76.25</v>
      </c>
      <c r="T1601" s="8">
        <f t="shared" si="247"/>
        <v>68.75</v>
      </c>
      <c r="U1601" s="7">
        <f t="shared" si="248"/>
        <v>70</v>
      </c>
      <c r="V1601" s="7">
        <f t="shared" si="249"/>
        <v>69.6875</v>
      </c>
    </row>
    <row r="1602" spans="1:22" ht="13.5" x14ac:dyDescent="0.25">
      <c r="A1602" s="3">
        <f>RSI!A1602</f>
        <v>44644</v>
      </c>
      <c r="B1602" s="2">
        <f>RSI!B1602</f>
        <v>9.7766999999999999</v>
      </c>
      <c r="C1602" s="2">
        <f>RSI!I1602</f>
        <v>60.611155363972252</v>
      </c>
      <c r="D1602" s="2">
        <f>MACD!E1602</f>
        <v>3.0353633996149654E-2</v>
      </c>
      <c r="E1602" s="2">
        <f>MACD!F1602</f>
        <v>4.4603713272766861E-2</v>
      </c>
      <c r="F1602" s="2">
        <f>'Moving Avg'!D1602</f>
        <v>9.7111399999999986</v>
      </c>
      <c r="G1602" s="2">
        <f>'Moving Avg'!F1602</f>
        <v>9.6975800000000021</v>
      </c>
      <c r="H1602" s="2">
        <f>'Moving Avg'!G1602</f>
        <v>9.5445119999999921</v>
      </c>
      <c r="I1602" s="2">
        <f>'Moving Avg'!H1602</f>
        <v>9.0740969999999948</v>
      </c>
      <c r="J1602" s="5" t="str">
        <f>OBV!F1602</f>
        <v>BULLISH</v>
      </c>
      <c r="K1602" s="5" t="str">
        <f>OBV!G1602</f>
        <v>STRONG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100</v>
      </c>
      <c r="Q1602" s="8">
        <f t="shared" si="244"/>
        <v>47</v>
      </c>
      <c r="R1602" s="8">
        <f t="shared" si="245"/>
        <v>56.5</v>
      </c>
      <c r="S1602" s="8">
        <f t="shared" si="246"/>
        <v>68</v>
      </c>
      <c r="T1602" s="8">
        <f t="shared" si="247"/>
        <v>55</v>
      </c>
      <c r="U1602" s="7">
        <f t="shared" si="248"/>
        <v>57.166666666666664</v>
      </c>
      <c r="V1602" s="7">
        <f t="shared" si="249"/>
        <v>56.625</v>
      </c>
    </row>
    <row r="1603" spans="1:22" ht="13.5" x14ac:dyDescent="0.25">
      <c r="A1603" s="3">
        <f>RSI!A1603</f>
        <v>44645</v>
      </c>
      <c r="B1603" s="2">
        <f>RSI!B1603</f>
        <v>9.7766999999999999</v>
      </c>
      <c r="C1603" s="2">
        <f>RSI!I1603</f>
        <v>60.611155363972252</v>
      </c>
      <c r="D1603" s="2">
        <f>MACD!E1603</f>
        <v>3.5990746995128831E-2</v>
      </c>
      <c r="E1603" s="2">
        <f>MACD!F1603</f>
        <v>4.2881120017239253E-2</v>
      </c>
      <c r="F1603" s="2">
        <f>'Moving Avg'!D1603</f>
        <v>9.7424999999999997</v>
      </c>
      <c r="G1603" s="2">
        <f>'Moving Avg'!F1603</f>
        <v>9.6972250000000013</v>
      </c>
      <c r="H1603" s="2">
        <f>'Moving Avg'!G1603</f>
        <v>9.5584799999999923</v>
      </c>
      <c r="I1603" s="2">
        <f>'Moving Avg'!H1603</f>
        <v>9.0811254999999953</v>
      </c>
      <c r="J1603" s="5" t="str">
        <f>OBV!F1603</f>
        <v>BULLISH</v>
      </c>
      <c r="K1603" s="5" t="str">
        <f>OBV!G1603</f>
        <v>STRONG</v>
      </c>
      <c r="L1603" s="5" t="str">
        <f>OBV!H1603</f>
        <v>CONFIRMED BULLISH</v>
      </c>
      <c r="M1603" s="7">
        <f t="shared" si="250"/>
        <v>25</v>
      </c>
      <c r="N1603" s="7">
        <f t="shared" si="251"/>
        <v>45</v>
      </c>
      <c r="O1603" s="7">
        <f t="shared" si="252"/>
        <v>50</v>
      </c>
      <c r="P1603" s="7">
        <f t="shared" si="253"/>
        <v>100</v>
      </c>
      <c r="Q1603" s="8">
        <f t="shared" ref="Q1603:Q1666" si="254">0.35*M1603+N1603*0.35+O1603*0.15+P1603*0.15</f>
        <v>47</v>
      </c>
      <c r="R1603" s="8">
        <f t="shared" ref="R1603:R1666" si="255">M1603*0.2+N1603*0.2+O1603*0.35+P1603*0.25</f>
        <v>56.5</v>
      </c>
      <c r="S1603" s="8">
        <f t="shared" ref="S1603:S1666" si="256">M1603*0.15+N1603*0.15+O1603*0.25+P1603*0.45</f>
        <v>68</v>
      </c>
      <c r="T1603" s="8">
        <f t="shared" ref="T1603:T1666" si="257">0.25*SUM(M1603:P1603)</f>
        <v>55</v>
      </c>
      <c r="U1603" s="7">
        <f t="shared" ref="U1603:U1666" si="258">SUM(Q1603:S1603)/3</f>
        <v>57.166666666666664</v>
      </c>
      <c r="V1603" s="7">
        <f t="shared" ref="V1603:V1666" si="259">SUM(Q1603:T1603)/4</f>
        <v>56.625</v>
      </c>
    </row>
    <row r="1604" spans="1:22" ht="13.5" x14ac:dyDescent="0.25">
      <c r="A1604" s="3">
        <f>RSI!A1604</f>
        <v>44648</v>
      </c>
      <c r="B1604" s="2">
        <f>RSI!B1604</f>
        <v>9.5486000000000004</v>
      </c>
      <c r="C1604" s="2">
        <f>RSI!I1604</f>
        <v>42.162671370037685</v>
      </c>
      <c r="D1604" s="2">
        <f>MACD!E1604</f>
        <v>3.175896091746111E-2</v>
      </c>
      <c r="E1604" s="2">
        <f>MACD!F1604</f>
        <v>4.065668819728363E-2</v>
      </c>
      <c r="F1604" s="2">
        <f>'Moving Avg'!D1604</f>
        <v>9.7139799999999994</v>
      </c>
      <c r="G1604" s="2">
        <f>'Moving Avg'!F1604</f>
        <v>9.6854650000000007</v>
      </c>
      <c r="H1604" s="2">
        <f>'Moving Avg'!G1604</f>
        <v>9.5657479999999921</v>
      </c>
      <c r="I1604" s="2">
        <f>'Moving Avg'!H1604</f>
        <v>9.0871769999999952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45</v>
      </c>
      <c r="O1604" s="7">
        <f t="shared" si="252"/>
        <v>50</v>
      </c>
      <c r="P1604" s="7">
        <f t="shared" si="253"/>
        <v>16.5</v>
      </c>
      <c r="Q1604" s="8">
        <f t="shared" si="254"/>
        <v>34.475000000000001</v>
      </c>
      <c r="R1604" s="8">
        <f t="shared" si="255"/>
        <v>35.625</v>
      </c>
      <c r="S1604" s="8">
        <f t="shared" si="256"/>
        <v>30.425000000000001</v>
      </c>
      <c r="T1604" s="8">
        <f t="shared" si="257"/>
        <v>34.125</v>
      </c>
      <c r="U1604" s="7">
        <f t="shared" si="258"/>
        <v>33.508333333333333</v>
      </c>
      <c r="V1604" s="7">
        <f t="shared" si="259"/>
        <v>33.662499999999994</v>
      </c>
    </row>
    <row r="1605" spans="1:22" ht="13.5" x14ac:dyDescent="0.25">
      <c r="A1605" s="3">
        <f>RSI!A1605</f>
        <v>44649</v>
      </c>
      <c r="B1605" s="2">
        <f>RSI!B1605</f>
        <v>9.6198999999999995</v>
      </c>
      <c r="C1605" s="2">
        <f>RSI!I1605</f>
        <v>47.537964877084995</v>
      </c>
      <c r="D1605" s="2">
        <f>MACD!E1605</f>
        <v>2.3612587655271966E-2</v>
      </c>
      <c r="E1605" s="2">
        <f>MACD!F1605</f>
        <v>3.7247868088881295E-2</v>
      </c>
      <c r="F1605" s="2">
        <f>'Moving Avg'!D1605</f>
        <v>9.699720000000001</v>
      </c>
      <c r="G1605" s="2">
        <f>'Moving Avg'!F1605</f>
        <v>9.6783400000000022</v>
      </c>
      <c r="H1605" s="2">
        <f>'Moving Avg'!G1605</f>
        <v>9.5744419999999923</v>
      </c>
      <c r="I1605" s="2">
        <f>'Moving Avg'!H1605</f>
        <v>9.093060999999997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  <c r="M1605" s="7">
        <f t="shared" si="250"/>
        <v>25</v>
      </c>
      <c r="N1605" s="7">
        <f t="shared" si="251"/>
        <v>45</v>
      </c>
      <c r="O1605" s="7">
        <f t="shared" si="252"/>
        <v>50</v>
      </c>
      <c r="P1605" s="7">
        <f t="shared" si="253"/>
        <v>66.5</v>
      </c>
      <c r="Q1605" s="8">
        <f t="shared" si="254"/>
        <v>41.975000000000001</v>
      </c>
      <c r="R1605" s="8">
        <f t="shared" si="255"/>
        <v>48.125</v>
      </c>
      <c r="S1605" s="8">
        <f t="shared" si="256"/>
        <v>52.924999999999997</v>
      </c>
      <c r="T1605" s="8">
        <f t="shared" si="257"/>
        <v>46.625</v>
      </c>
      <c r="U1605" s="7">
        <f t="shared" si="258"/>
        <v>47.67499999999999</v>
      </c>
      <c r="V1605" s="7">
        <f t="shared" si="259"/>
        <v>47.412499999999994</v>
      </c>
    </row>
    <row r="1606" spans="1:22" ht="13.5" x14ac:dyDescent="0.25">
      <c r="A1606" s="3">
        <f>RSI!A1606</f>
        <v>44650</v>
      </c>
      <c r="B1606" s="2">
        <f>RSI!B1606</f>
        <v>9.5486000000000004</v>
      </c>
      <c r="C1606" s="2">
        <f>RSI!I1606</f>
        <v>43.212905188091462</v>
      </c>
      <c r="D1606" s="2">
        <f>MACD!E1606</f>
        <v>2.2242493644665018E-2</v>
      </c>
      <c r="E1606" s="2">
        <f>MACD!F1606</f>
        <v>3.4246793200038039E-2</v>
      </c>
      <c r="F1606" s="2">
        <f>'Moving Avg'!D1606</f>
        <v>9.6540999999999997</v>
      </c>
      <c r="G1606" s="2">
        <f>'Moving Avg'!F1606</f>
        <v>9.6676500000000001</v>
      </c>
      <c r="H1606" s="2">
        <f>'Moving Avg'!G1606</f>
        <v>9.581709999999994</v>
      </c>
      <c r="I1606" s="2">
        <f>'Moving Avg'!H1606</f>
        <v>9.0988179999999979</v>
      </c>
      <c r="J1606" s="5" t="str">
        <f>OBV!F1606</f>
        <v>BULLISH</v>
      </c>
      <c r="K1606" s="5" t="str">
        <f>OBV!G1606</f>
        <v>NEUTRAL</v>
      </c>
      <c r="L1606" s="5" t="str">
        <f>OBV!H1606</f>
        <v>BULLISH DIVERGENCE</v>
      </c>
      <c r="M1606" s="7">
        <f t="shared" si="250"/>
        <v>25</v>
      </c>
      <c r="N1606" s="7">
        <f t="shared" si="251"/>
        <v>45</v>
      </c>
      <c r="O1606" s="7">
        <f t="shared" si="252"/>
        <v>50</v>
      </c>
      <c r="P1606" s="7">
        <f t="shared" si="253"/>
        <v>66.5</v>
      </c>
      <c r="Q1606" s="8">
        <f t="shared" si="254"/>
        <v>41.975000000000001</v>
      </c>
      <c r="R1606" s="8">
        <f t="shared" si="255"/>
        <v>48.125</v>
      </c>
      <c r="S1606" s="8">
        <f t="shared" si="256"/>
        <v>52.924999999999997</v>
      </c>
      <c r="T1606" s="8">
        <f t="shared" si="257"/>
        <v>46.625</v>
      </c>
      <c r="U1606" s="7">
        <f t="shared" si="258"/>
        <v>47.67499999999999</v>
      </c>
      <c r="V1606" s="7">
        <f t="shared" si="259"/>
        <v>47.412499999999994</v>
      </c>
    </row>
    <row r="1607" spans="1:22" ht="13.5" x14ac:dyDescent="0.25">
      <c r="A1607" s="3">
        <f>RSI!A1607</f>
        <v>44651</v>
      </c>
      <c r="B1607" s="2">
        <f>RSI!B1607</f>
        <v>9.6198999999999995</v>
      </c>
      <c r="C1607" s="2">
        <f>RSI!I1607</f>
        <v>48.280379256020105</v>
      </c>
      <c r="D1607" s="2">
        <f>MACD!E1607</f>
        <v>1.6446636586273655E-2</v>
      </c>
      <c r="E1607" s="2">
        <f>MACD!F1607</f>
        <v>3.0686761877285165E-2</v>
      </c>
      <c r="F1607" s="2">
        <f>'Moving Avg'!D1607</f>
        <v>9.6227400000000003</v>
      </c>
      <c r="G1607" s="2">
        <f>'Moving Avg'!F1607</f>
        <v>9.6605249999999998</v>
      </c>
      <c r="H1607" s="2">
        <f>'Moving Avg'!G1607</f>
        <v>9.5904039999999924</v>
      </c>
      <c r="I1607" s="2">
        <f>'Moving Avg'!H1607</f>
        <v>9.1048984999999973</v>
      </c>
      <c r="J1607" s="5" t="str">
        <f>OBV!F1607</f>
        <v>BULLISH</v>
      </c>
      <c r="K1607" s="5" t="str">
        <f>OBV!G1607</f>
        <v>NEUTRAL</v>
      </c>
      <c r="L1607" s="5" t="str">
        <f>OBV!H1607</f>
        <v>BULLISH DIVERGENCE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66.5</v>
      </c>
      <c r="Q1607" s="8">
        <f t="shared" si="254"/>
        <v>41.975000000000001</v>
      </c>
      <c r="R1607" s="8">
        <f t="shared" si="255"/>
        <v>48.125</v>
      </c>
      <c r="S1607" s="8">
        <f t="shared" si="256"/>
        <v>52.924999999999997</v>
      </c>
      <c r="T1607" s="8">
        <f t="shared" si="257"/>
        <v>46.625</v>
      </c>
      <c r="U1607" s="7">
        <f t="shared" si="258"/>
        <v>47.67499999999999</v>
      </c>
      <c r="V1607" s="7">
        <f t="shared" si="259"/>
        <v>47.412499999999994</v>
      </c>
    </row>
    <row r="1608" spans="1:22" ht="13.5" x14ac:dyDescent="0.25">
      <c r="A1608" s="3">
        <f>RSI!A1608</f>
        <v>44652</v>
      </c>
      <c r="B1608" s="2">
        <f>RSI!B1608</f>
        <v>9.6198999999999995</v>
      </c>
      <c r="C1608" s="2">
        <f>RSI!I1608</f>
        <v>48.280379256020105</v>
      </c>
      <c r="D1608" s="2">
        <f>MACD!E1608</f>
        <v>1.1718296878571621E-2</v>
      </c>
      <c r="E1608" s="2">
        <f>MACD!F1608</f>
        <v>2.6893068877542458E-2</v>
      </c>
      <c r="F1608" s="2">
        <f>'Moving Avg'!D1608</f>
        <v>9.5913800000000009</v>
      </c>
      <c r="G1608" s="2">
        <f>'Moving Avg'!F1608</f>
        <v>9.6569599999999998</v>
      </c>
      <c r="H1608" s="2">
        <f>'Moving Avg'!G1608</f>
        <v>9.5980999999999934</v>
      </c>
      <c r="I1608" s="2">
        <f>'Moving Avg'!H1608</f>
        <v>9.1109789999999968</v>
      </c>
      <c r="J1608" s="5" t="str">
        <f>OBV!F1608</f>
        <v>BULLISH</v>
      </c>
      <c r="K1608" s="5" t="str">
        <f>OBV!G1608</f>
        <v>NEUTRAL</v>
      </c>
      <c r="L1608" s="5" t="str">
        <f>OBV!H1608</f>
        <v>BULLISH DIVERGENCE</v>
      </c>
      <c r="M1608" s="7">
        <f t="shared" si="250"/>
        <v>25</v>
      </c>
      <c r="N1608" s="7">
        <f t="shared" si="251"/>
        <v>45</v>
      </c>
      <c r="O1608" s="7">
        <f t="shared" si="252"/>
        <v>50</v>
      </c>
      <c r="P1608" s="7">
        <f t="shared" si="253"/>
        <v>66.5</v>
      </c>
      <c r="Q1608" s="8">
        <f t="shared" si="254"/>
        <v>41.975000000000001</v>
      </c>
      <c r="R1608" s="8">
        <f t="shared" si="255"/>
        <v>48.125</v>
      </c>
      <c r="S1608" s="8">
        <f t="shared" si="256"/>
        <v>52.924999999999997</v>
      </c>
      <c r="T1608" s="8">
        <f t="shared" si="257"/>
        <v>46.625</v>
      </c>
      <c r="U1608" s="7">
        <f t="shared" si="258"/>
        <v>47.67499999999999</v>
      </c>
      <c r="V1608" s="7">
        <f t="shared" si="259"/>
        <v>47.412499999999994</v>
      </c>
    </row>
    <row r="1609" spans="1:22" ht="13.5" x14ac:dyDescent="0.25">
      <c r="A1609" s="3">
        <f>RSI!A1609</f>
        <v>44655</v>
      </c>
      <c r="B1609" s="2">
        <f>RSI!B1609</f>
        <v>9.4418000000000006</v>
      </c>
      <c r="C1609" s="2">
        <f>RSI!I1609</f>
        <v>38.362976767353935</v>
      </c>
      <c r="D1609" s="2">
        <f>MACD!E1609</f>
        <v>3.2042038738593348E-2</v>
      </c>
      <c r="E1609" s="2">
        <f>MACD!F1609</f>
        <v>2.7922862849752636E-2</v>
      </c>
      <c r="F1609" s="2">
        <f>'Moving Avg'!D1609</f>
        <v>9.5700200000000013</v>
      </c>
      <c r="G1609" s="2">
        <f>'Moving Avg'!F1609</f>
        <v>9.6509049999999998</v>
      </c>
      <c r="H1609" s="2">
        <f>'Moving Avg'!G1609</f>
        <v>9.6022339999999922</v>
      </c>
      <c r="I1609" s="2">
        <f>'Moving Avg'!H1609</f>
        <v>9.1161689999999975</v>
      </c>
      <c r="J1609" s="5" t="str">
        <f>OBV!F1609</f>
        <v>BULLISH</v>
      </c>
      <c r="K1609" s="5" t="str">
        <f>OBV!G1609</f>
        <v>NEUTRAL</v>
      </c>
      <c r="L1609" s="5" t="str">
        <f>OBV!H1609</f>
        <v>BULLISH DIVERGENCE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66.5</v>
      </c>
      <c r="Q1609" s="8">
        <f t="shared" si="254"/>
        <v>26.225000000000001</v>
      </c>
      <c r="R1609" s="8">
        <f t="shared" si="255"/>
        <v>39.125</v>
      </c>
      <c r="S1609" s="8">
        <f t="shared" si="256"/>
        <v>46.174999999999997</v>
      </c>
      <c r="T1609" s="8">
        <f t="shared" si="257"/>
        <v>35.375</v>
      </c>
      <c r="U1609" s="7">
        <f t="shared" si="258"/>
        <v>37.174999999999997</v>
      </c>
      <c r="V1609" s="7">
        <f t="shared" si="259"/>
        <v>36.724999999999994</v>
      </c>
    </row>
    <row r="1610" spans="1:22" ht="13.5" x14ac:dyDescent="0.25">
      <c r="A1610" s="3">
        <f>RSI!A1610</f>
        <v>44656</v>
      </c>
      <c r="B1610" s="2">
        <f>RSI!B1610</f>
        <v>9.4418000000000006</v>
      </c>
      <c r="C1610" s="2">
        <f>RSI!I1610</f>
        <v>38.362976767353935</v>
      </c>
      <c r="D1610" s="2">
        <f>MACD!E1610</f>
        <v>5.0442212119083507E-2</v>
      </c>
      <c r="E1610" s="2">
        <f>MACD!F1610</f>
        <v>3.2426732703618809E-2</v>
      </c>
      <c r="F1610" s="2">
        <f>'Moving Avg'!D1610</f>
        <v>9.5344000000000015</v>
      </c>
      <c r="G1610" s="2">
        <f>'Moving Avg'!F1610</f>
        <v>9.6419999999999995</v>
      </c>
      <c r="H1610" s="2">
        <f>'Moving Avg'!G1610</f>
        <v>9.6079359999999934</v>
      </c>
      <c r="I1610" s="2">
        <f>'Moving Avg'!H1610</f>
        <v>9.1213264999999968</v>
      </c>
      <c r="J1610" s="5" t="str">
        <f>OBV!F1610</f>
        <v>BULLISH</v>
      </c>
      <c r="K1610" s="5" t="str">
        <f>OBV!G1610</f>
        <v>NEUTRAL</v>
      </c>
      <c r="L1610" s="5" t="str">
        <f>OBV!H1610</f>
        <v>BULLISH DIVERGENCE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66.5</v>
      </c>
      <c r="Q1610" s="8">
        <f t="shared" si="254"/>
        <v>26.225000000000001</v>
      </c>
      <c r="R1610" s="8">
        <f t="shared" si="255"/>
        <v>39.125</v>
      </c>
      <c r="S1610" s="8">
        <f t="shared" si="256"/>
        <v>46.174999999999997</v>
      </c>
      <c r="T1610" s="8">
        <f t="shared" si="257"/>
        <v>35.375</v>
      </c>
      <c r="U1610" s="7">
        <f t="shared" si="258"/>
        <v>37.174999999999997</v>
      </c>
      <c r="V1610" s="7">
        <f t="shared" si="259"/>
        <v>36.724999999999994</v>
      </c>
    </row>
    <row r="1611" spans="1:22" ht="13.5" x14ac:dyDescent="0.25">
      <c r="A1611" s="3">
        <f>RSI!A1611</f>
        <v>44657</v>
      </c>
      <c r="B1611" s="2">
        <f>RSI!B1611</f>
        <v>9.4418000000000006</v>
      </c>
      <c r="C1611" s="2">
        <f>RSI!I1611</f>
        <v>38.362976767353935</v>
      </c>
      <c r="D1611" s="2">
        <f>MACD!E1611</f>
        <v>8.0279473746315944E-2</v>
      </c>
      <c r="E1611" s="2">
        <f>MACD!F1611</f>
        <v>4.1997280912158236E-2</v>
      </c>
      <c r="F1611" s="2">
        <f>'Moving Avg'!D1611</f>
        <v>9.5130400000000002</v>
      </c>
      <c r="G1611" s="2">
        <f>'Moving Avg'!F1611</f>
        <v>9.6330950000000009</v>
      </c>
      <c r="H1611" s="2">
        <f>'Moving Avg'!G1611</f>
        <v>9.6136379999999928</v>
      </c>
      <c r="I1611" s="2">
        <f>'Moving Avg'!H1611</f>
        <v>9.1266149999999975</v>
      </c>
      <c r="J1611" s="5" t="str">
        <f>OBV!F1611</f>
        <v>BULLISH</v>
      </c>
      <c r="K1611" s="5" t="str">
        <f>OBV!G1611</f>
        <v>NEUTRAL</v>
      </c>
      <c r="L1611" s="5" t="str">
        <f>OBV!H1611</f>
        <v>BULLISH DIVERGENCE</v>
      </c>
      <c r="M1611" s="7">
        <f t="shared" si="250"/>
        <v>25</v>
      </c>
      <c r="N1611" s="7">
        <f t="shared" si="251"/>
        <v>0</v>
      </c>
      <c r="O1611" s="7">
        <f t="shared" si="252"/>
        <v>50</v>
      </c>
      <c r="P1611" s="7">
        <f t="shared" si="253"/>
        <v>66.5</v>
      </c>
      <c r="Q1611" s="8">
        <f t="shared" si="254"/>
        <v>26.225000000000001</v>
      </c>
      <c r="R1611" s="8">
        <f t="shared" si="255"/>
        <v>39.125</v>
      </c>
      <c r="S1611" s="8">
        <f t="shared" si="256"/>
        <v>46.174999999999997</v>
      </c>
      <c r="T1611" s="8">
        <f t="shared" si="257"/>
        <v>35.375</v>
      </c>
      <c r="U1611" s="7">
        <f t="shared" si="258"/>
        <v>37.174999999999997</v>
      </c>
      <c r="V1611" s="7">
        <f t="shared" si="259"/>
        <v>36.724999999999994</v>
      </c>
    </row>
    <row r="1612" spans="1:22" ht="13.5" x14ac:dyDescent="0.25">
      <c r="A1612" s="3">
        <f>RSI!A1612</f>
        <v>44658</v>
      </c>
      <c r="B1612" s="2">
        <f>RSI!B1612</f>
        <v>9.4418000000000006</v>
      </c>
      <c r="C1612" s="2">
        <f>RSI!I1612</f>
        <v>38.362976767353935</v>
      </c>
      <c r="D1612" s="2">
        <f>MACD!E1612</f>
        <v>0.10655790409532884</v>
      </c>
      <c r="E1612" s="2">
        <f>MACD!F1612</f>
        <v>5.490940554879236E-2</v>
      </c>
      <c r="F1612" s="2">
        <f>'Moving Avg'!D1612</f>
        <v>9.4774200000000004</v>
      </c>
      <c r="G1612" s="2">
        <f>'Moving Avg'!F1612</f>
        <v>9.6159950000000016</v>
      </c>
      <c r="H1612" s="2">
        <f>'Moving Avg'!G1612</f>
        <v>9.6186259999999937</v>
      </c>
      <c r="I1612" s="2">
        <f>'Moving Avg'!H1612</f>
        <v>9.1317724999999985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16.5</v>
      </c>
      <c r="Q1612" s="8">
        <f t="shared" si="254"/>
        <v>18.725000000000001</v>
      </c>
      <c r="R1612" s="8">
        <f t="shared" si="255"/>
        <v>26.625</v>
      </c>
      <c r="S1612" s="8">
        <f t="shared" si="256"/>
        <v>23.675000000000001</v>
      </c>
      <c r="T1612" s="8">
        <f t="shared" si="257"/>
        <v>22.875</v>
      </c>
      <c r="U1612" s="7">
        <f t="shared" si="258"/>
        <v>23.008333333333336</v>
      </c>
      <c r="V1612" s="7">
        <f t="shared" si="259"/>
        <v>22.975000000000001</v>
      </c>
    </row>
    <row r="1613" spans="1:22" ht="13.5" x14ac:dyDescent="0.25">
      <c r="A1613" s="3">
        <f>RSI!A1613</f>
        <v>44659</v>
      </c>
      <c r="B1613" s="2">
        <f>RSI!B1613</f>
        <v>9.6198999999999995</v>
      </c>
      <c r="C1613" s="2">
        <f>RSI!I1613</f>
        <v>51.706118801566085</v>
      </c>
      <c r="D1613" s="2">
        <f>MACD!E1613</f>
        <v>0.11655601443606045</v>
      </c>
      <c r="E1613" s="2">
        <f>MACD!F1613</f>
        <v>6.7238727326245973E-2</v>
      </c>
      <c r="F1613" s="2">
        <f>'Moving Avg'!D1613</f>
        <v>9.4774200000000004</v>
      </c>
      <c r="G1613" s="2">
        <f>'Moving Avg'!F1613</f>
        <v>9.607800000000001</v>
      </c>
      <c r="H1613" s="2">
        <f>'Moving Avg'!G1613</f>
        <v>9.6271759999999951</v>
      </c>
      <c r="I1613" s="2">
        <f>'Moving Avg'!H1613</f>
        <v>9.1377549999999967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16.5</v>
      </c>
      <c r="Q1613" s="8">
        <f t="shared" si="254"/>
        <v>18.725000000000001</v>
      </c>
      <c r="R1613" s="8">
        <f t="shared" si="255"/>
        <v>26.625</v>
      </c>
      <c r="S1613" s="8">
        <f t="shared" si="256"/>
        <v>23.675000000000001</v>
      </c>
      <c r="T1613" s="8">
        <f t="shared" si="257"/>
        <v>22.875</v>
      </c>
      <c r="U1613" s="7">
        <f t="shared" si="258"/>
        <v>23.008333333333336</v>
      </c>
      <c r="V1613" s="7">
        <f t="shared" si="259"/>
        <v>22.975000000000001</v>
      </c>
    </row>
    <row r="1614" spans="1:22" ht="13.5" x14ac:dyDescent="0.25">
      <c r="A1614" s="3">
        <f>RSI!A1614</f>
        <v>44662</v>
      </c>
      <c r="B1614" s="2">
        <f>RSI!B1614</f>
        <v>9.6128</v>
      </c>
      <c r="C1614" s="2">
        <f>RSI!I1614</f>
        <v>51.22999501483438</v>
      </c>
      <c r="D1614" s="2">
        <f>MACD!E1614</f>
        <v>9.028153092027047E-2</v>
      </c>
      <c r="E1614" s="2">
        <f>MACD!F1614</f>
        <v>7.1847288045050875E-2</v>
      </c>
      <c r="F1614" s="2">
        <f>'Moving Avg'!D1614</f>
        <v>9.5116200000000006</v>
      </c>
      <c r="G1614" s="2">
        <f>'Moving Avg'!F1614</f>
        <v>9.6074450000000002</v>
      </c>
      <c r="H1614" s="2">
        <f>'Moving Avg'!G1614</f>
        <v>9.6348719999999943</v>
      </c>
      <c r="I1614" s="2">
        <f>'Moving Avg'!H1614</f>
        <v>9.1437019999999976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  <c r="M1614" s="7">
        <f t="shared" si="250"/>
        <v>25</v>
      </c>
      <c r="N1614" s="7">
        <f t="shared" si="251"/>
        <v>0</v>
      </c>
      <c r="O1614" s="7">
        <f t="shared" si="252"/>
        <v>50</v>
      </c>
      <c r="P1614" s="7">
        <f t="shared" si="253"/>
        <v>83.5</v>
      </c>
      <c r="Q1614" s="8">
        <f t="shared" si="254"/>
        <v>28.774999999999999</v>
      </c>
      <c r="R1614" s="8">
        <f t="shared" si="255"/>
        <v>43.375</v>
      </c>
      <c r="S1614" s="8">
        <f t="shared" si="256"/>
        <v>53.825000000000003</v>
      </c>
      <c r="T1614" s="8">
        <f t="shared" si="257"/>
        <v>39.625</v>
      </c>
      <c r="U1614" s="7">
        <f t="shared" si="258"/>
        <v>41.991666666666667</v>
      </c>
      <c r="V1614" s="7">
        <f t="shared" si="259"/>
        <v>41.400000000000006</v>
      </c>
    </row>
    <row r="1615" spans="1:22" ht="13.5" x14ac:dyDescent="0.25">
      <c r="A1615" s="3">
        <f>RSI!A1615</f>
        <v>44663</v>
      </c>
      <c r="B1615" s="2">
        <f>RSI!B1615</f>
        <v>9.6128</v>
      </c>
      <c r="C1615" s="2">
        <f>RSI!I1615</f>
        <v>51.22999501483438</v>
      </c>
      <c r="D1615" s="2">
        <f>MACD!E1615</f>
        <v>7.8904866844704102E-2</v>
      </c>
      <c r="E1615" s="2">
        <f>MACD!F1615</f>
        <v>7.3258803804981523E-2</v>
      </c>
      <c r="F1615" s="2">
        <f>'Moving Avg'!D1615</f>
        <v>9.5458200000000009</v>
      </c>
      <c r="G1615" s="2">
        <f>'Moving Avg'!F1615</f>
        <v>9.6070899999999995</v>
      </c>
      <c r="H1615" s="2">
        <f>'Moving Avg'!G1615</f>
        <v>9.6422839999999965</v>
      </c>
      <c r="I1615" s="2">
        <f>'Moving Avg'!H1615</f>
        <v>9.1491904999999978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  <c r="M1615" s="7">
        <f t="shared" si="250"/>
        <v>25</v>
      </c>
      <c r="N1615" s="7">
        <f t="shared" si="251"/>
        <v>0</v>
      </c>
      <c r="O1615" s="7">
        <f t="shared" si="252"/>
        <v>50</v>
      </c>
      <c r="P1615" s="7">
        <f t="shared" si="253"/>
        <v>83.5</v>
      </c>
      <c r="Q1615" s="8">
        <f t="shared" si="254"/>
        <v>28.774999999999999</v>
      </c>
      <c r="R1615" s="8">
        <f t="shared" si="255"/>
        <v>43.375</v>
      </c>
      <c r="S1615" s="8">
        <f t="shared" si="256"/>
        <v>53.825000000000003</v>
      </c>
      <c r="T1615" s="8">
        <f t="shared" si="257"/>
        <v>39.625</v>
      </c>
      <c r="U1615" s="7">
        <f t="shared" si="258"/>
        <v>41.991666666666667</v>
      </c>
      <c r="V1615" s="7">
        <f t="shared" si="259"/>
        <v>41.400000000000006</v>
      </c>
    </row>
    <row r="1616" spans="1:22" ht="13.5" x14ac:dyDescent="0.25">
      <c r="A1616" s="3">
        <f>RSI!A1616</f>
        <v>44664</v>
      </c>
      <c r="B1616" s="2">
        <f>RSI!B1616</f>
        <v>9.6128</v>
      </c>
      <c r="C1616" s="2">
        <f>RSI!I1616</f>
        <v>51.22999501483438</v>
      </c>
      <c r="D1616" s="2">
        <f>MACD!E1616</f>
        <v>5.820400619467847E-2</v>
      </c>
      <c r="E1616" s="2">
        <f>MACD!F1616</f>
        <v>7.0247844282920913E-2</v>
      </c>
      <c r="F1616" s="2">
        <f>'Moving Avg'!D1616</f>
        <v>9.5800200000000011</v>
      </c>
      <c r="G1616" s="2">
        <f>'Moving Avg'!F1616</f>
        <v>9.6067349999999987</v>
      </c>
      <c r="H1616" s="2">
        <f>'Moving Avg'!G1616</f>
        <v>9.6492679999999957</v>
      </c>
      <c r="I1616" s="2">
        <f>'Moving Avg'!H1616</f>
        <v>9.154678999999998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  <c r="M1616" s="7">
        <f t="shared" si="250"/>
        <v>25</v>
      </c>
      <c r="N1616" s="7">
        <f t="shared" si="251"/>
        <v>45</v>
      </c>
      <c r="O1616" s="7">
        <f t="shared" si="252"/>
        <v>50</v>
      </c>
      <c r="P1616" s="7">
        <f t="shared" si="253"/>
        <v>83.5</v>
      </c>
      <c r="Q1616" s="8">
        <f t="shared" si="254"/>
        <v>44.524999999999999</v>
      </c>
      <c r="R1616" s="8">
        <f t="shared" si="255"/>
        <v>52.375</v>
      </c>
      <c r="S1616" s="8">
        <f t="shared" si="256"/>
        <v>60.575000000000003</v>
      </c>
      <c r="T1616" s="8">
        <f t="shared" si="257"/>
        <v>50.875</v>
      </c>
      <c r="U1616" s="7">
        <f t="shared" si="258"/>
        <v>52.491666666666674</v>
      </c>
      <c r="V1616" s="7">
        <f t="shared" si="259"/>
        <v>52.087500000000006</v>
      </c>
    </row>
    <row r="1617" spans="1:22" ht="13.5" x14ac:dyDescent="0.25">
      <c r="A1617" s="3">
        <f>RSI!A1617</f>
        <v>44665</v>
      </c>
      <c r="B1617" s="2">
        <f>RSI!B1617</f>
        <v>9.5486000000000004</v>
      </c>
      <c r="C1617" s="2">
        <f>RSI!I1617</f>
        <v>46.404229307224128</v>
      </c>
      <c r="D1617" s="2">
        <f>MACD!E1617</f>
        <v>5.6315252053551035E-2</v>
      </c>
      <c r="E1617" s="2">
        <f>MACD!F1617</f>
        <v>6.7461325837046948E-2</v>
      </c>
      <c r="F1617" s="2">
        <f>'Moving Avg'!D1617</f>
        <v>9.6013800000000007</v>
      </c>
      <c r="G1617" s="2">
        <f>'Moving Avg'!F1617</f>
        <v>9.6031699999999987</v>
      </c>
      <c r="H1617" s="2">
        <f>'Moving Avg'!G1617</f>
        <v>9.6548259999999964</v>
      </c>
      <c r="I1617" s="2">
        <f>'Moving Avg'!H1617</f>
        <v>9.1598789999999983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45</v>
      </c>
      <c r="O1617" s="7">
        <f t="shared" si="252"/>
        <v>50</v>
      </c>
      <c r="P1617" s="7">
        <f t="shared" si="253"/>
        <v>83.5</v>
      </c>
      <c r="Q1617" s="8">
        <f t="shared" si="254"/>
        <v>44.524999999999999</v>
      </c>
      <c r="R1617" s="8">
        <f t="shared" si="255"/>
        <v>52.375</v>
      </c>
      <c r="S1617" s="8">
        <f t="shared" si="256"/>
        <v>60.575000000000003</v>
      </c>
      <c r="T1617" s="8">
        <f t="shared" si="257"/>
        <v>50.875</v>
      </c>
      <c r="U1617" s="7">
        <f t="shared" si="258"/>
        <v>52.491666666666674</v>
      </c>
      <c r="V1617" s="7">
        <f t="shared" si="259"/>
        <v>52.087500000000006</v>
      </c>
    </row>
    <row r="1618" spans="1:22" ht="13.5" x14ac:dyDescent="0.25">
      <c r="A1618" s="3">
        <f>RSI!A1618</f>
        <v>44666</v>
      </c>
      <c r="B1618" s="2">
        <f>RSI!B1618</f>
        <v>9.6128</v>
      </c>
      <c r="C1618" s="2">
        <f>RSI!I1618</f>
        <v>51.340451266509753</v>
      </c>
      <c r="D1618" s="2">
        <f>MACD!E1618</f>
        <v>5.0250669725846464E-2</v>
      </c>
      <c r="E1618" s="2">
        <f>MACD!F1618</f>
        <v>6.4019194614806846E-2</v>
      </c>
      <c r="F1618" s="2">
        <f>'Moving Avg'!D1618</f>
        <v>9.5999599999999994</v>
      </c>
      <c r="G1618" s="2">
        <f>'Moving Avg'!F1618</f>
        <v>9.6028149999999979</v>
      </c>
      <c r="H1618" s="2">
        <f>'Moving Avg'!G1618</f>
        <v>9.6579619999999977</v>
      </c>
      <c r="I1618" s="2">
        <f>'Moving Avg'!H1618</f>
        <v>9.1655309999999997</v>
      </c>
      <c r="J1618" s="5" t="str">
        <f>OBV!F1618</f>
        <v>BULLISH</v>
      </c>
      <c r="K1618" s="5" t="str">
        <f>OBV!G1618</f>
        <v>NEUTRAL</v>
      </c>
      <c r="L1618" s="5" t="str">
        <f>OBV!H1618</f>
        <v>BULLISH DIVERGENCE</v>
      </c>
      <c r="M1618" s="7">
        <f t="shared" si="250"/>
        <v>25</v>
      </c>
      <c r="N1618" s="7">
        <f t="shared" si="251"/>
        <v>45</v>
      </c>
      <c r="O1618" s="7">
        <f t="shared" si="252"/>
        <v>50</v>
      </c>
      <c r="P1618" s="7">
        <f t="shared" si="253"/>
        <v>66.5</v>
      </c>
      <c r="Q1618" s="8">
        <f t="shared" si="254"/>
        <v>41.975000000000001</v>
      </c>
      <c r="R1618" s="8">
        <f t="shared" si="255"/>
        <v>48.125</v>
      </c>
      <c r="S1618" s="8">
        <f t="shared" si="256"/>
        <v>52.924999999999997</v>
      </c>
      <c r="T1618" s="8">
        <f t="shared" si="257"/>
        <v>46.625</v>
      </c>
      <c r="U1618" s="7">
        <f t="shared" si="258"/>
        <v>47.67499999999999</v>
      </c>
      <c r="V1618" s="7">
        <f t="shared" si="259"/>
        <v>47.412499999999994</v>
      </c>
    </row>
    <row r="1619" spans="1:22" ht="13.5" x14ac:dyDescent="0.25">
      <c r="A1619" s="3">
        <f>RSI!A1619</f>
        <v>44669</v>
      </c>
      <c r="B1619" s="2">
        <f>RSI!B1619</f>
        <v>10.1472</v>
      </c>
      <c r="C1619" s="2">
        <f>RSI!I1619</f>
        <v>73.34629017527925</v>
      </c>
      <c r="D1619" s="2">
        <f>MACD!E1619</f>
        <v>-2.1977714373932145E-2</v>
      </c>
      <c r="E1619" s="2">
        <f>MACD!F1619</f>
        <v>4.6819812817059055E-2</v>
      </c>
      <c r="F1619" s="2">
        <f>'Moving Avg'!D1619</f>
        <v>9.7068399999999997</v>
      </c>
      <c r="G1619" s="2">
        <f>'Moving Avg'!F1619</f>
        <v>9.625614999999998</v>
      </c>
      <c r="H1619" s="2">
        <f>'Moving Avg'!G1619</f>
        <v>9.6656579999999988</v>
      </c>
      <c r="I1619" s="2">
        <f>'Moving Avg'!H1619</f>
        <v>9.1738549999999979</v>
      </c>
      <c r="J1619" s="5" t="str">
        <f>OBV!F1619</f>
        <v>BULLISH</v>
      </c>
      <c r="K1619" s="5" t="str">
        <f>OBV!G1619</f>
        <v>STRONG</v>
      </c>
      <c r="L1619" s="5" t="str">
        <f>OBV!H1619</f>
        <v>CONFIRMED BULLISH</v>
      </c>
      <c r="M1619" s="7">
        <f t="shared" si="250"/>
        <v>0</v>
      </c>
      <c r="N1619" s="7">
        <f t="shared" si="251"/>
        <v>100</v>
      </c>
      <c r="O1619" s="7">
        <f t="shared" si="252"/>
        <v>50</v>
      </c>
      <c r="P1619" s="7">
        <f t="shared" si="253"/>
        <v>100</v>
      </c>
      <c r="Q1619" s="8">
        <f t="shared" si="254"/>
        <v>57.5</v>
      </c>
      <c r="R1619" s="8">
        <f t="shared" si="255"/>
        <v>62.5</v>
      </c>
      <c r="S1619" s="8">
        <f t="shared" si="256"/>
        <v>72.5</v>
      </c>
      <c r="T1619" s="8">
        <f t="shared" si="257"/>
        <v>62.5</v>
      </c>
      <c r="U1619" s="7">
        <f t="shared" si="258"/>
        <v>64.166666666666671</v>
      </c>
      <c r="V1619" s="7">
        <f t="shared" si="259"/>
        <v>63.75</v>
      </c>
    </row>
    <row r="1620" spans="1:22" ht="13.5" x14ac:dyDescent="0.25">
      <c r="A1620" s="3">
        <f>RSI!A1620</f>
        <v>44670</v>
      </c>
      <c r="B1620" s="2">
        <f>RSI!B1620</f>
        <v>10.1472</v>
      </c>
      <c r="C1620" s="2">
        <f>RSI!I1620</f>
        <v>73.34629017527925</v>
      </c>
      <c r="D1620" s="2">
        <f>MACD!E1620</f>
        <v>-8.6355192350978882E-2</v>
      </c>
      <c r="E1620" s="2">
        <f>MACD!F1620</f>
        <v>2.0184811783451471E-2</v>
      </c>
      <c r="F1620" s="2">
        <f>'Moving Avg'!D1620</f>
        <v>9.81372</v>
      </c>
      <c r="G1620" s="2">
        <f>'Moving Avg'!F1620</f>
        <v>9.6484149999999982</v>
      </c>
      <c r="H1620" s="2">
        <f>'Moving Avg'!G1620</f>
        <v>9.6736379999999986</v>
      </c>
      <c r="I1620" s="2">
        <f>'Moving Avg'!H1620</f>
        <v>9.1823429999999995</v>
      </c>
      <c r="J1620" s="5" t="str">
        <f>OBV!F1620</f>
        <v>BULLISH</v>
      </c>
      <c r="K1620" s="5" t="str">
        <f>OBV!G1620</f>
        <v>STRONG</v>
      </c>
      <c r="L1620" s="5" t="str">
        <f>OBV!H1620</f>
        <v>CONFIRMED BULLISH</v>
      </c>
      <c r="M1620" s="7">
        <f t="shared" si="250"/>
        <v>0</v>
      </c>
      <c r="N1620" s="7">
        <f t="shared" si="251"/>
        <v>100</v>
      </c>
      <c r="O1620" s="7">
        <f t="shared" si="252"/>
        <v>50</v>
      </c>
      <c r="P1620" s="7">
        <f t="shared" si="253"/>
        <v>100</v>
      </c>
      <c r="Q1620" s="8">
        <f t="shared" si="254"/>
        <v>57.5</v>
      </c>
      <c r="R1620" s="8">
        <f t="shared" si="255"/>
        <v>62.5</v>
      </c>
      <c r="S1620" s="8">
        <f t="shared" si="256"/>
        <v>72.5</v>
      </c>
      <c r="T1620" s="8">
        <f t="shared" si="257"/>
        <v>62.5</v>
      </c>
      <c r="U1620" s="7">
        <f t="shared" si="258"/>
        <v>64.166666666666671</v>
      </c>
      <c r="V1620" s="7">
        <f t="shared" si="259"/>
        <v>63.75</v>
      </c>
    </row>
    <row r="1621" spans="1:22" ht="13.5" x14ac:dyDescent="0.25">
      <c r="A1621" s="3">
        <f>RSI!A1621</f>
        <v>44671</v>
      </c>
      <c r="B1621" s="2">
        <f>RSI!B1621</f>
        <v>10.1472</v>
      </c>
      <c r="C1621" s="2">
        <f>RSI!I1621</f>
        <v>73.34629017527925</v>
      </c>
      <c r="D1621" s="2">
        <f>MACD!E1621</f>
        <v>-0.14384802902985072</v>
      </c>
      <c r="E1621" s="2">
        <f>MACD!F1621</f>
        <v>-1.2621756379208968E-2</v>
      </c>
      <c r="F1621" s="2">
        <f>'Moving Avg'!D1621</f>
        <v>9.9205999999999985</v>
      </c>
      <c r="G1621" s="2">
        <f>'Moving Avg'!F1621</f>
        <v>9.6669399999999985</v>
      </c>
      <c r="H1621" s="2">
        <f>'Moving Avg'!G1621</f>
        <v>9.6819039999999976</v>
      </c>
      <c r="I1621" s="2">
        <f>'Moving Avg'!H1621</f>
        <v>9.1908309999999993</v>
      </c>
      <c r="J1621" s="5" t="str">
        <f>OBV!F1621</f>
        <v>BULLISH</v>
      </c>
      <c r="K1621" s="5" t="str">
        <f>OBV!G1621</f>
        <v>STRONG</v>
      </c>
      <c r="L1621" s="5" t="str">
        <f>OBV!H1621</f>
        <v>CONFIRMED BULLISH</v>
      </c>
      <c r="M1621" s="7">
        <f t="shared" si="250"/>
        <v>0</v>
      </c>
      <c r="N1621" s="7">
        <f t="shared" si="251"/>
        <v>100</v>
      </c>
      <c r="O1621" s="7">
        <f t="shared" si="252"/>
        <v>50</v>
      </c>
      <c r="P1621" s="7">
        <f t="shared" si="253"/>
        <v>100</v>
      </c>
      <c r="Q1621" s="8">
        <f t="shared" si="254"/>
        <v>57.5</v>
      </c>
      <c r="R1621" s="8">
        <f t="shared" si="255"/>
        <v>62.5</v>
      </c>
      <c r="S1621" s="8">
        <f t="shared" si="256"/>
        <v>72.5</v>
      </c>
      <c r="T1621" s="8">
        <f t="shared" si="257"/>
        <v>62.5</v>
      </c>
      <c r="U1621" s="7">
        <f t="shared" si="258"/>
        <v>64.166666666666671</v>
      </c>
      <c r="V1621" s="7">
        <f t="shared" si="259"/>
        <v>63.75</v>
      </c>
    </row>
    <row r="1622" spans="1:22" ht="13.5" x14ac:dyDescent="0.25">
      <c r="A1622" s="3">
        <f>RSI!A1622</f>
        <v>44672</v>
      </c>
      <c r="B1622" s="2">
        <f>RSI!B1622</f>
        <v>10.261200000000001</v>
      </c>
      <c r="C1622" s="2">
        <f>RSI!I1622</f>
        <v>76.212518408586504</v>
      </c>
      <c r="D1622" s="2">
        <f>MACD!E1622</f>
        <v>-0.20373617139614808</v>
      </c>
      <c r="E1622" s="2">
        <f>MACD!F1622</f>
        <v>-5.0844639382596792E-2</v>
      </c>
      <c r="F1622" s="2">
        <f>'Moving Avg'!D1622</f>
        <v>10.06312</v>
      </c>
      <c r="G1622" s="2">
        <f>'Moving Avg'!F1622</f>
        <v>9.691164999999998</v>
      </c>
      <c r="H1622" s="2">
        <f>'Moving Avg'!G1622</f>
        <v>9.6961559999999984</v>
      </c>
      <c r="I1622" s="2">
        <f>'Moving Avg'!H1622</f>
        <v>9.199724999999999</v>
      </c>
      <c r="J1622" s="5" t="str">
        <f>OBV!F1622</f>
        <v>BULLISH</v>
      </c>
      <c r="K1622" s="5" t="str">
        <f>OBV!G1622</f>
        <v>STRONG</v>
      </c>
      <c r="L1622" s="5" t="str">
        <f>OBV!H1622</f>
        <v>CONFIRMED BULLISH</v>
      </c>
      <c r="M1622" s="7">
        <f t="shared" si="250"/>
        <v>0</v>
      </c>
      <c r="N1622" s="7">
        <f t="shared" si="251"/>
        <v>100</v>
      </c>
      <c r="O1622" s="7">
        <f t="shared" si="252"/>
        <v>50</v>
      </c>
      <c r="P1622" s="7">
        <f t="shared" si="253"/>
        <v>100</v>
      </c>
      <c r="Q1622" s="8">
        <f t="shared" si="254"/>
        <v>57.5</v>
      </c>
      <c r="R1622" s="8">
        <f t="shared" si="255"/>
        <v>62.5</v>
      </c>
      <c r="S1622" s="8">
        <f t="shared" si="256"/>
        <v>72.5</v>
      </c>
      <c r="T1622" s="8">
        <f t="shared" si="257"/>
        <v>62.5</v>
      </c>
      <c r="U1622" s="7">
        <f t="shared" si="258"/>
        <v>64.166666666666671</v>
      </c>
      <c r="V1622" s="7">
        <f t="shared" si="259"/>
        <v>63.75</v>
      </c>
    </row>
    <row r="1623" spans="1:22" ht="13.5" x14ac:dyDescent="0.25">
      <c r="A1623" s="3">
        <f>RSI!A1623</f>
        <v>44673</v>
      </c>
      <c r="B1623" s="2">
        <f>RSI!B1623</f>
        <v>10.3467</v>
      </c>
      <c r="C1623" s="2">
        <f>RSI!I1623</f>
        <v>78.113489755644935</v>
      </c>
      <c r="D1623" s="2">
        <f>MACD!E1623</f>
        <v>-0.23660652599770593</v>
      </c>
      <c r="E1623" s="2">
        <f>MACD!F1623</f>
        <v>-8.799701670561863E-2</v>
      </c>
      <c r="F1623" s="2">
        <f>'Moving Avg'!D1623</f>
        <v>10.209900000000001</v>
      </c>
      <c r="G1623" s="2">
        <f>'Moving Avg'!F1623</f>
        <v>9.7196649999999991</v>
      </c>
      <c r="H1623" s="2">
        <f>'Moving Avg'!G1623</f>
        <v>9.7121179999999985</v>
      </c>
      <c r="I1623" s="2">
        <f>'Moving Avg'!H1623</f>
        <v>9.2088830000000002</v>
      </c>
      <c r="J1623" s="5" t="str">
        <f>OBV!F1623</f>
        <v>BULLISH</v>
      </c>
      <c r="K1623" s="5" t="str">
        <f>OBV!G1623</f>
        <v>NEUTRAL</v>
      </c>
      <c r="L1623" s="5" t="str">
        <f>OBV!H1623</f>
        <v>CONFIRMED BULLISH</v>
      </c>
      <c r="M1623" s="7">
        <f t="shared" si="250"/>
        <v>0</v>
      </c>
      <c r="N1623" s="7">
        <f t="shared" si="251"/>
        <v>100</v>
      </c>
      <c r="O1623" s="7">
        <f t="shared" si="252"/>
        <v>50</v>
      </c>
      <c r="P1623" s="7">
        <f t="shared" si="253"/>
        <v>83.5</v>
      </c>
      <c r="Q1623" s="8">
        <f t="shared" si="254"/>
        <v>55.024999999999999</v>
      </c>
      <c r="R1623" s="8">
        <f t="shared" si="255"/>
        <v>58.375</v>
      </c>
      <c r="S1623" s="8">
        <f t="shared" si="256"/>
        <v>65.075000000000003</v>
      </c>
      <c r="T1623" s="8">
        <f t="shared" si="257"/>
        <v>58.375</v>
      </c>
      <c r="U1623" s="7">
        <f t="shared" si="258"/>
        <v>59.491666666666674</v>
      </c>
      <c r="V1623" s="7">
        <f t="shared" si="259"/>
        <v>59.212500000000006</v>
      </c>
    </row>
    <row r="1624" spans="1:22" ht="13.5" x14ac:dyDescent="0.25">
      <c r="A1624" s="3">
        <f>RSI!A1624</f>
        <v>44676</v>
      </c>
      <c r="B1624" s="2">
        <f>RSI!B1624</f>
        <v>10.3467</v>
      </c>
      <c r="C1624" s="2">
        <f>RSI!I1624</f>
        <v>78.113489755644935</v>
      </c>
      <c r="D1624" s="2">
        <f>MACD!E1624</f>
        <v>-0.26903821093057623</v>
      </c>
      <c r="E1624" s="2">
        <f>MACD!F1624</f>
        <v>-0.12420525555061016</v>
      </c>
      <c r="F1624" s="2">
        <f>'Moving Avg'!D1624</f>
        <v>10.249799999999999</v>
      </c>
      <c r="G1624" s="2">
        <f>'Moving Avg'!F1624</f>
        <v>9.7595699999999983</v>
      </c>
      <c r="H1624" s="2">
        <f>'Moving Avg'!G1624</f>
        <v>9.724657999999998</v>
      </c>
      <c r="I1624" s="2">
        <f>'Moving Avg'!H1624</f>
        <v>9.2180409999999995</v>
      </c>
      <c r="J1624" s="5" t="str">
        <f>OBV!F1624</f>
        <v>BULLISH</v>
      </c>
      <c r="K1624" s="5" t="str">
        <f>OBV!G1624</f>
        <v>NEUTRAL</v>
      </c>
      <c r="L1624" s="5" t="str">
        <f>OBV!H1624</f>
        <v>CONFIRMED BULLISH</v>
      </c>
      <c r="M1624" s="7">
        <f t="shared" si="250"/>
        <v>0</v>
      </c>
      <c r="N1624" s="7">
        <f t="shared" si="251"/>
        <v>100</v>
      </c>
      <c r="O1624" s="7">
        <f t="shared" si="252"/>
        <v>50</v>
      </c>
      <c r="P1624" s="7">
        <f t="shared" si="253"/>
        <v>83.5</v>
      </c>
      <c r="Q1624" s="8">
        <f t="shared" si="254"/>
        <v>55.024999999999999</v>
      </c>
      <c r="R1624" s="8">
        <f t="shared" si="255"/>
        <v>58.375</v>
      </c>
      <c r="S1624" s="8">
        <f t="shared" si="256"/>
        <v>65.075000000000003</v>
      </c>
      <c r="T1624" s="8">
        <f t="shared" si="257"/>
        <v>58.375</v>
      </c>
      <c r="U1624" s="7">
        <f t="shared" si="258"/>
        <v>59.491666666666674</v>
      </c>
      <c r="V1624" s="7">
        <f t="shared" si="259"/>
        <v>59.212500000000006</v>
      </c>
    </row>
    <row r="1625" spans="1:22" ht="13.5" x14ac:dyDescent="0.25">
      <c r="A1625" s="3">
        <f>RSI!A1625</f>
        <v>44677</v>
      </c>
      <c r="B1625" s="2">
        <f>RSI!B1625</f>
        <v>10.3467</v>
      </c>
      <c r="C1625" s="2">
        <f>RSI!I1625</f>
        <v>78.113489755644935</v>
      </c>
      <c r="D1625" s="2">
        <f>MACD!E1625</f>
        <v>-0.29974522093860401</v>
      </c>
      <c r="E1625" s="2">
        <f>MACD!F1625</f>
        <v>-0.15931324862820895</v>
      </c>
      <c r="F1625" s="2">
        <f>'Moving Avg'!D1625</f>
        <v>10.2897</v>
      </c>
      <c r="G1625" s="2">
        <f>'Moving Avg'!F1625</f>
        <v>9.7959099999999975</v>
      </c>
      <c r="H1625" s="2">
        <f>'Moving Avg'!G1625</f>
        <v>9.7371979999999976</v>
      </c>
      <c r="I1625" s="2">
        <f>'Moving Avg'!H1625</f>
        <v>9.2271989999999988</v>
      </c>
      <c r="J1625" s="5" t="str">
        <f>OBV!F1625</f>
        <v>BULLISH</v>
      </c>
      <c r="K1625" s="5" t="str">
        <f>OBV!G1625</f>
        <v>NEUTRAL</v>
      </c>
      <c r="L1625" s="5" t="str">
        <f>OBV!H1625</f>
        <v>CONFIRMED BULLISH</v>
      </c>
      <c r="M1625" s="7">
        <f t="shared" si="250"/>
        <v>0</v>
      </c>
      <c r="N1625" s="7">
        <f t="shared" si="251"/>
        <v>100</v>
      </c>
      <c r="O1625" s="7">
        <f t="shared" si="252"/>
        <v>50</v>
      </c>
      <c r="P1625" s="7">
        <f t="shared" si="253"/>
        <v>83.5</v>
      </c>
      <c r="Q1625" s="8">
        <f t="shared" si="254"/>
        <v>55.024999999999999</v>
      </c>
      <c r="R1625" s="8">
        <f t="shared" si="255"/>
        <v>58.375</v>
      </c>
      <c r="S1625" s="8">
        <f t="shared" si="256"/>
        <v>65.075000000000003</v>
      </c>
      <c r="T1625" s="8">
        <f t="shared" si="257"/>
        <v>58.375</v>
      </c>
      <c r="U1625" s="7">
        <f t="shared" si="258"/>
        <v>59.491666666666674</v>
      </c>
      <c r="V1625" s="7">
        <f t="shared" si="259"/>
        <v>59.212500000000006</v>
      </c>
    </row>
    <row r="1626" spans="1:22" ht="13.5" x14ac:dyDescent="0.25">
      <c r="A1626" s="3">
        <f>RSI!A1626</f>
        <v>44678</v>
      </c>
      <c r="B1626" s="2">
        <f>RSI!B1626</f>
        <v>10.3467</v>
      </c>
      <c r="C1626" s="2">
        <f>RSI!I1626</f>
        <v>78.113489755644935</v>
      </c>
      <c r="D1626" s="2">
        <f>MACD!E1626</f>
        <v>-0.32875105247265779</v>
      </c>
      <c r="E1626" s="2">
        <f>MACD!F1626</f>
        <v>-0.19320080939709872</v>
      </c>
      <c r="F1626" s="2">
        <f>'Moving Avg'!D1626</f>
        <v>10.329599999999999</v>
      </c>
      <c r="G1626" s="2">
        <f>'Moving Avg'!F1626</f>
        <v>9.8358149999999984</v>
      </c>
      <c r="H1626" s="2">
        <f>'Moving Avg'!G1626</f>
        <v>9.7497379999999971</v>
      </c>
      <c r="I1626" s="2">
        <f>'Moving Avg'!H1626</f>
        <v>9.2363555000000002</v>
      </c>
      <c r="J1626" s="5" t="str">
        <f>OBV!F1626</f>
        <v>BULLISH</v>
      </c>
      <c r="K1626" s="5" t="str">
        <f>OBV!G1626</f>
        <v>NEUTRAL</v>
      </c>
      <c r="L1626" s="5" t="str">
        <f>OBV!H1626</f>
        <v>CONFIRMED BULLISH</v>
      </c>
      <c r="M1626" s="7">
        <f t="shared" si="250"/>
        <v>0</v>
      </c>
      <c r="N1626" s="7">
        <f t="shared" si="251"/>
        <v>100</v>
      </c>
      <c r="O1626" s="7">
        <f t="shared" si="252"/>
        <v>50</v>
      </c>
      <c r="P1626" s="7">
        <f t="shared" si="253"/>
        <v>83.5</v>
      </c>
      <c r="Q1626" s="8">
        <f t="shared" si="254"/>
        <v>55.024999999999999</v>
      </c>
      <c r="R1626" s="8">
        <f t="shared" si="255"/>
        <v>58.375</v>
      </c>
      <c r="S1626" s="8">
        <f t="shared" si="256"/>
        <v>65.075000000000003</v>
      </c>
      <c r="T1626" s="8">
        <f t="shared" si="257"/>
        <v>58.375</v>
      </c>
      <c r="U1626" s="7">
        <f t="shared" si="258"/>
        <v>59.491666666666674</v>
      </c>
      <c r="V1626" s="7">
        <f t="shared" si="259"/>
        <v>59.212500000000006</v>
      </c>
    </row>
    <row r="1627" spans="1:22" ht="13.5" x14ac:dyDescent="0.25">
      <c r="A1627" s="3">
        <f>RSI!A1627</f>
        <v>44679</v>
      </c>
      <c r="B1627" s="2">
        <f>RSI!B1627</f>
        <v>10.3467</v>
      </c>
      <c r="C1627" s="2">
        <f>RSI!I1627</f>
        <v>78.113489755644935</v>
      </c>
      <c r="D1627" s="2">
        <f>MACD!E1627</f>
        <v>-0.36597042415919212</v>
      </c>
      <c r="E1627" s="2">
        <f>MACD!F1627</f>
        <v>-0.2277547323495174</v>
      </c>
      <c r="F1627" s="2">
        <f>'Moving Avg'!D1627</f>
        <v>10.3467</v>
      </c>
      <c r="G1627" s="2">
        <f>'Moving Avg'!F1627</f>
        <v>9.8721549999999976</v>
      </c>
      <c r="H1627" s="2">
        <f>'Moving Avg'!G1627</f>
        <v>9.7622779999999985</v>
      </c>
      <c r="I1627" s="2">
        <f>'Moving Avg'!H1627</f>
        <v>9.2455120000000015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0</v>
      </c>
      <c r="N1627" s="7">
        <f t="shared" si="251"/>
        <v>100</v>
      </c>
      <c r="O1627" s="7">
        <f t="shared" si="252"/>
        <v>50</v>
      </c>
      <c r="P1627" s="7">
        <f t="shared" si="253"/>
        <v>83.5</v>
      </c>
      <c r="Q1627" s="8">
        <f t="shared" si="254"/>
        <v>55.024999999999999</v>
      </c>
      <c r="R1627" s="8">
        <f t="shared" si="255"/>
        <v>58.375</v>
      </c>
      <c r="S1627" s="8">
        <f t="shared" si="256"/>
        <v>65.075000000000003</v>
      </c>
      <c r="T1627" s="8">
        <f t="shared" si="257"/>
        <v>58.375</v>
      </c>
      <c r="U1627" s="7">
        <f t="shared" si="258"/>
        <v>59.491666666666674</v>
      </c>
      <c r="V1627" s="7">
        <f t="shared" si="259"/>
        <v>59.212500000000006</v>
      </c>
    </row>
    <row r="1628" spans="1:22" ht="13.5" x14ac:dyDescent="0.25">
      <c r="A1628" s="3">
        <f>RSI!A1628</f>
        <v>44680</v>
      </c>
      <c r="B1628" s="2">
        <f>RSI!B1628</f>
        <v>10.3467</v>
      </c>
      <c r="C1628" s="2">
        <f>RSI!I1628</f>
        <v>78.113489755644935</v>
      </c>
      <c r="D1628" s="2">
        <f>MACD!E1628</f>
        <v>-0.39017853104568978</v>
      </c>
      <c r="E1628" s="2">
        <f>MACD!F1628</f>
        <v>-0.26023949208875191</v>
      </c>
      <c r="F1628" s="2">
        <f>'Moving Avg'!D1628</f>
        <v>10.3467</v>
      </c>
      <c r="G1628" s="2">
        <f>'Moving Avg'!F1628</f>
        <v>9.9084949999999985</v>
      </c>
      <c r="H1628" s="2">
        <f>'Moving Avg'!G1628</f>
        <v>9.774817999999998</v>
      </c>
      <c r="I1628" s="2">
        <f>'Moving Avg'!H1628</f>
        <v>9.2546685000000011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  <c r="M1628" s="7">
        <f t="shared" si="250"/>
        <v>0</v>
      </c>
      <c r="N1628" s="7">
        <f t="shared" si="251"/>
        <v>100</v>
      </c>
      <c r="O1628" s="7">
        <f t="shared" si="252"/>
        <v>50</v>
      </c>
      <c r="P1628" s="7">
        <f t="shared" si="253"/>
        <v>33</v>
      </c>
      <c r="Q1628" s="8">
        <f t="shared" si="254"/>
        <v>47.45</v>
      </c>
      <c r="R1628" s="8">
        <f t="shared" si="255"/>
        <v>45.75</v>
      </c>
      <c r="S1628" s="8">
        <f t="shared" si="256"/>
        <v>42.35</v>
      </c>
      <c r="T1628" s="8">
        <f t="shared" si="257"/>
        <v>45.75</v>
      </c>
      <c r="U1628" s="7">
        <f t="shared" si="258"/>
        <v>45.183333333333337</v>
      </c>
      <c r="V1628" s="7">
        <f t="shared" si="259"/>
        <v>45.325000000000003</v>
      </c>
    </row>
    <row r="1629" spans="1:22" ht="13.5" x14ac:dyDescent="0.25">
      <c r="A1629" s="3">
        <f>RSI!A1629</f>
        <v>44685</v>
      </c>
      <c r="B1629" s="2">
        <f>RSI!B1629</f>
        <v>10.3254</v>
      </c>
      <c r="C1629" s="2">
        <f>RSI!I1629</f>
        <v>75.760649805876838</v>
      </c>
      <c r="D1629" s="2">
        <f>MACD!E1629</f>
        <v>-0.32926888793914877</v>
      </c>
      <c r="E1629" s="2">
        <f>MACD!F1629</f>
        <v>-0.27404537125883133</v>
      </c>
      <c r="F1629" s="2">
        <f>'Moving Avg'!D1629</f>
        <v>10.34244</v>
      </c>
      <c r="G1629" s="2">
        <f>'Moving Avg'!F1629</f>
        <v>9.9526749999999993</v>
      </c>
      <c r="H1629" s="2">
        <f>'Moving Avg'!G1629</f>
        <v>9.7869319999999984</v>
      </c>
      <c r="I1629" s="2">
        <f>'Moving Avg'!H1629</f>
        <v>9.2637185000000013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0</v>
      </c>
      <c r="N1629" s="7">
        <f t="shared" si="251"/>
        <v>100</v>
      </c>
      <c r="O1629" s="7">
        <f t="shared" si="252"/>
        <v>50</v>
      </c>
      <c r="P1629" s="7">
        <f t="shared" si="253"/>
        <v>16.5</v>
      </c>
      <c r="Q1629" s="8">
        <f t="shared" si="254"/>
        <v>44.975000000000001</v>
      </c>
      <c r="R1629" s="8">
        <f t="shared" si="255"/>
        <v>41.625</v>
      </c>
      <c r="S1629" s="8">
        <f t="shared" si="256"/>
        <v>34.924999999999997</v>
      </c>
      <c r="T1629" s="8">
        <f t="shared" si="257"/>
        <v>41.625</v>
      </c>
      <c r="U1629" s="7">
        <f t="shared" si="258"/>
        <v>40.508333333333333</v>
      </c>
      <c r="V1629" s="7">
        <f t="shared" si="259"/>
        <v>40.787499999999994</v>
      </c>
    </row>
    <row r="1630" spans="1:22" ht="13.5" x14ac:dyDescent="0.25">
      <c r="A1630" s="3">
        <f>RSI!A1630</f>
        <v>44686</v>
      </c>
      <c r="B1630" s="2">
        <f>RSI!B1630</f>
        <v>10.3325</v>
      </c>
      <c r="C1630" s="2">
        <f>RSI!I1630</f>
        <v>76.019936424377079</v>
      </c>
      <c r="D1630" s="2">
        <f>MACD!E1630</f>
        <v>-0.28035200074241118</v>
      </c>
      <c r="E1630" s="2">
        <f>MACD!F1630</f>
        <v>-0.27530669715554729</v>
      </c>
      <c r="F1630" s="2">
        <f>'Moving Avg'!D1630</f>
        <v>10.339600000000001</v>
      </c>
      <c r="G1630" s="2">
        <f>'Moving Avg'!F1630</f>
        <v>9.997209999999999</v>
      </c>
      <c r="H1630" s="2">
        <f>'Moving Avg'!G1630</f>
        <v>9.8011839999999975</v>
      </c>
      <c r="I1630" s="2">
        <f>'Moving Avg'!H1630</f>
        <v>9.2717350000000014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0</v>
      </c>
      <c r="N1630" s="7">
        <f t="shared" si="251"/>
        <v>45</v>
      </c>
      <c r="O1630" s="7">
        <f t="shared" si="252"/>
        <v>50</v>
      </c>
      <c r="P1630" s="7">
        <f t="shared" si="253"/>
        <v>16.5</v>
      </c>
      <c r="Q1630" s="8">
        <f t="shared" si="254"/>
        <v>25.725000000000001</v>
      </c>
      <c r="R1630" s="8">
        <f t="shared" si="255"/>
        <v>30.625</v>
      </c>
      <c r="S1630" s="8">
        <f t="shared" si="256"/>
        <v>26.675000000000001</v>
      </c>
      <c r="T1630" s="8">
        <f t="shared" si="257"/>
        <v>27.875</v>
      </c>
      <c r="U1630" s="7">
        <f t="shared" si="258"/>
        <v>27.675000000000001</v>
      </c>
      <c r="V1630" s="7">
        <f t="shared" si="259"/>
        <v>27.725000000000001</v>
      </c>
    </row>
    <row r="1631" spans="1:22" ht="13.5" x14ac:dyDescent="0.25">
      <c r="A1631" s="3">
        <f>RSI!A1631</f>
        <v>44687</v>
      </c>
      <c r="B1631" s="2">
        <f>RSI!B1631</f>
        <v>9.7125000000000004</v>
      </c>
      <c r="C1631" s="2">
        <f>RSI!I1631</f>
        <v>37.897190716092929</v>
      </c>
      <c r="D1631" s="2">
        <f>MACD!E1631</f>
        <v>-0.19501766461115011</v>
      </c>
      <c r="E1631" s="2">
        <f>MACD!F1631</f>
        <v>-0.2592488906466679</v>
      </c>
      <c r="F1631" s="2">
        <f>'Moving Avg'!D1631</f>
        <v>10.212759999999999</v>
      </c>
      <c r="G1631" s="2">
        <f>'Moving Avg'!F1631</f>
        <v>10.010745</v>
      </c>
      <c r="H1631" s="2">
        <f>'Moving Avg'!G1631</f>
        <v>9.8001859999999983</v>
      </c>
      <c r="I1631" s="2">
        <f>'Moving Avg'!H1631</f>
        <v>9.2766515000000034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50</v>
      </c>
      <c r="P1631" s="7">
        <f t="shared" si="253"/>
        <v>16.5</v>
      </c>
      <c r="Q1631" s="8">
        <f t="shared" si="254"/>
        <v>18.725000000000001</v>
      </c>
      <c r="R1631" s="8">
        <f t="shared" si="255"/>
        <v>26.625</v>
      </c>
      <c r="S1631" s="8">
        <f t="shared" si="256"/>
        <v>23.675000000000001</v>
      </c>
      <c r="T1631" s="8">
        <f t="shared" si="257"/>
        <v>22.875</v>
      </c>
      <c r="U1631" s="7">
        <f t="shared" si="258"/>
        <v>23.008333333333336</v>
      </c>
      <c r="V1631" s="7">
        <f t="shared" si="259"/>
        <v>22.975000000000001</v>
      </c>
    </row>
    <row r="1632" spans="1:22" ht="13.5" x14ac:dyDescent="0.25">
      <c r="A1632" s="3">
        <f>RSI!A1632</f>
        <v>44690</v>
      </c>
      <c r="B1632" s="2">
        <f>RSI!B1632</f>
        <v>9.9405999999999999</v>
      </c>
      <c r="C1632" s="2">
        <f>RSI!I1632</f>
        <v>48.19107991242673</v>
      </c>
      <c r="D1632" s="2">
        <f>MACD!E1632</f>
        <v>-0.12034184382897983</v>
      </c>
      <c r="E1632" s="2">
        <f>MACD!F1632</f>
        <v>-0.2314674812831303</v>
      </c>
      <c r="F1632" s="2">
        <f>'Moving Avg'!D1632</f>
        <v>10.131540000000001</v>
      </c>
      <c r="G1632" s="2">
        <f>'Moving Avg'!F1632</f>
        <v>10.035685000000001</v>
      </c>
      <c r="H1632" s="2">
        <f>'Moving Avg'!G1632</f>
        <v>9.8033219999999996</v>
      </c>
      <c r="I1632" s="2">
        <f>'Moving Avg'!H1632</f>
        <v>9.2827085000000018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25</v>
      </c>
      <c r="N1632" s="7">
        <f t="shared" si="251"/>
        <v>0</v>
      </c>
      <c r="O1632" s="7">
        <f t="shared" si="252"/>
        <v>50</v>
      </c>
      <c r="P1632" s="7">
        <f t="shared" si="253"/>
        <v>16.5</v>
      </c>
      <c r="Q1632" s="8">
        <f t="shared" si="254"/>
        <v>18.725000000000001</v>
      </c>
      <c r="R1632" s="8">
        <f t="shared" si="255"/>
        <v>26.625</v>
      </c>
      <c r="S1632" s="8">
        <f t="shared" si="256"/>
        <v>23.675000000000001</v>
      </c>
      <c r="T1632" s="8">
        <f t="shared" si="257"/>
        <v>22.875</v>
      </c>
      <c r="U1632" s="7">
        <f t="shared" si="258"/>
        <v>23.008333333333336</v>
      </c>
      <c r="V1632" s="7">
        <f t="shared" si="259"/>
        <v>22.975000000000001</v>
      </c>
    </row>
    <row r="1633" spans="1:22" ht="13.5" x14ac:dyDescent="0.25">
      <c r="A1633" s="3">
        <f>RSI!A1633</f>
        <v>44691</v>
      </c>
      <c r="B1633" s="2">
        <f>RSI!B1633</f>
        <v>9.9334000000000007</v>
      </c>
      <c r="C1633" s="2">
        <f>RSI!I1633</f>
        <v>47.921065711913968</v>
      </c>
      <c r="D1633" s="2">
        <f>MACD!E1633</f>
        <v>-4.3122988870539558E-2</v>
      </c>
      <c r="E1633" s="2">
        <f>MACD!F1633</f>
        <v>-0.19379858280061216</v>
      </c>
      <c r="F1633" s="2">
        <f>'Moving Avg'!D1633</f>
        <v>10.048879999999999</v>
      </c>
      <c r="G1633" s="2">
        <f>'Moving Avg'!F1633</f>
        <v>10.051360000000001</v>
      </c>
      <c r="H1633" s="2">
        <f>'Moving Avg'!G1633</f>
        <v>9.8063139999999986</v>
      </c>
      <c r="I1633" s="2">
        <f>'Moving Avg'!H1633</f>
        <v>9.2900125000000013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0</v>
      </c>
      <c r="O1633" s="7">
        <f t="shared" si="252"/>
        <v>50</v>
      </c>
      <c r="P1633" s="7">
        <f t="shared" si="253"/>
        <v>16.5</v>
      </c>
      <c r="Q1633" s="8">
        <f t="shared" si="254"/>
        <v>18.725000000000001</v>
      </c>
      <c r="R1633" s="8">
        <f t="shared" si="255"/>
        <v>26.625</v>
      </c>
      <c r="S1633" s="8">
        <f t="shared" si="256"/>
        <v>23.675000000000001</v>
      </c>
      <c r="T1633" s="8">
        <f t="shared" si="257"/>
        <v>22.875</v>
      </c>
      <c r="U1633" s="7">
        <f t="shared" si="258"/>
        <v>23.008333333333336</v>
      </c>
      <c r="V1633" s="7">
        <f t="shared" si="259"/>
        <v>22.975000000000001</v>
      </c>
    </row>
    <row r="1634" spans="1:22" ht="13.5" x14ac:dyDescent="0.25">
      <c r="A1634" s="3">
        <f>RSI!A1634</f>
        <v>44692</v>
      </c>
      <c r="B1634" s="2">
        <f>RSI!B1634</f>
        <v>9.9762000000000004</v>
      </c>
      <c r="C1634" s="2">
        <f>RSI!I1634</f>
        <v>49.724387671564642</v>
      </c>
      <c r="D1634" s="2">
        <f>MACD!E1634</f>
        <v>1.9407145229326517E-2</v>
      </c>
      <c r="E1634" s="2">
        <f>MACD!F1634</f>
        <v>-0.15115743719462443</v>
      </c>
      <c r="F1634" s="2">
        <f>'Moving Avg'!D1634</f>
        <v>9.9790400000000012</v>
      </c>
      <c r="G1634" s="2">
        <f>'Moving Avg'!F1634</f>
        <v>10.06953</v>
      </c>
      <c r="H1634" s="2">
        <f>'Moving Avg'!G1634</f>
        <v>9.8101619999999983</v>
      </c>
      <c r="I1634" s="2">
        <f>'Moving Avg'!H1634</f>
        <v>9.2975305000000006</v>
      </c>
      <c r="J1634" s="5" t="str">
        <f>OBV!F1634</f>
        <v>BULLISH</v>
      </c>
      <c r="K1634" s="5" t="str">
        <f>OBV!G1634</f>
        <v>NEUTRAL</v>
      </c>
      <c r="L1634" s="5" t="str">
        <f>OBV!H1634</f>
        <v>BULLISH DIVERGENCE</v>
      </c>
      <c r="M1634" s="7">
        <f t="shared" si="250"/>
        <v>25</v>
      </c>
      <c r="N1634" s="7">
        <f t="shared" si="251"/>
        <v>0</v>
      </c>
      <c r="O1634" s="7">
        <f t="shared" si="252"/>
        <v>50</v>
      </c>
      <c r="P1634" s="7">
        <f t="shared" si="253"/>
        <v>66.5</v>
      </c>
      <c r="Q1634" s="8">
        <f t="shared" si="254"/>
        <v>26.225000000000001</v>
      </c>
      <c r="R1634" s="8">
        <f t="shared" si="255"/>
        <v>39.125</v>
      </c>
      <c r="S1634" s="8">
        <f t="shared" si="256"/>
        <v>46.174999999999997</v>
      </c>
      <c r="T1634" s="8">
        <f t="shared" si="257"/>
        <v>35.375</v>
      </c>
      <c r="U1634" s="7">
        <f t="shared" si="258"/>
        <v>37.174999999999997</v>
      </c>
      <c r="V1634" s="7">
        <f t="shared" si="259"/>
        <v>36.724999999999994</v>
      </c>
    </row>
    <row r="1635" spans="1:22" ht="13.5" x14ac:dyDescent="0.25">
      <c r="A1635" s="3">
        <f>RSI!A1635</f>
        <v>44693</v>
      </c>
      <c r="B1635" s="2">
        <f>RSI!B1635</f>
        <v>9.9762000000000004</v>
      </c>
      <c r="C1635" s="2">
        <f>RSI!I1635</f>
        <v>49.724387671564649</v>
      </c>
      <c r="D1635" s="2">
        <f>MACD!E1635</f>
        <v>7.2399049208090815E-2</v>
      </c>
      <c r="E1635" s="2">
        <f>MACD!F1635</f>
        <v>-0.10644613991408139</v>
      </c>
      <c r="F1635" s="2">
        <f>'Moving Avg'!D1635</f>
        <v>9.9077799999999989</v>
      </c>
      <c r="G1635" s="2">
        <f>'Moving Avg'!F1635</f>
        <v>10.087700000000002</v>
      </c>
      <c r="H1635" s="2">
        <f>'Moving Avg'!G1635</f>
        <v>9.8144379999999991</v>
      </c>
      <c r="I1635" s="2">
        <f>'Moving Avg'!H1635</f>
        <v>9.3050485000000034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50</v>
      </c>
      <c r="P1635" s="7">
        <f t="shared" si="253"/>
        <v>16.5</v>
      </c>
      <c r="Q1635" s="8">
        <f t="shared" si="254"/>
        <v>18.725000000000001</v>
      </c>
      <c r="R1635" s="8">
        <f t="shared" si="255"/>
        <v>26.625</v>
      </c>
      <c r="S1635" s="8">
        <f t="shared" si="256"/>
        <v>23.675000000000001</v>
      </c>
      <c r="T1635" s="8">
        <f t="shared" si="257"/>
        <v>22.875</v>
      </c>
      <c r="U1635" s="7">
        <f t="shared" si="258"/>
        <v>23.008333333333336</v>
      </c>
      <c r="V1635" s="7">
        <f t="shared" si="259"/>
        <v>22.975000000000001</v>
      </c>
    </row>
    <row r="1636" spans="1:22" ht="13.5" x14ac:dyDescent="0.25">
      <c r="A1636" s="3">
        <f>RSI!A1636</f>
        <v>44694</v>
      </c>
      <c r="B1636" s="2">
        <f>RSI!B1636</f>
        <v>9.7623999999999995</v>
      </c>
      <c r="C1636" s="2">
        <f>RSI!I1636</f>
        <v>41.416065637627064</v>
      </c>
      <c r="D1636" s="2">
        <f>MACD!E1636</f>
        <v>0.13315112156514886</v>
      </c>
      <c r="E1636" s="2">
        <f>MACD!F1636</f>
        <v>-5.8526687618235346E-2</v>
      </c>
      <c r="F1636" s="2">
        <f>'Moving Avg'!D1636</f>
        <v>9.9177599999999995</v>
      </c>
      <c r="G1636" s="2">
        <f>'Moving Avg'!F1636</f>
        <v>10.095179999999999</v>
      </c>
      <c r="H1636" s="2">
        <f>'Moving Avg'!G1636</f>
        <v>9.8144379999999991</v>
      </c>
      <c r="I1636" s="2">
        <f>'Moving Avg'!H1636</f>
        <v>9.3114975000000033</v>
      </c>
      <c r="J1636" s="5" t="str">
        <f>OBV!F1636</f>
        <v>BEARISH</v>
      </c>
      <c r="K1636" s="5" t="str">
        <f>OBV!G1636</f>
        <v>NEUTRAL</v>
      </c>
      <c r="L1636" s="5" t="str">
        <f>OBV!H1636</f>
        <v>BEARISH DIVERGENCE</v>
      </c>
      <c r="M1636" s="7">
        <f t="shared" si="250"/>
        <v>25</v>
      </c>
      <c r="N1636" s="7">
        <f t="shared" si="251"/>
        <v>0</v>
      </c>
      <c r="O1636" s="7">
        <f t="shared" si="252"/>
        <v>50</v>
      </c>
      <c r="P1636" s="7">
        <f t="shared" si="253"/>
        <v>16.5</v>
      </c>
      <c r="Q1636" s="8">
        <f t="shared" si="254"/>
        <v>18.725000000000001</v>
      </c>
      <c r="R1636" s="8">
        <f t="shared" si="255"/>
        <v>26.625</v>
      </c>
      <c r="S1636" s="8">
        <f t="shared" si="256"/>
        <v>23.675000000000001</v>
      </c>
      <c r="T1636" s="8">
        <f t="shared" si="257"/>
        <v>22.875</v>
      </c>
      <c r="U1636" s="7">
        <f t="shared" si="258"/>
        <v>23.008333333333336</v>
      </c>
      <c r="V1636" s="7">
        <f t="shared" si="259"/>
        <v>22.975000000000001</v>
      </c>
    </row>
    <row r="1637" spans="1:22" ht="13.5" x14ac:dyDescent="0.25">
      <c r="A1637" s="3">
        <f>RSI!A1637</f>
        <v>44697</v>
      </c>
      <c r="B1637" s="2">
        <f>RSI!B1637</f>
        <v>9.6270000000000007</v>
      </c>
      <c r="C1637" s="2">
        <f>RSI!I1637</f>
        <v>37.179244893632969</v>
      </c>
      <c r="D1637" s="2">
        <f>MACD!E1637</f>
        <v>0.19591982644244332</v>
      </c>
      <c r="E1637" s="2">
        <f>MACD!F1637</f>
        <v>-7.6373848060996147E-3</v>
      </c>
      <c r="F1637" s="2">
        <f>'Moving Avg'!D1637</f>
        <v>9.8550400000000007</v>
      </c>
      <c r="G1637" s="2">
        <f>'Moving Avg'!F1637</f>
        <v>10.099100000000002</v>
      </c>
      <c r="H1637" s="2">
        <f>'Moving Avg'!G1637</f>
        <v>9.8117300000000007</v>
      </c>
      <c r="I1637" s="2">
        <f>'Moving Avg'!H1637</f>
        <v>9.3172695000000019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  <c r="M1637" s="7">
        <f t="shared" si="250"/>
        <v>25</v>
      </c>
      <c r="N1637" s="7">
        <f t="shared" si="251"/>
        <v>0</v>
      </c>
      <c r="O1637" s="7">
        <f t="shared" si="252"/>
        <v>50</v>
      </c>
      <c r="P1637" s="7">
        <f t="shared" si="253"/>
        <v>16.5</v>
      </c>
      <c r="Q1637" s="8">
        <f t="shared" si="254"/>
        <v>18.725000000000001</v>
      </c>
      <c r="R1637" s="8">
        <f t="shared" si="255"/>
        <v>26.625</v>
      </c>
      <c r="S1637" s="8">
        <f t="shared" si="256"/>
        <v>23.675000000000001</v>
      </c>
      <c r="T1637" s="8">
        <f t="shared" si="257"/>
        <v>22.875</v>
      </c>
      <c r="U1637" s="7">
        <f t="shared" si="258"/>
        <v>23.008333333333336</v>
      </c>
      <c r="V1637" s="7">
        <f t="shared" si="259"/>
        <v>22.975000000000001</v>
      </c>
    </row>
    <row r="1638" spans="1:22" ht="13.5" x14ac:dyDescent="0.25">
      <c r="A1638" s="3">
        <f>RSI!A1638</f>
        <v>44698</v>
      </c>
      <c r="B1638" s="2">
        <f>RSI!B1638</f>
        <v>9.7623999999999995</v>
      </c>
      <c r="C1638" s="2">
        <f>RSI!I1638</f>
        <v>43.41329565076763</v>
      </c>
      <c r="D1638" s="2">
        <f>MACD!E1638</f>
        <v>0.2410369618711794</v>
      </c>
      <c r="E1638" s="2">
        <f>MACD!F1638</f>
        <v>4.2097484529356188E-2</v>
      </c>
      <c r="F1638" s="2">
        <f>'Moving Avg'!D1638</f>
        <v>9.8208400000000005</v>
      </c>
      <c r="G1638" s="2">
        <f>'Moving Avg'!F1638</f>
        <v>10.106580000000003</v>
      </c>
      <c r="H1638" s="2">
        <f>'Moving Avg'!G1638</f>
        <v>9.813153999999999</v>
      </c>
      <c r="I1638" s="2">
        <f>'Moving Avg'!H1638</f>
        <v>9.3246090000000024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  <c r="M1638" s="7">
        <f t="shared" si="250"/>
        <v>25</v>
      </c>
      <c r="N1638" s="7">
        <f t="shared" si="251"/>
        <v>0</v>
      </c>
      <c r="O1638" s="7">
        <f t="shared" si="252"/>
        <v>50</v>
      </c>
      <c r="P1638" s="7">
        <f t="shared" si="253"/>
        <v>16.5</v>
      </c>
      <c r="Q1638" s="8">
        <f t="shared" si="254"/>
        <v>18.725000000000001</v>
      </c>
      <c r="R1638" s="8">
        <f t="shared" si="255"/>
        <v>26.625</v>
      </c>
      <c r="S1638" s="8">
        <f t="shared" si="256"/>
        <v>23.675000000000001</v>
      </c>
      <c r="T1638" s="8">
        <f t="shared" si="257"/>
        <v>22.875</v>
      </c>
      <c r="U1638" s="7">
        <f t="shared" si="258"/>
        <v>23.008333333333336</v>
      </c>
      <c r="V1638" s="7">
        <f t="shared" si="259"/>
        <v>22.975000000000001</v>
      </c>
    </row>
    <row r="1639" spans="1:22" ht="13.5" x14ac:dyDescent="0.25">
      <c r="A1639" s="3">
        <f>RSI!A1639</f>
        <v>44699</v>
      </c>
      <c r="B1639" s="2">
        <f>RSI!B1639</f>
        <v>9.7623999999999995</v>
      </c>
      <c r="C1639" s="2">
        <f>RSI!I1639</f>
        <v>43.413295650767616</v>
      </c>
      <c r="D1639" s="2">
        <f>MACD!E1639</f>
        <v>0.27702005131681418</v>
      </c>
      <c r="E1639" s="2">
        <f>MACD!F1639</f>
        <v>8.9081997886847786E-2</v>
      </c>
      <c r="F1639" s="2">
        <f>'Moving Avg'!D1639</f>
        <v>9.7780799999999992</v>
      </c>
      <c r="G1639" s="2">
        <f>'Moving Avg'!F1639</f>
        <v>10.087340000000003</v>
      </c>
      <c r="H1639" s="2">
        <f>'Moving Avg'!G1639</f>
        <v>9.8171440000000008</v>
      </c>
      <c r="I1639" s="2">
        <f>'Moving Avg'!H1639</f>
        <v>9.3310580000000023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16.5</v>
      </c>
      <c r="Q1639" s="8">
        <f t="shared" si="254"/>
        <v>18.725000000000001</v>
      </c>
      <c r="R1639" s="8">
        <f t="shared" si="255"/>
        <v>26.625</v>
      </c>
      <c r="S1639" s="8">
        <f t="shared" si="256"/>
        <v>23.675000000000001</v>
      </c>
      <c r="T1639" s="8">
        <f t="shared" si="257"/>
        <v>22.875</v>
      </c>
      <c r="U1639" s="7">
        <f t="shared" si="258"/>
        <v>23.008333333333336</v>
      </c>
      <c r="V1639" s="7">
        <f t="shared" si="259"/>
        <v>22.975000000000001</v>
      </c>
    </row>
    <row r="1640" spans="1:22" ht="13.5" x14ac:dyDescent="0.25">
      <c r="A1640" s="3">
        <f>RSI!A1640</f>
        <v>44700</v>
      </c>
      <c r="B1640" s="2">
        <f>RSI!B1640</f>
        <v>9.7623999999999995</v>
      </c>
      <c r="C1640" s="2">
        <f>RSI!I1640</f>
        <v>43.413295650767623</v>
      </c>
      <c r="D1640" s="2">
        <f>MACD!E1640</f>
        <v>0.3095632689586445</v>
      </c>
      <c r="E1640" s="2">
        <f>MACD!F1640</f>
        <v>0.13317825210120715</v>
      </c>
      <c r="F1640" s="2">
        <f>'Moving Avg'!D1640</f>
        <v>9.7353199999999998</v>
      </c>
      <c r="G1640" s="2">
        <f>'Moving Avg'!F1640</f>
        <v>10.068100000000005</v>
      </c>
      <c r="H1640" s="2">
        <f>'Moving Avg'!G1640</f>
        <v>9.8199940000000012</v>
      </c>
      <c r="I1640" s="2">
        <f>'Moving Avg'!H1640</f>
        <v>9.3385045000000044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25</v>
      </c>
      <c r="N1640" s="7">
        <f t="shared" si="251"/>
        <v>0</v>
      </c>
      <c r="O1640" s="7">
        <f t="shared" si="252"/>
        <v>50</v>
      </c>
      <c r="P1640" s="7">
        <f t="shared" si="253"/>
        <v>16.5</v>
      </c>
      <c r="Q1640" s="8">
        <f t="shared" si="254"/>
        <v>18.725000000000001</v>
      </c>
      <c r="R1640" s="8">
        <f t="shared" si="255"/>
        <v>26.625</v>
      </c>
      <c r="S1640" s="8">
        <f t="shared" si="256"/>
        <v>23.675000000000001</v>
      </c>
      <c r="T1640" s="8">
        <f t="shared" si="257"/>
        <v>22.875</v>
      </c>
      <c r="U1640" s="7">
        <f t="shared" si="258"/>
        <v>23.008333333333336</v>
      </c>
      <c r="V1640" s="7">
        <f t="shared" si="259"/>
        <v>22.975000000000001</v>
      </c>
    </row>
    <row r="1641" spans="1:22" ht="13.5" x14ac:dyDescent="0.25">
      <c r="A1641" s="3">
        <f>RSI!A1641</f>
        <v>44701</v>
      </c>
      <c r="B1641" s="2">
        <f>RSI!B1641</f>
        <v>9.7623999999999995</v>
      </c>
      <c r="C1641" s="2">
        <f>RSI!I1641</f>
        <v>43.413295650767623</v>
      </c>
      <c r="D1641" s="2">
        <f>MACD!E1641</f>
        <v>0.24264455606881263</v>
      </c>
      <c r="E1641" s="2">
        <f>MACD!F1641</f>
        <v>0.15507151289472826</v>
      </c>
      <c r="F1641" s="2">
        <f>'Moving Avg'!D1641</f>
        <v>9.7353199999999998</v>
      </c>
      <c r="G1641" s="2">
        <f>'Moving Avg'!F1641</f>
        <v>10.048860000000005</v>
      </c>
      <c r="H1641" s="2">
        <f>'Moving Avg'!G1641</f>
        <v>9.8228439999999999</v>
      </c>
      <c r="I1641" s="2">
        <f>'Moving Avg'!H1641</f>
        <v>9.3447395000000046</v>
      </c>
      <c r="J1641" s="5" t="str">
        <f>OBV!F1641</f>
        <v>BEARISH</v>
      </c>
      <c r="K1641" s="5" t="str">
        <f>OBV!G1641</f>
        <v>NEUTRAL</v>
      </c>
      <c r="L1641" s="5" t="str">
        <f>OBV!H1641</f>
        <v>NEUTRAL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16.5</v>
      </c>
      <c r="Q1641" s="8">
        <f t="shared" si="254"/>
        <v>18.725000000000001</v>
      </c>
      <c r="R1641" s="8">
        <f t="shared" si="255"/>
        <v>26.625</v>
      </c>
      <c r="S1641" s="8">
        <f t="shared" si="256"/>
        <v>23.675000000000001</v>
      </c>
      <c r="T1641" s="8">
        <f t="shared" si="257"/>
        <v>22.875</v>
      </c>
      <c r="U1641" s="7">
        <f t="shared" si="258"/>
        <v>23.008333333333336</v>
      </c>
      <c r="V1641" s="7">
        <f t="shared" si="259"/>
        <v>22.975000000000001</v>
      </c>
    </row>
    <row r="1642" spans="1:22" ht="13.5" x14ac:dyDescent="0.25">
      <c r="A1642" s="3">
        <f>RSI!A1642</f>
        <v>44704</v>
      </c>
      <c r="B1642" s="2">
        <f>RSI!B1642</f>
        <v>9.7623999999999995</v>
      </c>
      <c r="C1642" s="2">
        <f>RSI!I1642</f>
        <v>43.413295650767616</v>
      </c>
      <c r="D1642" s="2">
        <f>MACD!E1642</f>
        <v>0.22197383165576667</v>
      </c>
      <c r="E1642" s="2">
        <f>MACD!F1642</f>
        <v>0.16845197664693595</v>
      </c>
      <c r="F1642" s="2">
        <f>'Moving Avg'!D1642</f>
        <v>9.7623999999999995</v>
      </c>
      <c r="G1642" s="2">
        <f>'Moving Avg'!F1642</f>
        <v>10.023920000000004</v>
      </c>
      <c r="H1642" s="2">
        <f>'Moving Avg'!G1642</f>
        <v>9.8224160000000005</v>
      </c>
      <c r="I1642" s="2">
        <f>'Moving Avg'!H1642</f>
        <v>9.3509745000000049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  <c r="M1642" s="7">
        <f t="shared" si="250"/>
        <v>25</v>
      </c>
      <c r="N1642" s="7">
        <f t="shared" si="251"/>
        <v>0</v>
      </c>
      <c r="O1642" s="7">
        <f t="shared" si="252"/>
        <v>50</v>
      </c>
      <c r="P1642" s="7">
        <f t="shared" si="253"/>
        <v>83.5</v>
      </c>
      <c r="Q1642" s="8">
        <f t="shared" si="254"/>
        <v>28.774999999999999</v>
      </c>
      <c r="R1642" s="8">
        <f t="shared" si="255"/>
        <v>43.375</v>
      </c>
      <c r="S1642" s="8">
        <f t="shared" si="256"/>
        <v>53.825000000000003</v>
      </c>
      <c r="T1642" s="8">
        <f t="shared" si="257"/>
        <v>39.625</v>
      </c>
      <c r="U1642" s="7">
        <f t="shared" si="258"/>
        <v>41.991666666666667</v>
      </c>
      <c r="V1642" s="7">
        <f t="shared" si="259"/>
        <v>41.400000000000006</v>
      </c>
    </row>
    <row r="1643" spans="1:22" ht="13.5" x14ac:dyDescent="0.25">
      <c r="A1643" s="3">
        <f>RSI!A1643</f>
        <v>44705</v>
      </c>
      <c r="B1643" s="2">
        <f>RSI!B1643</f>
        <v>9.6912000000000003</v>
      </c>
      <c r="C1643" s="2">
        <f>RSI!I1643</f>
        <v>40.362389837280311</v>
      </c>
      <c r="D1643" s="2">
        <f>MACD!E1643</f>
        <v>0.20944635433322922</v>
      </c>
      <c r="E1643" s="2">
        <f>MACD!F1643</f>
        <v>0.1766508521841946</v>
      </c>
      <c r="F1643" s="2">
        <f>'Moving Avg'!D1643</f>
        <v>9.7481600000000004</v>
      </c>
      <c r="G1643" s="2">
        <f>'Moving Avg'!F1643</f>
        <v>9.9911450000000048</v>
      </c>
      <c r="H1643" s="2">
        <f>'Moving Avg'!G1643</f>
        <v>9.820564000000001</v>
      </c>
      <c r="I1643" s="2">
        <f>'Moving Avg'!H1643</f>
        <v>9.3570315000000051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  <c r="M1643" s="7">
        <f t="shared" si="250"/>
        <v>25</v>
      </c>
      <c r="N1643" s="7">
        <f t="shared" si="251"/>
        <v>0</v>
      </c>
      <c r="O1643" s="7">
        <f t="shared" si="252"/>
        <v>50</v>
      </c>
      <c r="P1643" s="7">
        <f t="shared" si="253"/>
        <v>16.5</v>
      </c>
      <c r="Q1643" s="8">
        <f t="shared" si="254"/>
        <v>18.725000000000001</v>
      </c>
      <c r="R1643" s="8">
        <f t="shared" si="255"/>
        <v>26.625</v>
      </c>
      <c r="S1643" s="8">
        <f t="shared" si="256"/>
        <v>23.675000000000001</v>
      </c>
      <c r="T1643" s="8">
        <f t="shared" si="257"/>
        <v>22.875</v>
      </c>
      <c r="U1643" s="7">
        <f t="shared" si="258"/>
        <v>23.008333333333336</v>
      </c>
      <c r="V1643" s="7">
        <f t="shared" si="259"/>
        <v>22.975000000000001</v>
      </c>
    </row>
    <row r="1644" spans="1:22" ht="13.5" x14ac:dyDescent="0.25">
      <c r="A1644" s="3">
        <f>RSI!A1644</f>
        <v>44706</v>
      </c>
      <c r="B1644" s="2">
        <f>RSI!B1644</f>
        <v>9.6912000000000003</v>
      </c>
      <c r="C1644" s="2">
        <f>RSI!I1644</f>
        <v>40.362389837280311</v>
      </c>
      <c r="D1644" s="2">
        <f>MACD!E1644</f>
        <v>0.20658925552687535</v>
      </c>
      <c r="E1644" s="2">
        <f>MACD!F1644</f>
        <v>0.18263853285273074</v>
      </c>
      <c r="F1644" s="2">
        <f>'Moving Avg'!D1644</f>
        <v>9.7339200000000012</v>
      </c>
      <c r="G1644" s="2">
        <f>'Moving Avg'!F1644</f>
        <v>9.9583700000000057</v>
      </c>
      <c r="H1644" s="2">
        <f>'Moving Avg'!G1644</f>
        <v>9.8219899999999996</v>
      </c>
      <c r="I1644" s="2">
        <f>'Moving Avg'!H1644</f>
        <v>9.3630885000000053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16.5</v>
      </c>
      <c r="Q1644" s="8">
        <f t="shared" si="254"/>
        <v>18.725000000000001</v>
      </c>
      <c r="R1644" s="8">
        <f t="shared" si="255"/>
        <v>26.625</v>
      </c>
      <c r="S1644" s="8">
        <f t="shared" si="256"/>
        <v>23.675000000000001</v>
      </c>
      <c r="T1644" s="8">
        <f t="shared" si="257"/>
        <v>22.875</v>
      </c>
      <c r="U1644" s="7">
        <f t="shared" si="258"/>
        <v>23.008333333333336</v>
      </c>
      <c r="V1644" s="7">
        <f t="shared" si="259"/>
        <v>22.975000000000001</v>
      </c>
    </row>
    <row r="1645" spans="1:22" ht="13.5" x14ac:dyDescent="0.25">
      <c r="A1645" s="3">
        <f>RSI!A1645</f>
        <v>44707</v>
      </c>
      <c r="B1645" s="2">
        <f>RSI!B1645</f>
        <v>9.6912000000000003</v>
      </c>
      <c r="C1645" s="2">
        <f>RSI!I1645</f>
        <v>40.362389837280318</v>
      </c>
      <c r="D1645" s="2">
        <f>MACD!E1645</f>
        <v>0.20524435753868353</v>
      </c>
      <c r="E1645" s="2">
        <f>MACD!F1645</f>
        <v>0.18715969778992131</v>
      </c>
      <c r="F1645" s="2">
        <f>'Moving Avg'!D1645</f>
        <v>9.7196800000000003</v>
      </c>
      <c r="G1645" s="2">
        <f>'Moving Avg'!F1645</f>
        <v>9.9255950000000048</v>
      </c>
      <c r="H1645" s="2">
        <f>'Moving Avg'!G1645</f>
        <v>9.8234159999999999</v>
      </c>
      <c r="I1645" s="2">
        <f>'Moving Avg'!H1645</f>
        <v>9.3689675000000054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16.5</v>
      </c>
      <c r="Q1645" s="8">
        <f t="shared" si="254"/>
        <v>18.725000000000001</v>
      </c>
      <c r="R1645" s="8">
        <f t="shared" si="255"/>
        <v>26.625</v>
      </c>
      <c r="S1645" s="8">
        <f t="shared" si="256"/>
        <v>23.675000000000001</v>
      </c>
      <c r="T1645" s="8">
        <f t="shared" si="257"/>
        <v>22.875</v>
      </c>
      <c r="U1645" s="7">
        <f t="shared" si="258"/>
        <v>23.008333333333336</v>
      </c>
      <c r="V1645" s="7">
        <f t="shared" si="259"/>
        <v>22.975000000000001</v>
      </c>
    </row>
    <row r="1646" spans="1:22" ht="13.5" x14ac:dyDescent="0.25">
      <c r="A1646" s="3">
        <f>RSI!A1646</f>
        <v>44708</v>
      </c>
      <c r="B1646" s="2">
        <f>RSI!B1646</f>
        <v>9.7623999999999995</v>
      </c>
      <c r="C1646" s="2">
        <f>RSI!I1646</f>
        <v>45.174572677008001</v>
      </c>
      <c r="D1646" s="2">
        <f>MACD!E1646</f>
        <v>0.16693317697769494</v>
      </c>
      <c r="E1646" s="2">
        <f>MACD!F1646</f>
        <v>0.18311439362747603</v>
      </c>
      <c r="F1646" s="2">
        <f>'Moving Avg'!D1646</f>
        <v>9.7196800000000003</v>
      </c>
      <c r="G1646" s="2">
        <f>'Moving Avg'!F1646</f>
        <v>9.8963800000000024</v>
      </c>
      <c r="H1646" s="2">
        <f>'Moving Avg'!G1646</f>
        <v>9.8262660000000004</v>
      </c>
      <c r="I1646" s="2">
        <f>'Moving Avg'!H1646</f>
        <v>9.3752025000000057</v>
      </c>
      <c r="J1646" s="5" t="str">
        <f>OBV!F1646</f>
        <v>BULLISH</v>
      </c>
      <c r="K1646" s="5" t="str">
        <f>OBV!G1646</f>
        <v>NEUTRAL</v>
      </c>
      <c r="L1646" s="5" t="str">
        <f>OBV!H1646</f>
        <v>NEUTRAL</v>
      </c>
      <c r="M1646" s="7">
        <f t="shared" si="250"/>
        <v>25</v>
      </c>
      <c r="N1646" s="7">
        <f t="shared" si="251"/>
        <v>45</v>
      </c>
      <c r="O1646" s="7">
        <f t="shared" si="252"/>
        <v>50</v>
      </c>
      <c r="P1646" s="7">
        <f t="shared" si="253"/>
        <v>49.5</v>
      </c>
      <c r="Q1646" s="8">
        <f t="shared" si="254"/>
        <v>39.424999999999997</v>
      </c>
      <c r="R1646" s="8">
        <f t="shared" si="255"/>
        <v>43.875</v>
      </c>
      <c r="S1646" s="8">
        <f t="shared" si="256"/>
        <v>45.275000000000006</v>
      </c>
      <c r="T1646" s="8">
        <f t="shared" si="257"/>
        <v>42.375</v>
      </c>
      <c r="U1646" s="7">
        <f t="shared" si="258"/>
        <v>42.858333333333327</v>
      </c>
      <c r="V1646" s="7">
        <f t="shared" si="259"/>
        <v>42.737499999999997</v>
      </c>
    </row>
    <row r="1647" spans="1:22" ht="13.5" x14ac:dyDescent="0.25">
      <c r="A1647" s="3">
        <f>RSI!A1647</f>
        <v>44711</v>
      </c>
      <c r="B1647" s="2">
        <f>RSI!B1647</f>
        <v>9.7623999999999995</v>
      </c>
      <c r="C1647" s="2">
        <f>RSI!I1647</f>
        <v>45.174572677008001</v>
      </c>
      <c r="D1647" s="2">
        <f>MACD!E1647</f>
        <v>0.11418415315381125</v>
      </c>
      <c r="E1647" s="2">
        <f>MACD!F1647</f>
        <v>0.16932834553274309</v>
      </c>
      <c r="F1647" s="2">
        <f>'Moving Avg'!D1647</f>
        <v>9.7196800000000003</v>
      </c>
      <c r="G1647" s="2">
        <f>'Moving Avg'!F1647</f>
        <v>9.8671650000000035</v>
      </c>
      <c r="H1647" s="2">
        <f>'Moving Avg'!G1647</f>
        <v>9.8291160000000009</v>
      </c>
      <c r="I1647" s="2">
        <f>'Moving Avg'!H1647</f>
        <v>9.3814375000000059</v>
      </c>
      <c r="J1647" s="5" t="str">
        <f>OBV!F1647</f>
        <v>BULLISH</v>
      </c>
      <c r="K1647" s="5" t="str">
        <f>OBV!G1647</f>
        <v>NEUTRAL</v>
      </c>
      <c r="L1647" s="5" t="str">
        <f>OBV!H1647</f>
        <v>NEUTRAL</v>
      </c>
      <c r="M1647" s="7">
        <f t="shared" si="250"/>
        <v>25</v>
      </c>
      <c r="N1647" s="7">
        <f t="shared" si="251"/>
        <v>100</v>
      </c>
      <c r="O1647" s="7">
        <f t="shared" si="252"/>
        <v>50</v>
      </c>
      <c r="P1647" s="7">
        <f t="shared" si="253"/>
        <v>49.5</v>
      </c>
      <c r="Q1647" s="8">
        <f t="shared" si="254"/>
        <v>58.674999999999997</v>
      </c>
      <c r="R1647" s="8">
        <f t="shared" si="255"/>
        <v>54.875</v>
      </c>
      <c r="S1647" s="8">
        <f t="shared" si="256"/>
        <v>53.525000000000006</v>
      </c>
      <c r="T1647" s="8">
        <f t="shared" si="257"/>
        <v>56.125</v>
      </c>
      <c r="U1647" s="7">
        <f t="shared" si="258"/>
        <v>55.691666666666663</v>
      </c>
      <c r="V1647" s="7">
        <f t="shared" si="259"/>
        <v>55.8</v>
      </c>
    </row>
    <row r="1648" spans="1:22" ht="13.5" x14ac:dyDescent="0.25">
      <c r="A1648" s="3">
        <f>RSI!A1648</f>
        <v>44712</v>
      </c>
      <c r="B1648" s="2">
        <f>RSI!B1648</f>
        <v>9.7623999999999995</v>
      </c>
      <c r="C1648" s="2">
        <f>RSI!I1648</f>
        <v>45.174572677008001</v>
      </c>
      <c r="D1648" s="2">
        <f>MACD!E1648</f>
        <v>9.0843075762977676E-2</v>
      </c>
      <c r="E1648" s="2">
        <f>MACD!F1648</f>
        <v>0.15363129157879002</v>
      </c>
      <c r="F1648" s="2">
        <f>'Moving Avg'!D1648</f>
        <v>9.7339200000000012</v>
      </c>
      <c r="G1648" s="2">
        <f>'Moving Avg'!F1648</f>
        <v>9.8379500000000011</v>
      </c>
      <c r="H1648" s="2">
        <f>'Moving Avg'!G1648</f>
        <v>9.8319660000000013</v>
      </c>
      <c r="I1648" s="2">
        <f>'Moving Avg'!H1648</f>
        <v>9.3883495000000057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  <c r="M1648" s="7">
        <f t="shared" si="250"/>
        <v>25</v>
      </c>
      <c r="N1648" s="7">
        <f t="shared" si="251"/>
        <v>100</v>
      </c>
      <c r="O1648" s="7">
        <f t="shared" si="252"/>
        <v>50</v>
      </c>
      <c r="P1648" s="7">
        <f t="shared" si="253"/>
        <v>83.5</v>
      </c>
      <c r="Q1648" s="8">
        <f t="shared" si="254"/>
        <v>63.774999999999999</v>
      </c>
      <c r="R1648" s="8">
        <f t="shared" si="255"/>
        <v>63.375</v>
      </c>
      <c r="S1648" s="8">
        <f t="shared" si="256"/>
        <v>68.825000000000003</v>
      </c>
      <c r="T1648" s="8">
        <f t="shared" si="257"/>
        <v>64.625</v>
      </c>
      <c r="U1648" s="7">
        <f t="shared" si="258"/>
        <v>65.325000000000003</v>
      </c>
      <c r="V1648" s="7">
        <f t="shared" si="259"/>
        <v>65.150000000000006</v>
      </c>
    </row>
    <row r="1649" spans="1:22" ht="13.5" x14ac:dyDescent="0.25">
      <c r="A1649" s="3">
        <f>RSI!A1649</f>
        <v>44713</v>
      </c>
      <c r="B1649" s="2">
        <f>RSI!B1649</f>
        <v>9.7623999999999995</v>
      </c>
      <c r="C1649" s="2">
        <f>RSI!I1649</f>
        <v>45.174572677008001</v>
      </c>
      <c r="D1649" s="2">
        <f>MACD!E1649</f>
        <v>7.1520658140380888E-2</v>
      </c>
      <c r="E1649" s="2">
        <f>MACD!F1649</f>
        <v>0.13720916489110821</v>
      </c>
      <c r="F1649" s="2">
        <f>'Moving Avg'!D1649</f>
        <v>9.7481600000000004</v>
      </c>
      <c r="G1649" s="2">
        <f>'Moving Avg'!F1649</f>
        <v>9.8098000000000045</v>
      </c>
      <c r="H1649" s="2">
        <f>'Moving Avg'!G1649</f>
        <v>9.8333900000000014</v>
      </c>
      <c r="I1649" s="2">
        <f>'Moving Avg'!H1649</f>
        <v>9.395653500000007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  <c r="M1649" s="7">
        <f t="shared" si="250"/>
        <v>25</v>
      </c>
      <c r="N1649" s="7">
        <f t="shared" si="251"/>
        <v>100</v>
      </c>
      <c r="O1649" s="7">
        <f t="shared" si="252"/>
        <v>50</v>
      </c>
      <c r="P1649" s="7">
        <f t="shared" si="253"/>
        <v>83.5</v>
      </c>
      <c r="Q1649" s="8">
        <f t="shared" si="254"/>
        <v>63.774999999999999</v>
      </c>
      <c r="R1649" s="8">
        <f t="shared" si="255"/>
        <v>63.375</v>
      </c>
      <c r="S1649" s="8">
        <f t="shared" si="256"/>
        <v>68.825000000000003</v>
      </c>
      <c r="T1649" s="8">
        <f t="shared" si="257"/>
        <v>64.625</v>
      </c>
      <c r="U1649" s="7">
        <f t="shared" si="258"/>
        <v>65.325000000000003</v>
      </c>
      <c r="V1649" s="7">
        <f t="shared" si="259"/>
        <v>65.150000000000006</v>
      </c>
    </row>
    <row r="1650" spans="1:22" ht="13.5" x14ac:dyDescent="0.25">
      <c r="A1650" s="3">
        <f>RSI!A1650</f>
        <v>44714</v>
      </c>
      <c r="B1650" s="2">
        <f>RSI!B1650</f>
        <v>9.6912000000000003</v>
      </c>
      <c r="C1650" s="2">
        <f>RSI!I1650</f>
        <v>40.751682407611518</v>
      </c>
      <c r="D1650" s="2">
        <f>MACD!E1650</f>
        <v>6.0841035693725232E-2</v>
      </c>
      <c r="E1650" s="2">
        <f>MACD!F1650</f>
        <v>0.12193553905163161</v>
      </c>
      <c r="F1650" s="2">
        <f>'Moving Avg'!D1650</f>
        <v>9.7481600000000004</v>
      </c>
      <c r="G1650" s="2">
        <f>'Moving Avg'!F1650</f>
        <v>9.7777350000000034</v>
      </c>
      <c r="H1650" s="2">
        <f>'Moving Avg'!G1650</f>
        <v>9.8333900000000014</v>
      </c>
      <c r="I1650" s="2">
        <f>'Moving Avg'!H1650</f>
        <v>9.4026015000000065</v>
      </c>
      <c r="J1650" s="5" t="str">
        <f>OBV!F1650</f>
        <v>BEARISH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100</v>
      </c>
      <c r="O1650" s="7">
        <f t="shared" si="252"/>
        <v>50</v>
      </c>
      <c r="P1650" s="7">
        <f t="shared" si="253"/>
        <v>16.5</v>
      </c>
      <c r="Q1650" s="8">
        <f t="shared" si="254"/>
        <v>53.725000000000001</v>
      </c>
      <c r="R1650" s="8">
        <f t="shared" si="255"/>
        <v>46.625</v>
      </c>
      <c r="S1650" s="8">
        <f t="shared" si="256"/>
        <v>38.674999999999997</v>
      </c>
      <c r="T1650" s="8">
        <f t="shared" si="257"/>
        <v>47.875</v>
      </c>
      <c r="U1650" s="7">
        <f t="shared" si="258"/>
        <v>46.341666666666661</v>
      </c>
      <c r="V1650" s="7">
        <f t="shared" si="259"/>
        <v>46.724999999999994</v>
      </c>
    </row>
    <row r="1651" spans="1:22" ht="13.5" x14ac:dyDescent="0.25">
      <c r="A1651" s="3">
        <f>RSI!A1651</f>
        <v>44715</v>
      </c>
      <c r="B1651" s="2">
        <f>RSI!B1651</f>
        <v>9.6912000000000003</v>
      </c>
      <c r="C1651" s="2">
        <f>RSI!I1651</f>
        <v>40.751682407611526</v>
      </c>
      <c r="D1651" s="2">
        <f>MACD!E1651</f>
        <v>5.2591861005391038E-2</v>
      </c>
      <c r="E1651" s="2">
        <f>MACD!F1651</f>
        <v>0.10806680344238351</v>
      </c>
      <c r="F1651" s="2">
        <f>'Moving Avg'!D1651</f>
        <v>9.7339200000000012</v>
      </c>
      <c r="G1651" s="2">
        <f>'Moving Avg'!F1651</f>
        <v>9.7766700000000011</v>
      </c>
      <c r="H1651" s="2">
        <f>'Moving Avg'!G1651</f>
        <v>9.8316800000000004</v>
      </c>
      <c r="I1651" s="2">
        <f>'Moving Avg'!H1651</f>
        <v>9.4086585000000067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  <c r="M1651" s="7">
        <f t="shared" si="250"/>
        <v>25</v>
      </c>
      <c r="N1651" s="7">
        <f t="shared" si="251"/>
        <v>100</v>
      </c>
      <c r="O1651" s="7">
        <f t="shared" si="252"/>
        <v>50</v>
      </c>
      <c r="P1651" s="7">
        <f t="shared" si="253"/>
        <v>16.5</v>
      </c>
      <c r="Q1651" s="8">
        <f t="shared" si="254"/>
        <v>53.725000000000001</v>
      </c>
      <c r="R1651" s="8">
        <f t="shared" si="255"/>
        <v>46.625</v>
      </c>
      <c r="S1651" s="8">
        <f t="shared" si="256"/>
        <v>38.674999999999997</v>
      </c>
      <c r="T1651" s="8">
        <f t="shared" si="257"/>
        <v>47.875</v>
      </c>
      <c r="U1651" s="7">
        <f t="shared" si="258"/>
        <v>46.341666666666661</v>
      </c>
      <c r="V1651" s="7">
        <f t="shared" si="259"/>
        <v>46.724999999999994</v>
      </c>
    </row>
    <row r="1652" spans="1:22" ht="13.5" x14ac:dyDescent="0.25">
      <c r="A1652" s="3">
        <f>RSI!A1652</f>
        <v>44718</v>
      </c>
      <c r="B1652" s="2">
        <f>RSI!B1652</f>
        <v>9.6912000000000003</v>
      </c>
      <c r="C1652" s="2">
        <f>RSI!I1652</f>
        <v>40.751682407611533</v>
      </c>
      <c r="D1652" s="2">
        <f>MACD!E1652</f>
        <v>4.63408909674623E-2</v>
      </c>
      <c r="E1652" s="2">
        <f>MACD!F1652</f>
        <v>9.5721620947399277E-2</v>
      </c>
      <c r="F1652" s="2">
        <f>'Moving Avg'!D1652</f>
        <v>9.7196800000000003</v>
      </c>
      <c r="G1652" s="2">
        <f>'Moving Avg'!F1652</f>
        <v>9.7642000000000042</v>
      </c>
      <c r="H1652" s="2">
        <f>'Moving Avg'!G1652</f>
        <v>9.8299699999999994</v>
      </c>
      <c r="I1652" s="2">
        <f>'Moving Avg'!H1652</f>
        <v>9.4147155000000051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  <c r="M1652" s="7">
        <f t="shared" si="250"/>
        <v>25</v>
      </c>
      <c r="N1652" s="7">
        <f t="shared" si="251"/>
        <v>100</v>
      </c>
      <c r="O1652" s="7">
        <f t="shared" si="252"/>
        <v>50</v>
      </c>
      <c r="P1652" s="7">
        <f t="shared" si="253"/>
        <v>16.5</v>
      </c>
      <c r="Q1652" s="8">
        <f t="shared" si="254"/>
        <v>53.725000000000001</v>
      </c>
      <c r="R1652" s="8">
        <f t="shared" si="255"/>
        <v>46.625</v>
      </c>
      <c r="S1652" s="8">
        <f t="shared" si="256"/>
        <v>38.674999999999997</v>
      </c>
      <c r="T1652" s="8">
        <f t="shared" si="257"/>
        <v>47.875</v>
      </c>
      <c r="U1652" s="7">
        <f t="shared" si="258"/>
        <v>46.341666666666661</v>
      </c>
      <c r="V1652" s="7">
        <f t="shared" si="259"/>
        <v>46.724999999999994</v>
      </c>
    </row>
    <row r="1653" spans="1:22" ht="13.5" x14ac:dyDescent="0.25">
      <c r="A1653" s="3">
        <f>RSI!A1653</f>
        <v>44719</v>
      </c>
      <c r="B1653" s="2">
        <f>RSI!B1653</f>
        <v>9.6912000000000003</v>
      </c>
      <c r="C1653" s="2">
        <f>RSI!I1653</f>
        <v>40.751682407611533</v>
      </c>
      <c r="D1653" s="2">
        <f>MACD!E1653</f>
        <v>3.0772855855495607E-2</v>
      </c>
      <c r="E1653" s="2">
        <f>MACD!F1653</f>
        <v>8.2731867929018543E-2</v>
      </c>
      <c r="F1653" s="2">
        <f>'Moving Avg'!D1653</f>
        <v>9.7054400000000012</v>
      </c>
      <c r="G1653" s="2">
        <f>'Moving Avg'!F1653</f>
        <v>9.7520900000000008</v>
      </c>
      <c r="H1653" s="2">
        <f>'Moving Avg'!G1653</f>
        <v>9.8282599999999984</v>
      </c>
      <c r="I1653" s="2">
        <f>'Moving Avg'!H1653</f>
        <v>9.4195615000000075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100</v>
      </c>
      <c r="O1653" s="7">
        <f t="shared" si="252"/>
        <v>50</v>
      </c>
      <c r="P1653" s="7">
        <f t="shared" si="253"/>
        <v>16.5</v>
      </c>
      <c r="Q1653" s="8">
        <f t="shared" si="254"/>
        <v>53.725000000000001</v>
      </c>
      <c r="R1653" s="8">
        <f t="shared" si="255"/>
        <v>46.625</v>
      </c>
      <c r="S1653" s="8">
        <f t="shared" si="256"/>
        <v>38.674999999999997</v>
      </c>
      <c r="T1653" s="8">
        <f t="shared" si="257"/>
        <v>47.875</v>
      </c>
      <c r="U1653" s="7">
        <f t="shared" si="258"/>
        <v>46.341666666666661</v>
      </c>
      <c r="V1653" s="7">
        <f t="shared" si="259"/>
        <v>46.724999999999994</v>
      </c>
    </row>
    <row r="1654" spans="1:22" ht="13.5" x14ac:dyDescent="0.25">
      <c r="A1654" s="3">
        <f>RSI!A1654</f>
        <v>44720</v>
      </c>
      <c r="B1654" s="2">
        <f>RSI!B1654</f>
        <v>9.6912000000000003</v>
      </c>
      <c r="C1654" s="2">
        <f>RSI!I1654</f>
        <v>40.751682407611533</v>
      </c>
      <c r="D1654" s="2">
        <f>MACD!E1654</f>
        <v>1.8224989532953373E-2</v>
      </c>
      <c r="E1654" s="2">
        <f>MACD!F1654</f>
        <v>6.9830492249805518E-2</v>
      </c>
      <c r="F1654" s="2">
        <f>'Moving Avg'!D1654</f>
        <v>9.6912000000000003</v>
      </c>
      <c r="G1654" s="2">
        <f>'Moving Avg'!F1654</f>
        <v>9.737840000000002</v>
      </c>
      <c r="H1654" s="2">
        <f>'Moving Avg'!G1654</f>
        <v>9.8311119999999992</v>
      </c>
      <c r="I1654" s="2">
        <f>'Moving Avg'!H1654</f>
        <v>9.4253695000000057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100</v>
      </c>
      <c r="O1654" s="7">
        <f t="shared" si="252"/>
        <v>50</v>
      </c>
      <c r="P1654" s="7">
        <f t="shared" si="253"/>
        <v>16.5</v>
      </c>
      <c r="Q1654" s="8">
        <f t="shared" si="254"/>
        <v>53.725000000000001</v>
      </c>
      <c r="R1654" s="8">
        <f t="shared" si="255"/>
        <v>46.625</v>
      </c>
      <c r="S1654" s="8">
        <f t="shared" si="256"/>
        <v>38.674999999999997</v>
      </c>
      <c r="T1654" s="8">
        <f t="shared" si="257"/>
        <v>47.875</v>
      </c>
      <c r="U1654" s="7">
        <f t="shared" si="258"/>
        <v>46.341666666666661</v>
      </c>
      <c r="V1654" s="7">
        <f t="shared" si="259"/>
        <v>46.724999999999994</v>
      </c>
    </row>
    <row r="1655" spans="1:22" ht="13.5" x14ac:dyDescent="0.25">
      <c r="A1655" s="3">
        <f>RSI!A1655</f>
        <v>44721</v>
      </c>
      <c r="B1655" s="2">
        <f>RSI!B1655</f>
        <v>9.6198999999999995</v>
      </c>
      <c r="C1655" s="2">
        <f>RSI!I1655</f>
        <v>35.683905938310232</v>
      </c>
      <c r="D1655" s="2">
        <f>MACD!E1655</f>
        <v>1.346782942801994E-2</v>
      </c>
      <c r="E1655" s="2">
        <f>MACD!F1655</f>
        <v>5.8557959685448406E-2</v>
      </c>
      <c r="F1655" s="2">
        <f>'Moving Avg'!D1655</f>
        <v>9.6769400000000001</v>
      </c>
      <c r="G1655" s="2">
        <f>'Moving Avg'!F1655</f>
        <v>9.7200250000000015</v>
      </c>
      <c r="H1655" s="2">
        <f>'Moving Avg'!G1655</f>
        <v>9.8311119999999992</v>
      </c>
      <c r="I1655" s="2">
        <f>'Moving Avg'!H1655</f>
        <v>9.4298590000000058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100</v>
      </c>
      <c r="O1655" s="7">
        <f t="shared" si="252"/>
        <v>50</v>
      </c>
      <c r="P1655" s="7">
        <f t="shared" si="253"/>
        <v>16.5</v>
      </c>
      <c r="Q1655" s="8">
        <f t="shared" si="254"/>
        <v>53.725000000000001</v>
      </c>
      <c r="R1655" s="8">
        <f t="shared" si="255"/>
        <v>46.625</v>
      </c>
      <c r="S1655" s="8">
        <f t="shared" si="256"/>
        <v>38.674999999999997</v>
      </c>
      <c r="T1655" s="8">
        <f t="shared" si="257"/>
        <v>47.875</v>
      </c>
      <c r="U1655" s="7">
        <f t="shared" si="258"/>
        <v>46.341666666666661</v>
      </c>
      <c r="V1655" s="7">
        <f t="shared" si="259"/>
        <v>46.724999999999994</v>
      </c>
    </row>
    <row r="1656" spans="1:22" ht="13.5" x14ac:dyDescent="0.25">
      <c r="A1656" s="3">
        <f>RSI!A1656</f>
        <v>44722</v>
      </c>
      <c r="B1656" s="2">
        <f>RSI!B1656</f>
        <v>9.4773999999999994</v>
      </c>
      <c r="C1656" s="2">
        <f>RSI!I1656</f>
        <v>28.149450796073552</v>
      </c>
      <c r="D1656" s="2">
        <f>MACD!E1656</f>
        <v>3.1909167471983579E-2</v>
      </c>
      <c r="E1656" s="2">
        <f>MACD!F1656</f>
        <v>5.3228201242755444E-2</v>
      </c>
      <c r="F1656" s="2">
        <f>'Moving Avg'!D1656</f>
        <v>9.6341800000000006</v>
      </c>
      <c r="G1656" s="2">
        <f>'Moving Avg'!F1656</f>
        <v>9.7057750000000009</v>
      </c>
      <c r="H1656" s="2">
        <f>'Moving Avg'!G1656</f>
        <v>9.8296879999999991</v>
      </c>
      <c r="I1656" s="2">
        <f>'Moving Avg'!H1656</f>
        <v>9.4346335000000057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50</v>
      </c>
      <c r="N1656" s="7">
        <f t="shared" si="251"/>
        <v>100</v>
      </c>
      <c r="O1656" s="7">
        <f t="shared" si="252"/>
        <v>50</v>
      </c>
      <c r="P1656" s="7">
        <f t="shared" si="253"/>
        <v>16.5</v>
      </c>
      <c r="Q1656" s="8">
        <f t="shared" si="254"/>
        <v>62.475000000000001</v>
      </c>
      <c r="R1656" s="8">
        <f t="shared" si="255"/>
        <v>51.625</v>
      </c>
      <c r="S1656" s="8">
        <f t="shared" si="256"/>
        <v>42.424999999999997</v>
      </c>
      <c r="T1656" s="8">
        <f t="shared" si="257"/>
        <v>54.125</v>
      </c>
      <c r="U1656" s="7">
        <f t="shared" si="258"/>
        <v>52.17499999999999</v>
      </c>
      <c r="V1656" s="7">
        <f t="shared" si="259"/>
        <v>52.662499999999994</v>
      </c>
    </row>
    <row r="1657" spans="1:22" ht="13.5" x14ac:dyDescent="0.25">
      <c r="A1657" s="3">
        <f>RSI!A1657</f>
        <v>44725</v>
      </c>
      <c r="B1657" s="2">
        <f>RSI!B1657</f>
        <v>9.4418000000000006</v>
      </c>
      <c r="C1657" s="2">
        <f>RSI!I1657</f>
        <v>26.636329771704709</v>
      </c>
      <c r="D1657" s="2">
        <f>MACD!E1657</f>
        <v>5.1878772293072473E-2</v>
      </c>
      <c r="E1657" s="2">
        <f>MACD!F1657</f>
        <v>5.2958315452818851E-2</v>
      </c>
      <c r="F1657" s="2">
        <f>'Moving Avg'!D1657</f>
        <v>9.5842999999999989</v>
      </c>
      <c r="G1657" s="2">
        <f>'Moving Avg'!F1657</f>
        <v>9.6965150000000015</v>
      </c>
      <c r="H1657" s="2">
        <f>'Moving Avg'!G1657</f>
        <v>9.8261259999999986</v>
      </c>
      <c r="I1657" s="2">
        <f>'Moving Avg'!H1657</f>
        <v>9.4392300000000056</v>
      </c>
      <c r="J1657" s="5" t="str">
        <f>OBV!F1657</f>
        <v>BEARISH</v>
      </c>
      <c r="K1657" s="5" t="str">
        <f>OBV!G1657</f>
        <v>WEAK</v>
      </c>
      <c r="L1657" s="5" t="str">
        <f>OBV!H1657</f>
        <v>CONFIRMED BEARISH</v>
      </c>
      <c r="M1657" s="7">
        <f t="shared" si="250"/>
        <v>50</v>
      </c>
      <c r="N1657" s="7">
        <f t="shared" si="251"/>
        <v>45</v>
      </c>
      <c r="O1657" s="7">
        <f t="shared" si="252"/>
        <v>50</v>
      </c>
      <c r="P1657" s="7">
        <f t="shared" si="253"/>
        <v>0</v>
      </c>
      <c r="Q1657" s="8">
        <f t="shared" si="254"/>
        <v>40.75</v>
      </c>
      <c r="R1657" s="8">
        <f t="shared" si="255"/>
        <v>36.5</v>
      </c>
      <c r="S1657" s="8">
        <f t="shared" si="256"/>
        <v>26.75</v>
      </c>
      <c r="T1657" s="8">
        <f t="shared" si="257"/>
        <v>36.25</v>
      </c>
      <c r="U1657" s="7">
        <f t="shared" si="258"/>
        <v>34.666666666666664</v>
      </c>
      <c r="V1657" s="7">
        <f t="shared" si="259"/>
        <v>35.0625</v>
      </c>
    </row>
    <row r="1658" spans="1:22" ht="13.5" x14ac:dyDescent="0.25">
      <c r="A1658" s="3">
        <f>RSI!A1658</f>
        <v>44726</v>
      </c>
      <c r="B1658" s="2">
        <f>RSI!B1658</f>
        <v>9.4418000000000006</v>
      </c>
      <c r="C1658" s="2">
        <f>RSI!I1658</f>
        <v>26.636329771704695</v>
      </c>
      <c r="D1658" s="2">
        <f>MACD!E1658</f>
        <v>7.0586824249273761E-2</v>
      </c>
      <c r="E1658" s="2">
        <f>MACD!F1658</f>
        <v>5.6484017212109841E-2</v>
      </c>
      <c r="F1658" s="2">
        <f>'Moving Avg'!D1658</f>
        <v>9.5344200000000008</v>
      </c>
      <c r="G1658" s="2">
        <f>'Moving Avg'!F1658</f>
        <v>9.6804850000000009</v>
      </c>
      <c r="H1658" s="2">
        <f>'Moving Avg'!G1658</f>
        <v>9.8225639999999981</v>
      </c>
      <c r="I1658" s="2">
        <f>'Moving Avg'!H1658</f>
        <v>9.4438265000000055</v>
      </c>
      <c r="J1658" s="5" t="str">
        <f>OBV!F1658</f>
        <v>BEARISH</v>
      </c>
      <c r="K1658" s="5" t="str">
        <f>OBV!G1658</f>
        <v>WEAK</v>
      </c>
      <c r="L1658" s="5" t="str">
        <f>OBV!H1658</f>
        <v>CONFIRMED BEARISH</v>
      </c>
      <c r="M1658" s="7">
        <f t="shared" si="250"/>
        <v>50</v>
      </c>
      <c r="N1658" s="7">
        <f t="shared" si="251"/>
        <v>0</v>
      </c>
      <c r="O1658" s="7">
        <f t="shared" si="252"/>
        <v>50</v>
      </c>
      <c r="P1658" s="7">
        <f t="shared" si="253"/>
        <v>0</v>
      </c>
      <c r="Q1658" s="8">
        <f t="shared" si="254"/>
        <v>25</v>
      </c>
      <c r="R1658" s="8">
        <f t="shared" si="255"/>
        <v>27.5</v>
      </c>
      <c r="S1658" s="8">
        <f t="shared" si="256"/>
        <v>20</v>
      </c>
      <c r="T1658" s="8">
        <f t="shared" si="257"/>
        <v>25</v>
      </c>
      <c r="U1658" s="7">
        <f t="shared" si="258"/>
        <v>24.166666666666668</v>
      </c>
      <c r="V1658" s="7">
        <f t="shared" si="259"/>
        <v>24.375</v>
      </c>
    </row>
    <row r="1659" spans="1:22" ht="13.5" x14ac:dyDescent="0.25">
      <c r="A1659" s="3">
        <f>RSI!A1659</f>
        <v>44727</v>
      </c>
      <c r="B1659" s="2">
        <f>RSI!B1659</f>
        <v>9.6768999999999998</v>
      </c>
      <c r="C1659" s="2">
        <f>RSI!I1659</f>
        <v>48.031506036404551</v>
      </c>
      <c r="D1659" s="2">
        <f>MACD!E1659</f>
        <v>7.0678468098158476E-2</v>
      </c>
      <c r="E1659" s="2">
        <f>MACD!F1659</f>
        <v>5.9322907389319571E-2</v>
      </c>
      <c r="F1659" s="2">
        <f>'Moving Avg'!D1659</f>
        <v>9.5315599999999989</v>
      </c>
      <c r="G1659" s="2">
        <f>'Moving Avg'!F1659</f>
        <v>9.6762099999999993</v>
      </c>
      <c r="H1659" s="2">
        <f>'Moving Avg'!G1659</f>
        <v>9.8272659999999981</v>
      </c>
      <c r="I1659" s="2">
        <f>'Moving Avg'!H1659</f>
        <v>9.449812000000005</v>
      </c>
      <c r="J1659" s="5" t="str">
        <f>OBV!F1659</f>
        <v>BEARISH</v>
      </c>
      <c r="K1659" s="5" t="str">
        <f>OBV!G1659</f>
        <v>WEAK</v>
      </c>
      <c r="L1659" s="5" t="str">
        <f>OBV!H1659</f>
        <v>CONFIRMED BEARISH</v>
      </c>
      <c r="M1659" s="7">
        <f t="shared" si="250"/>
        <v>25</v>
      </c>
      <c r="N1659" s="7">
        <f t="shared" si="251"/>
        <v>0</v>
      </c>
      <c r="O1659" s="7">
        <f t="shared" si="252"/>
        <v>50</v>
      </c>
      <c r="P1659" s="7">
        <f t="shared" si="253"/>
        <v>0</v>
      </c>
      <c r="Q1659" s="8">
        <f t="shared" si="254"/>
        <v>16.25</v>
      </c>
      <c r="R1659" s="8">
        <f t="shared" si="255"/>
        <v>22.5</v>
      </c>
      <c r="S1659" s="8">
        <f t="shared" si="256"/>
        <v>16.25</v>
      </c>
      <c r="T1659" s="8">
        <f t="shared" si="257"/>
        <v>18.75</v>
      </c>
      <c r="U1659" s="7">
        <f t="shared" si="258"/>
        <v>18.333333333333332</v>
      </c>
      <c r="V1659" s="7">
        <f t="shared" si="259"/>
        <v>18.4375</v>
      </c>
    </row>
    <row r="1660" spans="1:22" ht="13.5" x14ac:dyDescent="0.25">
      <c r="A1660" s="3">
        <f>RSI!A1660</f>
        <v>44728</v>
      </c>
      <c r="B1660" s="2">
        <f>RSI!B1660</f>
        <v>9.6839999999999993</v>
      </c>
      <c r="C1660" s="2">
        <f>RSI!I1660</f>
        <v>48.519782282075937</v>
      </c>
      <c r="D1660" s="2">
        <f>MACD!E1660</f>
        <v>5.9439403101153587E-2</v>
      </c>
      <c r="E1660" s="2">
        <f>MACD!F1660</f>
        <v>5.9346206531686374E-2</v>
      </c>
      <c r="F1660" s="2">
        <f>'Moving Avg'!D1660</f>
        <v>9.5443800000000003</v>
      </c>
      <c r="G1660" s="2">
        <f>'Moving Avg'!F1660</f>
        <v>9.6722899999999985</v>
      </c>
      <c r="H1660" s="2">
        <f>'Moving Avg'!G1660</f>
        <v>9.8321099999999984</v>
      </c>
      <c r="I1660" s="2">
        <f>'Moving Avg'!H1660</f>
        <v>9.4556550000000037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16.5</v>
      </c>
      <c r="Q1660" s="8">
        <f t="shared" si="254"/>
        <v>18.725000000000001</v>
      </c>
      <c r="R1660" s="8">
        <f t="shared" si="255"/>
        <v>26.625</v>
      </c>
      <c r="S1660" s="8">
        <f t="shared" si="256"/>
        <v>23.675000000000001</v>
      </c>
      <c r="T1660" s="8">
        <f t="shared" si="257"/>
        <v>22.875</v>
      </c>
      <c r="U1660" s="7">
        <f t="shared" si="258"/>
        <v>23.008333333333336</v>
      </c>
      <c r="V1660" s="7">
        <f t="shared" si="259"/>
        <v>22.975000000000001</v>
      </c>
    </row>
    <row r="1661" spans="1:22" ht="13.5" x14ac:dyDescent="0.25">
      <c r="A1661" s="3">
        <f>RSI!A1661</f>
        <v>44729</v>
      </c>
      <c r="B1661" s="2">
        <f>RSI!B1661</f>
        <v>9.6839999999999993</v>
      </c>
      <c r="C1661" s="2">
        <f>RSI!I1661</f>
        <v>48.51978228207593</v>
      </c>
      <c r="D1661" s="2">
        <f>MACD!E1661</f>
        <v>5.0038547014027657E-2</v>
      </c>
      <c r="E1661" s="2">
        <f>MACD!F1661</f>
        <v>5.7484674628154639E-2</v>
      </c>
      <c r="F1661" s="2">
        <f>'Moving Avg'!D1661</f>
        <v>9.5856999999999992</v>
      </c>
      <c r="G1661" s="2">
        <f>'Moving Avg'!F1661</f>
        <v>9.6683699999999977</v>
      </c>
      <c r="H1661" s="2">
        <f>'Moving Avg'!G1661</f>
        <v>9.8369539999999986</v>
      </c>
      <c r="I1661" s="2">
        <f>'Moving Avg'!H1661</f>
        <v>9.4614980000000024</v>
      </c>
      <c r="J1661" s="5" t="str">
        <f>OBV!F1661</f>
        <v>BEARISH</v>
      </c>
      <c r="K1661" s="5" t="str">
        <f>OBV!G1661</f>
        <v>NEUTRAL</v>
      </c>
      <c r="L1661" s="5" t="str">
        <f>OBV!H1661</f>
        <v>BEARISH DIVERGENCE</v>
      </c>
      <c r="M1661" s="7">
        <f t="shared" si="250"/>
        <v>25</v>
      </c>
      <c r="N1661" s="7">
        <f t="shared" si="251"/>
        <v>45</v>
      </c>
      <c r="O1661" s="7">
        <f t="shared" si="252"/>
        <v>50</v>
      </c>
      <c r="P1661" s="7">
        <f t="shared" si="253"/>
        <v>16.5</v>
      </c>
      <c r="Q1661" s="8">
        <f t="shared" si="254"/>
        <v>34.475000000000001</v>
      </c>
      <c r="R1661" s="8">
        <f t="shared" si="255"/>
        <v>35.625</v>
      </c>
      <c r="S1661" s="8">
        <f t="shared" si="256"/>
        <v>30.425000000000001</v>
      </c>
      <c r="T1661" s="8">
        <f t="shared" si="257"/>
        <v>34.125</v>
      </c>
      <c r="U1661" s="7">
        <f t="shared" si="258"/>
        <v>33.508333333333333</v>
      </c>
      <c r="V1661" s="7">
        <f t="shared" si="259"/>
        <v>33.662499999999994</v>
      </c>
    </row>
    <row r="1662" spans="1:22" ht="13.5" x14ac:dyDescent="0.25">
      <c r="A1662" s="3">
        <f>RSI!A1662</f>
        <v>44732</v>
      </c>
      <c r="B1662" s="2">
        <f>RSI!B1662</f>
        <v>9.6839999999999993</v>
      </c>
      <c r="C1662" s="2">
        <f>RSI!I1662</f>
        <v>48.51978228207593</v>
      </c>
      <c r="D1662" s="2">
        <f>MACD!E1662</f>
        <v>4.2185015355864053E-2</v>
      </c>
      <c r="E1662" s="2">
        <f>MACD!F1662</f>
        <v>5.4424742773696522E-2</v>
      </c>
      <c r="F1662" s="2">
        <f>'Moving Avg'!D1662</f>
        <v>9.6341399999999986</v>
      </c>
      <c r="G1662" s="2">
        <f>'Moving Avg'!F1662</f>
        <v>9.6644499999999987</v>
      </c>
      <c r="H1662" s="2">
        <f>'Moving Avg'!G1662</f>
        <v>9.8417980000000007</v>
      </c>
      <c r="I1662" s="2">
        <f>'Moving Avg'!H1662</f>
        <v>9.4665215000000025</v>
      </c>
      <c r="J1662" s="5" t="str">
        <f>OBV!F1662</f>
        <v>BULLISH</v>
      </c>
      <c r="K1662" s="5" t="str">
        <f>OBV!G1662</f>
        <v>NEUTRAL</v>
      </c>
      <c r="L1662" s="5" t="str">
        <f>OBV!H1662</f>
        <v>CONFIRMED BULLISH</v>
      </c>
      <c r="M1662" s="7">
        <f t="shared" si="250"/>
        <v>25</v>
      </c>
      <c r="N1662" s="7">
        <f t="shared" si="251"/>
        <v>45</v>
      </c>
      <c r="O1662" s="7">
        <f t="shared" si="252"/>
        <v>50</v>
      </c>
      <c r="P1662" s="7">
        <f t="shared" si="253"/>
        <v>83.5</v>
      </c>
      <c r="Q1662" s="8">
        <f t="shared" si="254"/>
        <v>44.524999999999999</v>
      </c>
      <c r="R1662" s="8">
        <f t="shared" si="255"/>
        <v>52.375</v>
      </c>
      <c r="S1662" s="8">
        <f t="shared" si="256"/>
        <v>60.575000000000003</v>
      </c>
      <c r="T1662" s="8">
        <f t="shared" si="257"/>
        <v>50.875</v>
      </c>
      <c r="U1662" s="7">
        <f t="shared" si="258"/>
        <v>52.491666666666674</v>
      </c>
      <c r="V1662" s="7">
        <f t="shared" si="259"/>
        <v>52.087500000000006</v>
      </c>
    </row>
    <row r="1663" spans="1:22" ht="13.5" x14ac:dyDescent="0.25">
      <c r="A1663" s="3">
        <f>RSI!A1663</f>
        <v>44733</v>
      </c>
      <c r="B1663" s="2">
        <f>RSI!B1663</f>
        <v>9.6839999999999993</v>
      </c>
      <c r="C1663" s="2">
        <f>RSI!I1663</f>
        <v>48.519782282075937</v>
      </c>
      <c r="D1663" s="2">
        <f>MACD!E1663</f>
        <v>3.5633273853248326E-2</v>
      </c>
      <c r="E1663" s="2">
        <f>MACD!F1663</f>
        <v>5.0666448989606885E-2</v>
      </c>
      <c r="F1663" s="2">
        <f>'Moving Avg'!D1663</f>
        <v>9.682579999999998</v>
      </c>
      <c r="G1663" s="2">
        <f>'Moving Avg'!F1663</f>
        <v>9.6640899999999981</v>
      </c>
      <c r="H1663" s="2">
        <f>'Moving Avg'!G1663</f>
        <v>9.8430800000000005</v>
      </c>
      <c r="I1663" s="2">
        <f>'Moving Avg'!H1663</f>
        <v>9.4715450000000025</v>
      </c>
      <c r="J1663" s="5" t="str">
        <f>OBV!F1663</f>
        <v>BULLISH</v>
      </c>
      <c r="K1663" s="5" t="str">
        <f>OBV!G1663</f>
        <v>NEUTRAL</v>
      </c>
      <c r="L1663" s="5" t="str">
        <f>OBV!H1663</f>
        <v>CONFIRMED BULLISH</v>
      </c>
      <c r="M1663" s="7">
        <f t="shared" si="250"/>
        <v>25</v>
      </c>
      <c r="N1663" s="7">
        <f t="shared" si="251"/>
        <v>45</v>
      </c>
      <c r="O1663" s="7">
        <f t="shared" si="252"/>
        <v>50</v>
      </c>
      <c r="P1663" s="7">
        <f t="shared" si="253"/>
        <v>83.5</v>
      </c>
      <c r="Q1663" s="8">
        <f t="shared" si="254"/>
        <v>44.524999999999999</v>
      </c>
      <c r="R1663" s="8">
        <f t="shared" si="255"/>
        <v>52.375</v>
      </c>
      <c r="S1663" s="8">
        <f t="shared" si="256"/>
        <v>60.575000000000003</v>
      </c>
      <c r="T1663" s="8">
        <f t="shared" si="257"/>
        <v>50.875</v>
      </c>
      <c r="U1663" s="7">
        <f t="shared" si="258"/>
        <v>52.491666666666674</v>
      </c>
      <c r="V1663" s="7">
        <f t="shared" si="259"/>
        <v>52.087500000000006</v>
      </c>
    </row>
    <row r="1664" spans="1:22" ht="13.5" x14ac:dyDescent="0.25">
      <c r="A1664" s="3">
        <f>RSI!A1664</f>
        <v>44734</v>
      </c>
      <c r="B1664" s="2">
        <f>RSI!B1664</f>
        <v>9.6555</v>
      </c>
      <c r="C1664" s="2">
        <f>RSI!I1664</f>
        <v>46.177284951501122</v>
      </c>
      <c r="D1664" s="2">
        <f>MACD!E1664</f>
        <v>3.2287228244609167E-2</v>
      </c>
      <c r="E1664" s="2">
        <f>MACD!F1664</f>
        <v>4.6990604840607346E-2</v>
      </c>
      <c r="F1664" s="2">
        <f>'Moving Avg'!D1664</f>
        <v>9.6782999999999983</v>
      </c>
      <c r="G1664" s="2">
        <f>'Moving Avg'!F1664</f>
        <v>9.6623049999999981</v>
      </c>
      <c r="H1664" s="2">
        <f>'Moving Avg'!G1664</f>
        <v>9.8439340000000009</v>
      </c>
      <c r="I1664" s="2">
        <f>'Moving Avg'!H1664</f>
        <v>9.476283500000001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  <c r="M1664" s="7">
        <f t="shared" si="250"/>
        <v>25</v>
      </c>
      <c r="N1664" s="7">
        <f t="shared" si="251"/>
        <v>45</v>
      </c>
      <c r="O1664" s="7">
        <f t="shared" si="252"/>
        <v>50</v>
      </c>
      <c r="P1664" s="7">
        <f t="shared" si="253"/>
        <v>66.5</v>
      </c>
      <c r="Q1664" s="8">
        <f t="shared" si="254"/>
        <v>41.975000000000001</v>
      </c>
      <c r="R1664" s="8">
        <f t="shared" si="255"/>
        <v>48.125</v>
      </c>
      <c r="S1664" s="8">
        <f t="shared" si="256"/>
        <v>52.924999999999997</v>
      </c>
      <c r="T1664" s="8">
        <f t="shared" si="257"/>
        <v>46.625</v>
      </c>
      <c r="U1664" s="7">
        <f t="shared" si="258"/>
        <v>47.67499999999999</v>
      </c>
      <c r="V1664" s="7">
        <f t="shared" si="259"/>
        <v>47.412499999999994</v>
      </c>
    </row>
    <row r="1665" spans="1:22" ht="13.5" x14ac:dyDescent="0.25">
      <c r="A1665" s="3">
        <f>RSI!A1665</f>
        <v>44735</v>
      </c>
      <c r="B1665" s="2">
        <f>RSI!B1665</f>
        <v>9.6555</v>
      </c>
      <c r="C1665" s="2">
        <f>RSI!I1665</f>
        <v>46.177284951501122</v>
      </c>
      <c r="D1665" s="2">
        <f>MACD!E1665</f>
        <v>1.8735343756420164E-2</v>
      </c>
      <c r="E1665" s="2">
        <f>MACD!F1665</f>
        <v>4.1339552623769912E-2</v>
      </c>
      <c r="F1665" s="2">
        <f>'Moving Avg'!D1665</f>
        <v>9.6725999999999992</v>
      </c>
      <c r="G1665" s="2">
        <f>'Moving Avg'!F1665</f>
        <v>9.6605199999999982</v>
      </c>
      <c r="H1665" s="2">
        <f>'Moving Avg'!G1665</f>
        <v>9.8447880000000012</v>
      </c>
      <c r="I1665" s="2">
        <f>'Moving Avg'!H1665</f>
        <v>9.4800600000000017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  <c r="M1665" s="7">
        <f t="shared" si="250"/>
        <v>25</v>
      </c>
      <c r="N1665" s="7">
        <f t="shared" si="251"/>
        <v>100</v>
      </c>
      <c r="O1665" s="7">
        <f t="shared" si="252"/>
        <v>50</v>
      </c>
      <c r="P1665" s="7">
        <f t="shared" si="253"/>
        <v>16.5</v>
      </c>
      <c r="Q1665" s="8">
        <f t="shared" si="254"/>
        <v>53.725000000000001</v>
      </c>
      <c r="R1665" s="8">
        <f t="shared" si="255"/>
        <v>46.625</v>
      </c>
      <c r="S1665" s="8">
        <f t="shared" si="256"/>
        <v>38.674999999999997</v>
      </c>
      <c r="T1665" s="8">
        <f t="shared" si="257"/>
        <v>47.875</v>
      </c>
      <c r="U1665" s="7">
        <f t="shared" si="258"/>
        <v>46.341666666666661</v>
      </c>
      <c r="V1665" s="7">
        <f t="shared" si="259"/>
        <v>46.724999999999994</v>
      </c>
    </row>
    <row r="1666" spans="1:22" ht="13.5" x14ac:dyDescent="0.25">
      <c r="A1666" s="3">
        <f>RSI!A1666</f>
        <v>44736</v>
      </c>
      <c r="B1666" s="2">
        <f>RSI!B1666</f>
        <v>9.6555</v>
      </c>
      <c r="C1666" s="2">
        <f>RSI!I1666</f>
        <v>46.177284951501122</v>
      </c>
      <c r="D1666" s="2">
        <f>MACD!E1666</f>
        <v>-1.4424512680268009E-2</v>
      </c>
      <c r="E1666" s="2">
        <f>MACD!F1666</f>
        <v>3.018673956296233E-2</v>
      </c>
      <c r="F1666" s="2">
        <f>'Moving Avg'!D1666</f>
        <v>9.6669000000000018</v>
      </c>
      <c r="G1666" s="2">
        <f>'Moving Avg'!F1666</f>
        <v>9.6551749999999981</v>
      </c>
      <c r="H1666" s="2">
        <f>'Moving Avg'!G1666</f>
        <v>9.8456420000000016</v>
      </c>
      <c r="I1666" s="2">
        <f>'Moving Avg'!H1666</f>
        <v>9.4844420000000014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100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53.725000000000001</v>
      </c>
      <c r="R1666" s="8">
        <f t="shared" si="255"/>
        <v>46.625</v>
      </c>
      <c r="S1666" s="8">
        <f t="shared" si="256"/>
        <v>38.674999999999997</v>
      </c>
      <c r="T1666" s="8">
        <f t="shared" si="257"/>
        <v>47.875</v>
      </c>
      <c r="U1666" s="7">
        <f t="shared" si="258"/>
        <v>46.341666666666661</v>
      </c>
      <c r="V1666" s="7">
        <f t="shared" si="259"/>
        <v>46.724999999999994</v>
      </c>
    </row>
    <row r="1667" spans="1:22" ht="13.5" x14ac:dyDescent="0.25">
      <c r="A1667" s="3">
        <f>RSI!A1667</f>
        <v>44739</v>
      </c>
      <c r="B1667" s="2">
        <f>RSI!B1667</f>
        <v>9.4631000000000007</v>
      </c>
      <c r="C1667" s="2">
        <f>RSI!I1667</f>
        <v>32.817925313518245</v>
      </c>
      <c r="D1667" s="2">
        <f>MACD!E1667</f>
        <v>-3.3494776125763792E-2</v>
      </c>
      <c r="E1667" s="2">
        <f>MACD!F1667</f>
        <v>1.7450436425217104E-2</v>
      </c>
      <c r="F1667" s="2">
        <f>'Moving Avg'!D1667</f>
        <v>9.6227200000000011</v>
      </c>
      <c r="G1667" s="2">
        <f>'Moving Avg'!F1667</f>
        <v>9.6402099999999997</v>
      </c>
      <c r="H1667" s="2">
        <f>'Moving Avg'!G1667</f>
        <v>9.8439320000000023</v>
      </c>
      <c r="I1667" s="2">
        <f>'Moving Avg'!H1667</f>
        <v>9.4858314999999997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  <c r="M1667" s="7">
        <f t="shared" si="260"/>
        <v>25</v>
      </c>
      <c r="N1667" s="7">
        <f t="shared" si="261"/>
        <v>100</v>
      </c>
      <c r="O1667" s="7">
        <f t="shared" si="262"/>
        <v>50</v>
      </c>
      <c r="P1667" s="7">
        <f t="shared" si="263"/>
        <v>16.5</v>
      </c>
      <c r="Q1667" s="8">
        <f t="shared" ref="Q1667:Q1730" si="264">0.35*M1667+N1667*0.35+O1667*0.15+P1667*0.15</f>
        <v>53.725000000000001</v>
      </c>
      <c r="R1667" s="8">
        <f t="shared" ref="R1667:R1730" si="265">M1667*0.2+N1667*0.2+O1667*0.35+P1667*0.25</f>
        <v>46.625</v>
      </c>
      <c r="S1667" s="8">
        <f t="shared" ref="S1667:S1730" si="266">M1667*0.15+N1667*0.15+O1667*0.25+P1667*0.45</f>
        <v>38.674999999999997</v>
      </c>
      <c r="T1667" s="8">
        <f t="shared" ref="T1667:T1730" si="267">0.25*SUM(M1667:P1667)</f>
        <v>47.875</v>
      </c>
      <c r="U1667" s="7">
        <f t="shared" ref="U1667:U1730" si="268">SUM(Q1667:S1667)/3</f>
        <v>46.341666666666661</v>
      </c>
      <c r="V1667" s="7">
        <f t="shared" ref="V1667:V1730" si="269">SUM(Q1667:T1667)/4</f>
        <v>46.724999999999994</v>
      </c>
    </row>
    <row r="1668" spans="1:22" ht="13.5" x14ac:dyDescent="0.25">
      <c r="A1668" s="3">
        <f>RSI!A1668</f>
        <v>44740</v>
      </c>
      <c r="B1668" s="2">
        <f>RSI!B1668</f>
        <v>9.4631000000000007</v>
      </c>
      <c r="C1668" s="2">
        <f>RSI!I1668</f>
        <v>32.817925313518245</v>
      </c>
      <c r="D1668" s="2">
        <f>MACD!E1668</f>
        <v>-4.8296893912111116E-2</v>
      </c>
      <c r="E1668" s="2">
        <f>MACD!F1668</f>
        <v>4.3009703577514598E-3</v>
      </c>
      <c r="F1668" s="2">
        <f>'Moving Avg'!D1668</f>
        <v>9.5785400000000003</v>
      </c>
      <c r="G1668" s="2">
        <f>'Moving Avg'!F1668</f>
        <v>9.6252449999999978</v>
      </c>
      <c r="H1668" s="2">
        <f>'Moving Avg'!G1668</f>
        <v>9.8409380000000031</v>
      </c>
      <c r="I1668" s="2">
        <f>'Moving Avg'!H1668</f>
        <v>9.4868289999999984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100</v>
      </c>
      <c r="O1668" s="7">
        <f t="shared" si="262"/>
        <v>50</v>
      </c>
      <c r="P1668" s="7">
        <f t="shared" si="263"/>
        <v>16.5</v>
      </c>
      <c r="Q1668" s="8">
        <f t="shared" si="264"/>
        <v>53.725000000000001</v>
      </c>
      <c r="R1668" s="8">
        <f t="shared" si="265"/>
        <v>46.625</v>
      </c>
      <c r="S1668" s="8">
        <f t="shared" si="266"/>
        <v>38.674999999999997</v>
      </c>
      <c r="T1668" s="8">
        <f t="shared" si="267"/>
        <v>47.875</v>
      </c>
      <c r="U1668" s="7">
        <f t="shared" si="268"/>
        <v>46.341666666666661</v>
      </c>
      <c r="V1668" s="7">
        <f t="shared" si="269"/>
        <v>46.724999999999994</v>
      </c>
    </row>
    <row r="1669" spans="1:22" ht="13.5" x14ac:dyDescent="0.25">
      <c r="A1669" s="3">
        <f>RSI!A1669</f>
        <v>44741</v>
      </c>
      <c r="B1669" s="2">
        <f>RSI!B1669</f>
        <v>9.6555</v>
      </c>
      <c r="C1669" s="2">
        <f>RSI!I1669</f>
        <v>49.696181271372801</v>
      </c>
      <c r="D1669" s="2">
        <f>MACD!E1669</f>
        <v>-3.7668958913810613E-2</v>
      </c>
      <c r="E1669" s="2">
        <f>MACD!F1669</f>
        <v>-4.0930154965609549E-3</v>
      </c>
      <c r="F1669" s="2">
        <f>'Moving Avg'!D1669</f>
        <v>9.5785400000000003</v>
      </c>
      <c r="G1669" s="2">
        <f>'Moving Avg'!F1669</f>
        <v>9.6198999999999977</v>
      </c>
      <c r="H1669" s="2">
        <f>'Moving Avg'!G1669</f>
        <v>9.8311040000000034</v>
      </c>
      <c r="I1669" s="2">
        <f>'Moving Avg'!H1669</f>
        <v>9.4888595000000002</v>
      </c>
      <c r="J1669" s="5" t="str">
        <f>OBV!F1669</f>
        <v>BULLISH</v>
      </c>
      <c r="K1669" s="5" t="str">
        <f>OBV!G1669</f>
        <v>NEUTRAL</v>
      </c>
      <c r="L1669" s="5" t="str">
        <f>OBV!H1669</f>
        <v>NEUTRAL</v>
      </c>
      <c r="M1669" s="7">
        <f t="shared" si="260"/>
        <v>25</v>
      </c>
      <c r="N1669" s="7">
        <f t="shared" si="261"/>
        <v>100</v>
      </c>
      <c r="O1669" s="7">
        <f t="shared" si="262"/>
        <v>50</v>
      </c>
      <c r="P1669" s="7">
        <f t="shared" si="263"/>
        <v>49.5</v>
      </c>
      <c r="Q1669" s="8">
        <f t="shared" si="264"/>
        <v>58.674999999999997</v>
      </c>
      <c r="R1669" s="8">
        <f t="shared" si="265"/>
        <v>54.875</v>
      </c>
      <c r="S1669" s="8">
        <f t="shared" si="266"/>
        <v>53.525000000000006</v>
      </c>
      <c r="T1669" s="8">
        <f t="shared" si="267"/>
        <v>56.125</v>
      </c>
      <c r="U1669" s="7">
        <f t="shared" si="268"/>
        <v>55.691666666666663</v>
      </c>
      <c r="V1669" s="7">
        <f t="shared" si="269"/>
        <v>55.8</v>
      </c>
    </row>
    <row r="1670" spans="1:22" ht="13.5" x14ac:dyDescent="0.25">
      <c r="A1670" s="3">
        <f>RSI!A1670</f>
        <v>44742</v>
      </c>
      <c r="B1670" s="2">
        <f>RSI!B1670</f>
        <v>9.6555</v>
      </c>
      <c r="C1670" s="2">
        <f>RSI!I1670</f>
        <v>49.696181271372801</v>
      </c>
      <c r="D1670" s="2">
        <f>MACD!E1670</f>
        <v>-2.7576770993048783E-2</v>
      </c>
      <c r="E1670" s="2">
        <f>MACD!F1670</f>
        <v>-8.7897665958585215E-3</v>
      </c>
      <c r="F1670" s="2">
        <f>'Moving Avg'!D1670</f>
        <v>9.5785400000000003</v>
      </c>
      <c r="G1670" s="2">
        <f>'Moving Avg'!F1670</f>
        <v>9.6181149999999977</v>
      </c>
      <c r="H1670" s="2">
        <f>'Moving Avg'!G1670</f>
        <v>9.8212700000000037</v>
      </c>
      <c r="I1670" s="2">
        <f>'Moving Avg'!H1670</f>
        <v>9.4908900000000003</v>
      </c>
      <c r="J1670" s="5" t="str">
        <f>OBV!F1670</f>
        <v>BULLISH</v>
      </c>
      <c r="K1670" s="5" t="str">
        <f>OBV!G1670</f>
        <v>NEUTRAL</v>
      </c>
      <c r="L1670" s="5" t="str">
        <f>OBV!H1670</f>
        <v>NEUTRAL</v>
      </c>
      <c r="M1670" s="7">
        <f t="shared" si="260"/>
        <v>25</v>
      </c>
      <c r="N1670" s="7">
        <f t="shared" si="261"/>
        <v>45</v>
      </c>
      <c r="O1670" s="7">
        <f t="shared" si="262"/>
        <v>50</v>
      </c>
      <c r="P1670" s="7">
        <f t="shared" si="263"/>
        <v>49.5</v>
      </c>
      <c r="Q1670" s="8">
        <f t="shared" si="264"/>
        <v>39.424999999999997</v>
      </c>
      <c r="R1670" s="8">
        <f t="shared" si="265"/>
        <v>43.875</v>
      </c>
      <c r="S1670" s="8">
        <f t="shared" si="266"/>
        <v>45.275000000000006</v>
      </c>
      <c r="T1670" s="8">
        <f t="shared" si="267"/>
        <v>42.375</v>
      </c>
      <c r="U1670" s="7">
        <f t="shared" si="268"/>
        <v>42.858333333333327</v>
      </c>
      <c r="V1670" s="7">
        <f t="shared" si="269"/>
        <v>42.737499999999997</v>
      </c>
    </row>
    <row r="1671" spans="1:22" ht="13.5" x14ac:dyDescent="0.25">
      <c r="A1671" s="3">
        <f>RSI!A1671</f>
        <v>44743</v>
      </c>
      <c r="B1671" s="2">
        <f>RSI!B1671</f>
        <v>9.6555</v>
      </c>
      <c r="C1671" s="2">
        <f>RSI!I1671</f>
        <v>49.696181271372801</v>
      </c>
      <c r="D1671" s="2">
        <f>MACD!E1671</f>
        <v>-1.9030734633556534E-2</v>
      </c>
      <c r="E1671" s="2">
        <f>MACD!F1671</f>
        <v>-1.0837960203398124E-2</v>
      </c>
      <c r="F1671" s="2">
        <f>'Moving Avg'!D1671</f>
        <v>9.5785400000000003</v>
      </c>
      <c r="G1671" s="2">
        <f>'Moving Avg'!F1671</f>
        <v>9.6163299999999978</v>
      </c>
      <c r="H1671" s="2">
        <f>'Moving Avg'!G1671</f>
        <v>9.811436000000004</v>
      </c>
      <c r="I1671" s="2">
        <f>'Moving Avg'!H1671</f>
        <v>9.4929565</v>
      </c>
      <c r="J1671" s="5" t="str">
        <f>OBV!F1671</f>
        <v>BULLISH</v>
      </c>
      <c r="K1671" s="5" t="str">
        <f>OBV!G1671</f>
        <v>NEUTRAL</v>
      </c>
      <c r="L1671" s="5" t="str">
        <f>OBV!H1671</f>
        <v>NEUTRAL</v>
      </c>
      <c r="M1671" s="7">
        <f t="shared" si="260"/>
        <v>25</v>
      </c>
      <c r="N1671" s="7">
        <f t="shared" si="261"/>
        <v>45</v>
      </c>
      <c r="O1671" s="7">
        <f t="shared" si="262"/>
        <v>50</v>
      </c>
      <c r="P1671" s="7">
        <f t="shared" si="263"/>
        <v>49.5</v>
      </c>
      <c r="Q1671" s="8">
        <f t="shared" si="264"/>
        <v>39.424999999999997</v>
      </c>
      <c r="R1671" s="8">
        <f t="shared" si="265"/>
        <v>43.875</v>
      </c>
      <c r="S1671" s="8">
        <f t="shared" si="266"/>
        <v>45.275000000000006</v>
      </c>
      <c r="T1671" s="8">
        <f t="shared" si="267"/>
        <v>42.375</v>
      </c>
      <c r="U1671" s="7">
        <f t="shared" si="268"/>
        <v>42.858333333333327</v>
      </c>
      <c r="V1671" s="7">
        <f t="shared" si="269"/>
        <v>42.737499999999997</v>
      </c>
    </row>
    <row r="1672" spans="1:22" ht="13.5" x14ac:dyDescent="0.25">
      <c r="A1672" s="3">
        <f>RSI!A1672</f>
        <v>44746</v>
      </c>
      <c r="B1672" s="2">
        <f>RSI!B1672</f>
        <v>9.6555</v>
      </c>
      <c r="C1672" s="2">
        <f>RSI!I1672</f>
        <v>49.696181271372801</v>
      </c>
      <c r="D1672" s="2">
        <f>MACD!E1672</f>
        <v>-1.1793461307645359E-2</v>
      </c>
      <c r="E1672" s="2">
        <f>MACD!F1672</f>
        <v>-1.1029060424247571E-2</v>
      </c>
      <c r="F1672" s="2">
        <f>'Moving Avg'!D1672</f>
        <v>9.6170200000000001</v>
      </c>
      <c r="G1672" s="2">
        <f>'Moving Avg'!F1672</f>
        <v>9.6145449999999961</v>
      </c>
      <c r="H1672" s="2">
        <f>'Moving Avg'!G1672</f>
        <v>9.7993220000000036</v>
      </c>
      <c r="I1672" s="2">
        <f>'Moving Avg'!H1672</f>
        <v>9.4949160000000017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  <c r="M1672" s="7">
        <f t="shared" si="260"/>
        <v>25</v>
      </c>
      <c r="N1672" s="7">
        <f t="shared" si="261"/>
        <v>45</v>
      </c>
      <c r="O1672" s="7">
        <f t="shared" si="262"/>
        <v>50</v>
      </c>
      <c r="P1672" s="7">
        <f t="shared" si="263"/>
        <v>83.5</v>
      </c>
      <c r="Q1672" s="8">
        <f t="shared" si="264"/>
        <v>44.524999999999999</v>
      </c>
      <c r="R1672" s="8">
        <f t="shared" si="265"/>
        <v>52.375</v>
      </c>
      <c r="S1672" s="8">
        <f t="shared" si="266"/>
        <v>60.575000000000003</v>
      </c>
      <c r="T1672" s="8">
        <f t="shared" si="267"/>
        <v>50.875</v>
      </c>
      <c r="U1672" s="7">
        <f t="shared" si="268"/>
        <v>52.491666666666674</v>
      </c>
      <c r="V1672" s="7">
        <f t="shared" si="269"/>
        <v>52.087500000000006</v>
      </c>
    </row>
    <row r="1673" spans="1:22" ht="13.5" x14ac:dyDescent="0.25">
      <c r="A1673" s="3">
        <f>RSI!A1673</f>
        <v>44747</v>
      </c>
      <c r="B1673" s="2">
        <f>RSI!B1673</f>
        <v>9.4773999999999994</v>
      </c>
      <c r="C1673" s="2">
        <f>RSI!I1673</f>
        <v>37.855000759448885</v>
      </c>
      <c r="D1673" s="2">
        <f>MACD!E1673</f>
        <v>7.5285444184380879E-3</v>
      </c>
      <c r="E1673" s="2">
        <f>MACD!F1673</f>
        <v>-7.3175394557104395E-3</v>
      </c>
      <c r="F1673" s="2">
        <f>'Moving Avg'!D1673</f>
        <v>9.6198800000000002</v>
      </c>
      <c r="G1673" s="2">
        <f>'Moving Avg'!F1673</f>
        <v>9.6038549999999976</v>
      </c>
      <c r="H1673" s="2">
        <f>'Moving Avg'!G1673</f>
        <v>9.7819360000000035</v>
      </c>
      <c r="I1673" s="2">
        <f>'Moving Avg'!H1673</f>
        <v>9.4959850000000028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  <c r="M1673" s="7">
        <f t="shared" si="260"/>
        <v>25</v>
      </c>
      <c r="N1673" s="7">
        <f t="shared" si="261"/>
        <v>0</v>
      </c>
      <c r="O1673" s="7">
        <f t="shared" si="262"/>
        <v>50</v>
      </c>
      <c r="P1673" s="7">
        <f t="shared" si="263"/>
        <v>83.5</v>
      </c>
      <c r="Q1673" s="8">
        <f t="shared" si="264"/>
        <v>28.774999999999999</v>
      </c>
      <c r="R1673" s="8">
        <f t="shared" si="265"/>
        <v>43.375</v>
      </c>
      <c r="S1673" s="8">
        <f t="shared" si="266"/>
        <v>53.825000000000003</v>
      </c>
      <c r="T1673" s="8">
        <f t="shared" si="267"/>
        <v>39.625</v>
      </c>
      <c r="U1673" s="7">
        <f t="shared" si="268"/>
        <v>41.991666666666667</v>
      </c>
      <c r="V1673" s="7">
        <f t="shared" si="269"/>
        <v>41.400000000000006</v>
      </c>
    </row>
    <row r="1674" spans="1:22" ht="13.5" x14ac:dyDescent="0.25">
      <c r="A1674" s="3">
        <f>RSI!A1674</f>
        <v>44748</v>
      </c>
      <c r="B1674" s="2">
        <f>RSI!B1674</f>
        <v>9.4773999999999994</v>
      </c>
      <c r="C1674" s="2">
        <f>RSI!I1674</f>
        <v>37.855000759448885</v>
      </c>
      <c r="D1674" s="2">
        <f>MACD!E1674</f>
        <v>2.0550873184818741E-2</v>
      </c>
      <c r="E1674" s="2">
        <f>MACD!F1674</f>
        <v>-1.7438569276046036E-3</v>
      </c>
      <c r="F1674" s="2">
        <f>'Moving Avg'!D1674</f>
        <v>9.5842600000000004</v>
      </c>
      <c r="G1674" s="2">
        <f>'Moving Avg'!F1674</f>
        <v>9.5931649999999955</v>
      </c>
      <c r="H1674" s="2">
        <f>'Moving Avg'!G1674</f>
        <v>9.7645500000000034</v>
      </c>
      <c r="I1674" s="2">
        <f>'Moving Avg'!H1674</f>
        <v>9.4971250000000023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50</v>
      </c>
      <c r="P1674" s="7">
        <f t="shared" si="263"/>
        <v>16.5</v>
      </c>
      <c r="Q1674" s="8">
        <f t="shared" si="264"/>
        <v>18.725000000000001</v>
      </c>
      <c r="R1674" s="8">
        <f t="shared" si="265"/>
        <v>26.625</v>
      </c>
      <c r="S1674" s="8">
        <f t="shared" si="266"/>
        <v>23.675000000000001</v>
      </c>
      <c r="T1674" s="8">
        <f t="shared" si="267"/>
        <v>22.875</v>
      </c>
      <c r="U1674" s="7">
        <f t="shared" si="268"/>
        <v>23.008333333333336</v>
      </c>
      <c r="V1674" s="7">
        <f t="shared" si="269"/>
        <v>22.975000000000001</v>
      </c>
    </row>
    <row r="1675" spans="1:22" ht="13.5" x14ac:dyDescent="0.25">
      <c r="A1675" s="3">
        <f>RSI!A1675</f>
        <v>44749</v>
      </c>
      <c r="B1675" s="2">
        <f>RSI!B1675</f>
        <v>9.4345999999999997</v>
      </c>
      <c r="C1675" s="2">
        <f>RSI!I1675</f>
        <v>35.497667330469156</v>
      </c>
      <c r="D1675" s="2">
        <f>MACD!E1675</f>
        <v>3.5719354432725225E-2</v>
      </c>
      <c r="E1675" s="2">
        <f>MACD!F1675</f>
        <v>5.7487853444613633E-3</v>
      </c>
      <c r="F1675" s="2">
        <f>'Moving Avg'!D1675</f>
        <v>9.5400799999999997</v>
      </c>
      <c r="G1675" s="2">
        <f>'Moving Avg'!F1675</f>
        <v>9.5838999999999963</v>
      </c>
      <c r="H1675" s="2">
        <f>'Moving Avg'!G1675</f>
        <v>9.7463080000000044</v>
      </c>
      <c r="I1675" s="2">
        <f>'Moving Avg'!H1675</f>
        <v>9.4957355000000021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0</v>
      </c>
      <c r="O1675" s="7">
        <f t="shared" si="262"/>
        <v>50</v>
      </c>
      <c r="P1675" s="7">
        <f t="shared" si="263"/>
        <v>16.5</v>
      </c>
      <c r="Q1675" s="8">
        <f t="shared" si="264"/>
        <v>18.725000000000001</v>
      </c>
      <c r="R1675" s="8">
        <f t="shared" si="265"/>
        <v>26.625</v>
      </c>
      <c r="S1675" s="8">
        <f t="shared" si="266"/>
        <v>23.675000000000001</v>
      </c>
      <c r="T1675" s="8">
        <f t="shared" si="267"/>
        <v>22.875</v>
      </c>
      <c r="U1675" s="7">
        <f t="shared" si="268"/>
        <v>23.008333333333336</v>
      </c>
      <c r="V1675" s="7">
        <f t="shared" si="269"/>
        <v>22.975000000000001</v>
      </c>
    </row>
    <row r="1676" spans="1:22" ht="13.5" x14ac:dyDescent="0.25">
      <c r="A1676" s="3">
        <f>RSI!A1676</f>
        <v>44750</v>
      </c>
      <c r="B1676" s="2">
        <f>RSI!B1676</f>
        <v>9.4773999999999994</v>
      </c>
      <c r="C1676" s="2">
        <f>RSI!I1676</f>
        <v>39.551518801032522</v>
      </c>
      <c r="D1676" s="2">
        <f>MACD!E1676</f>
        <v>4.6543442539402236E-2</v>
      </c>
      <c r="E1676" s="2">
        <f>MACD!F1676</f>
        <v>1.3907716783449538E-2</v>
      </c>
      <c r="F1676" s="2">
        <f>'Moving Avg'!D1676</f>
        <v>9.5044599999999999</v>
      </c>
      <c r="G1676" s="2">
        <f>'Moving Avg'!F1676</f>
        <v>9.5838999999999963</v>
      </c>
      <c r="H1676" s="2">
        <f>'Moving Avg'!G1676</f>
        <v>9.7289220000000043</v>
      </c>
      <c r="I1676" s="2">
        <f>'Moving Avg'!H1676</f>
        <v>9.4950230000000015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16.5</v>
      </c>
      <c r="Q1676" s="8">
        <f t="shared" si="264"/>
        <v>18.725000000000001</v>
      </c>
      <c r="R1676" s="8">
        <f t="shared" si="265"/>
        <v>26.625</v>
      </c>
      <c r="S1676" s="8">
        <f t="shared" si="266"/>
        <v>23.675000000000001</v>
      </c>
      <c r="T1676" s="8">
        <f t="shared" si="267"/>
        <v>22.875</v>
      </c>
      <c r="U1676" s="7">
        <f t="shared" si="268"/>
        <v>23.008333333333336</v>
      </c>
      <c r="V1676" s="7">
        <f t="shared" si="269"/>
        <v>22.975000000000001</v>
      </c>
    </row>
    <row r="1677" spans="1:22" ht="13.5" x14ac:dyDescent="0.25">
      <c r="A1677" s="3">
        <f>RSI!A1677</f>
        <v>44753</v>
      </c>
      <c r="B1677" s="2">
        <f>RSI!B1677</f>
        <v>9.6555</v>
      </c>
      <c r="C1677" s="2">
        <f>RSI!I1677</f>
        <v>52.835123594775851</v>
      </c>
      <c r="D1677" s="2">
        <f>MACD!E1677</f>
        <v>1.3730480884641239E-2</v>
      </c>
      <c r="E1677" s="2">
        <f>MACD!F1677</f>
        <v>1.3872269603687879E-2</v>
      </c>
      <c r="F1677" s="2">
        <f>'Moving Avg'!D1677</f>
        <v>9.5044599999999999</v>
      </c>
      <c r="G1677" s="2">
        <f>'Moving Avg'!F1677</f>
        <v>9.5945849999999968</v>
      </c>
      <c r="H1677" s="2">
        <f>'Moving Avg'!G1677</f>
        <v>9.7150980000000047</v>
      </c>
      <c r="I1677" s="2">
        <f>'Moving Avg'!H1677</f>
        <v>9.4952010000000016</v>
      </c>
      <c r="J1677" s="5" t="str">
        <f>OBV!F1677</f>
        <v>BULLISH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45</v>
      </c>
      <c r="O1677" s="7">
        <f t="shared" si="262"/>
        <v>50</v>
      </c>
      <c r="P1677" s="7">
        <f t="shared" si="263"/>
        <v>49.5</v>
      </c>
      <c r="Q1677" s="8">
        <f t="shared" si="264"/>
        <v>39.424999999999997</v>
      </c>
      <c r="R1677" s="8">
        <f t="shared" si="265"/>
        <v>43.875</v>
      </c>
      <c r="S1677" s="8">
        <f t="shared" si="266"/>
        <v>45.275000000000006</v>
      </c>
      <c r="T1677" s="8">
        <f t="shared" si="267"/>
        <v>42.375</v>
      </c>
      <c r="U1677" s="7">
        <f t="shared" si="268"/>
        <v>42.858333333333327</v>
      </c>
      <c r="V1677" s="7">
        <f t="shared" si="269"/>
        <v>42.737499999999997</v>
      </c>
    </row>
    <row r="1678" spans="1:22" ht="13.5" x14ac:dyDescent="0.25">
      <c r="A1678" s="3">
        <f>RSI!A1678</f>
        <v>44754</v>
      </c>
      <c r="B1678" s="2">
        <f>RSI!B1678</f>
        <v>9.6555</v>
      </c>
      <c r="C1678" s="2">
        <f>RSI!I1678</f>
        <v>52.835123594775851</v>
      </c>
      <c r="D1678" s="2">
        <f>MACD!E1678</f>
        <v>-1.432674526521005E-2</v>
      </c>
      <c r="E1678" s="2">
        <f>MACD!F1678</f>
        <v>8.2324666299082947E-3</v>
      </c>
      <c r="F1678" s="2">
        <f>'Moving Avg'!D1678</f>
        <v>9.5400799999999997</v>
      </c>
      <c r="G1678" s="2">
        <f>'Moving Avg'!F1678</f>
        <v>9.6052699999999973</v>
      </c>
      <c r="H1678" s="2">
        <f>'Moving Avg'!G1678</f>
        <v>9.7012740000000051</v>
      </c>
      <c r="I1678" s="2">
        <f>'Moving Avg'!H1678</f>
        <v>9.4953790000000033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  <c r="M1678" s="7">
        <f t="shared" si="260"/>
        <v>25</v>
      </c>
      <c r="N1678" s="7">
        <f t="shared" si="261"/>
        <v>100</v>
      </c>
      <c r="O1678" s="7">
        <f t="shared" si="262"/>
        <v>50</v>
      </c>
      <c r="P1678" s="7">
        <f t="shared" si="263"/>
        <v>100</v>
      </c>
      <c r="Q1678" s="8">
        <f t="shared" si="264"/>
        <v>66.25</v>
      </c>
      <c r="R1678" s="8">
        <f t="shared" si="265"/>
        <v>67.5</v>
      </c>
      <c r="S1678" s="8">
        <f t="shared" si="266"/>
        <v>76.25</v>
      </c>
      <c r="T1678" s="8">
        <f t="shared" si="267"/>
        <v>68.75</v>
      </c>
      <c r="U1678" s="7">
        <f t="shared" si="268"/>
        <v>70</v>
      </c>
      <c r="V1678" s="7">
        <f t="shared" si="269"/>
        <v>69.6875</v>
      </c>
    </row>
    <row r="1679" spans="1:22" ht="13.5" x14ac:dyDescent="0.25">
      <c r="A1679" s="3">
        <f>RSI!A1679</f>
        <v>44755</v>
      </c>
      <c r="B1679" s="2">
        <f>RSI!B1679</f>
        <v>9.6198999999999995</v>
      </c>
      <c r="C1679" s="2">
        <f>RSI!I1679</f>
        <v>50.274006163074269</v>
      </c>
      <c r="D1679" s="2">
        <f>MACD!E1679</f>
        <v>-6.1011903083674213E-3</v>
      </c>
      <c r="E1679" s="2">
        <f>MACD!F1679</f>
        <v>5.3657352422531515E-3</v>
      </c>
      <c r="F1679" s="2">
        <f>'Moving Avg'!D1679</f>
        <v>9.5685800000000008</v>
      </c>
      <c r="G1679" s="2">
        <f>'Moving Avg'!F1679</f>
        <v>9.6024199999999986</v>
      </c>
      <c r="H1679" s="2">
        <f>'Moving Avg'!G1679</f>
        <v>9.6871640000000063</v>
      </c>
      <c r="I1679" s="2">
        <f>'Moving Avg'!H1679</f>
        <v>9.4955570000000034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  <c r="M1679" s="7">
        <f t="shared" si="260"/>
        <v>25</v>
      </c>
      <c r="N1679" s="7">
        <f t="shared" si="261"/>
        <v>45</v>
      </c>
      <c r="O1679" s="7">
        <f t="shared" si="262"/>
        <v>50</v>
      </c>
      <c r="P1679" s="7">
        <f t="shared" si="263"/>
        <v>83.5</v>
      </c>
      <c r="Q1679" s="8">
        <f t="shared" si="264"/>
        <v>44.524999999999999</v>
      </c>
      <c r="R1679" s="8">
        <f t="shared" si="265"/>
        <v>52.375</v>
      </c>
      <c r="S1679" s="8">
        <f t="shared" si="266"/>
        <v>60.575000000000003</v>
      </c>
      <c r="T1679" s="8">
        <f t="shared" si="267"/>
        <v>50.875</v>
      </c>
      <c r="U1679" s="7">
        <f t="shared" si="268"/>
        <v>52.491666666666674</v>
      </c>
      <c r="V1679" s="7">
        <f t="shared" si="269"/>
        <v>52.087500000000006</v>
      </c>
    </row>
    <row r="1680" spans="1:22" ht="13.5" x14ac:dyDescent="0.25">
      <c r="A1680" s="3">
        <f>RSI!A1680</f>
        <v>44756</v>
      </c>
      <c r="B1680" s="2">
        <f>RSI!B1680</f>
        <v>9.6555</v>
      </c>
      <c r="C1680" s="2">
        <f>RSI!I1680</f>
        <v>52.741042708847381</v>
      </c>
      <c r="D1680" s="2">
        <f>MACD!E1680</f>
        <v>-1.8184769910885024E-3</v>
      </c>
      <c r="E1680" s="2">
        <f>MACD!F1680</f>
        <v>3.9288927955848209E-3</v>
      </c>
      <c r="F1680" s="2">
        <f>'Moving Avg'!D1680</f>
        <v>9.6127599999999997</v>
      </c>
      <c r="G1680" s="2">
        <f>'Moving Avg'!F1680</f>
        <v>9.6009949999999975</v>
      </c>
      <c r="H1680" s="2">
        <f>'Moving Avg'!G1680</f>
        <v>9.6736240000000056</v>
      </c>
      <c r="I1680" s="2">
        <f>'Moving Avg'!H1680</f>
        <v>9.4968040000000045</v>
      </c>
      <c r="J1680" s="5" t="str">
        <f>OBV!F1680</f>
        <v>BULLISH</v>
      </c>
      <c r="K1680" s="5" t="str">
        <f>OBV!G1680</f>
        <v>STRONG</v>
      </c>
      <c r="L1680" s="5" t="str">
        <f>OBV!H1680</f>
        <v>CONFIRMED BULLISH</v>
      </c>
      <c r="M1680" s="7">
        <f t="shared" si="260"/>
        <v>25</v>
      </c>
      <c r="N1680" s="7">
        <f t="shared" si="261"/>
        <v>45</v>
      </c>
      <c r="O1680" s="7">
        <f t="shared" si="262"/>
        <v>50</v>
      </c>
      <c r="P1680" s="7">
        <f t="shared" si="263"/>
        <v>100</v>
      </c>
      <c r="Q1680" s="8">
        <f t="shared" si="264"/>
        <v>47</v>
      </c>
      <c r="R1680" s="8">
        <f t="shared" si="265"/>
        <v>56.5</v>
      </c>
      <c r="S1680" s="8">
        <f t="shared" si="266"/>
        <v>68</v>
      </c>
      <c r="T1680" s="8">
        <f t="shared" si="267"/>
        <v>55</v>
      </c>
      <c r="U1680" s="7">
        <f t="shared" si="268"/>
        <v>57.166666666666664</v>
      </c>
      <c r="V1680" s="7">
        <f t="shared" si="269"/>
        <v>56.625</v>
      </c>
    </row>
    <row r="1681" spans="1:22" ht="13.5" x14ac:dyDescent="0.25">
      <c r="A1681" s="3">
        <f>RSI!A1681</f>
        <v>44757</v>
      </c>
      <c r="B1681" s="2">
        <f>RSI!B1681</f>
        <v>9.8451000000000004</v>
      </c>
      <c r="C1681" s="2">
        <f>RSI!I1681</f>
        <v>63.209840292876784</v>
      </c>
      <c r="D1681" s="2">
        <f>MACD!E1681</f>
        <v>-1.2486795879359747E-2</v>
      </c>
      <c r="E1681" s="2">
        <f>MACD!F1681</f>
        <v>6.4575506059590723E-4</v>
      </c>
      <c r="F1681" s="2">
        <f>'Moving Avg'!D1681</f>
        <v>9.6862999999999992</v>
      </c>
      <c r="G1681" s="2">
        <f>'Moving Avg'!F1681</f>
        <v>9.6090499999999999</v>
      </c>
      <c r="H1681" s="2">
        <f>'Moving Avg'!G1681</f>
        <v>9.676276000000005</v>
      </c>
      <c r="I1681" s="2">
        <f>'Moving Avg'!H1681</f>
        <v>9.4997115000000054</v>
      </c>
      <c r="J1681" s="5" t="str">
        <f>OBV!F1681</f>
        <v>BULLISH</v>
      </c>
      <c r="K1681" s="5" t="str">
        <f>OBV!G1681</f>
        <v>STRONG</v>
      </c>
      <c r="L1681" s="5" t="str">
        <f>OBV!H1681</f>
        <v>BULLISH DIVERGENCE</v>
      </c>
      <c r="M1681" s="7">
        <f t="shared" si="260"/>
        <v>25</v>
      </c>
      <c r="N1681" s="7">
        <f t="shared" si="261"/>
        <v>45</v>
      </c>
      <c r="O1681" s="7">
        <f t="shared" si="262"/>
        <v>50</v>
      </c>
      <c r="P1681" s="7">
        <f t="shared" si="263"/>
        <v>83</v>
      </c>
      <c r="Q1681" s="8">
        <f t="shared" si="264"/>
        <v>44.45</v>
      </c>
      <c r="R1681" s="8">
        <f t="shared" si="265"/>
        <v>52.25</v>
      </c>
      <c r="S1681" s="8">
        <f t="shared" si="266"/>
        <v>60.35</v>
      </c>
      <c r="T1681" s="8">
        <f t="shared" si="267"/>
        <v>50.75</v>
      </c>
      <c r="U1681" s="7">
        <f t="shared" si="268"/>
        <v>52.35</v>
      </c>
      <c r="V1681" s="7">
        <f t="shared" si="269"/>
        <v>51.95</v>
      </c>
    </row>
    <row r="1682" spans="1:22" ht="13.5" x14ac:dyDescent="0.25">
      <c r="A1682" s="3">
        <f>RSI!A1682</f>
        <v>44760</v>
      </c>
      <c r="B1682" s="2">
        <f>RSI!B1682</f>
        <v>9.8451000000000004</v>
      </c>
      <c r="C1682" s="2">
        <f>RSI!I1682</f>
        <v>63.209840292876784</v>
      </c>
      <c r="D1682" s="2">
        <f>MACD!E1682</f>
        <v>-2.2863549471260569E-2</v>
      </c>
      <c r="E1682" s="2">
        <f>MACD!F1682</f>
        <v>-4.056105845775388E-3</v>
      </c>
      <c r="F1682" s="2">
        <f>'Moving Avg'!D1682</f>
        <v>9.724219999999999</v>
      </c>
      <c r="G1682" s="2">
        <f>'Moving Avg'!F1682</f>
        <v>9.6171049999999987</v>
      </c>
      <c r="H1682" s="2">
        <f>'Moving Avg'!G1682</f>
        <v>9.6743660000000062</v>
      </c>
      <c r="I1682" s="2">
        <f>'Moving Avg'!H1682</f>
        <v>9.5026190000000046</v>
      </c>
      <c r="J1682" s="5" t="str">
        <f>OBV!F1682</f>
        <v>BULLISH</v>
      </c>
      <c r="K1682" s="5" t="str">
        <f>OBV!G1682</f>
        <v>NEUTRAL</v>
      </c>
      <c r="L1682" s="5" t="str">
        <f>OBV!H1682</f>
        <v>BULLISH DIVERGENCE</v>
      </c>
      <c r="M1682" s="7">
        <f t="shared" si="260"/>
        <v>25</v>
      </c>
      <c r="N1682" s="7">
        <f t="shared" si="261"/>
        <v>45</v>
      </c>
      <c r="O1682" s="7">
        <f t="shared" si="262"/>
        <v>50</v>
      </c>
      <c r="P1682" s="7">
        <f t="shared" si="263"/>
        <v>66.5</v>
      </c>
      <c r="Q1682" s="8">
        <f t="shared" si="264"/>
        <v>41.975000000000001</v>
      </c>
      <c r="R1682" s="8">
        <f t="shared" si="265"/>
        <v>48.125</v>
      </c>
      <c r="S1682" s="8">
        <f t="shared" si="266"/>
        <v>52.924999999999997</v>
      </c>
      <c r="T1682" s="8">
        <f t="shared" si="267"/>
        <v>46.625</v>
      </c>
      <c r="U1682" s="7">
        <f t="shared" si="268"/>
        <v>47.67499999999999</v>
      </c>
      <c r="V1682" s="7">
        <f t="shared" si="269"/>
        <v>47.412499999999994</v>
      </c>
    </row>
    <row r="1683" spans="1:22" ht="13.5" x14ac:dyDescent="0.25">
      <c r="A1683" s="3">
        <f>RSI!A1683</f>
        <v>44761</v>
      </c>
      <c r="B1683" s="2">
        <f>RSI!B1683</f>
        <v>9.6976999999999993</v>
      </c>
      <c r="C1683" s="2">
        <f>RSI!I1683</f>
        <v>52.686764184270515</v>
      </c>
      <c r="D1683" s="2">
        <f>MACD!E1683</f>
        <v>-4.9375096593449186E-2</v>
      </c>
      <c r="E1683" s="2">
        <f>MACD!F1683</f>
        <v>-1.3119903995310147E-2</v>
      </c>
      <c r="F1683" s="2">
        <f>'Moving Avg'!D1683</f>
        <v>9.7326599999999992</v>
      </c>
      <c r="G1683" s="2">
        <f>'Moving Avg'!F1683</f>
        <v>9.6177900000000012</v>
      </c>
      <c r="H1683" s="2">
        <f>'Moving Avg'!G1683</f>
        <v>9.6696520000000046</v>
      </c>
      <c r="I1683" s="2">
        <f>'Moving Avg'!H1683</f>
        <v>9.5048250000000056</v>
      </c>
      <c r="J1683" s="5" t="str">
        <f>OBV!F1683</f>
        <v>BULLISH</v>
      </c>
      <c r="K1683" s="5" t="str">
        <f>OBV!G1683</f>
        <v>NEUTRAL</v>
      </c>
      <c r="L1683" s="5" t="str">
        <f>OBV!H1683</f>
        <v>BULLISH DIVERGENCE</v>
      </c>
      <c r="M1683" s="7">
        <f t="shared" si="260"/>
        <v>25</v>
      </c>
      <c r="N1683" s="7">
        <f t="shared" si="261"/>
        <v>100</v>
      </c>
      <c r="O1683" s="7">
        <f t="shared" si="262"/>
        <v>50</v>
      </c>
      <c r="P1683" s="7">
        <f t="shared" si="263"/>
        <v>66.5</v>
      </c>
      <c r="Q1683" s="8">
        <f t="shared" si="264"/>
        <v>61.225000000000001</v>
      </c>
      <c r="R1683" s="8">
        <f t="shared" si="265"/>
        <v>59.125</v>
      </c>
      <c r="S1683" s="8">
        <f t="shared" si="266"/>
        <v>61.174999999999997</v>
      </c>
      <c r="T1683" s="8">
        <f t="shared" si="267"/>
        <v>60.375</v>
      </c>
      <c r="U1683" s="7">
        <f t="shared" si="268"/>
        <v>60.508333333333326</v>
      </c>
      <c r="V1683" s="7">
        <f t="shared" si="269"/>
        <v>60.474999999999994</v>
      </c>
    </row>
    <row r="1684" spans="1:22" ht="13.5" x14ac:dyDescent="0.25">
      <c r="A1684" s="3">
        <f>RSI!A1684</f>
        <v>44762</v>
      </c>
      <c r="B1684" s="2">
        <f>RSI!B1684</f>
        <v>9.6976999999999993</v>
      </c>
      <c r="C1684" s="2">
        <f>RSI!I1684</f>
        <v>52.68676418427053</v>
      </c>
      <c r="D1684" s="2">
        <f>MACD!E1684</f>
        <v>-7.2094113893244938E-2</v>
      </c>
      <c r="E1684" s="2">
        <f>MACD!F1684</f>
        <v>-2.491474597489711E-2</v>
      </c>
      <c r="F1684" s="2">
        <f>'Moving Avg'!D1684</f>
        <v>9.7482199999999999</v>
      </c>
      <c r="G1684" s="2">
        <f>'Moving Avg'!F1684</f>
        <v>9.6199000000000012</v>
      </c>
      <c r="H1684" s="2">
        <f>'Moving Avg'!G1684</f>
        <v>9.6640820000000023</v>
      </c>
      <c r="I1684" s="2">
        <f>'Moving Avg'!H1684</f>
        <v>9.5070310000000049</v>
      </c>
      <c r="J1684" s="5" t="str">
        <f>OBV!F1684</f>
        <v>BULLISH</v>
      </c>
      <c r="K1684" s="5" t="str">
        <f>OBV!G1684</f>
        <v>NEUTRAL</v>
      </c>
      <c r="L1684" s="5" t="str">
        <f>OBV!H1684</f>
        <v>BULLISH DIVERGENCE</v>
      </c>
      <c r="M1684" s="7">
        <f t="shared" si="260"/>
        <v>25</v>
      </c>
      <c r="N1684" s="7">
        <f t="shared" si="261"/>
        <v>100</v>
      </c>
      <c r="O1684" s="7">
        <f t="shared" si="262"/>
        <v>50</v>
      </c>
      <c r="P1684" s="7">
        <f t="shared" si="263"/>
        <v>66.5</v>
      </c>
      <c r="Q1684" s="8">
        <f t="shared" si="264"/>
        <v>61.225000000000001</v>
      </c>
      <c r="R1684" s="8">
        <f t="shared" si="265"/>
        <v>59.125</v>
      </c>
      <c r="S1684" s="8">
        <f t="shared" si="266"/>
        <v>61.174999999999997</v>
      </c>
      <c r="T1684" s="8">
        <f t="shared" si="267"/>
        <v>60.375</v>
      </c>
      <c r="U1684" s="7">
        <f t="shared" si="268"/>
        <v>60.508333333333326</v>
      </c>
      <c r="V1684" s="7">
        <f t="shared" si="269"/>
        <v>60.474999999999994</v>
      </c>
    </row>
    <row r="1685" spans="1:22" ht="13.5" x14ac:dyDescent="0.25">
      <c r="A1685" s="3">
        <f>RSI!A1685</f>
        <v>44763</v>
      </c>
      <c r="B1685" s="2">
        <f>RSI!B1685</f>
        <v>9.5037000000000003</v>
      </c>
      <c r="C1685" s="2">
        <f>RSI!I1685</f>
        <v>42.011084700390967</v>
      </c>
      <c r="D1685" s="2">
        <f>MACD!E1685</f>
        <v>-8.3797114753275892E-2</v>
      </c>
      <c r="E1685" s="2">
        <f>MACD!F1685</f>
        <v>-3.6691219730572863E-2</v>
      </c>
      <c r="F1685" s="2">
        <f>'Moving Avg'!D1685</f>
        <v>9.7178599999999999</v>
      </c>
      <c r="G1685" s="2">
        <f>'Moving Avg'!F1685</f>
        <v>9.6123100000000008</v>
      </c>
      <c r="H1685" s="2">
        <f>'Moving Avg'!G1685</f>
        <v>9.654632000000003</v>
      </c>
      <c r="I1685" s="2">
        <f>'Moving Avg'!H1685</f>
        <v>9.5082670000000071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100</v>
      </c>
      <c r="O1685" s="7">
        <f t="shared" si="262"/>
        <v>50</v>
      </c>
      <c r="P1685" s="7">
        <f t="shared" si="263"/>
        <v>16.5</v>
      </c>
      <c r="Q1685" s="8">
        <f t="shared" si="264"/>
        <v>53.725000000000001</v>
      </c>
      <c r="R1685" s="8">
        <f t="shared" si="265"/>
        <v>46.625</v>
      </c>
      <c r="S1685" s="8">
        <f t="shared" si="266"/>
        <v>38.674999999999997</v>
      </c>
      <c r="T1685" s="8">
        <f t="shared" si="267"/>
        <v>47.875</v>
      </c>
      <c r="U1685" s="7">
        <f t="shared" si="268"/>
        <v>46.341666666666661</v>
      </c>
      <c r="V1685" s="7">
        <f t="shared" si="269"/>
        <v>46.724999999999994</v>
      </c>
    </row>
    <row r="1686" spans="1:22" ht="13.5" x14ac:dyDescent="0.25">
      <c r="A1686" s="3">
        <f>RSI!A1686</f>
        <v>44764</v>
      </c>
      <c r="B1686" s="2">
        <f>RSI!B1686</f>
        <v>9.5037000000000003</v>
      </c>
      <c r="C1686" s="2">
        <f>RSI!I1686</f>
        <v>42.011084700390974</v>
      </c>
      <c r="D1686" s="2">
        <f>MACD!E1686</f>
        <v>-8.6214028649274965E-2</v>
      </c>
      <c r="E1686" s="2">
        <f>MACD!F1686</f>
        <v>-4.6595781514313289E-2</v>
      </c>
      <c r="F1686" s="2">
        <f>'Moving Avg'!D1686</f>
        <v>9.6495800000000003</v>
      </c>
      <c r="G1686" s="2">
        <f>'Moving Avg'!F1686</f>
        <v>9.6047200000000021</v>
      </c>
      <c r="H1686" s="2">
        <f>'Moving Avg'!G1686</f>
        <v>9.6494580000000028</v>
      </c>
      <c r="I1686" s="2">
        <f>'Moving Avg'!H1686</f>
        <v>9.5094675000000066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25</v>
      </c>
      <c r="N1686" s="7">
        <f t="shared" si="261"/>
        <v>100</v>
      </c>
      <c r="O1686" s="7">
        <f t="shared" si="262"/>
        <v>50</v>
      </c>
      <c r="P1686" s="7">
        <f t="shared" si="263"/>
        <v>16.5</v>
      </c>
      <c r="Q1686" s="8">
        <f t="shared" si="264"/>
        <v>53.725000000000001</v>
      </c>
      <c r="R1686" s="8">
        <f t="shared" si="265"/>
        <v>46.625</v>
      </c>
      <c r="S1686" s="8">
        <f t="shared" si="266"/>
        <v>38.674999999999997</v>
      </c>
      <c r="T1686" s="8">
        <f t="shared" si="267"/>
        <v>47.875</v>
      </c>
      <c r="U1686" s="7">
        <f t="shared" si="268"/>
        <v>46.341666666666661</v>
      </c>
      <c r="V1686" s="7">
        <f t="shared" si="269"/>
        <v>46.724999999999994</v>
      </c>
    </row>
    <row r="1687" spans="1:22" ht="13.5" x14ac:dyDescent="0.25">
      <c r="A1687" s="3">
        <f>RSI!A1687</f>
        <v>44768</v>
      </c>
      <c r="B1687" s="2">
        <f>RSI!B1687</f>
        <v>9.4649000000000001</v>
      </c>
      <c r="C1687" s="2">
        <f>RSI!I1687</f>
        <v>40.125218932909156</v>
      </c>
      <c r="D1687" s="2">
        <f>MACD!E1687</f>
        <v>-5.7150767130192293E-2</v>
      </c>
      <c r="E1687" s="2">
        <f>MACD!F1687</f>
        <v>-4.8706778637489095E-2</v>
      </c>
      <c r="F1687" s="2">
        <f>'Moving Avg'!D1687</f>
        <v>9.5735399999999995</v>
      </c>
      <c r="G1687" s="2">
        <f>'Moving Avg'!F1687</f>
        <v>9.6048100000000023</v>
      </c>
      <c r="H1687" s="2">
        <f>'Moving Avg'!G1687</f>
        <v>9.6462160000000008</v>
      </c>
      <c r="I1687" s="2">
        <f>'Moving Avg'!H1687</f>
        <v>9.5104740000000074</v>
      </c>
      <c r="J1687" s="5" t="str">
        <f>OBV!F1687</f>
        <v>BEARISH</v>
      </c>
      <c r="K1687" s="5" t="str">
        <f>OBV!G1687</f>
        <v>WEAK</v>
      </c>
      <c r="L1687" s="5" t="str">
        <f>OBV!H1687</f>
        <v>CONFIRMED BEARISH</v>
      </c>
      <c r="M1687" s="7">
        <f t="shared" si="260"/>
        <v>25</v>
      </c>
      <c r="N1687" s="7">
        <f t="shared" si="261"/>
        <v>45</v>
      </c>
      <c r="O1687" s="7">
        <f t="shared" si="262"/>
        <v>50</v>
      </c>
      <c r="P1687" s="7">
        <f t="shared" si="263"/>
        <v>0</v>
      </c>
      <c r="Q1687" s="8">
        <f t="shared" si="264"/>
        <v>32</v>
      </c>
      <c r="R1687" s="8">
        <f t="shared" si="265"/>
        <v>31.5</v>
      </c>
      <c r="S1687" s="8">
        <f t="shared" si="266"/>
        <v>23</v>
      </c>
      <c r="T1687" s="8">
        <f t="shared" si="267"/>
        <v>30</v>
      </c>
      <c r="U1687" s="7">
        <f t="shared" si="268"/>
        <v>28.833333333333332</v>
      </c>
      <c r="V1687" s="7">
        <f t="shared" si="269"/>
        <v>29.125</v>
      </c>
    </row>
    <row r="1688" spans="1:22" ht="13.5" x14ac:dyDescent="0.25">
      <c r="A1688" s="3">
        <f>RSI!A1688</f>
        <v>44769</v>
      </c>
      <c r="B1688" s="2">
        <f>RSI!B1688</f>
        <v>9.4649000000000001</v>
      </c>
      <c r="C1688" s="2">
        <f>RSI!I1688</f>
        <v>40.125218932909164</v>
      </c>
      <c r="D1688" s="2">
        <f>MACD!E1688</f>
        <v>-3.1557034975580933E-2</v>
      </c>
      <c r="E1688" s="2">
        <f>MACD!F1688</f>
        <v>-4.5276829905107466E-2</v>
      </c>
      <c r="F1688" s="2">
        <f>'Moving Avg'!D1688</f>
        <v>9.52698</v>
      </c>
      <c r="G1688" s="2">
        <f>'Moving Avg'!F1688</f>
        <v>9.6049000000000024</v>
      </c>
      <c r="H1688" s="2">
        <f>'Moving Avg'!G1688</f>
        <v>9.6402660000000004</v>
      </c>
      <c r="I1688" s="2">
        <f>'Moving Avg'!H1688</f>
        <v>9.512193000000007</v>
      </c>
      <c r="J1688" s="5" t="str">
        <f>OBV!F1688</f>
        <v>BEARISH</v>
      </c>
      <c r="K1688" s="5" t="str">
        <f>OBV!G1688</f>
        <v>WEAK</v>
      </c>
      <c r="L1688" s="5" t="str">
        <f>OBV!H1688</f>
        <v>CONFIRMED BEARISH</v>
      </c>
      <c r="M1688" s="7">
        <f t="shared" si="260"/>
        <v>25</v>
      </c>
      <c r="N1688" s="7">
        <f t="shared" si="261"/>
        <v>0</v>
      </c>
      <c r="O1688" s="7">
        <f t="shared" si="262"/>
        <v>50</v>
      </c>
      <c r="P1688" s="7">
        <f t="shared" si="263"/>
        <v>0</v>
      </c>
      <c r="Q1688" s="8">
        <f t="shared" si="264"/>
        <v>16.25</v>
      </c>
      <c r="R1688" s="8">
        <f t="shared" si="265"/>
        <v>22.5</v>
      </c>
      <c r="S1688" s="8">
        <f t="shared" si="266"/>
        <v>16.25</v>
      </c>
      <c r="T1688" s="8">
        <f t="shared" si="267"/>
        <v>18.75</v>
      </c>
      <c r="U1688" s="7">
        <f t="shared" si="268"/>
        <v>18.333333333333332</v>
      </c>
      <c r="V1688" s="7">
        <f t="shared" si="269"/>
        <v>18.4375</v>
      </c>
    </row>
    <row r="1689" spans="1:22" ht="13.5" x14ac:dyDescent="0.25">
      <c r="A1689" s="3">
        <f>RSI!A1689</f>
        <v>44770</v>
      </c>
      <c r="B1689" s="2">
        <f>RSI!B1689</f>
        <v>9.6976999999999993</v>
      </c>
      <c r="C1689" s="2">
        <f>RSI!I1689</f>
        <v>54.376554836055583</v>
      </c>
      <c r="D1689" s="2">
        <f>MACD!E1689</f>
        <v>-3.169462904276088E-2</v>
      </c>
      <c r="E1689" s="2">
        <f>MACD!F1689</f>
        <v>-4.2560389732638156E-2</v>
      </c>
      <c r="F1689" s="2">
        <f>'Moving Avg'!D1689</f>
        <v>9.52698</v>
      </c>
      <c r="G1689" s="2">
        <f>'Moving Avg'!F1689</f>
        <v>9.6070100000000025</v>
      </c>
      <c r="H1689" s="2">
        <f>'Moving Avg'!G1689</f>
        <v>9.638971999999999</v>
      </c>
      <c r="I1689" s="2">
        <f>'Moving Avg'!H1689</f>
        <v>9.5150760000000076</v>
      </c>
      <c r="J1689" s="5" t="str">
        <f>OBV!F1689</f>
        <v>BEARISH</v>
      </c>
      <c r="K1689" s="5" t="str">
        <f>OBV!G1689</f>
        <v>WEAK</v>
      </c>
      <c r="L1689" s="5" t="str">
        <f>OBV!H1689</f>
        <v>NEUTRAL</v>
      </c>
      <c r="M1689" s="7">
        <f t="shared" si="260"/>
        <v>25</v>
      </c>
      <c r="N1689" s="7">
        <f t="shared" si="261"/>
        <v>0</v>
      </c>
      <c r="O1689" s="7">
        <f t="shared" si="262"/>
        <v>50</v>
      </c>
      <c r="P1689" s="7">
        <f t="shared" si="263"/>
        <v>0</v>
      </c>
      <c r="Q1689" s="8">
        <f t="shared" si="264"/>
        <v>16.25</v>
      </c>
      <c r="R1689" s="8">
        <f t="shared" si="265"/>
        <v>22.5</v>
      </c>
      <c r="S1689" s="8">
        <f t="shared" si="266"/>
        <v>16.25</v>
      </c>
      <c r="T1689" s="8">
        <f t="shared" si="267"/>
        <v>18.75</v>
      </c>
      <c r="U1689" s="7">
        <f t="shared" si="268"/>
        <v>18.333333333333332</v>
      </c>
      <c r="V1689" s="7">
        <f t="shared" si="269"/>
        <v>18.4375</v>
      </c>
    </row>
    <row r="1690" spans="1:22" ht="13.5" x14ac:dyDescent="0.25">
      <c r="A1690" s="3">
        <f>RSI!A1690</f>
        <v>44771</v>
      </c>
      <c r="B1690" s="2">
        <f>RSI!B1690</f>
        <v>9.7053999999999991</v>
      </c>
      <c r="C1690" s="2">
        <f>RSI!I1690</f>
        <v>54.760108052988748</v>
      </c>
      <c r="D1690" s="2">
        <f>MACD!E1690</f>
        <v>-2.7421295288638348E-2</v>
      </c>
      <c r="E1690" s="2">
        <f>MACD!F1690</f>
        <v>-3.9532570843838197E-2</v>
      </c>
      <c r="F1690" s="2">
        <f>'Moving Avg'!D1690</f>
        <v>9.5673199999999987</v>
      </c>
      <c r="G1690" s="2">
        <f>'Moving Avg'!F1690</f>
        <v>9.6095050000000022</v>
      </c>
      <c r="H1690" s="2">
        <f>'Moving Avg'!G1690</f>
        <v>9.6378319999999977</v>
      </c>
      <c r="I1690" s="2">
        <f>'Moving Avg'!H1690</f>
        <v>9.518033000000008</v>
      </c>
      <c r="J1690" s="5" t="str">
        <f>OBV!F1690</f>
        <v>BEARISH</v>
      </c>
      <c r="K1690" s="5" t="str">
        <f>OBV!G1690</f>
        <v>NEUTRAL</v>
      </c>
      <c r="L1690" s="5" t="str">
        <f>OBV!H1690</f>
        <v>BEARISH DIVERGENCE</v>
      </c>
      <c r="M1690" s="7">
        <f t="shared" si="260"/>
        <v>25</v>
      </c>
      <c r="N1690" s="7">
        <f t="shared" si="261"/>
        <v>0</v>
      </c>
      <c r="O1690" s="7">
        <f t="shared" si="262"/>
        <v>50</v>
      </c>
      <c r="P1690" s="7">
        <f t="shared" si="263"/>
        <v>16.5</v>
      </c>
      <c r="Q1690" s="8">
        <f t="shared" si="264"/>
        <v>18.725000000000001</v>
      </c>
      <c r="R1690" s="8">
        <f t="shared" si="265"/>
        <v>26.625</v>
      </c>
      <c r="S1690" s="8">
        <f t="shared" si="266"/>
        <v>23.675000000000001</v>
      </c>
      <c r="T1690" s="8">
        <f t="shared" si="267"/>
        <v>22.875</v>
      </c>
      <c r="U1690" s="7">
        <f t="shared" si="268"/>
        <v>23.008333333333336</v>
      </c>
      <c r="V1690" s="7">
        <f t="shared" si="269"/>
        <v>22.975000000000001</v>
      </c>
    </row>
    <row r="1691" spans="1:22" ht="13.5" x14ac:dyDescent="0.25">
      <c r="A1691" s="3">
        <f>RSI!A1691</f>
        <v>44774</v>
      </c>
      <c r="B1691" s="2">
        <f>RSI!B1691</f>
        <v>9.8528000000000002</v>
      </c>
      <c r="C1691" s="2">
        <f>RSI!I1691</f>
        <v>61.442577589249169</v>
      </c>
      <c r="D1691" s="2">
        <f>MACD!E1691</f>
        <v>-6.0786971019197722E-3</v>
      </c>
      <c r="E1691" s="2">
        <f>MACD!F1691</f>
        <v>-3.2841796095454519E-2</v>
      </c>
      <c r="F1691" s="2">
        <f>'Moving Avg'!D1691</f>
        <v>9.6371399999999987</v>
      </c>
      <c r="G1691" s="2">
        <f>'Moving Avg'!F1691</f>
        <v>9.61937</v>
      </c>
      <c r="H1691" s="2">
        <f>'Moving Avg'!G1691</f>
        <v>9.6396399999999982</v>
      </c>
      <c r="I1691" s="2">
        <f>'Moving Avg'!H1691</f>
        <v>9.5209790000000076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  <c r="M1691" s="7">
        <f t="shared" si="260"/>
        <v>25</v>
      </c>
      <c r="N1691" s="7">
        <f t="shared" si="261"/>
        <v>0</v>
      </c>
      <c r="O1691" s="7">
        <f t="shared" si="262"/>
        <v>50</v>
      </c>
      <c r="P1691" s="7">
        <f t="shared" si="263"/>
        <v>100</v>
      </c>
      <c r="Q1691" s="8">
        <f t="shared" si="264"/>
        <v>31.25</v>
      </c>
      <c r="R1691" s="8">
        <f t="shared" si="265"/>
        <v>47.5</v>
      </c>
      <c r="S1691" s="8">
        <f t="shared" si="266"/>
        <v>61.25</v>
      </c>
      <c r="T1691" s="8">
        <f t="shared" si="267"/>
        <v>43.75</v>
      </c>
      <c r="U1691" s="7">
        <f t="shared" si="268"/>
        <v>46.666666666666664</v>
      </c>
      <c r="V1691" s="7">
        <f t="shared" si="269"/>
        <v>45.9375</v>
      </c>
    </row>
    <row r="1692" spans="1:22" ht="13.5" x14ac:dyDescent="0.25">
      <c r="A1692" s="3">
        <f>RSI!A1692</f>
        <v>44775</v>
      </c>
      <c r="B1692" s="2">
        <f>RSI!B1692</f>
        <v>9.8528000000000002</v>
      </c>
      <c r="C1692" s="2">
        <f>RSI!I1692</f>
        <v>61.442577589249169</v>
      </c>
      <c r="D1692" s="2">
        <f>MACD!E1692</f>
        <v>1.0624235347526323E-2</v>
      </c>
      <c r="E1692" s="2">
        <f>MACD!F1692</f>
        <v>-2.4148589806858353E-2</v>
      </c>
      <c r="F1692" s="2">
        <f>'Moving Avg'!D1692</f>
        <v>9.7147199999999998</v>
      </c>
      <c r="G1692" s="2">
        <f>'Moving Avg'!F1692</f>
        <v>9.6292349999999995</v>
      </c>
      <c r="H1692" s="2">
        <f>'Moving Avg'!G1692</f>
        <v>9.6414479999999987</v>
      </c>
      <c r="I1692" s="2">
        <f>'Moving Avg'!H1692</f>
        <v>9.5239250000000073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  <c r="M1692" s="7">
        <f t="shared" si="260"/>
        <v>25</v>
      </c>
      <c r="N1692" s="7">
        <f t="shared" si="261"/>
        <v>0</v>
      </c>
      <c r="O1692" s="7">
        <f t="shared" si="262"/>
        <v>50</v>
      </c>
      <c r="P1692" s="7">
        <f t="shared" si="263"/>
        <v>100</v>
      </c>
      <c r="Q1692" s="8">
        <f t="shared" si="264"/>
        <v>31.25</v>
      </c>
      <c r="R1692" s="8">
        <f t="shared" si="265"/>
        <v>47.5</v>
      </c>
      <c r="S1692" s="8">
        <f t="shared" si="266"/>
        <v>61.25</v>
      </c>
      <c r="T1692" s="8">
        <f t="shared" si="267"/>
        <v>43.75</v>
      </c>
      <c r="U1692" s="7">
        <f t="shared" si="268"/>
        <v>46.666666666666664</v>
      </c>
      <c r="V1692" s="7">
        <f t="shared" si="269"/>
        <v>45.9375</v>
      </c>
    </row>
    <row r="1693" spans="1:22" ht="13.5" x14ac:dyDescent="0.25">
      <c r="A1693" s="3">
        <f>RSI!A1693</f>
        <v>44776</v>
      </c>
      <c r="B1693" s="2">
        <f>RSI!B1693</f>
        <v>9.7132000000000005</v>
      </c>
      <c r="C1693" s="2">
        <f>RSI!I1693</f>
        <v>52.865402539557572</v>
      </c>
      <c r="D1693" s="2">
        <f>MACD!E1693</f>
        <v>1.1165572903671261E-2</v>
      </c>
      <c r="E1693" s="2">
        <f>MACD!F1693</f>
        <v>-1.7085757264752428E-2</v>
      </c>
      <c r="F1693" s="2">
        <f>'Moving Avg'!D1693</f>
        <v>9.7643799999999992</v>
      </c>
      <c r="G1693" s="2">
        <f>'Moving Avg'!F1693</f>
        <v>9.6410250000000008</v>
      </c>
      <c r="H1693" s="2">
        <f>'Moving Avg'!G1693</f>
        <v>9.6418879999999998</v>
      </c>
      <c r="I1693" s="2">
        <f>'Moving Avg'!H1693</f>
        <v>9.525104000000006</v>
      </c>
      <c r="J1693" s="5" t="str">
        <f>OBV!F1693</f>
        <v>BEARISH</v>
      </c>
      <c r="K1693" s="5" t="str">
        <f>OBV!G1693</f>
        <v>WEAK</v>
      </c>
      <c r="L1693" s="5" t="str">
        <f>OBV!H1693</f>
        <v>BEARISH DIVERGENCE</v>
      </c>
      <c r="M1693" s="7">
        <f t="shared" si="260"/>
        <v>25</v>
      </c>
      <c r="N1693" s="7">
        <f t="shared" si="261"/>
        <v>0</v>
      </c>
      <c r="O1693" s="7">
        <f t="shared" si="262"/>
        <v>50</v>
      </c>
      <c r="P1693" s="7">
        <f t="shared" si="263"/>
        <v>0</v>
      </c>
      <c r="Q1693" s="8">
        <f t="shared" si="264"/>
        <v>16.25</v>
      </c>
      <c r="R1693" s="8">
        <f t="shared" si="265"/>
        <v>22.5</v>
      </c>
      <c r="S1693" s="8">
        <f t="shared" si="266"/>
        <v>16.25</v>
      </c>
      <c r="T1693" s="8">
        <f t="shared" si="267"/>
        <v>18.75</v>
      </c>
      <c r="U1693" s="7">
        <f t="shared" si="268"/>
        <v>18.333333333333332</v>
      </c>
      <c r="V1693" s="7">
        <f t="shared" si="269"/>
        <v>18.4375</v>
      </c>
    </row>
    <row r="1694" spans="1:22" ht="13.5" x14ac:dyDescent="0.25">
      <c r="A1694" s="3">
        <f>RSI!A1694</f>
        <v>44777</v>
      </c>
      <c r="B1694" s="2">
        <f>RSI!B1694</f>
        <v>9.7132000000000005</v>
      </c>
      <c r="C1694" s="2">
        <f>RSI!I1694</f>
        <v>52.865402539557564</v>
      </c>
      <c r="D1694" s="2">
        <f>MACD!E1694</f>
        <v>1.1285816596906528E-2</v>
      </c>
      <c r="E1694" s="2">
        <f>MACD!F1694</f>
        <v>-1.1411442492420638E-2</v>
      </c>
      <c r="F1694" s="2">
        <f>'Moving Avg'!D1694</f>
        <v>9.7674800000000008</v>
      </c>
      <c r="G1694" s="2">
        <f>'Moving Avg'!F1694</f>
        <v>9.6528150000000004</v>
      </c>
      <c r="H1694" s="2">
        <f>'Moving Avg'!G1694</f>
        <v>9.6423279999999973</v>
      </c>
      <c r="I1694" s="2">
        <f>'Moving Avg'!H1694</f>
        <v>9.5273520000000058</v>
      </c>
      <c r="J1694" s="5" t="str">
        <f>OBV!F1694</f>
        <v>BEARISH</v>
      </c>
      <c r="K1694" s="5" t="str">
        <f>OBV!G1694</f>
        <v>WEAK</v>
      </c>
      <c r="L1694" s="5" t="str">
        <f>OBV!H1694</f>
        <v>BEARISH DIVERGENCE</v>
      </c>
      <c r="M1694" s="7">
        <f t="shared" si="260"/>
        <v>25</v>
      </c>
      <c r="N1694" s="7">
        <f t="shared" si="261"/>
        <v>0</v>
      </c>
      <c r="O1694" s="7">
        <f t="shared" si="262"/>
        <v>50</v>
      </c>
      <c r="P1694" s="7">
        <f t="shared" si="263"/>
        <v>0</v>
      </c>
      <c r="Q1694" s="8">
        <f t="shared" si="264"/>
        <v>16.25</v>
      </c>
      <c r="R1694" s="8">
        <f t="shared" si="265"/>
        <v>22.5</v>
      </c>
      <c r="S1694" s="8">
        <f t="shared" si="266"/>
        <v>16.25</v>
      </c>
      <c r="T1694" s="8">
        <f t="shared" si="267"/>
        <v>18.75</v>
      </c>
      <c r="U1694" s="7">
        <f t="shared" si="268"/>
        <v>18.333333333333332</v>
      </c>
      <c r="V1694" s="7">
        <f t="shared" si="269"/>
        <v>18.4375</v>
      </c>
    </row>
    <row r="1695" spans="1:22" ht="13.5" x14ac:dyDescent="0.25">
      <c r="A1695" s="3">
        <f>RSI!A1695</f>
        <v>44778</v>
      </c>
      <c r="B1695" s="2">
        <f>RSI!B1695</f>
        <v>9.8140999999999998</v>
      </c>
      <c r="C1695" s="2">
        <f>RSI!I1695</f>
        <v>57.803161394194944</v>
      </c>
      <c r="D1695" s="2">
        <f>MACD!E1695</f>
        <v>-2.6245454772748644E-2</v>
      </c>
      <c r="E1695" s="2">
        <f>MACD!F1695</f>
        <v>-1.4378244948486239E-2</v>
      </c>
      <c r="F1695" s="2">
        <f>'Moving Avg'!D1695</f>
        <v>9.7892200000000003</v>
      </c>
      <c r="G1695" s="2">
        <f>'Moving Avg'!F1695</f>
        <v>9.6717899999999997</v>
      </c>
      <c r="H1695" s="2">
        <f>'Moving Avg'!G1695</f>
        <v>9.6447859999999981</v>
      </c>
      <c r="I1695" s="2">
        <f>'Moving Avg'!H1695</f>
        <v>9.5301045000000073</v>
      </c>
      <c r="J1695" s="5" t="str">
        <f>OBV!F1695</f>
        <v>BEARISH</v>
      </c>
      <c r="K1695" s="5" t="str">
        <f>OBV!G1695</f>
        <v>WEAK</v>
      </c>
      <c r="L1695" s="5" t="str">
        <f>OBV!H1695</f>
        <v>BEARISH DIVERGENCE</v>
      </c>
      <c r="M1695" s="7">
        <f t="shared" si="260"/>
        <v>25</v>
      </c>
      <c r="N1695" s="7">
        <f t="shared" si="261"/>
        <v>45</v>
      </c>
      <c r="O1695" s="7">
        <f t="shared" si="262"/>
        <v>50</v>
      </c>
      <c r="P1695" s="7">
        <f t="shared" si="263"/>
        <v>0</v>
      </c>
      <c r="Q1695" s="8">
        <f t="shared" si="264"/>
        <v>32</v>
      </c>
      <c r="R1695" s="8">
        <f t="shared" si="265"/>
        <v>31.5</v>
      </c>
      <c r="S1695" s="8">
        <f t="shared" si="266"/>
        <v>23</v>
      </c>
      <c r="T1695" s="8">
        <f t="shared" si="267"/>
        <v>30</v>
      </c>
      <c r="U1695" s="7">
        <f t="shared" si="268"/>
        <v>28.833333333333332</v>
      </c>
      <c r="V1695" s="7">
        <f t="shared" si="269"/>
        <v>29.125</v>
      </c>
    </row>
    <row r="1696" spans="1:22" ht="13.5" x14ac:dyDescent="0.25">
      <c r="A1696" s="3">
        <f>RSI!A1696</f>
        <v>44781</v>
      </c>
      <c r="B1696" s="2">
        <f>RSI!B1696</f>
        <v>9.8140999999999998</v>
      </c>
      <c r="C1696" s="2">
        <f>RSI!I1696</f>
        <v>57.803161394194944</v>
      </c>
      <c r="D1696" s="2">
        <f>MACD!E1696</f>
        <v>-5.8888525449567908E-2</v>
      </c>
      <c r="E1696" s="2">
        <f>MACD!F1696</f>
        <v>-2.3280301048702573E-2</v>
      </c>
      <c r="F1696" s="2">
        <f>'Moving Avg'!D1696</f>
        <v>9.7814799999999984</v>
      </c>
      <c r="G1696" s="2">
        <f>'Moving Avg'!F1696</f>
        <v>9.6886249999999983</v>
      </c>
      <c r="H1696" s="2">
        <f>'Moving Avg'!G1696</f>
        <v>9.6458199999999987</v>
      </c>
      <c r="I1696" s="2">
        <f>'Moving Avg'!H1696</f>
        <v>9.5335695000000076</v>
      </c>
      <c r="J1696" s="5" t="str">
        <f>OBV!F1696</f>
        <v>BEARISH</v>
      </c>
      <c r="K1696" s="5" t="str">
        <f>OBV!G1696</f>
        <v>WEAK</v>
      </c>
      <c r="L1696" s="5" t="str">
        <f>OBV!H1696</f>
        <v>CONFIRMED BEARISH</v>
      </c>
      <c r="M1696" s="7">
        <f t="shared" si="260"/>
        <v>25</v>
      </c>
      <c r="N1696" s="7">
        <f t="shared" si="261"/>
        <v>100</v>
      </c>
      <c r="O1696" s="7">
        <f t="shared" si="262"/>
        <v>50</v>
      </c>
      <c r="P1696" s="7">
        <f t="shared" si="263"/>
        <v>0</v>
      </c>
      <c r="Q1696" s="8">
        <f t="shared" si="264"/>
        <v>51.25</v>
      </c>
      <c r="R1696" s="8">
        <f t="shared" si="265"/>
        <v>42.5</v>
      </c>
      <c r="S1696" s="8">
        <f t="shared" si="266"/>
        <v>31.25</v>
      </c>
      <c r="T1696" s="8">
        <f t="shared" si="267"/>
        <v>43.75</v>
      </c>
      <c r="U1696" s="7">
        <f t="shared" si="268"/>
        <v>41.666666666666664</v>
      </c>
      <c r="V1696" s="7">
        <f t="shared" si="269"/>
        <v>42.1875</v>
      </c>
    </row>
    <row r="1697" spans="1:22" ht="13.5" x14ac:dyDescent="0.25">
      <c r="A1697" s="3">
        <f>RSI!A1697</f>
        <v>44782</v>
      </c>
      <c r="B1697" s="2">
        <f>RSI!B1697</f>
        <v>9.9304000000000006</v>
      </c>
      <c r="C1697" s="2">
        <f>RSI!I1697</f>
        <v>62.986484953936127</v>
      </c>
      <c r="D1697" s="2">
        <f>MACD!E1697</f>
        <v>-0.10191385403739339</v>
      </c>
      <c r="E1697" s="2">
        <f>MACD!F1697</f>
        <v>-3.9007011646440742E-2</v>
      </c>
      <c r="F1697" s="2">
        <f>'Moving Avg'!D1697</f>
        <v>9.7970000000000006</v>
      </c>
      <c r="G1697" s="2">
        <f>'Moving Avg'!F1697</f>
        <v>9.7023699999999984</v>
      </c>
      <c r="H1697" s="2">
        <f>'Moving Avg'!G1697</f>
        <v>9.6491799999999976</v>
      </c>
      <c r="I1697" s="2">
        <f>'Moving Avg'!H1697</f>
        <v>9.5369390000000074</v>
      </c>
      <c r="J1697" s="5" t="str">
        <f>OBV!F1697</f>
        <v>BEARISH</v>
      </c>
      <c r="K1697" s="5" t="str">
        <f>OBV!G1697</f>
        <v>WEAK</v>
      </c>
      <c r="L1697" s="5" t="str">
        <f>OBV!H1697</f>
        <v>BEARISH DIVERGENCE</v>
      </c>
      <c r="M1697" s="7">
        <f t="shared" si="260"/>
        <v>25</v>
      </c>
      <c r="N1697" s="7">
        <f t="shared" si="261"/>
        <v>100</v>
      </c>
      <c r="O1697" s="7">
        <f t="shared" si="262"/>
        <v>50</v>
      </c>
      <c r="P1697" s="7">
        <f t="shared" si="263"/>
        <v>0</v>
      </c>
      <c r="Q1697" s="8">
        <f t="shared" si="264"/>
        <v>51.25</v>
      </c>
      <c r="R1697" s="8">
        <f t="shared" si="265"/>
        <v>42.5</v>
      </c>
      <c r="S1697" s="8">
        <f t="shared" si="266"/>
        <v>31.25</v>
      </c>
      <c r="T1697" s="8">
        <f t="shared" si="267"/>
        <v>43.75</v>
      </c>
      <c r="U1697" s="7">
        <f t="shared" si="268"/>
        <v>41.666666666666664</v>
      </c>
      <c r="V1697" s="7">
        <f t="shared" si="269"/>
        <v>42.1875</v>
      </c>
    </row>
    <row r="1698" spans="1:22" ht="13.5" x14ac:dyDescent="0.25">
      <c r="A1698" s="3">
        <f>RSI!A1698</f>
        <v>44783</v>
      </c>
      <c r="B1698" s="2">
        <f>RSI!B1698</f>
        <v>9.9304000000000006</v>
      </c>
      <c r="C1698" s="2">
        <f>RSI!I1698</f>
        <v>62.986484953936134</v>
      </c>
      <c r="D1698" s="2">
        <f>MACD!E1698</f>
        <v>-0.13976658892486427</v>
      </c>
      <c r="E1698" s="2">
        <f>MACD!F1698</f>
        <v>-5.9158927102125447E-2</v>
      </c>
      <c r="F1698" s="2">
        <f>'Moving Avg'!D1698</f>
        <v>9.8404399999999992</v>
      </c>
      <c r="G1698" s="2">
        <f>'Moving Avg'!F1698</f>
        <v>9.7161149999999985</v>
      </c>
      <c r="H1698" s="2">
        <f>'Moving Avg'!G1698</f>
        <v>9.6525399999999983</v>
      </c>
      <c r="I1698" s="2">
        <f>'Moving Avg'!H1698</f>
        <v>9.5403440000000082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25</v>
      </c>
      <c r="N1698" s="7">
        <f t="shared" si="261"/>
        <v>100</v>
      </c>
      <c r="O1698" s="7">
        <f t="shared" si="262"/>
        <v>50</v>
      </c>
      <c r="P1698" s="7">
        <f t="shared" si="263"/>
        <v>83.5</v>
      </c>
      <c r="Q1698" s="8">
        <f t="shared" si="264"/>
        <v>63.774999999999999</v>
      </c>
      <c r="R1698" s="8">
        <f t="shared" si="265"/>
        <v>63.375</v>
      </c>
      <c r="S1698" s="8">
        <f t="shared" si="266"/>
        <v>68.825000000000003</v>
      </c>
      <c r="T1698" s="8">
        <f t="shared" si="267"/>
        <v>64.625</v>
      </c>
      <c r="U1698" s="7">
        <f t="shared" si="268"/>
        <v>65.325000000000003</v>
      </c>
      <c r="V1698" s="7">
        <f t="shared" si="269"/>
        <v>65.150000000000006</v>
      </c>
    </row>
    <row r="1699" spans="1:22" ht="13.5" x14ac:dyDescent="0.25">
      <c r="A1699" s="3">
        <f>RSI!A1699</f>
        <v>44784</v>
      </c>
      <c r="B1699" s="2">
        <f>RSI!B1699</f>
        <v>9.8528000000000002</v>
      </c>
      <c r="C1699" s="2">
        <f>RSI!I1699</f>
        <v>57.518959662277922</v>
      </c>
      <c r="D1699" s="2">
        <f>MACD!E1699</f>
        <v>-0.1315718189486681</v>
      </c>
      <c r="E1699" s="2">
        <f>MACD!F1699</f>
        <v>-7.3641505471433971E-2</v>
      </c>
      <c r="F1699" s="2">
        <f>'Moving Avg'!D1699</f>
        <v>9.8683599999999991</v>
      </c>
      <c r="G1699" s="2">
        <f>'Moving Avg'!F1699</f>
        <v>9.72776</v>
      </c>
      <c r="H1699" s="2">
        <f>'Moving Avg'!G1699</f>
        <v>9.6543480000000006</v>
      </c>
      <c r="I1699" s="2">
        <f>'Moving Avg'!H1699</f>
        <v>9.5433610000000062</v>
      </c>
      <c r="J1699" s="5" t="str">
        <f>OBV!F1699</f>
        <v>BEARISH</v>
      </c>
      <c r="K1699" s="5" t="str">
        <f>OBV!G1699</f>
        <v>NEUTRAL</v>
      </c>
      <c r="L1699" s="5" t="str">
        <f>OBV!H1699</f>
        <v>BEARISH DIVERGENCE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16.5</v>
      </c>
      <c r="Q1699" s="8">
        <f t="shared" si="264"/>
        <v>53.725000000000001</v>
      </c>
      <c r="R1699" s="8">
        <f t="shared" si="265"/>
        <v>46.625</v>
      </c>
      <c r="S1699" s="8">
        <f t="shared" si="266"/>
        <v>38.674999999999997</v>
      </c>
      <c r="T1699" s="8">
        <f t="shared" si="267"/>
        <v>47.875</v>
      </c>
      <c r="U1699" s="7">
        <f t="shared" si="268"/>
        <v>46.341666666666661</v>
      </c>
      <c r="V1699" s="7">
        <f t="shared" si="269"/>
        <v>46.724999999999994</v>
      </c>
    </row>
    <row r="1700" spans="1:22" ht="13.5" x14ac:dyDescent="0.25">
      <c r="A1700" s="3">
        <f>RSI!A1700</f>
        <v>44785</v>
      </c>
      <c r="B1700" s="2">
        <f>RSI!B1700</f>
        <v>9.8528000000000002</v>
      </c>
      <c r="C1700" s="2">
        <f>RSI!I1700</f>
        <v>57.518959662277929</v>
      </c>
      <c r="D1700" s="2">
        <f>MACD!E1700</f>
        <v>-0.12423492715593731</v>
      </c>
      <c r="E1700" s="2">
        <f>MACD!F1700</f>
        <v>-8.3760189808334634E-2</v>
      </c>
      <c r="F1700" s="2">
        <f>'Moving Avg'!D1700</f>
        <v>9.876100000000001</v>
      </c>
      <c r="G1700" s="2">
        <f>'Moving Avg'!F1700</f>
        <v>9.7376249999999995</v>
      </c>
      <c r="H1700" s="2">
        <f>'Moving Avg'!G1700</f>
        <v>9.6575799999999976</v>
      </c>
      <c r="I1700" s="2">
        <f>'Moving Avg'!H1700</f>
        <v>9.546378000000006</v>
      </c>
      <c r="J1700" s="5" t="str">
        <f>OBV!F1700</f>
        <v>BEARISH</v>
      </c>
      <c r="K1700" s="5" t="str">
        <f>OBV!G1700</f>
        <v>NEUTRAL</v>
      </c>
      <c r="L1700" s="5" t="str">
        <f>OBV!H1700</f>
        <v>BEARISH DIVERGENCE</v>
      </c>
      <c r="M1700" s="7">
        <f t="shared" si="260"/>
        <v>25</v>
      </c>
      <c r="N1700" s="7">
        <f t="shared" si="261"/>
        <v>100</v>
      </c>
      <c r="O1700" s="7">
        <f t="shared" si="262"/>
        <v>50</v>
      </c>
      <c r="P1700" s="7">
        <f t="shared" si="263"/>
        <v>16.5</v>
      </c>
      <c r="Q1700" s="8">
        <f t="shared" si="264"/>
        <v>53.725000000000001</v>
      </c>
      <c r="R1700" s="8">
        <f t="shared" si="265"/>
        <v>46.625</v>
      </c>
      <c r="S1700" s="8">
        <f t="shared" si="266"/>
        <v>38.674999999999997</v>
      </c>
      <c r="T1700" s="8">
        <f t="shared" si="267"/>
        <v>47.875</v>
      </c>
      <c r="U1700" s="7">
        <f t="shared" si="268"/>
        <v>46.341666666666661</v>
      </c>
      <c r="V1700" s="7">
        <f t="shared" si="269"/>
        <v>46.724999999999994</v>
      </c>
    </row>
    <row r="1701" spans="1:22" ht="13.5" x14ac:dyDescent="0.25">
      <c r="A1701" s="3">
        <f>RSI!A1701</f>
        <v>44788</v>
      </c>
      <c r="B1701" s="2">
        <f>RSI!B1701</f>
        <v>9.7752999999999997</v>
      </c>
      <c r="C1701" s="2">
        <f>RSI!I1701</f>
        <v>52.264153541755817</v>
      </c>
      <c r="D1701" s="2">
        <f>MACD!E1701</f>
        <v>-9.0332975726806097E-2</v>
      </c>
      <c r="E1701" s="2">
        <f>MACD!F1701</f>
        <v>-8.5074746992028938E-2</v>
      </c>
      <c r="F1701" s="2">
        <f>'Moving Avg'!D1701</f>
        <v>9.8683399999999999</v>
      </c>
      <c r="G1701" s="2">
        <f>'Moving Avg'!F1701</f>
        <v>9.7341349999999984</v>
      </c>
      <c r="H1701" s="2">
        <f>'Moving Avg'!G1701</f>
        <v>9.6592619999999982</v>
      </c>
      <c r="I1701" s="2">
        <f>'Moving Avg'!H1701</f>
        <v>9.5490435000000069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  <c r="M1701" s="7">
        <f t="shared" si="260"/>
        <v>25</v>
      </c>
      <c r="N1701" s="7">
        <f t="shared" si="261"/>
        <v>45</v>
      </c>
      <c r="O1701" s="7">
        <f t="shared" si="262"/>
        <v>50</v>
      </c>
      <c r="P1701" s="7">
        <f t="shared" si="263"/>
        <v>16.5</v>
      </c>
      <c r="Q1701" s="8">
        <f t="shared" si="264"/>
        <v>34.475000000000001</v>
      </c>
      <c r="R1701" s="8">
        <f t="shared" si="265"/>
        <v>35.625</v>
      </c>
      <c r="S1701" s="8">
        <f t="shared" si="266"/>
        <v>30.425000000000001</v>
      </c>
      <c r="T1701" s="8">
        <f t="shared" si="267"/>
        <v>34.125</v>
      </c>
      <c r="U1701" s="7">
        <f t="shared" si="268"/>
        <v>33.508333333333333</v>
      </c>
      <c r="V1701" s="7">
        <f t="shared" si="269"/>
        <v>33.662499999999994</v>
      </c>
    </row>
    <row r="1702" spans="1:22" ht="13.5" x14ac:dyDescent="0.25">
      <c r="A1702" s="3">
        <f>RSI!A1702</f>
        <v>44789</v>
      </c>
      <c r="B1702" s="2">
        <f>RSI!B1702</f>
        <v>9.8140999999999998</v>
      </c>
      <c r="C1702" s="2">
        <f>RSI!I1702</f>
        <v>54.505058768094621</v>
      </c>
      <c r="D1702" s="2">
        <f>MACD!E1702</f>
        <v>-6.4733065339575901E-2</v>
      </c>
      <c r="E1702" s="2">
        <f>MACD!F1702</f>
        <v>-8.1006410661538339E-2</v>
      </c>
      <c r="F1702" s="2">
        <f>'Moving Avg'!D1702</f>
        <v>9.8450800000000012</v>
      </c>
      <c r="G1702" s="2">
        <f>'Moving Avg'!F1702</f>
        <v>9.7325849999999985</v>
      </c>
      <c r="H1702" s="2">
        <f>'Moving Avg'!G1702</f>
        <v>9.661719999999999</v>
      </c>
      <c r="I1702" s="2">
        <f>'Moving Avg'!H1702</f>
        <v>9.5519030000000082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66.5</v>
      </c>
      <c r="Q1702" s="8">
        <f t="shared" si="264"/>
        <v>26.225000000000001</v>
      </c>
      <c r="R1702" s="8">
        <f t="shared" si="265"/>
        <v>39.125</v>
      </c>
      <c r="S1702" s="8">
        <f t="shared" si="266"/>
        <v>46.174999999999997</v>
      </c>
      <c r="T1702" s="8">
        <f t="shared" si="267"/>
        <v>35.375</v>
      </c>
      <c r="U1702" s="7">
        <f t="shared" si="268"/>
        <v>37.174999999999997</v>
      </c>
      <c r="V1702" s="7">
        <f t="shared" si="269"/>
        <v>36.724999999999994</v>
      </c>
    </row>
    <row r="1703" spans="1:22" ht="13.5" x14ac:dyDescent="0.25">
      <c r="A1703" s="3">
        <f>RSI!A1703</f>
        <v>44790</v>
      </c>
      <c r="B1703" s="2">
        <f>RSI!B1703</f>
        <v>9.8528000000000002</v>
      </c>
      <c r="C1703" s="2">
        <f>RSI!I1703</f>
        <v>56.689000229159568</v>
      </c>
      <c r="D1703" s="2">
        <f>MACD!E1703</f>
        <v>-6.7841020844284117E-2</v>
      </c>
      <c r="E1703" s="2">
        <f>MACD!F1703</f>
        <v>-7.8373332698087494E-2</v>
      </c>
      <c r="F1703" s="2">
        <f>'Moving Avg'!D1703</f>
        <v>9.8295600000000007</v>
      </c>
      <c r="G1703" s="2">
        <f>'Moving Avg'!F1703</f>
        <v>9.7403399999999998</v>
      </c>
      <c r="H1703" s="2">
        <f>'Moving Avg'!G1703</f>
        <v>9.6649519999999995</v>
      </c>
      <c r="I1703" s="2">
        <f>'Moving Avg'!H1703</f>
        <v>9.554956000000006</v>
      </c>
      <c r="J1703" s="5" t="str">
        <f>OBV!F1703</f>
        <v>BULLISH</v>
      </c>
      <c r="K1703" s="5" t="str">
        <f>OBV!G1703</f>
        <v>NEUTRAL</v>
      </c>
      <c r="L1703" s="5" t="str">
        <f>OBV!H1703</f>
        <v>BULLISH DIVERGENCE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66.5</v>
      </c>
      <c r="Q1703" s="8">
        <f t="shared" si="264"/>
        <v>26.225000000000001</v>
      </c>
      <c r="R1703" s="8">
        <f t="shared" si="265"/>
        <v>39.125</v>
      </c>
      <c r="S1703" s="8">
        <f t="shared" si="266"/>
        <v>46.174999999999997</v>
      </c>
      <c r="T1703" s="8">
        <f t="shared" si="267"/>
        <v>35.375</v>
      </c>
      <c r="U1703" s="7">
        <f t="shared" si="268"/>
        <v>37.174999999999997</v>
      </c>
      <c r="V1703" s="7">
        <f t="shared" si="269"/>
        <v>36.724999999999994</v>
      </c>
    </row>
    <row r="1704" spans="1:22" ht="13.5" x14ac:dyDescent="0.25">
      <c r="A1704" s="3">
        <f>RSI!A1704</f>
        <v>44791</v>
      </c>
      <c r="B1704" s="2">
        <f>RSI!B1704</f>
        <v>9.9304000000000006</v>
      </c>
      <c r="C1704" s="2">
        <f>RSI!I1704</f>
        <v>60.756954212914664</v>
      </c>
      <c r="D1704" s="2">
        <f>MACD!E1704</f>
        <v>-7.6841943010718339E-2</v>
      </c>
      <c r="E1704" s="2">
        <f>MACD!F1704</f>
        <v>-7.8067054760613666E-2</v>
      </c>
      <c r="F1704" s="2">
        <f>'Moving Avg'!D1704</f>
        <v>9.8450799999999994</v>
      </c>
      <c r="G1704" s="2">
        <f>'Moving Avg'!F1704</f>
        <v>9.7519749999999981</v>
      </c>
      <c r="H1704" s="2">
        <f>'Moving Avg'!G1704</f>
        <v>9.6697359999999986</v>
      </c>
      <c r="I1704" s="2">
        <f>'Moving Avg'!H1704</f>
        <v>9.5583610000000068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83.5</v>
      </c>
      <c r="Q1704" s="8">
        <f t="shared" si="264"/>
        <v>28.774999999999999</v>
      </c>
      <c r="R1704" s="8">
        <f t="shared" si="265"/>
        <v>43.375</v>
      </c>
      <c r="S1704" s="8">
        <f t="shared" si="266"/>
        <v>53.825000000000003</v>
      </c>
      <c r="T1704" s="8">
        <f t="shared" si="267"/>
        <v>39.625</v>
      </c>
      <c r="U1704" s="7">
        <f t="shared" si="268"/>
        <v>41.991666666666667</v>
      </c>
      <c r="V1704" s="7">
        <f t="shared" si="269"/>
        <v>41.400000000000006</v>
      </c>
    </row>
    <row r="1705" spans="1:22" ht="13.5" x14ac:dyDescent="0.25">
      <c r="A1705" s="3">
        <f>RSI!A1705</f>
        <v>44792</v>
      </c>
      <c r="B1705" s="2">
        <f>RSI!B1705</f>
        <v>9.9304000000000006</v>
      </c>
      <c r="C1705" s="2">
        <f>RSI!I1705</f>
        <v>60.756954212914664</v>
      </c>
      <c r="D1705" s="2">
        <f>MACD!E1705</f>
        <v>-6.9970392650963831E-2</v>
      </c>
      <c r="E1705" s="2">
        <f>MACD!F1705</f>
        <v>-7.6447722338683702E-2</v>
      </c>
      <c r="F1705" s="2">
        <f>'Moving Avg'!D1705</f>
        <v>9.8605999999999998</v>
      </c>
      <c r="G1705" s="2">
        <f>'Moving Avg'!F1705</f>
        <v>9.7733099999999986</v>
      </c>
      <c r="H1705" s="2">
        <f>'Moving Avg'!G1705</f>
        <v>9.6759459999999997</v>
      </c>
      <c r="I1705" s="2">
        <f>'Moving Avg'!H1705</f>
        <v>9.5617660000000058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83.5</v>
      </c>
      <c r="Q1705" s="8">
        <f t="shared" si="264"/>
        <v>28.774999999999999</v>
      </c>
      <c r="R1705" s="8">
        <f t="shared" si="265"/>
        <v>43.375</v>
      </c>
      <c r="S1705" s="8">
        <f t="shared" si="266"/>
        <v>53.825000000000003</v>
      </c>
      <c r="T1705" s="8">
        <f t="shared" si="267"/>
        <v>39.625</v>
      </c>
      <c r="U1705" s="7">
        <f t="shared" si="268"/>
        <v>41.991666666666667</v>
      </c>
      <c r="V1705" s="7">
        <f t="shared" si="269"/>
        <v>41.400000000000006</v>
      </c>
    </row>
    <row r="1706" spans="1:22" ht="13.5" x14ac:dyDescent="0.25">
      <c r="A1706" s="3">
        <f>RSI!A1706</f>
        <v>44795</v>
      </c>
      <c r="B1706" s="2">
        <f>RSI!B1706</f>
        <v>9.9304000000000006</v>
      </c>
      <c r="C1706" s="2">
        <f>RSI!I1706</f>
        <v>60.756954212914671</v>
      </c>
      <c r="D1706" s="2">
        <f>MACD!E1706</f>
        <v>-6.5114672082483338E-2</v>
      </c>
      <c r="E1706" s="2">
        <f>MACD!F1706</f>
        <v>-7.4181112287443632E-2</v>
      </c>
      <c r="F1706" s="2">
        <f>'Moving Avg'!D1706</f>
        <v>9.8916199999999996</v>
      </c>
      <c r="G1706" s="2">
        <f>'Moving Avg'!F1706</f>
        <v>9.7946449999999992</v>
      </c>
      <c r="H1706" s="2">
        <f>'Moving Avg'!G1706</f>
        <v>9.6850060000000013</v>
      </c>
      <c r="I1706" s="2">
        <f>'Moving Avg'!H1706</f>
        <v>9.5651710000000048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83.5</v>
      </c>
      <c r="Q1706" s="8">
        <f t="shared" si="264"/>
        <v>28.774999999999999</v>
      </c>
      <c r="R1706" s="8">
        <f t="shared" si="265"/>
        <v>43.375</v>
      </c>
      <c r="S1706" s="8">
        <f t="shared" si="266"/>
        <v>53.825000000000003</v>
      </c>
      <c r="T1706" s="8">
        <f t="shared" si="267"/>
        <v>39.625</v>
      </c>
      <c r="U1706" s="7">
        <f t="shared" si="268"/>
        <v>41.991666666666667</v>
      </c>
      <c r="V1706" s="7">
        <f t="shared" si="269"/>
        <v>41.400000000000006</v>
      </c>
    </row>
    <row r="1707" spans="1:22" ht="13.5" x14ac:dyDescent="0.25">
      <c r="A1707" s="3">
        <f>RSI!A1707</f>
        <v>44796</v>
      </c>
      <c r="B1707" s="2">
        <f>RSI!B1707</f>
        <v>9.9304000000000006</v>
      </c>
      <c r="C1707" s="2">
        <f>RSI!I1707</f>
        <v>60.756954212914664</v>
      </c>
      <c r="D1707" s="2">
        <f>MACD!E1707</f>
        <v>-4.4001333493703498E-2</v>
      </c>
      <c r="E1707" s="2">
        <f>MACD!F1707</f>
        <v>-6.8145156528695613E-2</v>
      </c>
      <c r="F1707" s="2">
        <f>'Moving Avg'!D1707</f>
        <v>9.9148800000000001</v>
      </c>
      <c r="G1707" s="2">
        <f>'Moving Avg'!F1707</f>
        <v>9.8179199999999973</v>
      </c>
      <c r="H1707" s="2">
        <f>'Moving Avg'!G1707</f>
        <v>9.6947779999999995</v>
      </c>
      <c r="I1707" s="2">
        <f>'Moving Avg'!H1707</f>
        <v>9.5685760000000037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83.5</v>
      </c>
      <c r="Q1707" s="8">
        <f t="shared" si="264"/>
        <v>28.774999999999999</v>
      </c>
      <c r="R1707" s="8">
        <f t="shared" si="265"/>
        <v>43.375</v>
      </c>
      <c r="S1707" s="8">
        <f t="shared" si="266"/>
        <v>53.825000000000003</v>
      </c>
      <c r="T1707" s="8">
        <f t="shared" si="267"/>
        <v>39.625</v>
      </c>
      <c r="U1707" s="7">
        <f t="shared" si="268"/>
        <v>41.991666666666667</v>
      </c>
      <c r="V1707" s="7">
        <f t="shared" si="269"/>
        <v>41.400000000000006</v>
      </c>
    </row>
    <row r="1708" spans="1:22" ht="13.5" x14ac:dyDescent="0.25">
      <c r="A1708" s="3">
        <f>RSI!A1708</f>
        <v>44797</v>
      </c>
      <c r="B1708" s="2">
        <f>RSI!B1708</f>
        <v>9.8916000000000004</v>
      </c>
      <c r="C1708" s="2">
        <f>RSI!I1708</f>
        <v>57.147169627012886</v>
      </c>
      <c r="D1708" s="2">
        <f>MACD!E1708</f>
        <v>-2.4084030229062137E-2</v>
      </c>
      <c r="E1708" s="2">
        <f>MACD!F1708</f>
        <v>-5.9332931268768922E-2</v>
      </c>
      <c r="F1708" s="2">
        <f>'Moving Avg'!D1708</f>
        <v>9.9226400000000012</v>
      </c>
      <c r="G1708" s="2">
        <f>'Moving Avg'!F1708</f>
        <v>9.8392549999999996</v>
      </c>
      <c r="H1708" s="2">
        <f>'Moving Avg'!G1708</f>
        <v>9.703774000000001</v>
      </c>
      <c r="I1708" s="2">
        <f>'Moving Avg'!H1708</f>
        <v>9.5717870000000023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16.5</v>
      </c>
      <c r="Q1708" s="8">
        <f t="shared" si="264"/>
        <v>18.725000000000001</v>
      </c>
      <c r="R1708" s="8">
        <f t="shared" si="265"/>
        <v>26.625</v>
      </c>
      <c r="S1708" s="8">
        <f t="shared" si="266"/>
        <v>23.675000000000001</v>
      </c>
      <c r="T1708" s="8">
        <f t="shared" si="267"/>
        <v>22.875</v>
      </c>
      <c r="U1708" s="7">
        <f t="shared" si="268"/>
        <v>23.008333333333336</v>
      </c>
      <c r="V1708" s="7">
        <f t="shared" si="269"/>
        <v>22.975000000000001</v>
      </c>
    </row>
    <row r="1709" spans="1:22" ht="13.5" x14ac:dyDescent="0.25">
      <c r="A1709" s="3">
        <f>RSI!A1709</f>
        <v>44798</v>
      </c>
      <c r="B1709" s="2">
        <f>RSI!B1709</f>
        <v>9.8916000000000004</v>
      </c>
      <c r="C1709" s="2">
        <f>RSI!I1709</f>
        <v>57.147169627012893</v>
      </c>
      <c r="D1709" s="2">
        <f>MACD!E1709</f>
        <v>-1.9701139862416284E-2</v>
      </c>
      <c r="E1709" s="2">
        <f>MACD!F1709</f>
        <v>-5.14065729874984E-2</v>
      </c>
      <c r="F1709" s="2">
        <f>'Moving Avg'!D1709</f>
        <v>9.9148800000000001</v>
      </c>
      <c r="G1709" s="2">
        <f>'Moving Avg'!F1709</f>
        <v>9.8489499999999985</v>
      </c>
      <c r="H1709" s="2">
        <f>'Moving Avg'!G1709</f>
        <v>9.7080680000000026</v>
      </c>
      <c r="I1709" s="2">
        <f>'Moving Avg'!H1709</f>
        <v>9.5751050000000024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16.5</v>
      </c>
      <c r="Q1709" s="8">
        <f t="shared" si="264"/>
        <v>18.725000000000001</v>
      </c>
      <c r="R1709" s="8">
        <f t="shared" si="265"/>
        <v>26.625</v>
      </c>
      <c r="S1709" s="8">
        <f t="shared" si="266"/>
        <v>23.675000000000001</v>
      </c>
      <c r="T1709" s="8">
        <f t="shared" si="267"/>
        <v>22.875</v>
      </c>
      <c r="U1709" s="7">
        <f t="shared" si="268"/>
        <v>23.008333333333336</v>
      </c>
      <c r="V1709" s="7">
        <f t="shared" si="269"/>
        <v>22.975000000000001</v>
      </c>
    </row>
    <row r="1710" spans="1:22" ht="13.5" x14ac:dyDescent="0.25">
      <c r="A1710" s="3">
        <f>RSI!A1710</f>
        <v>44799</v>
      </c>
      <c r="B1710" s="2">
        <f>RSI!B1710</f>
        <v>9.8916000000000004</v>
      </c>
      <c r="C1710" s="2">
        <f>RSI!I1710</f>
        <v>57.147169627012893</v>
      </c>
      <c r="D1710" s="2">
        <f>MACD!E1710</f>
        <v>-1.648490222629917E-2</v>
      </c>
      <c r="E1710" s="2">
        <f>MACD!F1710</f>
        <v>-4.442223883525856E-2</v>
      </c>
      <c r="F1710" s="2">
        <f>'Moving Avg'!D1710</f>
        <v>9.9071200000000008</v>
      </c>
      <c r="G1710" s="2">
        <f>'Moving Avg'!F1710</f>
        <v>9.8582600000000014</v>
      </c>
      <c r="H1710" s="2">
        <f>'Moving Avg'!G1710</f>
        <v>9.7122200000000021</v>
      </c>
      <c r="I1710" s="2">
        <f>'Moving Avg'!H1710</f>
        <v>9.5783875000000016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16.5</v>
      </c>
      <c r="Q1710" s="8">
        <f t="shared" si="264"/>
        <v>18.725000000000001</v>
      </c>
      <c r="R1710" s="8">
        <f t="shared" si="265"/>
        <v>26.625</v>
      </c>
      <c r="S1710" s="8">
        <f t="shared" si="266"/>
        <v>23.675000000000001</v>
      </c>
      <c r="T1710" s="8">
        <f t="shared" si="267"/>
        <v>22.875</v>
      </c>
      <c r="U1710" s="7">
        <f t="shared" si="268"/>
        <v>23.008333333333336</v>
      </c>
      <c r="V1710" s="7">
        <f t="shared" si="269"/>
        <v>22.975000000000001</v>
      </c>
    </row>
    <row r="1711" spans="1:22" ht="13.5" x14ac:dyDescent="0.25">
      <c r="A1711" s="3">
        <f>RSI!A1711</f>
        <v>44802</v>
      </c>
      <c r="B1711" s="2">
        <f>RSI!B1711</f>
        <v>9.8916000000000004</v>
      </c>
      <c r="C1711" s="2">
        <f>RSI!I1711</f>
        <v>57.147169627012893</v>
      </c>
      <c r="D1711" s="2">
        <f>MACD!E1711</f>
        <v>-2.6142437956107045E-2</v>
      </c>
      <c r="E1711" s="2">
        <f>MACD!F1711</f>
        <v>-4.0766278659428258E-2</v>
      </c>
      <c r="F1711" s="2">
        <f>'Moving Avg'!D1711</f>
        <v>9.8993600000000015</v>
      </c>
      <c r="G1711" s="2">
        <f>'Moving Avg'!F1711</f>
        <v>9.8602000000000025</v>
      </c>
      <c r="H1711" s="2">
        <f>'Moving Avg'!G1711</f>
        <v>9.7163720000000016</v>
      </c>
      <c r="I1711" s="2">
        <f>'Moving Avg'!H1711</f>
        <v>9.5816700000000008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25</v>
      </c>
      <c r="N1711" s="7">
        <f t="shared" si="261"/>
        <v>0</v>
      </c>
      <c r="O1711" s="7">
        <f t="shared" si="262"/>
        <v>50</v>
      </c>
      <c r="P1711" s="7">
        <f t="shared" si="263"/>
        <v>16.5</v>
      </c>
      <c r="Q1711" s="8">
        <f t="shared" si="264"/>
        <v>18.725000000000001</v>
      </c>
      <c r="R1711" s="8">
        <f t="shared" si="265"/>
        <v>26.625</v>
      </c>
      <c r="S1711" s="8">
        <f t="shared" si="266"/>
        <v>23.675000000000001</v>
      </c>
      <c r="T1711" s="8">
        <f t="shared" si="267"/>
        <v>22.875</v>
      </c>
      <c r="U1711" s="7">
        <f t="shared" si="268"/>
        <v>23.008333333333336</v>
      </c>
      <c r="V1711" s="7">
        <f t="shared" si="269"/>
        <v>22.975000000000001</v>
      </c>
    </row>
    <row r="1712" spans="1:22" ht="13.5" x14ac:dyDescent="0.25">
      <c r="A1712" s="3">
        <f>RSI!A1712</f>
        <v>44803</v>
      </c>
      <c r="B1712" s="2">
        <f>RSI!B1712</f>
        <v>9.9304000000000006</v>
      </c>
      <c r="C1712" s="2">
        <f>RSI!I1712</f>
        <v>60.318301335353418</v>
      </c>
      <c r="D1712" s="2">
        <f>MACD!E1712</f>
        <v>-3.1641163237795311E-2</v>
      </c>
      <c r="E1712" s="2">
        <f>MACD!F1712</f>
        <v>-3.8941255575101676E-2</v>
      </c>
      <c r="F1712" s="2">
        <f>'Moving Avg'!D1712</f>
        <v>9.8993599999999997</v>
      </c>
      <c r="G1712" s="2">
        <f>'Moving Avg'!F1712</f>
        <v>9.8640800000000013</v>
      </c>
      <c r="H1712" s="2">
        <f>'Moving Avg'!G1712</f>
        <v>9.7213000000000029</v>
      </c>
      <c r="I1712" s="2">
        <f>'Moving Avg'!H1712</f>
        <v>9.5850749999999998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16.5</v>
      </c>
      <c r="Q1712" s="8">
        <f t="shared" si="264"/>
        <v>18.725000000000001</v>
      </c>
      <c r="R1712" s="8">
        <f t="shared" si="265"/>
        <v>26.625</v>
      </c>
      <c r="S1712" s="8">
        <f t="shared" si="266"/>
        <v>23.675000000000001</v>
      </c>
      <c r="T1712" s="8">
        <f t="shared" si="267"/>
        <v>22.875</v>
      </c>
      <c r="U1712" s="7">
        <f t="shared" si="268"/>
        <v>23.008333333333336</v>
      </c>
      <c r="V1712" s="7">
        <f t="shared" si="269"/>
        <v>22.975000000000001</v>
      </c>
    </row>
    <row r="1713" spans="1:22" ht="13.5" x14ac:dyDescent="0.25">
      <c r="A1713" s="3">
        <f>RSI!A1713</f>
        <v>44804</v>
      </c>
      <c r="B1713" s="2">
        <f>RSI!B1713</f>
        <v>10.0778</v>
      </c>
      <c r="C1713" s="2">
        <f>RSI!I1713</f>
        <v>69.540068162337377</v>
      </c>
      <c r="D1713" s="2">
        <f>MACD!E1713</f>
        <v>-4.1878726769173369E-2</v>
      </c>
      <c r="E1713" s="2">
        <f>MACD!F1713</f>
        <v>-3.952874981391602E-2</v>
      </c>
      <c r="F1713" s="2">
        <f>'Moving Avg'!D1713</f>
        <v>9.9366000000000021</v>
      </c>
      <c r="G1713" s="2">
        <f>'Moving Avg'!F1713</f>
        <v>9.8823100000000004</v>
      </c>
      <c r="H1713" s="2">
        <f>'Moving Avg'!G1713</f>
        <v>9.7291760000000043</v>
      </c>
      <c r="I1713" s="2">
        <f>'Moving Avg'!H1713</f>
        <v>9.5892169999999997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  <c r="M1713" s="7">
        <f t="shared" si="260"/>
        <v>25</v>
      </c>
      <c r="N1713" s="7">
        <f t="shared" si="261"/>
        <v>45</v>
      </c>
      <c r="O1713" s="7">
        <f t="shared" si="262"/>
        <v>50</v>
      </c>
      <c r="P1713" s="7">
        <f t="shared" si="263"/>
        <v>100</v>
      </c>
      <c r="Q1713" s="8">
        <f t="shared" si="264"/>
        <v>47</v>
      </c>
      <c r="R1713" s="8">
        <f t="shared" si="265"/>
        <v>56.5</v>
      </c>
      <c r="S1713" s="8">
        <f t="shared" si="266"/>
        <v>68</v>
      </c>
      <c r="T1713" s="8">
        <f t="shared" si="267"/>
        <v>55</v>
      </c>
      <c r="U1713" s="7">
        <f t="shared" si="268"/>
        <v>57.166666666666664</v>
      </c>
      <c r="V1713" s="7">
        <f t="shared" si="269"/>
        <v>56.625</v>
      </c>
    </row>
    <row r="1714" spans="1:22" ht="13.5" x14ac:dyDescent="0.25">
      <c r="A1714" s="3">
        <f>RSI!A1714</f>
        <v>44805</v>
      </c>
      <c r="B1714" s="2">
        <f>RSI!B1714</f>
        <v>10.0778</v>
      </c>
      <c r="C1714" s="2">
        <f>RSI!I1714</f>
        <v>69.540068162337377</v>
      </c>
      <c r="D1714" s="2">
        <f>MACD!E1714</f>
        <v>-4.0048000455930932E-2</v>
      </c>
      <c r="E1714" s="2">
        <f>MACD!F1714</f>
        <v>-3.9632599942319005E-2</v>
      </c>
      <c r="F1714" s="2">
        <f>'Moving Avg'!D1714</f>
        <v>9.9738399999999992</v>
      </c>
      <c r="G1714" s="2">
        <f>'Moving Avg'!F1714</f>
        <v>9.900540000000003</v>
      </c>
      <c r="H1714" s="2">
        <f>'Moving Avg'!G1714</f>
        <v>9.7376220000000036</v>
      </c>
      <c r="I1714" s="2">
        <f>'Moving Avg'!H1714</f>
        <v>9.5933590000000013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  <c r="M1714" s="7">
        <f t="shared" si="260"/>
        <v>25</v>
      </c>
      <c r="N1714" s="7">
        <f t="shared" si="261"/>
        <v>45</v>
      </c>
      <c r="O1714" s="7">
        <f t="shared" si="262"/>
        <v>50</v>
      </c>
      <c r="P1714" s="7">
        <f t="shared" si="263"/>
        <v>100</v>
      </c>
      <c r="Q1714" s="8">
        <f t="shared" si="264"/>
        <v>47</v>
      </c>
      <c r="R1714" s="8">
        <f t="shared" si="265"/>
        <v>56.5</v>
      </c>
      <c r="S1714" s="8">
        <f t="shared" si="266"/>
        <v>68</v>
      </c>
      <c r="T1714" s="8">
        <f t="shared" si="267"/>
        <v>55</v>
      </c>
      <c r="U1714" s="7">
        <f t="shared" si="268"/>
        <v>57.166666666666664</v>
      </c>
      <c r="V1714" s="7">
        <f t="shared" si="269"/>
        <v>56.625</v>
      </c>
    </row>
    <row r="1715" spans="1:22" ht="13.5" x14ac:dyDescent="0.25">
      <c r="A1715" s="3">
        <f>RSI!A1715</f>
        <v>44806</v>
      </c>
      <c r="B1715" s="2">
        <f>RSI!B1715</f>
        <v>10.0778</v>
      </c>
      <c r="C1715" s="2">
        <f>RSI!I1715</f>
        <v>69.540068162337377</v>
      </c>
      <c r="D1715" s="2">
        <f>MACD!E1715</f>
        <v>-3.9837055333522997E-2</v>
      </c>
      <c r="E1715" s="2">
        <f>MACD!F1715</f>
        <v>-3.9673491020559809E-2</v>
      </c>
      <c r="F1715" s="2">
        <f>'Moving Avg'!D1715</f>
        <v>10.011080000000002</v>
      </c>
      <c r="G1715" s="2">
        <f>'Moving Avg'!F1715</f>
        <v>9.913725000000003</v>
      </c>
      <c r="H1715" s="2">
        <f>'Moving Avg'!G1715</f>
        <v>9.7460680000000046</v>
      </c>
      <c r="I1715" s="2">
        <f>'Moving Avg'!H1715</f>
        <v>9.5975010000000012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  <c r="M1715" s="7">
        <f t="shared" si="260"/>
        <v>25</v>
      </c>
      <c r="N1715" s="7">
        <f t="shared" si="261"/>
        <v>45</v>
      </c>
      <c r="O1715" s="7">
        <f t="shared" si="262"/>
        <v>50</v>
      </c>
      <c r="P1715" s="7">
        <f t="shared" si="263"/>
        <v>100</v>
      </c>
      <c r="Q1715" s="8">
        <f t="shared" si="264"/>
        <v>47</v>
      </c>
      <c r="R1715" s="8">
        <f t="shared" si="265"/>
        <v>56.5</v>
      </c>
      <c r="S1715" s="8">
        <f t="shared" si="266"/>
        <v>68</v>
      </c>
      <c r="T1715" s="8">
        <f t="shared" si="267"/>
        <v>55</v>
      </c>
      <c r="U1715" s="7">
        <f t="shared" si="268"/>
        <v>57.166666666666664</v>
      </c>
      <c r="V1715" s="7">
        <f t="shared" si="269"/>
        <v>56.625</v>
      </c>
    </row>
    <row r="1716" spans="1:22" ht="13.5" x14ac:dyDescent="0.25">
      <c r="A1716" s="3">
        <f>RSI!A1716</f>
        <v>44809</v>
      </c>
      <c r="B1716" s="2">
        <f>RSI!B1716</f>
        <v>10.388199999999999</v>
      </c>
      <c r="C1716" s="2">
        <f>RSI!I1716</f>
        <v>81.095189158623413</v>
      </c>
      <c r="D1716" s="2">
        <f>MACD!E1716</f>
        <v>-6.3890166074273225E-2</v>
      </c>
      <c r="E1716" s="2">
        <f>MACD!F1716</f>
        <v>-4.4516826031302498E-2</v>
      </c>
      <c r="F1716" s="2">
        <f>'Moving Avg'!D1716</f>
        <v>10.1104</v>
      </c>
      <c r="G1716" s="2">
        <f>'Moving Avg'!F1716</f>
        <v>9.9424300000000017</v>
      </c>
      <c r="H1716" s="2">
        <f>'Moving Avg'!G1716</f>
        <v>9.760722000000003</v>
      </c>
      <c r="I1716" s="2">
        <f>'Moving Avg'!H1716</f>
        <v>9.603231000000001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  <c r="M1716" s="7">
        <f t="shared" si="260"/>
        <v>0</v>
      </c>
      <c r="N1716" s="7">
        <f t="shared" si="261"/>
        <v>45</v>
      </c>
      <c r="O1716" s="7">
        <f t="shared" si="262"/>
        <v>50</v>
      </c>
      <c r="P1716" s="7">
        <f t="shared" si="263"/>
        <v>100</v>
      </c>
      <c r="Q1716" s="8">
        <f t="shared" si="264"/>
        <v>38.25</v>
      </c>
      <c r="R1716" s="8">
        <f t="shared" si="265"/>
        <v>51.5</v>
      </c>
      <c r="S1716" s="8">
        <f t="shared" si="266"/>
        <v>64.25</v>
      </c>
      <c r="T1716" s="8">
        <f t="shared" si="267"/>
        <v>48.75</v>
      </c>
      <c r="U1716" s="7">
        <f t="shared" si="268"/>
        <v>51.333333333333336</v>
      </c>
      <c r="V1716" s="7">
        <f t="shared" si="269"/>
        <v>50.6875</v>
      </c>
    </row>
    <row r="1717" spans="1:22" ht="13.5" x14ac:dyDescent="0.25">
      <c r="A1717" s="3">
        <f>RSI!A1717</f>
        <v>44810</v>
      </c>
      <c r="B1717" s="2">
        <f>RSI!B1717</f>
        <v>10.388199999999999</v>
      </c>
      <c r="C1717" s="2">
        <f>RSI!I1717</f>
        <v>81.095189158623413</v>
      </c>
      <c r="D1717" s="2">
        <f>MACD!E1717</f>
        <v>-8.7224196813330934E-2</v>
      </c>
      <c r="E1717" s="2">
        <f>MACD!F1717</f>
        <v>-5.3058300187708185E-2</v>
      </c>
      <c r="F1717" s="2">
        <f>'Moving Avg'!D1717</f>
        <v>10.20196</v>
      </c>
      <c r="G1717" s="2">
        <f>'Moving Avg'!F1717</f>
        <v>9.965320000000002</v>
      </c>
      <c r="H1717" s="2">
        <f>'Moving Avg'!G1717</f>
        <v>9.7792240000000046</v>
      </c>
      <c r="I1717" s="2">
        <f>'Moving Avg'!H1717</f>
        <v>9.6089610000000025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  <c r="M1717" s="7">
        <f t="shared" si="260"/>
        <v>0</v>
      </c>
      <c r="N1717" s="7">
        <f t="shared" si="261"/>
        <v>100</v>
      </c>
      <c r="O1717" s="7">
        <f t="shared" si="262"/>
        <v>50</v>
      </c>
      <c r="P1717" s="7">
        <f t="shared" si="263"/>
        <v>100</v>
      </c>
      <c r="Q1717" s="8">
        <f t="shared" si="264"/>
        <v>57.5</v>
      </c>
      <c r="R1717" s="8">
        <f t="shared" si="265"/>
        <v>62.5</v>
      </c>
      <c r="S1717" s="8">
        <f t="shared" si="266"/>
        <v>72.5</v>
      </c>
      <c r="T1717" s="8">
        <f t="shared" si="267"/>
        <v>62.5</v>
      </c>
      <c r="U1717" s="7">
        <f t="shared" si="268"/>
        <v>64.166666666666671</v>
      </c>
      <c r="V1717" s="7">
        <f t="shared" si="269"/>
        <v>63.75</v>
      </c>
    </row>
    <row r="1718" spans="1:22" ht="13.5" x14ac:dyDescent="0.25">
      <c r="A1718" s="3">
        <f>RSI!A1718</f>
        <v>44811</v>
      </c>
      <c r="B1718" s="2">
        <f>RSI!B1718</f>
        <v>10.395899999999999</v>
      </c>
      <c r="C1718" s="2">
        <f>RSI!I1718</f>
        <v>81.299288721594422</v>
      </c>
      <c r="D1718" s="2">
        <f>MACD!E1718</f>
        <v>-0.11626853204406551</v>
      </c>
      <c r="E1718" s="2">
        <f>MACD!F1718</f>
        <v>-6.5700346558979661E-2</v>
      </c>
      <c r="F1718" s="2">
        <f>'Moving Avg'!D1718</f>
        <v>10.265579999999998</v>
      </c>
      <c r="G1718" s="2">
        <f>'Moving Avg'!F1718</f>
        <v>9.9885950000000001</v>
      </c>
      <c r="H1718" s="2">
        <f>'Moving Avg'!G1718</f>
        <v>9.7978800000000028</v>
      </c>
      <c r="I1718" s="2">
        <f>'Moving Avg'!H1718</f>
        <v>9.6148360000000039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  <c r="M1718" s="7">
        <f t="shared" si="260"/>
        <v>0</v>
      </c>
      <c r="N1718" s="7">
        <f t="shared" si="261"/>
        <v>100</v>
      </c>
      <c r="O1718" s="7">
        <f t="shared" si="262"/>
        <v>50</v>
      </c>
      <c r="P1718" s="7">
        <f t="shared" si="263"/>
        <v>83.5</v>
      </c>
      <c r="Q1718" s="8">
        <f t="shared" si="264"/>
        <v>55.024999999999999</v>
      </c>
      <c r="R1718" s="8">
        <f t="shared" si="265"/>
        <v>58.375</v>
      </c>
      <c r="S1718" s="8">
        <f t="shared" si="266"/>
        <v>65.075000000000003</v>
      </c>
      <c r="T1718" s="8">
        <f t="shared" si="267"/>
        <v>58.375</v>
      </c>
      <c r="U1718" s="7">
        <f t="shared" si="268"/>
        <v>59.491666666666674</v>
      </c>
      <c r="V1718" s="7">
        <f t="shared" si="269"/>
        <v>59.212500000000006</v>
      </c>
    </row>
    <row r="1719" spans="1:22" ht="13.5" x14ac:dyDescent="0.25">
      <c r="A1719" s="3">
        <f>RSI!A1719</f>
        <v>44812</v>
      </c>
      <c r="B1719" s="2">
        <f>RSI!B1719</f>
        <v>10.395899999999999</v>
      </c>
      <c r="C1719" s="2">
        <f>RSI!I1719</f>
        <v>81.299288721594422</v>
      </c>
      <c r="D1719" s="2">
        <f>MACD!E1719</f>
        <v>-0.14344607637533713</v>
      </c>
      <c r="E1719" s="2">
        <f>MACD!F1719</f>
        <v>-8.1249492522251165E-2</v>
      </c>
      <c r="F1719" s="2">
        <f>'Moving Avg'!D1719</f>
        <v>10.329199999999998</v>
      </c>
      <c r="G1719" s="2">
        <f>'Moving Avg'!F1719</f>
        <v>10.015750000000001</v>
      </c>
      <c r="H1719" s="2">
        <f>'Moving Avg'!G1719</f>
        <v>9.8126880000000032</v>
      </c>
      <c r="I1719" s="2">
        <f>'Moving Avg'!H1719</f>
        <v>9.6206045000000024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0</v>
      </c>
      <c r="N1719" s="7">
        <f t="shared" si="261"/>
        <v>100</v>
      </c>
      <c r="O1719" s="7">
        <f t="shared" si="262"/>
        <v>50</v>
      </c>
      <c r="P1719" s="7">
        <f t="shared" si="263"/>
        <v>83.5</v>
      </c>
      <c r="Q1719" s="8">
        <f t="shared" si="264"/>
        <v>55.024999999999999</v>
      </c>
      <c r="R1719" s="8">
        <f t="shared" si="265"/>
        <v>58.375</v>
      </c>
      <c r="S1719" s="8">
        <f t="shared" si="266"/>
        <v>65.075000000000003</v>
      </c>
      <c r="T1719" s="8">
        <f t="shared" si="267"/>
        <v>58.375</v>
      </c>
      <c r="U1719" s="7">
        <f t="shared" si="268"/>
        <v>59.491666666666674</v>
      </c>
      <c r="V1719" s="7">
        <f t="shared" si="269"/>
        <v>59.212500000000006</v>
      </c>
    </row>
    <row r="1720" spans="1:22" ht="13.5" x14ac:dyDescent="0.25">
      <c r="A1720" s="3">
        <f>RSI!A1720</f>
        <v>44813</v>
      </c>
      <c r="B1720" s="2">
        <f>RSI!B1720</f>
        <v>10.3804</v>
      </c>
      <c r="C1720" s="2">
        <f>RSI!I1720</f>
        <v>79.300548870613568</v>
      </c>
      <c r="D1720" s="2">
        <f>MACD!E1720</f>
        <v>-0.16770317149099867</v>
      </c>
      <c r="E1720" s="2">
        <f>MACD!F1720</f>
        <v>-9.8540228316000678E-2</v>
      </c>
      <c r="F1720" s="2">
        <f>'Moving Avg'!D1720</f>
        <v>10.389720000000001</v>
      </c>
      <c r="G1720" s="2">
        <f>'Moving Avg'!F1720</f>
        <v>10.042130000000002</v>
      </c>
      <c r="H1720" s="2">
        <f>'Moving Avg'!G1720</f>
        <v>9.8271860000000029</v>
      </c>
      <c r="I1720" s="2">
        <f>'Moving Avg'!H1720</f>
        <v>9.6262595000000033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0</v>
      </c>
      <c r="N1720" s="7">
        <f t="shared" si="261"/>
        <v>100</v>
      </c>
      <c r="O1720" s="7">
        <f t="shared" si="262"/>
        <v>50</v>
      </c>
      <c r="P1720" s="7">
        <f t="shared" si="263"/>
        <v>83.5</v>
      </c>
      <c r="Q1720" s="8">
        <f t="shared" si="264"/>
        <v>55.024999999999999</v>
      </c>
      <c r="R1720" s="8">
        <f t="shared" si="265"/>
        <v>58.375</v>
      </c>
      <c r="S1720" s="8">
        <f t="shared" si="266"/>
        <v>65.075000000000003</v>
      </c>
      <c r="T1720" s="8">
        <f t="shared" si="267"/>
        <v>58.375</v>
      </c>
      <c r="U1720" s="7">
        <f t="shared" si="268"/>
        <v>59.491666666666674</v>
      </c>
      <c r="V1720" s="7">
        <f t="shared" si="269"/>
        <v>59.212500000000006</v>
      </c>
    </row>
    <row r="1721" spans="1:22" ht="13.5" x14ac:dyDescent="0.25">
      <c r="A1721" s="3">
        <f>RSI!A1721</f>
        <v>44816</v>
      </c>
      <c r="B1721" s="2">
        <f>RSI!B1721</f>
        <v>10.403700000000001</v>
      </c>
      <c r="C1721" s="2">
        <f>RSI!I1721</f>
        <v>80.092845167423661</v>
      </c>
      <c r="D1721" s="2">
        <f>MACD!E1721</f>
        <v>-0.19209316713442703</v>
      </c>
      <c r="E1721" s="2">
        <f>MACD!F1721</f>
        <v>-0.11725081607968596</v>
      </c>
      <c r="F1721" s="2">
        <f>'Moving Avg'!D1721</f>
        <v>10.39282</v>
      </c>
      <c r="G1721" s="2">
        <f>'Moving Avg'!F1721</f>
        <v>10.073550000000003</v>
      </c>
      <c r="H1721" s="2">
        <f>'Moving Avg'!G1721</f>
        <v>9.842150000000002</v>
      </c>
      <c r="I1721" s="2">
        <f>'Moving Avg'!H1721</f>
        <v>9.6320670000000046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  <c r="M1721" s="7">
        <f t="shared" si="260"/>
        <v>0</v>
      </c>
      <c r="N1721" s="7">
        <f t="shared" si="261"/>
        <v>100</v>
      </c>
      <c r="O1721" s="7">
        <f t="shared" si="262"/>
        <v>50</v>
      </c>
      <c r="P1721" s="7">
        <f t="shared" si="263"/>
        <v>83.5</v>
      </c>
      <c r="Q1721" s="8">
        <f t="shared" si="264"/>
        <v>55.024999999999999</v>
      </c>
      <c r="R1721" s="8">
        <f t="shared" si="265"/>
        <v>58.375</v>
      </c>
      <c r="S1721" s="8">
        <f t="shared" si="266"/>
        <v>65.075000000000003</v>
      </c>
      <c r="T1721" s="8">
        <f t="shared" si="267"/>
        <v>58.375</v>
      </c>
      <c r="U1721" s="7">
        <f t="shared" si="268"/>
        <v>59.491666666666674</v>
      </c>
      <c r="V1721" s="7">
        <f t="shared" si="269"/>
        <v>59.212500000000006</v>
      </c>
    </row>
    <row r="1722" spans="1:22" ht="13.5" x14ac:dyDescent="0.25">
      <c r="A1722" s="3">
        <f>RSI!A1722</f>
        <v>44817</v>
      </c>
      <c r="B1722" s="2">
        <f>RSI!B1722</f>
        <v>10.388199999999999</v>
      </c>
      <c r="C1722" s="2">
        <f>RSI!I1722</f>
        <v>77.955206086387861</v>
      </c>
      <c r="D1722" s="2">
        <f>MACD!E1722</f>
        <v>-0.20773156067689058</v>
      </c>
      <c r="E1722" s="2">
        <f>MACD!F1722</f>
        <v>-0.13534696499912691</v>
      </c>
      <c r="F1722" s="2">
        <f>'Moving Avg'!D1722</f>
        <v>10.392819999999999</v>
      </c>
      <c r="G1722" s="2">
        <f>'Moving Avg'!F1722</f>
        <v>10.102255000000003</v>
      </c>
      <c r="H1722" s="2">
        <f>'Moving Avg'!G1722</f>
        <v>9.8568040000000003</v>
      </c>
      <c r="I1722" s="2">
        <f>'Moving Avg'!H1722</f>
        <v>9.6377610000000047</v>
      </c>
      <c r="J1722" s="5" t="str">
        <f>OBV!F1722</f>
        <v>BULLISH</v>
      </c>
      <c r="K1722" s="5" t="str">
        <f>OBV!G1722</f>
        <v>NEUTRAL</v>
      </c>
      <c r="L1722" s="5" t="str">
        <f>OBV!H1722</f>
        <v>NEUTRAL</v>
      </c>
      <c r="M1722" s="7">
        <f t="shared" si="260"/>
        <v>0</v>
      </c>
      <c r="N1722" s="7">
        <f t="shared" si="261"/>
        <v>100</v>
      </c>
      <c r="O1722" s="7">
        <f t="shared" si="262"/>
        <v>50</v>
      </c>
      <c r="P1722" s="7">
        <f t="shared" si="263"/>
        <v>49.5</v>
      </c>
      <c r="Q1722" s="8">
        <f t="shared" si="264"/>
        <v>49.924999999999997</v>
      </c>
      <c r="R1722" s="8">
        <f t="shared" si="265"/>
        <v>49.875</v>
      </c>
      <c r="S1722" s="8">
        <f t="shared" si="266"/>
        <v>49.775000000000006</v>
      </c>
      <c r="T1722" s="8">
        <f t="shared" si="267"/>
        <v>49.875</v>
      </c>
      <c r="U1722" s="7">
        <f t="shared" si="268"/>
        <v>49.858333333333327</v>
      </c>
      <c r="V1722" s="7">
        <f t="shared" si="269"/>
        <v>49.862499999999997</v>
      </c>
    </row>
    <row r="1723" spans="1:22" ht="13.5" x14ac:dyDescent="0.25">
      <c r="A1723" s="3">
        <f>RSI!A1723</f>
        <v>44818</v>
      </c>
      <c r="B1723" s="2">
        <f>RSI!B1723</f>
        <v>10.3804</v>
      </c>
      <c r="C1723" s="2">
        <f>RSI!I1723</f>
        <v>76.843738675009561</v>
      </c>
      <c r="D1723" s="2">
        <f>MACD!E1723</f>
        <v>-0.19957894523948561</v>
      </c>
      <c r="E1723" s="2">
        <f>MACD!F1723</f>
        <v>-0.14819336104719866</v>
      </c>
      <c r="F1723" s="2">
        <f>'Moving Avg'!D1723</f>
        <v>10.389720000000001</v>
      </c>
      <c r="G1723" s="2">
        <f>'Moving Avg'!F1723</f>
        <v>10.128635000000004</v>
      </c>
      <c r="H1723" s="2">
        <f>'Moving Avg'!G1723</f>
        <v>9.8748640000000005</v>
      </c>
      <c r="I1723" s="2">
        <f>'Moving Avg'!H1723</f>
        <v>9.6437010000000036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  <c r="M1723" s="7">
        <f t="shared" si="260"/>
        <v>0</v>
      </c>
      <c r="N1723" s="7">
        <f t="shared" si="261"/>
        <v>100</v>
      </c>
      <c r="O1723" s="7">
        <f t="shared" si="262"/>
        <v>50</v>
      </c>
      <c r="P1723" s="7">
        <f t="shared" si="263"/>
        <v>66.5</v>
      </c>
      <c r="Q1723" s="8">
        <f t="shared" si="264"/>
        <v>52.475000000000001</v>
      </c>
      <c r="R1723" s="8">
        <f t="shared" si="265"/>
        <v>54.125</v>
      </c>
      <c r="S1723" s="8">
        <f t="shared" si="266"/>
        <v>57.424999999999997</v>
      </c>
      <c r="T1723" s="8">
        <f t="shared" si="267"/>
        <v>54.125</v>
      </c>
      <c r="U1723" s="7">
        <f t="shared" si="268"/>
        <v>54.67499999999999</v>
      </c>
      <c r="V1723" s="7">
        <f t="shared" si="269"/>
        <v>54.537499999999994</v>
      </c>
    </row>
    <row r="1724" spans="1:22" ht="13.5" x14ac:dyDescent="0.25">
      <c r="A1724" s="3">
        <f>RSI!A1724</f>
        <v>44819</v>
      </c>
      <c r="B1724" s="2">
        <f>RSI!B1724</f>
        <v>10.318300000000001</v>
      </c>
      <c r="C1724" s="2">
        <f>RSI!I1724</f>
        <v>68.473191283045423</v>
      </c>
      <c r="D1724" s="2">
        <f>MACD!E1724</f>
        <v>-0.18976559758636746</v>
      </c>
      <c r="E1724" s="2">
        <f>MACD!F1724</f>
        <v>-0.15650780835503242</v>
      </c>
      <c r="F1724" s="2">
        <f>'Moving Avg'!D1724</f>
        <v>10.3742</v>
      </c>
      <c r="G1724" s="2">
        <f>'Moving Avg'!F1724</f>
        <v>10.148030000000002</v>
      </c>
      <c r="H1724" s="2">
        <f>'Moving Avg'!G1724</f>
        <v>9.8916820000000012</v>
      </c>
      <c r="I1724" s="2">
        <f>'Moving Avg'!H1724</f>
        <v>9.6491525000000031</v>
      </c>
      <c r="J1724" s="5" t="str">
        <f>OBV!F1724</f>
        <v>BULLISH</v>
      </c>
      <c r="K1724" s="5" t="str">
        <f>OBV!G1724</f>
        <v>NEUTRAL</v>
      </c>
      <c r="L1724" s="5" t="str">
        <f>OBV!H1724</f>
        <v>BULLISH DIVERGENCE</v>
      </c>
      <c r="M1724" s="7">
        <f t="shared" si="260"/>
        <v>25</v>
      </c>
      <c r="N1724" s="7">
        <f t="shared" si="261"/>
        <v>100</v>
      </c>
      <c r="O1724" s="7">
        <f t="shared" si="262"/>
        <v>50</v>
      </c>
      <c r="P1724" s="7">
        <f t="shared" si="263"/>
        <v>66.5</v>
      </c>
      <c r="Q1724" s="8">
        <f t="shared" si="264"/>
        <v>61.225000000000001</v>
      </c>
      <c r="R1724" s="8">
        <f t="shared" si="265"/>
        <v>59.125</v>
      </c>
      <c r="S1724" s="8">
        <f t="shared" si="266"/>
        <v>61.174999999999997</v>
      </c>
      <c r="T1724" s="8">
        <f t="shared" si="267"/>
        <v>60.375</v>
      </c>
      <c r="U1724" s="7">
        <f t="shared" si="268"/>
        <v>60.508333333333326</v>
      </c>
      <c r="V1724" s="7">
        <f t="shared" si="269"/>
        <v>60.474999999999994</v>
      </c>
    </row>
    <row r="1725" spans="1:22" ht="13.5" x14ac:dyDescent="0.25">
      <c r="A1725" s="3">
        <f>RSI!A1725</f>
        <v>44820</v>
      </c>
      <c r="B1725" s="2">
        <f>RSI!B1725</f>
        <v>10.3804</v>
      </c>
      <c r="C1725" s="2">
        <f>RSI!I1725</f>
        <v>71.783259203129916</v>
      </c>
      <c r="D1725" s="2">
        <f>MACD!E1725</f>
        <v>-0.18725524717339326</v>
      </c>
      <c r="E1725" s="2">
        <f>MACD!F1725</f>
        <v>-0.16265729611870461</v>
      </c>
      <c r="F1725" s="2">
        <f>'Moving Avg'!D1725</f>
        <v>10.3742</v>
      </c>
      <c r="G1725" s="2">
        <f>'Moving Avg'!F1725</f>
        <v>10.170530000000003</v>
      </c>
      <c r="H1725" s="2">
        <f>'Moving Avg'!G1725</f>
        <v>9.9105980000000002</v>
      </c>
      <c r="I1725" s="2">
        <f>'Moving Avg'!H1725</f>
        <v>9.6550925000000021</v>
      </c>
      <c r="J1725" s="5" t="str">
        <f>OBV!F1725</f>
        <v>BULLISH</v>
      </c>
      <c r="K1725" s="5" t="str">
        <f>OBV!G1725</f>
        <v>NEUTRAL</v>
      </c>
      <c r="L1725" s="5" t="str">
        <f>OBV!H1725</f>
        <v>NEUTRAL</v>
      </c>
      <c r="M1725" s="7">
        <f t="shared" si="260"/>
        <v>0</v>
      </c>
      <c r="N1725" s="7">
        <f t="shared" si="261"/>
        <v>100</v>
      </c>
      <c r="O1725" s="7">
        <f t="shared" si="262"/>
        <v>50</v>
      </c>
      <c r="P1725" s="7">
        <f t="shared" si="263"/>
        <v>49.5</v>
      </c>
      <c r="Q1725" s="8">
        <f t="shared" si="264"/>
        <v>49.924999999999997</v>
      </c>
      <c r="R1725" s="8">
        <f t="shared" si="265"/>
        <v>49.875</v>
      </c>
      <c r="S1725" s="8">
        <f t="shared" si="266"/>
        <v>49.775000000000006</v>
      </c>
      <c r="T1725" s="8">
        <f t="shared" si="267"/>
        <v>49.875</v>
      </c>
      <c r="U1725" s="7">
        <f t="shared" si="268"/>
        <v>49.858333333333327</v>
      </c>
      <c r="V1725" s="7">
        <f t="shared" si="269"/>
        <v>49.862499999999997</v>
      </c>
    </row>
    <row r="1726" spans="1:22" ht="13.5" x14ac:dyDescent="0.25">
      <c r="A1726" s="3">
        <f>RSI!A1726</f>
        <v>44823</v>
      </c>
      <c r="B1726" s="2">
        <f>RSI!B1726</f>
        <v>10.3804</v>
      </c>
      <c r="C1726" s="2">
        <f>RSI!I1726</f>
        <v>71.783259203129916</v>
      </c>
      <c r="D1726" s="2">
        <f>MACD!E1726</f>
        <v>-0.13884907238062638</v>
      </c>
      <c r="E1726" s="2">
        <f>MACD!F1726</f>
        <v>-0.15789565137108896</v>
      </c>
      <c r="F1726" s="2">
        <f>'Moving Avg'!D1726</f>
        <v>10.369540000000001</v>
      </c>
      <c r="G1726" s="2">
        <f>'Moving Avg'!F1726</f>
        <v>10.193030000000002</v>
      </c>
      <c r="H1726" s="2">
        <f>'Moving Avg'!G1726</f>
        <v>9.9286580000000004</v>
      </c>
      <c r="I1726" s="2">
        <f>'Moving Avg'!H1726</f>
        <v>9.6614605000000022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  <c r="M1726" s="7">
        <f t="shared" si="260"/>
        <v>0</v>
      </c>
      <c r="N1726" s="7">
        <f t="shared" si="261"/>
        <v>0</v>
      </c>
      <c r="O1726" s="7">
        <f t="shared" si="262"/>
        <v>50</v>
      </c>
      <c r="P1726" s="7">
        <f t="shared" si="263"/>
        <v>16.5</v>
      </c>
      <c r="Q1726" s="8">
        <f t="shared" si="264"/>
        <v>9.9749999999999996</v>
      </c>
      <c r="R1726" s="8">
        <f t="shared" si="265"/>
        <v>21.625</v>
      </c>
      <c r="S1726" s="8">
        <f t="shared" si="266"/>
        <v>19.925000000000001</v>
      </c>
      <c r="T1726" s="8">
        <f t="shared" si="267"/>
        <v>16.625</v>
      </c>
      <c r="U1726" s="7">
        <f t="shared" si="268"/>
        <v>17.175000000000001</v>
      </c>
      <c r="V1726" s="7">
        <f t="shared" si="269"/>
        <v>17.037500000000001</v>
      </c>
    </row>
    <row r="1727" spans="1:22" ht="13.5" x14ac:dyDescent="0.25">
      <c r="A1727" s="3">
        <f>RSI!A1727</f>
        <v>44824</v>
      </c>
      <c r="B1727" s="2">
        <f>RSI!B1727</f>
        <v>10.1632</v>
      </c>
      <c r="C1727" s="2">
        <f>RSI!I1727</f>
        <v>50.342877379285333</v>
      </c>
      <c r="D1727" s="2">
        <f>MACD!E1727</f>
        <v>-8.3163903270845552E-2</v>
      </c>
      <c r="E1727" s="2">
        <f>MACD!F1727</f>
        <v>-0.14294930175104029</v>
      </c>
      <c r="F1727" s="2">
        <f>'Moving Avg'!D1727</f>
        <v>10.324540000000002</v>
      </c>
      <c r="G1727" s="2">
        <f>'Moving Avg'!F1727</f>
        <v>10.20467</v>
      </c>
      <c r="H1727" s="2">
        <f>'Moving Avg'!G1727</f>
        <v>9.9388120000000004</v>
      </c>
      <c r="I1727" s="2">
        <f>'Moving Avg'!H1727</f>
        <v>9.6668490000000027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16.5</v>
      </c>
      <c r="Q1727" s="8">
        <f t="shared" si="264"/>
        <v>18.725000000000001</v>
      </c>
      <c r="R1727" s="8">
        <f t="shared" si="265"/>
        <v>26.625</v>
      </c>
      <c r="S1727" s="8">
        <f t="shared" si="266"/>
        <v>23.675000000000001</v>
      </c>
      <c r="T1727" s="8">
        <f t="shared" si="267"/>
        <v>22.875</v>
      </c>
      <c r="U1727" s="7">
        <f t="shared" si="268"/>
        <v>23.008333333333336</v>
      </c>
      <c r="V1727" s="7">
        <f t="shared" si="269"/>
        <v>22.975000000000001</v>
      </c>
    </row>
    <row r="1728" spans="1:22" ht="13.5" x14ac:dyDescent="0.25">
      <c r="A1728" s="3">
        <f>RSI!A1728</f>
        <v>44825</v>
      </c>
      <c r="B1728" s="2">
        <f>RSI!B1728</f>
        <v>10.310600000000001</v>
      </c>
      <c r="C1728" s="2">
        <f>RSI!I1728</f>
        <v>59.240273892918886</v>
      </c>
      <c r="D1728" s="2">
        <f>MACD!E1728</f>
        <v>-4.5757985554967462E-2</v>
      </c>
      <c r="E1728" s="2">
        <f>MACD!F1728</f>
        <v>-0.12351103851182572</v>
      </c>
      <c r="F1728" s="2">
        <f>'Moving Avg'!D1728</f>
        <v>10.31058</v>
      </c>
      <c r="G1728" s="2">
        <f>'Moving Avg'!F1728</f>
        <v>10.225620000000001</v>
      </c>
      <c r="H1728" s="2">
        <f>'Moving Avg'!G1728</f>
        <v>9.9519140000000004</v>
      </c>
      <c r="I1728" s="2">
        <f>'Moving Avg'!H1728</f>
        <v>9.6738655000000016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16.5</v>
      </c>
      <c r="Q1728" s="8">
        <f t="shared" si="264"/>
        <v>18.725000000000001</v>
      </c>
      <c r="R1728" s="8">
        <f t="shared" si="265"/>
        <v>26.625</v>
      </c>
      <c r="S1728" s="8">
        <f t="shared" si="266"/>
        <v>23.675000000000001</v>
      </c>
      <c r="T1728" s="8">
        <f t="shared" si="267"/>
        <v>22.875</v>
      </c>
      <c r="U1728" s="7">
        <f t="shared" si="268"/>
        <v>23.008333333333336</v>
      </c>
      <c r="V1728" s="7">
        <f t="shared" si="269"/>
        <v>22.975000000000001</v>
      </c>
    </row>
    <row r="1729" spans="1:22" ht="13.5" x14ac:dyDescent="0.25">
      <c r="A1729" s="3">
        <f>RSI!A1729</f>
        <v>44826</v>
      </c>
      <c r="B1729" s="2">
        <f>RSI!B1729</f>
        <v>10.2408</v>
      </c>
      <c r="C1729" s="2">
        <f>RSI!I1729</f>
        <v>54.280437441653284</v>
      </c>
      <c r="D1729" s="2">
        <f>MACD!E1729</f>
        <v>-9.7874461985956174E-3</v>
      </c>
      <c r="E1729" s="2">
        <f>MACD!F1729</f>
        <v>-0.10076632004917971</v>
      </c>
      <c r="F1729" s="2">
        <f>'Moving Avg'!D1729</f>
        <v>10.29508</v>
      </c>
      <c r="G1729" s="2">
        <f>'Moving Avg'!F1729</f>
        <v>10.243079999999999</v>
      </c>
      <c r="H1729" s="2">
        <f>'Moving Avg'!G1729</f>
        <v>9.9643320000000006</v>
      </c>
      <c r="I1729" s="2">
        <f>'Moving Avg'!H1729</f>
        <v>9.6815660000000019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16.5</v>
      </c>
      <c r="Q1729" s="8">
        <f t="shared" si="264"/>
        <v>18.725000000000001</v>
      </c>
      <c r="R1729" s="8">
        <f t="shared" si="265"/>
        <v>26.625</v>
      </c>
      <c r="S1729" s="8">
        <f t="shared" si="266"/>
        <v>23.675000000000001</v>
      </c>
      <c r="T1729" s="8">
        <f t="shared" si="267"/>
        <v>22.875</v>
      </c>
      <c r="U1729" s="7">
        <f t="shared" si="268"/>
        <v>23.008333333333336</v>
      </c>
      <c r="V1729" s="7">
        <f t="shared" si="269"/>
        <v>22.975000000000001</v>
      </c>
    </row>
    <row r="1730" spans="1:22" ht="13.5" x14ac:dyDescent="0.25">
      <c r="A1730" s="3">
        <f>RSI!A1730</f>
        <v>44827</v>
      </c>
      <c r="B1730" s="2">
        <f>RSI!B1730</f>
        <v>10.202</v>
      </c>
      <c r="C1730" s="2">
        <f>RSI!I1730</f>
        <v>51.68974604403067</v>
      </c>
      <c r="D1730" s="2">
        <f>MACD!E1730</f>
        <v>2.0763118211080567E-2</v>
      </c>
      <c r="E1730" s="2">
        <f>MACD!F1730</f>
        <v>-7.6460432397127659E-2</v>
      </c>
      <c r="F1730" s="2">
        <f>'Moving Avg'!D1730</f>
        <v>10.259399999999999</v>
      </c>
      <c r="G1730" s="2">
        <f>'Moving Avg'!F1730</f>
        <v>10.258599999999999</v>
      </c>
      <c r="H1730" s="2">
        <f>'Moving Avg'!G1730</f>
        <v>9.9752620000000007</v>
      </c>
      <c r="I1730" s="2">
        <f>'Moving Avg'!H1730</f>
        <v>9.6866140000000023</v>
      </c>
      <c r="J1730" s="5" t="str">
        <f>OBV!F1730</f>
        <v>BEARISH</v>
      </c>
      <c r="K1730" s="5" t="str">
        <f>OBV!G1730</f>
        <v>WEAK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0</v>
      </c>
      <c r="Q1730" s="8">
        <f t="shared" si="264"/>
        <v>16.25</v>
      </c>
      <c r="R1730" s="8">
        <f t="shared" si="265"/>
        <v>22.5</v>
      </c>
      <c r="S1730" s="8">
        <f t="shared" si="266"/>
        <v>16.25</v>
      </c>
      <c r="T1730" s="8">
        <f t="shared" si="267"/>
        <v>18.75</v>
      </c>
      <c r="U1730" s="7">
        <f t="shared" si="268"/>
        <v>18.333333333333332</v>
      </c>
      <c r="V1730" s="7">
        <f t="shared" si="269"/>
        <v>18.4375</v>
      </c>
    </row>
    <row r="1731" spans="1:22" ht="13.5" x14ac:dyDescent="0.25">
      <c r="A1731" s="3">
        <f>RSI!A1731</f>
        <v>44830</v>
      </c>
      <c r="B1731" s="2">
        <f>RSI!B1731</f>
        <v>10.225199999999999</v>
      </c>
      <c r="C1731" s="2">
        <f>RSI!I1731</f>
        <v>53.130222546037402</v>
      </c>
      <c r="D1731" s="2">
        <f>MACD!E1731</f>
        <v>4.8361274164975043E-2</v>
      </c>
      <c r="E1731" s="2">
        <f>MACD!F1731</f>
        <v>-5.1496091084707117E-2</v>
      </c>
      <c r="F1731" s="2">
        <f>'Moving Avg'!D1731</f>
        <v>10.22836</v>
      </c>
      <c r="G1731" s="2">
        <f>'Moving Avg'!F1731</f>
        <v>10.275279999999999</v>
      </c>
      <c r="H1731" s="2">
        <f>'Moving Avg'!G1731</f>
        <v>9.9828639999999993</v>
      </c>
      <c r="I1731" s="2">
        <f>'Moving Avg'!H1731</f>
        <v>9.6926690000000022</v>
      </c>
      <c r="J1731" s="5" t="str">
        <f>OBV!F1731</f>
        <v>BEARISH</v>
      </c>
      <c r="K1731" s="5" t="str">
        <f>OBV!G1731</f>
        <v>WEAK</v>
      </c>
      <c r="L1731" s="5" t="str">
        <f>OBV!H1731</f>
        <v>CONFIRMED BEARISH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0</v>
      </c>
      <c r="Q1731" s="8">
        <f t="shared" ref="Q1731:Q1794" si="274">0.35*M1731+N1731*0.35+O1731*0.15+P1731*0.15</f>
        <v>16.25</v>
      </c>
      <c r="R1731" s="8">
        <f t="shared" ref="R1731:R1794" si="275">M1731*0.2+N1731*0.2+O1731*0.35+P1731*0.25</f>
        <v>22.5</v>
      </c>
      <c r="S1731" s="8">
        <f t="shared" ref="S1731:S1794" si="276">M1731*0.15+N1731*0.15+O1731*0.25+P1731*0.45</f>
        <v>16.25</v>
      </c>
      <c r="T1731" s="8">
        <f t="shared" ref="T1731:T1794" si="277">0.25*SUM(M1731:P1731)</f>
        <v>18.75</v>
      </c>
      <c r="U1731" s="7">
        <f t="shared" ref="U1731:U1794" si="278">SUM(Q1731:S1731)/3</f>
        <v>18.333333333333332</v>
      </c>
      <c r="V1731" s="7">
        <f t="shared" ref="V1731:V1794" si="279">SUM(Q1731:T1731)/4</f>
        <v>18.4375</v>
      </c>
    </row>
    <row r="1732" spans="1:22" ht="13.5" x14ac:dyDescent="0.25">
      <c r="A1732" s="3">
        <f>RSI!A1732</f>
        <v>44831</v>
      </c>
      <c r="B1732" s="2">
        <f>RSI!B1732</f>
        <v>10.2408</v>
      </c>
      <c r="C1732" s="2">
        <f>RSI!I1732</f>
        <v>54.120834723272587</v>
      </c>
      <c r="D1732" s="2">
        <f>MACD!E1732</f>
        <v>6.7926652485947869E-2</v>
      </c>
      <c r="E1732" s="2">
        <f>MACD!F1732</f>
        <v>-2.7611542370576121E-2</v>
      </c>
      <c r="F1732" s="2">
        <f>'Moving Avg'!D1732</f>
        <v>10.243880000000001</v>
      </c>
      <c r="G1732" s="2">
        <f>'Moving Avg'!F1732</f>
        <v>10.290800000000001</v>
      </c>
      <c r="H1732" s="2">
        <f>'Moving Avg'!G1732</f>
        <v>9.9907779999999988</v>
      </c>
      <c r="I1732" s="2">
        <f>'Moving Avg'!H1732</f>
        <v>9.6980895000000018</v>
      </c>
      <c r="J1732" s="5" t="str">
        <f>OBV!F1732</f>
        <v>BEARISH</v>
      </c>
      <c r="K1732" s="5" t="str">
        <f>OBV!G1732</f>
        <v>NEUTRAL</v>
      </c>
      <c r="L1732" s="5" t="str">
        <f>OBV!H1732</f>
        <v>BEARISH DIVERGENCE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16.5</v>
      </c>
      <c r="Q1732" s="8">
        <f t="shared" si="274"/>
        <v>18.725000000000001</v>
      </c>
      <c r="R1732" s="8">
        <f t="shared" si="275"/>
        <v>26.625</v>
      </c>
      <c r="S1732" s="8">
        <f t="shared" si="276"/>
        <v>23.675000000000001</v>
      </c>
      <c r="T1732" s="8">
        <f t="shared" si="277"/>
        <v>22.875</v>
      </c>
      <c r="U1732" s="7">
        <f t="shared" si="278"/>
        <v>23.008333333333336</v>
      </c>
      <c r="V1732" s="7">
        <f t="shared" si="279"/>
        <v>22.975000000000001</v>
      </c>
    </row>
    <row r="1733" spans="1:22" ht="13.5" x14ac:dyDescent="0.25">
      <c r="A1733" s="3">
        <f>RSI!A1733</f>
        <v>44832</v>
      </c>
      <c r="B1733" s="2">
        <f>RSI!B1733</f>
        <v>10.2408</v>
      </c>
      <c r="C1733" s="2">
        <f>RSI!I1733</f>
        <v>54.120834723272587</v>
      </c>
      <c r="D1733" s="2">
        <f>MACD!E1733</f>
        <v>8.2961331768920843E-2</v>
      </c>
      <c r="E1733" s="2">
        <f>MACD!F1733</f>
        <v>-5.4969675426767284E-3</v>
      </c>
      <c r="F1733" s="2">
        <f>'Moving Avg'!D1733</f>
        <v>10.22992</v>
      </c>
      <c r="G1733" s="2">
        <f>'Moving Avg'!F1733</f>
        <v>10.29895</v>
      </c>
      <c r="H1733" s="2">
        <f>'Moving Avg'!G1733</f>
        <v>10.00164</v>
      </c>
      <c r="I1733" s="2">
        <f>'Moving Avg'!H1733</f>
        <v>9.7035100000000014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16.5</v>
      </c>
      <c r="Q1733" s="8">
        <f t="shared" si="274"/>
        <v>18.725000000000001</v>
      </c>
      <c r="R1733" s="8">
        <f t="shared" si="275"/>
        <v>26.625</v>
      </c>
      <c r="S1733" s="8">
        <f t="shared" si="276"/>
        <v>23.675000000000001</v>
      </c>
      <c r="T1733" s="8">
        <f t="shared" si="277"/>
        <v>22.875</v>
      </c>
      <c r="U1733" s="7">
        <f t="shared" si="278"/>
        <v>23.008333333333336</v>
      </c>
      <c r="V1733" s="7">
        <f t="shared" si="279"/>
        <v>22.975000000000001</v>
      </c>
    </row>
    <row r="1734" spans="1:22" ht="13.5" x14ac:dyDescent="0.25">
      <c r="A1734" s="3">
        <f>RSI!A1734</f>
        <v>44833</v>
      </c>
      <c r="B1734" s="2">
        <f>RSI!B1734</f>
        <v>10.2408</v>
      </c>
      <c r="C1734" s="2">
        <f>RSI!I1734</f>
        <v>54.120834723272587</v>
      </c>
      <c r="D1734" s="2">
        <f>MACD!E1734</f>
        <v>8.5832247654225924E-2</v>
      </c>
      <c r="E1734" s="2">
        <f>MACD!F1734</f>
        <v>1.2768875496703802E-2</v>
      </c>
      <c r="F1734" s="2">
        <f>'Moving Avg'!D1734</f>
        <v>10.22992</v>
      </c>
      <c r="G1734" s="2">
        <f>'Moving Avg'!F1734</f>
        <v>10.3071</v>
      </c>
      <c r="H1734" s="2">
        <f>'Moving Avg'!G1734</f>
        <v>10.012502</v>
      </c>
      <c r="I1734" s="2">
        <f>'Moving Avg'!H1734</f>
        <v>9.708930500000001</v>
      </c>
      <c r="J1734" s="5" t="str">
        <f>OBV!F1734</f>
        <v>BEARISH</v>
      </c>
      <c r="K1734" s="5" t="str">
        <f>OBV!G1734</f>
        <v>NEUTRAL</v>
      </c>
      <c r="L1734" s="5" t="str">
        <f>OBV!H1734</f>
        <v>NEUTRAL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16.5</v>
      </c>
      <c r="Q1734" s="8">
        <f t="shared" si="274"/>
        <v>18.725000000000001</v>
      </c>
      <c r="R1734" s="8">
        <f t="shared" si="275"/>
        <v>26.625</v>
      </c>
      <c r="S1734" s="8">
        <f t="shared" si="276"/>
        <v>23.675000000000001</v>
      </c>
      <c r="T1734" s="8">
        <f t="shared" si="277"/>
        <v>22.875</v>
      </c>
      <c r="U1734" s="7">
        <f t="shared" si="278"/>
        <v>23.008333333333336</v>
      </c>
      <c r="V1734" s="7">
        <f t="shared" si="279"/>
        <v>22.975000000000001</v>
      </c>
    </row>
    <row r="1735" spans="1:22" ht="13.5" x14ac:dyDescent="0.25">
      <c r="A1735" s="3">
        <f>RSI!A1735</f>
        <v>44834</v>
      </c>
      <c r="B1735" s="2">
        <f>RSI!B1735</f>
        <v>10.202</v>
      </c>
      <c r="C1735" s="2">
        <f>RSI!I1735</f>
        <v>50.786420481026219</v>
      </c>
      <c r="D1735" s="2">
        <f>MACD!E1735</f>
        <v>0.10041450656545514</v>
      </c>
      <c r="E1735" s="2">
        <f>MACD!F1735</f>
        <v>3.0298001710454072E-2</v>
      </c>
      <c r="F1735" s="2">
        <f>'Moving Avg'!D1735</f>
        <v>10.22992</v>
      </c>
      <c r="G1735" s="2">
        <f>'Moving Avg'!F1735</f>
        <v>10.313310000000001</v>
      </c>
      <c r="H1735" s="2">
        <f>'Moving Avg'!G1735</f>
        <v>10.026467999999999</v>
      </c>
      <c r="I1735" s="2">
        <f>'Moving Avg'!H1735</f>
        <v>9.7141570000000002</v>
      </c>
      <c r="J1735" s="5" t="str">
        <f>OBV!F1735</f>
        <v>BULLISH</v>
      </c>
      <c r="K1735" s="5" t="str">
        <f>OBV!G1735</f>
        <v>NEUTRAL</v>
      </c>
      <c r="L1735" s="5" t="str">
        <f>OBV!H1735</f>
        <v>NEUTRAL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49.5</v>
      </c>
      <c r="Q1735" s="8">
        <f t="shared" si="274"/>
        <v>23.675000000000001</v>
      </c>
      <c r="R1735" s="8">
        <f t="shared" si="275"/>
        <v>34.875</v>
      </c>
      <c r="S1735" s="8">
        <f t="shared" si="276"/>
        <v>38.525000000000006</v>
      </c>
      <c r="T1735" s="8">
        <f t="shared" si="277"/>
        <v>31.125</v>
      </c>
      <c r="U1735" s="7">
        <f t="shared" si="278"/>
        <v>32.358333333333334</v>
      </c>
      <c r="V1735" s="7">
        <f t="shared" si="279"/>
        <v>32.049999999999997</v>
      </c>
    </row>
    <row r="1736" spans="1:22" ht="13.5" x14ac:dyDescent="0.25">
      <c r="A1736" s="3">
        <f>RSI!A1736</f>
        <v>44837</v>
      </c>
      <c r="B1736" s="2">
        <f>RSI!B1736</f>
        <v>10.202</v>
      </c>
      <c r="C1736" s="2">
        <f>RSI!I1736</f>
        <v>50.786420481026219</v>
      </c>
      <c r="D1736" s="2">
        <f>MACD!E1736</f>
        <v>0.11272807686268038</v>
      </c>
      <c r="E1736" s="2">
        <f>MACD!F1736</f>
        <v>4.678401674089934E-2</v>
      </c>
      <c r="F1736" s="2">
        <f>'Moving Avg'!D1736</f>
        <v>10.22528</v>
      </c>
      <c r="G1736" s="2">
        <f>'Moving Avg'!F1736</f>
        <v>10.304</v>
      </c>
      <c r="H1736" s="2">
        <f>'Moving Avg'!G1736</f>
        <v>10.040433999999999</v>
      </c>
      <c r="I1736" s="2">
        <f>'Moving Avg'!H1736</f>
        <v>9.7211649999999992</v>
      </c>
      <c r="J1736" s="5" t="str">
        <f>OBV!F1736</f>
        <v>BULLISH</v>
      </c>
      <c r="K1736" s="5" t="str">
        <f>OBV!G1736</f>
        <v>NEUTRAL</v>
      </c>
      <c r="L1736" s="5" t="str">
        <f>OBV!H1736</f>
        <v>BULLISH DIVERGENCE</v>
      </c>
      <c r="M1736" s="7">
        <f t="shared" si="270"/>
        <v>25</v>
      </c>
      <c r="N1736" s="7">
        <f t="shared" si="271"/>
        <v>0</v>
      </c>
      <c r="O1736" s="7">
        <f t="shared" si="272"/>
        <v>50</v>
      </c>
      <c r="P1736" s="7">
        <f t="shared" si="273"/>
        <v>66.5</v>
      </c>
      <c r="Q1736" s="8">
        <f t="shared" si="274"/>
        <v>26.225000000000001</v>
      </c>
      <c r="R1736" s="8">
        <f t="shared" si="275"/>
        <v>39.125</v>
      </c>
      <c r="S1736" s="8">
        <f t="shared" si="276"/>
        <v>46.174999999999997</v>
      </c>
      <c r="T1736" s="8">
        <f t="shared" si="277"/>
        <v>35.375</v>
      </c>
      <c r="U1736" s="7">
        <f t="shared" si="278"/>
        <v>37.174999999999997</v>
      </c>
      <c r="V1736" s="7">
        <f t="shared" si="279"/>
        <v>36.724999999999994</v>
      </c>
    </row>
    <row r="1737" spans="1:22" ht="13.5" x14ac:dyDescent="0.25">
      <c r="A1737" s="3">
        <f>RSI!A1737</f>
        <v>44838</v>
      </c>
      <c r="B1737" s="2">
        <f>RSI!B1737</f>
        <v>10.202</v>
      </c>
      <c r="C1737" s="2">
        <f>RSI!I1737</f>
        <v>50.786420481026219</v>
      </c>
      <c r="D1737" s="2">
        <f>MACD!E1737</f>
        <v>8.9708474367769853E-2</v>
      </c>
      <c r="E1737" s="2">
        <f>MACD!F1737</f>
        <v>5.5368908266273442E-2</v>
      </c>
      <c r="F1737" s="2">
        <f>'Moving Avg'!D1737</f>
        <v>10.217519999999999</v>
      </c>
      <c r="G1737" s="2">
        <f>'Moving Avg'!F1737</f>
        <v>10.294690000000001</v>
      </c>
      <c r="H1737" s="2">
        <f>'Moving Avg'!G1737</f>
        <v>10.055175999999999</v>
      </c>
      <c r="I1737" s="2">
        <f>'Moving Avg'!H1737</f>
        <v>9.728529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  <c r="M1737" s="7">
        <f t="shared" si="270"/>
        <v>25</v>
      </c>
      <c r="N1737" s="7">
        <f t="shared" si="271"/>
        <v>0</v>
      </c>
      <c r="O1737" s="7">
        <f t="shared" si="272"/>
        <v>50</v>
      </c>
      <c r="P1737" s="7">
        <f t="shared" si="273"/>
        <v>16.5</v>
      </c>
      <c r="Q1737" s="8">
        <f t="shared" si="274"/>
        <v>18.725000000000001</v>
      </c>
      <c r="R1737" s="8">
        <f t="shared" si="275"/>
        <v>26.625</v>
      </c>
      <c r="S1737" s="8">
        <f t="shared" si="276"/>
        <v>23.675000000000001</v>
      </c>
      <c r="T1737" s="8">
        <f t="shared" si="277"/>
        <v>22.875</v>
      </c>
      <c r="U1737" s="7">
        <f t="shared" si="278"/>
        <v>23.008333333333336</v>
      </c>
      <c r="V1737" s="7">
        <f t="shared" si="279"/>
        <v>22.975000000000001</v>
      </c>
    </row>
    <row r="1738" spans="1:22" ht="13.5" x14ac:dyDescent="0.25">
      <c r="A1738" s="3">
        <f>RSI!A1738</f>
        <v>44839</v>
      </c>
      <c r="B1738" s="2">
        <f>RSI!B1738</f>
        <v>10.202</v>
      </c>
      <c r="C1738" s="2">
        <f>RSI!I1738</f>
        <v>50.786420481026212</v>
      </c>
      <c r="D1738" s="2">
        <f>MACD!E1738</f>
        <v>9.2885612306313092E-2</v>
      </c>
      <c r="E1738" s="2">
        <f>MACD!F1738</f>
        <v>6.2872249074281378E-2</v>
      </c>
      <c r="F1738" s="2">
        <f>'Moving Avg'!D1738</f>
        <v>10.209759999999999</v>
      </c>
      <c r="G1738" s="2">
        <f>'Moving Avg'!F1738</f>
        <v>10.284995</v>
      </c>
      <c r="H1738" s="2">
        <f>'Moving Avg'!G1738</f>
        <v>10.069917999999999</v>
      </c>
      <c r="I1738" s="2">
        <f>'Moving Avg'!H1738</f>
        <v>9.7356079999999992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16.5</v>
      </c>
      <c r="Q1738" s="8">
        <f t="shared" si="274"/>
        <v>18.725000000000001</v>
      </c>
      <c r="R1738" s="8">
        <f t="shared" si="275"/>
        <v>26.625</v>
      </c>
      <c r="S1738" s="8">
        <f t="shared" si="276"/>
        <v>23.675000000000001</v>
      </c>
      <c r="T1738" s="8">
        <f t="shared" si="277"/>
        <v>22.875</v>
      </c>
      <c r="U1738" s="7">
        <f t="shared" si="278"/>
        <v>23.008333333333336</v>
      </c>
      <c r="V1738" s="7">
        <f t="shared" si="279"/>
        <v>22.975000000000001</v>
      </c>
    </row>
    <row r="1739" spans="1:22" ht="13.5" x14ac:dyDescent="0.25">
      <c r="A1739" s="3">
        <f>RSI!A1739</f>
        <v>44840</v>
      </c>
      <c r="B1739" s="2">
        <f>RSI!B1739</f>
        <v>10.225199999999999</v>
      </c>
      <c r="C1739" s="2">
        <f>RSI!I1739</f>
        <v>53.109861102640281</v>
      </c>
      <c r="D1739" s="2">
        <f>MACD!E1739</f>
        <v>8.3096924226181201E-2</v>
      </c>
      <c r="E1739" s="2">
        <f>MACD!F1739</f>
        <v>6.691718410466134E-2</v>
      </c>
      <c r="F1739" s="2">
        <f>'Moving Avg'!D1739</f>
        <v>10.20664</v>
      </c>
      <c r="G1739" s="2">
        <f>'Moving Avg'!F1739</f>
        <v>10.276460000000002</v>
      </c>
      <c r="H1739" s="2">
        <f>'Moving Avg'!G1739</f>
        <v>10.080467999999998</v>
      </c>
      <c r="I1739" s="2">
        <f>'Moving Avg'!H1739</f>
        <v>9.7428384999999977</v>
      </c>
      <c r="J1739" s="5" t="str">
        <f>OBV!F1739</f>
        <v>BULLISH</v>
      </c>
      <c r="K1739" s="5" t="str">
        <f>OBV!G1739</f>
        <v>NEUTRAL</v>
      </c>
      <c r="L1739" s="5" t="str">
        <f>OBV!H1739</f>
        <v>BULLISH DIVERGENCE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66.5</v>
      </c>
      <c r="Q1739" s="8">
        <f t="shared" si="274"/>
        <v>26.225000000000001</v>
      </c>
      <c r="R1739" s="8">
        <f t="shared" si="275"/>
        <v>39.125</v>
      </c>
      <c r="S1739" s="8">
        <f t="shared" si="276"/>
        <v>46.174999999999997</v>
      </c>
      <c r="T1739" s="8">
        <f t="shared" si="277"/>
        <v>35.375</v>
      </c>
      <c r="U1739" s="7">
        <f t="shared" si="278"/>
        <v>37.174999999999997</v>
      </c>
      <c r="V1739" s="7">
        <f t="shared" si="279"/>
        <v>36.724999999999994</v>
      </c>
    </row>
    <row r="1740" spans="1:22" ht="13.5" x14ac:dyDescent="0.25">
      <c r="A1740" s="3">
        <f>RSI!A1740</f>
        <v>44841</v>
      </c>
      <c r="B1740" s="2">
        <f>RSI!B1740</f>
        <v>10.1942</v>
      </c>
      <c r="C1740" s="2">
        <f>RSI!I1740</f>
        <v>49.731277779580942</v>
      </c>
      <c r="D1740" s="2">
        <f>MACD!E1740</f>
        <v>7.0985593972789474E-2</v>
      </c>
      <c r="E1740" s="2">
        <f>MACD!F1740</f>
        <v>6.7730866078286975E-2</v>
      </c>
      <c r="F1740" s="2">
        <f>'Moving Avg'!D1740</f>
        <v>10.205080000000001</v>
      </c>
      <c r="G1740" s="2">
        <f>'Moving Avg'!F1740</f>
        <v>10.267150000000001</v>
      </c>
      <c r="H1740" s="2">
        <f>'Moving Avg'!G1740</f>
        <v>10.090243999999998</v>
      </c>
      <c r="I1740" s="2">
        <f>'Moving Avg'!H1740</f>
        <v>9.7482039999999976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66.5</v>
      </c>
      <c r="Q1740" s="8">
        <f t="shared" si="274"/>
        <v>26.225000000000001</v>
      </c>
      <c r="R1740" s="8">
        <f t="shared" si="275"/>
        <v>39.125</v>
      </c>
      <c r="S1740" s="8">
        <f t="shared" si="276"/>
        <v>46.174999999999997</v>
      </c>
      <c r="T1740" s="8">
        <f t="shared" si="277"/>
        <v>35.375</v>
      </c>
      <c r="U1740" s="7">
        <f t="shared" si="278"/>
        <v>37.174999999999997</v>
      </c>
      <c r="V1740" s="7">
        <f t="shared" si="279"/>
        <v>36.724999999999994</v>
      </c>
    </row>
    <row r="1741" spans="1:22" ht="13.5" x14ac:dyDescent="0.25">
      <c r="A1741" s="3">
        <f>RSI!A1741</f>
        <v>44844</v>
      </c>
      <c r="B1741" s="2">
        <f>RSI!B1741</f>
        <v>10.202</v>
      </c>
      <c r="C1741" s="2">
        <f>RSI!I1741</f>
        <v>50.583106929421476</v>
      </c>
      <c r="D1741" s="2">
        <f>MACD!E1741</f>
        <v>6.3768049256053061E-2</v>
      </c>
      <c r="E1741" s="2">
        <f>MACD!F1741</f>
        <v>6.69383027138402E-2</v>
      </c>
      <c r="F1741" s="2">
        <f>'Moving Avg'!D1741</f>
        <v>10.205079999999999</v>
      </c>
      <c r="G1741" s="2">
        <f>'Moving Avg'!F1741</f>
        <v>10.257065000000001</v>
      </c>
      <c r="H1741" s="2">
        <f>'Moving Avg'!G1741</f>
        <v>10.097227999999999</v>
      </c>
      <c r="I1741" s="2">
        <f>'Moving Avg'!H1741</f>
        <v>9.7536799999999957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  <c r="M1741" s="7">
        <f t="shared" si="270"/>
        <v>25</v>
      </c>
      <c r="N1741" s="7">
        <f t="shared" si="271"/>
        <v>45</v>
      </c>
      <c r="O1741" s="7">
        <f t="shared" si="272"/>
        <v>50</v>
      </c>
      <c r="P1741" s="7">
        <f t="shared" si="273"/>
        <v>49.5</v>
      </c>
      <c r="Q1741" s="8">
        <f t="shared" si="274"/>
        <v>39.424999999999997</v>
      </c>
      <c r="R1741" s="8">
        <f t="shared" si="275"/>
        <v>43.875</v>
      </c>
      <c r="S1741" s="8">
        <f t="shared" si="276"/>
        <v>45.275000000000006</v>
      </c>
      <c r="T1741" s="8">
        <f t="shared" si="277"/>
        <v>42.375</v>
      </c>
      <c r="U1741" s="7">
        <f t="shared" si="278"/>
        <v>42.858333333333327</v>
      </c>
      <c r="V1741" s="7">
        <f t="shared" si="279"/>
        <v>42.737499999999997</v>
      </c>
    </row>
    <row r="1742" spans="1:22" ht="13.5" x14ac:dyDescent="0.25">
      <c r="A1742" s="3">
        <f>RSI!A1742</f>
        <v>44845</v>
      </c>
      <c r="B1742" s="2">
        <f>RSI!B1742</f>
        <v>10.046799999999999</v>
      </c>
      <c r="C1742" s="2">
        <f>RSI!I1742</f>
        <v>37.108642401146774</v>
      </c>
      <c r="D1742" s="2">
        <f>MACD!E1742</f>
        <v>7.1547260098997256E-2</v>
      </c>
      <c r="E1742" s="2">
        <f>MACD!F1742</f>
        <v>6.786009419087162E-2</v>
      </c>
      <c r="F1742" s="2">
        <f>'Moving Avg'!D1742</f>
        <v>10.17404</v>
      </c>
      <c r="G1742" s="2">
        <f>'Moving Avg'!F1742</f>
        <v>10.239995</v>
      </c>
      <c r="H1742" s="2">
        <f>'Moving Avg'!G1742</f>
        <v>10.101108</v>
      </c>
      <c r="I1742" s="2">
        <f>'Moving Avg'!H1742</f>
        <v>9.7581304999999965</v>
      </c>
      <c r="J1742" s="5" t="str">
        <f>OBV!F1742</f>
        <v>BULLISH</v>
      </c>
      <c r="K1742" s="5" t="str">
        <f>OBV!G1742</f>
        <v>NEUTRAL</v>
      </c>
      <c r="L1742" s="5" t="str">
        <f>OBV!H1742</f>
        <v>BULLISH DIVERGENCE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66.5</v>
      </c>
      <c r="Q1742" s="8">
        <f t="shared" si="274"/>
        <v>26.225000000000001</v>
      </c>
      <c r="R1742" s="8">
        <f t="shared" si="275"/>
        <v>39.125</v>
      </c>
      <c r="S1742" s="8">
        <f t="shared" si="276"/>
        <v>46.174999999999997</v>
      </c>
      <c r="T1742" s="8">
        <f t="shared" si="277"/>
        <v>35.375</v>
      </c>
      <c r="U1742" s="7">
        <f t="shared" si="278"/>
        <v>37.174999999999997</v>
      </c>
      <c r="V1742" s="7">
        <f t="shared" si="279"/>
        <v>36.724999999999994</v>
      </c>
    </row>
    <row r="1743" spans="1:22" ht="13.5" x14ac:dyDescent="0.25">
      <c r="A1743" s="3">
        <f>RSI!A1743</f>
        <v>44846</v>
      </c>
      <c r="B1743" s="2">
        <f>RSI!B1743</f>
        <v>10.202</v>
      </c>
      <c r="C1743" s="2">
        <f>RSI!I1743</f>
        <v>51.128569338652753</v>
      </c>
      <c r="D1743" s="2">
        <f>MACD!E1743</f>
        <v>6.754125993208504E-2</v>
      </c>
      <c r="E1743" s="2">
        <f>MACD!F1743</f>
        <v>6.779632733911431E-2</v>
      </c>
      <c r="F1743" s="2">
        <f>'Moving Avg'!D1743</f>
        <v>10.17404</v>
      </c>
      <c r="G1743" s="2">
        <f>'Moving Avg'!F1743</f>
        <v>10.231075000000001</v>
      </c>
      <c r="H1743" s="2">
        <f>'Moving Avg'!G1743</f>
        <v>10.110884</v>
      </c>
      <c r="I1743" s="2">
        <f>'Moving Avg'!H1743</f>
        <v>9.7633569999999956</v>
      </c>
      <c r="J1743" s="5" t="str">
        <f>OBV!F1743</f>
        <v>BULLISH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45</v>
      </c>
      <c r="O1743" s="7">
        <f t="shared" si="272"/>
        <v>50</v>
      </c>
      <c r="P1743" s="7">
        <f t="shared" si="273"/>
        <v>49.5</v>
      </c>
      <c r="Q1743" s="8">
        <f t="shared" si="274"/>
        <v>39.424999999999997</v>
      </c>
      <c r="R1743" s="8">
        <f t="shared" si="275"/>
        <v>43.875</v>
      </c>
      <c r="S1743" s="8">
        <f t="shared" si="276"/>
        <v>45.275000000000006</v>
      </c>
      <c r="T1743" s="8">
        <f t="shared" si="277"/>
        <v>42.375</v>
      </c>
      <c r="U1743" s="7">
        <f t="shared" si="278"/>
        <v>42.858333333333327</v>
      </c>
      <c r="V1743" s="7">
        <f t="shared" si="279"/>
        <v>42.737499999999997</v>
      </c>
    </row>
    <row r="1744" spans="1:22" ht="13.5" x14ac:dyDescent="0.25">
      <c r="A1744" s="3">
        <f>RSI!A1744</f>
        <v>44847</v>
      </c>
      <c r="B1744" s="2">
        <f>RSI!B1744</f>
        <v>10.1942</v>
      </c>
      <c r="C1744" s="2">
        <f>RSI!I1744</f>
        <v>50.51903608303607</v>
      </c>
      <c r="D1744" s="2">
        <f>MACD!E1744</f>
        <v>6.4652897864766246E-2</v>
      </c>
      <c r="E1744" s="2">
        <f>MACD!F1744</f>
        <v>6.7167641444244697E-2</v>
      </c>
      <c r="F1744" s="2">
        <f>'Moving Avg'!D1744</f>
        <v>10.16784</v>
      </c>
      <c r="G1744" s="2">
        <f>'Moving Avg'!F1744</f>
        <v>10.224869999999999</v>
      </c>
      <c r="H1744" s="2">
        <f>'Moving Avg'!G1744</f>
        <v>10.120504000000002</v>
      </c>
      <c r="I1744" s="2">
        <f>'Moving Avg'!H1744</f>
        <v>9.7662284999999951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  <c r="M1744" s="7">
        <f t="shared" si="270"/>
        <v>25</v>
      </c>
      <c r="N1744" s="7">
        <f t="shared" si="271"/>
        <v>45</v>
      </c>
      <c r="O1744" s="7">
        <f t="shared" si="272"/>
        <v>50</v>
      </c>
      <c r="P1744" s="7">
        <f t="shared" si="273"/>
        <v>16.5</v>
      </c>
      <c r="Q1744" s="8">
        <f t="shared" si="274"/>
        <v>34.475000000000001</v>
      </c>
      <c r="R1744" s="8">
        <f t="shared" si="275"/>
        <v>35.625</v>
      </c>
      <c r="S1744" s="8">
        <f t="shared" si="276"/>
        <v>30.425000000000001</v>
      </c>
      <c r="T1744" s="8">
        <f t="shared" si="277"/>
        <v>34.125</v>
      </c>
      <c r="U1744" s="7">
        <f t="shared" si="278"/>
        <v>33.508333333333333</v>
      </c>
      <c r="V1744" s="7">
        <f t="shared" si="279"/>
        <v>33.662499999999994</v>
      </c>
    </row>
    <row r="1745" spans="1:22" ht="13.5" x14ac:dyDescent="0.25">
      <c r="A1745" s="3">
        <f>RSI!A1745</f>
        <v>44848</v>
      </c>
      <c r="B1745" s="2">
        <f>RSI!B1745</f>
        <v>10.007999999999999</v>
      </c>
      <c r="C1745" s="2">
        <f>RSI!I1745</f>
        <v>38.668022734388991</v>
      </c>
      <c r="D1745" s="2">
        <f>MACD!E1745</f>
        <v>7.0007566924676468E-2</v>
      </c>
      <c r="E1745" s="2">
        <f>MACD!F1745</f>
        <v>6.7735626540331051E-2</v>
      </c>
      <c r="F1745" s="2">
        <f>'Moving Avg'!D1745</f>
        <v>10.130600000000001</v>
      </c>
      <c r="G1745" s="2">
        <f>'Moving Avg'!F1745</f>
        <v>10.206250000000001</v>
      </c>
      <c r="H1745" s="2">
        <f>'Moving Avg'!G1745</f>
        <v>10.124382000000002</v>
      </c>
      <c r="I1745" s="2">
        <f>'Moving Avg'!H1745</f>
        <v>9.768346999999995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16.5</v>
      </c>
      <c r="Q1745" s="8">
        <f t="shared" si="274"/>
        <v>18.725000000000001</v>
      </c>
      <c r="R1745" s="8">
        <f t="shared" si="275"/>
        <v>26.625</v>
      </c>
      <c r="S1745" s="8">
        <f t="shared" si="276"/>
        <v>23.675000000000001</v>
      </c>
      <c r="T1745" s="8">
        <f t="shared" si="277"/>
        <v>22.875</v>
      </c>
      <c r="U1745" s="7">
        <f t="shared" si="278"/>
        <v>23.008333333333336</v>
      </c>
      <c r="V1745" s="7">
        <f t="shared" si="279"/>
        <v>22.975000000000001</v>
      </c>
    </row>
    <row r="1746" spans="1:22" ht="13.5" x14ac:dyDescent="0.25">
      <c r="A1746" s="3">
        <f>RSI!A1746</f>
        <v>44851</v>
      </c>
      <c r="B1746" s="2">
        <f>RSI!B1746</f>
        <v>10.007999999999999</v>
      </c>
      <c r="C1746" s="2">
        <f>RSI!I1746</f>
        <v>38.668022734388991</v>
      </c>
      <c r="D1746" s="2">
        <f>MACD!E1746</f>
        <v>7.5615839641988813E-2</v>
      </c>
      <c r="E1746" s="2">
        <f>MACD!F1746</f>
        <v>6.9311669160662615E-2</v>
      </c>
      <c r="F1746" s="2">
        <f>'Moving Avg'!D1746</f>
        <v>10.091799999999997</v>
      </c>
      <c r="G1746" s="2">
        <f>'Moving Avg'!F1746</f>
        <v>10.18763</v>
      </c>
      <c r="H1746" s="2">
        <f>'Moving Avg'!G1746</f>
        <v>10.128260000000001</v>
      </c>
      <c r="I1746" s="2">
        <f>'Moving Avg'!H1746</f>
        <v>9.7720334999999956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16.5</v>
      </c>
      <c r="Q1746" s="8">
        <f t="shared" si="274"/>
        <v>18.725000000000001</v>
      </c>
      <c r="R1746" s="8">
        <f t="shared" si="275"/>
        <v>26.625</v>
      </c>
      <c r="S1746" s="8">
        <f t="shared" si="276"/>
        <v>23.675000000000001</v>
      </c>
      <c r="T1746" s="8">
        <f t="shared" si="277"/>
        <v>22.875</v>
      </c>
      <c r="U1746" s="7">
        <f t="shared" si="278"/>
        <v>23.008333333333336</v>
      </c>
      <c r="V1746" s="7">
        <f t="shared" si="279"/>
        <v>22.975000000000001</v>
      </c>
    </row>
    <row r="1747" spans="1:22" ht="13.5" x14ac:dyDescent="0.25">
      <c r="A1747" s="3">
        <f>RSI!A1747</f>
        <v>44852</v>
      </c>
      <c r="B1747" s="2">
        <f>RSI!B1747</f>
        <v>9.9304000000000006</v>
      </c>
      <c r="C1747" s="2">
        <f>RSI!I1747</f>
        <v>34.730175849875096</v>
      </c>
      <c r="D1747" s="2">
        <f>MACD!E1747</f>
        <v>8.7107040891826415E-2</v>
      </c>
      <c r="E1747" s="2">
        <f>MACD!F1747</f>
        <v>7.2870743506895375E-2</v>
      </c>
      <c r="F1747" s="2">
        <f>'Moving Avg'!D1747</f>
        <v>10.068519999999999</v>
      </c>
      <c r="G1747" s="2">
        <f>'Moving Avg'!F1747</f>
        <v>10.175989999999999</v>
      </c>
      <c r="H1747" s="2">
        <f>'Moving Avg'!G1747</f>
        <v>10.128260000000001</v>
      </c>
      <c r="I1747" s="2">
        <f>'Moving Avg'!H1747</f>
        <v>9.775901999999995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0</v>
      </c>
      <c r="Q1747" s="8">
        <f t="shared" si="274"/>
        <v>16.25</v>
      </c>
      <c r="R1747" s="8">
        <f t="shared" si="275"/>
        <v>22.5</v>
      </c>
      <c r="S1747" s="8">
        <f t="shared" si="276"/>
        <v>16.25</v>
      </c>
      <c r="T1747" s="8">
        <f t="shared" si="277"/>
        <v>18.75</v>
      </c>
      <c r="U1747" s="7">
        <f t="shared" si="278"/>
        <v>18.333333333333332</v>
      </c>
      <c r="V1747" s="7">
        <f t="shared" si="279"/>
        <v>18.4375</v>
      </c>
    </row>
    <row r="1748" spans="1:22" ht="13.5" x14ac:dyDescent="0.25">
      <c r="A1748" s="3">
        <f>RSI!A1748</f>
        <v>44853</v>
      </c>
      <c r="B1748" s="2">
        <f>RSI!B1748</f>
        <v>9.9304000000000006</v>
      </c>
      <c r="C1748" s="2">
        <f>RSI!I1748</f>
        <v>34.730175849875096</v>
      </c>
      <c r="D1748" s="2">
        <f>MACD!E1748</f>
        <v>9.8212602658602322E-2</v>
      </c>
      <c r="E1748" s="2">
        <f>MACD!F1748</f>
        <v>7.793911533723677E-2</v>
      </c>
      <c r="F1748" s="2">
        <f>'Moving Avg'!D1748</f>
        <v>10.014199999999999</v>
      </c>
      <c r="G1748" s="2">
        <f>'Moving Avg'!F1748</f>
        <v>10.156979999999999</v>
      </c>
      <c r="H1748" s="2">
        <f>'Moving Avg'!G1748</f>
        <v>10.128260000000001</v>
      </c>
      <c r="I1748" s="2">
        <f>'Moving Avg'!H1748</f>
        <v>9.7792359999999956</v>
      </c>
      <c r="J1748" s="5" t="str">
        <f>OBV!F1748</f>
        <v>BEARISH</v>
      </c>
      <c r="K1748" s="5" t="str">
        <f>OBV!G1748</f>
        <v>WEAK</v>
      </c>
      <c r="L1748" s="5" t="str">
        <f>OBV!H1748</f>
        <v>CONFIRMED BEARISH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0</v>
      </c>
      <c r="Q1748" s="8">
        <f t="shared" si="274"/>
        <v>16.25</v>
      </c>
      <c r="R1748" s="8">
        <f t="shared" si="275"/>
        <v>22.5</v>
      </c>
      <c r="S1748" s="8">
        <f t="shared" si="276"/>
        <v>16.25</v>
      </c>
      <c r="T1748" s="8">
        <f t="shared" si="277"/>
        <v>18.75</v>
      </c>
      <c r="U1748" s="7">
        <f t="shared" si="278"/>
        <v>18.333333333333332</v>
      </c>
      <c r="V1748" s="7">
        <f t="shared" si="279"/>
        <v>18.4375</v>
      </c>
    </row>
    <row r="1749" spans="1:22" ht="13.5" x14ac:dyDescent="0.25">
      <c r="A1749" s="3">
        <f>RSI!A1749</f>
        <v>44854</v>
      </c>
      <c r="B1749" s="2">
        <f>RSI!B1749</f>
        <v>9.9692000000000007</v>
      </c>
      <c r="C1749" s="2">
        <f>RSI!I1749</f>
        <v>38.369667616346817</v>
      </c>
      <c r="D1749" s="2">
        <f>MACD!E1749</f>
        <v>0.10958462281594805</v>
      </c>
      <c r="E1749" s="2">
        <f>MACD!F1749</f>
        <v>8.4268216832979026E-2</v>
      </c>
      <c r="F1749" s="2">
        <f>'Moving Avg'!D1749</f>
        <v>9.969199999999999</v>
      </c>
      <c r="G1749" s="2">
        <f>'Moving Avg'!F1749</f>
        <v>10.1434</v>
      </c>
      <c r="H1749" s="2">
        <f>'Moving Avg'!G1749</f>
        <v>10.130587999999999</v>
      </c>
      <c r="I1749" s="2">
        <f>'Moving Avg'!H1749</f>
        <v>9.7833339999999946</v>
      </c>
      <c r="J1749" s="5" t="str">
        <f>OBV!F1749</f>
        <v>BEARISH</v>
      </c>
      <c r="K1749" s="5" t="str">
        <f>OBV!G1749</f>
        <v>WEAK</v>
      </c>
      <c r="L1749" s="5" t="str">
        <f>OBV!H1749</f>
        <v>CONFIRMED BEARISH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0</v>
      </c>
      <c r="Q1749" s="8">
        <f t="shared" si="274"/>
        <v>16.25</v>
      </c>
      <c r="R1749" s="8">
        <f t="shared" si="275"/>
        <v>22.5</v>
      </c>
      <c r="S1749" s="8">
        <f t="shared" si="276"/>
        <v>16.25</v>
      </c>
      <c r="T1749" s="8">
        <f t="shared" si="277"/>
        <v>18.75</v>
      </c>
      <c r="U1749" s="7">
        <f t="shared" si="278"/>
        <v>18.333333333333332</v>
      </c>
      <c r="V1749" s="7">
        <f t="shared" si="279"/>
        <v>18.4375</v>
      </c>
    </row>
    <row r="1750" spans="1:22" ht="13.5" x14ac:dyDescent="0.25">
      <c r="A1750" s="3">
        <f>RSI!A1750</f>
        <v>44855</v>
      </c>
      <c r="B1750" s="2">
        <f>RSI!B1750</f>
        <v>10.007999999999999</v>
      </c>
      <c r="C1750" s="2">
        <f>RSI!I1750</f>
        <v>41.860919180288164</v>
      </c>
      <c r="D1750" s="2">
        <f>MACD!E1750</f>
        <v>0.11251957168206239</v>
      </c>
      <c r="E1750" s="2">
        <f>MACD!F1750</f>
        <v>8.991848780279571E-2</v>
      </c>
      <c r="F1750" s="2">
        <f>'Moving Avg'!D1750</f>
        <v>9.9692000000000007</v>
      </c>
      <c r="G1750" s="2">
        <f>'Moving Avg'!F1750</f>
        <v>10.133700000000001</v>
      </c>
      <c r="H1750" s="2">
        <f>'Moving Avg'!G1750</f>
        <v>10.133692</v>
      </c>
      <c r="I1750" s="2">
        <f>'Moving Avg'!H1750</f>
        <v>9.7870914999999954</v>
      </c>
      <c r="J1750" s="5" t="str">
        <f>OBV!F1750</f>
        <v>BEARISH</v>
      </c>
      <c r="K1750" s="5" t="str">
        <f>OBV!G1750</f>
        <v>WEAK</v>
      </c>
      <c r="L1750" s="5" t="str">
        <f>OBV!H1750</f>
        <v>NEUTRAL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0</v>
      </c>
      <c r="Q1750" s="8">
        <f t="shared" si="274"/>
        <v>16.25</v>
      </c>
      <c r="R1750" s="8">
        <f t="shared" si="275"/>
        <v>22.5</v>
      </c>
      <c r="S1750" s="8">
        <f t="shared" si="276"/>
        <v>16.25</v>
      </c>
      <c r="T1750" s="8">
        <f t="shared" si="277"/>
        <v>18.75</v>
      </c>
      <c r="U1750" s="7">
        <f t="shared" si="278"/>
        <v>18.333333333333332</v>
      </c>
      <c r="V1750" s="7">
        <f t="shared" si="279"/>
        <v>18.4375</v>
      </c>
    </row>
    <row r="1751" spans="1:22" ht="13.5" x14ac:dyDescent="0.25">
      <c r="A1751" s="3">
        <f>RSI!A1751</f>
        <v>44858</v>
      </c>
      <c r="B1751" s="2">
        <f>RSI!B1751</f>
        <v>10.085599999999999</v>
      </c>
      <c r="C1751" s="2">
        <f>RSI!I1751</f>
        <v>48.183175598887239</v>
      </c>
      <c r="D1751" s="2">
        <f>MACD!E1751</f>
        <v>0.11111054789702912</v>
      </c>
      <c r="E1751" s="2">
        <f>MACD!F1751</f>
        <v>9.4156899821642409E-2</v>
      </c>
      <c r="F1751" s="2">
        <f>'Moving Avg'!D1751</f>
        <v>9.9847199999999994</v>
      </c>
      <c r="G1751" s="2">
        <f>'Moving Avg'!F1751</f>
        <v>10.126720000000001</v>
      </c>
      <c r="H1751" s="2">
        <f>'Moving Avg'!G1751</f>
        <v>10.139898000000001</v>
      </c>
      <c r="I1751" s="2">
        <f>'Moving Avg'!H1751</f>
        <v>9.7912369999999971</v>
      </c>
      <c r="J1751" s="5" t="str">
        <f>OBV!F1751</f>
        <v>BEARISH</v>
      </c>
      <c r="K1751" s="5" t="str">
        <f>OBV!G1751</f>
        <v>WEAK</v>
      </c>
      <c r="L1751" s="5" t="str">
        <f>OBV!H1751</f>
        <v>BEARISH DIVERGENCE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0</v>
      </c>
      <c r="Q1751" s="8">
        <f t="shared" si="274"/>
        <v>16.25</v>
      </c>
      <c r="R1751" s="8">
        <f t="shared" si="275"/>
        <v>22.5</v>
      </c>
      <c r="S1751" s="8">
        <f t="shared" si="276"/>
        <v>16.25</v>
      </c>
      <c r="T1751" s="8">
        <f t="shared" si="277"/>
        <v>18.75</v>
      </c>
      <c r="U1751" s="7">
        <f t="shared" si="278"/>
        <v>18.333333333333332</v>
      </c>
      <c r="V1751" s="7">
        <f t="shared" si="279"/>
        <v>18.4375</v>
      </c>
    </row>
    <row r="1752" spans="1:22" ht="13.5" x14ac:dyDescent="0.25">
      <c r="A1752" s="3">
        <f>RSI!A1752</f>
        <v>44859</v>
      </c>
      <c r="B1752" s="2">
        <f>RSI!B1752</f>
        <v>10.085599999999999</v>
      </c>
      <c r="C1752" s="2">
        <f>RSI!I1752</f>
        <v>48.183175598887239</v>
      </c>
      <c r="D1752" s="2">
        <f>MACD!E1752</f>
        <v>8.6189967462635408E-2</v>
      </c>
      <c r="E1752" s="2">
        <f>MACD!F1752</f>
        <v>9.2563513349841017E-2</v>
      </c>
      <c r="F1752" s="2">
        <f>'Moving Avg'!D1752</f>
        <v>10.01576</v>
      </c>
      <c r="G1752" s="2">
        <f>'Moving Avg'!F1752</f>
        <v>10.11896</v>
      </c>
      <c r="H1752" s="2">
        <f>'Moving Avg'!G1752</f>
        <v>10.145327999999999</v>
      </c>
      <c r="I1752" s="2">
        <f>'Moving Avg'!H1752</f>
        <v>9.7953824999999934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45</v>
      </c>
      <c r="O1752" s="7">
        <f t="shared" si="272"/>
        <v>50</v>
      </c>
      <c r="P1752" s="7">
        <f t="shared" si="273"/>
        <v>83.5</v>
      </c>
      <c r="Q1752" s="8">
        <f t="shared" si="274"/>
        <v>44.524999999999999</v>
      </c>
      <c r="R1752" s="8">
        <f t="shared" si="275"/>
        <v>52.375</v>
      </c>
      <c r="S1752" s="8">
        <f t="shared" si="276"/>
        <v>60.575000000000003</v>
      </c>
      <c r="T1752" s="8">
        <f t="shared" si="277"/>
        <v>50.875</v>
      </c>
      <c r="U1752" s="7">
        <f t="shared" si="278"/>
        <v>52.491666666666674</v>
      </c>
      <c r="V1752" s="7">
        <f t="shared" si="279"/>
        <v>52.087500000000006</v>
      </c>
    </row>
    <row r="1753" spans="1:22" ht="13.5" x14ac:dyDescent="0.25">
      <c r="A1753" s="3">
        <f>RSI!A1753</f>
        <v>44860</v>
      </c>
      <c r="B1753" s="2">
        <f>RSI!B1753</f>
        <v>10.085599999999999</v>
      </c>
      <c r="C1753" s="2">
        <f>RSI!I1753</f>
        <v>48.183175598887246</v>
      </c>
      <c r="D1753" s="2">
        <f>MACD!E1753</f>
        <v>8.9117832165458211E-2</v>
      </c>
      <c r="E1753" s="2">
        <f>MACD!F1753</f>
        <v>9.1874377112964464E-2</v>
      </c>
      <c r="F1753" s="2">
        <f>'Moving Avg'!D1753</f>
        <v>10.046799999999999</v>
      </c>
      <c r="G1753" s="2">
        <f>'Moving Avg'!F1753</f>
        <v>10.1112</v>
      </c>
      <c r="H1753" s="2">
        <f>'Moving Avg'!G1753</f>
        <v>10.149984</v>
      </c>
      <c r="I1753" s="2">
        <f>'Moving Avg'!H1753</f>
        <v>9.8004189999999944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45</v>
      </c>
      <c r="O1753" s="7">
        <f t="shared" si="272"/>
        <v>50</v>
      </c>
      <c r="P1753" s="7">
        <f t="shared" si="273"/>
        <v>83.5</v>
      </c>
      <c r="Q1753" s="8">
        <f t="shared" si="274"/>
        <v>44.524999999999999</v>
      </c>
      <c r="R1753" s="8">
        <f t="shared" si="275"/>
        <v>52.375</v>
      </c>
      <c r="S1753" s="8">
        <f t="shared" si="276"/>
        <v>60.575000000000003</v>
      </c>
      <c r="T1753" s="8">
        <f t="shared" si="277"/>
        <v>50.875</v>
      </c>
      <c r="U1753" s="7">
        <f t="shared" si="278"/>
        <v>52.491666666666674</v>
      </c>
      <c r="V1753" s="7">
        <f t="shared" si="279"/>
        <v>52.087500000000006</v>
      </c>
    </row>
    <row r="1754" spans="1:22" ht="13.5" x14ac:dyDescent="0.25">
      <c r="A1754" s="3">
        <f>RSI!A1754</f>
        <v>44861</v>
      </c>
      <c r="B1754" s="2">
        <f>RSI!B1754</f>
        <v>10.085599999999999</v>
      </c>
      <c r="C1754" s="2">
        <f>RSI!I1754</f>
        <v>48.183175598887246</v>
      </c>
      <c r="D1754" s="2">
        <f>MACD!E1754</f>
        <v>9.0522651152962652E-2</v>
      </c>
      <c r="E1754" s="2">
        <f>MACD!F1754</f>
        <v>9.1604031920964113E-2</v>
      </c>
      <c r="F1754" s="2">
        <f>'Moving Avg'!D1754</f>
        <v>10.070079999999999</v>
      </c>
      <c r="G1754" s="2">
        <f>'Moving Avg'!F1754</f>
        <v>10.103439999999999</v>
      </c>
      <c r="H1754" s="2">
        <f>'Moving Avg'!G1754</f>
        <v>10.153088</v>
      </c>
      <c r="I1754" s="2">
        <f>'Moving Avg'!H1754</f>
        <v>9.8049209999999949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45</v>
      </c>
      <c r="O1754" s="7">
        <f t="shared" si="272"/>
        <v>50</v>
      </c>
      <c r="P1754" s="7">
        <f t="shared" si="273"/>
        <v>83.5</v>
      </c>
      <c r="Q1754" s="8">
        <f t="shared" si="274"/>
        <v>44.524999999999999</v>
      </c>
      <c r="R1754" s="8">
        <f t="shared" si="275"/>
        <v>52.375</v>
      </c>
      <c r="S1754" s="8">
        <f t="shared" si="276"/>
        <v>60.575000000000003</v>
      </c>
      <c r="T1754" s="8">
        <f t="shared" si="277"/>
        <v>50.875</v>
      </c>
      <c r="U1754" s="7">
        <f t="shared" si="278"/>
        <v>52.491666666666674</v>
      </c>
      <c r="V1754" s="7">
        <f t="shared" si="279"/>
        <v>52.087500000000006</v>
      </c>
    </row>
    <row r="1755" spans="1:22" ht="13.5" x14ac:dyDescent="0.25">
      <c r="A1755" s="3">
        <f>RSI!A1755</f>
        <v>44862</v>
      </c>
      <c r="B1755" s="2">
        <f>RSI!B1755</f>
        <v>10.085599999999999</v>
      </c>
      <c r="C1755" s="2">
        <f>RSI!I1755</f>
        <v>48.183175598887246</v>
      </c>
      <c r="D1755" s="2">
        <f>MACD!E1755</f>
        <v>6.3183148637158126E-2</v>
      </c>
      <c r="E1755" s="2">
        <f>MACD!F1755</f>
        <v>8.5919855264202913E-2</v>
      </c>
      <c r="F1755" s="2">
        <f>'Moving Avg'!D1755</f>
        <v>10.085599999999999</v>
      </c>
      <c r="G1755" s="2">
        <f>'Moving Avg'!F1755</f>
        <v>10.097620000000001</v>
      </c>
      <c r="H1755" s="2">
        <f>'Moving Avg'!G1755</f>
        <v>10.156191999999999</v>
      </c>
      <c r="I1755" s="2">
        <f>'Moving Avg'!H1755</f>
        <v>9.8094229999999918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100</v>
      </c>
      <c r="O1755" s="7">
        <f t="shared" si="272"/>
        <v>50</v>
      </c>
      <c r="P1755" s="7">
        <f t="shared" si="273"/>
        <v>83.5</v>
      </c>
      <c r="Q1755" s="8">
        <f t="shared" si="274"/>
        <v>63.774999999999999</v>
      </c>
      <c r="R1755" s="8">
        <f t="shared" si="275"/>
        <v>63.375</v>
      </c>
      <c r="S1755" s="8">
        <f t="shared" si="276"/>
        <v>68.825000000000003</v>
      </c>
      <c r="T1755" s="8">
        <f t="shared" si="277"/>
        <v>64.625</v>
      </c>
      <c r="U1755" s="7">
        <f t="shared" si="278"/>
        <v>65.325000000000003</v>
      </c>
      <c r="V1755" s="7">
        <f t="shared" si="279"/>
        <v>65.150000000000006</v>
      </c>
    </row>
    <row r="1756" spans="1:22" ht="13.5" x14ac:dyDescent="0.25">
      <c r="A1756" s="3">
        <f>RSI!A1756</f>
        <v>44865</v>
      </c>
      <c r="B1756" s="2">
        <f>RSI!B1756</f>
        <v>10.085599999999999</v>
      </c>
      <c r="C1756" s="2">
        <f>RSI!I1756</f>
        <v>48.183175598887246</v>
      </c>
      <c r="D1756" s="2">
        <f>MACD!E1756</f>
        <v>4.0158944117512974E-2</v>
      </c>
      <c r="E1756" s="2">
        <f>MACD!F1756</f>
        <v>7.6767673034864925E-2</v>
      </c>
      <c r="F1756" s="2">
        <f>'Moving Avg'!D1756</f>
        <v>10.085599999999999</v>
      </c>
      <c r="G1756" s="2">
        <f>'Moving Avg'!F1756</f>
        <v>10.091799999999999</v>
      </c>
      <c r="H1756" s="2">
        <f>'Moving Avg'!G1756</f>
        <v>10.159295999999999</v>
      </c>
      <c r="I1756" s="2">
        <f>'Moving Avg'!H1756</f>
        <v>9.8139249999999922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100</v>
      </c>
      <c r="O1756" s="7">
        <f t="shared" si="272"/>
        <v>50</v>
      </c>
      <c r="P1756" s="7">
        <f t="shared" si="273"/>
        <v>33</v>
      </c>
      <c r="Q1756" s="8">
        <f t="shared" si="274"/>
        <v>56.2</v>
      </c>
      <c r="R1756" s="8">
        <f t="shared" si="275"/>
        <v>50.75</v>
      </c>
      <c r="S1756" s="8">
        <f t="shared" si="276"/>
        <v>46.1</v>
      </c>
      <c r="T1756" s="8">
        <f t="shared" si="277"/>
        <v>52</v>
      </c>
      <c r="U1756" s="7">
        <f t="shared" si="278"/>
        <v>51.016666666666673</v>
      </c>
      <c r="V1756" s="7">
        <f t="shared" si="279"/>
        <v>51.262500000000003</v>
      </c>
    </row>
    <row r="1757" spans="1:22" ht="13.5" x14ac:dyDescent="0.25">
      <c r="A1757" s="3">
        <f>RSI!A1757</f>
        <v>44866</v>
      </c>
      <c r="B1757" s="2">
        <f>RSI!B1757</f>
        <v>10.0778</v>
      </c>
      <c r="C1757" s="2">
        <f>RSI!I1757</f>
        <v>47.375387040613987</v>
      </c>
      <c r="D1757" s="2">
        <f>MACD!E1757</f>
        <v>9.4173714127485653E-3</v>
      </c>
      <c r="E1757" s="2">
        <f>MACD!F1757</f>
        <v>6.3297612710441653E-2</v>
      </c>
      <c r="F1757" s="2">
        <f>'Moving Avg'!D1757</f>
        <v>10.084039999999998</v>
      </c>
      <c r="G1757" s="2">
        <f>'Moving Avg'!F1757</f>
        <v>10.08559</v>
      </c>
      <c r="H1757" s="2">
        <f>'Moving Avg'!G1757</f>
        <v>10.162244000000001</v>
      </c>
      <c r="I1757" s="2">
        <f>'Moving Avg'!H1757</f>
        <v>9.8183879999999935</v>
      </c>
      <c r="J1757" s="5" t="str">
        <f>OBV!F1757</f>
        <v>BEARISH</v>
      </c>
      <c r="K1757" s="5" t="str">
        <f>OBV!G1757</f>
        <v>NEUTRAL</v>
      </c>
      <c r="L1757" s="5" t="str">
        <f>OBV!H1757</f>
        <v>CONFIRMED BEARISH</v>
      </c>
      <c r="M1757" s="7">
        <f t="shared" si="270"/>
        <v>25</v>
      </c>
      <c r="N1757" s="7">
        <f t="shared" si="271"/>
        <v>100</v>
      </c>
      <c r="O1757" s="7">
        <f t="shared" si="272"/>
        <v>50</v>
      </c>
      <c r="P1757" s="7">
        <f t="shared" si="273"/>
        <v>16.5</v>
      </c>
      <c r="Q1757" s="8">
        <f t="shared" si="274"/>
        <v>53.725000000000001</v>
      </c>
      <c r="R1757" s="8">
        <f t="shared" si="275"/>
        <v>46.625</v>
      </c>
      <c r="S1757" s="8">
        <f t="shared" si="276"/>
        <v>38.674999999999997</v>
      </c>
      <c r="T1757" s="8">
        <f t="shared" si="277"/>
        <v>47.875</v>
      </c>
      <c r="U1757" s="7">
        <f t="shared" si="278"/>
        <v>46.341666666666661</v>
      </c>
      <c r="V1757" s="7">
        <f t="shared" si="279"/>
        <v>46.724999999999994</v>
      </c>
    </row>
    <row r="1758" spans="1:22" ht="13.5" x14ac:dyDescent="0.25">
      <c r="A1758" s="3">
        <f>RSI!A1758</f>
        <v>44867</v>
      </c>
      <c r="B1758" s="2">
        <f>RSI!B1758</f>
        <v>9.7053999999999991</v>
      </c>
      <c r="C1758" s="2">
        <f>RSI!I1758</f>
        <v>25.443421809831847</v>
      </c>
      <c r="D1758" s="2">
        <f>MACD!E1758</f>
        <v>1.1130186286079535E-2</v>
      </c>
      <c r="E1758" s="2">
        <f>MACD!F1758</f>
        <v>5.2864127425569236E-2</v>
      </c>
      <c r="F1758" s="2">
        <f>'Moving Avg'!D1758</f>
        <v>10.007999999999999</v>
      </c>
      <c r="G1758" s="2">
        <f>'Moving Avg'!F1758</f>
        <v>10.06076</v>
      </c>
      <c r="H1758" s="2">
        <f>'Moving Avg'!G1758</f>
        <v>10.158520000000001</v>
      </c>
      <c r="I1758" s="2">
        <f>'Moving Avg'!H1758</f>
        <v>9.8207394999999913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  <c r="M1758" s="7">
        <f t="shared" si="270"/>
        <v>50</v>
      </c>
      <c r="N1758" s="7">
        <f t="shared" si="271"/>
        <v>100</v>
      </c>
      <c r="O1758" s="7">
        <f t="shared" si="272"/>
        <v>50</v>
      </c>
      <c r="P1758" s="7">
        <f t="shared" si="273"/>
        <v>16.5</v>
      </c>
      <c r="Q1758" s="8">
        <f t="shared" si="274"/>
        <v>62.475000000000001</v>
      </c>
      <c r="R1758" s="8">
        <f t="shared" si="275"/>
        <v>51.625</v>
      </c>
      <c r="S1758" s="8">
        <f t="shared" si="276"/>
        <v>42.424999999999997</v>
      </c>
      <c r="T1758" s="8">
        <f t="shared" si="277"/>
        <v>54.125</v>
      </c>
      <c r="U1758" s="7">
        <f t="shared" si="278"/>
        <v>52.17499999999999</v>
      </c>
      <c r="V1758" s="7">
        <f t="shared" si="279"/>
        <v>52.662499999999994</v>
      </c>
    </row>
    <row r="1759" spans="1:22" ht="13.5" x14ac:dyDescent="0.25">
      <c r="A1759" s="3">
        <f>RSI!A1759</f>
        <v>44868</v>
      </c>
      <c r="B1759" s="2">
        <f>RSI!B1759</f>
        <v>9.8528000000000002</v>
      </c>
      <c r="C1759" s="2">
        <f>RSI!I1759</f>
        <v>37.731067798688258</v>
      </c>
      <c r="D1759" s="2">
        <f>MACD!E1759</f>
        <v>9.9601103459718843E-3</v>
      </c>
      <c r="E1759" s="2">
        <f>MACD!F1759</f>
        <v>4.4283324009649766E-2</v>
      </c>
      <c r="F1759" s="2">
        <f>'Moving Avg'!D1759</f>
        <v>9.9614399999999996</v>
      </c>
      <c r="G1759" s="2">
        <f>'Moving Avg'!F1759</f>
        <v>10.04214</v>
      </c>
      <c r="H1759" s="2">
        <f>'Moving Avg'!G1759</f>
        <v>10.157744000000001</v>
      </c>
      <c r="I1759" s="2">
        <f>'Moving Avg'!H1759</f>
        <v>9.8238279999999918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  <c r="M1759" s="7">
        <f t="shared" si="270"/>
        <v>25</v>
      </c>
      <c r="N1759" s="7">
        <f t="shared" si="271"/>
        <v>100</v>
      </c>
      <c r="O1759" s="7">
        <f t="shared" si="272"/>
        <v>50</v>
      </c>
      <c r="P1759" s="7">
        <f t="shared" si="273"/>
        <v>16.5</v>
      </c>
      <c r="Q1759" s="8">
        <f t="shared" si="274"/>
        <v>53.725000000000001</v>
      </c>
      <c r="R1759" s="8">
        <f t="shared" si="275"/>
        <v>46.625</v>
      </c>
      <c r="S1759" s="8">
        <f t="shared" si="276"/>
        <v>38.674999999999997</v>
      </c>
      <c r="T1759" s="8">
        <f t="shared" si="277"/>
        <v>47.875</v>
      </c>
      <c r="U1759" s="7">
        <f t="shared" si="278"/>
        <v>46.341666666666661</v>
      </c>
      <c r="V1759" s="7">
        <f t="shared" si="279"/>
        <v>46.724999999999994</v>
      </c>
    </row>
    <row r="1760" spans="1:22" ht="13.5" x14ac:dyDescent="0.25">
      <c r="A1760" s="3">
        <f>RSI!A1760</f>
        <v>44869</v>
      </c>
      <c r="B1760" s="2">
        <f>RSI!B1760</f>
        <v>9.8528000000000002</v>
      </c>
      <c r="C1760" s="2">
        <f>RSI!I1760</f>
        <v>37.731067798688258</v>
      </c>
      <c r="D1760" s="2">
        <f>MACD!E1760</f>
        <v>1.6225605146786393E-2</v>
      </c>
      <c r="E1760" s="2">
        <f>MACD!F1760</f>
        <v>3.867178023707709E-2</v>
      </c>
      <c r="F1760" s="2">
        <f>'Moving Avg'!D1760</f>
        <v>9.9148800000000001</v>
      </c>
      <c r="G1760" s="2">
        <f>'Moving Avg'!F1760</f>
        <v>10.025070000000001</v>
      </c>
      <c r="H1760" s="2">
        <f>'Moving Avg'!G1760</f>
        <v>10.156968000000001</v>
      </c>
      <c r="I1760" s="2">
        <f>'Moving Avg'!H1760</f>
        <v>9.8273084999999885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  <c r="M1760" s="7">
        <f t="shared" si="270"/>
        <v>25</v>
      </c>
      <c r="N1760" s="7">
        <f t="shared" si="271"/>
        <v>100</v>
      </c>
      <c r="O1760" s="7">
        <f t="shared" si="272"/>
        <v>50</v>
      </c>
      <c r="P1760" s="7">
        <f t="shared" si="273"/>
        <v>16.5</v>
      </c>
      <c r="Q1760" s="8">
        <f t="shared" si="274"/>
        <v>53.725000000000001</v>
      </c>
      <c r="R1760" s="8">
        <f t="shared" si="275"/>
        <v>46.625</v>
      </c>
      <c r="S1760" s="8">
        <f t="shared" si="276"/>
        <v>38.674999999999997</v>
      </c>
      <c r="T1760" s="8">
        <f t="shared" si="277"/>
        <v>47.875</v>
      </c>
      <c r="U1760" s="7">
        <f t="shared" si="278"/>
        <v>46.341666666666661</v>
      </c>
      <c r="V1760" s="7">
        <f t="shared" si="279"/>
        <v>46.724999999999994</v>
      </c>
    </row>
    <row r="1761" spans="1:22" ht="13.5" x14ac:dyDescent="0.25">
      <c r="A1761" s="3">
        <f>RSI!A1761</f>
        <v>44872</v>
      </c>
      <c r="B1761" s="2">
        <f>RSI!B1761</f>
        <v>9.7752999999999997</v>
      </c>
      <c r="C1761" s="2">
        <f>RSI!I1761</f>
        <v>34.285456772264851</v>
      </c>
      <c r="D1761" s="2">
        <f>MACD!E1761</f>
        <v>4.0397424661421155E-2</v>
      </c>
      <c r="E1761" s="2">
        <f>MACD!F1761</f>
        <v>3.9016909121945907E-2</v>
      </c>
      <c r="F1761" s="2">
        <f>'Moving Avg'!D1761</f>
        <v>9.8528200000000012</v>
      </c>
      <c r="G1761" s="2">
        <f>'Moving Avg'!F1761</f>
        <v>10.003734999999997</v>
      </c>
      <c r="H1761" s="2">
        <f>'Moving Avg'!G1761</f>
        <v>10.154642000000001</v>
      </c>
      <c r="I1761" s="2">
        <f>'Moving Avg'!H1761</f>
        <v>9.8304014999999882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16.5</v>
      </c>
      <c r="Q1761" s="8">
        <f t="shared" si="274"/>
        <v>18.725000000000001</v>
      </c>
      <c r="R1761" s="8">
        <f t="shared" si="275"/>
        <v>26.625</v>
      </c>
      <c r="S1761" s="8">
        <f t="shared" si="276"/>
        <v>23.675000000000001</v>
      </c>
      <c r="T1761" s="8">
        <f t="shared" si="277"/>
        <v>22.875</v>
      </c>
      <c r="U1761" s="7">
        <f t="shared" si="278"/>
        <v>23.008333333333336</v>
      </c>
      <c r="V1761" s="7">
        <f t="shared" si="279"/>
        <v>22.975000000000001</v>
      </c>
    </row>
    <row r="1762" spans="1:22" ht="13.5" x14ac:dyDescent="0.25">
      <c r="A1762" s="3">
        <f>RSI!A1762</f>
        <v>44873</v>
      </c>
      <c r="B1762" s="2">
        <f>RSI!B1762</f>
        <v>10.0701</v>
      </c>
      <c r="C1762" s="2">
        <f>RSI!I1762</f>
        <v>52.175999478954409</v>
      </c>
      <c r="D1762" s="2">
        <f>MACD!E1762</f>
        <v>4.0574235681019033E-2</v>
      </c>
      <c r="E1762" s="2">
        <f>MACD!F1762</f>
        <v>3.9328374433760534E-2</v>
      </c>
      <c r="F1762" s="2">
        <f>'Moving Avg'!D1762</f>
        <v>9.8512799999999991</v>
      </c>
      <c r="G1762" s="2">
        <f>'Moving Avg'!F1762</f>
        <v>10.004899999999999</v>
      </c>
      <c r="H1762" s="2">
        <f>'Moving Avg'!G1762</f>
        <v>10.157436000000002</v>
      </c>
      <c r="I1762" s="2">
        <f>'Moving Avg'!H1762</f>
        <v>9.8347899999999893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16.5</v>
      </c>
      <c r="Q1762" s="8">
        <f t="shared" si="274"/>
        <v>18.725000000000001</v>
      </c>
      <c r="R1762" s="8">
        <f t="shared" si="275"/>
        <v>26.625</v>
      </c>
      <c r="S1762" s="8">
        <f t="shared" si="276"/>
        <v>23.675000000000001</v>
      </c>
      <c r="T1762" s="8">
        <f t="shared" si="277"/>
        <v>22.875</v>
      </c>
      <c r="U1762" s="7">
        <f t="shared" si="278"/>
        <v>23.008333333333336</v>
      </c>
      <c r="V1762" s="7">
        <f t="shared" si="279"/>
        <v>22.975000000000001</v>
      </c>
    </row>
    <row r="1763" spans="1:22" ht="13.5" x14ac:dyDescent="0.25">
      <c r="A1763" s="3">
        <f>RSI!A1763</f>
        <v>44874</v>
      </c>
      <c r="B1763" s="2">
        <f>RSI!B1763</f>
        <v>10.0701</v>
      </c>
      <c r="C1763" s="2">
        <f>RSI!I1763</f>
        <v>52.175999478954409</v>
      </c>
      <c r="D1763" s="2">
        <f>MACD!E1763</f>
        <v>4.0427016557558204E-2</v>
      </c>
      <c r="E1763" s="2">
        <f>MACD!F1763</f>
        <v>3.9548102858520069E-2</v>
      </c>
      <c r="F1763" s="2">
        <f>'Moving Avg'!D1763</f>
        <v>9.92422</v>
      </c>
      <c r="G1763" s="2">
        <f>'Moving Avg'!F1763</f>
        <v>9.9983049999999984</v>
      </c>
      <c r="H1763" s="2">
        <f>'Moving Avg'!G1763</f>
        <v>10.157282000000002</v>
      </c>
      <c r="I1763" s="2">
        <f>'Moving Avg'!H1763</f>
        <v>9.8391784999999885</v>
      </c>
      <c r="J1763" s="5" t="str">
        <f>OBV!F1763</f>
        <v>BEARISH</v>
      </c>
      <c r="K1763" s="5" t="str">
        <f>OBV!G1763</f>
        <v>NEUTRAL</v>
      </c>
      <c r="L1763" s="5" t="str">
        <f>OBV!H1763</f>
        <v>BEARISH DIVERGENCE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16.5</v>
      </c>
      <c r="Q1763" s="8">
        <f t="shared" si="274"/>
        <v>18.725000000000001</v>
      </c>
      <c r="R1763" s="8">
        <f t="shared" si="275"/>
        <v>26.625</v>
      </c>
      <c r="S1763" s="8">
        <f t="shared" si="276"/>
        <v>23.675000000000001</v>
      </c>
      <c r="T1763" s="8">
        <f t="shared" si="277"/>
        <v>22.875</v>
      </c>
      <c r="U1763" s="7">
        <f t="shared" si="278"/>
        <v>23.008333333333336</v>
      </c>
      <c r="V1763" s="7">
        <f t="shared" si="279"/>
        <v>22.975000000000001</v>
      </c>
    </row>
    <row r="1764" spans="1:22" ht="13.5" x14ac:dyDescent="0.25">
      <c r="A1764" s="3">
        <f>RSI!A1764</f>
        <v>44875</v>
      </c>
      <c r="B1764" s="2">
        <f>RSI!B1764</f>
        <v>9.7053999999999991</v>
      </c>
      <c r="C1764" s="2">
        <f>RSI!I1764</f>
        <v>37.520313989284155</v>
      </c>
      <c r="D1764" s="2">
        <f>MACD!E1764</f>
        <v>6.7042420189517671E-2</v>
      </c>
      <c r="E1764" s="2">
        <f>MACD!F1764</f>
        <v>4.5046966324719592E-2</v>
      </c>
      <c r="F1764" s="2">
        <f>'Moving Avg'!D1764</f>
        <v>9.8947399999999988</v>
      </c>
      <c r="G1764" s="2">
        <f>'Moving Avg'!F1764</f>
        <v>9.973865</v>
      </c>
      <c r="H1764" s="2">
        <f>'Moving Avg'!G1764</f>
        <v>10.149834000000002</v>
      </c>
      <c r="I1764" s="2">
        <f>'Moving Avg'!H1764</f>
        <v>9.8415654999999891</v>
      </c>
      <c r="J1764" s="5" t="str">
        <f>OBV!F1764</f>
        <v>BEARISH</v>
      </c>
      <c r="K1764" s="5" t="str">
        <f>OBV!G1764</f>
        <v>WEAK</v>
      </c>
      <c r="L1764" s="5" t="str">
        <f>OBV!H1764</f>
        <v>CONFIRMED BEARISH</v>
      </c>
      <c r="M1764" s="7">
        <f t="shared" si="270"/>
        <v>25</v>
      </c>
      <c r="N1764" s="7">
        <f t="shared" si="271"/>
        <v>0</v>
      </c>
      <c r="O1764" s="7">
        <f t="shared" si="272"/>
        <v>50</v>
      </c>
      <c r="P1764" s="7">
        <f t="shared" si="273"/>
        <v>0</v>
      </c>
      <c r="Q1764" s="8">
        <f t="shared" si="274"/>
        <v>16.25</v>
      </c>
      <c r="R1764" s="8">
        <f t="shared" si="275"/>
        <v>22.5</v>
      </c>
      <c r="S1764" s="8">
        <f t="shared" si="276"/>
        <v>16.25</v>
      </c>
      <c r="T1764" s="8">
        <f t="shared" si="277"/>
        <v>18.75</v>
      </c>
      <c r="U1764" s="7">
        <f t="shared" si="278"/>
        <v>18.333333333333332</v>
      </c>
      <c r="V1764" s="7">
        <f t="shared" si="279"/>
        <v>18.4375</v>
      </c>
    </row>
    <row r="1765" spans="1:22" ht="13.5" x14ac:dyDescent="0.25">
      <c r="A1765" s="3">
        <f>RSI!A1765</f>
        <v>44876</v>
      </c>
      <c r="B1765" s="2">
        <f>RSI!B1765</f>
        <v>9.8140999999999998</v>
      </c>
      <c r="C1765" s="2">
        <f>RSI!I1765</f>
        <v>42.687599107444598</v>
      </c>
      <c r="D1765" s="2">
        <f>MACD!E1765</f>
        <v>8.341183989900891E-2</v>
      </c>
      <c r="E1765" s="2">
        <f>MACD!F1765</f>
        <v>5.2719941039577459E-2</v>
      </c>
      <c r="F1765" s="2">
        <f>'Moving Avg'!D1765</f>
        <v>9.8870000000000005</v>
      </c>
      <c r="G1765" s="2">
        <f>'Moving Avg'!F1765</f>
        <v>9.9641699999999993</v>
      </c>
      <c r="H1765" s="2">
        <f>'Moving Avg'!G1765</f>
        <v>10.144560000000002</v>
      </c>
      <c r="I1765" s="2">
        <f>'Moving Avg'!H1765</f>
        <v>9.8444249999999904</v>
      </c>
      <c r="J1765" s="5" t="str">
        <f>OBV!F1765</f>
        <v>BEARISH</v>
      </c>
      <c r="K1765" s="5" t="str">
        <f>OBV!G1765</f>
        <v>WEAK</v>
      </c>
      <c r="L1765" s="5" t="str">
        <f>OBV!H1765</f>
        <v>CONFIRMED BEARISH</v>
      </c>
      <c r="M1765" s="7">
        <f t="shared" si="270"/>
        <v>25</v>
      </c>
      <c r="N1765" s="7">
        <f t="shared" si="271"/>
        <v>0</v>
      </c>
      <c r="O1765" s="7">
        <f t="shared" si="272"/>
        <v>50</v>
      </c>
      <c r="P1765" s="7">
        <f t="shared" si="273"/>
        <v>0</v>
      </c>
      <c r="Q1765" s="8">
        <f t="shared" si="274"/>
        <v>16.25</v>
      </c>
      <c r="R1765" s="8">
        <f t="shared" si="275"/>
        <v>22.5</v>
      </c>
      <c r="S1765" s="8">
        <f t="shared" si="276"/>
        <v>16.25</v>
      </c>
      <c r="T1765" s="8">
        <f t="shared" si="277"/>
        <v>18.75</v>
      </c>
      <c r="U1765" s="7">
        <f t="shared" si="278"/>
        <v>18.333333333333332</v>
      </c>
      <c r="V1765" s="7">
        <f t="shared" si="279"/>
        <v>18.4375</v>
      </c>
    </row>
    <row r="1766" spans="1:22" ht="13.5" x14ac:dyDescent="0.25">
      <c r="A1766" s="3">
        <f>RSI!A1766</f>
        <v>44879</v>
      </c>
      <c r="B1766" s="2">
        <f>RSI!B1766</f>
        <v>9.6976999999999993</v>
      </c>
      <c r="C1766" s="2">
        <f>RSI!I1766</f>
        <v>38.970784844398956</v>
      </c>
      <c r="D1766" s="2">
        <f>MACD!E1766</f>
        <v>0.10700256086913207</v>
      </c>
      <c r="E1766" s="2">
        <f>MACD!F1766</f>
        <v>6.3576465005488386E-2</v>
      </c>
      <c r="F1766" s="2">
        <f>'Moving Avg'!D1766</f>
        <v>9.87148</v>
      </c>
      <c r="G1766" s="2">
        <f>'Moving Avg'!F1766</f>
        <v>9.9486549999999987</v>
      </c>
      <c r="H1766" s="2">
        <f>'Moving Avg'!G1766</f>
        <v>10.130750000000003</v>
      </c>
      <c r="I1766" s="2">
        <f>'Moving Avg'!H1766</f>
        <v>9.8465954999999887</v>
      </c>
      <c r="J1766" s="5" t="str">
        <f>OBV!F1766</f>
        <v>BEARISH</v>
      </c>
      <c r="K1766" s="5" t="str">
        <f>OBV!G1766</f>
        <v>WEAK</v>
      </c>
      <c r="L1766" s="5" t="str">
        <f>OBV!H1766</f>
        <v>CONFIRMED BEARISH</v>
      </c>
      <c r="M1766" s="7">
        <f t="shared" si="270"/>
        <v>25</v>
      </c>
      <c r="N1766" s="7">
        <f t="shared" si="271"/>
        <v>0</v>
      </c>
      <c r="O1766" s="7">
        <f t="shared" si="272"/>
        <v>50</v>
      </c>
      <c r="P1766" s="7">
        <f t="shared" si="273"/>
        <v>0</v>
      </c>
      <c r="Q1766" s="8">
        <f t="shared" si="274"/>
        <v>16.25</v>
      </c>
      <c r="R1766" s="8">
        <f t="shared" si="275"/>
        <v>22.5</v>
      </c>
      <c r="S1766" s="8">
        <f t="shared" si="276"/>
        <v>16.25</v>
      </c>
      <c r="T1766" s="8">
        <f t="shared" si="277"/>
        <v>18.75</v>
      </c>
      <c r="U1766" s="7">
        <f t="shared" si="278"/>
        <v>18.333333333333332</v>
      </c>
      <c r="V1766" s="7">
        <f t="shared" si="279"/>
        <v>18.4375</v>
      </c>
    </row>
    <row r="1767" spans="1:22" ht="13.5" x14ac:dyDescent="0.25">
      <c r="A1767" s="3">
        <f>RSI!A1767</f>
        <v>44880</v>
      </c>
      <c r="B1767" s="2">
        <f>RSI!B1767</f>
        <v>9.6976999999999993</v>
      </c>
      <c r="C1767" s="2">
        <f>RSI!I1767</f>
        <v>38.970784844398956</v>
      </c>
      <c r="D1767" s="2">
        <f>MACD!E1767</f>
        <v>0.12748642988140446</v>
      </c>
      <c r="E1767" s="2">
        <f>MACD!F1767</f>
        <v>7.6358457980671604E-2</v>
      </c>
      <c r="F1767" s="2">
        <f>'Moving Avg'!D1767</f>
        <v>9.7970000000000006</v>
      </c>
      <c r="G1767" s="2">
        <f>'Moving Avg'!F1767</f>
        <v>9.9370199999999986</v>
      </c>
      <c r="H1767" s="2">
        <f>'Moving Avg'!G1767</f>
        <v>10.116940000000001</v>
      </c>
      <c r="I1767" s="2">
        <f>'Moving Avg'!H1767</f>
        <v>9.8487304999999896</v>
      </c>
      <c r="J1767" s="5" t="str">
        <f>OBV!F1767</f>
        <v>BEARISH</v>
      </c>
      <c r="K1767" s="5" t="str">
        <f>OBV!G1767</f>
        <v>WEAK</v>
      </c>
      <c r="L1767" s="5" t="str">
        <f>OBV!H1767</f>
        <v>CONFIRMED BEARISH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0</v>
      </c>
      <c r="Q1767" s="8">
        <f t="shared" si="274"/>
        <v>8.75</v>
      </c>
      <c r="R1767" s="8">
        <f t="shared" si="275"/>
        <v>5</v>
      </c>
      <c r="S1767" s="8">
        <f t="shared" si="276"/>
        <v>3.75</v>
      </c>
      <c r="T1767" s="8">
        <f t="shared" si="277"/>
        <v>6.25</v>
      </c>
      <c r="U1767" s="7">
        <f t="shared" si="278"/>
        <v>5.833333333333333</v>
      </c>
      <c r="V1767" s="7">
        <f t="shared" si="279"/>
        <v>5.9375</v>
      </c>
    </row>
    <row r="1768" spans="1:22" ht="13.5" x14ac:dyDescent="0.25">
      <c r="A1768" s="3">
        <f>RSI!A1768</f>
        <v>44881</v>
      </c>
      <c r="B1768" s="2">
        <f>RSI!B1768</f>
        <v>9.4804999999999993</v>
      </c>
      <c r="C1768" s="2">
        <f>RSI!I1768</f>
        <v>32.791878252183935</v>
      </c>
      <c r="D1768" s="2">
        <f>MACD!E1768</f>
        <v>0.1052104135248495</v>
      </c>
      <c r="E1768" s="2">
        <f>MACD!F1768</f>
        <v>8.2128849089507183E-2</v>
      </c>
      <c r="F1768" s="2">
        <f>'Moving Avg'!D1768</f>
        <v>9.679079999999999</v>
      </c>
      <c r="G1768" s="2">
        <f>'Moving Avg'!F1768</f>
        <v>9.9145249999999994</v>
      </c>
      <c r="H1768" s="2">
        <f>'Moving Avg'!G1768</f>
        <v>10.098632000000002</v>
      </c>
      <c r="I1768" s="2">
        <f>'Moving Avg'!H1768</f>
        <v>9.8488529999999876</v>
      </c>
      <c r="J1768" s="5" t="str">
        <f>OBV!F1768</f>
        <v>BEARISH</v>
      </c>
      <c r="K1768" s="5" t="str">
        <f>OBV!G1768</f>
        <v>WEAK</v>
      </c>
      <c r="L1768" s="5" t="str">
        <f>OBV!H1768</f>
        <v>CONFIRMED BEARISH</v>
      </c>
      <c r="M1768" s="7">
        <f t="shared" si="270"/>
        <v>25</v>
      </c>
      <c r="N1768" s="7">
        <f t="shared" si="271"/>
        <v>0</v>
      </c>
      <c r="O1768" s="7">
        <f t="shared" si="272"/>
        <v>0</v>
      </c>
      <c r="P1768" s="7">
        <f t="shared" si="273"/>
        <v>0</v>
      </c>
      <c r="Q1768" s="8">
        <f t="shared" si="274"/>
        <v>8.75</v>
      </c>
      <c r="R1768" s="8">
        <f t="shared" si="275"/>
        <v>5</v>
      </c>
      <c r="S1768" s="8">
        <f t="shared" si="276"/>
        <v>3.75</v>
      </c>
      <c r="T1768" s="8">
        <f t="shared" si="277"/>
        <v>6.25</v>
      </c>
      <c r="U1768" s="7">
        <f t="shared" si="278"/>
        <v>5.833333333333333</v>
      </c>
      <c r="V1768" s="7">
        <f t="shared" si="279"/>
        <v>5.9375</v>
      </c>
    </row>
    <row r="1769" spans="1:22" ht="13.5" x14ac:dyDescent="0.25">
      <c r="A1769" s="3">
        <f>RSI!A1769</f>
        <v>44882</v>
      </c>
      <c r="B1769" s="2">
        <f>RSI!B1769</f>
        <v>9.4804999999999993</v>
      </c>
      <c r="C1769" s="2">
        <f>RSI!I1769</f>
        <v>32.791878252183935</v>
      </c>
      <c r="D1769" s="2">
        <f>MACD!E1769</f>
        <v>0.11179860112555673</v>
      </c>
      <c r="E1769" s="2">
        <f>MACD!F1769</f>
        <v>8.8062799496717095E-2</v>
      </c>
      <c r="F1769" s="2">
        <f>'Moving Avg'!D1769</f>
        <v>9.6341000000000001</v>
      </c>
      <c r="G1769" s="2">
        <f>'Moving Avg'!F1769</f>
        <v>9.8900899999999989</v>
      </c>
      <c r="H1769" s="2">
        <f>'Moving Avg'!G1769</f>
        <v>10.080324000000001</v>
      </c>
      <c r="I1769" s="2">
        <f>'Moving Avg'!H1769</f>
        <v>9.8474434999999865</v>
      </c>
      <c r="J1769" s="5" t="str">
        <f>OBV!F1769</f>
        <v>BULLISH</v>
      </c>
      <c r="K1769" s="5" t="str">
        <f>OBV!G1769</f>
        <v>STRONG</v>
      </c>
      <c r="L1769" s="5" t="str">
        <f>OBV!H1769</f>
        <v>BULLISH DIVERGENCE</v>
      </c>
      <c r="M1769" s="7">
        <f t="shared" si="270"/>
        <v>25</v>
      </c>
      <c r="N1769" s="7">
        <f t="shared" si="271"/>
        <v>0</v>
      </c>
      <c r="O1769" s="7">
        <f t="shared" si="272"/>
        <v>0</v>
      </c>
      <c r="P1769" s="7">
        <f t="shared" si="273"/>
        <v>83</v>
      </c>
      <c r="Q1769" s="8">
        <f t="shared" si="274"/>
        <v>21.2</v>
      </c>
      <c r="R1769" s="8">
        <f t="shared" si="275"/>
        <v>25.75</v>
      </c>
      <c r="S1769" s="8">
        <f t="shared" si="276"/>
        <v>41.1</v>
      </c>
      <c r="T1769" s="8">
        <f t="shared" si="277"/>
        <v>27</v>
      </c>
      <c r="U1769" s="7">
        <f t="shared" si="278"/>
        <v>29.350000000000005</v>
      </c>
      <c r="V1769" s="7">
        <f t="shared" si="279"/>
        <v>28.762500000000003</v>
      </c>
    </row>
    <row r="1770" spans="1:22" ht="13.5" x14ac:dyDescent="0.25">
      <c r="A1770" s="3">
        <f>RSI!A1770</f>
        <v>44883</v>
      </c>
      <c r="B1770" s="2">
        <f>RSI!B1770</f>
        <v>9.6201000000000008</v>
      </c>
      <c r="C1770" s="2">
        <f>RSI!I1770</f>
        <v>39.895421043637405</v>
      </c>
      <c r="D1770" s="2">
        <f>MACD!E1770</f>
        <v>0.1095882227372158</v>
      </c>
      <c r="E1770" s="2">
        <f>MACD!F1770</f>
        <v>9.2367884144816836E-2</v>
      </c>
      <c r="F1770" s="2">
        <f>'Moving Avg'!D1770</f>
        <v>9.5952999999999982</v>
      </c>
      <c r="G1770" s="2">
        <f>'Moving Avg'!F1770</f>
        <v>9.8706950000000013</v>
      </c>
      <c r="H1770" s="2">
        <f>'Moving Avg'!G1770</f>
        <v>10.065118000000002</v>
      </c>
      <c r="I1770" s="2">
        <f>'Moving Avg'!H1770</f>
        <v>9.8468029999999871</v>
      </c>
      <c r="J1770" s="5" t="str">
        <f>OBV!F1770</f>
        <v>BEARISH</v>
      </c>
      <c r="K1770" s="5" t="str">
        <f>OBV!G1770</f>
        <v>WEAK</v>
      </c>
      <c r="L1770" s="5" t="str">
        <f>OBV!H1770</f>
        <v>CONFIRMED BEARISH</v>
      </c>
      <c r="M1770" s="7">
        <f t="shared" si="270"/>
        <v>25</v>
      </c>
      <c r="N1770" s="7">
        <f t="shared" si="271"/>
        <v>0</v>
      </c>
      <c r="O1770" s="7">
        <f t="shared" si="272"/>
        <v>0</v>
      </c>
      <c r="P1770" s="7">
        <f t="shared" si="273"/>
        <v>0</v>
      </c>
      <c r="Q1770" s="8">
        <f t="shared" si="274"/>
        <v>8.75</v>
      </c>
      <c r="R1770" s="8">
        <f t="shared" si="275"/>
        <v>5</v>
      </c>
      <c r="S1770" s="8">
        <f t="shared" si="276"/>
        <v>3.75</v>
      </c>
      <c r="T1770" s="8">
        <f t="shared" si="277"/>
        <v>6.25</v>
      </c>
      <c r="U1770" s="7">
        <f t="shared" si="278"/>
        <v>5.833333333333333</v>
      </c>
      <c r="V1770" s="7">
        <f t="shared" si="279"/>
        <v>5.9375</v>
      </c>
    </row>
    <row r="1771" spans="1:22" ht="13.5" x14ac:dyDescent="0.25">
      <c r="A1771" s="3">
        <f>RSI!A1771</f>
        <v>44886</v>
      </c>
      <c r="B1771" s="2">
        <f>RSI!B1771</f>
        <v>9.6201000000000008</v>
      </c>
      <c r="C1771" s="2">
        <f>RSI!I1771</f>
        <v>39.895421043637405</v>
      </c>
      <c r="D1771" s="2">
        <f>MACD!E1771</f>
        <v>9.733635109122396E-2</v>
      </c>
      <c r="E1771" s="2">
        <f>MACD!F1771</f>
        <v>9.3361577534098267E-2</v>
      </c>
      <c r="F1771" s="2">
        <f>'Moving Avg'!D1771</f>
        <v>9.5797799999999995</v>
      </c>
      <c r="G1771" s="2">
        <f>'Moving Avg'!F1771</f>
        <v>9.8474200000000014</v>
      </c>
      <c r="H1771" s="2">
        <f>'Moving Avg'!G1771</f>
        <v>10.049446000000001</v>
      </c>
      <c r="I1771" s="2">
        <f>'Moving Avg'!H1771</f>
        <v>9.8462339999999866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25</v>
      </c>
      <c r="N1771" s="7">
        <f t="shared" si="271"/>
        <v>0</v>
      </c>
      <c r="O1771" s="7">
        <f t="shared" si="272"/>
        <v>0</v>
      </c>
      <c r="P1771" s="7">
        <f t="shared" si="273"/>
        <v>16.5</v>
      </c>
      <c r="Q1771" s="8">
        <f t="shared" si="274"/>
        <v>11.225</v>
      </c>
      <c r="R1771" s="8">
        <f t="shared" si="275"/>
        <v>9.125</v>
      </c>
      <c r="S1771" s="8">
        <f t="shared" si="276"/>
        <v>11.175000000000001</v>
      </c>
      <c r="T1771" s="8">
        <f t="shared" si="277"/>
        <v>10.375</v>
      </c>
      <c r="U1771" s="7">
        <f t="shared" si="278"/>
        <v>10.508333333333335</v>
      </c>
      <c r="V1771" s="7">
        <f t="shared" si="279"/>
        <v>10.475000000000001</v>
      </c>
    </row>
    <row r="1772" spans="1:22" ht="13.5" x14ac:dyDescent="0.25">
      <c r="A1772" s="3">
        <f>RSI!A1772</f>
        <v>44887</v>
      </c>
      <c r="B1772" s="2">
        <f>RSI!B1772</f>
        <v>9.6201000000000008</v>
      </c>
      <c r="C1772" s="2">
        <f>RSI!I1772</f>
        <v>39.895421043637405</v>
      </c>
      <c r="D1772" s="2">
        <f>MACD!E1772</f>
        <v>0.13375056731056212</v>
      </c>
      <c r="E1772" s="2">
        <f>MACD!F1772</f>
        <v>0.10143937548939104</v>
      </c>
      <c r="F1772" s="2">
        <f>'Moving Avg'!D1772</f>
        <v>9.5642600000000009</v>
      </c>
      <c r="G1772" s="2">
        <f>'Moving Avg'!F1772</f>
        <v>9.8241450000000015</v>
      </c>
      <c r="H1772" s="2">
        <f>'Moving Avg'!G1772</f>
        <v>10.034084</v>
      </c>
      <c r="I1772" s="2">
        <f>'Moving Avg'!H1772</f>
        <v>9.8465914999999864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25</v>
      </c>
      <c r="N1772" s="7">
        <f t="shared" si="271"/>
        <v>0</v>
      </c>
      <c r="O1772" s="7">
        <f t="shared" si="272"/>
        <v>0</v>
      </c>
      <c r="P1772" s="7">
        <f t="shared" si="273"/>
        <v>16.5</v>
      </c>
      <c r="Q1772" s="8">
        <f t="shared" si="274"/>
        <v>11.225</v>
      </c>
      <c r="R1772" s="8">
        <f t="shared" si="275"/>
        <v>9.125</v>
      </c>
      <c r="S1772" s="8">
        <f t="shared" si="276"/>
        <v>11.175000000000001</v>
      </c>
      <c r="T1772" s="8">
        <f t="shared" si="277"/>
        <v>10.375</v>
      </c>
      <c r="U1772" s="7">
        <f t="shared" si="278"/>
        <v>10.508333333333335</v>
      </c>
      <c r="V1772" s="7">
        <f t="shared" si="279"/>
        <v>10.475000000000001</v>
      </c>
    </row>
    <row r="1773" spans="1:22" ht="13.5" x14ac:dyDescent="0.25">
      <c r="A1773" s="3">
        <f>RSI!A1773</f>
        <v>44888</v>
      </c>
      <c r="B1773" s="2">
        <f>RSI!B1773</f>
        <v>9.4649000000000001</v>
      </c>
      <c r="C1773" s="2">
        <f>RSI!I1773</f>
        <v>34.789626268050242</v>
      </c>
      <c r="D1773" s="2">
        <f>MACD!E1773</f>
        <v>0.17738050232787117</v>
      </c>
      <c r="E1773" s="2">
        <f>MACD!F1773</f>
        <v>0.11662760085708707</v>
      </c>
      <c r="F1773" s="2">
        <f>'Moving Avg'!D1773</f>
        <v>9.56114</v>
      </c>
      <c r="G1773" s="2">
        <f>'Moving Avg'!F1773</f>
        <v>9.7931100000000022</v>
      </c>
      <c r="H1773" s="2">
        <f>'Moving Avg'!G1773</f>
        <v>10.015774</v>
      </c>
      <c r="I1773" s="2">
        <f>'Moving Avg'!H1773</f>
        <v>9.8461729999999861</v>
      </c>
      <c r="J1773" s="5" t="str">
        <f>OBV!F1773</f>
        <v>BEARISH</v>
      </c>
      <c r="K1773" s="5" t="str">
        <f>OBV!G1773</f>
        <v>WEAK</v>
      </c>
      <c r="L1773" s="5" t="str">
        <f>OBV!H1773</f>
        <v>CONFIRMED BEARISH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0</v>
      </c>
      <c r="Q1773" s="8">
        <f t="shared" si="274"/>
        <v>8.75</v>
      </c>
      <c r="R1773" s="8">
        <f t="shared" si="275"/>
        <v>5</v>
      </c>
      <c r="S1773" s="8">
        <f t="shared" si="276"/>
        <v>3.75</v>
      </c>
      <c r="T1773" s="8">
        <f t="shared" si="277"/>
        <v>6.25</v>
      </c>
      <c r="U1773" s="7">
        <f t="shared" si="278"/>
        <v>5.833333333333333</v>
      </c>
      <c r="V1773" s="7">
        <f t="shared" si="279"/>
        <v>5.9375</v>
      </c>
    </row>
    <row r="1774" spans="1:22" ht="13.5" x14ac:dyDescent="0.25">
      <c r="A1774" s="3">
        <f>RSI!A1774</f>
        <v>44889</v>
      </c>
      <c r="B1774" s="2">
        <f>RSI!B1774</f>
        <v>9.4649000000000001</v>
      </c>
      <c r="C1774" s="2">
        <f>RSI!I1774</f>
        <v>34.789626268050228</v>
      </c>
      <c r="D1774" s="2">
        <f>MACD!E1774</f>
        <v>0.16033124341177007</v>
      </c>
      <c r="E1774" s="2">
        <f>MACD!F1774</f>
        <v>0.12536832936802367</v>
      </c>
      <c r="F1774" s="2">
        <f>'Moving Avg'!D1774</f>
        <v>9.5580200000000008</v>
      </c>
      <c r="G1774" s="2">
        <f>'Moving Avg'!F1774</f>
        <v>9.7620750000000012</v>
      </c>
      <c r="H1774" s="2">
        <f>'Moving Avg'!G1774</f>
        <v>9.9987060000000003</v>
      </c>
      <c r="I1774" s="2">
        <f>'Moving Avg'!H1774</f>
        <v>9.8448989999999856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  <c r="M1774" s="7">
        <f t="shared" si="270"/>
        <v>25</v>
      </c>
      <c r="N1774" s="7">
        <f t="shared" si="271"/>
        <v>0</v>
      </c>
      <c r="O1774" s="7">
        <f t="shared" si="272"/>
        <v>0</v>
      </c>
      <c r="P1774" s="7">
        <f t="shared" si="273"/>
        <v>0</v>
      </c>
      <c r="Q1774" s="8">
        <f t="shared" si="274"/>
        <v>8.75</v>
      </c>
      <c r="R1774" s="8">
        <f t="shared" si="275"/>
        <v>5</v>
      </c>
      <c r="S1774" s="8">
        <f t="shared" si="276"/>
        <v>3.75</v>
      </c>
      <c r="T1774" s="8">
        <f t="shared" si="277"/>
        <v>6.25</v>
      </c>
      <c r="U1774" s="7">
        <f t="shared" si="278"/>
        <v>5.833333333333333</v>
      </c>
      <c r="V1774" s="7">
        <f t="shared" si="279"/>
        <v>5.9375</v>
      </c>
    </row>
    <row r="1775" spans="1:22" ht="13.5" x14ac:dyDescent="0.25">
      <c r="A1775" s="3">
        <f>RSI!A1775</f>
        <v>44890</v>
      </c>
      <c r="B1775" s="2">
        <f>RSI!B1775</f>
        <v>9.5037000000000003</v>
      </c>
      <c r="C1775" s="2">
        <f>RSI!I1775</f>
        <v>37.122778205769436</v>
      </c>
      <c r="D1775" s="2">
        <f>MACD!E1775</f>
        <v>0.16173616883748387</v>
      </c>
      <c r="E1775" s="2">
        <f>MACD!F1775</f>
        <v>0.13264189726191572</v>
      </c>
      <c r="F1775" s="2">
        <f>'Moving Avg'!D1775</f>
        <v>9.5347400000000011</v>
      </c>
      <c r="G1775" s="2">
        <f>'Moving Avg'!F1775</f>
        <v>9.7329800000000013</v>
      </c>
      <c r="H1775" s="2">
        <f>'Moving Avg'!G1775</f>
        <v>9.9811720000000008</v>
      </c>
      <c r="I1775" s="2">
        <f>'Moving Avg'!H1775</f>
        <v>9.8438189999999857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16.5</v>
      </c>
      <c r="Q1775" s="8">
        <f t="shared" si="274"/>
        <v>11.225</v>
      </c>
      <c r="R1775" s="8">
        <f t="shared" si="275"/>
        <v>9.125</v>
      </c>
      <c r="S1775" s="8">
        <f t="shared" si="276"/>
        <v>11.175000000000001</v>
      </c>
      <c r="T1775" s="8">
        <f t="shared" si="277"/>
        <v>10.375</v>
      </c>
      <c r="U1775" s="7">
        <f t="shared" si="278"/>
        <v>10.508333333333335</v>
      </c>
      <c r="V1775" s="7">
        <f t="shared" si="279"/>
        <v>10.475000000000001</v>
      </c>
    </row>
    <row r="1776" spans="1:22" ht="13.5" x14ac:dyDescent="0.25">
      <c r="A1776" s="3">
        <f>RSI!A1776</f>
        <v>44893</v>
      </c>
      <c r="B1776" s="2">
        <f>RSI!B1776</f>
        <v>9.6510999999999996</v>
      </c>
      <c r="C1776" s="2">
        <f>RSI!I1776</f>
        <v>45.151421291857872</v>
      </c>
      <c r="D1776" s="2">
        <f>MACD!E1776</f>
        <v>0.13570485777401231</v>
      </c>
      <c r="E1776" s="2">
        <f>MACD!F1776</f>
        <v>0.13325448936433504</v>
      </c>
      <c r="F1776" s="2">
        <f>'Moving Avg'!D1776</f>
        <v>9.5409400000000009</v>
      </c>
      <c r="G1776" s="2">
        <f>'Moving Avg'!F1776</f>
        <v>9.7112550000000031</v>
      </c>
      <c r="H1776" s="2">
        <f>'Moving Avg'!G1776</f>
        <v>9.9665859999999995</v>
      </c>
      <c r="I1776" s="2">
        <f>'Moving Avg'!H1776</f>
        <v>9.8434759999999848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100</v>
      </c>
      <c r="Q1776" s="8">
        <f t="shared" si="274"/>
        <v>23.75</v>
      </c>
      <c r="R1776" s="8">
        <f t="shared" si="275"/>
        <v>30</v>
      </c>
      <c r="S1776" s="8">
        <f t="shared" si="276"/>
        <v>48.75</v>
      </c>
      <c r="T1776" s="8">
        <f t="shared" si="277"/>
        <v>31.25</v>
      </c>
      <c r="U1776" s="7">
        <f t="shared" si="278"/>
        <v>34.166666666666664</v>
      </c>
      <c r="V1776" s="7">
        <f t="shared" si="279"/>
        <v>33.4375</v>
      </c>
    </row>
    <row r="1777" spans="1:22" ht="13.5" x14ac:dyDescent="0.25">
      <c r="A1777" s="3">
        <f>RSI!A1777</f>
        <v>44894</v>
      </c>
      <c r="B1777" s="2">
        <f>RSI!B1777</f>
        <v>9.4649000000000001</v>
      </c>
      <c r="C1777" s="2">
        <f>RSI!I1777</f>
        <v>38.469095322638871</v>
      </c>
      <c r="D1777" s="2">
        <f>MACD!E1777</f>
        <v>0.12808710856161731</v>
      </c>
      <c r="E1777" s="2">
        <f>MACD!F1777</f>
        <v>0.13222101320379148</v>
      </c>
      <c r="F1777" s="2">
        <f>'Moving Avg'!D1777</f>
        <v>9.5099</v>
      </c>
      <c r="G1777" s="2">
        <f>'Moving Avg'!F1777</f>
        <v>9.6806100000000015</v>
      </c>
      <c r="H1777" s="2">
        <f>'Moving Avg'!G1777</f>
        <v>9.9526199999999996</v>
      </c>
      <c r="I1777" s="2">
        <f>'Moving Avg'!H1777</f>
        <v>9.8422019999999861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  <c r="M1777" s="7">
        <f t="shared" si="270"/>
        <v>25</v>
      </c>
      <c r="N1777" s="7">
        <f t="shared" si="271"/>
        <v>45</v>
      </c>
      <c r="O1777" s="7">
        <f t="shared" si="272"/>
        <v>0</v>
      </c>
      <c r="P1777" s="7">
        <f t="shared" si="273"/>
        <v>16.5</v>
      </c>
      <c r="Q1777" s="8">
        <f t="shared" si="274"/>
        <v>26.975000000000001</v>
      </c>
      <c r="R1777" s="8">
        <f t="shared" si="275"/>
        <v>18.125</v>
      </c>
      <c r="S1777" s="8">
        <f t="shared" si="276"/>
        <v>17.925000000000001</v>
      </c>
      <c r="T1777" s="8">
        <f t="shared" si="277"/>
        <v>21.625</v>
      </c>
      <c r="U1777" s="7">
        <f t="shared" si="278"/>
        <v>21.008333333333336</v>
      </c>
      <c r="V1777" s="7">
        <f t="shared" si="279"/>
        <v>21.162500000000001</v>
      </c>
    </row>
    <row r="1778" spans="1:22" ht="13.5" x14ac:dyDescent="0.25">
      <c r="A1778" s="3">
        <f>RSI!A1778</f>
        <v>44895</v>
      </c>
      <c r="B1778" s="2">
        <f>RSI!B1778</f>
        <v>9.4649000000000001</v>
      </c>
      <c r="C1778" s="2">
        <f>RSI!I1778</f>
        <v>38.469095322638871</v>
      </c>
      <c r="D1778" s="2">
        <f>MACD!E1778</f>
        <v>8.9896711217869907E-2</v>
      </c>
      <c r="E1778" s="2">
        <f>MACD!F1778</f>
        <v>0.12375615280660718</v>
      </c>
      <c r="F1778" s="2">
        <f>'Moving Avg'!D1778</f>
        <v>9.5099</v>
      </c>
      <c r="G1778" s="2">
        <f>'Moving Avg'!F1778</f>
        <v>9.668585000000002</v>
      </c>
      <c r="H1778" s="2">
        <f>'Moving Avg'!G1778</f>
        <v>9.9357059999999997</v>
      </c>
      <c r="I1778" s="2">
        <f>'Moving Avg'!H1778</f>
        <v>9.8409279999999875</v>
      </c>
      <c r="J1778" s="5" t="str">
        <f>OBV!F1778</f>
        <v>BULLISH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100</v>
      </c>
      <c r="O1778" s="7">
        <f t="shared" si="272"/>
        <v>0</v>
      </c>
      <c r="P1778" s="7">
        <f t="shared" si="273"/>
        <v>49.5</v>
      </c>
      <c r="Q1778" s="8">
        <f t="shared" si="274"/>
        <v>51.174999999999997</v>
      </c>
      <c r="R1778" s="8">
        <f t="shared" si="275"/>
        <v>37.375</v>
      </c>
      <c r="S1778" s="8">
        <f t="shared" si="276"/>
        <v>41.025000000000006</v>
      </c>
      <c r="T1778" s="8">
        <f t="shared" si="277"/>
        <v>43.625</v>
      </c>
      <c r="U1778" s="7">
        <f t="shared" si="278"/>
        <v>43.191666666666663</v>
      </c>
      <c r="V1778" s="7">
        <f t="shared" si="279"/>
        <v>43.3</v>
      </c>
    </row>
    <row r="1779" spans="1:22" ht="13.5" x14ac:dyDescent="0.25">
      <c r="A1779" s="3">
        <f>RSI!A1779</f>
        <v>44896</v>
      </c>
      <c r="B1779" s="2">
        <f>RSI!B1779</f>
        <v>9.4649000000000001</v>
      </c>
      <c r="C1779" s="2">
        <f>RSI!I1779</f>
        <v>38.469095322638871</v>
      </c>
      <c r="D1779" s="2">
        <f>MACD!E1779</f>
        <v>5.9128773570002124E-2</v>
      </c>
      <c r="E1779" s="2">
        <f>MACD!F1779</f>
        <v>0.11083067695928617</v>
      </c>
      <c r="F1779" s="2">
        <f>'Moving Avg'!D1779</f>
        <v>9.5099</v>
      </c>
      <c r="G1779" s="2">
        <f>'Moving Avg'!F1779</f>
        <v>9.6491900000000008</v>
      </c>
      <c r="H1779" s="2">
        <f>'Moving Avg'!G1779</f>
        <v>9.9201879999999996</v>
      </c>
      <c r="I1779" s="2">
        <f>'Moving Avg'!H1779</f>
        <v>9.839653999999987</v>
      </c>
      <c r="J1779" s="5" t="str">
        <f>OBV!F1779</f>
        <v>BULLISH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100</v>
      </c>
      <c r="O1779" s="7">
        <f t="shared" si="272"/>
        <v>0</v>
      </c>
      <c r="P1779" s="7">
        <f t="shared" si="273"/>
        <v>49.5</v>
      </c>
      <c r="Q1779" s="8">
        <f t="shared" si="274"/>
        <v>51.174999999999997</v>
      </c>
      <c r="R1779" s="8">
        <f t="shared" si="275"/>
        <v>37.375</v>
      </c>
      <c r="S1779" s="8">
        <f t="shared" si="276"/>
        <v>41.025000000000006</v>
      </c>
      <c r="T1779" s="8">
        <f t="shared" si="277"/>
        <v>43.625</v>
      </c>
      <c r="U1779" s="7">
        <f t="shared" si="278"/>
        <v>43.191666666666663</v>
      </c>
      <c r="V1779" s="7">
        <f t="shared" si="279"/>
        <v>43.3</v>
      </c>
    </row>
    <row r="1780" spans="1:22" ht="13.5" x14ac:dyDescent="0.25">
      <c r="A1780" s="3">
        <f>RSI!A1780</f>
        <v>44897</v>
      </c>
      <c r="B1780" s="2">
        <f>RSI!B1780</f>
        <v>9.4649000000000001</v>
      </c>
      <c r="C1780" s="2">
        <f>RSI!I1780</f>
        <v>38.469095322638871</v>
      </c>
      <c r="D1780" s="2">
        <f>MACD!E1780</f>
        <v>5.6003708192669421E-2</v>
      </c>
      <c r="E1780" s="2">
        <f>MACD!F1780</f>
        <v>9.9865283205962829E-2</v>
      </c>
      <c r="F1780" s="2">
        <f>'Moving Avg'!D1780</f>
        <v>9.5021400000000007</v>
      </c>
      <c r="G1780" s="2">
        <f>'Moving Avg'!F1780</f>
        <v>9.6297950000000014</v>
      </c>
      <c r="H1780" s="2">
        <f>'Moving Avg'!G1780</f>
        <v>9.9054459999999995</v>
      </c>
      <c r="I1780" s="2">
        <f>'Moving Avg'!H1780</f>
        <v>9.8388789999999862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25</v>
      </c>
      <c r="N1780" s="7">
        <f t="shared" si="271"/>
        <v>100</v>
      </c>
      <c r="O1780" s="7">
        <f t="shared" si="272"/>
        <v>0</v>
      </c>
      <c r="P1780" s="7">
        <f t="shared" si="273"/>
        <v>16.5</v>
      </c>
      <c r="Q1780" s="8">
        <f t="shared" si="274"/>
        <v>46.225000000000001</v>
      </c>
      <c r="R1780" s="8">
        <f t="shared" si="275"/>
        <v>29.125</v>
      </c>
      <c r="S1780" s="8">
        <f t="shared" si="276"/>
        <v>26.175000000000001</v>
      </c>
      <c r="T1780" s="8">
        <f t="shared" si="277"/>
        <v>35.375</v>
      </c>
      <c r="U1780" s="7">
        <f t="shared" si="278"/>
        <v>33.841666666666661</v>
      </c>
      <c r="V1780" s="7">
        <f t="shared" si="279"/>
        <v>34.224999999999994</v>
      </c>
    </row>
    <row r="1781" spans="1:22" ht="13.5" x14ac:dyDescent="0.25">
      <c r="A1781" s="3">
        <f>RSI!A1781</f>
        <v>44900</v>
      </c>
      <c r="B1781" s="2">
        <f>RSI!B1781</f>
        <v>9.4338999999999995</v>
      </c>
      <c r="C1781" s="2">
        <f>RSI!I1781</f>
        <v>37.235056014769562</v>
      </c>
      <c r="D1781" s="2">
        <f>MACD!E1781</f>
        <v>5.6982033515923902E-2</v>
      </c>
      <c r="E1781" s="2">
        <f>MACD!F1781</f>
        <v>9.1288633267955055E-2</v>
      </c>
      <c r="F1781" s="2">
        <f>'Moving Avg'!D1781</f>
        <v>9.4587000000000003</v>
      </c>
      <c r="G1781" s="2">
        <f>'Moving Avg'!F1781</f>
        <v>9.6127250000000011</v>
      </c>
      <c r="H1781" s="2">
        <f>'Moving Avg'!G1781</f>
        <v>9.8896200000000007</v>
      </c>
      <c r="I1781" s="2">
        <f>'Moving Avg'!H1781</f>
        <v>9.8372364999999853</v>
      </c>
      <c r="J1781" s="5" t="str">
        <f>OBV!F1781</f>
        <v>BEARISH</v>
      </c>
      <c r="K1781" s="5" t="str">
        <f>OBV!G1781</f>
        <v>WEAK</v>
      </c>
      <c r="L1781" s="5" t="str">
        <f>OBV!H1781</f>
        <v>CONFIRMED BEARISH</v>
      </c>
      <c r="M1781" s="7">
        <f t="shared" si="270"/>
        <v>25</v>
      </c>
      <c r="N1781" s="7">
        <f t="shared" si="271"/>
        <v>100</v>
      </c>
      <c r="O1781" s="7">
        <f t="shared" si="272"/>
        <v>0</v>
      </c>
      <c r="P1781" s="7">
        <f t="shared" si="273"/>
        <v>0</v>
      </c>
      <c r="Q1781" s="8">
        <f t="shared" si="274"/>
        <v>43.75</v>
      </c>
      <c r="R1781" s="8">
        <f t="shared" si="275"/>
        <v>25</v>
      </c>
      <c r="S1781" s="8">
        <f t="shared" si="276"/>
        <v>18.75</v>
      </c>
      <c r="T1781" s="8">
        <f t="shared" si="277"/>
        <v>31.25</v>
      </c>
      <c r="U1781" s="7">
        <f t="shared" si="278"/>
        <v>29.166666666666668</v>
      </c>
      <c r="V1781" s="7">
        <f t="shared" si="279"/>
        <v>29.6875</v>
      </c>
    </row>
    <row r="1782" spans="1:22" ht="13.5" x14ac:dyDescent="0.25">
      <c r="A1782" s="3">
        <f>RSI!A1782</f>
        <v>44901</v>
      </c>
      <c r="B1782" s="2">
        <f>RSI!B1782</f>
        <v>9.3795999999999999</v>
      </c>
      <c r="C1782" s="2">
        <f>RSI!I1782</f>
        <v>35.110460016567941</v>
      </c>
      <c r="D1782" s="2">
        <f>MACD!E1782</f>
        <v>6.3243319355899885E-2</v>
      </c>
      <c r="E1782" s="2">
        <f>MACD!F1782</f>
        <v>8.5679570485544032E-2</v>
      </c>
      <c r="F1782" s="2">
        <f>'Moving Avg'!D1782</f>
        <v>9.4416400000000014</v>
      </c>
      <c r="G1782" s="2">
        <f>'Moving Avg'!F1782</f>
        <v>9.5782000000000007</v>
      </c>
      <c r="H1782" s="2">
        <f>'Moving Avg'!G1782</f>
        <v>9.8723959999999984</v>
      </c>
      <c r="I1782" s="2">
        <f>'Moving Avg'!H1782</f>
        <v>9.8352154999999861</v>
      </c>
      <c r="J1782" s="5" t="str">
        <f>OBV!F1782</f>
        <v>BEARISH</v>
      </c>
      <c r="K1782" s="5" t="str">
        <f>OBV!G1782</f>
        <v>WEAK</v>
      </c>
      <c r="L1782" s="5" t="str">
        <f>OBV!H1782</f>
        <v>CONFIRMED BEARISH</v>
      </c>
      <c r="M1782" s="7">
        <f t="shared" si="270"/>
        <v>25</v>
      </c>
      <c r="N1782" s="7">
        <f t="shared" si="271"/>
        <v>100</v>
      </c>
      <c r="O1782" s="7">
        <f t="shared" si="272"/>
        <v>0</v>
      </c>
      <c r="P1782" s="7">
        <f t="shared" si="273"/>
        <v>0</v>
      </c>
      <c r="Q1782" s="8">
        <f t="shared" si="274"/>
        <v>43.75</v>
      </c>
      <c r="R1782" s="8">
        <f t="shared" si="275"/>
        <v>25</v>
      </c>
      <c r="S1782" s="8">
        <f t="shared" si="276"/>
        <v>18.75</v>
      </c>
      <c r="T1782" s="8">
        <f t="shared" si="277"/>
        <v>31.25</v>
      </c>
      <c r="U1782" s="7">
        <f t="shared" si="278"/>
        <v>29.166666666666668</v>
      </c>
      <c r="V1782" s="7">
        <f t="shared" si="279"/>
        <v>29.6875</v>
      </c>
    </row>
    <row r="1783" spans="1:22" ht="13.5" x14ac:dyDescent="0.25">
      <c r="A1783" s="3">
        <f>RSI!A1783</f>
        <v>44902</v>
      </c>
      <c r="B1783" s="2">
        <f>RSI!B1783</f>
        <v>9.4260999999999999</v>
      </c>
      <c r="C1783" s="2">
        <f>RSI!I1783</f>
        <v>38.354339170188609</v>
      </c>
      <c r="D1783" s="2">
        <f>MACD!E1783</f>
        <v>4.2847536816212894E-2</v>
      </c>
      <c r="E1783" s="2">
        <f>MACD!F1783</f>
        <v>7.7113163751677802E-2</v>
      </c>
      <c r="F1783" s="2">
        <f>'Moving Avg'!D1783</f>
        <v>9.4338800000000003</v>
      </c>
      <c r="G1783" s="2">
        <f>'Moving Avg'!F1783</f>
        <v>9.5459999999999994</v>
      </c>
      <c r="H1783" s="2">
        <f>'Moving Avg'!G1783</f>
        <v>9.8561019999999981</v>
      </c>
      <c r="I1783" s="2">
        <f>'Moving Avg'!H1783</f>
        <v>9.8334269999999862</v>
      </c>
      <c r="J1783" s="5" t="str">
        <f>OBV!F1783</f>
        <v>BEARISH</v>
      </c>
      <c r="K1783" s="5" t="str">
        <f>OBV!G1783</f>
        <v>WEAK</v>
      </c>
      <c r="L1783" s="5" t="str">
        <f>OBV!H1783</f>
        <v>CONFIRMED BEARISH</v>
      </c>
      <c r="M1783" s="7">
        <f t="shared" si="270"/>
        <v>25</v>
      </c>
      <c r="N1783" s="7">
        <f t="shared" si="271"/>
        <v>100</v>
      </c>
      <c r="O1783" s="7">
        <f t="shared" si="272"/>
        <v>0</v>
      </c>
      <c r="P1783" s="7">
        <f t="shared" si="273"/>
        <v>0</v>
      </c>
      <c r="Q1783" s="8">
        <f t="shared" si="274"/>
        <v>43.75</v>
      </c>
      <c r="R1783" s="8">
        <f t="shared" si="275"/>
        <v>25</v>
      </c>
      <c r="S1783" s="8">
        <f t="shared" si="276"/>
        <v>18.75</v>
      </c>
      <c r="T1783" s="8">
        <f t="shared" si="277"/>
        <v>31.25</v>
      </c>
      <c r="U1783" s="7">
        <f t="shared" si="278"/>
        <v>29.166666666666668</v>
      </c>
      <c r="V1783" s="7">
        <f t="shared" si="279"/>
        <v>29.6875</v>
      </c>
    </row>
    <row r="1784" spans="1:22" ht="13.5" x14ac:dyDescent="0.25">
      <c r="A1784" s="3">
        <f>RSI!A1784</f>
        <v>44903</v>
      </c>
      <c r="B1784" s="2">
        <f>RSI!B1784</f>
        <v>9.4649000000000001</v>
      </c>
      <c r="C1784" s="2">
        <f>RSI!I1784</f>
        <v>41.00450048492803</v>
      </c>
      <c r="D1784" s="2">
        <f>MACD!E1784</f>
        <v>2.394773526157401E-2</v>
      </c>
      <c r="E1784" s="2">
        <f>MACD!F1784</f>
        <v>6.6480078053657049E-2</v>
      </c>
      <c r="F1784" s="2">
        <f>'Moving Avg'!D1784</f>
        <v>9.4338800000000003</v>
      </c>
      <c r="G1784" s="2">
        <f>'Moving Avg'!F1784</f>
        <v>9.5339749999999999</v>
      </c>
      <c r="H1784" s="2">
        <f>'Moving Avg'!G1784</f>
        <v>9.8405839999999998</v>
      </c>
      <c r="I1784" s="2">
        <f>'Moving Avg'!H1784</f>
        <v>9.8318324999999867</v>
      </c>
      <c r="J1784" s="5" t="str">
        <f>OBV!F1784</f>
        <v>BEARISH</v>
      </c>
      <c r="K1784" s="5" t="str">
        <f>OBV!G1784</f>
        <v>WEAK</v>
      </c>
      <c r="L1784" s="5" t="str">
        <f>OBV!H1784</f>
        <v>NEUTRAL</v>
      </c>
      <c r="M1784" s="7">
        <f t="shared" si="270"/>
        <v>25</v>
      </c>
      <c r="N1784" s="7">
        <f t="shared" si="271"/>
        <v>100</v>
      </c>
      <c r="O1784" s="7">
        <f t="shared" si="272"/>
        <v>0</v>
      </c>
      <c r="P1784" s="7">
        <f t="shared" si="273"/>
        <v>0</v>
      </c>
      <c r="Q1784" s="8">
        <f t="shared" si="274"/>
        <v>43.75</v>
      </c>
      <c r="R1784" s="8">
        <f t="shared" si="275"/>
        <v>25</v>
      </c>
      <c r="S1784" s="8">
        <f t="shared" si="276"/>
        <v>18.75</v>
      </c>
      <c r="T1784" s="8">
        <f t="shared" si="277"/>
        <v>31.25</v>
      </c>
      <c r="U1784" s="7">
        <f t="shared" si="278"/>
        <v>29.166666666666668</v>
      </c>
      <c r="V1784" s="7">
        <f t="shared" si="279"/>
        <v>29.6875</v>
      </c>
    </row>
    <row r="1785" spans="1:22" ht="13.5" x14ac:dyDescent="0.25">
      <c r="A1785" s="3">
        <f>RSI!A1785</f>
        <v>44904</v>
      </c>
      <c r="B1785" s="2">
        <f>RSI!B1785</f>
        <v>9.3873999999999995</v>
      </c>
      <c r="C1785" s="2">
        <f>RSI!I1785</f>
        <v>37.533581585169983</v>
      </c>
      <c r="D1785" s="2">
        <f>MACD!E1785</f>
        <v>2.057726127703674E-2</v>
      </c>
      <c r="E1785" s="2">
        <f>MACD!F1785</f>
        <v>5.7299514698332991E-2</v>
      </c>
      <c r="F1785" s="2">
        <f>'Moving Avg'!D1785</f>
        <v>9.4183799999999991</v>
      </c>
      <c r="G1785" s="2">
        <f>'Moving Avg'!F1785</f>
        <v>9.5126399999999993</v>
      </c>
      <c r="H1785" s="2">
        <f>'Moving Avg'!G1785</f>
        <v>9.8242919999999998</v>
      </c>
      <c r="I1785" s="2">
        <f>'Moving Avg'!H1785</f>
        <v>9.8299574999999884</v>
      </c>
      <c r="J1785" s="5" t="str">
        <f>OBV!F1785</f>
        <v>BEARISH</v>
      </c>
      <c r="K1785" s="5" t="str">
        <f>OBV!G1785</f>
        <v>WEAK</v>
      </c>
      <c r="L1785" s="5" t="str">
        <f>OBV!H1785</f>
        <v>CONFIRMED BEARISH</v>
      </c>
      <c r="M1785" s="7">
        <f t="shared" si="270"/>
        <v>25</v>
      </c>
      <c r="N1785" s="7">
        <f t="shared" si="271"/>
        <v>100</v>
      </c>
      <c r="O1785" s="7">
        <f t="shared" si="272"/>
        <v>0</v>
      </c>
      <c r="P1785" s="7">
        <f t="shared" si="273"/>
        <v>0</v>
      </c>
      <c r="Q1785" s="8">
        <f t="shared" si="274"/>
        <v>43.75</v>
      </c>
      <c r="R1785" s="8">
        <f t="shared" si="275"/>
        <v>25</v>
      </c>
      <c r="S1785" s="8">
        <f t="shared" si="276"/>
        <v>18.75</v>
      </c>
      <c r="T1785" s="8">
        <f t="shared" si="277"/>
        <v>31.25</v>
      </c>
      <c r="U1785" s="7">
        <f t="shared" si="278"/>
        <v>29.166666666666668</v>
      </c>
      <c r="V1785" s="7">
        <f t="shared" si="279"/>
        <v>29.6875</v>
      </c>
    </row>
    <row r="1786" spans="1:22" ht="13.5" x14ac:dyDescent="0.25">
      <c r="A1786" s="3">
        <f>RSI!A1786</f>
        <v>44907</v>
      </c>
      <c r="B1786" s="2">
        <f>RSI!B1786</f>
        <v>9.3950999999999993</v>
      </c>
      <c r="C1786" s="2">
        <f>RSI!I1786</f>
        <v>38.094264771119306</v>
      </c>
      <c r="D1786" s="2">
        <f>MACD!E1786</f>
        <v>4.1133986659213306E-2</v>
      </c>
      <c r="E1786" s="2">
        <f>MACD!F1786</f>
        <v>5.4066409090509054E-2</v>
      </c>
      <c r="F1786" s="2">
        <f>'Moving Avg'!D1786</f>
        <v>9.4106199999999998</v>
      </c>
      <c r="G1786" s="2">
        <f>'Moving Avg'!F1786</f>
        <v>9.4975100000000001</v>
      </c>
      <c r="H1786" s="2">
        <f>'Moving Avg'!G1786</f>
        <v>9.8081539999999983</v>
      </c>
      <c r="I1786" s="2">
        <f>'Moving Avg'!H1786</f>
        <v>9.8281209999999888</v>
      </c>
      <c r="J1786" s="5" t="str">
        <f>OBV!F1786</f>
        <v>BEARISH</v>
      </c>
      <c r="K1786" s="5" t="str">
        <f>OBV!G1786</f>
        <v>WEAK</v>
      </c>
      <c r="L1786" s="5" t="str">
        <f>OBV!H1786</f>
        <v>CONFIRMED BEARISH</v>
      </c>
      <c r="M1786" s="7">
        <f t="shared" si="270"/>
        <v>25</v>
      </c>
      <c r="N1786" s="7">
        <f t="shared" si="271"/>
        <v>45</v>
      </c>
      <c r="O1786" s="7">
        <f t="shared" si="272"/>
        <v>0</v>
      </c>
      <c r="P1786" s="7">
        <f t="shared" si="273"/>
        <v>0</v>
      </c>
      <c r="Q1786" s="8">
        <f t="shared" si="274"/>
        <v>24.5</v>
      </c>
      <c r="R1786" s="8">
        <f t="shared" si="275"/>
        <v>14</v>
      </c>
      <c r="S1786" s="8">
        <f t="shared" si="276"/>
        <v>10.5</v>
      </c>
      <c r="T1786" s="8">
        <f t="shared" si="277"/>
        <v>17.5</v>
      </c>
      <c r="U1786" s="7">
        <f t="shared" si="278"/>
        <v>16.333333333333332</v>
      </c>
      <c r="V1786" s="7">
        <f t="shared" si="279"/>
        <v>16.625</v>
      </c>
    </row>
    <row r="1787" spans="1:22" ht="13.5" x14ac:dyDescent="0.25">
      <c r="A1787" s="3">
        <f>RSI!A1787</f>
        <v>44908</v>
      </c>
      <c r="B1787" s="2">
        <f>RSI!B1787</f>
        <v>9.6356000000000002</v>
      </c>
      <c r="C1787" s="2">
        <f>RSI!I1787</f>
        <v>52.450128142266543</v>
      </c>
      <c r="D1787" s="2">
        <f>MACD!E1787</f>
        <v>1.3227330059388365E-2</v>
      </c>
      <c r="E1787" s="2">
        <f>MACD!F1787</f>
        <v>4.5898593284284916E-2</v>
      </c>
      <c r="F1787" s="2">
        <f>'Moving Avg'!D1787</f>
        <v>9.4618199999999995</v>
      </c>
      <c r="G1787" s="2">
        <f>'Moving Avg'!F1787</f>
        <v>9.4944050000000004</v>
      </c>
      <c r="H1787" s="2">
        <f>'Moving Avg'!G1787</f>
        <v>9.7968259999999994</v>
      </c>
      <c r="I1787" s="2">
        <f>'Moving Avg'!H1787</f>
        <v>9.8274869999999908</v>
      </c>
      <c r="J1787" s="5" t="str">
        <f>OBV!F1787</f>
        <v>BULLISH</v>
      </c>
      <c r="K1787" s="5" t="str">
        <f>OBV!G1787</f>
        <v>STRONG</v>
      </c>
      <c r="L1787" s="5" t="str">
        <f>OBV!H1787</f>
        <v>CONFIRMED BULLISH</v>
      </c>
      <c r="M1787" s="7">
        <f t="shared" si="270"/>
        <v>25</v>
      </c>
      <c r="N1787" s="7">
        <f t="shared" si="271"/>
        <v>100</v>
      </c>
      <c r="O1787" s="7">
        <f t="shared" si="272"/>
        <v>0</v>
      </c>
      <c r="P1787" s="7">
        <f t="shared" si="273"/>
        <v>100</v>
      </c>
      <c r="Q1787" s="8">
        <f t="shared" si="274"/>
        <v>58.75</v>
      </c>
      <c r="R1787" s="8">
        <f t="shared" si="275"/>
        <v>50</v>
      </c>
      <c r="S1787" s="8">
        <f t="shared" si="276"/>
        <v>63.75</v>
      </c>
      <c r="T1787" s="8">
        <f t="shared" si="277"/>
        <v>56.25</v>
      </c>
      <c r="U1787" s="7">
        <f t="shared" si="278"/>
        <v>57.5</v>
      </c>
      <c r="V1787" s="7">
        <f t="shared" si="279"/>
        <v>57.1875</v>
      </c>
    </row>
    <row r="1788" spans="1:22" ht="13.5" x14ac:dyDescent="0.25">
      <c r="A1788" s="3">
        <f>RSI!A1788</f>
        <v>44909</v>
      </c>
      <c r="B1788" s="2">
        <f>RSI!B1788</f>
        <v>9.6510999999999996</v>
      </c>
      <c r="C1788" s="2">
        <f>RSI!I1788</f>
        <v>53.203335630967679</v>
      </c>
      <c r="D1788" s="2">
        <f>MACD!E1788</f>
        <v>-1.1881045681889191E-2</v>
      </c>
      <c r="E1788" s="2">
        <f>MACD!F1788</f>
        <v>3.4342665491050098E-2</v>
      </c>
      <c r="F1788" s="2">
        <f>'Moving Avg'!D1788</f>
        <v>9.5068199999999994</v>
      </c>
      <c r="G1788" s="2">
        <f>'Moving Avg'!F1788</f>
        <v>9.502934999999999</v>
      </c>
      <c r="H1788" s="2">
        <f>'Moving Avg'!G1788</f>
        <v>9.7858079999999976</v>
      </c>
      <c r="I1788" s="2">
        <f>'Moving Avg'!H1788</f>
        <v>9.8272864999999907</v>
      </c>
      <c r="J1788" s="5" t="str">
        <f>OBV!F1788</f>
        <v>BULLISH</v>
      </c>
      <c r="K1788" s="5" t="str">
        <f>OBV!G1788</f>
        <v>STRONG</v>
      </c>
      <c r="L1788" s="5" t="str">
        <f>OBV!H1788</f>
        <v>CONFIRMED BULLISH</v>
      </c>
      <c r="M1788" s="7">
        <f t="shared" si="270"/>
        <v>25</v>
      </c>
      <c r="N1788" s="7">
        <f t="shared" si="271"/>
        <v>100</v>
      </c>
      <c r="O1788" s="7">
        <f t="shared" si="272"/>
        <v>0</v>
      </c>
      <c r="P1788" s="7">
        <f t="shared" si="273"/>
        <v>100</v>
      </c>
      <c r="Q1788" s="8">
        <f t="shared" si="274"/>
        <v>58.75</v>
      </c>
      <c r="R1788" s="8">
        <f t="shared" si="275"/>
        <v>50</v>
      </c>
      <c r="S1788" s="8">
        <f t="shared" si="276"/>
        <v>63.75</v>
      </c>
      <c r="T1788" s="8">
        <f t="shared" si="277"/>
        <v>56.25</v>
      </c>
      <c r="U1788" s="7">
        <f t="shared" si="278"/>
        <v>57.5</v>
      </c>
      <c r="V1788" s="7">
        <f t="shared" si="279"/>
        <v>57.1875</v>
      </c>
    </row>
    <row r="1789" spans="1:22" ht="13.5" x14ac:dyDescent="0.25">
      <c r="A1789" s="3">
        <f>RSI!A1789</f>
        <v>44910</v>
      </c>
      <c r="B1789" s="2">
        <f>RSI!B1789</f>
        <v>9.6510999999999996</v>
      </c>
      <c r="C1789" s="2">
        <f>RSI!I1789</f>
        <v>53.203335630967665</v>
      </c>
      <c r="D1789" s="2">
        <f>MACD!E1789</f>
        <v>-3.3539390827542093E-2</v>
      </c>
      <c r="E1789" s="2">
        <f>MACD!F1789</f>
        <v>2.0766254227331658E-2</v>
      </c>
      <c r="F1789" s="2">
        <f>'Moving Avg'!D1789</f>
        <v>9.5440599999999982</v>
      </c>
      <c r="G1789" s="2">
        <f>'Moving Avg'!F1789</f>
        <v>9.5114649999999976</v>
      </c>
      <c r="H1789" s="2">
        <f>'Moving Avg'!G1789</f>
        <v>9.7743259999999967</v>
      </c>
      <c r="I1789" s="2">
        <f>'Moving Avg'!H1789</f>
        <v>9.8277274999999911</v>
      </c>
      <c r="J1789" s="5" t="str">
        <f>OBV!F1789</f>
        <v>BULLISH</v>
      </c>
      <c r="K1789" s="5" t="str">
        <f>OBV!G1789</f>
        <v>STRONG</v>
      </c>
      <c r="L1789" s="5" t="str">
        <f>OBV!H1789</f>
        <v>CONFIRMED BULLISH</v>
      </c>
      <c r="M1789" s="7">
        <f t="shared" si="270"/>
        <v>25</v>
      </c>
      <c r="N1789" s="7">
        <f t="shared" si="271"/>
        <v>100</v>
      </c>
      <c r="O1789" s="7">
        <f t="shared" si="272"/>
        <v>0</v>
      </c>
      <c r="P1789" s="7">
        <f t="shared" si="273"/>
        <v>100</v>
      </c>
      <c r="Q1789" s="8">
        <f t="shared" si="274"/>
        <v>58.75</v>
      </c>
      <c r="R1789" s="8">
        <f t="shared" si="275"/>
        <v>50</v>
      </c>
      <c r="S1789" s="8">
        <f t="shared" si="276"/>
        <v>63.75</v>
      </c>
      <c r="T1789" s="8">
        <f t="shared" si="277"/>
        <v>56.25</v>
      </c>
      <c r="U1789" s="7">
        <f t="shared" si="278"/>
        <v>57.5</v>
      </c>
      <c r="V1789" s="7">
        <f t="shared" si="279"/>
        <v>57.1875</v>
      </c>
    </row>
    <row r="1790" spans="1:22" ht="13.5" x14ac:dyDescent="0.25">
      <c r="A1790" s="3">
        <f>RSI!A1790</f>
        <v>44911</v>
      </c>
      <c r="B1790" s="2">
        <f>RSI!B1790</f>
        <v>9.6510999999999996</v>
      </c>
      <c r="C1790" s="2">
        <f>RSI!I1790</f>
        <v>53.203335630967665</v>
      </c>
      <c r="D1790" s="2">
        <f>MACD!E1790</f>
        <v>-5.2247901801171892E-2</v>
      </c>
      <c r="E1790" s="2">
        <f>MACD!F1790</f>
        <v>6.16342302163095E-3</v>
      </c>
      <c r="F1790" s="2">
        <f>'Moving Avg'!D1790</f>
        <v>9.5967999999999982</v>
      </c>
      <c r="G1790" s="2">
        <f>'Moving Avg'!F1790</f>
        <v>9.5130149999999993</v>
      </c>
      <c r="H1790" s="2">
        <f>'Moving Avg'!G1790</f>
        <v>9.7634639999999973</v>
      </c>
      <c r="I1790" s="2">
        <f>'Moving Avg'!H1790</f>
        <v>9.8278834999999916</v>
      </c>
      <c r="J1790" s="5" t="str">
        <f>OBV!F1790</f>
        <v>BULLISH</v>
      </c>
      <c r="K1790" s="5" t="str">
        <f>OBV!G1790</f>
        <v>STRONG</v>
      </c>
      <c r="L1790" s="5" t="str">
        <f>OBV!H1790</f>
        <v>CONFIRMED BULLISH</v>
      </c>
      <c r="M1790" s="7">
        <f t="shared" si="270"/>
        <v>25</v>
      </c>
      <c r="N1790" s="7">
        <f t="shared" si="271"/>
        <v>100</v>
      </c>
      <c r="O1790" s="7">
        <f t="shared" si="272"/>
        <v>0</v>
      </c>
      <c r="P1790" s="7">
        <f t="shared" si="273"/>
        <v>100</v>
      </c>
      <c r="Q1790" s="8">
        <f t="shared" si="274"/>
        <v>58.75</v>
      </c>
      <c r="R1790" s="8">
        <f t="shared" si="275"/>
        <v>50</v>
      </c>
      <c r="S1790" s="8">
        <f t="shared" si="276"/>
        <v>63.75</v>
      </c>
      <c r="T1790" s="8">
        <f t="shared" si="277"/>
        <v>56.25</v>
      </c>
      <c r="U1790" s="7">
        <f t="shared" si="278"/>
        <v>57.5</v>
      </c>
      <c r="V1790" s="7">
        <f t="shared" si="279"/>
        <v>57.1875</v>
      </c>
    </row>
    <row r="1791" spans="1:22" ht="13.5" x14ac:dyDescent="0.25">
      <c r="A1791" s="3">
        <f>RSI!A1791</f>
        <v>44914</v>
      </c>
      <c r="B1791" s="2">
        <f>RSI!B1791</f>
        <v>9.6356000000000002</v>
      </c>
      <c r="C1791" s="2">
        <f>RSI!I1791</f>
        <v>52.171168808918459</v>
      </c>
      <c r="D1791" s="2">
        <f>MACD!E1791</f>
        <v>-7.2053169352580326E-2</v>
      </c>
      <c r="E1791" s="2">
        <f>MACD!F1791</f>
        <v>-9.4798954532113056E-3</v>
      </c>
      <c r="F1791" s="2">
        <f>'Moving Avg'!D1791</f>
        <v>9.644899999999998</v>
      </c>
      <c r="G1791" s="2">
        <f>'Moving Avg'!F1791</f>
        <v>9.5137900000000002</v>
      </c>
      <c r="H1791" s="2">
        <f>'Moving Avg'!G1791</f>
        <v>9.7521359999999966</v>
      </c>
      <c r="I1791" s="2">
        <f>'Moving Avg'!H1791</f>
        <v>9.8279619999999923</v>
      </c>
      <c r="J1791" s="5" t="str">
        <f>OBV!F1791</f>
        <v>BULLISH</v>
      </c>
      <c r="K1791" s="5" t="str">
        <f>OBV!G1791</f>
        <v>STRONG</v>
      </c>
      <c r="L1791" s="5" t="str">
        <f>OBV!H1791</f>
        <v>CONFIRMED BULLISH</v>
      </c>
      <c r="M1791" s="7">
        <f t="shared" si="270"/>
        <v>25</v>
      </c>
      <c r="N1791" s="7">
        <f t="shared" si="271"/>
        <v>100</v>
      </c>
      <c r="O1791" s="7">
        <f t="shared" si="272"/>
        <v>0</v>
      </c>
      <c r="P1791" s="7">
        <f t="shared" si="273"/>
        <v>100</v>
      </c>
      <c r="Q1791" s="8">
        <f t="shared" si="274"/>
        <v>58.75</v>
      </c>
      <c r="R1791" s="8">
        <f t="shared" si="275"/>
        <v>50</v>
      </c>
      <c r="S1791" s="8">
        <f t="shared" si="276"/>
        <v>63.75</v>
      </c>
      <c r="T1791" s="8">
        <f t="shared" si="277"/>
        <v>56.25</v>
      </c>
      <c r="U1791" s="7">
        <f t="shared" si="278"/>
        <v>57.5</v>
      </c>
      <c r="V1791" s="7">
        <f t="shared" si="279"/>
        <v>57.1875</v>
      </c>
    </row>
    <row r="1792" spans="1:22" ht="13.5" x14ac:dyDescent="0.25">
      <c r="A1792" s="3">
        <f>RSI!A1792</f>
        <v>44915</v>
      </c>
      <c r="B1792" s="2">
        <f>RSI!B1792</f>
        <v>9.5425000000000004</v>
      </c>
      <c r="C1792" s="2">
        <f>RSI!I1792</f>
        <v>46.354127944489605</v>
      </c>
      <c r="D1792" s="2">
        <f>MACD!E1792</f>
        <v>-9.0505123481431582E-2</v>
      </c>
      <c r="E1792" s="2">
        <f>MACD!F1792</f>
        <v>-2.5684941058855361E-2</v>
      </c>
      <c r="F1792" s="2">
        <f>'Moving Avg'!D1792</f>
        <v>9.6262799999999995</v>
      </c>
      <c r="G1792" s="2">
        <f>'Moving Avg'!F1792</f>
        <v>9.5099099999999979</v>
      </c>
      <c r="H1792" s="2">
        <f>'Moving Avg'!G1792</f>
        <v>9.742049999999999</v>
      </c>
      <c r="I1792" s="2">
        <f>'Moving Avg'!H1792</f>
        <v>9.8267554999999938</v>
      </c>
      <c r="J1792" s="5" t="str">
        <f>OBV!F1792</f>
        <v>BEARISH</v>
      </c>
      <c r="K1792" s="5" t="str">
        <f>OBV!G1792</f>
        <v>WEAK</v>
      </c>
      <c r="L1792" s="5" t="str">
        <f>OBV!H1792</f>
        <v>CONFIRMED BEARISH</v>
      </c>
      <c r="M1792" s="7">
        <f t="shared" si="270"/>
        <v>25</v>
      </c>
      <c r="N1792" s="7">
        <f t="shared" si="271"/>
        <v>100</v>
      </c>
      <c r="O1792" s="7">
        <f t="shared" si="272"/>
        <v>0</v>
      </c>
      <c r="P1792" s="7">
        <f t="shared" si="273"/>
        <v>0</v>
      </c>
      <c r="Q1792" s="8">
        <f t="shared" si="274"/>
        <v>43.75</v>
      </c>
      <c r="R1792" s="8">
        <f t="shared" si="275"/>
        <v>25</v>
      </c>
      <c r="S1792" s="8">
        <f t="shared" si="276"/>
        <v>18.75</v>
      </c>
      <c r="T1792" s="8">
        <f t="shared" si="277"/>
        <v>31.25</v>
      </c>
      <c r="U1792" s="7">
        <f t="shared" si="278"/>
        <v>29.166666666666668</v>
      </c>
      <c r="V1792" s="7">
        <f t="shared" si="279"/>
        <v>29.6875</v>
      </c>
    </row>
    <row r="1793" spans="1:22" ht="13.5" x14ac:dyDescent="0.25">
      <c r="A1793" s="3">
        <f>RSI!A1793</f>
        <v>44916</v>
      </c>
      <c r="B1793" s="2">
        <f>RSI!B1793</f>
        <v>9.4649000000000001</v>
      </c>
      <c r="C1793" s="2">
        <f>RSI!I1793</f>
        <v>42.136866653054859</v>
      </c>
      <c r="D1793" s="2">
        <f>MACD!E1793</f>
        <v>-9.2884801235015857E-2</v>
      </c>
      <c r="E1793" s="2">
        <f>MACD!F1793</f>
        <v>-3.9124913094087457E-2</v>
      </c>
      <c r="F1793" s="2">
        <f>'Moving Avg'!D1793</f>
        <v>9.5890400000000007</v>
      </c>
      <c r="G1793" s="2">
        <f>'Moving Avg'!F1793</f>
        <v>9.5099099999999979</v>
      </c>
      <c r="H1793" s="2">
        <f>'Moving Avg'!G1793</f>
        <v>9.727307999999999</v>
      </c>
      <c r="I1793" s="2">
        <f>'Moving Avg'!H1793</f>
        <v>9.8251609999999925</v>
      </c>
      <c r="J1793" s="5" t="str">
        <f>OBV!F1793</f>
        <v>BEARISH</v>
      </c>
      <c r="K1793" s="5" t="str">
        <f>OBV!G1793</f>
        <v>WEAK</v>
      </c>
      <c r="L1793" s="5" t="str">
        <f>OBV!H1793</f>
        <v>CONFIRMED BEARISH</v>
      </c>
      <c r="M1793" s="7">
        <f t="shared" si="270"/>
        <v>25</v>
      </c>
      <c r="N1793" s="7">
        <f t="shared" si="271"/>
        <v>100</v>
      </c>
      <c r="O1793" s="7">
        <f t="shared" si="272"/>
        <v>0</v>
      </c>
      <c r="P1793" s="7">
        <f t="shared" si="273"/>
        <v>0</v>
      </c>
      <c r="Q1793" s="8">
        <f t="shared" si="274"/>
        <v>43.75</v>
      </c>
      <c r="R1793" s="8">
        <f t="shared" si="275"/>
        <v>25</v>
      </c>
      <c r="S1793" s="8">
        <f t="shared" si="276"/>
        <v>18.75</v>
      </c>
      <c r="T1793" s="8">
        <f t="shared" si="277"/>
        <v>31.25</v>
      </c>
      <c r="U1793" s="7">
        <f t="shared" si="278"/>
        <v>29.166666666666668</v>
      </c>
      <c r="V1793" s="7">
        <f t="shared" si="279"/>
        <v>29.6875</v>
      </c>
    </row>
    <row r="1794" spans="1:22" ht="13.5" x14ac:dyDescent="0.25">
      <c r="A1794" s="3">
        <f>RSI!A1794</f>
        <v>44917</v>
      </c>
      <c r="B1794" s="2">
        <f>RSI!B1794</f>
        <v>9.4649000000000001</v>
      </c>
      <c r="C1794" s="2">
        <f>RSI!I1794</f>
        <v>42.136866653054859</v>
      </c>
      <c r="D1794" s="2">
        <f>MACD!E1794</f>
        <v>-8.8163639346968026E-2</v>
      </c>
      <c r="E1794" s="2">
        <f>MACD!F1794</f>
        <v>-4.8932658344663572E-2</v>
      </c>
      <c r="F1794" s="2">
        <f>'Moving Avg'!D1794</f>
        <v>9.5518000000000001</v>
      </c>
      <c r="G1794" s="2">
        <f>'Moving Avg'!F1794</f>
        <v>9.5099099999999979</v>
      </c>
      <c r="H1794" s="2">
        <f>'Moving Avg'!G1794</f>
        <v>9.7127219999999994</v>
      </c>
      <c r="I1794" s="2">
        <f>'Moving Avg'!H1794</f>
        <v>9.8243859999999916</v>
      </c>
      <c r="J1794" s="5" t="str">
        <f>OBV!F1794</f>
        <v>BEARISH</v>
      </c>
      <c r="K1794" s="5" t="str">
        <f>OBV!G1794</f>
        <v>WEAK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100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0</v>
      </c>
      <c r="Q1794" s="8">
        <f t="shared" si="274"/>
        <v>43.75</v>
      </c>
      <c r="R1794" s="8">
        <f t="shared" si="275"/>
        <v>25</v>
      </c>
      <c r="S1794" s="8">
        <f t="shared" si="276"/>
        <v>18.75</v>
      </c>
      <c r="T1794" s="8">
        <f t="shared" si="277"/>
        <v>31.25</v>
      </c>
      <c r="U1794" s="7">
        <f t="shared" si="278"/>
        <v>29.166666666666668</v>
      </c>
      <c r="V1794" s="7">
        <f t="shared" si="279"/>
        <v>29.6875</v>
      </c>
    </row>
    <row r="1795" spans="1:22" ht="13.5" x14ac:dyDescent="0.25">
      <c r="A1795" s="3">
        <f>RSI!A1795</f>
        <v>44918</v>
      </c>
      <c r="B1795" s="2">
        <f>RSI!B1795</f>
        <v>9.4417000000000009</v>
      </c>
      <c r="C1795" s="2">
        <f>RSI!I1795</f>
        <v>40.848286124785162</v>
      </c>
      <c r="D1795" s="2">
        <f>MACD!E1795</f>
        <v>-9.3664567903660512E-2</v>
      </c>
      <c r="E1795" s="2">
        <f>MACD!F1795</f>
        <v>-5.7879040256462969E-2</v>
      </c>
      <c r="F1795" s="2">
        <f>'Moving Avg'!D1795</f>
        <v>9.5099199999999993</v>
      </c>
      <c r="G1795" s="2">
        <f>'Moving Avg'!F1795</f>
        <v>9.506809999999998</v>
      </c>
      <c r="H1795" s="2">
        <f>'Moving Avg'!G1795</f>
        <v>9.701395999999999</v>
      </c>
      <c r="I1795" s="2">
        <f>'Moving Avg'!H1795</f>
        <v>9.8234949999999941</v>
      </c>
      <c r="J1795" s="5" t="str">
        <f>OBV!F1795</f>
        <v>BEARISH</v>
      </c>
      <c r="K1795" s="5" t="str">
        <f>OBV!G1795</f>
        <v>WEAK</v>
      </c>
      <c r="L1795" s="5" t="str">
        <f>OBV!H1795</f>
        <v>CONFIRMED BEARISH</v>
      </c>
      <c r="M1795" s="7">
        <f t="shared" si="280"/>
        <v>25</v>
      </c>
      <c r="N1795" s="7">
        <f t="shared" si="281"/>
        <v>100</v>
      </c>
      <c r="O1795" s="7">
        <f t="shared" si="282"/>
        <v>0</v>
      </c>
      <c r="P1795" s="7">
        <f t="shared" si="283"/>
        <v>0</v>
      </c>
      <c r="Q1795" s="8">
        <f t="shared" ref="Q1795:Q1858" si="284">0.35*M1795+N1795*0.35+O1795*0.15+P1795*0.15</f>
        <v>43.75</v>
      </c>
      <c r="R1795" s="8">
        <f t="shared" ref="R1795:R1858" si="285">M1795*0.2+N1795*0.2+O1795*0.35+P1795*0.25</f>
        <v>25</v>
      </c>
      <c r="S1795" s="8">
        <f t="shared" ref="S1795:S1858" si="286">M1795*0.15+N1795*0.15+O1795*0.25+P1795*0.45</f>
        <v>18.75</v>
      </c>
      <c r="T1795" s="8">
        <f t="shared" ref="T1795:T1858" si="287">0.25*SUM(M1795:P1795)</f>
        <v>31.25</v>
      </c>
      <c r="U1795" s="7">
        <f t="shared" ref="U1795:U1858" si="288">SUM(Q1795:S1795)/3</f>
        <v>29.166666666666668</v>
      </c>
      <c r="V1795" s="7">
        <f t="shared" ref="V1795:V1858" si="289">SUM(Q1795:T1795)/4</f>
        <v>29.6875</v>
      </c>
    </row>
    <row r="1796" spans="1:22" ht="13.5" x14ac:dyDescent="0.25">
      <c r="A1796" s="3">
        <f>RSI!A1796</f>
        <v>44921</v>
      </c>
      <c r="B1796" s="2">
        <f>RSI!B1796</f>
        <v>9.4260999999999999</v>
      </c>
      <c r="C1796" s="2">
        <f>RSI!I1796</f>
        <v>39.963308961225067</v>
      </c>
      <c r="D1796" s="2">
        <f>MACD!E1796</f>
        <v>-9.5185642209861143E-2</v>
      </c>
      <c r="E1796" s="2">
        <f>MACD!F1796</f>
        <v>-6.5340360647142604E-2</v>
      </c>
      <c r="F1796" s="2">
        <f>'Moving Avg'!D1796</f>
        <v>9.4680199999999992</v>
      </c>
      <c r="G1796" s="2">
        <f>'Moving Avg'!F1796</f>
        <v>9.4955599999999993</v>
      </c>
      <c r="H1796" s="2">
        <f>'Moving Avg'!G1796</f>
        <v>9.6897580000000012</v>
      </c>
      <c r="I1796" s="2">
        <f>'Moving Avg'!H1796</f>
        <v>9.8225259999999928</v>
      </c>
      <c r="J1796" s="5" t="str">
        <f>OBV!F1796</f>
        <v>BEARISH</v>
      </c>
      <c r="K1796" s="5" t="str">
        <f>OBV!G1796</f>
        <v>WEAK</v>
      </c>
      <c r="L1796" s="5" t="str">
        <f>OBV!H1796</f>
        <v>CONFIRMED BEARISH</v>
      </c>
      <c r="M1796" s="7">
        <f t="shared" si="280"/>
        <v>25</v>
      </c>
      <c r="N1796" s="7">
        <f t="shared" si="281"/>
        <v>100</v>
      </c>
      <c r="O1796" s="7">
        <f t="shared" si="282"/>
        <v>0</v>
      </c>
      <c r="P1796" s="7">
        <f t="shared" si="283"/>
        <v>0</v>
      </c>
      <c r="Q1796" s="8">
        <f t="shared" si="284"/>
        <v>43.75</v>
      </c>
      <c r="R1796" s="8">
        <f t="shared" si="285"/>
        <v>25</v>
      </c>
      <c r="S1796" s="8">
        <f t="shared" si="286"/>
        <v>18.75</v>
      </c>
      <c r="T1796" s="8">
        <f t="shared" si="287"/>
        <v>31.25</v>
      </c>
      <c r="U1796" s="7">
        <f t="shared" si="288"/>
        <v>29.166666666666668</v>
      </c>
      <c r="V1796" s="7">
        <f t="shared" si="289"/>
        <v>29.6875</v>
      </c>
    </row>
    <row r="1797" spans="1:22" ht="13.5" x14ac:dyDescent="0.25">
      <c r="A1797" s="3">
        <f>RSI!A1797</f>
        <v>44922</v>
      </c>
      <c r="B1797" s="2">
        <f>RSI!B1797</f>
        <v>9.6356000000000002</v>
      </c>
      <c r="C1797" s="2">
        <f>RSI!I1797</f>
        <v>54.286676443738557</v>
      </c>
      <c r="D1797" s="2">
        <f>MACD!E1797</f>
        <v>-7.4164425302072345E-2</v>
      </c>
      <c r="E1797" s="2">
        <f>MACD!F1797</f>
        <v>-6.7105173578128563E-2</v>
      </c>
      <c r="F1797" s="2">
        <f>'Moving Avg'!D1797</f>
        <v>9.4866399999999995</v>
      </c>
      <c r="G1797" s="2">
        <f>'Moving Avg'!F1797</f>
        <v>9.5040949999999995</v>
      </c>
      <c r="H1797" s="2">
        <f>'Moving Avg'!G1797</f>
        <v>9.6838620000000013</v>
      </c>
      <c r="I1797" s="2">
        <f>'Moving Avg'!H1797</f>
        <v>9.8226044999999935</v>
      </c>
      <c r="J1797" s="5" t="str">
        <f>OBV!F1797</f>
        <v>BEARISH</v>
      </c>
      <c r="K1797" s="5" t="str">
        <f>OBV!G1797</f>
        <v>WEAK</v>
      </c>
      <c r="L1797" s="5" t="str">
        <f>OBV!H1797</f>
        <v>BEARISH DIVERGENCE</v>
      </c>
      <c r="M1797" s="7">
        <f t="shared" si="280"/>
        <v>25</v>
      </c>
      <c r="N1797" s="7">
        <f t="shared" si="281"/>
        <v>45</v>
      </c>
      <c r="O1797" s="7">
        <f t="shared" si="282"/>
        <v>0</v>
      </c>
      <c r="P1797" s="7">
        <f t="shared" si="283"/>
        <v>0</v>
      </c>
      <c r="Q1797" s="8">
        <f t="shared" si="284"/>
        <v>24.5</v>
      </c>
      <c r="R1797" s="8">
        <f t="shared" si="285"/>
        <v>14</v>
      </c>
      <c r="S1797" s="8">
        <f t="shared" si="286"/>
        <v>10.5</v>
      </c>
      <c r="T1797" s="8">
        <f t="shared" si="287"/>
        <v>17.5</v>
      </c>
      <c r="U1797" s="7">
        <f t="shared" si="288"/>
        <v>16.333333333333332</v>
      </c>
      <c r="V1797" s="7">
        <f t="shared" si="289"/>
        <v>16.625</v>
      </c>
    </row>
    <row r="1798" spans="1:22" ht="13.5" x14ac:dyDescent="0.25">
      <c r="A1798" s="3">
        <f>RSI!A1798</f>
        <v>44923</v>
      </c>
      <c r="B1798" s="2">
        <f>RSI!B1798</f>
        <v>9.6356000000000002</v>
      </c>
      <c r="C1798" s="2">
        <f>RSI!I1798</f>
        <v>54.286676443738557</v>
      </c>
      <c r="D1798" s="2">
        <f>MACD!E1798</f>
        <v>-5.4465016895090201E-2</v>
      </c>
      <c r="E1798" s="2">
        <f>MACD!F1798</f>
        <v>-6.4577142241520891E-2</v>
      </c>
      <c r="F1798" s="2">
        <f>'Moving Avg'!D1798</f>
        <v>9.5207799999999985</v>
      </c>
      <c r="G1798" s="2">
        <f>'Moving Avg'!F1798</f>
        <v>9.5126299999999997</v>
      </c>
      <c r="H1798" s="2">
        <f>'Moving Avg'!G1798</f>
        <v>9.6779660000000014</v>
      </c>
      <c r="I1798" s="2">
        <f>'Moving Avg'!H1798</f>
        <v>9.8226829999999961</v>
      </c>
      <c r="J1798" s="5" t="str">
        <f>OBV!F1798</f>
        <v>BEARISH</v>
      </c>
      <c r="K1798" s="5" t="str">
        <f>OBV!G1798</f>
        <v>NEUTRAL</v>
      </c>
      <c r="L1798" s="5" t="str">
        <f>OBV!H1798</f>
        <v>BEARISH DIVERGENCE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16.5</v>
      </c>
      <c r="Q1798" s="8">
        <f t="shared" si="284"/>
        <v>11.225</v>
      </c>
      <c r="R1798" s="8">
        <f t="shared" si="285"/>
        <v>9.125</v>
      </c>
      <c r="S1798" s="8">
        <f t="shared" si="286"/>
        <v>11.175000000000001</v>
      </c>
      <c r="T1798" s="8">
        <f t="shared" si="287"/>
        <v>10.375</v>
      </c>
      <c r="U1798" s="7">
        <f t="shared" si="288"/>
        <v>10.508333333333335</v>
      </c>
      <c r="V1798" s="7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9.6279000000000003</v>
      </c>
      <c r="C1799" s="2">
        <f>RSI!I1799</f>
        <v>53.740159784910553</v>
      </c>
      <c r="D1799" s="2">
        <f>MACD!E1799</f>
        <v>-3.7663314959193173E-2</v>
      </c>
      <c r="E1799" s="2">
        <f>MACD!F1799</f>
        <v>-5.9194376785055347E-2</v>
      </c>
      <c r="F1799" s="2">
        <f>'Moving Avg'!D1799</f>
        <v>9.5533800000000006</v>
      </c>
      <c r="G1799" s="2">
        <f>'Moving Avg'!F1799</f>
        <v>9.5207800000000002</v>
      </c>
      <c r="H1799" s="2">
        <f>'Moving Avg'!G1799</f>
        <v>9.671140000000003</v>
      </c>
      <c r="I1799" s="2">
        <f>'Moving Avg'!H1799</f>
        <v>9.822366499999994</v>
      </c>
      <c r="J1799" s="5" t="str">
        <f>OBV!F1799</f>
        <v>BEARISH</v>
      </c>
      <c r="K1799" s="5" t="str">
        <f>OBV!G1799</f>
        <v>NEUTRAL</v>
      </c>
      <c r="L1799" s="5" t="str">
        <f>OBV!H1799</f>
        <v>BEARISH DIVERGENCE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8">
        <f t="shared" si="284"/>
        <v>11.225</v>
      </c>
      <c r="R1799" s="8">
        <f t="shared" si="285"/>
        <v>9.125</v>
      </c>
      <c r="S1799" s="8">
        <f t="shared" si="286"/>
        <v>11.175000000000001</v>
      </c>
      <c r="T1799" s="8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25">
      <c r="A1800" s="3">
        <f>RSI!A1800</f>
        <v>44925</v>
      </c>
      <c r="B1800" s="2">
        <f>RSI!B1800</f>
        <v>9.6279000000000003</v>
      </c>
      <c r="C1800" s="2">
        <f>RSI!I1800</f>
        <v>53.740159784910553</v>
      </c>
      <c r="D1800" s="2">
        <f>MACD!E1800</f>
        <v>-2.3805989340365485E-2</v>
      </c>
      <c r="E1800" s="2">
        <f>MACD!F1800</f>
        <v>-5.2116699296117383E-2</v>
      </c>
      <c r="F1800" s="2">
        <f>'Moving Avg'!D1800</f>
        <v>9.5906200000000013</v>
      </c>
      <c r="G1800" s="2">
        <f>'Moving Avg'!F1800</f>
        <v>9.5289300000000008</v>
      </c>
      <c r="H1800" s="2">
        <f>'Moving Avg'!G1800</f>
        <v>9.6635380000000026</v>
      </c>
      <c r="I1800" s="2">
        <f>'Moving Avg'!H1800</f>
        <v>9.8220499999999955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83.5</v>
      </c>
      <c r="Q1800" s="8">
        <f t="shared" si="284"/>
        <v>21.274999999999999</v>
      </c>
      <c r="R1800" s="8">
        <f t="shared" si="285"/>
        <v>25.875</v>
      </c>
      <c r="S1800" s="8">
        <f t="shared" si="286"/>
        <v>41.325000000000003</v>
      </c>
      <c r="T1800" s="8">
        <f t="shared" si="287"/>
        <v>27.125</v>
      </c>
      <c r="U1800" s="7">
        <f t="shared" si="288"/>
        <v>29.491666666666664</v>
      </c>
      <c r="V1800" s="7">
        <f t="shared" si="289"/>
        <v>28.9</v>
      </c>
    </row>
    <row r="1801" spans="1:22" ht="13.5" x14ac:dyDescent="0.25">
      <c r="A1801" s="3">
        <f>RSI!A1801</f>
        <v>44928</v>
      </c>
      <c r="B1801" s="2">
        <f>RSI!B1801</f>
        <v>9.6356000000000002</v>
      </c>
      <c r="C1801" s="2">
        <f>RSI!I1801</f>
        <v>54.274038204913467</v>
      </c>
      <c r="D1801" s="2">
        <f>MACD!E1801</f>
        <v>-1.5368415259056079E-2</v>
      </c>
      <c r="E1801" s="2">
        <f>MACD!F1801</f>
        <v>-4.4767042488705125E-2</v>
      </c>
      <c r="F1801" s="2">
        <f>'Moving Avg'!D1801</f>
        <v>9.6325199999999995</v>
      </c>
      <c r="G1801" s="2">
        <f>'Moving Avg'!F1801</f>
        <v>9.5390150000000027</v>
      </c>
      <c r="H1801" s="2">
        <f>'Moving Avg'!G1801</f>
        <v>9.6545380000000041</v>
      </c>
      <c r="I1801" s="2">
        <f>'Moving Avg'!H1801</f>
        <v>9.821344499999995</v>
      </c>
      <c r="J1801" s="5" t="str">
        <f>OBV!F1801</f>
        <v>BULLISH</v>
      </c>
      <c r="K1801" s="5" t="str">
        <f>OBV!G1801</f>
        <v>STRONG</v>
      </c>
      <c r="L1801" s="5" t="str">
        <f>OBV!H1801</f>
        <v>CONFIRMED BULLISH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100</v>
      </c>
      <c r="Q1801" s="8">
        <f t="shared" si="284"/>
        <v>23.75</v>
      </c>
      <c r="R1801" s="8">
        <f t="shared" si="285"/>
        <v>30</v>
      </c>
      <c r="S1801" s="8">
        <f t="shared" si="286"/>
        <v>48.75</v>
      </c>
      <c r="T1801" s="8">
        <f t="shared" si="287"/>
        <v>31.25</v>
      </c>
      <c r="U1801" s="7">
        <f t="shared" si="288"/>
        <v>34.166666666666664</v>
      </c>
      <c r="V1801" s="7">
        <f t="shared" si="289"/>
        <v>33.4375</v>
      </c>
    </row>
    <row r="1802" spans="1:22" ht="13.5" x14ac:dyDescent="0.25">
      <c r="A1802" s="3">
        <f>RSI!A1802</f>
        <v>44929</v>
      </c>
      <c r="B1802" s="2">
        <f>RSI!B1802</f>
        <v>9.6201000000000008</v>
      </c>
      <c r="C1802" s="2">
        <f>RSI!I1802</f>
        <v>52.949317687895345</v>
      </c>
      <c r="D1802" s="2">
        <f>MACD!E1802</f>
        <v>-2.1757570434566276E-2</v>
      </c>
      <c r="E1802" s="2">
        <f>MACD!F1802</f>
        <v>-4.0165148077877355E-2</v>
      </c>
      <c r="F1802" s="2">
        <f>'Moving Avg'!D1802</f>
        <v>9.6294199999999996</v>
      </c>
      <c r="G1802" s="2">
        <f>'Moving Avg'!F1802</f>
        <v>9.551040000000004</v>
      </c>
      <c r="H1802" s="2">
        <f>'Moving Avg'!G1802</f>
        <v>9.645228000000003</v>
      </c>
      <c r="I1802" s="2">
        <f>'Moving Avg'!H1802</f>
        <v>9.8205614999999948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8">
        <f t="shared" si="284"/>
        <v>11.225</v>
      </c>
      <c r="R1802" s="8">
        <f t="shared" si="285"/>
        <v>9.125</v>
      </c>
      <c r="S1802" s="8">
        <f t="shared" si="286"/>
        <v>11.175000000000001</v>
      </c>
      <c r="T1802" s="8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9.4260999999999999</v>
      </c>
      <c r="C1803" s="2">
        <f>RSI!I1803</f>
        <v>39.841678721015747</v>
      </c>
      <c r="D1803" s="2">
        <f>MACD!E1803</f>
        <v>-2.496779092324708E-2</v>
      </c>
      <c r="E1803" s="2">
        <f>MACD!F1803</f>
        <v>-3.7125676646951301E-2</v>
      </c>
      <c r="F1803" s="2">
        <f>'Moving Avg'!D1803</f>
        <v>9.5875199999999996</v>
      </c>
      <c r="G1803" s="2">
        <f>'Moving Avg'!F1803</f>
        <v>9.5510400000000022</v>
      </c>
      <c r="H1803" s="2">
        <f>'Moving Avg'!G1803</f>
        <v>9.6320380000000032</v>
      </c>
      <c r="I1803" s="2">
        <f>'Moving Avg'!H1803</f>
        <v>9.8188084999999958</v>
      </c>
      <c r="J1803" s="5" t="str">
        <f>OBV!F1803</f>
        <v>BEARISH</v>
      </c>
      <c r="K1803" s="5" t="str">
        <f>OBV!G1803</f>
        <v>WEAK</v>
      </c>
      <c r="L1803" s="5" t="str">
        <f>OBV!H1803</f>
        <v>CONFIRMED BEARISH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0</v>
      </c>
      <c r="Q1803" s="8">
        <f t="shared" si="284"/>
        <v>8.75</v>
      </c>
      <c r="R1803" s="8">
        <f t="shared" si="285"/>
        <v>5</v>
      </c>
      <c r="S1803" s="8">
        <f t="shared" si="286"/>
        <v>3.75</v>
      </c>
      <c r="T1803" s="8">
        <f t="shared" si="287"/>
        <v>6.25</v>
      </c>
      <c r="U1803" s="7">
        <f t="shared" si="288"/>
        <v>5.833333333333333</v>
      </c>
      <c r="V1803" s="7">
        <f t="shared" si="289"/>
        <v>5.9375</v>
      </c>
    </row>
    <row r="1804" spans="1:22" ht="13.5" x14ac:dyDescent="0.25">
      <c r="A1804" s="3">
        <f>RSI!A1804</f>
        <v>44931</v>
      </c>
      <c r="B1804" s="2">
        <f>RSI!B1804</f>
        <v>9.4260999999999999</v>
      </c>
      <c r="C1804" s="2">
        <f>RSI!I1804</f>
        <v>39.841678721015747</v>
      </c>
      <c r="D1804" s="2">
        <f>MACD!E1804</f>
        <v>-2.6756222463685475E-2</v>
      </c>
      <c r="E1804" s="2">
        <f>MACD!F1804</f>
        <v>-3.5051785810298136E-2</v>
      </c>
      <c r="F1804" s="2">
        <f>'Moving Avg'!D1804</f>
        <v>9.5471599999999999</v>
      </c>
      <c r="G1804" s="2">
        <f>'Moving Avg'!F1804</f>
        <v>9.549100000000001</v>
      </c>
      <c r="H1804" s="2">
        <f>'Moving Avg'!G1804</f>
        <v>9.6188480000000034</v>
      </c>
      <c r="I1804" s="2">
        <f>'Moving Avg'!H1804</f>
        <v>9.818195999999995</v>
      </c>
      <c r="J1804" s="5" t="str">
        <f>OBV!F1804</f>
        <v>BEARISH</v>
      </c>
      <c r="K1804" s="5" t="str">
        <f>OBV!G1804</f>
        <v>WEAK</v>
      </c>
      <c r="L1804" s="5" t="str">
        <f>OBV!H1804</f>
        <v>CONFIRMED BEARISH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0</v>
      </c>
      <c r="Q1804" s="8">
        <f t="shared" si="284"/>
        <v>8.75</v>
      </c>
      <c r="R1804" s="8">
        <f t="shared" si="285"/>
        <v>5</v>
      </c>
      <c r="S1804" s="8">
        <f t="shared" si="286"/>
        <v>3.75</v>
      </c>
      <c r="T1804" s="8">
        <f t="shared" si="287"/>
        <v>6.25</v>
      </c>
      <c r="U1804" s="7">
        <f t="shared" si="288"/>
        <v>5.833333333333333</v>
      </c>
      <c r="V1804" s="7">
        <f t="shared" si="289"/>
        <v>5.9375</v>
      </c>
    </row>
    <row r="1805" spans="1:22" ht="13.5" x14ac:dyDescent="0.25">
      <c r="A1805" s="3">
        <f>RSI!A1805</f>
        <v>44932</v>
      </c>
      <c r="B1805" s="2">
        <f>RSI!B1805</f>
        <v>9.4649000000000001</v>
      </c>
      <c r="C1805" s="2">
        <f>RSI!I1805</f>
        <v>43.108396667442996</v>
      </c>
      <c r="D1805" s="2">
        <f>MACD!E1805</f>
        <v>-3.3853640651052785E-2</v>
      </c>
      <c r="E1805" s="2">
        <f>MACD!F1805</f>
        <v>-3.4812156778449066E-2</v>
      </c>
      <c r="F1805" s="2">
        <f>'Moving Avg'!D1805</f>
        <v>9.5145599999999995</v>
      </c>
      <c r="G1805" s="2">
        <f>'Moving Avg'!F1805</f>
        <v>9.552975</v>
      </c>
      <c r="H1805" s="2">
        <f>'Moving Avg'!G1805</f>
        <v>9.6064340000000037</v>
      </c>
      <c r="I1805" s="2">
        <f>'Moving Avg'!H1805</f>
        <v>9.817420999999996</v>
      </c>
      <c r="J1805" s="5" t="str">
        <f>OBV!F1805</f>
        <v>BEARISH</v>
      </c>
      <c r="K1805" s="5" t="str">
        <f>OBV!G1805</f>
        <v>WEAK</v>
      </c>
      <c r="L1805" s="5" t="str">
        <f>OBV!H1805</f>
        <v>CONFIRMED BEARISH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0</v>
      </c>
      <c r="Q1805" s="8">
        <f t="shared" si="284"/>
        <v>8.75</v>
      </c>
      <c r="R1805" s="8">
        <f t="shared" si="285"/>
        <v>5</v>
      </c>
      <c r="S1805" s="8">
        <f t="shared" si="286"/>
        <v>3.75</v>
      </c>
      <c r="T1805" s="8">
        <f t="shared" si="287"/>
        <v>6.25</v>
      </c>
      <c r="U1805" s="7">
        <f t="shared" si="288"/>
        <v>5.833333333333333</v>
      </c>
      <c r="V1805" s="7">
        <f t="shared" si="289"/>
        <v>5.9375</v>
      </c>
    </row>
    <row r="1806" spans="1:22" ht="13.5" x14ac:dyDescent="0.25">
      <c r="A1806" s="3">
        <f>RSI!A1806</f>
        <v>44935</v>
      </c>
      <c r="B1806" s="2">
        <f>RSI!B1806</f>
        <v>9.5425000000000004</v>
      </c>
      <c r="C1806" s="2">
        <f>RSI!I1806</f>
        <v>49.065592380217232</v>
      </c>
      <c r="D1806" s="2">
        <f>MACD!E1806</f>
        <v>-4.744103506393671E-2</v>
      </c>
      <c r="E1806" s="2">
        <f>MACD!F1806</f>
        <v>-3.7337932435546596E-2</v>
      </c>
      <c r="F1806" s="2">
        <f>'Moving Avg'!D1806</f>
        <v>9.4959399999999992</v>
      </c>
      <c r="G1806" s="2">
        <f>'Moving Avg'!F1806</f>
        <v>9.5603449999999999</v>
      </c>
      <c r="H1806" s="2">
        <f>'Moving Avg'!G1806</f>
        <v>9.5955720000000042</v>
      </c>
      <c r="I1806" s="2">
        <f>'Moving Avg'!H1806</f>
        <v>9.8173904999999948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25</v>
      </c>
      <c r="N1806" s="7">
        <f t="shared" si="281"/>
        <v>45</v>
      </c>
      <c r="O1806" s="7">
        <f t="shared" si="282"/>
        <v>0</v>
      </c>
      <c r="P1806" s="7">
        <f t="shared" si="283"/>
        <v>16.5</v>
      </c>
      <c r="Q1806" s="8">
        <f t="shared" si="284"/>
        <v>26.975000000000001</v>
      </c>
      <c r="R1806" s="8">
        <f t="shared" si="285"/>
        <v>18.125</v>
      </c>
      <c r="S1806" s="8">
        <f t="shared" si="286"/>
        <v>17.925000000000001</v>
      </c>
      <c r="T1806" s="8">
        <f t="shared" si="287"/>
        <v>21.625</v>
      </c>
      <c r="U1806" s="7">
        <f t="shared" si="288"/>
        <v>21.008333333333336</v>
      </c>
      <c r="V1806" s="7">
        <f t="shared" si="289"/>
        <v>21.162500000000001</v>
      </c>
    </row>
    <row r="1807" spans="1:22" ht="13.5" x14ac:dyDescent="0.25">
      <c r="A1807" s="3">
        <f>RSI!A1807</f>
        <v>44936</v>
      </c>
      <c r="B1807" s="2">
        <f>RSI!B1807</f>
        <v>9.6201000000000008</v>
      </c>
      <c r="C1807" s="2">
        <f>RSI!I1807</f>
        <v>54.227209305665774</v>
      </c>
      <c r="D1807" s="2">
        <f>MACD!E1807</f>
        <v>-3.2389665614610763E-2</v>
      </c>
      <c r="E1807" s="2">
        <f>MACD!F1807</f>
        <v>-3.6348279071359429E-2</v>
      </c>
      <c r="F1807" s="2">
        <f>'Moving Avg'!D1807</f>
        <v>9.4959400000000009</v>
      </c>
      <c r="G1807" s="2">
        <f>'Moving Avg'!F1807</f>
        <v>9.559569999999999</v>
      </c>
      <c r="H1807" s="2">
        <f>'Moving Avg'!G1807</f>
        <v>9.5864180000000037</v>
      </c>
      <c r="I1807" s="2">
        <f>'Moving Avg'!H1807</f>
        <v>9.8173914999999976</v>
      </c>
      <c r="J1807" s="5" t="str">
        <f>OBV!F1807</f>
        <v>BULLISH</v>
      </c>
      <c r="K1807" s="5" t="str">
        <f>OBV!G1807</f>
        <v>STRONG</v>
      </c>
      <c r="L1807" s="5" t="str">
        <f>OBV!H1807</f>
        <v>NEUTRAL</v>
      </c>
      <c r="M1807" s="7">
        <f t="shared" si="280"/>
        <v>25</v>
      </c>
      <c r="N1807" s="7">
        <f t="shared" si="281"/>
        <v>0</v>
      </c>
      <c r="O1807" s="7">
        <f t="shared" si="282"/>
        <v>0</v>
      </c>
      <c r="P1807" s="7">
        <f t="shared" si="283"/>
        <v>66</v>
      </c>
      <c r="Q1807" s="8">
        <f t="shared" si="284"/>
        <v>18.649999999999999</v>
      </c>
      <c r="R1807" s="8">
        <f t="shared" si="285"/>
        <v>21.5</v>
      </c>
      <c r="S1807" s="8">
        <f t="shared" si="286"/>
        <v>33.450000000000003</v>
      </c>
      <c r="T1807" s="8">
        <f t="shared" si="287"/>
        <v>22.75</v>
      </c>
      <c r="U1807" s="7">
        <f t="shared" si="288"/>
        <v>24.533333333333331</v>
      </c>
      <c r="V1807" s="7">
        <f t="shared" si="289"/>
        <v>24.087499999999999</v>
      </c>
    </row>
    <row r="1808" spans="1:22" ht="13.5" x14ac:dyDescent="0.25">
      <c r="A1808" s="3">
        <f>RSI!A1808</f>
        <v>44937</v>
      </c>
      <c r="B1808" s="2">
        <f>RSI!B1808</f>
        <v>9.6122999999999994</v>
      </c>
      <c r="C1808" s="2">
        <f>RSI!I1808</f>
        <v>53.638811262747687</v>
      </c>
      <c r="D1808" s="2">
        <f>MACD!E1808</f>
        <v>-1.9473753190045073E-2</v>
      </c>
      <c r="E1808" s="2">
        <f>MACD!F1808</f>
        <v>-3.297337389509656E-2</v>
      </c>
      <c r="F1808" s="2">
        <f>'Moving Avg'!D1808</f>
        <v>9.5331799999999998</v>
      </c>
      <c r="G1808" s="2">
        <f>'Moving Avg'!F1808</f>
        <v>9.5576299999999996</v>
      </c>
      <c r="H1808" s="2">
        <f>'Moving Avg'!G1808</f>
        <v>9.5845560000000027</v>
      </c>
      <c r="I1808" s="2">
        <f>'Moving Avg'!H1808</f>
        <v>9.8173534999999976</v>
      </c>
      <c r="J1808" s="5" t="str">
        <f>OBV!F1808</f>
        <v>BULLISH</v>
      </c>
      <c r="K1808" s="5" t="str">
        <f>OBV!G1808</f>
        <v>STRONG</v>
      </c>
      <c r="L1808" s="5" t="str">
        <f>OBV!H1808</f>
        <v>CONFIRMED BULLISH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100</v>
      </c>
      <c r="Q1808" s="8">
        <f t="shared" si="284"/>
        <v>23.75</v>
      </c>
      <c r="R1808" s="8">
        <f t="shared" si="285"/>
        <v>30</v>
      </c>
      <c r="S1808" s="8">
        <f t="shared" si="286"/>
        <v>48.75</v>
      </c>
      <c r="T1808" s="8">
        <f t="shared" si="287"/>
        <v>31.25</v>
      </c>
      <c r="U1808" s="7">
        <f t="shared" si="288"/>
        <v>34.166666666666664</v>
      </c>
      <c r="V1808" s="7">
        <f t="shared" si="289"/>
        <v>33.4375</v>
      </c>
    </row>
    <row r="1809" spans="1:22" ht="13.5" x14ac:dyDescent="0.25">
      <c r="A1809" s="3">
        <f>RSI!A1809</f>
        <v>44938</v>
      </c>
      <c r="B1809" s="2">
        <f>RSI!B1809</f>
        <v>9.6122999999999994</v>
      </c>
      <c r="C1809" s="2">
        <f>RSI!I1809</f>
        <v>53.63881126274768</v>
      </c>
      <c r="D1809" s="2">
        <f>MACD!E1809</f>
        <v>-1.0051613789713087E-2</v>
      </c>
      <c r="E1809" s="2">
        <f>MACD!F1809</f>
        <v>-2.8389021874019867E-2</v>
      </c>
      <c r="F1809" s="2">
        <f>'Moving Avg'!D1809</f>
        <v>9.5704200000000004</v>
      </c>
      <c r="G1809" s="2">
        <f>'Moving Avg'!F1809</f>
        <v>9.5556899999999985</v>
      </c>
      <c r="H1809" s="2">
        <f>'Moving Avg'!G1809</f>
        <v>9.5797460000000036</v>
      </c>
      <c r="I1809" s="2">
        <f>'Moving Avg'!H1809</f>
        <v>9.8182059999999964</v>
      </c>
      <c r="J1809" s="5" t="str">
        <f>OBV!F1809</f>
        <v>BULLISH</v>
      </c>
      <c r="K1809" s="5" t="str">
        <f>OBV!G1809</f>
        <v>STRONG</v>
      </c>
      <c r="L1809" s="5" t="str">
        <f>OBV!H1809</f>
        <v>CONFIRMED BULLISH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100</v>
      </c>
      <c r="Q1809" s="8">
        <f t="shared" si="284"/>
        <v>23.75</v>
      </c>
      <c r="R1809" s="8">
        <f t="shared" si="285"/>
        <v>30</v>
      </c>
      <c r="S1809" s="8">
        <f t="shared" si="286"/>
        <v>48.75</v>
      </c>
      <c r="T1809" s="8">
        <f t="shared" si="287"/>
        <v>31.25</v>
      </c>
      <c r="U1809" s="7">
        <f t="shared" si="288"/>
        <v>34.166666666666664</v>
      </c>
      <c r="V1809" s="7">
        <f t="shared" si="289"/>
        <v>33.4375</v>
      </c>
    </row>
    <row r="1810" spans="1:22" ht="13.5" x14ac:dyDescent="0.25">
      <c r="A1810" s="3">
        <f>RSI!A1810</f>
        <v>44939</v>
      </c>
      <c r="B1810" s="2">
        <f>RSI!B1810</f>
        <v>9.6122999999999994</v>
      </c>
      <c r="C1810" s="2">
        <f>RSI!I1810</f>
        <v>53.638811262747687</v>
      </c>
      <c r="D1810" s="2">
        <f>MACD!E1810</f>
        <v>-2.3772696579484887E-3</v>
      </c>
      <c r="E1810" s="2">
        <f>MACD!F1810</f>
        <v>-2.3186671430805595E-2</v>
      </c>
      <c r="F1810" s="2">
        <f>'Moving Avg'!D1810</f>
        <v>9.5998999999999999</v>
      </c>
      <c r="G1810" s="2">
        <f>'Moving Avg'!F1810</f>
        <v>9.5537500000000009</v>
      </c>
      <c r="H1810" s="2">
        <f>'Moving Avg'!G1810</f>
        <v>9.5749360000000028</v>
      </c>
      <c r="I1810" s="2">
        <f>'Moving Avg'!H1810</f>
        <v>9.8190584999999988</v>
      </c>
      <c r="J1810" s="5" t="str">
        <f>OBV!F1810</f>
        <v>BULLISH</v>
      </c>
      <c r="K1810" s="5" t="str">
        <f>OBV!G1810</f>
        <v>STRONG</v>
      </c>
      <c r="L1810" s="5" t="str">
        <f>OBV!H1810</f>
        <v>CONFIRMED BULLISH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100</v>
      </c>
      <c r="Q1810" s="8">
        <f t="shared" si="284"/>
        <v>23.75</v>
      </c>
      <c r="R1810" s="8">
        <f t="shared" si="285"/>
        <v>30</v>
      </c>
      <c r="S1810" s="8">
        <f t="shared" si="286"/>
        <v>48.75</v>
      </c>
      <c r="T1810" s="8">
        <f t="shared" si="287"/>
        <v>31.25</v>
      </c>
      <c r="U1810" s="7">
        <f t="shared" si="288"/>
        <v>34.166666666666664</v>
      </c>
      <c r="V1810" s="7">
        <f t="shared" si="289"/>
        <v>33.4375</v>
      </c>
    </row>
    <row r="1811" spans="1:22" ht="13.5" x14ac:dyDescent="0.25">
      <c r="A1811" s="3">
        <f>RSI!A1811</f>
        <v>44942</v>
      </c>
      <c r="B1811" s="2">
        <f>RSI!B1811</f>
        <v>9.6122999999999994</v>
      </c>
      <c r="C1811" s="2">
        <f>RSI!I1811</f>
        <v>53.638811262747687</v>
      </c>
      <c r="D1811" s="2">
        <f>MACD!E1811</f>
        <v>5.0248776778563098E-3</v>
      </c>
      <c r="E1811" s="2">
        <f>MACD!F1811</f>
        <v>-1.7544361609073213E-2</v>
      </c>
      <c r="F1811" s="2">
        <f>'Moving Avg'!D1811</f>
        <v>9.613859999999999</v>
      </c>
      <c r="G1811" s="2">
        <f>'Moving Avg'!F1811</f>
        <v>9.5525850000000005</v>
      </c>
      <c r="H1811" s="2">
        <f>'Moving Avg'!G1811</f>
        <v>9.5716760000000036</v>
      </c>
      <c r="I1811" s="2">
        <f>'Moving Avg'!H1811</f>
        <v>9.8199109999999976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83.5</v>
      </c>
      <c r="Q1811" s="8">
        <f t="shared" si="284"/>
        <v>21.274999999999999</v>
      </c>
      <c r="R1811" s="8">
        <f t="shared" si="285"/>
        <v>25.875</v>
      </c>
      <c r="S1811" s="8">
        <f t="shared" si="286"/>
        <v>41.325000000000003</v>
      </c>
      <c r="T1811" s="8">
        <f t="shared" si="287"/>
        <v>27.125</v>
      </c>
      <c r="U1811" s="7">
        <f t="shared" si="288"/>
        <v>29.491666666666664</v>
      </c>
      <c r="V1811" s="7">
        <f t="shared" si="289"/>
        <v>28.9</v>
      </c>
    </row>
    <row r="1812" spans="1:22" ht="13.5" x14ac:dyDescent="0.25">
      <c r="A1812" s="3">
        <f>RSI!A1812</f>
        <v>44943</v>
      </c>
      <c r="B1812" s="2">
        <f>RSI!B1812</f>
        <v>9.5425000000000004</v>
      </c>
      <c r="C1812" s="2">
        <f>RSI!I1812</f>
        <v>47.442653216080153</v>
      </c>
      <c r="D1812" s="2">
        <f>MACD!E1812</f>
        <v>1.3818299349180663E-2</v>
      </c>
      <c r="E1812" s="2">
        <f>MACD!F1812</f>
        <v>-1.1271829417422437E-2</v>
      </c>
      <c r="F1812" s="2">
        <f>'Moving Avg'!D1812</f>
        <v>9.5983399999999985</v>
      </c>
      <c r="G1812" s="2">
        <f>'Moving Avg'!F1812</f>
        <v>9.5525850000000005</v>
      </c>
      <c r="H1812" s="2">
        <f>'Moving Avg'!G1812</f>
        <v>9.5611240000000031</v>
      </c>
      <c r="I1812" s="2">
        <f>'Moving Avg'!H1812</f>
        <v>9.8204144999999983</v>
      </c>
      <c r="J1812" s="5" t="str">
        <f>OBV!F1812</f>
        <v>BEARISH</v>
      </c>
      <c r="K1812" s="5" t="str">
        <f>OBV!G1812</f>
        <v>NEUTRAL</v>
      </c>
      <c r="L1812" s="5" t="str">
        <f>OBV!H1812</f>
        <v>CONFIRMED BEARISH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16.5</v>
      </c>
      <c r="Q1812" s="8">
        <f t="shared" si="284"/>
        <v>11.225</v>
      </c>
      <c r="R1812" s="8">
        <f t="shared" si="285"/>
        <v>9.125</v>
      </c>
      <c r="S1812" s="8">
        <f t="shared" si="286"/>
        <v>11.175000000000001</v>
      </c>
      <c r="T1812" s="8">
        <f t="shared" si="287"/>
        <v>10.375</v>
      </c>
      <c r="U1812" s="7">
        <f t="shared" si="288"/>
        <v>10.508333333333335</v>
      </c>
      <c r="V1812" s="7">
        <f t="shared" si="289"/>
        <v>10.475000000000001</v>
      </c>
    </row>
    <row r="1813" spans="1:22" ht="13.5" x14ac:dyDescent="0.25">
      <c r="A1813" s="3">
        <f>RSI!A1813</f>
        <v>44944</v>
      </c>
      <c r="B1813" s="2">
        <f>RSI!B1813</f>
        <v>9.6122999999999994</v>
      </c>
      <c r="C1813" s="2">
        <f>RSI!I1813</f>
        <v>53.257520082642202</v>
      </c>
      <c r="D1813" s="2">
        <f>MACD!E1813</f>
        <v>-1.3581934946497398E-2</v>
      </c>
      <c r="E1813" s="2">
        <f>MACD!F1813</f>
        <v>-1.1733850523237431E-2</v>
      </c>
      <c r="F1813" s="2">
        <f>'Moving Avg'!D1813</f>
        <v>9.5983400000000003</v>
      </c>
      <c r="G1813" s="2">
        <f>'Moving Avg'!F1813</f>
        <v>9.5599550000000004</v>
      </c>
      <c r="H1813" s="2">
        <f>'Moving Avg'!G1813</f>
        <v>9.5519680000000022</v>
      </c>
      <c r="I1813" s="2">
        <f>'Moving Avg'!H1813</f>
        <v>9.8203764999999983</v>
      </c>
      <c r="J1813" s="5" t="str">
        <f>OBV!F1813</f>
        <v>BEARISH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45</v>
      </c>
      <c r="O1813" s="7">
        <f t="shared" si="282"/>
        <v>0</v>
      </c>
      <c r="P1813" s="7">
        <f t="shared" si="283"/>
        <v>16.5</v>
      </c>
      <c r="Q1813" s="8">
        <f t="shared" si="284"/>
        <v>26.975000000000001</v>
      </c>
      <c r="R1813" s="8">
        <f t="shared" si="285"/>
        <v>18.125</v>
      </c>
      <c r="S1813" s="8">
        <f t="shared" si="286"/>
        <v>17.925000000000001</v>
      </c>
      <c r="T1813" s="8">
        <f t="shared" si="287"/>
        <v>21.625</v>
      </c>
      <c r="U1813" s="7">
        <f t="shared" si="288"/>
        <v>21.008333333333336</v>
      </c>
      <c r="V1813" s="7">
        <f t="shared" si="289"/>
        <v>21.162500000000001</v>
      </c>
    </row>
    <row r="1814" spans="1:22" ht="13.5" x14ac:dyDescent="0.25">
      <c r="A1814" s="3">
        <f>RSI!A1814</f>
        <v>44945</v>
      </c>
      <c r="B1814" s="2">
        <f>RSI!B1814</f>
        <v>9.8528000000000002</v>
      </c>
      <c r="C1814" s="2">
        <f>RSI!I1814</f>
        <v>66.861889717170186</v>
      </c>
      <c r="D1814" s="2">
        <f>MACD!E1814</f>
        <v>-5.4831327230044025E-2</v>
      </c>
      <c r="E1814" s="2">
        <f>MACD!F1814</f>
        <v>-2.0353345864598752E-2</v>
      </c>
      <c r="F1814" s="2">
        <f>'Moving Avg'!D1814</f>
        <v>9.6464400000000001</v>
      </c>
      <c r="G1814" s="2">
        <f>'Moving Avg'!F1814</f>
        <v>9.5793500000000016</v>
      </c>
      <c r="H1814" s="2">
        <f>'Moving Avg'!G1814</f>
        <v>9.5549160000000022</v>
      </c>
      <c r="I1814" s="2">
        <f>'Moving Avg'!H1814</f>
        <v>9.8215764999999973</v>
      </c>
      <c r="J1814" s="5" t="str">
        <f>OBV!F1814</f>
        <v>BULLISH</v>
      </c>
      <c r="K1814" s="5" t="str">
        <f>OBV!G1814</f>
        <v>STRONG</v>
      </c>
      <c r="L1814" s="5" t="str">
        <f>OBV!H1814</f>
        <v>CONFIRMED BULLISH</v>
      </c>
      <c r="M1814" s="7">
        <f t="shared" si="280"/>
        <v>25</v>
      </c>
      <c r="N1814" s="7">
        <f t="shared" si="281"/>
        <v>100</v>
      </c>
      <c r="O1814" s="7">
        <f t="shared" si="282"/>
        <v>0</v>
      </c>
      <c r="P1814" s="7">
        <f t="shared" si="283"/>
        <v>100</v>
      </c>
      <c r="Q1814" s="8">
        <f t="shared" si="284"/>
        <v>58.75</v>
      </c>
      <c r="R1814" s="8">
        <f t="shared" si="285"/>
        <v>50</v>
      </c>
      <c r="S1814" s="8">
        <f t="shared" si="286"/>
        <v>63.75</v>
      </c>
      <c r="T1814" s="8">
        <f t="shared" si="287"/>
        <v>56.25</v>
      </c>
      <c r="U1814" s="7">
        <f t="shared" si="288"/>
        <v>57.5</v>
      </c>
      <c r="V1814" s="7">
        <f t="shared" si="289"/>
        <v>57.1875</v>
      </c>
    </row>
    <row r="1815" spans="1:22" ht="13.5" x14ac:dyDescent="0.25">
      <c r="A1815" s="3">
        <f>RSI!A1815</f>
        <v>44946</v>
      </c>
      <c r="B1815" s="2">
        <f>RSI!B1815</f>
        <v>10.007999999999999</v>
      </c>
      <c r="C1815" s="2">
        <f>RSI!I1815</f>
        <v>72.43701083958544</v>
      </c>
      <c r="D1815" s="2">
        <f>MACD!E1815</f>
        <v>-9.691411232706848E-2</v>
      </c>
      <c r="E1815" s="2">
        <f>MACD!F1815</f>
        <v>-3.5665499157092703E-2</v>
      </c>
      <c r="F1815" s="2">
        <f>'Moving Avg'!D1815</f>
        <v>9.725579999999999</v>
      </c>
      <c r="G1815" s="2">
        <f>'Moving Avg'!F1815</f>
        <v>9.6076650000000008</v>
      </c>
      <c r="H1815" s="2">
        <f>'Moving Avg'!G1815</f>
        <v>9.5587940000000025</v>
      </c>
      <c r="I1815" s="2">
        <f>'Moving Avg'!H1815</f>
        <v>9.8235524999999964</v>
      </c>
      <c r="J1815" s="5" t="str">
        <f>OBV!F1815</f>
        <v>BULLISH</v>
      </c>
      <c r="K1815" s="5" t="str">
        <f>OBV!G1815</f>
        <v>STRONG</v>
      </c>
      <c r="L1815" s="5" t="str">
        <f>OBV!H1815</f>
        <v>CONFIRMED BULLISH</v>
      </c>
      <c r="M1815" s="7">
        <f t="shared" si="280"/>
        <v>0</v>
      </c>
      <c r="N1815" s="7">
        <f t="shared" si="281"/>
        <v>100</v>
      </c>
      <c r="O1815" s="7">
        <f t="shared" si="282"/>
        <v>0</v>
      </c>
      <c r="P1815" s="7">
        <f t="shared" si="283"/>
        <v>100</v>
      </c>
      <c r="Q1815" s="8">
        <f t="shared" si="284"/>
        <v>50</v>
      </c>
      <c r="R1815" s="8">
        <f t="shared" si="285"/>
        <v>45</v>
      </c>
      <c r="S1815" s="8">
        <f t="shared" si="286"/>
        <v>60</v>
      </c>
      <c r="T1815" s="8">
        <f t="shared" si="287"/>
        <v>50</v>
      </c>
      <c r="U1815" s="7">
        <f t="shared" si="288"/>
        <v>51.666666666666664</v>
      </c>
      <c r="V1815" s="7">
        <f t="shared" si="289"/>
        <v>51.25</v>
      </c>
    </row>
    <row r="1816" spans="1:22" ht="13.5" x14ac:dyDescent="0.25">
      <c r="A1816" s="3">
        <f>RSI!A1816</f>
        <v>44949</v>
      </c>
      <c r="B1816" s="2">
        <f>RSI!B1816</f>
        <v>10.1632</v>
      </c>
      <c r="C1816" s="2">
        <f>RSI!I1816</f>
        <v>76.664877950653349</v>
      </c>
      <c r="D1816" s="2">
        <f>MACD!E1816</f>
        <v>-0.13452752957029901</v>
      </c>
      <c r="E1816" s="2">
        <f>MACD!F1816</f>
        <v>-5.5437905239733964E-2</v>
      </c>
      <c r="F1816" s="2">
        <f>'Moving Avg'!D1816</f>
        <v>9.8357600000000023</v>
      </c>
      <c r="G1816" s="2">
        <f>'Moving Avg'!F1816</f>
        <v>9.6445200000000018</v>
      </c>
      <c r="H1816" s="2">
        <f>'Moving Avg'!G1816</f>
        <v>9.5681040000000035</v>
      </c>
      <c r="I1816" s="2">
        <f>'Moving Avg'!H1816</f>
        <v>9.8263044999999973</v>
      </c>
      <c r="J1816" s="5" t="str">
        <f>OBV!F1816</f>
        <v>BULLISH</v>
      </c>
      <c r="K1816" s="5" t="str">
        <f>OBV!G1816</f>
        <v>STRONG</v>
      </c>
      <c r="L1816" s="5" t="str">
        <f>OBV!H1816</f>
        <v>CONFIRMED BULLISH</v>
      </c>
      <c r="M1816" s="7">
        <f t="shared" si="280"/>
        <v>0</v>
      </c>
      <c r="N1816" s="7">
        <f t="shared" si="281"/>
        <v>100</v>
      </c>
      <c r="O1816" s="7">
        <f t="shared" si="282"/>
        <v>50</v>
      </c>
      <c r="P1816" s="7">
        <f t="shared" si="283"/>
        <v>100</v>
      </c>
      <c r="Q1816" s="8">
        <f t="shared" si="284"/>
        <v>57.5</v>
      </c>
      <c r="R1816" s="8">
        <f t="shared" si="285"/>
        <v>62.5</v>
      </c>
      <c r="S1816" s="8">
        <f t="shared" si="286"/>
        <v>72.5</v>
      </c>
      <c r="T1816" s="8">
        <f t="shared" si="287"/>
        <v>62.5</v>
      </c>
      <c r="U1816" s="7">
        <f t="shared" si="288"/>
        <v>64.166666666666671</v>
      </c>
      <c r="V1816" s="7">
        <f t="shared" si="289"/>
        <v>63.75</v>
      </c>
    </row>
    <row r="1817" spans="1:22" ht="13.5" x14ac:dyDescent="0.25">
      <c r="A1817" s="3">
        <f>RSI!A1817</f>
        <v>44950</v>
      </c>
      <c r="B1817" s="2">
        <f>RSI!B1817</f>
        <v>10.1554</v>
      </c>
      <c r="C1817" s="2">
        <f>RSI!I1817</f>
        <v>76.033646826844119</v>
      </c>
      <c r="D1817" s="2">
        <f>MACD!E1817</f>
        <v>-0.1570209188113445</v>
      </c>
      <c r="E1817" s="2">
        <f>MACD!F1817</f>
        <v>-7.5754507954056083E-2</v>
      </c>
      <c r="F1817" s="2">
        <f>'Moving Avg'!D1817</f>
        <v>9.9583399999999997</v>
      </c>
      <c r="G1817" s="2">
        <f>'Moving Avg'!F1817</f>
        <v>9.6705100000000019</v>
      </c>
      <c r="H1817" s="2">
        <f>'Moving Avg'!G1817</f>
        <v>9.5772580000000023</v>
      </c>
      <c r="I1817" s="2">
        <f>'Moving Avg'!H1817</f>
        <v>9.8293384999999969</v>
      </c>
      <c r="J1817" s="5" t="str">
        <f>OBV!F1817</f>
        <v>BULLISH</v>
      </c>
      <c r="K1817" s="5" t="str">
        <f>OBV!G1817</f>
        <v>STRONG</v>
      </c>
      <c r="L1817" s="5" t="str">
        <f>OBV!H1817</f>
        <v>CONFIRMED BULLISH</v>
      </c>
      <c r="M1817" s="7">
        <f t="shared" si="280"/>
        <v>0</v>
      </c>
      <c r="N1817" s="7">
        <f t="shared" si="281"/>
        <v>100</v>
      </c>
      <c r="O1817" s="7">
        <f t="shared" si="282"/>
        <v>50</v>
      </c>
      <c r="P1817" s="7">
        <f t="shared" si="283"/>
        <v>100</v>
      </c>
      <c r="Q1817" s="8">
        <f t="shared" si="284"/>
        <v>57.5</v>
      </c>
      <c r="R1817" s="8">
        <f t="shared" si="285"/>
        <v>62.5</v>
      </c>
      <c r="S1817" s="8">
        <f t="shared" si="286"/>
        <v>72.5</v>
      </c>
      <c r="T1817" s="8">
        <f t="shared" si="287"/>
        <v>62.5</v>
      </c>
      <c r="U1817" s="7">
        <f t="shared" si="288"/>
        <v>64.166666666666671</v>
      </c>
      <c r="V1817" s="7">
        <f t="shared" si="289"/>
        <v>63.75</v>
      </c>
    </row>
    <row r="1818" spans="1:22" ht="13.5" x14ac:dyDescent="0.25">
      <c r="A1818" s="3">
        <f>RSI!A1818</f>
        <v>44951</v>
      </c>
      <c r="B1818" s="2">
        <f>RSI!B1818</f>
        <v>10.046799999999999</v>
      </c>
      <c r="C1818" s="2">
        <f>RSI!I1818</f>
        <v>67.678354442663661</v>
      </c>
      <c r="D1818" s="2">
        <f>MACD!E1818</f>
        <v>-0.17211037284565123</v>
      </c>
      <c r="E1818" s="2">
        <f>MACD!F1818</f>
        <v>-9.5025680932375123E-2</v>
      </c>
      <c r="F1818" s="2">
        <f>'Moving Avg'!D1818</f>
        <v>10.04524</v>
      </c>
      <c r="G1818" s="2">
        <f>'Moving Avg'!F1818</f>
        <v>9.6910699999999999</v>
      </c>
      <c r="H1818" s="2">
        <f>'Moving Avg'!G1818</f>
        <v>9.5885840000000027</v>
      </c>
      <c r="I1818" s="2">
        <f>'Moving Avg'!H1818</f>
        <v>9.8315084999999982</v>
      </c>
      <c r="J1818" s="5" t="str">
        <f>OBV!F1818</f>
        <v>BULLISH</v>
      </c>
      <c r="K1818" s="5" t="str">
        <f>OBV!G1818</f>
        <v>STRONG</v>
      </c>
      <c r="L1818" s="5" t="str">
        <f>OBV!H1818</f>
        <v>CONFIRMED BULLISH</v>
      </c>
      <c r="M1818" s="7">
        <f t="shared" si="280"/>
        <v>25</v>
      </c>
      <c r="N1818" s="7">
        <f t="shared" si="281"/>
        <v>100</v>
      </c>
      <c r="O1818" s="7">
        <f t="shared" si="282"/>
        <v>50</v>
      </c>
      <c r="P1818" s="7">
        <f t="shared" si="283"/>
        <v>100</v>
      </c>
      <c r="Q1818" s="8">
        <f t="shared" si="284"/>
        <v>66.25</v>
      </c>
      <c r="R1818" s="8">
        <f t="shared" si="285"/>
        <v>67.5</v>
      </c>
      <c r="S1818" s="8">
        <f t="shared" si="286"/>
        <v>76.25</v>
      </c>
      <c r="T1818" s="8">
        <f t="shared" si="287"/>
        <v>68.75</v>
      </c>
      <c r="U1818" s="7">
        <f t="shared" si="288"/>
        <v>70</v>
      </c>
      <c r="V1818" s="7">
        <f t="shared" si="289"/>
        <v>69.6875</v>
      </c>
    </row>
    <row r="1819" spans="1:22" ht="13.5" x14ac:dyDescent="0.25">
      <c r="A1819" s="3">
        <f>RSI!A1819</f>
        <v>44952</v>
      </c>
      <c r="B1819" s="2">
        <f>RSI!B1819</f>
        <v>10.046799999999999</v>
      </c>
      <c r="C1819" s="2">
        <f>RSI!I1819</f>
        <v>67.678354442663647</v>
      </c>
      <c r="D1819" s="2">
        <f>MACD!E1819</f>
        <v>-0.18692278984864785</v>
      </c>
      <c r="E1819" s="2">
        <f>MACD!F1819</f>
        <v>-0.11340510271562967</v>
      </c>
      <c r="F1819" s="2">
        <f>'Moving Avg'!D1819</f>
        <v>10.084039999999998</v>
      </c>
      <c r="G1819" s="2">
        <f>'Moving Avg'!F1819</f>
        <v>9.7120149999999992</v>
      </c>
      <c r="H1819" s="2">
        <f>'Moving Avg'!G1819</f>
        <v>9.5999100000000013</v>
      </c>
      <c r="I1819" s="2">
        <f>'Moving Avg'!H1819</f>
        <v>9.8310064999999991</v>
      </c>
      <c r="J1819" s="5" t="str">
        <f>OBV!F1819</f>
        <v>BULLISH</v>
      </c>
      <c r="K1819" s="5" t="str">
        <f>OBV!G1819</f>
        <v>STRONG</v>
      </c>
      <c r="L1819" s="5" t="str">
        <f>OBV!H1819</f>
        <v>CONFIRMED BULLISH</v>
      </c>
      <c r="M1819" s="7">
        <f t="shared" si="280"/>
        <v>25</v>
      </c>
      <c r="N1819" s="7">
        <f t="shared" si="281"/>
        <v>100</v>
      </c>
      <c r="O1819" s="7">
        <f t="shared" si="282"/>
        <v>50</v>
      </c>
      <c r="P1819" s="7">
        <f t="shared" si="283"/>
        <v>100</v>
      </c>
      <c r="Q1819" s="8">
        <f t="shared" si="284"/>
        <v>66.25</v>
      </c>
      <c r="R1819" s="8">
        <f t="shared" si="285"/>
        <v>67.5</v>
      </c>
      <c r="S1819" s="8">
        <f t="shared" si="286"/>
        <v>76.25</v>
      </c>
      <c r="T1819" s="8">
        <f t="shared" si="287"/>
        <v>68.75</v>
      </c>
      <c r="U1819" s="7">
        <f t="shared" si="288"/>
        <v>70</v>
      </c>
      <c r="V1819" s="7">
        <f t="shared" si="289"/>
        <v>69.6875</v>
      </c>
    </row>
    <row r="1820" spans="1:22" ht="13.5" x14ac:dyDescent="0.25">
      <c r="A1820" s="3">
        <f>RSI!A1820</f>
        <v>44953</v>
      </c>
      <c r="B1820" s="2">
        <f>RSI!B1820</f>
        <v>9.9148999999999994</v>
      </c>
      <c r="C1820" s="2">
        <f>RSI!I1820</f>
        <v>58.606683046212311</v>
      </c>
      <c r="D1820" s="2">
        <f>MACD!E1820</f>
        <v>-0.19157898220314706</v>
      </c>
      <c r="E1820" s="2">
        <f>MACD!F1820</f>
        <v>-0.12903987861313315</v>
      </c>
      <c r="F1820" s="2">
        <f>'Moving Avg'!D1820</f>
        <v>10.06542</v>
      </c>
      <c r="G1820" s="2">
        <f>'Moving Avg'!F1820</f>
        <v>9.7263649999999977</v>
      </c>
      <c r="H1820" s="2">
        <f>'Moving Avg'!G1820</f>
        <v>9.6058060000000012</v>
      </c>
      <c r="I1820" s="2">
        <f>'Moving Avg'!H1820</f>
        <v>9.8298449999999988</v>
      </c>
      <c r="J1820" s="5" t="str">
        <f>OBV!F1820</f>
        <v>BEARISH</v>
      </c>
      <c r="K1820" s="5" t="str">
        <f>OBV!G1820</f>
        <v>WEAK</v>
      </c>
      <c r="L1820" s="5" t="str">
        <f>OBV!H1820</f>
        <v>CONFIRMED BEARISH</v>
      </c>
      <c r="M1820" s="7">
        <f t="shared" si="280"/>
        <v>25</v>
      </c>
      <c r="N1820" s="7">
        <f t="shared" si="281"/>
        <v>100</v>
      </c>
      <c r="O1820" s="7">
        <f t="shared" si="282"/>
        <v>50</v>
      </c>
      <c r="P1820" s="7">
        <f t="shared" si="283"/>
        <v>0</v>
      </c>
      <c r="Q1820" s="8">
        <f t="shared" si="284"/>
        <v>51.25</v>
      </c>
      <c r="R1820" s="8">
        <f t="shared" si="285"/>
        <v>42.5</v>
      </c>
      <c r="S1820" s="8">
        <f t="shared" si="286"/>
        <v>31.25</v>
      </c>
      <c r="T1820" s="8">
        <f t="shared" si="287"/>
        <v>43.75</v>
      </c>
      <c r="U1820" s="7">
        <f t="shared" si="288"/>
        <v>41.666666666666664</v>
      </c>
      <c r="V1820" s="7">
        <f t="shared" si="289"/>
        <v>42.1875</v>
      </c>
    </row>
    <row r="1821" spans="1:22" ht="13.5" x14ac:dyDescent="0.25">
      <c r="A1821" s="3">
        <f>RSI!A1821</f>
        <v>44956</v>
      </c>
      <c r="B1821" s="2">
        <f>RSI!B1821</f>
        <v>9.9148999999999994</v>
      </c>
      <c r="C1821" s="2">
        <f>RSI!I1821</f>
        <v>58.606683046212311</v>
      </c>
      <c r="D1821" s="2">
        <f>MACD!E1821</f>
        <v>-0.19649219294011289</v>
      </c>
      <c r="E1821" s="2">
        <f>MACD!F1821</f>
        <v>-0.14253034147852911</v>
      </c>
      <c r="F1821" s="2">
        <f>'Moving Avg'!D1821</f>
        <v>10.01576</v>
      </c>
      <c r="G1821" s="2">
        <f>'Moving Avg'!F1821</f>
        <v>9.7403299999999966</v>
      </c>
      <c r="H1821" s="2">
        <f>'Moving Avg'!G1821</f>
        <v>9.6117020000000011</v>
      </c>
      <c r="I1821" s="2">
        <f>'Moving Avg'!H1821</f>
        <v>9.8286834999999968</v>
      </c>
      <c r="J1821" s="5" t="str">
        <f>OBV!F1821</f>
        <v>BEARISH</v>
      </c>
      <c r="K1821" s="5" t="str">
        <f>OBV!G1821</f>
        <v>WEAK</v>
      </c>
      <c r="L1821" s="5" t="str">
        <f>OBV!H1821</f>
        <v>CONFIRMED BEARISH</v>
      </c>
      <c r="M1821" s="7">
        <f t="shared" si="280"/>
        <v>25</v>
      </c>
      <c r="N1821" s="7">
        <f t="shared" si="281"/>
        <v>100</v>
      </c>
      <c r="O1821" s="7">
        <f t="shared" si="282"/>
        <v>50</v>
      </c>
      <c r="P1821" s="7">
        <f t="shared" si="283"/>
        <v>0</v>
      </c>
      <c r="Q1821" s="8">
        <f t="shared" si="284"/>
        <v>51.25</v>
      </c>
      <c r="R1821" s="8">
        <f t="shared" si="285"/>
        <v>42.5</v>
      </c>
      <c r="S1821" s="8">
        <f t="shared" si="286"/>
        <v>31.25</v>
      </c>
      <c r="T1821" s="8">
        <f t="shared" si="287"/>
        <v>43.75</v>
      </c>
      <c r="U1821" s="7">
        <f t="shared" si="288"/>
        <v>41.666666666666664</v>
      </c>
      <c r="V1821" s="7">
        <f t="shared" si="289"/>
        <v>42.1875</v>
      </c>
    </row>
    <row r="1822" spans="1:22" ht="13.5" x14ac:dyDescent="0.25">
      <c r="A1822" s="3">
        <f>RSI!A1822</f>
        <v>44957</v>
      </c>
      <c r="B1822" s="2">
        <f>RSI!B1822</f>
        <v>9.9614999999999991</v>
      </c>
      <c r="C1822" s="2">
        <f>RSI!I1822</f>
        <v>60.761735277794159</v>
      </c>
      <c r="D1822" s="2">
        <f>MACD!E1822</f>
        <v>-0.21574109374041228</v>
      </c>
      <c r="E1822" s="2">
        <f>MACD!F1822</f>
        <v>-0.15717249193090577</v>
      </c>
      <c r="F1822" s="2">
        <f>'Moving Avg'!D1822</f>
        <v>9.9769800000000011</v>
      </c>
      <c r="G1822" s="2">
        <f>'Moving Avg'!F1822</f>
        <v>9.7573999999999987</v>
      </c>
      <c r="H1822" s="2">
        <f>'Moving Avg'!G1822</f>
        <v>9.6185299999999998</v>
      </c>
      <c r="I1822" s="2">
        <f>'Moving Avg'!H1822</f>
        <v>9.8271849999999965</v>
      </c>
      <c r="J1822" s="5" t="str">
        <f>OBV!F1822</f>
        <v>BEARISH</v>
      </c>
      <c r="K1822" s="5" t="str">
        <f>OBV!G1822</f>
        <v>WEAK</v>
      </c>
      <c r="L1822" s="5" t="str">
        <f>OBV!H1822</f>
        <v>CONFIRMED BEARISH</v>
      </c>
      <c r="M1822" s="7">
        <f t="shared" si="280"/>
        <v>25</v>
      </c>
      <c r="N1822" s="7">
        <f t="shared" si="281"/>
        <v>100</v>
      </c>
      <c r="O1822" s="7">
        <f t="shared" si="282"/>
        <v>50</v>
      </c>
      <c r="P1822" s="7">
        <f t="shared" si="283"/>
        <v>0</v>
      </c>
      <c r="Q1822" s="8">
        <f t="shared" si="284"/>
        <v>51.25</v>
      </c>
      <c r="R1822" s="8">
        <f t="shared" si="285"/>
        <v>42.5</v>
      </c>
      <c r="S1822" s="8">
        <f t="shared" si="286"/>
        <v>31.25</v>
      </c>
      <c r="T1822" s="8">
        <f t="shared" si="287"/>
        <v>43.75</v>
      </c>
      <c r="U1822" s="7">
        <f t="shared" si="288"/>
        <v>41.666666666666664</v>
      </c>
      <c r="V1822" s="7">
        <f t="shared" si="289"/>
        <v>42.1875</v>
      </c>
    </row>
    <row r="1823" spans="1:22" ht="13.5" x14ac:dyDescent="0.25">
      <c r="A1823" s="3">
        <f>RSI!A1823</f>
        <v>44958</v>
      </c>
      <c r="B1823" s="2">
        <f>RSI!B1823</f>
        <v>9.9614999999999991</v>
      </c>
      <c r="C1823" s="2">
        <f>RSI!I1823</f>
        <v>60.761735277794159</v>
      </c>
      <c r="D1823" s="2">
        <f>MACD!E1823</f>
        <v>-0.22240002064958908</v>
      </c>
      <c r="E1823" s="2">
        <f>MACD!F1823</f>
        <v>-0.17021799767464244</v>
      </c>
      <c r="F1823" s="2">
        <f>'Moving Avg'!D1823</f>
        <v>9.9599200000000003</v>
      </c>
      <c r="G1823" s="2">
        <f>'Moving Avg'!F1823</f>
        <v>9.7841699999999996</v>
      </c>
      <c r="H1823" s="2">
        <f>'Moving Avg'!G1823</f>
        <v>9.6284620000000007</v>
      </c>
      <c r="I1823" s="2">
        <f>'Moving Avg'!H1823</f>
        <v>9.8252589999999991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  <c r="M1823" s="7">
        <f t="shared" si="280"/>
        <v>25</v>
      </c>
      <c r="N1823" s="7">
        <f t="shared" si="281"/>
        <v>100</v>
      </c>
      <c r="O1823" s="7">
        <f t="shared" si="282"/>
        <v>50</v>
      </c>
      <c r="P1823" s="7">
        <f t="shared" si="283"/>
        <v>16.5</v>
      </c>
      <c r="Q1823" s="8">
        <f t="shared" si="284"/>
        <v>53.725000000000001</v>
      </c>
      <c r="R1823" s="8">
        <f t="shared" si="285"/>
        <v>46.625</v>
      </c>
      <c r="S1823" s="8">
        <f t="shared" si="286"/>
        <v>38.674999999999997</v>
      </c>
      <c r="T1823" s="8">
        <f t="shared" si="287"/>
        <v>47.875</v>
      </c>
      <c r="U1823" s="7">
        <f t="shared" si="288"/>
        <v>46.341666666666661</v>
      </c>
      <c r="V1823" s="7">
        <f t="shared" si="289"/>
        <v>46.724999999999994</v>
      </c>
    </row>
    <row r="1824" spans="1:22" ht="13.5" x14ac:dyDescent="0.25">
      <c r="A1824" s="3">
        <f>RSI!A1824</f>
        <v>44959</v>
      </c>
      <c r="B1824" s="2">
        <f>RSI!B1824</f>
        <v>9.9536999999999995</v>
      </c>
      <c r="C1824" s="2">
        <f>RSI!I1824</f>
        <v>60.15378427611806</v>
      </c>
      <c r="D1824" s="2">
        <f>MACD!E1824</f>
        <v>-0.19148436485877696</v>
      </c>
      <c r="E1824" s="2">
        <f>MACD!F1824</f>
        <v>-0.17447127111146937</v>
      </c>
      <c r="F1824" s="2">
        <f>'Moving Avg'!D1824</f>
        <v>9.9413</v>
      </c>
      <c r="G1824" s="2">
        <f>'Moving Avg'!F1824</f>
        <v>9.8105499999999992</v>
      </c>
      <c r="H1824" s="2">
        <f>'Moving Avg'!G1824</f>
        <v>9.6382380000000012</v>
      </c>
      <c r="I1824" s="2">
        <f>'Moving Avg'!H1824</f>
        <v>9.8232939999999971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25</v>
      </c>
      <c r="N1824" s="7">
        <f t="shared" si="281"/>
        <v>45</v>
      </c>
      <c r="O1824" s="7">
        <f t="shared" si="282"/>
        <v>50</v>
      </c>
      <c r="P1824" s="7">
        <f t="shared" si="283"/>
        <v>16.5</v>
      </c>
      <c r="Q1824" s="8">
        <f t="shared" si="284"/>
        <v>34.475000000000001</v>
      </c>
      <c r="R1824" s="8">
        <f t="shared" si="285"/>
        <v>35.625</v>
      </c>
      <c r="S1824" s="8">
        <f t="shared" si="286"/>
        <v>30.425000000000001</v>
      </c>
      <c r="T1824" s="8">
        <f t="shared" si="287"/>
        <v>34.125</v>
      </c>
      <c r="U1824" s="7">
        <f t="shared" si="288"/>
        <v>33.508333333333333</v>
      </c>
      <c r="V1824" s="7">
        <f t="shared" si="289"/>
        <v>33.662499999999994</v>
      </c>
    </row>
    <row r="1825" spans="1:22" ht="13.5" x14ac:dyDescent="0.25">
      <c r="A1825" s="3">
        <f>RSI!A1825</f>
        <v>44960</v>
      </c>
      <c r="B1825" s="2">
        <f>RSI!B1825</f>
        <v>9.9459</v>
      </c>
      <c r="C1825" s="2">
        <f>RSI!I1825</f>
        <v>59.51252819926124</v>
      </c>
      <c r="D1825" s="2">
        <f>MACD!E1825</f>
        <v>-0.14177569590746941</v>
      </c>
      <c r="E1825" s="2">
        <f>MACD!F1825</f>
        <v>-0.16793215607066939</v>
      </c>
      <c r="F1825" s="2">
        <f>'Moving Avg'!D1825</f>
        <v>9.9474999999999998</v>
      </c>
      <c r="G1825" s="2">
        <f>'Moving Avg'!F1825</f>
        <v>9.8345999999999982</v>
      </c>
      <c r="H1825" s="2">
        <f>'Moving Avg'!G1825</f>
        <v>9.6470820000000028</v>
      </c>
      <c r="I1825" s="2">
        <f>'Moving Avg'!H1825</f>
        <v>9.8212899999999976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25</v>
      </c>
      <c r="N1825" s="7">
        <f t="shared" si="281"/>
        <v>0</v>
      </c>
      <c r="O1825" s="7">
        <f t="shared" si="282"/>
        <v>50</v>
      </c>
      <c r="P1825" s="7">
        <f t="shared" si="283"/>
        <v>83.5</v>
      </c>
      <c r="Q1825" s="8">
        <f t="shared" si="284"/>
        <v>28.774999999999999</v>
      </c>
      <c r="R1825" s="8">
        <f t="shared" si="285"/>
        <v>43.375</v>
      </c>
      <c r="S1825" s="8">
        <f t="shared" si="286"/>
        <v>53.825000000000003</v>
      </c>
      <c r="T1825" s="8">
        <f t="shared" si="287"/>
        <v>39.625</v>
      </c>
      <c r="U1825" s="7">
        <f t="shared" si="288"/>
        <v>41.991666666666667</v>
      </c>
      <c r="V1825" s="7">
        <f t="shared" si="289"/>
        <v>41.400000000000006</v>
      </c>
    </row>
    <row r="1826" spans="1:22" ht="13.5" x14ac:dyDescent="0.25">
      <c r="A1826" s="3">
        <f>RSI!A1826</f>
        <v>44963</v>
      </c>
      <c r="B1826" s="2">
        <f>RSI!B1826</f>
        <v>9.9459</v>
      </c>
      <c r="C1826" s="2">
        <f>RSI!I1826</f>
        <v>59.51252819926124</v>
      </c>
      <c r="D1826" s="2">
        <f>MACD!E1826</f>
        <v>-7.6629864724452545E-2</v>
      </c>
      <c r="E1826" s="2">
        <f>MACD!F1826</f>
        <v>-0.14967169780142603</v>
      </c>
      <c r="F1826" s="2">
        <f>'Moving Avg'!D1826</f>
        <v>9.9537000000000013</v>
      </c>
      <c r="G1826" s="2">
        <f>'Moving Avg'!F1826</f>
        <v>9.8547699999999985</v>
      </c>
      <c r="H1826" s="2">
        <f>'Moving Avg'!G1826</f>
        <v>9.6529780000000027</v>
      </c>
      <c r="I1826" s="2">
        <f>'Moving Avg'!H1826</f>
        <v>9.8192859999999982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25</v>
      </c>
      <c r="N1826" s="7">
        <f t="shared" si="281"/>
        <v>0</v>
      </c>
      <c r="O1826" s="7">
        <f t="shared" si="282"/>
        <v>50</v>
      </c>
      <c r="P1826" s="7">
        <f t="shared" si="283"/>
        <v>83.5</v>
      </c>
      <c r="Q1826" s="8">
        <f t="shared" si="284"/>
        <v>28.774999999999999</v>
      </c>
      <c r="R1826" s="8">
        <f t="shared" si="285"/>
        <v>43.375</v>
      </c>
      <c r="S1826" s="8">
        <f t="shared" si="286"/>
        <v>53.825000000000003</v>
      </c>
      <c r="T1826" s="8">
        <f t="shared" si="287"/>
        <v>39.625</v>
      </c>
      <c r="U1826" s="7">
        <f t="shared" si="288"/>
        <v>41.991666666666667</v>
      </c>
      <c r="V1826" s="7">
        <f t="shared" si="289"/>
        <v>41.400000000000006</v>
      </c>
    </row>
    <row r="1827" spans="1:22" ht="13.5" x14ac:dyDescent="0.25">
      <c r="A1827" s="3">
        <f>RSI!A1827</f>
        <v>44964</v>
      </c>
      <c r="B1827" s="2">
        <f>RSI!B1827</f>
        <v>9.8140999999999998</v>
      </c>
      <c r="C1827" s="2">
        <f>RSI!I1827</f>
        <v>49.228263804376169</v>
      </c>
      <c r="D1827" s="2">
        <f>MACD!E1827</f>
        <v>-1.3677092547164094E-2</v>
      </c>
      <c r="E1827" s="2">
        <f>MACD!F1827</f>
        <v>-0.12247277675057365</v>
      </c>
      <c r="F1827" s="2">
        <f>'Moving Avg'!D1827</f>
        <v>9.92422</v>
      </c>
      <c r="G1827" s="2">
        <f>'Moving Avg'!F1827</f>
        <v>9.864469999999999</v>
      </c>
      <c r="H1827" s="2">
        <f>'Moving Avg'!G1827</f>
        <v>9.6599620000000019</v>
      </c>
      <c r="I1827" s="2">
        <f>'Moving Avg'!H1827</f>
        <v>9.8166229999999981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  <c r="M1827" s="7">
        <f t="shared" si="280"/>
        <v>25</v>
      </c>
      <c r="N1827" s="7">
        <f t="shared" si="281"/>
        <v>0</v>
      </c>
      <c r="O1827" s="7">
        <f t="shared" si="282"/>
        <v>50</v>
      </c>
      <c r="P1827" s="7">
        <f t="shared" si="283"/>
        <v>0</v>
      </c>
      <c r="Q1827" s="8">
        <f t="shared" si="284"/>
        <v>16.25</v>
      </c>
      <c r="R1827" s="8">
        <f t="shared" si="285"/>
        <v>22.5</v>
      </c>
      <c r="S1827" s="8">
        <f t="shared" si="286"/>
        <v>16.25</v>
      </c>
      <c r="T1827" s="8">
        <f t="shared" si="287"/>
        <v>18.75</v>
      </c>
      <c r="U1827" s="7">
        <f t="shared" si="288"/>
        <v>18.333333333333332</v>
      </c>
      <c r="V1827" s="7">
        <f t="shared" si="289"/>
        <v>18.4375</v>
      </c>
    </row>
    <row r="1828" spans="1:22" ht="13.5" x14ac:dyDescent="0.25">
      <c r="A1828" s="3">
        <f>RSI!A1828</f>
        <v>44965</v>
      </c>
      <c r="B1828" s="2">
        <f>RSI!B1828</f>
        <v>9.9924999999999997</v>
      </c>
      <c r="C1828" s="2">
        <f>RSI!I1828</f>
        <v>59.444270593289097</v>
      </c>
      <c r="D1828" s="2">
        <f>MACD!E1828</f>
        <v>9.7676958258894331E-3</v>
      </c>
      <c r="E1828" s="2">
        <f>MACD!F1828</f>
        <v>-9.6024682235281031E-2</v>
      </c>
      <c r="F1828" s="2">
        <f>'Moving Avg'!D1828</f>
        <v>9.9304199999999998</v>
      </c>
      <c r="G1828" s="2">
        <f>'Moving Avg'!F1828</f>
        <v>9.8834800000000005</v>
      </c>
      <c r="H1828" s="2">
        <f>'Moving Avg'!G1828</f>
        <v>9.6705140000000025</v>
      </c>
      <c r="I1828" s="2">
        <f>'Moving Avg'!H1828</f>
        <v>9.8148519999999966</v>
      </c>
      <c r="J1828" s="5" t="str">
        <f>OBV!F1828</f>
        <v>BEARISH</v>
      </c>
      <c r="K1828" s="5" t="str">
        <f>OBV!G1828</f>
        <v>NEUTRAL</v>
      </c>
      <c r="L1828" s="5" t="str">
        <f>OBV!H1828</f>
        <v>BEARISH DIVERGENCE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16.5</v>
      </c>
      <c r="Q1828" s="8">
        <f t="shared" si="284"/>
        <v>18.725000000000001</v>
      </c>
      <c r="R1828" s="8">
        <f t="shared" si="285"/>
        <v>26.625</v>
      </c>
      <c r="S1828" s="8">
        <f t="shared" si="286"/>
        <v>23.675000000000001</v>
      </c>
      <c r="T1828" s="8">
        <f t="shared" si="287"/>
        <v>22.875</v>
      </c>
      <c r="U1828" s="7">
        <f t="shared" si="288"/>
        <v>23.008333333333336</v>
      </c>
      <c r="V1828" s="7">
        <f t="shared" si="289"/>
        <v>22.975000000000001</v>
      </c>
    </row>
    <row r="1829" spans="1:22" ht="13.5" x14ac:dyDescent="0.25">
      <c r="A1829" s="3">
        <f>RSI!A1829</f>
        <v>44966</v>
      </c>
      <c r="B1829" s="2">
        <f>RSI!B1829</f>
        <v>9.9227000000000007</v>
      </c>
      <c r="C1829" s="2">
        <f>RSI!I1829</f>
        <v>54.798348883820623</v>
      </c>
      <c r="D1829" s="2">
        <f>MACD!E1829</f>
        <v>3.381398078112241E-2</v>
      </c>
      <c r="E1829" s="2">
        <f>MACD!F1829</f>
        <v>-7.0056949632000348E-2</v>
      </c>
      <c r="F1829" s="2">
        <f>'Moving Avg'!D1829</f>
        <v>9.92422</v>
      </c>
      <c r="G1829" s="2">
        <f>'Moving Avg'!F1829</f>
        <v>9.8989999999999991</v>
      </c>
      <c r="H1829" s="2">
        <f>'Moving Avg'!G1829</f>
        <v>9.6796700000000016</v>
      </c>
      <c r="I1829" s="2">
        <f>'Moving Avg'!H1829</f>
        <v>9.8128384999999998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  <c r="M1829" s="7">
        <f t="shared" si="280"/>
        <v>25</v>
      </c>
      <c r="N1829" s="7">
        <f t="shared" si="281"/>
        <v>0</v>
      </c>
      <c r="O1829" s="7">
        <f t="shared" si="282"/>
        <v>50</v>
      </c>
      <c r="P1829" s="7">
        <f t="shared" si="283"/>
        <v>16.5</v>
      </c>
      <c r="Q1829" s="8">
        <f t="shared" si="284"/>
        <v>18.725000000000001</v>
      </c>
      <c r="R1829" s="8">
        <f t="shared" si="285"/>
        <v>26.625</v>
      </c>
      <c r="S1829" s="8">
        <f t="shared" si="286"/>
        <v>23.675000000000001</v>
      </c>
      <c r="T1829" s="8">
        <f t="shared" si="287"/>
        <v>22.875</v>
      </c>
      <c r="U1829" s="7">
        <f t="shared" si="288"/>
        <v>23.008333333333336</v>
      </c>
      <c r="V1829" s="7">
        <f t="shared" si="289"/>
        <v>22.975000000000001</v>
      </c>
    </row>
    <row r="1830" spans="1:22" ht="13.5" x14ac:dyDescent="0.25">
      <c r="A1830" s="3">
        <f>RSI!A1830</f>
        <v>44967</v>
      </c>
      <c r="B1830" s="2">
        <f>RSI!B1830</f>
        <v>9.9227000000000007</v>
      </c>
      <c r="C1830" s="2">
        <f>RSI!I1830</f>
        <v>54.798348883820623</v>
      </c>
      <c r="D1830" s="2">
        <f>MACD!E1830</f>
        <v>3.3390255537716129E-2</v>
      </c>
      <c r="E1830" s="2">
        <f>MACD!F1830</f>
        <v>-4.9367508598057053E-2</v>
      </c>
      <c r="F1830" s="2">
        <f>'Moving Avg'!D1830</f>
        <v>9.9195799999999998</v>
      </c>
      <c r="G1830" s="2">
        <f>'Moving Avg'!F1830</f>
        <v>9.9145199999999996</v>
      </c>
      <c r="H1830" s="2">
        <f>'Moving Avg'!G1830</f>
        <v>9.6888260000000024</v>
      </c>
      <c r="I1830" s="2">
        <f>'Moving Avg'!H1830</f>
        <v>9.8107894999999967</v>
      </c>
      <c r="J1830" s="5" t="str">
        <f>OBV!F1830</f>
        <v>BEARISH</v>
      </c>
      <c r="K1830" s="5" t="str">
        <f>OBV!G1830</f>
        <v>NEUTRAL</v>
      </c>
      <c r="L1830" s="5" t="str">
        <f>OBV!H1830</f>
        <v>CONFIRMED BEARISH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16.5</v>
      </c>
      <c r="Q1830" s="8">
        <f t="shared" si="284"/>
        <v>18.725000000000001</v>
      </c>
      <c r="R1830" s="8">
        <f t="shared" si="285"/>
        <v>26.625</v>
      </c>
      <c r="S1830" s="8">
        <f t="shared" si="286"/>
        <v>23.675000000000001</v>
      </c>
      <c r="T1830" s="8">
        <f t="shared" si="287"/>
        <v>22.875</v>
      </c>
      <c r="U1830" s="7">
        <f t="shared" si="288"/>
        <v>23.008333333333336</v>
      </c>
      <c r="V1830" s="7">
        <f t="shared" si="289"/>
        <v>22.975000000000001</v>
      </c>
    </row>
    <row r="1831" spans="1:22" ht="13.5" x14ac:dyDescent="0.25">
      <c r="A1831" s="3">
        <f>RSI!A1831</f>
        <v>44970</v>
      </c>
      <c r="B1831" s="2">
        <f>RSI!B1831</f>
        <v>9.9227000000000007</v>
      </c>
      <c r="C1831" s="2">
        <f>RSI!I1831</f>
        <v>54.79834888382063</v>
      </c>
      <c r="D1831" s="2">
        <f>MACD!E1831</f>
        <v>3.2588872449148099E-2</v>
      </c>
      <c r="E1831" s="2">
        <f>MACD!F1831</f>
        <v>-3.2976232388616029E-2</v>
      </c>
      <c r="F1831" s="2">
        <f>'Moving Avg'!D1831</f>
        <v>9.9149399999999996</v>
      </c>
      <c r="G1831" s="2">
        <f>'Moving Avg'!F1831</f>
        <v>9.93004</v>
      </c>
      <c r="H1831" s="2">
        <f>'Moving Avg'!G1831</f>
        <v>9.6986020000000028</v>
      </c>
      <c r="I1831" s="2">
        <f>'Moving Avg'!H1831</f>
        <v>9.8118404999999971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  <c r="M1831" s="7">
        <f t="shared" si="280"/>
        <v>25</v>
      </c>
      <c r="N1831" s="7">
        <f t="shared" si="281"/>
        <v>0</v>
      </c>
      <c r="O1831" s="7">
        <f t="shared" si="282"/>
        <v>50</v>
      </c>
      <c r="P1831" s="7">
        <f t="shared" si="283"/>
        <v>16.5</v>
      </c>
      <c r="Q1831" s="8">
        <f t="shared" si="284"/>
        <v>18.725000000000001</v>
      </c>
      <c r="R1831" s="8">
        <f t="shared" si="285"/>
        <v>26.625</v>
      </c>
      <c r="S1831" s="8">
        <f t="shared" si="286"/>
        <v>23.675000000000001</v>
      </c>
      <c r="T1831" s="8">
        <f t="shared" si="287"/>
        <v>22.875</v>
      </c>
      <c r="U1831" s="7">
        <f t="shared" si="288"/>
        <v>23.008333333333336</v>
      </c>
      <c r="V1831" s="7">
        <f t="shared" si="289"/>
        <v>22.975000000000001</v>
      </c>
    </row>
    <row r="1832" spans="1:22" ht="13.5" x14ac:dyDescent="0.25">
      <c r="A1832" s="3">
        <f>RSI!A1832</f>
        <v>44971</v>
      </c>
      <c r="B1832" s="2">
        <f>RSI!B1832</f>
        <v>9.7752999999999997</v>
      </c>
      <c r="C1832" s="2">
        <f>RSI!I1832</f>
        <v>45.43290256303235</v>
      </c>
      <c r="D1832" s="2">
        <f>MACD!E1832</f>
        <v>4.9588485443011976E-2</v>
      </c>
      <c r="E1832" s="2">
        <f>MACD!F1832</f>
        <v>-1.646328882229043E-2</v>
      </c>
      <c r="F1832" s="2">
        <f>'Moving Avg'!D1832</f>
        <v>9.9071800000000003</v>
      </c>
      <c r="G1832" s="2">
        <f>'Moving Avg'!F1832</f>
        <v>9.9416799999999981</v>
      </c>
      <c r="H1832" s="2">
        <f>'Moving Avg'!G1832</f>
        <v>9.7065160000000041</v>
      </c>
      <c r="I1832" s="2">
        <f>'Moving Avg'!H1832</f>
        <v>9.8110139999999983</v>
      </c>
      <c r="J1832" s="5" t="str">
        <f>OBV!F1832</f>
        <v>BEARISH</v>
      </c>
      <c r="K1832" s="5" t="str">
        <f>OBV!G1832</f>
        <v>WEAK</v>
      </c>
      <c r="L1832" s="5" t="str">
        <f>OBV!H1832</f>
        <v>CONFIRMED BEARISH</v>
      </c>
      <c r="M1832" s="7">
        <f t="shared" si="280"/>
        <v>25</v>
      </c>
      <c r="N1832" s="7">
        <f t="shared" si="281"/>
        <v>0</v>
      </c>
      <c r="O1832" s="7">
        <f t="shared" si="282"/>
        <v>50</v>
      </c>
      <c r="P1832" s="7">
        <f t="shared" si="283"/>
        <v>0</v>
      </c>
      <c r="Q1832" s="8">
        <f t="shared" si="284"/>
        <v>16.25</v>
      </c>
      <c r="R1832" s="8">
        <f t="shared" si="285"/>
        <v>22.5</v>
      </c>
      <c r="S1832" s="8">
        <f t="shared" si="286"/>
        <v>16.25</v>
      </c>
      <c r="T1832" s="8">
        <f t="shared" si="287"/>
        <v>18.75</v>
      </c>
      <c r="U1832" s="7">
        <f t="shared" si="288"/>
        <v>18.333333333333332</v>
      </c>
      <c r="V1832" s="7">
        <f t="shared" si="289"/>
        <v>18.4375</v>
      </c>
    </row>
    <row r="1833" spans="1:22" ht="13.5" x14ac:dyDescent="0.25">
      <c r="A1833" s="3">
        <f>RSI!A1833</f>
        <v>44972</v>
      </c>
      <c r="B1833" s="2">
        <f>RSI!B1833</f>
        <v>9.9148999999999994</v>
      </c>
      <c r="C1833" s="2">
        <f>RSI!I1833</f>
        <v>53.532809657199607</v>
      </c>
      <c r="D1833" s="2">
        <f>MACD!E1833</f>
        <v>5.4123356188144456E-2</v>
      </c>
      <c r="E1833" s="2">
        <f>MACD!F1833</f>
        <v>-2.3459598202034537E-3</v>
      </c>
      <c r="F1833" s="2">
        <f>'Moving Avg'!D1833</f>
        <v>9.8916600000000017</v>
      </c>
      <c r="G1833" s="2">
        <f>'Moving Avg'!F1833</f>
        <v>9.9568099999999973</v>
      </c>
      <c r="H1833" s="2">
        <f>'Moving Avg'!G1833</f>
        <v>9.7162920000000028</v>
      </c>
      <c r="I1833" s="2">
        <f>'Moving Avg'!H1833</f>
        <v>9.8109214999999992</v>
      </c>
      <c r="J1833" s="5" t="str">
        <f>OBV!F1833</f>
        <v>BEARISH</v>
      </c>
      <c r="K1833" s="5" t="str">
        <f>OBV!G1833</f>
        <v>WEAK</v>
      </c>
      <c r="L1833" s="5" t="str">
        <f>OBV!H1833</f>
        <v>CONFIRMED BEARISH</v>
      </c>
      <c r="M1833" s="7">
        <f t="shared" si="280"/>
        <v>25</v>
      </c>
      <c r="N1833" s="7">
        <f t="shared" si="281"/>
        <v>0</v>
      </c>
      <c r="O1833" s="7">
        <f t="shared" si="282"/>
        <v>50</v>
      </c>
      <c r="P1833" s="7">
        <f t="shared" si="283"/>
        <v>0</v>
      </c>
      <c r="Q1833" s="8">
        <f t="shared" si="284"/>
        <v>16.25</v>
      </c>
      <c r="R1833" s="8">
        <f t="shared" si="285"/>
        <v>22.5</v>
      </c>
      <c r="S1833" s="8">
        <f t="shared" si="286"/>
        <v>16.25</v>
      </c>
      <c r="T1833" s="8">
        <f t="shared" si="287"/>
        <v>18.75</v>
      </c>
      <c r="U1833" s="7">
        <f t="shared" si="288"/>
        <v>18.333333333333332</v>
      </c>
      <c r="V1833" s="7">
        <f t="shared" si="289"/>
        <v>18.4375</v>
      </c>
    </row>
    <row r="1834" spans="1:22" ht="13.5" x14ac:dyDescent="0.25">
      <c r="A1834" s="3">
        <f>RSI!A1834</f>
        <v>44973</v>
      </c>
      <c r="B1834" s="2">
        <f>RSI!B1834</f>
        <v>9.7752999999999997</v>
      </c>
      <c r="C1834" s="2">
        <f>RSI!I1834</f>
        <v>46.154631237142489</v>
      </c>
      <c r="D1834" s="2">
        <f>MACD!E1834</f>
        <v>6.6731322086031497E-2</v>
      </c>
      <c r="E1834" s="2">
        <f>MACD!F1834</f>
        <v>1.1469496561043537E-2</v>
      </c>
      <c r="F1834" s="2">
        <f>'Moving Avg'!D1834</f>
        <v>9.8621800000000004</v>
      </c>
      <c r="G1834" s="2">
        <f>'Moving Avg'!F1834</f>
        <v>9.9529349999999965</v>
      </c>
      <c r="H1834" s="2">
        <f>'Moving Avg'!G1834</f>
        <v>9.7225000000000037</v>
      </c>
      <c r="I1834" s="2">
        <f>'Moving Avg'!H1834</f>
        <v>9.8099169999999987</v>
      </c>
      <c r="J1834" s="5" t="str">
        <f>OBV!F1834</f>
        <v>BEARISH</v>
      </c>
      <c r="K1834" s="5" t="str">
        <f>OBV!G1834</f>
        <v>WEAK</v>
      </c>
      <c r="L1834" s="5" t="str">
        <f>OBV!H1834</f>
        <v>CONFIRMED BEARISH</v>
      </c>
      <c r="M1834" s="7">
        <f t="shared" si="280"/>
        <v>25</v>
      </c>
      <c r="N1834" s="7">
        <f t="shared" si="281"/>
        <v>0</v>
      </c>
      <c r="O1834" s="7">
        <f t="shared" si="282"/>
        <v>50</v>
      </c>
      <c r="P1834" s="7">
        <f t="shared" si="283"/>
        <v>0</v>
      </c>
      <c r="Q1834" s="8">
        <f t="shared" si="284"/>
        <v>16.25</v>
      </c>
      <c r="R1834" s="8">
        <f t="shared" si="285"/>
        <v>22.5</v>
      </c>
      <c r="S1834" s="8">
        <f t="shared" si="286"/>
        <v>16.25</v>
      </c>
      <c r="T1834" s="8">
        <f t="shared" si="287"/>
        <v>18.75</v>
      </c>
      <c r="U1834" s="7">
        <f t="shared" si="288"/>
        <v>18.333333333333332</v>
      </c>
      <c r="V1834" s="7">
        <f t="shared" si="289"/>
        <v>18.4375</v>
      </c>
    </row>
    <row r="1835" spans="1:22" ht="13.5" x14ac:dyDescent="0.25">
      <c r="A1835" s="3">
        <f>RSI!A1835</f>
        <v>44974</v>
      </c>
      <c r="B1835" s="2">
        <f>RSI!B1835</f>
        <v>9.9227000000000007</v>
      </c>
      <c r="C1835" s="2">
        <f>RSI!I1835</f>
        <v>53.449975311941152</v>
      </c>
      <c r="D1835" s="2">
        <f>MACD!E1835</f>
        <v>6.5763417053481987E-2</v>
      </c>
      <c r="E1835" s="2">
        <f>MACD!F1835</f>
        <v>2.2328280659531227E-2</v>
      </c>
      <c r="F1835" s="2">
        <f>'Moving Avg'!D1835</f>
        <v>9.8621799999999986</v>
      </c>
      <c r="G1835" s="2">
        <f>'Moving Avg'!F1835</f>
        <v>9.9486699999999963</v>
      </c>
      <c r="H1835" s="2">
        <f>'Moving Avg'!G1835</f>
        <v>9.7332060000000027</v>
      </c>
      <c r="I1835" s="2">
        <f>'Moving Avg'!H1835</f>
        <v>9.809649499999999</v>
      </c>
      <c r="J1835" s="5" t="str">
        <f>OBV!F1835</f>
        <v>BEARISH</v>
      </c>
      <c r="K1835" s="5" t="str">
        <f>OBV!G1835</f>
        <v>WEAK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50</v>
      </c>
      <c r="P1835" s="7">
        <f t="shared" si="283"/>
        <v>0</v>
      </c>
      <c r="Q1835" s="8">
        <f t="shared" si="284"/>
        <v>16.25</v>
      </c>
      <c r="R1835" s="8">
        <f t="shared" si="285"/>
        <v>22.5</v>
      </c>
      <c r="S1835" s="8">
        <f t="shared" si="286"/>
        <v>16.25</v>
      </c>
      <c r="T1835" s="8">
        <f t="shared" si="287"/>
        <v>18.75</v>
      </c>
      <c r="U1835" s="7">
        <f t="shared" si="288"/>
        <v>18.333333333333332</v>
      </c>
      <c r="V1835" s="7">
        <f t="shared" si="289"/>
        <v>18.4375</v>
      </c>
    </row>
    <row r="1836" spans="1:22" ht="13.5" x14ac:dyDescent="0.25">
      <c r="A1836" s="3">
        <f>RSI!A1836</f>
        <v>44977</v>
      </c>
      <c r="B1836" s="2">
        <f>RSI!B1836</f>
        <v>9.8528000000000002</v>
      </c>
      <c r="C1836" s="2">
        <f>RSI!I1836</f>
        <v>49.990954100918707</v>
      </c>
      <c r="D1836" s="2">
        <f>MACD!E1836</f>
        <v>6.9697811491758799E-2</v>
      </c>
      <c r="E1836" s="2">
        <f>MACD!F1836</f>
        <v>3.1802186825976742E-2</v>
      </c>
      <c r="F1836" s="2">
        <f>'Moving Avg'!D1836</f>
        <v>9.8482000000000003</v>
      </c>
      <c r="G1836" s="2">
        <f>'Moving Avg'!F1836</f>
        <v>9.9331499999999959</v>
      </c>
      <c r="H1836" s="2">
        <f>'Moving Avg'!G1836</f>
        <v>9.7423600000000015</v>
      </c>
      <c r="I1836" s="2">
        <f>'Moving Avg'!H1836</f>
        <v>9.8101014999999965</v>
      </c>
      <c r="J1836" s="5" t="str">
        <f>OBV!F1836</f>
        <v>BEARISH</v>
      </c>
      <c r="K1836" s="5" t="str">
        <f>OBV!G1836</f>
        <v>WEAK</v>
      </c>
      <c r="L1836" s="5" t="str">
        <f>OBV!H1836</f>
        <v>CONFIRMED BEARISH</v>
      </c>
      <c r="M1836" s="7">
        <f t="shared" si="280"/>
        <v>25</v>
      </c>
      <c r="N1836" s="7">
        <f t="shared" si="281"/>
        <v>0</v>
      </c>
      <c r="O1836" s="7">
        <f t="shared" si="282"/>
        <v>50</v>
      </c>
      <c r="P1836" s="7">
        <f t="shared" si="283"/>
        <v>0</v>
      </c>
      <c r="Q1836" s="8">
        <f t="shared" si="284"/>
        <v>16.25</v>
      </c>
      <c r="R1836" s="8">
        <f t="shared" si="285"/>
        <v>22.5</v>
      </c>
      <c r="S1836" s="8">
        <f t="shared" si="286"/>
        <v>16.25</v>
      </c>
      <c r="T1836" s="8">
        <f t="shared" si="287"/>
        <v>18.75</v>
      </c>
      <c r="U1836" s="7">
        <f t="shared" si="288"/>
        <v>18.333333333333332</v>
      </c>
      <c r="V1836" s="7">
        <f t="shared" si="289"/>
        <v>18.4375</v>
      </c>
    </row>
    <row r="1837" spans="1:22" ht="13.5" x14ac:dyDescent="0.25">
      <c r="A1837" s="3">
        <f>RSI!A1837</f>
        <v>44978</v>
      </c>
      <c r="B1837" s="2">
        <f>RSI!B1837</f>
        <v>9.8528000000000002</v>
      </c>
      <c r="C1837" s="2">
        <f>RSI!I1837</f>
        <v>49.9909541009187</v>
      </c>
      <c r="D1837" s="2">
        <f>MACD!E1837</f>
        <v>5.2770082786798511E-2</v>
      </c>
      <c r="E1837" s="2">
        <f>MACD!F1837</f>
        <v>3.5995766018141098E-2</v>
      </c>
      <c r="F1837" s="2">
        <f>'Moving Avg'!D1837</f>
        <v>9.8636999999999997</v>
      </c>
      <c r="G1837" s="2">
        <f>'Moving Avg'!F1837</f>
        <v>9.9180199999999967</v>
      </c>
      <c r="H1837" s="2">
        <f>'Moving Avg'!G1837</f>
        <v>9.7467040000000011</v>
      </c>
      <c r="I1837" s="2">
        <f>'Moving Avg'!H1837</f>
        <v>9.8112304999999971</v>
      </c>
      <c r="J1837" s="5" t="str">
        <f>OBV!F1837</f>
        <v>BEARISH</v>
      </c>
      <c r="K1837" s="5" t="str">
        <f>OBV!G1837</f>
        <v>WEAK</v>
      </c>
      <c r="L1837" s="5" t="str">
        <f>OBV!H1837</f>
        <v>BEARISH DIVERGENCE</v>
      </c>
      <c r="M1837" s="7">
        <f t="shared" si="280"/>
        <v>25</v>
      </c>
      <c r="N1837" s="7">
        <f t="shared" si="281"/>
        <v>0</v>
      </c>
      <c r="O1837" s="7">
        <f t="shared" si="282"/>
        <v>50</v>
      </c>
      <c r="P1837" s="7">
        <f t="shared" si="283"/>
        <v>0</v>
      </c>
      <c r="Q1837" s="8">
        <f t="shared" si="284"/>
        <v>16.25</v>
      </c>
      <c r="R1837" s="8">
        <f t="shared" si="285"/>
        <v>22.5</v>
      </c>
      <c r="S1837" s="8">
        <f t="shared" si="286"/>
        <v>16.25</v>
      </c>
      <c r="T1837" s="8">
        <f t="shared" si="287"/>
        <v>18.75</v>
      </c>
      <c r="U1837" s="7">
        <f t="shared" si="288"/>
        <v>18.333333333333332</v>
      </c>
      <c r="V1837" s="7">
        <f t="shared" si="289"/>
        <v>18.4375</v>
      </c>
    </row>
    <row r="1838" spans="1:22" ht="13.5" x14ac:dyDescent="0.25">
      <c r="A1838" s="3">
        <f>RSI!A1838</f>
        <v>44979</v>
      </c>
      <c r="B1838" s="2">
        <f>RSI!B1838</f>
        <v>9.7752999999999997</v>
      </c>
      <c r="C1838" s="2">
        <f>RSI!I1838</f>
        <v>46.150553542648318</v>
      </c>
      <c r="D1838" s="2">
        <f>MACD!E1838</f>
        <v>7.1652117758278067E-2</v>
      </c>
      <c r="E1838" s="2">
        <f>MACD!F1838</f>
        <v>4.3127036366168492E-2</v>
      </c>
      <c r="F1838" s="2">
        <f>'Moving Avg'!D1838</f>
        <v>9.8357800000000015</v>
      </c>
      <c r="G1838" s="2">
        <f>'Moving Avg'!F1838</f>
        <v>9.9044449999999973</v>
      </c>
      <c r="H1838" s="2">
        <f>'Moving Avg'!G1838</f>
        <v>9.749188000000002</v>
      </c>
      <c r="I1838" s="2">
        <f>'Moving Avg'!H1838</f>
        <v>9.8112949999999959</v>
      </c>
      <c r="J1838" s="5" t="str">
        <f>OBV!F1838</f>
        <v>BEARISH</v>
      </c>
      <c r="K1838" s="5" t="str">
        <f>OBV!G1838</f>
        <v>WEAK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0</v>
      </c>
      <c r="Q1838" s="8">
        <f t="shared" si="284"/>
        <v>16.25</v>
      </c>
      <c r="R1838" s="8">
        <f t="shared" si="285"/>
        <v>22.5</v>
      </c>
      <c r="S1838" s="8">
        <f t="shared" si="286"/>
        <v>16.25</v>
      </c>
      <c r="T1838" s="8">
        <f t="shared" si="287"/>
        <v>18.75</v>
      </c>
      <c r="U1838" s="7">
        <f t="shared" si="288"/>
        <v>18.333333333333332</v>
      </c>
      <c r="V1838" s="7">
        <f t="shared" si="289"/>
        <v>18.4375</v>
      </c>
    </row>
    <row r="1839" spans="1:22" ht="13.5" x14ac:dyDescent="0.25">
      <c r="A1839" s="3">
        <f>RSI!A1839</f>
        <v>44980</v>
      </c>
      <c r="B1839" s="2">
        <f>RSI!B1839</f>
        <v>9.8916000000000004</v>
      </c>
      <c r="C1839" s="2">
        <f>RSI!I1839</f>
        <v>52.097645509142765</v>
      </c>
      <c r="D1839" s="2">
        <f>MACD!E1839</f>
        <v>6.8751123872589304E-2</v>
      </c>
      <c r="E1839" s="2">
        <f>MACD!F1839</f>
        <v>4.8251853867452663E-2</v>
      </c>
      <c r="F1839" s="2">
        <f>'Moving Avg'!D1839</f>
        <v>9.859040000000002</v>
      </c>
      <c r="G1839" s="2">
        <f>'Moving Avg'!F1839</f>
        <v>9.8966849999999997</v>
      </c>
      <c r="H1839" s="2">
        <f>'Moving Avg'!G1839</f>
        <v>9.7539980000000028</v>
      </c>
      <c r="I1839" s="2">
        <f>'Moving Avg'!H1839</f>
        <v>9.8119409999999956</v>
      </c>
      <c r="J1839" s="5" t="str">
        <f>OBV!F1839</f>
        <v>BEARISH</v>
      </c>
      <c r="K1839" s="5" t="str">
        <f>OBV!G1839</f>
        <v>WEAK</v>
      </c>
      <c r="L1839" s="5" t="str">
        <f>OBV!H1839</f>
        <v>BEARISH DIVERGENCE</v>
      </c>
      <c r="M1839" s="7">
        <f t="shared" si="280"/>
        <v>25</v>
      </c>
      <c r="N1839" s="7">
        <f t="shared" si="281"/>
        <v>0</v>
      </c>
      <c r="O1839" s="7">
        <f t="shared" si="282"/>
        <v>50</v>
      </c>
      <c r="P1839" s="7">
        <f t="shared" si="283"/>
        <v>0</v>
      </c>
      <c r="Q1839" s="8">
        <f t="shared" si="284"/>
        <v>16.25</v>
      </c>
      <c r="R1839" s="8">
        <f t="shared" si="285"/>
        <v>22.5</v>
      </c>
      <c r="S1839" s="8">
        <f t="shared" si="286"/>
        <v>16.25</v>
      </c>
      <c r="T1839" s="8">
        <f t="shared" si="287"/>
        <v>18.75</v>
      </c>
      <c r="U1839" s="7">
        <f t="shared" si="288"/>
        <v>18.333333333333332</v>
      </c>
      <c r="V1839" s="7">
        <f t="shared" si="289"/>
        <v>18.4375</v>
      </c>
    </row>
    <row r="1840" spans="1:22" ht="13.5" x14ac:dyDescent="0.25">
      <c r="A1840" s="3">
        <f>RSI!A1840</f>
        <v>44981</v>
      </c>
      <c r="B1840" s="2">
        <f>RSI!B1840</f>
        <v>9.8528000000000002</v>
      </c>
      <c r="C1840" s="2">
        <f>RSI!I1840</f>
        <v>50.109359057558372</v>
      </c>
      <c r="D1840" s="2">
        <f>MACD!E1840</f>
        <v>6.8923266852491949E-2</v>
      </c>
      <c r="E1840" s="2">
        <f>MACD!F1840</f>
        <v>5.2386136464460525E-2</v>
      </c>
      <c r="F1840" s="2">
        <f>'Moving Avg'!D1840</f>
        <v>9.8450600000000001</v>
      </c>
      <c r="G1840" s="2">
        <f>'Moving Avg'!F1840</f>
        <v>9.89358</v>
      </c>
      <c r="H1840" s="2">
        <f>'Moving Avg'!G1840</f>
        <v>9.7580320000000036</v>
      </c>
      <c r="I1840" s="2">
        <f>'Moving Avg'!H1840</f>
        <v>9.8123929999999948</v>
      </c>
      <c r="J1840" s="5" t="str">
        <f>OBV!F1840</f>
        <v>BEARISH</v>
      </c>
      <c r="K1840" s="5" t="str">
        <f>OBV!G1840</f>
        <v>WEAK</v>
      </c>
      <c r="L1840" s="5" t="str">
        <f>OBV!H1840</f>
        <v>CONFIRMED BEARISH</v>
      </c>
      <c r="M1840" s="7">
        <f t="shared" si="280"/>
        <v>25</v>
      </c>
      <c r="N1840" s="7">
        <f t="shared" si="281"/>
        <v>0</v>
      </c>
      <c r="O1840" s="7">
        <f t="shared" si="282"/>
        <v>50</v>
      </c>
      <c r="P1840" s="7">
        <f t="shared" si="283"/>
        <v>0</v>
      </c>
      <c r="Q1840" s="8">
        <f t="shared" si="284"/>
        <v>16.25</v>
      </c>
      <c r="R1840" s="8">
        <f t="shared" si="285"/>
        <v>22.5</v>
      </c>
      <c r="S1840" s="8">
        <f t="shared" si="286"/>
        <v>16.25</v>
      </c>
      <c r="T1840" s="8">
        <f t="shared" si="287"/>
        <v>18.75</v>
      </c>
      <c r="U1840" s="7">
        <f t="shared" si="288"/>
        <v>18.333333333333332</v>
      </c>
      <c r="V1840" s="7">
        <f t="shared" si="289"/>
        <v>18.4375</v>
      </c>
    </row>
    <row r="1841" spans="1:22" ht="13.5" x14ac:dyDescent="0.25">
      <c r="A1841" s="3">
        <f>RSI!A1841</f>
        <v>44984</v>
      </c>
      <c r="B1841" s="2">
        <f>RSI!B1841</f>
        <v>9.8528000000000002</v>
      </c>
      <c r="C1841" s="2">
        <f>RSI!I1841</f>
        <v>50.109359057558386</v>
      </c>
      <c r="D1841" s="2">
        <f>MACD!E1841</f>
        <v>6.9069267570620596E-2</v>
      </c>
      <c r="E1841" s="2">
        <f>MACD!F1841</f>
        <v>5.572276268569254E-2</v>
      </c>
      <c r="F1841" s="2">
        <f>'Moving Avg'!D1841</f>
        <v>9.8450600000000001</v>
      </c>
      <c r="G1841" s="2">
        <f>'Moving Avg'!F1841</f>
        <v>9.8904750000000003</v>
      </c>
      <c r="H1841" s="2">
        <f>'Moving Avg'!G1841</f>
        <v>9.7623760000000033</v>
      </c>
      <c r="I1841" s="2">
        <f>'Moving Avg'!H1841</f>
        <v>9.812844999999994</v>
      </c>
      <c r="J1841" s="5" t="str">
        <f>OBV!F1841</f>
        <v>BULLISH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0</v>
      </c>
      <c r="O1841" s="7">
        <f t="shared" si="282"/>
        <v>50</v>
      </c>
      <c r="P1841" s="7">
        <f t="shared" si="283"/>
        <v>49.5</v>
      </c>
      <c r="Q1841" s="8">
        <f t="shared" si="284"/>
        <v>23.675000000000001</v>
      </c>
      <c r="R1841" s="8">
        <f t="shared" si="285"/>
        <v>34.875</v>
      </c>
      <c r="S1841" s="8">
        <f t="shared" si="286"/>
        <v>38.525000000000006</v>
      </c>
      <c r="T1841" s="8">
        <f t="shared" si="287"/>
        <v>31.125</v>
      </c>
      <c r="U1841" s="7">
        <f t="shared" si="288"/>
        <v>32.358333333333334</v>
      </c>
      <c r="V1841" s="7">
        <f t="shared" si="289"/>
        <v>32.049999999999997</v>
      </c>
    </row>
    <row r="1842" spans="1:22" ht="13.5" x14ac:dyDescent="0.25">
      <c r="A1842" s="3">
        <f>RSI!A1842</f>
        <v>44985</v>
      </c>
      <c r="B1842" s="2">
        <f>RSI!B1842</f>
        <v>9.8528000000000002</v>
      </c>
      <c r="C1842" s="2">
        <f>RSI!I1842</f>
        <v>50.109359057558386</v>
      </c>
      <c r="D1842" s="2">
        <f>MACD!E1842</f>
        <v>4.6516199556952742E-2</v>
      </c>
      <c r="E1842" s="2">
        <f>MACD!F1842</f>
        <v>5.3881450059944588E-2</v>
      </c>
      <c r="F1842" s="2">
        <f>'Moving Avg'!D1842</f>
        <v>9.8450600000000001</v>
      </c>
      <c r="G1842" s="2">
        <f>'Moving Avg'!F1842</f>
        <v>9.88504</v>
      </c>
      <c r="H1842" s="2">
        <f>'Moving Avg'!G1842</f>
        <v>9.7685820000000021</v>
      </c>
      <c r="I1842" s="2">
        <f>'Moving Avg'!H1842</f>
        <v>9.8132969999999933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45</v>
      </c>
      <c r="O1842" s="7">
        <f t="shared" si="282"/>
        <v>50</v>
      </c>
      <c r="P1842" s="7">
        <f t="shared" si="283"/>
        <v>49.5</v>
      </c>
      <c r="Q1842" s="8">
        <f t="shared" si="284"/>
        <v>39.424999999999997</v>
      </c>
      <c r="R1842" s="8">
        <f t="shared" si="285"/>
        <v>43.875</v>
      </c>
      <c r="S1842" s="8">
        <f t="shared" si="286"/>
        <v>45.275000000000006</v>
      </c>
      <c r="T1842" s="8">
        <f t="shared" si="287"/>
        <v>42.375</v>
      </c>
      <c r="U1842" s="7">
        <f t="shared" si="288"/>
        <v>42.858333333333327</v>
      </c>
      <c r="V1842" s="7">
        <f t="shared" si="289"/>
        <v>42.737499999999997</v>
      </c>
    </row>
    <row r="1843" spans="1:22" ht="13.5" x14ac:dyDescent="0.25">
      <c r="A1843" s="3">
        <f>RSI!A1843</f>
        <v>44986</v>
      </c>
      <c r="B1843" s="2">
        <f>RSI!B1843</f>
        <v>9.8528000000000002</v>
      </c>
      <c r="C1843" s="2">
        <f>RSI!I1843</f>
        <v>50.109359057558386</v>
      </c>
      <c r="D1843" s="2">
        <f>MACD!E1843</f>
        <v>4.8910049978642789E-2</v>
      </c>
      <c r="E1843" s="2">
        <f>MACD!F1843</f>
        <v>5.2887170043684227E-2</v>
      </c>
      <c r="F1843" s="2">
        <f>'Moving Avg'!D1843</f>
        <v>9.8605600000000013</v>
      </c>
      <c r="G1843" s="2">
        <f>'Moving Avg'!F1843</f>
        <v>9.8796050000000015</v>
      </c>
      <c r="H1843" s="2">
        <f>'Moving Avg'!G1843</f>
        <v>9.7763400000000029</v>
      </c>
      <c r="I1843" s="2">
        <f>'Moving Avg'!H1843</f>
        <v>9.8141049999999943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  <c r="M1843" s="7">
        <f t="shared" si="280"/>
        <v>25</v>
      </c>
      <c r="N1843" s="7">
        <f t="shared" si="281"/>
        <v>45</v>
      </c>
      <c r="O1843" s="7">
        <f t="shared" si="282"/>
        <v>50</v>
      </c>
      <c r="P1843" s="7">
        <f t="shared" si="283"/>
        <v>83.5</v>
      </c>
      <c r="Q1843" s="8">
        <f t="shared" si="284"/>
        <v>44.524999999999999</v>
      </c>
      <c r="R1843" s="8">
        <f t="shared" si="285"/>
        <v>52.375</v>
      </c>
      <c r="S1843" s="8">
        <f t="shared" si="286"/>
        <v>60.575000000000003</v>
      </c>
      <c r="T1843" s="8">
        <f t="shared" si="287"/>
        <v>50.875</v>
      </c>
      <c r="U1843" s="7">
        <f t="shared" si="288"/>
        <v>52.491666666666674</v>
      </c>
      <c r="V1843" s="7">
        <f t="shared" si="289"/>
        <v>52.087500000000006</v>
      </c>
    </row>
    <row r="1844" spans="1:22" ht="13.5" x14ac:dyDescent="0.25">
      <c r="A1844" s="3">
        <f>RSI!A1844</f>
        <v>44987</v>
      </c>
      <c r="B1844" s="2">
        <f>RSI!B1844</f>
        <v>9.8451000000000004</v>
      </c>
      <c r="C1844" s="2">
        <f>RSI!I1844</f>
        <v>49.604028526176791</v>
      </c>
      <c r="D1844" s="2">
        <f>MACD!E1844</f>
        <v>3.0029333927505064E-2</v>
      </c>
      <c r="E1844" s="2">
        <f>MACD!F1844</f>
        <v>4.8315602820448403E-2</v>
      </c>
      <c r="F1844" s="2">
        <f>'Moving Avg'!D1844</f>
        <v>9.8512599999999999</v>
      </c>
      <c r="G1844" s="2">
        <f>'Moving Avg'!F1844</f>
        <v>9.874175000000001</v>
      </c>
      <c r="H1844" s="2">
        <f>'Moving Avg'!G1844</f>
        <v>9.7839440000000018</v>
      </c>
      <c r="I1844" s="2">
        <f>'Moving Avg'!H1844</f>
        <v>9.8148744999999931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45</v>
      </c>
      <c r="O1844" s="7">
        <f t="shared" si="282"/>
        <v>50</v>
      </c>
      <c r="P1844" s="7">
        <f t="shared" si="283"/>
        <v>16.5</v>
      </c>
      <c r="Q1844" s="8">
        <f t="shared" si="284"/>
        <v>34.475000000000001</v>
      </c>
      <c r="R1844" s="8">
        <f t="shared" si="285"/>
        <v>35.625</v>
      </c>
      <c r="S1844" s="8">
        <f t="shared" si="286"/>
        <v>30.425000000000001</v>
      </c>
      <c r="T1844" s="8">
        <f t="shared" si="287"/>
        <v>34.125</v>
      </c>
      <c r="U1844" s="7">
        <f t="shared" si="288"/>
        <v>33.508333333333333</v>
      </c>
      <c r="V1844" s="7">
        <f t="shared" si="289"/>
        <v>33.662499999999994</v>
      </c>
    </row>
    <row r="1845" spans="1:22" ht="13.5" x14ac:dyDescent="0.25">
      <c r="A1845" s="3">
        <f>RSI!A1845</f>
        <v>44988</v>
      </c>
      <c r="B1845" s="2">
        <f>RSI!B1845</f>
        <v>9.8528000000000002</v>
      </c>
      <c r="C1845" s="2">
        <f>RSI!I1845</f>
        <v>50.145463193655743</v>
      </c>
      <c r="D1845" s="2">
        <f>MACD!E1845</f>
        <v>3.6205646606214614E-2</v>
      </c>
      <c r="E1845" s="2">
        <f>MACD!F1845</f>
        <v>4.5893611577601648E-2</v>
      </c>
      <c r="F1845" s="2">
        <f>'Moving Avg'!D1845</f>
        <v>9.8512599999999999</v>
      </c>
      <c r="G1845" s="2">
        <f>'Moving Avg'!F1845</f>
        <v>9.8695200000000014</v>
      </c>
      <c r="H1845" s="2">
        <f>'Moving Avg'!G1845</f>
        <v>9.7921660000000017</v>
      </c>
      <c r="I1845" s="2">
        <f>'Moving Avg'!H1845</f>
        <v>9.8156824999999941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45</v>
      </c>
      <c r="O1845" s="7">
        <f t="shared" si="282"/>
        <v>50</v>
      </c>
      <c r="P1845" s="7">
        <f t="shared" si="283"/>
        <v>49.5</v>
      </c>
      <c r="Q1845" s="8">
        <f t="shared" si="284"/>
        <v>39.424999999999997</v>
      </c>
      <c r="R1845" s="8">
        <f t="shared" si="285"/>
        <v>43.875</v>
      </c>
      <c r="S1845" s="8">
        <f t="shared" si="286"/>
        <v>45.275000000000006</v>
      </c>
      <c r="T1845" s="8">
        <f t="shared" si="287"/>
        <v>42.375</v>
      </c>
      <c r="U1845" s="7">
        <f t="shared" si="288"/>
        <v>42.858333333333327</v>
      </c>
      <c r="V1845" s="7">
        <f t="shared" si="289"/>
        <v>42.737499999999997</v>
      </c>
    </row>
    <row r="1846" spans="1:22" ht="13.5" x14ac:dyDescent="0.25">
      <c r="A1846" s="3">
        <f>RSI!A1846</f>
        <v>44991</v>
      </c>
      <c r="B1846" s="2">
        <f>RSI!B1846</f>
        <v>9.8916000000000004</v>
      </c>
      <c r="C1846" s="2">
        <f>RSI!I1846</f>
        <v>52.891911351949204</v>
      </c>
      <c r="D1846" s="2">
        <f>MACD!E1846</f>
        <v>2.7800699028494691E-2</v>
      </c>
      <c r="E1846" s="2">
        <f>MACD!F1846</f>
        <v>4.2275029067780259E-2</v>
      </c>
      <c r="F1846" s="2">
        <f>'Moving Avg'!D1846</f>
        <v>9.859020000000001</v>
      </c>
      <c r="G1846" s="2">
        <f>'Moving Avg'!F1846</f>
        <v>9.8668050000000029</v>
      </c>
      <c r="H1846" s="2">
        <f>'Moving Avg'!G1846</f>
        <v>9.8014760000000027</v>
      </c>
      <c r="I1846" s="2">
        <f>'Moving Avg'!H1846</f>
        <v>9.816328499999992</v>
      </c>
      <c r="J1846" s="5" t="str">
        <f>OBV!F1846</f>
        <v>BULLISH</v>
      </c>
      <c r="K1846" s="5" t="str">
        <f>OBV!G1846</f>
        <v>NEUTRAL</v>
      </c>
      <c r="L1846" s="5" t="str">
        <f>OBV!H1846</f>
        <v>CONFIRMED BULLISH</v>
      </c>
      <c r="M1846" s="7">
        <f t="shared" si="280"/>
        <v>25</v>
      </c>
      <c r="N1846" s="7">
        <f t="shared" si="281"/>
        <v>45</v>
      </c>
      <c r="O1846" s="7">
        <f t="shared" si="282"/>
        <v>50</v>
      </c>
      <c r="P1846" s="7">
        <f t="shared" si="283"/>
        <v>83.5</v>
      </c>
      <c r="Q1846" s="8">
        <f t="shared" si="284"/>
        <v>44.524999999999999</v>
      </c>
      <c r="R1846" s="8">
        <f t="shared" si="285"/>
        <v>52.375</v>
      </c>
      <c r="S1846" s="8">
        <f t="shared" si="286"/>
        <v>60.575000000000003</v>
      </c>
      <c r="T1846" s="8">
        <f t="shared" si="287"/>
        <v>50.875</v>
      </c>
      <c r="U1846" s="7">
        <f t="shared" si="288"/>
        <v>52.491666666666674</v>
      </c>
      <c r="V1846" s="7">
        <f t="shared" si="289"/>
        <v>52.087500000000006</v>
      </c>
    </row>
    <row r="1847" spans="1:22" ht="13.5" x14ac:dyDescent="0.25">
      <c r="A1847" s="3">
        <f>RSI!A1847</f>
        <v>44992</v>
      </c>
      <c r="B1847" s="2">
        <f>RSI!B1847</f>
        <v>9.8528000000000002</v>
      </c>
      <c r="C1847" s="2">
        <f>RSI!I1847</f>
        <v>49.929736583634792</v>
      </c>
      <c r="D1847" s="2">
        <f>MACD!E1847</f>
        <v>2.3330717888930153E-2</v>
      </c>
      <c r="E1847" s="2">
        <f>MACD!F1847</f>
        <v>3.8486166832010241E-2</v>
      </c>
      <c r="F1847" s="2">
        <f>'Moving Avg'!D1847</f>
        <v>9.859020000000001</v>
      </c>
      <c r="G1847" s="2">
        <f>'Moving Avg'!F1847</f>
        <v>9.8687400000000007</v>
      </c>
      <c r="H1847" s="2">
        <f>'Moving Avg'!G1847</f>
        <v>9.8058200000000024</v>
      </c>
      <c r="I1847" s="2">
        <f>'Moving Avg'!H1847</f>
        <v>9.8167804999999912</v>
      </c>
      <c r="J1847" s="5" t="str">
        <f>OBV!F1847</f>
        <v>BEARISH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45</v>
      </c>
      <c r="O1847" s="7">
        <f t="shared" si="282"/>
        <v>50</v>
      </c>
      <c r="P1847" s="7">
        <f t="shared" si="283"/>
        <v>16.5</v>
      </c>
      <c r="Q1847" s="8">
        <f t="shared" si="284"/>
        <v>34.475000000000001</v>
      </c>
      <c r="R1847" s="8">
        <f t="shared" si="285"/>
        <v>35.625</v>
      </c>
      <c r="S1847" s="8">
        <f t="shared" si="286"/>
        <v>30.425000000000001</v>
      </c>
      <c r="T1847" s="8">
        <f t="shared" si="287"/>
        <v>34.125</v>
      </c>
      <c r="U1847" s="7">
        <f t="shared" si="288"/>
        <v>33.508333333333333</v>
      </c>
      <c r="V1847" s="7">
        <f t="shared" si="289"/>
        <v>33.662499999999994</v>
      </c>
    </row>
    <row r="1848" spans="1:22" ht="13.5" x14ac:dyDescent="0.25">
      <c r="A1848" s="3">
        <f>RSI!A1848</f>
        <v>44993</v>
      </c>
      <c r="B1848" s="2">
        <f>RSI!B1848</f>
        <v>9.9304000000000006</v>
      </c>
      <c r="C1848" s="2">
        <f>RSI!I1848</f>
        <v>55.319327441951287</v>
      </c>
      <c r="D1848" s="2">
        <f>MACD!E1848</f>
        <v>1.891493715323378E-3</v>
      </c>
      <c r="E1848" s="2">
        <f>MACD!F1848</f>
        <v>3.116723220867287E-2</v>
      </c>
      <c r="F1848" s="2">
        <f>'Moving Avg'!D1848</f>
        <v>9.8745399999999997</v>
      </c>
      <c r="G1848" s="2">
        <f>'Moving Avg'!F1848</f>
        <v>9.865635000000001</v>
      </c>
      <c r="H1848" s="2">
        <f>'Moving Avg'!G1848</f>
        <v>9.8117160000000023</v>
      </c>
      <c r="I1848" s="2">
        <f>'Moving Avg'!H1848</f>
        <v>9.8176204999999914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  <c r="M1848" s="7">
        <f t="shared" si="280"/>
        <v>25</v>
      </c>
      <c r="N1848" s="7">
        <f t="shared" si="281"/>
        <v>100</v>
      </c>
      <c r="O1848" s="7">
        <f t="shared" si="282"/>
        <v>50</v>
      </c>
      <c r="P1848" s="7">
        <f t="shared" si="283"/>
        <v>16.5</v>
      </c>
      <c r="Q1848" s="8">
        <f t="shared" si="284"/>
        <v>53.725000000000001</v>
      </c>
      <c r="R1848" s="8">
        <f t="shared" si="285"/>
        <v>46.625</v>
      </c>
      <c r="S1848" s="8">
        <f t="shared" si="286"/>
        <v>38.674999999999997</v>
      </c>
      <c r="T1848" s="8">
        <f t="shared" si="287"/>
        <v>47.875</v>
      </c>
      <c r="U1848" s="7">
        <f t="shared" si="288"/>
        <v>46.341666666666661</v>
      </c>
      <c r="V1848" s="7">
        <f t="shared" si="289"/>
        <v>46.724999999999994</v>
      </c>
    </row>
    <row r="1849" spans="1:22" ht="13.5" x14ac:dyDescent="0.25">
      <c r="A1849" s="3">
        <f>RSI!A1849</f>
        <v>44994</v>
      </c>
      <c r="B1849" s="2">
        <f>RSI!B1849</f>
        <v>10.007999999999999</v>
      </c>
      <c r="C1849" s="2">
        <f>RSI!I1849</f>
        <v>59.960706233499366</v>
      </c>
      <c r="D1849" s="2">
        <f>MACD!E1849</f>
        <v>-4.5505365485034588E-3</v>
      </c>
      <c r="E1849" s="2">
        <f>MACD!F1849</f>
        <v>2.4023678457237605E-2</v>
      </c>
      <c r="F1849" s="2">
        <f>'Moving Avg'!D1849</f>
        <v>9.9071200000000008</v>
      </c>
      <c r="G1849" s="2">
        <f>'Moving Avg'!F1849</f>
        <v>9.8699000000000012</v>
      </c>
      <c r="H1849" s="2">
        <f>'Moving Avg'!G1849</f>
        <v>9.8193180000000027</v>
      </c>
      <c r="I1849" s="2">
        <f>'Moving Avg'!H1849</f>
        <v>9.8188484999999943</v>
      </c>
      <c r="J1849" s="5" t="str">
        <f>OBV!F1849</f>
        <v>BEARISH</v>
      </c>
      <c r="K1849" s="5" t="str">
        <f>OBV!G1849</f>
        <v>NEUTRAL</v>
      </c>
      <c r="L1849" s="5" t="str">
        <f>OBV!H1849</f>
        <v>BEARISH DIVERGENCE</v>
      </c>
      <c r="M1849" s="7">
        <f t="shared" si="280"/>
        <v>25</v>
      </c>
      <c r="N1849" s="7">
        <f t="shared" si="281"/>
        <v>100</v>
      </c>
      <c r="O1849" s="7">
        <f t="shared" si="282"/>
        <v>50</v>
      </c>
      <c r="P1849" s="7">
        <f t="shared" si="283"/>
        <v>16.5</v>
      </c>
      <c r="Q1849" s="8">
        <f t="shared" si="284"/>
        <v>53.725000000000001</v>
      </c>
      <c r="R1849" s="8">
        <f t="shared" si="285"/>
        <v>46.625</v>
      </c>
      <c r="S1849" s="8">
        <f t="shared" si="286"/>
        <v>38.674999999999997</v>
      </c>
      <c r="T1849" s="8">
        <f t="shared" si="287"/>
        <v>47.875</v>
      </c>
      <c r="U1849" s="7">
        <f t="shared" si="288"/>
        <v>46.341666666666661</v>
      </c>
      <c r="V1849" s="7">
        <f t="shared" si="289"/>
        <v>46.724999999999994</v>
      </c>
    </row>
    <row r="1850" spans="1:22" ht="13.5" x14ac:dyDescent="0.25">
      <c r="A1850" s="3">
        <f>RSI!A1850</f>
        <v>44995</v>
      </c>
      <c r="B1850" s="2">
        <f>RSI!B1850</f>
        <v>9.9692000000000007</v>
      </c>
      <c r="C1850" s="2">
        <f>RSI!I1850</f>
        <v>56.784478447664348</v>
      </c>
      <c r="D1850" s="2">
        <f>MACD!E1850</f>
        <v>-1.3967505711917738E-2</v>
      </c>
      <c r="E1850" s="2">
        <f>MACD!F1850</f>
        <v>1.6425441623406541E-2</v>
      </c>
      <c r="F1850" s="2">
        <f>'Moving Avg'!D1850</f>
        <v>9.9304000000000006</v>
      </c>
      <c r="G1850" s="2">
        <f>'Moving Avg'!F1850</f>
        <v>9.8722250000000003</v>
      </c>
      <c r="H1850" s="2">
        <f>'Moving Avg'!G1850</f>
        <v>9.8261440000000011</v>
      </c>
      <c r="I1850" s="2">
        <f>'Moving Avg'!H1850</f>
        <v>9.8202384999999932</v>
      </c>
      <c r="J1850" s="5" t="str">
        <f>OBV!F1850</f>
        <v>BEARISH</v>
      </c>
      <c r="K1850" s="5" t="str">
        <f>OBV!G1850</f>
        <v>WEAK</v>
      </c>
      <c r="L1850" s="5" t="str">
        <f>OBV!H1850</f>
        <v>BEARISH DIVERGENCE</v>
      </c>
      <c r="M1850" s="7">
        <f t="shared" si="280"/>
        <v>25</v>
      </c>
      <c r="N1850" s="7">
        <f t="shared" si="281"/>
        <v>100</v>
      </c>
      <c r="O1850" s="7">
        <f t="shared" si="282"/>
        <v>50</v>
      </c>
      <c r="P1850" s="7">
        <f t="shared" si="283"/>
        <v>0</v>
      </c>
      <c r="Q1850" s="8">
        <f t="shared" si="284"/>
        <v>51.25</v>
      </c>
      <c r="R1850" s="8">
        <f t="shared" si="285"/>
        <v>42.5</v>
      </c>
      <c r="S1850" s="8">
        <f t="shared" si="286"/>
        <v>31.25</v>
      </c>
      <c r="T1850" s="8">
        <f t="shared" si="287"/>
        <v>43.75</v>
      </c>
      <c r="U1850" s="7">
        <f t="shared" si="288"/>
        <v>41.666666666666664</v>
      </c>
      <c r="V1850" s="7">
        <f t="shared" si="289"/>
        <v>42.1875</v>
      </c>
    </row>
    <row r="1851" spans="1:22" ht="13.5" x14ac:dyDescent="0.25">
      <c r="A1851" s="3">
        <f>RSI!A1851</f>
        <v>44998</v>
      </c>
      <c r="B1851" s="2">
        <f>RSI!B1851</f>
        <v>10.007999999999999</v>
      </c>
      <c r="C1851" s="2">
        <f>RSI!I1851</f>
        <v>59.116729079560805</v>
      </c>
      <c r="D1851" s="2">
        <f>MACD!E1851</f>
        <v>-2.5386868951493113E-2</v>
      </c>
      <c r="E1851" s="2">
        <f>MACD!F1851</f>
        <v>8.0629795084266095E-3</v>
      </c>
      <c r="F1851" s="2">
        <f>'Moving Avg'!D1851</f>
        <v>9.9536800000000003</v>
      </c>
      <c r="G1851" s="2">
        <f>'Moving Avg'!F1851</f>
        <v>9.8764900000000004</v>
      </c>
      <c r="H1851" s="2">
        <f>'Moving Avg'!G1851</f>
        <v>9.8335919999999994</v>
      </c>
      <c r="I1851" s="2">
        <f>'Moving Avg'!H1851</f>
        <v>9.8218224999999943</v>
      </c>
      <c r="J1851" s="5" t="str">
        <f>OBV!F1851</f>
        <v>BEARISH</v>
      </c>
      <c r="K1851" s="5" t="str">
        <f>OBV!G1851</f>
        <v>WEAK</v>
      </c>
      <c r="L1851" s="5" t="str">
        <f>OBV!H1851</f>
        <v>BEARISH DIVERGENCE</v>
      </c>
      <c r="M1851" s="7">
        <f t="shared" si="280"/>
        <v>25</v>
      </c>
      <c r="N1851" s="7">
        <f t="shared" si="281"/>
        <v>100</v>
      </c>
      <c r="O1851" s="7">
        <f t="shared" si="282"/>
        <v>50</v>
      </c>
      <c r="P1851" s="7">
        <f t="shared" si="283"/>
        <v>0</v>
      </c>
      <c r="Q1851" s="8">
        <f t="shared" si="284"/>
        <v>51.25</v>
      </c>
      <c r="R1851" s="8">
        <f t="shared" si="285"/>
        <v>42.5</v>
      </c>
      <c r="S1851" s="8">
        <f t="shared" si="286"/>
        <v>31.25</v>
      </c>
      <c r="T1851" s="8">
        <f t="shared" si="287"/>
        <v>43.75</v>
      </c>
      <c r="U1851" s="7">
        <f t="shared" si="288"/>
        <v>41.666666666666664</v>
      </c>
      <c r="V1851" s="7">
        <f t="shared" si="289"/>
        <v>42.1875</v>
      </c>
    </row>
    <row r="1852" spans="1:22" ht="13.5" x14ac:dyDescent="0.25">
      <c r="A1852" s="3">
        <f>RSI!A1852</f>
        <v>44999</v>
      </c>
      <c r="B1852" s="2">
        <f>RSI!B1852</f>
        <v>9.8605999999999998</v>
      </c>
      <c r="C1852" s="2">
        <f>RSI!I1852</f>
        <v>48.42484702136899</v>
      </c>
      <c r="D1852" s="2">
        <f>MACD!E1852</f>
        <v>-2.4894496914676267E-2</v>
      </c>
      <c r="E1852" s="2">
        <f>MACD!F1852</f>
        <v>1.4714842238060339E-3</v>
      </c>
      <c r="F1852" s="2">
        <f>'Moving Avg'!D1852</f>
        <v>9.9552399999999999</v>
      </c>
      <c r="G1852" s="2">
        <f>'Moving Avg'!F1852</f>
        <v>9.8807550000000024</v>
      </c>
      <c r="H1852" s="2">
        <f>'Moving Avg'!G1852</f>
        <v>9.8384020000000003</v>
      </c>
      <c r="I1852" s="2">
        <f>'Moving Avg'!H1852</f>
        <v>9.8226694999999946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100</v>
      </c>
      <c r="O1852" s="7">
        <f t="shared" si="282"/>
        <v>50</v>
      </c>
      <c r="P1852" s="7">
        <f t="shared" si="283"/>
        <v>83.5</v>
      </c>
      <c r="Q1852" s="8">
        <f t="shared" si="284"/>
        <v>63.774999999999999</v>
      </c>
      <c r="R1852" s="8">
        <f t="shared" si="285"/>
        <v>63.375</v>
      </c>
      <c r="S1852" s="8">
        <f t="shared" si="286"/>
        <v>68.825000000000003</v>
      </c>
      <c r="T1852" s="8">
        <f t="shared" si="287"/>
        <v>64.625</v>
      </c>
      <c r="U1852" s="7">
        <f t="shared" si="288"/>
        <v>65.325000000000003</v>
      </c>
      <c r="V1852" s="7">
        <f t="shared" si="289"/>
        <v>65.150000000000006</v>
      </c>
    </row>
    <row r="1853" spans="1:22" ht="13.5" x14ac:dyDescent="0.25">
      <c r="A1853" s="3">
        <f>RSI!A1853</f>
        <v>45000</v>
      </c>
      <c r="B1853" s="2">
        <f>RSI!B1853</f>
        <v>10.007999999999999</v>
      </c>
      <c r="C1853" s="2">
        <f>RSI!I1853</f>
        <v>56.83267120287276</v>
      </c>
      <c r="D1853" s="2">
        <f>MACD!E1853</f>
        <v>-3.5232444784240258E-2</v>
      </c>
      <c r="E1853" s="2">
        <f>MACD!F1853</f>
        <v>-5.8693015778032249E-3</v>
      </c>
      <c r="F1853" s="2">
        <f>'Moving Avg'!D1853</f>
        <v>9.9707599999999985</v>
      </c>
      <c r="G1853" s="2">
        <f>'Moving Avg'!F1853</f>
        <v>9.8854100000000038</v>
      </c>
      <c r="H1853" s="2">
        <f>'Moving Avg'!G1853</f>
        <v>9.8500399999999999</v>
      </c>
      <c r="I1853" s="2">
        <f>'Moving Avg'!H1853</f>
        <v>9.8242534999999958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  <c r="M1853" s="7">
        <f t="shared" si="280"/>
        <v>25</v>
      </c>
      <c r="N1853" s="7">
        <f t="shared" si="281"/>
        <v>100</v>
      </c>
      <c r="O1853" s="7">
        <f t="shared" si="282"/>
        <v>50</v>
      </c>
      <c r="P1853" s="7">
        <f t="shared" si="283"/>
        <v>83.5</v>
      </c>
      <c r="Q1853" s="8">
        <f t="shared" si="284"/>
        <v>63.774999999999999</v>
      </c>
      <c r="R1853" s="8">
        <f t="shared" si="285"/>
        <v>63.375</v>
      </c>
      <c r="S1853" s="8">
        <f t="shared" si="286"/>
        <v>68.825000000000003</v>
      </c>
      <c r="T1853" s="8">
        <f t="shared" si="287"/>
        <v>64.625</v>
      </c>
      <c r="U1853" s="7">
        <f t="shared" si="288"/>
        <v>65.325000000000003</v>
      </c>
      <c r="V1853" s="7">
        <f t="shared" si="289"/>
        <v>65.150000000000006</v>
      </c>
    </row>
    <row r="1854" spans="1:22" ht="13.5" x14ac:dyDescent="0.25">
      <c r="A1854" s="3">
        <f>RSI!A1854</f>
        <v>45001</v>
      </c>
      <c r="B1854" s="2">
        <f>RSI!B1854</f>
        <v>10.007999999999999</v>
      </c>
      <c r="C1854" s="2">
        <f>RSI!I1854</f>
        <v>56.83267120287276</v>
      </c>
      <c r="D1854" s="2">
        <f>MACD!E1854</f>
        <v>-4.5883743601882188E-2</v>
      </c>
      <c r="E1854" s="2">
        <f>MACD!F1854</f>
        <v>-1.3872189982619017E-2</v>
      </c>
      <c r="F1854" s="2">
        <f>'Moving Avg'!D1854</f>
        <v>9.9707599999999985</v>
      </c>
      <c r="G1854" s="2">
        <f>'Moving Avg'!F1854</f>
        <v>9.8970450000000021</v>
      </c>
      <c r="H1854" s="2">
        <f>'Moving Avg'!G1854</f>
        <v>9.8616779999999977</v>
      </c>
      <c r="I1854" s="2">
        <f>'Moving Avg'!H1854</f>
        <v>9.8258374999999951</v>
      </c>
      <c r="J1854" s="5" t="str">
        <f>OBV!F1854</f>
        <v>BULLISH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100</v>
      </c>
      <c r="O1854" s="7">
        <f t="shared" si="282"/>
        <v>50</v>
      </c>
      <c r="P1854" s="7">
        <f t="shared" si="283"/>
        <v>49.5</v>
      </c>
      <c r="Q1854" s="8">
        <f t="shared" si="284"/>
        <v>58.674999999999997</v>
      </c>
      <c r="R1854" s="8">
        <f t="shared" si="285"/>
        <v>54.875</v>
      </c>
      <c r="S1854" s="8">
        <f t="shared" si="286"/>
        <v>53.525000000000006</v>
      </c>
      <c r="T1854" s="8">
        <f t="shared" si="287"/>
        <v>56.125</v>
      </c>
      <c r="U1854" s="7">
        <f t="shared" si="288"/>
        <v>55.691666666666663</v>
      </c>
      <c r="V1854" s="7">
        <f t="shared" si="289"/>
        <v>55.8</v>
      </c>
    </row>
    <row r="1855" spans="1:22" ht="13.5" x14ac:dyDescent="0.25">
      <c r="A1855" s="3">
        <f>RSI!A1855</f>
        <v>45002</v>
      </c>
      <c r="B1855" s="2">
        <f>RSI!B1855</f>
        <v>10.046799999999999</v>
      </c>
      <c r="C1855" s="2">
        <f>RSI!I1855</f>
        <v>58.879156909642035</v>
      </c>
      <c r="D1855" s="2">
        <f>MACD!E1855</f>
        <v>-5.7251755568959339E-2</v>
      </c>
      <c r="E1855" s="2">
        <f>MACD!F1855</f>
        <v>-2.2548103099887085E-2</v>
      </c>
      <c r="F1855" s="2">
        <f>'Moving Avg'!D1855</f>
        <v>9.9862799999999989</v>
      </c>
      <c r="G1855" s="2">
        <f>'Moving Avg'!F1855</f>
        <v>9.9032500000000034</v>
      </c>
      <c r="H1855" s="2">
        <f>'Moving Avg'!G1855</f>
        <v>9.8733159999999991</v>
      </c>
      <c r="I1855" s="2">
        <f>'Moving Avg'!H1855</f>
        <v>9.8279719999999955</v>
      </c>
      <c r="J1855" s="5" t="str">
        <f>OBV!F1855</f>
        <v>BULLISH</v>
      </c>
      <c r="K1855" s="5" t="str">
        <f>OBV!G1855</f>
        <v>STRONG</v>
      </c>
      <c r="L1855" s="5" t="str">
        <f>OBV!H1855</f>
        <v>CONFIRMED BULLISH</v>
      </c>
      <c r="M1855" s="7">
        <f t="shared" si="280"/>
        <v>25</v>
      </c>
      <c r="N1855" s="7">
        <f t="shared" si="281"/>
        <v>100</v>
      </c>
      <c r="O1855" s="7">
        <f t="shared" si="282"/>
        <v>50</v>
      </c>
      <c r="P1855" s="7">
        <f t="shared" si="283"/>
        <v>100</v>
      </c>
      <c r="Q1855" s="8">
        <f t="shared" si="284"/>
        <v>66.25</v>
      </c>
      <c r="R1855" s="8">
        <f t="shared" si="285"/>
        <v>67.5</v>
      </c>
      <c r="S1855" s="8">
        <f t="shared" si="286"/>
        <v>76.25</v>
      </c>
      <c r="T1855" s="8">
        <f t="shared" si="287"/>
        <v>68.75</v>
      </c>
      <c r="U1855" s="7">
        <f t="shared" si="288"/>
        <v>70</v>
      </c>
      <c r="V1855" s="7">
        <f t="shared" si="289"/>
        <v>69.6875</v>
      </c>
    </row>
    <row r="1856" spans="1:22" ht="13.5" x14ac:dyDescent="0.25">
      <c r="A1856" s="3">
        <f>RSI!A1856</f>
        <v>45006</v>
      </c>
      <c r="B1856" s="2">
        <f>RSI!B1856</f>
        <v>10.395899999999999</v>
      </c>
      <c r="C1856" s="2">
        <f>RSI!I1856</f>
        <v>71.822752059022648</v>
      </c>
      <c r="D1856" s="2">
        <f>MACD!E1856</f>
        <v>-8.7606730693376988E-2</v>
      </c>
      <c r="E1856" s="2">
        <f>MACD!F1856</f>
        <v>-3.5559828618585067E-2</v>
      </c>
      <c r="F1856" s="2">
        <f>'Moving Avg'!D1856</f>
        <v>10.06386</v>
      </c>
      <c r="G1856" s="2">
        <f>'Moving Avg'!F1856</f>
        <v>9.9304050000000039</v>
      </c>
      <c r="H1856" s="2">
        <f>'Moving Avg'!G1856</f>
        <v>9.8903839999999974</v>
      </c>
      <c r="I1856" s="2">
        <f>'Moving Avg'!H1856</f>
        <v>9.8325644999999966</v>
      </c>
      <c r="J1856" s="5" t="str">
        <f>OBV!F1856</f>
        <v>BULLISH</v>
      </c>
      <c r="K1856" s="5" t="str">
        <f>OBV!G1856</f>
        <v>STRONG</v>
      </c>
      <c r="L1856" s="5" t="str">
        <f>OBV!H1856</f>
        <v>CONFIRMED BULLISH</v>
      </c>
      <c r="M1856" s="7">
        <f t="shared" si="280"/>
        <v>0</v>
      </c>
      <c r="N1856" s="7">
        <f t="shared" si="281"/>
        <v>100</v>
      </c>
      <c r="O1856" s="7">
        <f t="shared" si="282"/>
        <v>50</v>
      </c>
      <c r="P1856" s="7">
        <f t="shared" si="283"/>
        <v>100</v>
      </c>
      <c r="Q1856" s="8">
        <f t="shared" si="284"/>
        <v>57.5</v>
      </c>
      <c r="R1856" s="8">
        <f t="shared" si="285"/>
        <v>62.5</v>
      </c>
      <c r="S1856" s="8">
        <f t="shared" si="286"/>
        <v>72.5</v>
      </c>
      <c r="T1856" s="8">
        <f t="shared" si="287"/>
        <v>62.5</v>
      </c>
      <c r="U1856" s="7">
        <f t="shared" si="288"/>
        <v>64.166666666666671</v>
      </c>
      <c r="V1856" s="7">
        <f t="shared" si="289"/>
        <v>63.75</v>
      </c>
    </row>
    <row r="1857" spans="1:22" ht="13.5" x14ac:dyDescent="0.25">
      <c r="A1857" s="3">
        <f>RSI!A1857</f>
        <v>45007</v>
      </c>
      <c r="B1857" s="2">
        <f>RSI!B1857</f>
        <v>10.2408</v>
      </c>
      <c r="C1857" s="2">
        <f>RSI!I1857</f>
        <v>62.42172488735757</v>
      </c>
      <c r="D1857" s="2">
        <f>MACD!E1857</f>
        <v>-0.1106181017373693</v>
      </c>
      <c r="E1857" s="2">
        <f>MACD!F1857</f>
        <v>-5.0571483242341918E-2</v>
      </c>
      <c r="F1857" s="2">
        <f>'Moving Avg'!D1857</f>
        <v>10.139899999999999</v>
      </c>
      <c r="G1857" s="2">
        <f>'Moving Avg'!F1857</f>
        <v>9.9498050000000013</v>
      </c>
      <c r="H1857" s="2">
        <f>'Moving Avg'!G1857</f>
        <v>9.9027979999999971</v>
      </c>
      <c r="I1857" s="2">
        <f>'Moving Avg'!H1857</f>
        <v>9.8365594999999963</v>
      </c>
      <c r="J1857" s="5" t="str">
        <f>OBV!F1857</f>
        <v>BULLISH</v>
      </c>
      <c r="K1857" s="5" t="str">
        <f>OBV!G1857</f>
        <v>STRONG</v>
      </c>
      <c r="L1857" s="5" t="str">
        <f>OBV!H1857</f>
        <v>CONFIRMED BULLISH</v>
      </c>
      <c r="M1857" s="7">
        <f t="shared" si="280"/>
        <v>25</v>
      </c>
      <c r="N1857" s="7">
        <f t="shared" si="281"/>
        <v>100</v>
      </c>
      <c r="O1857" s="7">
        <f t="shared" si="282"/>
        <v>50</v>
      </c>
      <c r="P1857" s="7">
        <f t="shared" si="283"/>
        <v>100</v>
      </c>
      <c r="Q1857" s="8">
        <f t="shared" si="284"/>
        <v>66.25</v>
      </c>
      <c r="R1857" s="8">
        <f t="shared" si="285"/>
        <v>67.5</v>
      </c>
      <c r="S1857" s="8">
        <f t="shared" si="286"/>
        <v>76.25</v>
      </c>
      <c r="T1857" s="8">
        <f t="shared" si="287"/>
        <v>68.75</v>
      </c>
      <c r="U1857" s="7">
        <f t="shared" si="288"/>
        <v>70</v>
      </c>
      <c r="V1857" s="7">
        <f t="shared" si="289"/>
        <v>69.6875</v>
      </c>
    </row>
    <row r="1858" spans="1:22" ht="13.5" x14ac:dyDescent="0.25">
      <c r="A1858" s="3">
        <f>RSI!A1858</f>
        <v>45008</v>
      </c>
      <c r="B1858" s="2">
        <f>RSI!B1858</f>
        <v>10.318300000000001</v>
      </c>
      <c r="C1858" s="2">
        <f>RSI!I1858</f>
        <v>64.894385087077382</v>
      </c>
      <c r="D1858" s="2">
        <f>MACD!E1858</f>
        <v>-0.12561028017084119</v>
      </c>
      <c r="E1858" s="2">
        <f>MACD!F1858</f>
        <v>-6.5579242628041781E-2</v>
      </c>
      <c r="F1858" s="2">
        <f>'Moving Avg'!D1858</f>
        <v>10.20196</v>
      </c>
      <c r="G1858" s="2">
        <f>'Moving Avg'!F1858</f>
        <v>9.976955000000002</v>
      </c>
      <c r="H1858" s="2">
        <f>'Moving Avg'!G1858</f>
        <v>9.916917999999999</v>
      </c>
      <c r="I1858" s="2">
        <f>'Moving Avg'!H1858</f>
        <v>9.8409419999999965</v>
      </c>
      <c r="J1858" s="5" t="str">
        <f>OBV!F1858</f>
        <v>BULLISH</v>
      </c>
      <c r="K1858" s="5" t="str">
        <f>OBV!G1858</f>
        <v>STRONG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100</v>
      </c>
      <c r="Q1858" s="8">
        <f t="shared" si="284"/>
        <v>66.25</v>
      </c>
      <c r="R1858" s="8">
        <f t="shared" si="285"/>
        <v>67.5</v>
      </c>
      <c r="S1858" s="8">
        <f t="shared" si="286"/>
        <v>76.25</v>
      </c>
      <c r="T1858" s="8">
        <f t="shared" si="287"/>
        <v>68.75</v>
      </c>
      <c r="U1858" s="7">
        <f t="shared" si="288"/>
        <v>70</v>
      </c>
      <c r="V1858" s="7">
        <f t="shared" si="289"/>
        <v>69.6875</v>
      </c>
    </row>
    <row r="1859" spans="1:22" ht="13.5" x14ac:dyDescent="0.25">
      <c r="A1859" s="3">
        <f>RSI!A1859</f>
        <v>45009</v>
      </c>
      <c r="B1859" s="2">
        <f>RSI!B1859</f>
        <v>10.3649</v>
      </c>
      <c r="C1859" s="2">
        <f>RSI!I1859</f>
        <v>66.329054395214683</v>
      </c>
      <c r="D1859" s="2">
        <f>MACD!E1859</f>
        <v>-0.13185873586463437</v>
      </c>
      <c r="E1859" s="2">
        <f>MACD!F1859</f>
        <v>-7.8835141275360301E-2</v>
      </c>
      <c r="F1859" s="2">
        <f>'Moving Avg'!D1859</f>
        <v>10.273340000000001</v>
      </c>
      <c r="G1859" s="2">
        <f>'Moving Avg'!F1859</f>
        <v>10.000620000000001</v>
      </c>
      <c r="H1859" s="2">
        <f>'Moving Avg'!G1859</f>
        <v>9.9319699999999962</v>
      </c>
      <c r="I1859" s="2">
        <f>'Moving Avg'!H1859</f>
        <v>9.8443819999999977</v>
      </c>
      <c r="J1859" s="5" t="str">
        <f>OBV!F1859</f>
        <v>BULLISH</v>
      </c>
      <c r="K1859" s="5" t="str">
        <f>OBV!G1859</f>
        <v>STRONG</v>
      </c>
      <c r="L1859" s="5" t="str">
        <f>OBV!H1859</f>
        <v>CONFIRMED BULLISH</v>
      </c>
      <c r="M1859" s="7">
        <f t="shared" si="290"/>
        <v>25</v>
      </c>
      <c r="N1859" s="7">
        <f t="shared" si="291"/>
        <v>100</v>
      </c>
      <c r="O1859" s="7">
        <f t="shared" si="292"/>
        <v>50</v>
      </c>
      <c r="P1859" s="7">
        <f t="shared" si="293"/>
        <v>100</v>
      </c>
      <c r="Q1859" s="8">
        <f t="shared" ref="Q1859:Q1922" si="294">0.35*M1859+N1859*0.35+O1859*0.15+P1859*0.15</f>
        <v>66.25</v>
      </c>
      <c r="R1859" s="8">
        <f t="shared" ref="R1859:R1922" si="295">M1859*0.2+N1859*0.2+O1859*0.35+P1859*0.25</f>
        <v>67.5</v>
      </c>
      <c r="S1859" s="8">
        <f t="shared" ref="S1859:S1922" si="296">M1859*0.15+N1859*0.15+O1859*0.25+P1859*0.45</f>
        <v>76.25</v>
      </c>
      <c r="T1859" s="8">
        <f t="shared" ref="T1859:T1922" si="297">0.25*SUM(M1859:P1859)</f>
        <v>68.75</v>
      </c>
      <c r="U1859" s="7">
        <f t="shared" ref="U1859:U1922" si="298">SUM(Q1859:S1859)/3</f>
        <v>70</v>
      </c>
      <c r="V1859" s="7">
        <f t="shared" ref="V1859:V1922" si="299">SUM(Q1859:T1859)/4</f>
        <v>69.6875</v>
      </c>
    </row>
    <row r="1860" spans="1:22" ht="13.5" x14ac:dyDescent="0.25">
      <c r="A1860" s="3">
        <f>RSI!A1860</f>
        <v>45012</v>
      </c>
      <c r="B1860" s="2">
        <f>RSI!B1860</f>
        <v>10.5976</v>
      </c>
      <c r="C1860" s="2">
        <f>RSI!I1860</f>
        <v>72.395682662111994</v>
      </c>
      <c r="D1860" s="2">
        <f>MACD!E1860</f>
        <v>-0.16252509020177008</v>
      </c>
      <c r="E1860" s="2">
        <f>MACD!F1860</f>
        <v>-9.5573131060642247E-2</v>
      </c>
      <c r="F1860" s="2">
        <f>'Moving Avg'!D1860</f>
        <v>10.3835</v>
      </c>
      <c r="G1860" s="2">
        <f>'Moving Avg'!F1860</f>
        <v>10.037860000000002</v>
      </c>
      <c r="H1860" s="2">
        <f>'Moving Avg'!G1860</f>
        <v>9.9516759999999973</v>
      </c>
      <c r="I1860" s="2">
        <f>'Moving Avg'!H1860</f>
        <v>9.8489499999999968</v>
      </c>
      <c r="J1860" s="5" t="str">
        <f>OBV!F1860</f>
        <v>BULLISH</v>
      </c>
      <c r="K1860" s="5" t="str">
        <f>OBV!G1860</f>
        <v>STRONG</v>
      </c>
      <c r="L1860" s="5" t="str">
        <f>OBV!H1860</f>
        <v>CONFIRMED BULLISH</v>
      </c>
      <c r="M1860" s="7">
        <f t="shared" si="290"/>
        <v>0</v>
      </c>
      <c r="N1860" s="7">
        <f t="shared" si="291"/>
        <v>100</v>
      </c>
      <c r="O1860" s="7">
        <f t="shared" si="292"/>
        <v>50</v>
      </c>
      <c r="P1860" s="7">
        <f t="shared" si="293"/>
        <v>100</v>
      </c>
      <c r="Q1860" s="8">
        <f t="shared" si="294"/>
        <v>57.5</v>
      </c>
      <c r="R1860" s="8">
        <f t="shared" si="295"/>
        <v>62.5</v>
      </c>
      <c r="S1860" s="8">
        <f t="shared" si="296"/>
        <v>72.5</v>
      </c>
      <c r="T1860" s="8">
        <f t="shared" si="297"/>
        <v>62.5</v>
      </c>
      <c r="U1860" s="7">
        <f t="shared" si="298"/>
        <v>64.166666666666671</v>
      </c>
      <c r="V1860" s="7">
        <f t="shared" si="299"/>
        <v>63.75</v>
      </c>
    </row>
    <row r="1861" spans="1:22" ht="13.5" x14ac:dyDescent="0.25">
      <c r="A1861" s="3">
        <f>RSI!A1861</f>
        <v>45013</v>
      </c>
      <c r="B1861" s="2">
        <f>RSI!B1861</f>
        <v>10.4735</v>
      </c>
      <c r="C1861" s="2">
        <f>RSI!I1861</f>
        <v>65.606761671190952</v>
      </c>
      <c r="D1861" s="2">
        <f>MACD!E1861</f>
        <v>-0.17669872861175762</v>
      </c>
      <c r="E1861" s="2">
        <f>MACD!F1861</f>
        <v>-0.11179825057086532</v>
      </c>
      <c r="F1861" s="2">
        <f>'Moving Avg'!D1861</f>
        <v>10.39902</v>
      </c>
      <c r="G1861" s="2">
        <f>'Moving Avg'!F1861</f>
        <v>10.068895000000001</v>
      </c>
      <c r="H1861" s="2">
        <f>'Moving Avg'!G1861</f>
        <v>9.9688999999999961</v>
      </c>
      <c r="I1861" s="2">
        <f>'Moving Avg'!H1861</f>
        <v>9.8528974999999974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  <c r="M1861" s="7">
        <f t="shared" si="290"/>
        <v>25</v>
      </c>
      <c r="N1861" s="7">
        <f t="shared" si="291"/>
        <v>100</v>
      </c>
      <c r="O1861" s="7">
        <f t="shared" si="292"/>
        <v>50</v>
      </c>
      <c r="P1861" s="7">
        <f t="shared" si="293"/>
        <v>16.5</v>
      </c>
      <c r="Q1861" s="8">
        <f t="shared" si="294"/>
        <v>53.725000000000001</v>
      </c>
      <c r="R1861" s="8">
        <f t="shared" si="295"/>
        <v>46.625</v>
      </c>
      <c r="S1861" s="8">
        <f t="shared" si="296"/>
        <v>38.674999999999997</v>
      </c>
      <c r="T1861" s="8">
        <f t="shared" si="297"/>
        <v>47.875</v>
      </c>
      <c r="U1861" s="7">
        <f t="shared" si="298"/>
        <v>46.341666666666661</v>
      </c>
      <c r="V1861" s="7">
        <f t="shared" si="299"/>
        <v>46.724999999999994</v>
      </c>
    </row>
    <row r="1862" spans="1:22" ht="13.5" x14ac:dyDescent="0.25">
      <c r="A1862" s="3">
        <f>RSI!A1862</f>
        <v>45014</v>
      </c>
      <c r="B1862" s="2">
        <f>RSI!B1862</f>
        <v>10.4735</v>
      </c>
      <c r="C1862" s="2">
        <f>RSI!I1862</f>
        <v>65.606761671190952</v>
      </c>
      <c r="D1862" s="2">
        <f>MACD!E1862</f>
        <v>-0.21377153672657023</v>
      </c>
      <c r="E1862" s="2">
        <f>MACD!F1862</f>
        <v>-0.13219290780200632</v>
      </c>
      <c r="F1862" s="2">
        <f>'Moving Avg'!D1862</f>
        <v>10.44556</v>
      </c>
      <c r="G1862" s="2">
        <f>'Moving Avg'!F1862</f>
        <v>10.099930000000001</v>
      </c>
      <c r="H1862" s="2">
        <f>'Moving Avg'!G1862</f>
        <v>9.9875199999999964</v>
      </c>
      <c r="I1862" s="2">
        <f>'Moving Avg'!H1862</f>
        <v>9.8568449999999999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  <c r="M1862" s="7">
        <f t="shared" si="290"/>
        <v>25</v>
      </c>
      <c r="N1862" s="7">
        <f t="shared" si="291"/>
        <v>100</v>
      </c>
      <c r="O1862" s="7">
        <f t="shared" si="292"/>
        <v>50</v>
      </c>
      <c r="P1862" s="7">
        <f t="shared" si="293"/>
        <v>83.5</v>
      </c>
      <c r="Q1862" s="8">
        <f t="shared" si="294"/>
        <v>63.774999999999999</v>
      </c>
      <c r="R1862" s="8">
        <f t="shared" si="295"/>
        <v>63.375</v>
      </c>
      <c r="S1862" s="8">
        <f t="shared" si="296"/>
        <v>68.825000000000003</v>
      </c>
      <c r="T1862" s="8">
        <f t="shared" si="297"/>
        <v>64.625</v>
      </c>
      <c r="U1862" s="7">
        <f t="shared" si="298"/>
        <v>65.325000000000003</v>
      </c>
      <c r="V1862" s="7">
        <f t="shared" si="299"/>
        <v>65.150000000000006</v>
      </c>
    </row>
    <row r="1863" spans="1:22" ht="13.5" x14ac:dyDescent="0.25">
      <c r="A1863" s="3">
        <f>RSI!A1863</f>
        <v>45015</v>
      </c>
      <c r="B1863" s="2">
        <f>RSI!B1863</f>
        <v>10.4735</v>
      </c>
      <c r="C1863" s="2">
        <f>RSI!I1863</f>
        <v>65.606761671190952</v>
      </c>
      <c r="D1863" s="2">
        <f>MACD!E1863</f>
        <v>-0.22468873354898378</v>
      </c>
      <c r="E1863" s="2">
        <f>MACD!F1863</f>
        <v>-0.15069207295140183</v>
      </c>
      <c r="F1863" s="2">
        <f>'Moving Avg'!D1863</f>
        <v>10.476600000000001</v>
      </c>
      <c r="G1863" s="2">
        <f>'Moving Avg'!F1863</f>
        <v>10.130965</v>
      </c>
      <c r="H1863" s="2">
        <f>'Moving Avg'!G1863</f>
        <v>10.004743999999995</v>
      </c>
      <c r="I1863" s="2">
        <f>'Moving Avg'!H1863</f>
        <v>9.8607925000000005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  <c r="M1863" s="7">
        <f t="shared" si="290"/>
        <v>25</v>
      </c>
      <c r="N1863" s="7">
        <f t="shared" si="291"/>
        <v>100</v>
      </c>
      <c r="O1863" s="7">
        <f t="shared" si="292"/>
        <v>50</v>
      </c>
      <c r="P1863" s="7">
        <f t="shared" si="293"/>
        <v>83.5</v>
      </c>
      <c r="Q1863" s="8">
        <f t="shared" si="294"/>
        <v>63.774999999999999</v>
      </c>
      <c r="R1863" s="8">
        <f t="shared" si="295"/>
        <v>63.375</v>
      </c>
      <c r="S1863" s="8">
        <f t="shared" si="296"/>
        <v>68.825000000000003</v>
      </c>
      <c r="T1863" s="8">
        <f t="shared" si="297"/>
        <v>64.625</v>
      </c>
      <c r="U1863" s="7">
        <f t="shared" si="298"/>
        <v>65.325000000000003</v>
      </c>
      <c r="V1863" s="7">
        <f t="shared" si="299"/>
        <v>65.150000000000006</v>
      </c>
    </row>
    <row r="1864" spans="1:22" ht="13.5" x14ac:dyDescent="0.25">
      <c r="A1864" s="3">
        <f>RSI!A1864</f>
        <v>45016</v>
      </c>
      <c r="B1864" s="2">
        <f>RSI!B1864</f>
        <v>10.4657</v>
      </c>
      <c r="C1864" s="2">
        <f>RSI!I1864</f>
        <v>65.127328343179101</v>
      </c>
      <c r="D1864" s="2">
        <f>MACD!E1864</f>
        <v>-0.2354086030417708</v>
      </c>
      <c r="E1864" s="2">
        <f>MACD!F1864</f>
        <v>-0.16763537896947564</v>
      </c>
      <c r="F1864" s="2">
        <f>'Moving Avg'!D1864</f>
        <v>10.49676</v>
      </c>
      <c r="G1864" s="2">
        <f>'Moving Avg'!F1864</f>
        <v>10.161995000000001</v>
      </c>
      <c r="H1864" s="2">
        <f>'Moving Avg'!G1864</f>
        <v>10.017001999999996</v>
      </c>
      <c r="I1864" s="2">
        <f>'Moving Avg'!H1864</f>
        <v>9.864843500000001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  <c r="M1864" s="7">
        <f t="shared" si="290"/>
        <v>25</v>
      </c>
      <c r="N1864" s="7">
        <f t="shared" si="291"/>
        <v>100</v>
      </c>
      <c r="O1864" s="7">
        <f t="shared" si="292"/>
        <v>50</v>
      </c>
      <c r="P1864" s="7">
        <f t="shared" si="293"/>
        <v>16.5</v>
      </c>
      <c r="Q1864" s="8">
        <f t="shared" si="294"/>
        <v>53.725000000000001</v>
      </c>
      <c r="R1864" s="8">
        <f t="shared" si="295"/>
        <v>46.625</v>
      </c>
      <c r="S1864" s="8">
        <f t="shared" si="296"/>
        <v>38.674999999999997</v>
      </c>
      <c r="T1864" s="8">
        <f t="shared" si="297"/>
        <v>47.875</v>
      </c>
      <c r="U1864" s="7">
        <f t="shared" si="298"/>
        <v>46.341666666666661</v>
      </c>
      <c r="V1864" s="7">
        <f t="shared" si="299"/>
        <v>46.724999999999994</v>
      </c>
    </row>
    <row r="1865" spans="1:22" ht="13.5" x14ac:dyDescent="0.25">
      <c r="A1865" s="3">
        <f>RSI!A1865</f>
        <v>45019</v>
      </c>
      <c r="B1865" s="2">
        <f>RSI!B1865</f>
        <v>10.4735</v>
      </c>
      <c r="C1865" s="2">
        <f>RSI!I1865</f>
        <v>65.399626741311224</v>
      </c>
      <c r="D1865" s="2">
        <f>MACD!E1865</f>
        <v>-0.24094914349290875</v>
      </c>
      <c r="E1865" s="2">
        <f>MACD!F1865</f>
        <v>-0.18229813187416227</v>
      </c>
      <c r="F1865" s="2">
        <f>'Moving Avg'!D1865</f>
        <v>10.47194</v>
      </c>
      <c r="G1865" s="2">
        <f>'Moving Avg'!F1865</f>
        <v>10.19303</v>
      </c>
      <c r="H1865" s="2">
        <f>'Moving Avg'!G1865</f>
        <v>10.026311999999997</v>
      </c>
      <c r="I1865" s="2">
        <f>'Moving Avg'!H1865</f>
        <v>9.8689335000000025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  <c r="M1865" s="7">
        <f t="shared" si="290"/>
        <v>25</v>
      </c>
      <c r="N1865" s="7">
        <f t="shared" si="291"/>
        <v>100</v>
      </c>
      <c r="O1865" s="7">
        <f t="shared" si="292"/>
        <v>50</v>
      </c>
      <c r="P1865" s="7">
        <f t="shared" si="293"/>
        <v>16.5</v>
      </c>
      <c r="Q1865" s="8">
        <f t="shared" si="294"/>
        <v>53.725000000000001</v>
      </c>
      <c r="R1865" s="8">
        <f t="shared" si="295"/>
        <v>46.625</v>
      </c>
      <c r="S1865" s="8">
        <f t="shared" si="296"/>
        <v>38.674999999999997</v>
      </c>
      <c r="T1865" s="8">
        <f t="shared" si="297"/>
        <v>47.875</v>
      </c>
      <c r="U1865" s="7">
        <f t="shared" si="298"/>
        <v>46.341666666666661</v>
      </c>
      <c r="V1865" s="7">
        <f t="shared" si="299"/>
        <v>46.724999999999994</v>
      </c>
    </row>
    <row r="1866" spans="1:22" ht="13.5" x14ac:dyDescent="0.25">
      <c r="A1866" s="3">
        <f>RSI!A1866</f>
        <v>45020</v>
      </c>
      <c r="B1866" s="2">
        <f>RSI!B1866</f>
        <v>10.434699999999999</v>
      </c>
      <c r="C1866" s="2">
        <f>RSI!I1866</f>
        <v>62.773834677707299</v>
      </c>
      <c r="D1866" s="2">
        <f>MACD!E1866</f>
        <v>-0.19082507525954995</v>
      </c>
      <c r="E1866" s="2">
        <f>MACD!F1866</f>
        <v>-0.18400352055123984</v>
      </c>
      <c r="F1866" s="2">
        <f>'Moving Avg'!D1866</f>
        <v>10.464180000000001</v>
      </c>
      <c r="G1866" s="2">
        <f>'Moving Avg'!F1866</f>
        <v>10.220184999999999</v>
      </c>
      <c r="H1866" s="2">
        <f>'Moving Avg'!G1866</f>
        <v>10.031741999999998</v>
      </c>
      <c r="I1866" s="2">
        <f>'Moving Avg'!H1866</f>
        <v>9.8728295000000017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  <c r="M1866" s="7">
        <f t="shared" si="290"/>
        <v>25</v>
      </c>
      <c r="N1866" s="7">
        <f t="shared" si="291"/>
        <v>45</v>
      </c>
      <c r="O1866" s="7">
        <f t="shared" si="292"/>
        <v>50</v>
      </c>
      <c r="P1866" s="7">
        <f t="shared" si="293"/>
        <v>16.5</v>
      </c>
      <c r="Q1866" s="8">
        <f t="shared" si="294"/>
        <v>34.475000000000001</v>
      </c>
      <c r="R1866" s="8">
        <f t="shared" si="295"/>
        <v>35.625</v>
      </c>
      <c r="S1866" s="8">
        <f t="shared" si="296"/>
        <v>30.425000000000001</v>
      </c>
      <c r="T1866" s="8">
        <f t="shared" si="297"/>
        <v>34.125</v>
      </c>
      <c r="U1866" s="7">
        <f t="shared" si="298"/>
        <v>33.508333333333333</v>
      </c>
      <c r="V1866" s="7">
        <f t="shared" si="299"/>
        <v>33.662499999999994</v>
      </c>
    </row>
    <row r="1867" spans="1:22" ht="13.5" x14ac:dyDescent="0.25">
      <c r="A1867" s="3">
        <f>RSI!A1867</f>
        <v>45021</v>
      </c>
      <c r="B1867" s="2">
        <f>RSI!B1867</f>
        <v>10.395899999999999</v>
      </c>
      <c r="C1867" s="2">
        <f>RSI!I1867</f>
        <v>60.172089042977362</v>
      </c>
      <c r="D1867" s="2">
        <f>MACD!E1867</f>
        <v>-0.17080906652675232</v>
      </c>
      <c r="E1867" s="2">
        <f>MACD!F1867</f>
        <v>-0.18136462974634232</v>
      </c>
      <c r="F1867" s="2">
        <f>'Moving Avg'!D1867</f>
        <v>10.44866</v>
      </c>
      <c r="G1867" s="2">
        <f>'Moving Avg'!F1867</f>
        <v>10.247339999999999</v>
      </c>
      <c r="H1867" s="2">
        <f>'Moving Avg'!G1867</f>
        <v>10.036551999999997</v>
      </c>
      <c r="I1867" s="2">
        <f>'Moving Avg'!H1867</f>
        <v>9.8774934999999999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  <c r="M1867" s="7">
        <f t="shared" si="290"/>
        <v>25</v>
      </c>
      <c r="N1867" s="7">
        <f t="shared" si="291"/>
        <v>0</v>
      </c>
      <c r="O1867" s="7">
        <f t="shared" si="292"/>
        <v>50</v>
      </c>
      <c r="P1867" s="7">
        <f t="shared" si="293"/>
        <v>16.5</v>
      </c>
      <c r="Q1867" s="8">
        <f t="shared" si="294"/>
        <v>18.725000000000001</v>
      </c>
      <c r="R1867" s="8">
        <f t="shared" si="295"/>
        <v>26.625</v>
      </c>
      <c r="S1867" s="8">
        <f t="shared" si="296"/>
        <v>23.675000000000001</v>
      </c>
      <c r="T1867" s="8">
        <f t="shared" si="297"/>
        <v>22.875</v>
      </c>
      <c r="U1867" s="7">
        <f t="shared" si="298"/>
        <v>23.008333333333336</v>
      </c>
      <c r="V1867" s="7">
        <f t="shared" si="299"/>
        <v>22.975000000000001</v>
      </c>
    </row>
    <row r="1868" spans="1:22" ht="13.5" x14ac:dyDescent="0.25">
      <c r="A1868" s="3">
        <f>RSI!A1868</f>
        <v>45022</v>
      </c>
      <c r="B1868" s="2">
        <f>RSI!B1868</f>
        <v>10.279500000000001</v>
      </c>
      <c r="C1868" s="2">
        <f>RSI!I1868</f>
        <v>53.066320038725777</v>
      </c>
      <c r="D1868" s="2">
        <f>MACD!E1868</f>
        <v>-0.13440268855630677</v>
      </c>
      <c r="E1868" s="2">
        <f>MACD!F1868</f>
        <v>-0.17197224150833523</v>
      </c>
      <c r="F1868" s="2">
        <f>'Moving Avg'!D1868</f>
        <v>10.409859999999998</v>
      </c>
      <c r="G1868" s="2">
        <f>'Moving Avg'!F1868</f>
        <v>10.264795000000001</v>
      </c>
      <c r="H1868" s="2">
        <f>'Moving Avg'!G1868</f>
        <v>10.041205999999997</v>
      </c>
      <c r="I1868" s="2">
        <f>'Moving Avg'!H1868</f>
        <v>9.8815755000000021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25</v>
      </c>
      <c r="N1868" s="7">
        <f t="shared" si="291"/>
        <v>0</v>
      </c>
      <c r="O1868" s="7">
        <f t="shared" si="292"/>
        <v>50</v>
      </c>
      <c r="P1868" s="7">
        <f t="shared" si="293"/>
        <v>16.5</v>
      </c>
      <c r="Q1868" s="8">
        <f t="shared" si="294"/>
        <v>18.725000000000001</v>
      </c>
      <c r="R1868" s="8">
        <f t="shared" si="295"/>
        <v>26.625</v>
      </c>
      <c r="S1868" s="8">
        <f t="shared" si="296"/>
        <v>23.675000000000001</v>
      </c>
      <c r="T1868" s="8">
        <f t="shared" si="297"/>
        <v>22.875</v>
      </c>
      <c r="U1868" s="7">
        <f t="shared" si="298"/>
        <v>23.008333333333336</v>
      </c>
      <c r="V1868" s="7">
        <f t="shared" si="299"/>
        <v>22.975000000000001</v>
      </c>
    </row>
    <row r="1869" spans="1:22" ht="13.5" x14ac:dyDescent="0.25">
      <c r="A1869" s="3">
        <f>RSI!A1869</f>
        <v>45023</v>
      </c>
      <c r="B1869" s="2">
        <f>RSI!B1869</f>
        <v>10.279500000000001</v>
      </c>
      <c r="C1869" s="2">
        <f>RSI!I1869</f>
        <v>53.06632003872577</v>
      </c>
      <c r="D1869" s="2">
        <f>MACD!E1869</f>
        <v>-9.6736122470558072E-2</v>
      </c>
      <c r="E1869" s="2">
        <f>MACD!F1869</f>
        <v>-0.1569250177007798</v>
      </c>
      <c r="F1869" s="2">
        <f>'Moving Avg'!D1869</f>
        <v>10.37262</v>
      </c>
      <c r="G1869" s="2">
        <f>'Moving Avg'!F1869</f>
        <v>10.278370000000001</v>
      </c>
      <c r="H1869" s="2">
        <f>'Moving Avg'!G1869</f>
        <v>10.045859999999998</v>
      </c>
      <c r="I1869" s="2">
        <f>'Moving Avg'!H1869</f>
        <v>9.8846955000000012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  <c r="M1869" s="7">
        <f t="shared" si="290"/>
        <v>25</v>
      </c>
      <c r="N1869" s="7">
        <f t="shared" si="291"/>
        <v>0</v>
      </c>
      <c r="O1869" s="7">
        <f t="shared" si="292"/>
        <v>50</v>
      </c>
      <c r="P1869" s="7">
        <f t="shared" si="293"/>
        <v>16.5</v>
      </c>
      <c r="Q1869" s="8">
        <f t="shared" si="294"/>
        <v>18.725000000000001</v>
      </c>
      <c r="R1869" s="8">
        <f t="shared" si="295"/>
        <v>26.625</v>
      </c>
      <c r="S1869" s="8">
        <f t="shared" si="296"/>
        <v>23.675000000000001</v>
      </c>
      <c r="T1869" s="8">
        <f t="shared" si="297"/>
        <v>22.875</v>
      </c>
      <c r="U1869" s="7">
        <f t="shared" si="298"/>
        <v>23.008333333333336</v>
      </c>
      <c r="V1869" s="7">
        <f t="shared" si="299"/>
        <v>22.975000000000001</v>
      </c>
    </row>
    <row r="1870" spans="1:22" ht="13.5" x14ac:dyDescent="0.25">
      <c r="A1870" s="3">
        <f>RSI!A1870</f>
        <v>45026</v>
      </c>
      <c r="B1870" s="2">
        <f>RSI!B1870</f>
        <v>10.318300000000001</v>
      </c>
      <c r="C1870" s="2">
        <f>RSI!I1870</f>
        <v>55.115411554730343</v>
      </c>
      <c r="D1870" s="2">
        <f>MACD!E1870</f>
        <v>-3.2223728842456723E-2</v>
      </c>
      <c r="E1870" s="2">
        <f>MACD!F1870</f>
        <v>-0.13198475992911521</v>
      </c>
      <c r="F1870" s="2">
        <f>'Moving Avg'!D1870</f>
        <v>10.341579999999999</v>
      </c>
      <c r="G1870" s="2">
        <f>'Moving Avg'!F1870</f>
        <v>10.295825000000001</v>
      </c>
      <c r="H1870" s="2">
        <f>'Moving Avg'!G1870</f>
        <v>10.053927999999999</v>
      </c>
      <c r="I1870" s="2">
        <f>'Moving Avg'!H1870</f>
        <v>9.8880095000000008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  <c r="M1870" s="7">
        <f t="shared" si="290"/>
        <v>25</v>
      </c>
      <c r="N1870" s="7">
        <f t="shared" si="291"/>
        <v>0</v>
      </c>
      <c r="O1870" s="7">
        <f t="shared" si="292"/>
        <v>50</v>
      </c>
      <c r="P1870" s="7">
        <f t="shared" si="293"/>
        <v>16.5</v>
      </c>
      <c r="Q1870" s="8">
        <f t="shared" si="294"/>
        <v>18.725000000000001</v>
      </c>
      <c r="R1870" s="8">
        <f t="shared" si="295"/>
        <v>26.625</v>
      </c>
      <c r="S1870" s="8">
        <f t="shared" si="296"/>
        <v>23.675000000000001</v>
      </c>
      <c r="T1870" s="8">
        <f t="shared" si="297"/>
        <v>22.875</v>
      </c>
      <c r="U1870" s="7">
        <f t="shared" si="298"/>
        <v>23.008333333333336</v>
      </c>
      <c r="V1870" s="7">
        <f t="shared" si="299"/>
        <v>22.975000000000001</v>
      </c>
    </row>
    <row r="1871" spans="1:22" ht="13.5" x14ac:dyDescent="0.25">
      <c r="A1871" s="3">
        <f>RSI!A1871</f>
        <v>45027</v>
      </c>
      <c r="B1871" s="2">
        <f>RSI!B1871</f>
        <v>10.1632</v>
      </c>
      <c r="C1871" s="2">
        <f>RSI!I1871</f>
        <v>46.395410713121073</v>
      </c>
      <c r="D1871" s="2">
        <f>MACD!E1871</f>
        <v>1.426687845981256E-2</v>
      </c>
      <c r="E1871" s="2">
        <f>MACD!F1871</f>
        <v>-0.10273443225132967</v>
      </c>
      <c r="F1871" s="2">
        <f>'Moving Avg'!D1871</f>
        <v>10.287280000000001</v>
      </c>
      <c r="G1871" s="2">
        <f>'Moving Avg'!F1871</f>
        <v>10.303585000000002</v>
      </c>
      <c r="H1871" s="2">
        <f>'Moving Avg'!G1871</f>
        <v>10.058893999999999</v>
      </c>
      <c r="I1871" s="2">
        <f>'Moving Avg'!H1871</f>
        <v>9.8905480000000008</v>
      </c>
      <c r="J1871" s="5" t="str">
        <f>OBV!F1871</f>
        <v>BEARISH</v>
      </c>
      <c r="K1871" s="5" t="str">
        <f>OBV!G1871</f>
        <v>WEAK</v>
      </c>
      <c r="L1871" s="5" t="str">
        <f>OBV!H1871</f>
        <v>CONFIRMED BEARISH</v>
      </c>
      <c r="M1871" s="7">
        <f t="shared" si="290"/>
        <v>25</v>
      </c>
      <c r="N1871" s="7">
        <f t="shared" si="291"/>
        <v>0</v>
      </c>
      <c r="O1871" s="7">
        <f t="shared" si="292"/>
        <v>50</v>
      </c>
      <c r="P1871" s="7">
        <f t="shared" si="293"/>
        <v>0</v>
      </c>
      <c r="Q1871" s="8">
        <f t="shared" si="294"/>
        <v>16.25</v>
      </c>
      <c r="R1871" s="8">
        <f t="shared" si="295"/>
        <v>22.5</v>
      </c>
      <c r="S1871" s="8">
        <f t="shared" si="296"/>
        <v>16.25</v>
      </c>
      <c r="T1871" s="8">
        <f t="shared" si="297"/>
        <v>18.75</v>
      </c>
      <c r="U1871" s="7">
        <f t="shared" si="298"/>
        <v>18.333333333333332</v>
      </c>
      <c r="V1871" s="7">
        <f t="shared" si="299"/>
        <v>18.4375</v>
      </c>
    </row>
    <row r="1872" spans="1:22" ht="13.5" x14ac:dyDescent="0.25">
      <c r="A1872" s="3">
        <f>RSI!A1872</f>
        <v>45028</v>
      </c>
      <c r="B1872" s="2">
        <f>RSI!B1872</f>
        <v>9.9770000000000003</v>
      </c>
      <c r="C1872" s="2">
        <f>RSI!I1872</f>
        <v>38.51685134751223</v>
      </c>
      <c r="D1872" s="2">
        <f>MACD!E1872</f>
        <v>6.7857332859487585E-2</v>
      </c>
      <c r="E1872" s="2">
        <f>MACD!F1872</f>
        <v>-6.8616079229166224E-2</v>
      </c>
      <c r="F1872" s="2">
        <f>'Moving Avg'!D1872</f>
        <v>10.2035</v>
      </c>
      <c r="G1872" s="2">
        <f>'Moving Avg'!F1872</f>
        <v>10.309405000000002</v>
      </c>
      <c r="H1872" s="2">
        <f>'Moving Avg'!G1872</f>
        <v>10.059203999999999</v>
      </c>
      <c r="I1872" s="2">
        <f>'Moving Avg'!H1872</f>
        <v>9.8921554999999994</v>
      </c>
      <c r="J1872" s="5" t="str">
        <f>OBV!F1872</f>
        <v>BEARISH</v>
      </c>
      <c r="K1872" s="5" t="str">
        <f>OBV!G1872</f>
        <v>WEAK</v>
      </c>
      <c r="L1872" s="5" t="str">
        <f>OBV!H1872</f>
        <v>CONFIRMED BEARISH</v>
      </c>
      <c r="M1872" s="7">
        <f t="shared" si="290"/>
        <v>25</v>
      </c>
      <c r="N1872" s="7">
        <f t="shared" si="291"/>
        <v>0</v>
      </c>
      <c r="O1872" s="7">
        <f t="shared" si="292"/>
        <v>50</v>
      </c>
      <c r="P1872" s="7">
        <f t="shared" si="293"/>
        <v>0</v>
      </c>
      <c r="Q1872" s="8">
        <f t="shared" si="294"/>
        <v>16.25</v>
      </c>
      <c r="R1872" s="8">
        <f t="shared" si="295"/>
        <v>22.5</v>
      </c>
      <c r="S1872" s="8">
        <f t="shared" si="296"/>
        <v>16.25</v>
      </c>
      <c r="T1872" s="8">
        <f t="shared" si="297"/>
        <v>18.75</v>
      </c>
      <c r="U1872" s="7">
        <f t="shared" si="298"/>
        <v>18.333333333333332</v>
      </c>
      <c r="V1872" s="7">
        <f t="shared" si="299"/>
        <v>18.4375</v>
      </c>
    </row>
    <row r="1873" spans="1:22" ht="13.5" x14ac:dyDescent="0.25">
      <c r="A1873" s="3">
        <f>RSI!A1873</f>
        <v>45029</v>
      </c>
      <c r="B1873" s="2">
        <f>RSI!B1873</f>
        <v>9.9459</v>
      </c>
      <c r="C1873" s="2">
        <f>RSI!I1873</f>
        <v>37.37523261035502</v>
      </c>
      <c r="D1873" s="2">
        <f>MACD!E1873</f>
        <v>0.11703267653034821</v>
      </c>
      <c r="E1873" s="2">
        <f>MACD!F1873</f>
        <v>-3.1486328077263342E-2</v>
      </c>
      <c r="F1873" s="2">
        <f>'Moving Avg'!D1873</f>
        <v>10.13678</v>
      </c>
      <c r="G1873" s="2">
        <f>'Moving Avg'!F1873</f>
        <v>10.3063</v>
      </c>
      <c r="H1873" s="2">
        <f>'Moving Avg'!G1873</f>
        <v>10.058891999999998</v>
      </c>
      <c r="I1873" s="2">
        <f>'Moving Avg'!H1873</f>
        <v>9.8944980000000005</v>
      </c>
      <c r="J1873" s="5" t="str">
        <f>OBV!F1873</f>
        <v>BEARISH</v>
      </c>
      <c r="K1873" s="5" t="str">
        <f>OBV!G1873</f>
        <v>WEAK</v>
      </c>
      <c r="L1873" s="5" t="str">
        <f>OBV!H1873</f>
        <v>CONFIRMED BEARISH</v>
      </c>
      <c r="M1873" s="7">
        <f t="shared" si="290"/>
        <v>25</v>
      </c>
      <c r="N1873" s="7">
        <f t="shared" si="291"/>
        <v>0</v>
      </c>
      <c r="O1873" s="7">
        <f t="shared" si="292"/>
        <v>50</v>
      </c>
      <c r="P1873" s="7">
        <f t="shared" si="293"/>
        <v>0</v>
      </c>
      <c r="Q1873" s="8">
        <f t="shared" si="294"/>
        <v>16.25</v>
      </c>
      <c r="R1873" s="8">
        <f t="shared" si="295"/>
        <v>22.5</v>
      </c>
      <c r="S1873" s="8">
        <f t="shared" si="296"/>
        <v>16.25</v>
      </c>
      <c r="T1873" s="8">
        <f t="shared" si="297"/>
        <v>18.75</v>
      </c>
      <c r="U1873" s="7">
        <f t="shared" si="298"/>
        <v>18.333333333333332</v>
      </c>
      <c r="V1873" s="7">
        <f t="shared" si="299"/>
        <v>18.4375</v>
      </c>
    </row>
    <row r="1874" spans="1:22" ht="13.5" x14ac:dyDescent="0.25">
      <c r="A1874" s="3">
        <f>RSI!A1874</f>
        <v>45030</v>
      </c>
      <c r="B1874" s="2">
        <f>RSI!B1874</f>
        <v>9.9459</v>
      </c>
      <c r="C1874" s="2">
        <f>RSI!I1874</f>
        <v>37.37523261035502</v>
      </c>
      <c r="D1874" s="2">
        <f>MACD!E1874</f>
        <v>0.15903919733765726</v>
      </c>
      <c r="E1874" s="2">
        <f>MACD!F1874</f>
        <v>6.6187770057207808E-3</v>
      </c>
      <c r="F1874" s="2">
        <f>'Moving Avg'!D1874</f>
        <v>10.070060000000002</v>
      </c>
      <c r="G1874" s="2">
        <f>'Moving Avg'!F1874</f>
        <v>10.303195000000001</v>
      </c>
      <c r="H1874" s="2">
        <f>'Moving Avg'!G1874</f>
        <v>10.058736</v>
      </c>
      <c r="I1874" s="2">
        <f>'Moving Avg'!H1874</f>
        <v>9.8968404999999997</v>
      </c>
      <c r="J1874" s="5" t="str">
        <f>OBV!F1874</f>
        <v>BEARISH</v>
      </c>
      <c r="K1874" s="5" t="str">
        <f>OBV!G1874</f>
        <v>WEAK</v>
      </c>
      <c r="L1874" s="5" t="str">
        <f>OBV!H1874</f>
        <v>CONFIRMED BEARISH</v>
      </c>
      <c r="M1874" s="7">
        <f t="shared" si="290"/>
        <v>25</v>
      </c>
      <c r="N1874" s="7">
        <f t="shared" si="291"/>
        <v>0</v>
      </c>
      <c r="O1874" s="7">
        <f t="shared" si="292"/>
        <v>50</v>
      </c>
      <c r="P1874" s="7">
        <f t="shared" si="293"/>
        <v>0</v>
      </c>
      <c r="Q1874" s="8">
        <f t="shared" si="294"/>
        <v>16.25</v>
      </c>
      <c r="R1874" s="8">
        <f t="shared" si="295"/>
        <v>22.5</v>
      </c>
      <c r="S1874" s="8">
        <f t="shared" si="296"/>
        <v>16.25</v>
      </c>
      <c r="T1874" s="8">
        <f t="shared" si="297"/>
        <v>18.75</v>
      </c>
      <c r="U1874" s="7">
        <f t="shared" si="298"/>
        <v>18.333333333333332</v>
      </c>
      <c r="V1874" s="7">
        <f t="shared" si="299"/>
        <v>18.4375</v>
      </c>
    </row>
    <row r="1875" spans="1:22" ht="13.5" x14ac:dyDescent="0.25">
      <c r="A1875" s="3">
        <f>RSI!A1875</f>
        <v>45033</v>
      </c>
      <c r="B1875" s="2">
        <f>RSI!B1875</f>
        <v>10.007999999999999</v>
      </c>
      <c r="C1875" s="2">
        <f>RSI!I1875</f>
        <v>41.397639486502428</v>
      </c>
      <c r="D1875" s="2">
        <f>MACD!E1875</f>
        <v>0.19266152335662845</v>
      </c>
      <c r="E1875" s="2">
        <f>MACD!F1875</f>
        <v>4.3827326275902315E-2</v>
      </c>
      <c r="F1875" s="2">
        <f>'Moving Avg'!D1875</f>
        <v>10.008000000000001</v>
      </c>
      <c r="G1875" s="2">
        <f>'Moving Avg'!F1875</f>
        <v>10.301254999999999</v>
      </c>
      <c r="H1875" s="2">
        <f>'Moving Avg'!G1875</f>
        <v>10.059977999999999</v>
      </c>
      <c r="I1875" s="2">
        <f>'Moving Avg'!H1875</f>
        <v>9.8997074999999999</v>
      </c>
      <c r="J1875" s="5" t="str">
        <f>OBV!F1875</f>
        <v>BEARISH</v>
      </c>
      <c r="K1875" s="5" t="str">
        <f>OBV!G1875</f>
        <v>WEAK</v>
      </c>
      <c r="L1875" s="5" t="str">
        <f>OBV!H1875</f>
        <v>CONFIRMED BEARISH</v>
      </c>
      <c r="M1875" s="7">
        <f t="shared" si="290"/>
        <v>25</v>
      </c>
      <c r="N1875" s="7">
        <f t="shared" si="291"/>
        <v>0</v>
      </c>
      <c r="O1875" s="7">
        <f t="shared" si="292"/>
        <v>50</v>
      </c>
      <c r="P1875" s="7">
        <f t="shared" si="293"/>
        <v>0</v>
      </c>
      <c r="Q1875" s="8">
        <f t="shared" si="294"/>
        <v>16.25</v>
      </c>
      <c r="R1875" s="8">
        <f t="shared" si="295"/>
        <v>22.5</v>
      </c>
      <c r="S1875" s="8">
        <f t="shared" si="296"/>
        <v>16.25</v>
      </c>
      <c r="T1875" s="8">
        <f t="shared" si="297"/>
        <v>18.75</v>
      </c>
      <c r="U1875" s="7">
        <f t="shared" si="298"/>
        <v>18.333333333333332</v>
      </c>
      <c r="V1875" s="7">
        <f t="shared" si="299"/>
        <v>18.4375</v>
      </c>
    </row>
    <row r="1876" spans="1:22" ht="13.5" x14ac:dyDescent="0.25">
      <c r="A1876" s="3">
        <f>RSI!A1876</f>
        <v>45034</v>
      </c>
      <c r="B1876" s="2">
        <f>RSI!B1876</f>
        <v>10.007999999999999</v>
      </c>
      <c r="C1876" s="2">
        <f>RSI!I1876</f>
        <v>41.397639486502428</v>
      </c>
      <c r="D1876" s="2">
        <f>MACD!E1876</f>
        <v>0.21614384119648911</v>
      </c>
      <c r="E1876" s="2">
        <f>MACD!F1876</f>
        <v>7.8290629260019673E-2</v>
      </c>
      <c r="F1876" s="2">
        <f>'Moving Avg'!D1876</f>
        <v>9.9769600000000001</v>
      </c>
      <c r="G1876" s="2">
        <f>'Moving Avg'!F1876</f>
        <v>10.28186</v>
      </c>
      <c r="H1876" s="2">
        <f>'Moving Avg'!G1876</f>
        <v>10.061219999999999</v>
      </c>
      <c r="I1876" s="2">
        <f>'Moving Avg'!H1876</f>
        <v>9.9023605000000003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66.5</v>
      </c>
      <c r="Q1876" s="8">
        <f t="shared" si="294"/>
        <v>26.225000000000001</v>
      </c>
      <c r="R1876" s="8">
        <f t="shared" si="295"/>
        <v>39.125</v>
      </c>
      <c r="S1876" s="8">
        <f t="shared" si="296"/>
        <v>46.174999999999997</v>
      </c>
      <c r="T1876" s="8">
        <f t="shared" si="297"/>
        <v>35.375</v>
      </c>
      <c r="U1876" s="7">
        <f t="shared" si="298"/>
        <v>37.174999999999997</v>
      </c>
      <c r="V1876" s="7">
        <f t="shared" si="299"/>
        <v>36.724999999999994</v>
      </c>
    </row>
    <row r="1877" spans="1:22" ht="13.5" x14ac:dyDescent="0.25">
      <c r="A1877" s="3">
        <f>RSI!A1877</f>
        <v>45035</v>
      </c>
      <c r="B1877" s="2">
        <f>RSI!B1877</f>
        <v>10.1632</v>
      </c>
      <c r="C1877" s="2">
        <f>RSI!I1877</f>
        <v>50.595304408931753</v>
      </c>
      <c r="D1877" s="2">
        <f>MACD!E1877</f>
        <v>0.21947564188359792</v>
      </c>
      <c r="E1877" s="2">
        <f>MACD!F1877</f>
        <v>0.10652763178473532</v>
      </c>
      <c r="F1877" s="2">
        <f>'Moving Avg'!D1877</f>
        <v>10.014199999999999</v>
      </c>
      <c r="G1877" s="2">
        <f>'Moving Avg'!F1877</f>
        <v>10.277979999999999</v>
      </c>
      <c r="H1877" s="2">
        <f>'Moving Avg'!G1877</f>
        <v>10.068201999999999</v>
      </c>
      <c r="I1877" s="2">
        <f>'Moving Avg'!H1877</f>
        <v>9.9048990000000003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83.5</v>
      </c>
      <c r="Q1877" s="8">
        <f t="shared" si="294"/>
        <v>28.774999999999999</v>
      </c>
      <c r="R1877" s="8">
        <f t="shared" si="295"/>
        <v>43.375</v>
      </c>
      <c r="S1877" s="8">
        <f t="shared" si="296"/>
        <v>53.825000000000003</v>
      </c>
      <c r="T1877" s="8">
        <f t="shared" si="297"/>
        <v>39.625</v>
      </c>
      <c r="U1877" s="7">
        <f t="shared" si="298"/>
        <v>41.991666666666667</v>
      </c>
      <c r="V1877" s="7">
        <f t="shared" si="299"/>
        <v>41.400000000000006</v>
      </c>
    </row>
    <row r="1878" spans="1:22" ht="13.5" x14ac:dyDescent="0.25">
      <c r="A1878" s="3">
        <f>RSI!A1878</f>
        <v>45036</v>
      </c>
      <c r="B1878" s="2">
        <f>RSI!B1878</f>
        <v>10.1554</v>
      </c>
      <c r="C1878" s="2">
        <f>RSI!I1878</f>
        <v>50.169130734133034</v>
      </c>
      <c r="D1878" s="2">
        <f>MACD!E1878</f>
        <v>0.20490681744320227</v>
      </c>
      <c r="E1878" s="2">
        <f>MACD!F1878</f>
        <v>0.1262034689164287</v>
      </c>
      <c r="F1878" s="2">
        <f>'Moving Avg'!D1878</f>
        <v>10.056099999999999</v>
      </c>
      <c r="G1878" s="2">
        <f>'Moving Avg'!F1878</f>
        <v>10.269835</v>
      </c>
      <c r="H1878" s="2">
        <f>'Moving Avg'!G1878</f>
        <v>10.07146</v>
      </c>
      <c r="I1878" s="2">
        <f>'Moving Avg'!H1878</f>
        <v>9.9073985000000011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83.5</v>
      </c>
      <c r="Q1878" s="8">
        <f t="shared" si="294"/>
        <v>28.774999999999999</v>
      </c>
      <c r="R1878" s="8">
        <f t="shared" si="295"/>
        <v>43.375</v>
      </c>
      <c r="S1878" s="8">
        <f t="shared" si="296"/>
        <v>53.825000000000003</v>
      </c>
      <c r="T1878" s="8">
        <f t="shared" si="297"/>
        <v>39.625</v>
      </c>
      <c r="U1878" s="7">
        <f t="shared" si="298"/>
        <v>41.991666666666667</v>
      </c>
      <c r="V1878" s="7">
        <f t="shared" si="299"/>
        <v>41.400000000000006</v>
      </c>
    </row>
    <row r="1879" spans="1:22" ht="13.5" x14ac:dyDescent="0.25">
      <c r="A1879" s="3">
        <f>RSI!A1879</f>
        <v>45040</v>
      </c>
      <c r="B1879" s="2">
        <f>RSI!B1879</f>
        <v>9.9692000000000007</v>
      </c>
      <c r="C1879" s="2">
        <f>RSI!I1879</f>
        <v>41.239059627435573</v>
      </c>
      <c r="D1879" s="2">
        <f>MACD!E1879</f>
        <v>0.2063642134805761</v>
      </c>
      <c r="E1879" s="2">
        <f>MACD!F1879</f>
        <v>0.1422356178292582</v>
      </c>
      <c r="F1879" s="2">
        <f>'Moving Avg'!D1879</f>
        <v>10.060759999999998</v>
      </c>
      <c r="G1879" s="2">
        <f>'Moving Avg'!F1879</f>
        <v>10.250049999999998</v>
      </c>
      <c r="H1879" s="2">
        <f>'Moving Avg'!G1879</f>
        <v>10.07239</v>
      </c>
      <c r="I1879" s="2">
        <f>'Moving Avg'!H1879</f>
        <v>9.9091450000000005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83.5</v>
      </c>
      <c r="Q1879" s="8">
        <f t="shared" si="294"/>
        <v>28.774999999999999</v>
      </c>
      <c r="R1879" s="8">
        <f t="shared" si="295"/>
        <v>43.375</v>
      </c>
      <c r="S1879" s="8">
        <f t="shared" si="296"/>
        <v>53.825000000000003</v>
      </c>
      <c r="T1879" s="8">
        <f t="shared" si="297"/>
        <v>39.625</v>
      </c>
      <c r="U1879" s="7">
        <f t="shared" si="298"/>
        <v>41.991666666666667</v>
      </c>
      <c r="V1879" s="7">
        <f t="shared" si="299"/>
        <v>41.400000000000006</v>
      </c>
    </row>
    <row r="1880" spans="1:22" ht="13.5" x14ac:dyDescent="0.25">
      <c r="A1880" s="3">
        <f>RSI!A1880</f>
        <v>45041</v>
      </c>
      <c r="B1880" s="2">
        <f>RSI!B1880</f>
        <v>10.1244</v>
      </c>
      <c r="C1880" s="2">
        <f>RSI!I1880</f>
        <v>49.334289760768414</v>
      </c>
      <c r="D1880" s="2">
        <f>MACD!E1880</f>
        <v>0.20316343586335606</v>
      </c>
      <c r="E1880" s="2">
        <f>MACD!F1880</f>
        <v>0.15442118143607778</v>
      </c>
      <c r="F1880" s="2">
        <f>'Moving Avg'!D1880</f>
        <v>10.08404</v>
      </c>
      <c r="G1880" s="2">
        <f>'Moving Avg'!F1880</f>
        <v>10.226390000000002</v>
      </c>
      <c r="H1880" s="2">
        <f>'Moving Avg'!G1880</f>
        <v>10.076423999999999</v>
      </c>
      <c r="I1880" s="2">
        <f>'Moving Avg'!H1880</f>
        <v>9.9114895000000018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0</v>
      </c>
      <c r="O1880" s="7">
        <f t="shared" si="292"/>
        <v>50</v>
      </c>
      <c r="P1880" s="7">
        <f t="shared" si="293"/>
        <v>83.5</v>
      </c>
      <c r="Q1880" s="8">
        <f t="shared" si="294"/>
        <v>28.774999999999999</v>
      </c>
      <c r="R1880" s="8">
        <f t="shared" si="295"/>
        <v>43.375</v>
      </c>
      <c r="S1880" s="8">
        <f t="shared" si="296"/>
        <v>53.825000000000003</v>
      </c>
      <c r="T1880" s="8">
        <f t="shared" si="297"/>
        <v>39.625</v>
      </c>
      <c r="U1880" s="7">
        <f t="shared" si="298"/>
        <v>41.991666666666667</v>
      </c>
      <c r="V1880" s="7">
        <f t="shared" si="299"/>
        <v>41.400000000000006</v>
      </c>
    </row>
    <row r="1881" spans="1:22" ht="13.5" x14ac:dyDescent="0.25">
      <c r="A1881" s="3">
        <f>RSI!A1881</f>
        <v>45042</v>
      </c>
      <c r="B1881" s="2">
        <f>RSI!B1881</f>
        <v>10.0235</v>
      </c>
      <c r="C1881" s="2">
        <f>RSI!I1881</f>
        <v>44.99436024729934</v>
      </c>
      <c r="D1881" s="2">
        <f>MACD!E1881</f>
        <v>0.18416267350384175</v>
      </c>
      <c r="E1881" s="2">
        <f>MACD!F1881</f>
        <v>0.16036947984963057</v>
      </c>
      <c r="F1881" s="2">
        <f>'Moving Avg'!D1881</f>
        <v>10.08714</v>
      </c>
      <c r="G1881" s="2">
        <f>'Moving Avg'!F1881</f>
        <v>10.203890000000003</v>
      </c>
      <c r="H1881" s="2">
        <f>'Moving Avg'!G1881</f>
        <v>10.078440000000001</v>
      </c>
      <c r="I1881" s="2">
        <f>'Moving Avg'!H1881</f>
        <v>9.9123815000000004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0</v>
      </c>
      <c r="O1881" s="7">
        <f t="shared" si="292"/>
        <v>50</v>
      </c>
      <c r="P1881" s="7">
        <f t="shared" si="293"/>
        <v>83.5</v>
      </c>
      <c r="Q1881" s="8">
        <f t="shared" si="294"/>
        <v>28.774999999999999</v>
      </c>
      <c r="R1881" s="8">
        <f t="shared" si="295"/>
        <v>43.375</v>
      </c>
      <c r="S1881" s="8">
        <f t="shared" si="296"/>
        <v>53.825000000000003</v>
      </c>
      <c r="T1881" s="8">
        <f t="shared" si="297"/>
        <v>39.625</v>
      </c>
      <c r="U1881" s="7">
        <f t="shared" si="298"/>
        <v>41.991666666666667</v>
      </c>
      <c r="V1881" s="7">
        <f t="shared" si="299"/>
        <v>41.400000000000006</v>
      </c>
    </row>
    <row r="1882" spans="1:22" ht="13.5" x14ac:dyDescent="0.25">
      <c r="A1882" s="3">
        <f>RSI!A1882</f>
        <v>45043</v>
      </c>
      <c r="B1882" s="2">
        <f>RSI!B1882</f>
        <v>10.1244</v>
      </c>
      <c r="C1882" s="2">
        <f>RSI!I1882</f>
        <v>49.754459431933817</v>
      </c>
      <c r="D1882" s="2">
        <f>MACD!E1882</f>
        <v>0.13264911127341072</v>
      </c>
      <c r="E1882" s="2">
        <f>MACD!F1882</f>
        <v>0.15482540613438661</v>
      </c>
      <c r="F1882" s="2">
        <f>'Moving Avg'!D1882</f>
        <v>10.07938</v>
      </c>
      <c r="G1882" s="2">
        <f>'Moving Avg'!F1882</f>
        <v>10.186434999999999</v>
      </c>
      <c r="H1882" s="2">
        <f>'Moving Avg'!G1882</f>
        <v>10.085421999999999</v>
      </c>
      <c r="I1882" s="2">
        <f>'Moving Avg'!H1882</f>
        <v>9.9137780000000006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  <c r="M1882" s="7">
        <f t="shared" si="290"/>
        <v>25</v>
      </c>
      <c r="N1882" s="7">
        <f t="shared" si="291"/>
        <v>100</v>
      </c>
      <c r="O1882" s="7">
        <f t="shared" si="292"/>
        <v>50</v>
      </c>
      <c r="P1882" s="7">
        <f t="shared" si="293"/>
        <v>16.5</v>
      </c>
      <c r="Q1882" s="8">
        <f t="shared" si="294"/>
        <v>53.725000000000001</v>
      </c>
      <c r="R1882" s="8">
        <f t="shared" si="295"/>
        <v>46.625</v>
      </c>
      <c r="S1882" s="8">
        <f t="shared" si="296"/>
        <v>38.674999999999997</v>
      </c>
      <c r="T1882" s="8">
        <f t="shared" si="297"/>
        <v>47.875</v>
      </c>
      <c r="U1882" s="7">
        <f t="shared" si="298"/>
        <v>46.341666666666661</v>
      </c>
      <c r="V1882" s="7">
        <f t="shared" si="299"/>
        <v>46.724999999999994</v>
      </c>
    </row>
    <row r="1883" spans="1:22" ht="13.5" x14ac:dyDescent="0.25">
      <c r="A1883" s="3">
        <f>RSI!A1883</f>
        <v>45044</v>
      </c>
      <c r="B1883" s="2">
        <f>RSI!B1883</f>
        <v>10.1632</v>
      </c>
      <c r="C1883" s="2">
        <f>RSI!I1883</f>
        <v>51.492820733437597</v>
      </c>
      <c r="D1883" s="2">
        <f>MACD!E1883</f>
        <v>8.1439350423091028E-2</v>
      </c>
      <c r="E1883" s="2">
        <f>MACD!F1883</f>
        <v>0.14014819499212749</v>
      </c>
      <c r="F1883" s="2">
        <f>'Moving Avg'!D1883</f>
        <v>10.080940000000002</v>
      </c>
      <c r="G1883" s="2">
        <f>'Moving Avg'!F1883</f>
        <v>10.170919999999999</v>
      </c>
      <c r="H1883" s="2">
        <f>'Moving Avg'!G1883</f>
        <v>10.090388000000001</v>
      </c>
      <c r="I1883" s="2">
        <f>'Moving Avg'!H1883</f>
        <v>9.9161054999999987</v>
      </c>
      <c r="J1883" s="5" t="str">
        <f>OBV!F1883</f>
        <v>BULLISH</v>
      </c>
      <c r="K1883" s="5" t="str">
        <f>OBV!G1883</f>
        <v>STRONG</v>
      </c>
      <c r="L1883" s="5" t="str">
        <f>OBV!H1883</f>
        <v>CONFIRMED BULLISH</v>
      </c>
      <c r="M1883" s="7">
        <f t="shared" si="290"/>
        <v>25</v>
      </c>
      <c r="N1883" s="7">
        <f t="shared" si="291"/>
        <v>100</v>
      </c>
      <c r="O1883" s="7">
        <f t="shared" si="292"/>
        <v>50</v>
      </c>
      <c r="P1883" s="7">
        <f t="shared" si="293"/>
        <v>100</v>
      </c>
      <c r="Q1883" s="8">
        <f t="shared" si="294"/>
        <v>66.25</v>
      </c>
      <c r="R1883" s="8">
        <f t="shared" si="295"/>
        <v>67.5</v>
      </c>
      <c r="S1883" s="8">
        <f t="shared" si="296"/>
        <v>76.25</v>
      </c>
      <c r="T1883" s="8">
        <f t="shared" si="297"/>
        <v>68.75</v>
      </c>
      <c r="U1883" s="7">
        <f t="shared" si="298"/>
        <v>70</v>
      </c>
      <c r="V1883" s="7">
        <f t="shared" si="299"/>
        <v>69.6875</v>
      </c>
    </row>
    <row r="1884" spans="1:22" ht="13.5" x14ac:dyDescent="0.25">
      <c r="A1884" s="3">
        <f>RSI!A1884</f>
        <v>45048</v>
      </c>
      <c r="B1884" s="2">
        <f>RSI!B1884</f>
        <v>10.1632</v>
      </c>
      <c r="C1884" s="2">
        <f>RSI!I1884</f>
        <v>51.492820733437583</v>
      </c>
      <c r="D1884" s="2">
        <f>MACD!E1884</f>
        <v>3.7913305877419035E-2</v>
      </c>
      <c r="E1884" s="2">
        <f>MACD!F1884</f>
        <v>0.11970121716918582</v>
      </c>
      <c r="F1884" s="2">
        <f>'Moving Avg'!D1884</f>
        <v>10.119740000000002</v>
      </c>
      <c r="G1884" s="2">
        <f>'Moving Avg'!F1884</f>
        <v>10.155795000000001</v>
      </c>
      <c r="H1884" s="2">
        <f>'Moving Avg'!G1884</f>
        <v>10.098146</v>
      </c>
      <c r="I1884" s="2">
        <f>'Moving Avg'!H1884</f>
        <v>9.9184329999999985</v>
      </c>
      <c r="J1884" s="5" t="str">
        <f>OBV!F1884</f>
        <v>BULLISH</v>
      </c>
      <c r="K1884" s="5" t="str">
        <f>OBV!G1884</f>
        <v>STRONG</v>
      </c>
      <c r="L1884" s="5" t="str">
        <f>OBV!H1884</f>
        <v>CONFIRMED BULLISH</v>
      </c>
      <c r="M1884" s="7">
        <f t="shared" si="290"/>
        <v>25</v>
      </c>
      <c r="N1884" s="7">
        <f t="shared" si="291"/>
        <v>100</v>
      </c>
      <c r="O1884" s="7">
        <f t="shared" si="292"/>
        <v>50</v>
      </c>
      <c r="P1884" s="7">
        <f t="shared" si="293"/>
        <v>100</v>
      </c>
      <c r="Q1884" s="8">
        <f t="shared" si="294"/>
        <v>66.25</v>
      </c>
      <c r="R1884" s="8">
        <f t="shared" si="295"/>
        <v>67.5</v>
      </c>
      <c r="S1884" s="8">
        <f t="shared" si="296"/>
        <v>76.25</v>
      </c>
      <c r="T1884" s="8">
        <f t="shared" si="297"/>
        <v>68.75</v>
      </c>
      <c r="U1884" s="7">
        <f t="shared" si="298"/>
        <v>70</v>
      </c>
      <c r="V1884" s="7">
        <f t="shared" si="299"/>
        <v>69.6875</v>
      </c>
    </row>
    <row r="1885" spans="1:22" ht="13.5" x14ac:dyDescent="0.25">
      <c r="A1885" s="3">
        <f>RSI!A1885</f>
        <v>45049</v>
      </c>
      <c r="B1885" s="2">
        <f>RSI!B1885</f>
        <v>10.1477</v>
      </c>
      <c r="C1885" s="2">
        <f>RSI!I1885</f>
        <v>50.68045358068278</v>
      </c>
      <c r="D1885" s="2">
        <f>MACD!E1885</f>
        <v>1.1605284585199271E-2</v>
      </c>
      <c r="E1885" s="2">
        <f>MACD!F1885</f>
        <v>9.8082030652388505E-2</v>
      </c>
      <c r="F1885" s="2">
        <f>'Moving Avg'!D1885</f>
        <v>10.1244</v>
      </c>
      <c r="G1885" s="2">
        <f>'Moving Avg'!F1885</f>
        <v>10.139505</v>
      </c>
      <c r="H1885" s="2">
        <f>'Moving Avg'!G1885</f>
        <v>10.102646</v>
      </c>
      <c r="I1885" s="2">
        <f>'Moving Avg'!H1885</f>
        <v>9.9216529999999992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  <c r="M1885" s="7">
        <f t="shared" si="290"/>
        <v>25</v>
      </c>
      <c r="N1885" s="7">
        <f t="shared" si="291"/>
        <v>100</v>
      </c>
      <c r="O1885" s="7">
        <f t="shared" si="292"/>
        <v>50</v>
      </c>
      <c r="P1885" s="7">
        <f t="shared" si="293"/>
        <v>83.5</v>
      </c>
      <c r="Q1885" s="8">
        <f t="shared" si="294"/>
        <v>63.774999999999999</v>
      </c>
      <c r="R1885" s="8">
        <f t="shared" si="295"/>
        <v>63.375</v>
      </c>
      <c r="S1885" s="8">
        <f t="shared" si="296"/>
        <v>68.825000000000003</v>
      </c>
      <c r="T1885" s="8">
        <f t="shared" si="297"/>
        <v>64.625</v>
      </c>
      <c r="U1885" s="7">
        <f t="shared" si="298"/>
        <v>65.325000000000003</v>
      </c>
      <c r="V1885" s="7">
        <f t="shared" si="299"/>
        <v>65.150000000000006</v>
      </c>
    </row>
    <row r="1886" spans="1:22" ht="13.5" x14ac:dyDescent="0.25">
      <c r="A1886" s="3">
        <f>RSI!A1886</f>
        <v>45050</v>
      </c>
      <c r="B1886" s="2">
        <f>RSI!B1886</f>
        <v>10.1632</v>
      </c>
      <c r="C1886" s="2">
        <f>RSI!I1886</f>
        <v>51.504388287657548</v>
      </c>
      <c r="D1886" s="2">
        <f>MACD!E1886</f>
        <v>-1.1878837903980255E-2</v>
      </c>
      <c r="E1886" s="2">
        <f>MACD!F1886</f>
        <v>7.6089856941114753E-2</v>
      </c>
      <c r="F1886" s="2">
        <f>'Moving Avg'!D1886</f>
        <v>10.152340000000001</v>
      </c>
      <c r="G1886" s="2">
        <f>'Moving Avg'!F1886</f>
        <v>10.125929999999999</v>
      </c>
      <c r="H1886" s="2">
        <f>'Moving Avg'!G1886</f>
        <v>10.108854000000001</v>
      </c>
      <c r="I1886" s="2">
        <f>'Moving Avg'!H1886</f>
        <v>9.9249504999999996</v>
      </c>
      <c r="J1886" s="5" t="str">
        <f>OBV!F1886</f>
        <v>BULLISH</v>
      </c>
      <c r="K1886" s="5" t="str">
        <f>OBV!G1886</f>
        <v>STRONG</v>
      </c>
      <c r="L1886" s="5" t="str">
        <f>OBV!H1886</f>
        <v>CONFIRMED BULLISH</v>
      </c>
      <c r="M1886" s="7">
        <f t="shared" si="290"/>
        <v>25</v>
      </c>
      <c r="N1886" s="7">
        <f t="shared" si="291"/>
        <v>100</v>
      </c>
      <c r="O1886" s="7">
        <f t="shared" si="292"/>
        <v>50</v>
      </c>
      <c r="P1886" s="7">
        <f t="shared" si="293"/>
        <v>100</v>
      </c>
      <c r="Q1886" s="8">
        <f t="shared" si="294"/>
        <v>66.25</v>
      </c>
      <c r="R1886" s="8">
        <f t="shared" si="295"/>
        <v>67.5</v>
      </c>
      <c r="S1886" s="8">
        <f t="shared" si="296"/>
        <v>76.25</v>
      </c>
      <c r="T1886" s="8">
        <f t="shared" si="297"/>
        <v>68.75</v>
      </c>
      <c r="U1886" s="7">
        <f t="shared" si="298"/>
        <v>70</v>
      </c>
      <c r="V1886" s="7">
        <f t="shared" si="299"/>
        <v>69.6875</v>
      </c>
    </row>
    <row r="1887" spans="1:22" ht="13.5" x14ac:dyDescent="0.25">
      <c r="A1887" s="3">
        <f>RSI!A1887</f>
        <v>45051</v>
      </c>
      <c r="B1887" s="2">
        <f>RSI!B1887</f>
        <v>10.1477</v>
      </c>
      <c r="C1887" s="2">
        <f>RSI!I1887</f>
        <v>50.594142564732898</v>
      </c>
      <c r="D1887" s="2">
        <f>MACD!E1887</f>
        <v>-6.886297541894848E-3</v>
      </c>
      <c r="E1887" s="2">
        <f>MACD!F1887</f>
        <v>5.9494626044512833E-2</v>
      </c>
      <c r="F1887" s="2">
        <f>'Moving Avg'!D1887</f>
        <v>10.157</v>
      </c>
      <c r="G1887" s="2">
        <f>'Moving Avg'!F1887</f>
        <v>10.113519999999999</v>
      </c>
      <c r="H1887" s="2">
        <f>'Moving Avg'!G1887</f>
        <v>10.114751999999999</v>
      </c>
      <c r="I1887" s="2">
        <f>'Moving Avg'!H1887</f>
        <v>9.9283644999999972</v>
      </c>
      <c r="J1887" s="5" t="str">
        <f>OBV!F1887</f>
        <v>BULLISH</v>
      </c>
      <c r="K1887" s="5" t="str">
        <f>OBV!G1887</f>
        <v>STRONG</v>
      </c>
      <c r="L1887" s="5" t="str">
        <f>OBV!H1887</f>
        <v>CONFIRMED BULLISH</v>
      </c>
      <c r="M1887" s="7">
        <f t="shared" si="290"/>
        <v>25</v>
      </c>
      <c r="N1887" s="7">
        <f t="shared" si="291"/>
        <v>100</v>
      </c>
      <c r="O1887" s="7">
        <f t="shared" si="292"/>
        <v>50</v>
      </c>
      <c r="P1887" s="7">
        <f t="shared" si="293"/>
        <v>100</v>
      </c>
      <c r="Q1887" s="8">
        <f t="shared" si="294"/>
        <v>66.25</v>
      </c>
      <c r="R1887" s="8">
        <f t="shared" si="295"/>
        <v>67.5</v>
      </c>
      <c r="S1887" s="8">
        <f t="shared" si="296"/>
        <v>76.25</v>
      </c>
      <c r="T1887" s="8">
        <f t="shared" si="297"/>
        <v>68.75</v>
      </c>
      <c r="U1887" s="7">
        <f t="shared" si="298"/>
        <v>70</v>
      </c>
      <c r="V1887" s="7">
        <f t="shared" si="299"/>
        <v>69.6875</v>
      </c>
    </row>
    <row r="1888" spans="1:22" ht="13.5" x14ac:dyDescent="0.25">
      <c r="A1888" s="3">
        <f>RSI!A1888</f>
        <v>45054</v>
      </c>
      <c r="B1888" s="2">
        <f>RSI!B1888</f>
        <v>10.744999999999999</v>
      </c>
      <c r="C1888" s="2">
        <f>RSI!I1888</f>
        <v>71.498244753714729</v>
      </c>
      <c r="D1888" s="2">
        <f>MACD!E1888</f>
        <v>-4.8164093012717402E-2</v>
      </c>
      <c r="E1888" s="2">
        <f>MACD!F1888</f>
        <v>3.7962882233066784E-2</v>
      </c>
      <c r="F1888" s="2">
        <f>'Moving Avg'!D1888</f>
        <v>10.27336</v>
      </c>
      <c r="G1888" s="2">
        <f>'Moving Avg'!F1888</f>
        <v>10.136795000000001</v>
      </c>
      <c r="H1888" s="2">
        <f>'Moving Avg'!G1888</f>
        <v>10.134146000000001</v>
      </c>
      <c r="I1888" s="2">
        <f>'Moving Avg'!H1888</f>
        <v>9.934764999999997</v>
      </c>
      <c r="J1888" s="5" t="str">
        <f>OBV!F1888</f>
        <v>BULLISH</v>
      </c>
      <c r="K1888" s="5" t="str">
        <f>OBV!G1888</f>
        <v>STRONG</v>
      </c>
      <c r="L1888" s="5" t="str">
        <f>OBV!H1888</f>
        <v>CONFIRMED BULLISH</v>
      </c>
      <c r="M1888" s="7">
        <f t="shared" si="290"/>
        <v>0</v>
      </c>
      <c r="N1888" s="7">
        <f t="shared" si="291"/>
        <v>100</v>
      </c>
      <c r="O1888" s="7">
        <f t="shared" si="292"/>
        <v>50</v>
      </c>
      <c r="P1888" s="7">
        <f t="shared" si="293"/>
        <v>100</v>
      </c>
      <c r="Q1888" s="8">
        <f t="shared" si="294"/>
        <v>57.5</v>
      </c>
      <c r="R1888" s="8">
        <f t="shared" si="295"/>
        <v>62.5</v>
      </c>
      <c r="S1888" s="8">
        <f t="shared" si="296"/>
        <v>72.5</v>
      </c>
      <c r="T1888" s="8">
        <f t="shared" si="297"/>
        <v>62.5</v>
      </c>
      <c r="U1888" s="7">
        <f t="shared" si="298"/>
        <v>64.166666666666671</v>
      </c>
      <c r="V1888" s="7">
        <f t="shared" si="299"/>
        <v>63.75</v>
      </c>
    </row>
    <row r="1889" spans="1:22" ht="13.5" x14ac:dyDescent="0.25">
      <c r="A1889" s="3">
        <f>RSI!A1889</f>
        <v>45055</v>
      </c>
      <c r="B1889" s="2">
        <f>RSI!B1889</f>
        <v>10.783799999999999</v>
      </c>
      <c r="C1889" s="2">
        <f>RSI!I1889</f>
        <v>72.317615527991535</v>
      </c>
      <c r="D1889" s="2">
        <f>MACD!E1889</f>
        <v>-0.11819468384583764</v>
      </c>
      <c r="E1889" s="2">
        <f>MACD!F1889</f>
        <v>6.7313690172858993E-3</v>
      </c>
      <c r="F1889" s="2">
        <f>'Moving Avg'!D1889</f>
        <v>10.39748</v>
      </c>
      <c r="G1889" s="2">
        <f>'Moving Avg'!F1889</f>
        <v>10.162009999999999</v>
      </c>
      <c r="H1889" s="2">
        <f>'Moving Avg'!G1889</f>
        <v>10.15199</v>
      </c>
      <c r="I1889" s="2">
        <f>'Moving Avg'!H1889</f>
        <v>9.9401954999999962</v>
      </c>
      <c r="J1889" s="5" t="str">
        <f>OBV!F1889</f>
        <v>BULLISH</v>
      </c>
      <c r="K1889" s="5" t="str">
        <f>OBV!G1889</f>
        <v>STRONG</v>
      </c>
      <c r="L1889" s="5" t="str">
        <f>OBV!H1889</f>
        <v>CONFIRMED BULLISH</v>
      </c>
      <c r="M1889" s="7">
        <f t="shared" si="290"/>
        <v>0</v>
      </c>
      <c r="N1889" s="7">
        <f t="shared" si="291"/>
        <v>100</v>
      </c>
      <c r="O1889" s="7">
        <f t="shared" si="292"/>
        <v>50</v>
      </c>
      <c r="P1889" s="7">
        <f t="shared" si="293"/>
        <v>100</v>
      </c>
      <c r="Q1889" s="8">
        <f t="shared" si="294"/>
        <v>57.5</v>
      </c>
      <c r="R1889" s="8">
        <f t="shared" si="295"/>
        <v>62.5</v>
      </c>
      <c r="S1889" s="8">
        <f t="shared" si="296"/>
        <v>72.5</v>
      </c>
      <c r="T1889" s="8">
        <f t="shared" si="297"/>
        <v>62.5</v>
      </c>
      <c r="U1889" s="7">
        <f t="shared" si="298"/>
        <v>64.166666666666671</v>
      </c>
      <c r="V1889" s="7">
        <f t="shared" si="299"/>
        <v>63.75</v>
      </c>
    </row>
    <row r="1890" spans="1:22" ht="13.5" x14ac:dyDescent="0.25">
      <c r="A1890" s="3">
        <f>RSI!A1890</f>
        <v>45056</v>
      </c>
      <c r="B1890" s="2">
        <f>RSI!B1890</f>
        <v>10.8614</v>
      </c>
      <c r="C1890" s="2">
        <f>RSI!I1890</f>
        <v>73.931734973761465</v>
      </c>
      <c r="D1890" s="2">
        <f>MACD!E1890</f>
        <v>-0.1628694238564492</v>
      </c>
      <c r="E1890" s="2">
        <f>MACD!F1890</f>
        <v>-2.7188789557461124E-2</v>
      </c>
      <c r="F1890" s="2">
        <f>'Moving Avg'!D1890</f>
        <v>10.54022</v>
      </c>
      <c r="G1890" s="2">
        <f>'Moving Avg'!F1890</f>
        <v>10.189164999999999</v>
      </c>
      <c r="H1890" s="2">
        <f>'Moving Avg'!G1890</f>
        <v>10.172162</v>
      </c>
      <c r="I1890" s="2">
        <f>'Moving Avg'!H1890</f>
        <v>9.9459754999999976</v>
      </c>
      <c r="J1890" s="5" t="str">
        <f>OBV!F1890</f>
        <v>BULLISH</v>
      </c>
      <c r="K1890" s="5" t="str">
        <f>OBV!G1890</f>
        <v>STRONG</v>
      </c>
      <c r="L1890" s="5" t="str">
        <f>OBV!H1890</f>
        <v>CONFIRMED BULLISH</v>
      </c>
      <c r="M1890" s="7">
        <f t="shared" si="290"/>
        <v>0</v>
      </c>
      <c r="N1890" s="7">
        <f t="shared" si="291"/>
        <v>100</v>
      </c>
      <c r="O1890" s="7">
        <f t="shared" si="292"/>
        <v>50</v>
      </c>
      <c r="P1890" s="7">
        <f t="shared" si="293"/>
        <v>100</v>
      </c>
      <c r="Q1890" s="8">
        <f t="shared" si="294"/>
        <v>57.5</v>
      </c>
      <c r="R1890" s="8">
        <f t="shared" si="295"/>
        <v>62.5</v>
      </c>
      <c r="S1890" s="8">
        <f t="shared" si="296"/>
        <v>72.5</v>
      </c>
      <c r="T1890" s="8">
        <f t="shared" si="297"/>
        <v>62.5</v>
      </c>
      <c r="U1890" s="7">
        <f t="shared" si="298"/>
        <v>64.166666666666671</v>
      </c>
      <c r="V1890" s="7">
        <f t="shared" si="299"/>
        <v>63.75</v>
      </c>
    </row>
    <row r="1891" spans="1:22" ht="13.5" x14ac:dyDescent="0.25">
      <c r="A1891" s="3">
        <f>RSI!A1891</f>
        <v>45057</v>
      </c>
      <c r="B1891" s="2">
        <f>RSI!B1891</f>
        <v>10.8614</v>
      </c>
      <c r="C1891" s="2">
        <f>RSI!I1891</f>
        <v>73.931734973761465</v>
      </c>
      <c r="D1891" s="2">
        <f>MACD!E1891</f>
        <v>-0.2199368762994478</v>
      </c>
      <c r="E1891" s="2">
        <f>MACD!F1891</f>
        <v>-6.5738406905858471E-2</v>
      </c>
      <c r="F1891" s="2">
        <f>'Moving Avg'!D1891</f>
        <v>10.67986</v>
      </c>
      <c r="G1891" s="2">
        <f>'Moving Avg'!F1891</f>
        <v>10.224074999999999</v>
      </c>
      <c r="H1891" s="2">
        <f>'Moving Avg'!G1891</f>
        <v>10.192333999999999</v>
      </c>
      <c r="I1891" s="2">
        <f>'Moving Avg'!H1891</f>
        <v>9.9510184999999982</v>
      </c>
      <c r="J1891" s="5" t="str">
        <f>OBV!F1891</f>
        <v>BULLISH</v>
      </c>
      <c r="K1891" s="5" t="str">
        <f>OBV!G1891</f>
        <v>STRONG</v>
      </c>
      <c r="L1891" s="5" t="str">
        <f>OBV!H1891</f>
        <v>CONFIRMED BULLISH</v>
      </c>
      <c r="M1891" s="7">
        <f t="shared" si="290"/>
        <v>0</v>
      </c>
      <c r="N1891" s="7">
        <f t="shared" si="291"/>
        <v>100</v>
      </c>
      <c r="O1891" s="7">
        <f t="shared" si="292"/>
        <v>50</v>
      </c>
      <c r="P1891" s="7">
        <f t="shared" si="293"/>
        <v>100</v>
      </c>
      <c r="Q1891" s="8">
        <f t="shared" si="294"/>
        <v>57.5</v>
      </c>
      <c r="R1891" s="8">
        <f t="shared" si="295"/>
        <v>62.5</v>
      </c>
      <c r="S1891" s="8">
        <f t="shared" si="296"/>
        <v>72.5</v>
      </c>
      <c r="T1891" s="8">
        <f t="shared" si="297"/>
        <v>62.5</v>
      </c>
      <c r="U1891" s="7">
        <f t="shared" si="298"/>
        <v>64.166666666666671</v>
      </c>
      <c r="V1891" s="7">
        <f t="shared" si="299"/>
        <v>63.75</v>
      </c>
    </row>
    <row r="1892" spans="1:22" ht="13.5" x14ac:dyDescent="0.25">
      <c r="A1892" s="3">
        <f>RSI!A1892</f>
        <v>45058</v>
      </c>
      <c r="B1892" s="2">
        <f>RSI!B1892</f>
        <v>10.8614</v>
      </c>
      <c r="C1892" s="2">
        <f>RSI!I1892</f>
        <v>73.931734973761465</v>
      </c>
      <c r="D1892" s="2">
        <f>MACD!E1892</f>
        <v>-0.25616708119012266</v>
      </c>
      <c r="E1892" s="2">
        <f>MACD!F1892</f>
        <v>-0.10382414176271132</v>
      </c>
      <c r="F1892" s="2">
        <f>'Moving Avg'!D1892</f>
        <v>10.8226</v>
      </c>
      <c r="G1892" s="2">
        <f>'Moving Avg'!F1892</f>
        <v>10.268295</v>
      </c>
      <c r="H1892" s="2">
        <f>'Moving Avg'!G1892</f>
        <v>10.212505999999999</v>
      </c>
      <c r="I1892" s="2">
        <f>'Moving Avg'!H1892</f>
        <v>9.9560614999999988</v>
      </c>
      <c r="J1892" s="5" t="str">
        <f>OBV!F1892</f>
        <v>BULLISH</v>
      </c>
      <c r="K1892" s="5" t="str">
        <f>OBV!G1892</f>
        <v>STRONG</v>
      </c>
      <c r="L1892" s="5" t="str">
        <f>OBV!H1892</f>
        <v>CONFIRMED BULLISH</v>
      </c>
      <c r="M1892" s="7">
        <f t="shared" si="290"/>
        <v>0</v>
      </c>
      <c r="N1892" s="7">
        <f t="shared" si="291"/>
        <v>100</v>
      </c>
      <c r="O1892" s="7">
        <f t="shared" si="292"/>
        <v>50</v>
      </c>
      <c r="P1892" s="7">
        <f t="shared" si="293"/>
        <v>100</v>
      </c>
      <c r="Q1892" s="8">
        <f t="shared" si="294"/>
        <v>57.5</v>
      </c>
      <c r="R1892" s="8">
        <f t="shared" si="295"/>
        <v>62.5</v>
      </c>
      <c r="S1892" s="8">
        <f t="shared" si="296"/>
        <v>72.5</v>
      </c>
      <c r="T1892" s="8">
        <f t="shared" si="297"/>
        <v>62.5</v>
      </c>
      <c r="U1892" s="7">
        <f t="shared" si="298"/>
        <v>64.166666666666671</v>
      </c>
      <c r="V1892" s="7">
        <f t="shared" si="299"/>
        <v>63.75</v>
      </c>
    </row>
    <row r="1893" spans="1:22" ht="13.5" x14ac:dyDescent="0.25">
      <c r="A1893" s="3">
        <f>RSI!A1893</f>
        <v>45061</v>
      </c>
      <c r="B1893" s="2">
        <f>RSI!B1893</f>
        <v>10.8614</v>
      </c>
      <c r="C1893" s="2">
        <f>RSI!I1893</f>
        <v>73.931734973761465</v>
      </c>
      <c r="D1893" s="2">
        <f>MACD!E1893</f>
        <v>-0.28406291600543732</v>
      </c>
      <c r="E1893" s="2">
        <f>MACD!F1893</f>
        <v>-0.13987189661125654</v>
      </c>
      <c r="F1893" s="2">
        <f>'Moving Avg'!D1893</f>
        <v>10.845879999999999</v>
      </c>
      <c r="G1893" s="2">
        <f>'Moving Avg'!F1893</f>
        <v>10.314070000000001</v>
      </c>
      <c r="H1893" s="2">
        <f>'Moving Avg'!G1893</f>
        <v>10.232678</v>
      </c>
      <c r="I1893" s="2">
        <f>'Moving Avg'!H1893</f>
        <v>9.9618024999999975</v>
      </c>
      <c r="J1893" s="5" t="str">
        <f>OBV!F1893</f>
        <v>BULLISH</v>
      </c>
      <c r="K1893" s="5" t="str">
        <f>OBV!G1893</f>
        <v>STRONG</v>
      </c>
      <c r="L1893" s="5" t="str">
        <f>OBV!H1893</f>
        <v>CONFIRMED BULLISH</v>
      </c>
      <c r="M1893" s="7">
        <f t="shared" si="290"/>
        <v>0</v>
      </c>
      <c r="N1893" s="7">
        <f t="shared" si="291"/>
        <v>100</v>
      </c>
      <c r="O1893" s="7">
        <f t="shared" si="292"/>
        <v>50</v>
      </c>
      <c r="P1893" s="7">
        <f t="shared" si="293"/>
        <v>100</v>
      </c>
      <c r="Q1893" s="8">
        <f t="shared" si="294"/>
        <v>57.5</v>
      </c>
      <c r="R1893" s="8">
        <f t="shared" si="295"/>
        <v>62.5</v>
      </c>
      <c r="S1893" s="8">
        <f t="shared" si="296"/>
        <v>72.5</v>
      </c>
      <c r="T1893" s="8">
        <f t="shared" si="297"/>
        <v>62.5</v>
      </c>
      <c r="U1893" s="7">
        <f t="shared" si="298"/>
        <v>64.166666666666671</v>
      </c>
      <c r="V1893" s="7">
        <f t="shared" si="299"/>
        <v>63.75</v>
      </c>
    </row>
    <row r="1894" spans="1:22" ht="13.5" x14ac:dyDescent="0.25">
      <c r="A1894" s="3">
        <f>RSI!A1894</f>
        <v>45062</v>
      </c>
      <c r="B1894" s="2">
        <f>RSI!B1894</f>
        <v>10.939</v>
      </c>
      <c r="C1894" s="2">
        <f>RSI!I1894</f>
        <v>75.827532256031688</v>
      </c>
      <c r="D1894" s="2">
        <f>MACD!E1894</f>
        <v>-0.31638628611993802</v>
      </c>
      <c r="E1894" s="2">
        <f>MACD!F1894</f>
        <v>-0.17517477451299285</v>
      </c>
      <c r="F1894" s="2">
        <f>'Moving Avg'!D1894</f>
        <v>10.87692</v>
      </c>
      <c r="G1894" s="2">
        <f>'Moving Avg'!F1894</f>
        <v>10.363725000000001</v>
      </c>
      <c r="H1894" s="2">
        <f>'Moving Avg'!G1894</f>
        <v>10.254556000000001</v>
      </c>
      <c r="I1894" s="2">
        <f>'Moving Avg'!H1894</f>
        <v>9.9679314999999971</v>
      </c>
      <c r="J1894" s="5" t="str">
        <f>OBV!F1894</f>
        <v>BULLISH</v>
      </c>
      <c r="K1894" s="5" t="str">
        <f>OBV!G1894</f>
        <v>STRONG</v>
      </c>
      <c r="L1894" s="5" t="str">
        <f>OBV!H1894</f>
        <v>CONFIRMED BULLISH</v>
      </c>
      <c r="M1894" s="7">
        <f t="shared" si="290"/>
        <v>0</v>
      </c>
      <c r="N1894" s="7">
        <f t="shared" si="291"/>
        <v>100</v>
      </c>
      <c r="O1894" s="7">
        <f t="shared" si="292"/>
        <v>50</v>
      </c>
      <c r="P1894" s="7">
        <f t="shared" si="293"/>
        <v>100</v>
      </c>
      <c r="Q1894" s="8">
        <f t="shared" si="294"/>
        <v>57.5</v>
      </c>
      <c r="R1894" s="8">
        <f t="shared" si="295"/>
        <v>62.5</v>
      </c>
      <c r="S1894" s="8">
        <f t="shared" si="296"/>
        <v>72.5</v>
      </c>
      <c r="T1894" s="8">
        <f t="shared" si="297"/>
        <v>62.5</v>
      </c>
      <c r="U1894" s="7">
        <f t="shared" si="298"/>
        <v>64.166666666666671</v>
      </c>
      <c r="V1894" s="7">
        <f t="shared" si="299"/>
        <v>63.75</v>
      </c>
    </row>
    <row r="1895" spans="1:22" ht="13.5" x14ac:dyDescent="0.25">
      <c r="A1895" s="3">
        <f>RSI!A1895</f>
        <v>45063</v>
      </c>
      <c r="B1895" s="2">
        <f>RSI!B1895</f>
        <v>10.8614</v>
      </c>
      <c r="C1895" s="2">
        <f>RSI!I1895</f>
        <v>70.320161530678575</v>
      </c>
      <c r="D1895" s="2">
        <f>MACD!E1895</f>
        <v>-0.34358281500030152</v>
      </c>
      <c r="E1895" s="2">
        <f>MACD!F1895</f>
        <v>-0.20885638261045458</v>
      </c>
      <c r="F1895" s="2">
        <f>'Moving Avg'!D1895</f>
        <v>10.876919999999998</v>
      </c>
      <c r="G1895" s="2">
        <f>'Moving Avg'!F1895</f>
        <v>10.406395000000002</v>
      </c>
      <c r="H1895" s="2">
        <f>'Moving Avg'!G1895</f>
        <v>10.274728</v>
      </c>
      <c r="I1895" s="2">
        <f>'Moving Avg'!H1895</f>
        <v>9.9731679999999976</v>
      </c>
      <c r="J1895" s="5" t="str">
        <f>OBV!F1895</f>
        <v>BEARISH</v>
      </c>
      <c r="K1895" s="5" t="str">
        <f>OBV!G1895</f>
        <v>WEAK</v>
      </c>
      <c r="L1895" s="5" t="str">
        <f>OBV!H1895</f>
        <v>NEUTRAL</v>
      </c>
      <c r="M1895" s="7">
        <f t="shared" si="290"/>
        <v>0</v>
      </c>
      <c r="N1895" s="7">
        <f t="shared" si="291"/>
        <v>100</v>
      </c>
      <c r="O1895" s="7">
        <f t="shared" si="292"/>
        <v>50</v>
      </c>
      <c r="P1895" s="7">
        <f t="shared" si="293"/>
        <v>0</v>
      </c>
      <c r="Q1895" s="8">
        <f t="shared" si="294"/>
        <v>42.5</v>
      </c>
      <c r="R1895" s="8">
        <f t="shared" si="295"/>
        <v>37.5</v>
      </c>
      <c r="S1895" s="8">
        <f t="shared" si="296"/>
        <v>27.5</v>
      </c>
      <c r="T1895" s="8">
        <f t="shared" si="297"/>
        <v>37.5</v>
      </c>
      <c r="U1895" s="7">
        <f t="shared" si="298"/>
        <v>35.833333333333336</v>
      </c>
      <c r="V1895" s="7">
        <f t="shared" si="299"/>
        <v>36.25</v>
      </c>
    </row>
    <row r="1896" spans="1:22" ht="13.5" x14ac:dyDescent="0.25">
      <c r="A1896" s="3">
        <f>RSI!A1896</f>
        <v>45064</v>
      </c>
      <c r="B1896" s="2">
        <f>RSI!B1896</f>
        <v>10.8536</v>
      </c>
      <c r="C1896" s="2">
        <f>RSI!I1896</f>
        <v>69.771614677810518</v>
      </c>
      <c r="D1896" s="2">
        <f>MACD!E1896</f>
        <v>-0.36614610326838992</v>
      </c>
      <c r="E1896" s="2">
        <f>MACD!F1896</f>
        <v>-0.24031432674204167</v>
      </c>
      <c r="F1896" s="2">
        <f>'Moving Avg'!D1896</f>
        <v>10.875360000000001</v>
      </c>
      <c r="G1896" s="2">
        <f>'Moving Avg'!F1896</f>
        <v>10.448675</v>
      </c>
      <c r="H1896" s="2">
        <f>'Moving Avg'!G1896</f>
        <v>10.293968</v>
      </c>
      <c r="I1896" s="2">
        <f>'Moving Avg'!H1896</f>
        <v>9.9783654999999971</v>
      </c>
      <c r="J1896" s="5" t="str">
        <f>OBV!F1896</f>
        <v>BEARISH</v>
      </c>
      <c r="K1896" s="5" t="str">
        <f>OBV!G1896</f>
        <v>WEAK</v>
      </c>
      <c r="L1896" s="5" t="str">
        <f>OBV!H1896</f>
        <v>CONFIRMED BEARISH</v>
      </c>
      <c r="M1896" s="7">
        <f t="shared" si="290"/>
        <v>25</v>
      </c>
      <c r="N1896" s="7">
        <f t="shared" si="291"/>
        <v>100</v>
      </c>
      <c r="O1896" s="7">
        <f t="shared" si="292"/>
        <v>50</v>
      </c>
      <c r="P1896" s="7">
        <f t="shared" si="293"/>
        <v>0</v>
      </c>
      <c r="Q1896" s="8">
        <f t="shared" si="294"/>
        <v>51.25</v>
      </c>
      <c r="R1896" s="8">
        <f t="shared" si="295"/>
        <v>42.5</v>
      </c>
      <c r="S1896" s="8">
        <f t="shared" si="296"/>
        <v>31.25</v>
      </c>
      <c r="T1896" s="8">
        <f t="shared" si="297"/>
        <v>43.75</v>
      </c>
      <c r="U1896" s="7">
        <f t="shared" si="298"/>
        <v>41.666666666666664</v>
      </c>
      <c r="V1896" s="7">
        <f t="shared" si="299"/>
        <v>42.1875</v>
      </c>
    </row>
    <row r="1897" spans="1:22" ht="13.5" x14ac:dyDescent="0.25">
      <c r="A1897" s="3">
        <f>RSI!A1897</f>
        <v>45065</v>
      </c>
      <c r="B1897" s="2">
        <f>RSI!B1897</f>
        <v>10.8614</v>
      </c>
      <c r="C1897" s="2">
        <f>RSI!I1897</f>
        <v>70.023440544267942</v>
      </c>
      <c r="D1897" s="2">
        <f>MACD!E1897</f>
        <v>-0.39048148748676859</v>
      </c>
      <c r="E1897" s="2">
        <f>MACD!F1897</f>
        <v>-0.27034775889098706</v>
      </c>
      <c r="F1897" s="2">
        <f>'Moving Avg'!D1897</f>
        <v>10.875360000000001</v>
      </c>
      <c r="G1897" s="2">
        <f>'Moving Avg'!F1897</f>
        <v>10.483585000000001</v>
      </c>
      <c r="H1897" s="2">
        <f>'Moving Avg'!G1897</f>
        <v>10.31414</v>
      </c>
      <c r="I1897" s="2">
        <f>'Moving Avg'!H1897</f>
        <v>9.9830204999999967</v>
      </c>
      <c r="J1897" s="5" t="str">
        <f>OBV!F1897</f>
        <v>BEARISH</v>
      </c>
      <c r="K1897" s="5" t="str">
        <f>OBV!G1897</f>
        <v>WEAK</v>
      </c>
      <c r="L1897" s="5" t="str">
        <f>OBV!H1897</f>
        <v>NEUTRAL</v>
      </c>
      <c r="M1897" s="7">
        <f t="shared" si="290"/>
        <v>0</v>
      </c>
      <c r="N1897" s="7">
        <f t="shared" si="291"/>
        <v>100</v>
      </c>
      <c r="O1897" s="7">
        <f t="shared" si="292"/>
        <v>50</v>
      </c>
      <c r="P1897" s="7">
        <f t="shared" si="293"/>
        <v>0</v>
      </c>
      <c r="Q1897" s="8">
        <f t="shared" si="294"/>
        <v>42.5</v>
      </c>
      <c r="R1897" s="8">
        <f t="shared" si="295"/>
        <v>37.5</v>
      </c>
      <c r="S1897" s="8">
        <f t="shared" si="296"/>
        <v>27.5</v>
      </c>
      <c r="T1897" s="8">
        <f t="shared" si="297"/>
        <v>37.5</v>
      </c>
      <c r="U1897" s="7">
        <f t="shared" si="298"/>
        <v>35.833333333333336</v>
      </c>
      <c r="V1897" s="7">
        <f t="shared" si="299"/>
        <v>36.25</v>
      </c>
    </row>
    <row r="1898" spans="1:22" ht="13.5" x14ac:dyDescent="0.25">
      <c r="A1898" s="3">
        <f>RSI!A1898</f>
        <v>45068</v>
      </c>
      <c r="B1898" s="2">
        <f>RSI!B1898</f>
        <v>10.8614</v>
      </c>
      <c r="C1898" s="2">
        <f>RSI!I1898</f>
        <v>70.023440544267942</v>
      </c>
      <c r="D1898" s="2">
        <f>MACD!E1898</f>
        <v>-0.32133876586314081</v>
      </c>
      <c r="E1898" s="2">
        <f>MACD!F1898</f>
        <v>-0.28054596028541784</v>
      </c>
      <c r="F1898" s="2">
        <f>'Moving Avg'!D1898</f>
        <v>10.875360000000001</v>
      </c>
      <c r="G1898" s="2">
        <f>'Moving Avg'!F1898</f>
        <v>10.518885000000001</v>
      </c>
      <c r="H1898" s="2">
        <f>'Moving Avg'!G1898</f>
        <v>10.33276</v>
      </c>
      <c r="I1898" s="2">
        <f>'Moving Avg'!H1898</f>
        <v>9.9876754999999964</v>
      </c>
      <c r="J1898" s="5" t="str">
        <f>OBV!F1898</f>
        <v>BEARISH</v>
      </c>
      <c r="K1898" s="5" t="str">
        <f>OBV!G1898</f>
        <v>WEAK</v>
      </c>
      <c r="L1898" s="5" t="str">
        <f>OBV!H1898</f>
        <v>NEUTRAL</v>
      </c>
      <c r="M1898" s="7">
        <f t="shared" si="290"/>
        <v>0</v>
      </c>
      <c r="N1898" s="7">
        <f t="shared" si="291"/>
        <v>100</v>
      </c>
      <c r="O1898" s="7">
        <f t="shared" si="292"/>
        <v>50</v>
      </c>
      <c r="P1898" s="7">
        <f t="shared" si="293"/>
        <v>0</v>
      </c>
      <c r="Q1898" s="8">
        <f t="shared" si="294"/>
        <v>42.5</v>
      </c>
      <c r="R1898" s="8">
        <f t="shared" si="295"/>
        <v>37.5</v>
      </c>
      <c r="S1898" s="8">
        <f t="shared" si="296"/>
        <v>27.5</v>
      </c>
      <c r="T1898" s="8">
        <f t="shared" si="297"/>
        <v>37.5</v>
      </c>
      <c r="U1898" s="7">
        <f t="shared" si="298"/>
        <v>35.833333333333336</v>
      </c>
      <c r="V1898" s="7">
        <f t="shared" si="299"/>
        <v>36.25</v>
      </c>
    </row>
    <row r="1899" spans="1:22" ht="13.5" x14ac:dyDescent="0.25">
      <c r="A1899" s="3">
        <f>RSI!A1899</f>
        <v>45069</v>
      </c>
      <c r="B1899" s="2">
        <f>RSI!B1899</f>
        <v>10.8614</v>
      </c>
      <c r="C1899" s="2">
        <f>RSI!I1899</f>
        <v>70.023440544267942</v>
      </c>
      <c r="D1899" s="2">
        <f>MACD!E1899</f>
        <v>-0.25886240258693149</v>
      </c>
      <c r="E1899" s="2">
        <f>MACD!F1899</f>
        <v>-0.27620924874572056</v>
      </c>
      <c r="F1899" s="2">
        <f>'Moving Avg'!D1899</f>
        <v>10.85984</v>
      </c>
      <c r="G1899" s="2">
        <f>'Moving Avg'!F1899</f>
        <v>10.563495000000001</v>
      </c>
      <c r="H1899" s="2">
        <f>'Moving Avg'!G1899</f>
        <v>10.349828</v>
      </c>
      <c r="I1899" s="2">
        <f>'Moving Avg'!H1899</f>
        <v>9.9927184999999952</v>
      </c>
      <c r="J1899" s="5" t="str">
        <f>OBV!F1899</f>
        <v>BEARISH</v>
      </c>
      <c r="K1899" s="5" t="str">
        <f>OBV!G1899</f>
        <v>WEAK</v>
      </c>
      <c r="L1899" s="5" t="str">
        <f>OBV!H1899</f>
        <v>CONFIRMED BEARISH</v>
      </c>
      <c r="M1899" s="7">
        <f t="shared" si="290"/>
        <v>0</v>
      </c>
      <c r="N1899" s="7">
        <f t="shared" si="291"/>
        <v>0</v>
      </c>
      <c r="O1899" s="7">
        <f t="shared" si="292"/>
        <v>50</v>
      </c>
      <c r="P1899" s="7">
        <f t="shared" si="293"/>
        <v>0</v>
      </c>
      <c r="Q1899" s="8">
        <f t="shared" si="294"/>
        <v>7.5</v>
      </c>
      <c r="R1899" s="8">
        <f t="shared" si="295"/>
        <v>17.5</v>
      </c>
      <c r="S1899" s="8">
        <f t="shared" si="296"/>
        <v>12.5</v>
      </c>
      <c r="T1899" s="8">
        <f t="shared" si="297"/>
        <v>12.5</v>
      </c>
      <c r="U1899" s="7">
        <f t="shared" si="298"/>
        <v>12.5</v>
      </c>
      <c r="V1899" s="7">
        <f t="shared" si="299"/>
        <v>12.5</v>
      </c>
    </row>
    <row r="1900" spans="1:22" ht="13.5" x14ac:dyDescent="0.25">
      <c r="A1900" s="3">
        <f>RSI!A1900</f>
        <v>45070</v>
      </c>
      <c r="B1900" s="2">
        <f>RSI!B1900</f>
        <v>10.8614</v>
      </c>
      <c r="C1900" s="2">
        <f>RSI!I1900</f>
        <v>70.023440544267928</v>
      </c>
      <c r="D1900" s="2">
        <f>MACD!E1900</f>
        <v>-0.19590955497637452</v>
      </c>
      <c r="E1900" s="2">
        <f>MACD!F1900</f>
        <v>-0.26014930999185137</v>
      </c>
      <c r="F1900" s="2">
        <f>'Moving Avg'!D1900</f>
        <v>10.85984</v>
      </c>
      <c r="G1900" s="2">
        <f>'Moving Avg'!F1900</f>
        <v>10.600345000000001</v>
      </c>
      <c r="H1900" s="2">
        <f>'Moving Avg'!G1900</f>
        <v>10.367672000000001</v>
      </c>
      <c r="I1900" s="2">
        <f>'Moving Avg'!H1900</f>
        <v>9.9977614999999957</v>
      </c>
      <c r="J1900" s="5" t="str">
        <f>OBV!F1900</f>
        <v>BEARISH</v>
      </c>
      <c r="K1900" s="5" t="str">
        <f>OBV!G1900</f>
        <v>WEAK</v>
      </c>
      <c r="L1900" s="5" t="str">
        <f>OBV!H1900</f>
        <v>NEUTRAL</v>
      </c>
      <c r="M1900" s="7">
        <f t="shared" si="290"/>
        <v>0</v>
      </c>
      <c r="N1900" s="7">
        <f t="shared" si="291"/>
        <v>0</v>
      </c>
      <c r="O1900" s="7">
        <f t="shared" si="292"/>
        <v>50</v>
      </c>
      <c r="P1900" s="7">
        <f t="shared" si="293"/>
        <v>0</v>
      </c>
      <c r="Q1900" s="8">
        <f t="shared" si="294"/>
        <v>7.5</v>
      </c>
      <c r="R1900" s="8">
        <f t="shared" si="295"/>
        <v>17.5</v>
      </c>
      <c r="S1900" s="8">
        <f t="shared" si="296"/>
        <v>12.5</v>
      </c>
      <c r="T1900" s="8">
        <f t="shared" si="297"/>
        <v>12.5</v>
      </c>
      <c r="U1900" s="7">
        <f t="shared" si="298"/>
        <v>12.5</v>
      </c>
      <c r="V1900" s="7">
        <f t="shared" si="299"/>
        <v>12.5</v>
      </c>
    </row>
    <row r="1901" spans="1:22" ht="13.5" x14ac:dyDescent="0.25">
      <c r="A1901" s="3">
        <f>RSI!A1901</f>
        <v>45071</v>
      </c>
      <c r="B1901" s="2">
        <f>RSI!B1901</f>
        <v>10.8614</v>
      </c>
      <c r="C1901" s="2">
        <f>RSI!I1901</f>
        <v>70.023440544267928</v>
      </c>
      <c r="D1901" s="2">
        <f>MACD!E1901</f>
        <v>-0.14435493585156323</v>
      </c>
      <c r="E1901" s="2">
        <f>MACD!F1901</f>
        <v>-0.23699043516379376</v>
      </c>
      <c r="F1901" s="2">
        <f>'Moving Avg'!D1901</f>
        <v>10.8614</v>
      </c>
      <c r="G1901" s="2">
        <f>'Moving Avg'!F1901</f>
        <v>10.642240000000003</v>
      </c>
      <c r="H1901" s="2">
        <f>'Moving Avg'!G1901</f>
        <v>10.384740000000001</v>
      </c>
      <c r="I1901" s="2">
        <f>'Moving Avg'!H1901</f>
        <v>10.003191999999997</v>
      </c>
      <c r="J1901" s="5" t="str">
        <f>OBV!F1901</f>
        <v>BULLISH</v>
      </c>
      <c r="K1901" s="5" t="str">
        <f>OBV!G1901</f>
        <v>STRONG</v>
      </c>
      <c r="L1901" s="5" t="str">
        <f>OBV!H1901</f>
        <v>CONFIRMED BULLISH</v>
      </c>
      <c r="M1901" s="7">
        <f t="shared" si="290"/>
        <v>0</v>
      </c>
      <c r="N1901" s="7">
        <f t="shared" si="291"/>
        <v>0</v>
      </c>
      <c r="O1901" s="7">
        <f t="shared" si="292"/>
        <v>50</v>
      </c>
      <c r="P1901" s="7">
        <f t="shared" si="293"/>
        <v>100</v>
      </c>
      <c r="Q1901" s="8">
        <f t="shared" si="294"/>
        <v>22.5</v>
      </c>
      <c r="R1901" s="8">
        <f t="shared" si="295"/>
        <v>42.5</v>
      </c>
      <c r="S1901" s="8">
        <f t="shared" si="296"/>
        <v>57.5</v>
      </c>
      <c r="T1901" s="8">
        <f t="shared" si="297"/>
        <v>37.5</v>
      </c>
      <c r="U1901" s="7">
        <f t="shared" si="298"/>
        <v>40.833333333333336</v>
      </c>
      <c r="V1901" s="7">
        <f t="shared" si="299"/>
        <v>40</v>
      </c>
    </row>
    <row r="1902" spans="1:22" ht="13.5" x14ac:dyDescent="0.25">
      <c r="A1902" s="3">
        <f>RSI!A1902</f>
        <v>45072</v>
      </c>
      <c r="B1902" s="2">
        <f>RSI!B1902</f>
        <v>10.8226</v>
      </c>
      <c r="C1902" s="2">
        <f>RSI!I1902</f>
        <v>66.058173087563603</v>
      </c>
      <c r="D1902" s="2">
        <f>MACD!E1902</f>
        <v>-9.9443995672846341E-2</v>
      </c>
      <c r="E1902" s="2">
        <f>MACD!F1902</f>
        <v>-0.20948114726560429</v>
      </c>
      <c r="F1902" s="2">
        <f>'Moving Avg'!D1902</f>
        <v>10.85364</v>
      </c>
      <c r="G1902" s="2">
        <f>'Moving Avg'!F1902</f>
        <v>10.677150000000001</v>
      </c>
      <c r="H1902" s="2">
        <f>'Moving Avg'!G1902</f>
        <v>10.403980000000001</v>
      </c>
      <c r="I1902" s="2">
        <f>'Moving Avg'!H1902</f>
        <v>10.008234499999997</v>
      </c>
      <c r="J1902" s="5" t="str">
        <f>OBV!F1902</f>
        <v>BEARISH</v>
      </c>
      <c r="K1902" s="5" t="str">
        <f>OBV!G1902</f>
        <v>WEAK</v>
      </c>
      <c r="L1902" s="5" t="str">
        <f>OBV!H1902</f>
        <v>CONFIRMED BEARISH</v>
      </c>
      <c r="M1902" s="7">
        <f t="shared" si="290"/>
        <v>25</v>
      </c>
      <c r="N1902" s="7">
        <f t="shared" si="291"/>
        <v>0</v>
      </c>
      <c r="O1902" s="7">
        <f t="shared" si="292"/>
        <v>50</v>
      </c>
      <c r="P1902" s="7">
        <f t="shared" si="293"/>
        <v>0</v>
      </c>
      <c r="Q1902" s="8">
        <f t="shared" si="294"/>
        <v>16.25</v>
      </c>
      <c r="R1902" s="8">
        <f t="shared" si="295"/>
        <v>22.5</v>
      </c>
      <c r="S1902" s="8">
        <f t="shared" si="296"/>
        <v>16.25</v>
      </c>
      <c r="T1902" s="8">
        <f t="shared" si="297"/>
        <v>18.75</v>
      </c>
      <c r="U1902" s="7">
        <f t="shared" si="298"/>
        <v>18.333333333333332</v>
      </c>
      <c r="V1902" s="7">
        <f t="shared" si="299"/>
        <v>18.4375</v>
      </c>
    </row>
    <row r="1903" spans="1:22" ht="13.5" x14ac:dyDescent="0.25">
      <c r="A1903" s="3">
        <f>RSI!A1903</f>
        <v>45075</v>
      </c>
      <c r="B1903" s="2">
        <f>RSI!B1903</f>
        <v>10.799300000000001</v>
      </c>
      <c r="C1903" s="2">
        <f>RSI!I1903</f>
        <v>63.724477515348568</v>
      </c>
      <c r="D1903" s="2">
        <f>MACD!E1903</f>
        <v>-6.0956005553649106E-2</v>
      </c>
      <c r="E1903" s="2">
        <f>MACD!F1903</f>
        <v>-0.17977611892321327</v>
      </c>
      <c r="F1903" s="2">
        <f>'Moving Avg'!D1903</f>
        <v>10.84122</v>
      </c>
      <c r="G1903" s="2">
        <f>'Moving Avg'!F1903</f>
        <v>10.708955</v>
      </c>
      <c r="H1903" s="2">
        <f>'Moving Avg'!G1903</f>
        <v>10.419806000000001</v>
      </c>
      <c r="I1903" s="2">
        <f>'Moving Avg'!H1903</f>
        <v>10.012966999999996</v>
      </c>
      <c r="J1903" s="5" t="str">
        <f>OBV!F1903</f>
        <v>BEARISH</v>
      </c>
      <c r="K1903" s="5" t="str">
        <f>OBV!G1903</f>
        <v>WEAK</v>
      </c>
      <c r="L1903" s="5" t="str">
        <f>OBV!H1903</f>
        <v>CONFIRMED BEARISH</v>
      </c>
      <c r="M1903" s="7">
        <f t="shared" si="290"/>
        <v>25</v>
      </c>
      <c r="N1903" s="7">
        <f t="shared" si="291"/>
        <v>0</v>
      </c>
      <c r="O1903" s="7">
        <f t="shared" si="292"/>
        <v>50</v>
      </c>
      <c r="P1903" s="7">
        <f t="shared" si="293"/>
        <v>0</v>
      </c>
      <c r="Q1903" s="8">
        <f t="shared" si="294"/>
        <v>16.25</v>
      </c>
      <c r="R1903" s="8">
        <f t="shared" si="295"/>
        <v>22.5</v>
      </c>
      <c r="S1903" s="8">
        <f t="shared" si="296"/>
        <v>16.25</v>
      </c>
      <c r="T1903" s="8">
        <f t="shared" si="297"/>
        <v>18.75</v>
      </c>
      <c r="U1903" s="7">
        <f t="shared" si="298"/>
        <v>18.333333333333332</v>
      </c>
      <c r="V1903" s="7">
        <f t="shared" si="299"/>
        <v>18.4375</v>
      </c>
    </row>
    <row r="1904" spans="1:22" ht="13.5" x14ac:dyDescent="0.25">
      <c r="A1904" s="3">
        <f>RSI!A1904</f>
        <v>45076</v>
      </c>
      <c r="B1904" s="2">
        <f>RSI!B1904</f>
        <v>10.8614</v>
      </c>
      <c r="C1904" s="2">
        <f>RSI!I1904</f>
        <v>67.064170971849862</v>
      </c>
      <c r="D1904" s="2">
        <f>MACD!E1904</f>
        <v>-2.2060788160503719E-2</v>
      </c>
      <c r="E1904" s="2">
        <f>MACD!F1904</f>
        <v>-0.14823305277067136</v>
      </c>
      <c r="F1904" s="2">
        <f>'Moving Avg'!D1904</f>
        <v>10.841220000000002</v>
      </c>
      <c r="G1904" s="2">
        <f>'Moving Avg'!F1904</f>
        <v>10.743865000000001</v>
      </c>
      <c r="H1904" s="2">
        <f>'Moving Avg'!G1904</f>
        <v>10.436874</v>
      </c>
      <c r="I1904" s="2">
        <f>'Moving Avg'!H1904</f>
        <v>10.017621999999994</v>
      </c>
      <c r="J1904" s="5" t="str">
        <f>OBV!F1904</f>
        <v>BEARISH</v>
      </c>
      <c r="K1904" s="5" t="str">
        <f>OBV!G1904</f>
        <v>WEAK</v>
      </c>
      <c r="L1904" s="5" t="str">
        <f>OBV!H1904</f>
        <v>NEUTRAL</v>
      </c>
      <c r="M1904" s="7">
        <f t="shared" si="290"/>
        <v>25</v>
      </c>
      <c r="N1904" s="7">
        <f t="shared" si="291"/>
        <v>0</v>
      </c>
      <c r="O1904" s="7">
        <f t="shared" si="292"/>
        <v>50</v>
      </c>
      <c r="P1904" s="7">
        <f t="shared" si="293"/>
        <v>0</v>
      </c>
      <c r="Q1904" s="8">
        <f t="shared" si="294"/>
        <v>16.25</v>
      </c>
      <c r="R1904" s="8">
        <f t="shared" si="295"/>
        <v>22.5</v>
      </c>
      <c r="S1904" s="8">
        <f t="shared" si="296"/>
        <v>16.25</v>
      </c>
      <c r="T1904" s="8">
        <f t="shared" si="297"/>
        <v>18.75</v>
      </c>
      <c r="U1904" s="7">
        <f t="shared" si="298"/>
        <v>18.333333333333332</v>
      </c>
      <c r="V1904" s="7">
        <f t="shared" si="299"/>
        <v>18.4375</v>
      </c>
    </row>
    <row r="1905" spans="1:22" ht="13.5" x14ac:dyDescent="0.25">
      <c r="A1905" s="3">
        <f>RSI!A1905</f>
        <v>45077</v>
      </c>
      <c r="B1905" s="2">
        <f>RSI!B1905</f>
        <v>10.8614</v>
      </c>
      <c r="C1905" s="2">
        <f>RSI!I1905</f>
        <v>67.064170971849862</v>
      </c>
      <c r="D1905" s="2">
        <f>MACD!E1905</f>
        <v>-2.3900533007967795E-3</v>
      </c>
      <c r="E1905" s="2">
        <f>MACD!F1905</f>
        <v>-0.11906445287669645</v>
      </c>
      <c r="F1905" s="2">
        <f>'Moving Avg'!D1905</f>
        <v>10.841220000000002</v>
      </c>
      <c r="G1905" s="2">
        <f>'Moving Avg'!F1905</f>
        <v>10.77955</v>
      </c>
      <c r="H1905" s="2">
        <f>'Moving Avg'!G1905</f>
        <v>10.453166000000001</v>
      </c>
      <c r="I1905" s="2">
        <f>'Moving Avg'!H1905</f>
        <v>10.022276999999995</v>
      </c>
      <c r="J1905" s="5" t="str">
        <f>OBV!F1905</f>
        <v>BEARISH</v>
      </c>
      <c r="K1905" s="5" t="str">
        <f>OBV!G1905</f>
        <v>WEAK</v>
      </c>
      <c r="L1905" s="5" t="str">
        <f>OBV!H1905</f>
        <v>NEUTRAL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0</v>
      </c>
      <c r="Q1905" s="8">
        <f t="shared" si="294"/>
        <v>16.25</v>
      </c>
      <c r="R1905" s="8">
        <f t="shared" si="295"/>
        <v>22.5</v>
      </c>
      <c r="S1905" s="8">
        <f t="shared" si="296"/>
        <v>16.25</v>
      </c>
      <c r="T1905" s="8">
        <f t="shared" si="297"/>
        <v>18.75</v>
      </c>
      <c r="U1905" s="7">
        <f t="shared" si="298"/>
        <v>18.333333333333332</v>
      </c>
      <c r="V1905" s="7">
        <f t="shared" si="299"/>
        <v>18.4375</v>
      </c>
    </row>
    <row r="1906" spans="1:22" ht="13.5" x14ac:dyDescent="0.25">
      <c r="A1906" s="3">
        <f>RSI!A1906</f>
        <v>45078</v>
      </c>
      <c r="B1906" s="2">
        <f>RSI!B1906</f>
        <v>10.8614</v>
      </c>
      <c r="C1906" s="2">
        <f>RSI!I1906</f>
        <v>67.064170971849862</v>
      </c>
      <c r="D1906" s="2">
        <f>MACD!E1906</f>
        <v>1.184872817960958E-2</v>
      </c>
      <c r="E1906" s="2">
        <f>MACD!F1906</f>
        <v>-9.2881816665435254E-2</v>
      </c>
      <c r="F1906" s="2">
        <f>'Moving Avg'!D1906</f>
        <v>10.841220000000002</v>
      </c>
      <c r="G1906" s="2">
        <f>'Moving Avg'!F1906</f>
        <v>10.81446</v>
      </c>
      <c r="H1906" s="2">
        <f>'Moving Avg'!G1906</f>
        <v>10.462476000000002</v>
      </c>
      <c r="I1906" s="2">
        <f>'Moving Avg'!H1906</f>
        <v>10.026931999999995</v>
      </c>
      <c r="J1906" s="5" t="str">
        <f>OBV!F1906</f>
        <v>BEARISH</v>
      </c>
      <c r="K1906" s="5" t="str">
        <f>OBV!G1906</f>
        <v>WEAK</v>
      </c>
      <c r="L1906" s="5" t="str">
        <f>OBV!H1906</f>
        <v>NEUTRAL</v>
      </c>
      <c r="M1906" s="7">
        <f t="shared" si="290"/>
        <v>25</v>
      </c>
      <c r="N1906" s="7">
        <f t="shared" si="291"/>
        <v>0</v>
      </c>
      <c r="O1906" s="7">
        <f t="shared" si="292"/>
        <v>50</v>
      </c>
      <c r="P1906" s="7">
        <f t="shared" si="293"/>
        <v>0</v>
      </c>
      <c r="Q1906" s="8">
        <f t="shared" si="294"/>
        <v>16.25</v>
      </c>
      <c r="R1906" s="8">
        <f t="shared" si="295"/>
        <v>22.5</v>
      </c>
      <c r="S1906" s="8">
        <f t="shared" si="296"/>
        <v>16.25</v>
      </c>
      <c r="T1906" s="8">
        <f t="shared" si="297"/>
        <v>18.75</v>
      </c>
      <c r="U1906" s="7">
        <f t="shared" si="298"/>
        <v>18.333333333333332</v>
      </c>
      <c r="V1906" s="7">
        <f t="shared" si="299"/>
        <v>18.4375</v>
      </c>
    </row>
    <row r="1907" spans="1:22" ht="13.5" x14ac:dyDescent="0.25">
      <c r="A1907" s="3">
        <f>RSI!A1907</f>
        <v>45079</v>
      </c>
      <c r="B1907" s="2">
        <f>RSI!B1907</f>
        <v>10.8614</v>
      </c>
      <c r="C1907" s="2">
        <f>RSI!I1907</f>
        <v>67.064170971849848</v>
      </c>
      <c r="D1907" s="2">
        <f>MACD!E1907</f>
        <v>2.3980551525458083E-2</v>
      </c>
      <c r="E1907" s="2">
        <f>MACD!F1907</f>
        <v>-6.9509343027256601E-2</v>
      </c>
      <c r="F1907" s="2">
        <f>'Moving Avg'!D1907</f>
        <v>10.848980000000001</v>
      </c>
      <c r="G1907" s="2">
        <f>'Moving Avg'!F1907</f>
        <v>10.850145000000001</v>
      </c>
      <c r="H1907" s="2">
        <f>'Moving Avg'!G1907</f>
        <v>10.474888</v>
      </c>
      <c r="I1907" s="2">
        <f>'Moving Avg'!H1907</f>
        <v>10.031586999999995</v>
      </c>
      <c r="J1907" s="5" t="str">
        <f>OBV!F1907</f>
        <v>BULLISH</v>
      </c>
      <c r="K1907" s="5" t="str">
        <f>OBV!G1907</f>
        <v>STRONG</v>
      </c>
      <c r="L1907" s="5" t="str">
        <f>OBV!H1907</f>
        <v>CONFIRMED BULLISH</v>
      </c>
      <c r="M1907" s="7">
        <f t="shared" si="290"/>
        <v>25</v>
      </c>
      <c r="N1907" s="7">
        <f t="shared" si="291"/>
        <v>0</v>
      </c>
      <c r="O1907" s="7">
        <f t="shared" si="292"/>
        <v>50</v>
      </c>
      <c r="P1907" s="7">
        <f t="shared" si="293"/>
        <v>100</v>
      </c>
      <c r="Q1907" s="8">
        <f t="shared" si="294"/>
        <v>31.25</v>
      </c>
      <c r="R1907" s="8">
        <f t="shared" si="295"/>
        <v>47.5</v>
      </c>
      <c r="S1907" s="8">
        <f t="shared" si="296"/>
        <v>61.25</v>
      </c>
      <c r="T1907" s="8">
        <f t="shared" si="297"/>
        <v>43.75</v>
      </c>
      <c r="U1907" s="7">
        <f t="shared" si="298"/>
        <v>46.666666666666664</v>
      </c>
      <c r="V1907" s="7">
        <f t="shared" si="299"/>
        <v>45.9375</v>
      </c>
    </row>
    <row r="1908" spans="1:22" ht="13.5" x14ac:dyDescent="0.25">
      <c r="A1908" s="3">
        <f>RSI!A1908</f>
        <v>45082</v>
      </c>
      <c r="B1908" s="2">
        <f>RSI!B1908</f>
        <v>10.8614</v>
      </c>
      <c r="C1908" s="2">
        <f>RSI!I1908</f>
        <v>67.064170971849862</v>
      </c>
      <c r="D1908" s="2">
        <f>MACD!E1908</f>
        <v>3.3212258687870033E-2</v>
      </c>
      <c r="E1908" s="2">
        <f>MACD!F1908</f>
        <v>-4.8965022684231273E-2</v>
      </c>
      <c r="F1908" s="2">
        <f>'Moving Avg'!D1908</f>
        <v>10.8614</v>
      </c>
      <c r="G1908" s="2">
        <f>'Moving Avg'!F1908</f>
        <v>10.855965000000001</v>
      </c>
      <c r="H1908" s="2">
        <f>'Moving Avg'!G1908</f>
        <v>10.485750000000001</v>
      </c>
      <c r="I1908" s="2">
        <f>'Moving Avg'!H1908</f>
        <v>10.036435999999995</v>
      </c>
      <c r="J1908" s="5" t="str">
        <f>OBV!F1908</f>
        <v>BULLISH</v>
      </c>
      <c r="K1908" s="5" t="str">
        <f>OBV!G1908</f>
        <v>STRONG</v>
      </c>
      <c r="L1908" s="5" t="str">
        <f>OBV!H1908</f>
        <v>CONFIRMED BULLISH</v>
      </c>
      <c r="M1908" s="7">
        <f t="shared" si="290"/>
        <v>25</v>
      </c>
      <c r="N1908" s="7">
        <f t="shared" si="291"/>
        <v>0</v>
      </c>
      <c r="O1908" s="7">
        <f t="shared" si="292"/>
        <v>50</v>
      </c>
      <c r="P1908" s="7">
        <f t="shared" si="293"/>
        <v>100</v>
      </c>
      <c r="Q1908" s="8">
        <f t="shared" si="294"/>
        <v>31.25</v>
      </c>
      <c r="R1908" s="8">
        <f t="shared" si="295"/>
        <v>47.5</v>
      </c>
      <c r="S1908" s="8">
        <f t="shared" si="296"/>
        <v>61.25</v>
      </c>
      <c r="T1908" s="8">
        <f t="shared" si="297"/>
        <v>43.75</v>
      </c>
      <c r="U1908" s="7">
        <f t="shared" si="298"/>
        <v>46.666666666666664</v>
      </c>
      <c r="V1908" s="7">
        <f t="shared" si="299"/>
        <v>45.9375</v>
      </c>
    </row>
    <row r="1909" spans="1:22" ht="13.5" x14ac:dyDescent="0.25">
      <c r="A1909" s="3">
        <f>RSI!A1909</f>
        <v>45083</v>
      </c>
      <c r="B1909" s="2">
        <f>RSI!B1909</f>
        <v>10.9312</v>
      </c>
      <c r="C1909" s="2">
        <f>RSI!I1909</f>
        <v>71.357473499635717</v>
      </c>
      <c r="D1909" s="2">
        <f>MACD!E1909</f>
        <v>3.4896220040893766E-2</v>
      </c>
      <c r="E1909" s="2">
        <f>MACD!F1909</f>
        <v>-3.2192774139206272E-2</v>
      </c>
      <c r="F1909" s="2">
        <f>'Moving Avg'!D1909</f>
        <v>10.875360000000001</v>
      </c>
      <c r="G1909" s="2">
        <f>'Moving Avg'!F1909</f>
        <v>10.863334999999999</v>
      </c>
      <c r="H1909" s="2">
        <f>'Moving Avg'!G1909</f>
        <v>10.497076</v>
      </c>
      <c r="I1909" s="2">
        <f>'Moving Avg'!H1909</f>
        <v>10.041633999999995</v>
      </c>
      <c r="J1909" s="5" t="str">
        <f>OBV!F1909</f>
        <v>BULLISH</v>
      </c>
      <c r="K1909" s="5" t="str">
        <f>OBV!G1909</f>
        <v>STRONG</v>
      </c>
      <c r="L1909" s="5" t="str">
        <f>OBV!H1909</f>
        <v>CONFIRMED BULLISH</v>
      </c>
      <c r="M1909" s="7">
        <f t="shared" si="290"/>
        <v>0</v>
      </c>
      <c r="N1909" s="7">
        <f t="shared" si="291"/>
        <v>0</v>
      </c>
      <c r="O1909" s="7">
        <f t="shared" si="292"/>
        <v>50</v>
      </c>
      <c r="P1909" s="7">
        <f t="shared" si="293"/>
        <v>100</v>
      </c>
      <c r="Q1909" s="8">
        <f t="shared" si="294"/>
        <v>22.5</v>
      </c>
      <c r="R1909" s="8">
        <f t="shared" si="295"/>
        <v>42.5</v>
      </c>
      <c r="S1909" s="8">
        <f t="shared" si="296"/>
        <v>57.5</v>
      </c>
      <c r="T1909" s="8">
        <f t="shared" si="297"/>
        <v>37.5</v>
      </c>
      <c r="U1909" s="7">
        <f t="shared" si="298"/>
        <v>40.833333333333336</v>
      </c>
      <c r="V1909" s="7">
        <f t="shared" si="299"/>
        <v>40</v>
      </c>
    </row>
    <row r="1910" spans="1:22" ht="13.5" x14ac:dyDescent="0.25">
      <c r="A1910" s="3">
        <f>RSI!A1910</f>
        <v>45084</v>
      </c>
      <c r="B1910" s="2">
        <f>RSI!B1910</f>
        <v>10.783799999999999</v>
      </c>
      <c r="C1910" s="2">
        <f>RSI!I1910</f>
        <v>55.040720271822074</v>
      </c>
      <c r="D1910" s="2">
        <f>MACD!E1910</f>
        <v>4.5940962183111722E-2</v>
      </c>
      <c r="E1910" s="2">
        <f>MACD!F1910</f>
        <v>-1.6566026874742672E-2</v>
      </c>
      <c r="F1910" s="2">
        <f>'Moving Avg'!D1910</f>
        <v>10.85984</v>
      </c>
      <c r="G1910" s="2">
        <f>'Moving Avg'!F1910</f>
        <v>10.859455000000001</v>
      </c>
      <c r="H1910" s="2">
        <f>'Moving Avg'!G1910</f>
        <v>10.500800000000003</v>
      </c>
      <c r="I1910" s="2">
        <f>'Moving Avg'!H1910</f>
        <v>10.046094999999996</v>
      </c>
      <c r="J1910" s="5" t="str">
        <f>OBV!F1910</f>
        <v>BULLISH</v>
      </c>
      <c r="K1910" s="5" t="str">
        <f>OBV!G1910</f>
        <v>STRONG</v>
      </c>
      <c r="L1910" s="5" t="str">
        <f>OBV!H1910</f>
        <v>BULLISH DIVERGENCE</v>
      </c>
      <c r="M1910" s="7">
        <f t="shared" si="290"/>
        <v>25</v>
      </c>
      <c r="N1910" s="7">
        <f t="shared" si="291"/>
        <v>0</v>
      </c>
      <c r="O1910" s="7">
        <f t="shared" si="292"/>
        <v>50</v>
      </c>
      <c r="P1910" s="7">
        <f t="shared" si="293"/>
        <v>83</v>
      </c>
      <c r="Q1910" s="8">
        <f t="shared" si="294"/>
        <v>28.7</v>
      </c>
      <c r="R1910" s="8">
        <f t="shared" si="295"/>
        <v>43.25</v>
      </c>
      <c r="S1910" s="8">
        <f t="shared" si="296"/>
        <v>53.6</v>
      </c>
      <c r="T1910" s="8">
        <f t="shared" si="297"/>
        <v>39.5</v>
      </c>
      <c r="U1910" s="7">
        <f t="shared" si="298"/>
        <v>41.85</v>
      </c>
      <c r="V1910" s="7">
        <f t="shared" si="299"/>
        <v>41.262500000000003</v>
      </c>
    </row>
    <row r="1911" spans="1:22" ht="13.5" x14ac:dyDescent="0.25">
      <c r="A1911" s="3">
        <f>RSI!A1911</f>
        <v>45085</v>
      </c>
      <c r="B1911" s="2">
        <f>RSI!B1911</f>
        <v>10.8924</v>
      </c>
      <c r="C1911" s="2">
        <f>RSI!I1911</f>
        <v>61.945062616132709</v>
      </c>
      <c r="D1911" s="2">
        <f>MACD!E1911</f>
        <v>4.6910592497576786E-2</v>
      </c>
      <c r="E1911" s="2">
        <f>MACD!F1911</f>
        <v>-3.8707030002787801E-3</v>
      </c>
      <c r="F1911" s="2">
        <f>'Moving Avg'!D1911</f>
        <v>10.86604</v>
      </c>
      <c r="G1911" s="2">
        <f>'Moving Avg'!F1911</f>
        <v>10.861005</v>
      </c>
      <c r="H1911" s="2">
        <f>'Moving Avg'!G1911</f>
        <v>10.509178000000002</v>
      </c>
      <c r="I1911" s="2">
        <f>'Moving Avg'!H1911</f>
        <v>10.051098999999995</v>
      </c>
      <c r="J1911" s="5" t="str">
        <f>OBV!F1911</f>
        <v>BULLISH</v>
      </c>
      <c r="K1911" s="5" t="str">
        <f>OBV!G1911</f>
        <v>STRONG</v>
      </c>
      <c r="L1911" s="5" t="str">
        <f>OBV!H1911</f>
        <v>CONFIRMED BULLISH</v>
      </c>
      <c r="M1911" s="7">
        <f t="shared" si="290"/>
        <v>25</v>
      </c>
      <c r="N1911" s="7">
        <f t="shared" si="291"/>
        <v>0</v>
      </c>
      <c r="O1911" s="7">
        <f t="shared" si="292"/>
        <v>50</v>
      </c>
      <c r="P1911" s="7">
        <f t="shared" si="293"/>
        <v>100</v>
      </c>
      <c r="Q1911" s="8">
        <f t="shared" si="294"/>
        <v>31.25</v>
      </c>
      <c r="R1911" s="8">
        <f t="shared" si="295"/>
        <v>47.5</v>
      </c>
      <c r="S1911" s="8">
        <f t="shared" si="296"/>
        <v>61.25</v>
      </c>
      <c r="T1911" s="8">
        <f t="shared" si="297"/>
        <v>43.75</v>
      </c>
      <c r="U1911" s="7">
        <f t="shared" si="298"/>
        <v>46.666666666666664</v>
      </c>
      <c r="V1911" s="7">
        <f t="shared" si="299"/>
        <v>45.9375</v>
      </c>
    </row>
    <row r="1912" spans="1:22" ht="13.5" x14ac:dyDescent="0.25">
      <c r="A1912" s="3">
        <f>RSI!A1912</f>
        <v>45086</v>
      </c>
      <c r="B1912" s="2">
        <f>RSI!B1912</f>
        <v>10.8614</v>
      </c>
      <c r="C1912" s="2">
        <f>RSI!I1912</f>
        <v>59.152563190956279</v>
      </c>
      <c r="D1912" s="2">
        <f>MACD!E1912</f>
        <v>4.3109469894979213E-2</v>
      </c>
      <c r="E1912" s="2">
        <f>MACD!F1912</f>
        <v>5.5253315787728192E-3</v>
      </c>
      <c r="F1912" s="2">
        <f>'Moving Avg'!D1912</f>
        <v>10.866040000000002</v>
      </c>
      <c r="G1912" s="2">
        <f>'Moving Avg'!F1912</f>
        <v>10.861005</v>
      </c>
      <c r="H1912" s="2">
        <f>'Moving Avg'!G1912</f>
        <v>10.516936000000001</v>
      </c>
      <c r="I1912" s="2">
        <f>'Moving Avg'!H1912</f>
        <v>10.055753999999995</v>
      </c>
      <c r="J1912" s="5" t="str">
        <f>OBV!F1912</f>
        <v>BULLISH</v>
      </c>
      <c r="K1912" s="5" t="str">
        <f>OBV!G1912</f>
        <v>STRONG</v>
      </c>
      <c r="L1912" s="5" t="str">
        <f>OBV!H1912</f>
        <v>NEUTRAL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66</v>
      </c>
      <c r="Q1912" s="8">
        <f t="shared" si="294"/>
        <v>26.15</v>
      </c>
      <c r="R1912" s="8">
        <f t="shared" si="295"/>
        <v>39</v>
      </c>
      <c r="S1912" s="8">
        <f t="shared" si="296"/>
        <v>45.95</v>
      </c>
      <c r="T1912" s="8">
        <f t="shared" si="297"/>
        <v>35.25</v>
      </c>
      <c r="U1912" s="7">
        <f t="shared" si="298"/>
        <v>37.033333333333339</v>
      </c>
      <c r="V1912" s="7">
        <f t="shared" si="299"/>
        <v>36.587500000000006</v>
      </c>
    </row>
    <row r="1913" spans="1:22" ht="13.5" x14ac:dyDescent="0.25">
      <c r="A1913" s="3">
        <f>RSI!A1913</f>
        <v>45089</v>
      </c>
      <c r="B1913" s="2">
        <f>RSI!B1913</f>
        <v>10.8614</v>
      </c>
      <c r="C1913" s="2">
        <f>RSI!I1913</f>
        <v>59.152563190956279</v>
      </c>
      <c r="D1913" s="2">
        <f>MACD!E1913</f>
        <v>3.5613325748839131E-2</v>
      </c>
      <c r="E1913" s="2">
        <f>MACD!F1913</f>
        <v>1.1542930412786083E-2</v>
      </c>
      <c r="F1913" s="2">
        <f>'Moving Avg'!D1913</f>
        <v>10.866040000000002</v>
      </c>
      <c r="G1913" s="2">
        <f>'Moving Avg'!F1913</f>
        <v>10.861005</v>
      </c>
      <c r="H1913" s="2">
        <f>'Moving Avg'!G1913</f>
        <v>10.524694</v>
      </c>
      <c r="I1913" s="2">
        <f>'Moving Avg'!H1913</f>
        <v>10.059671999999996</v>
      </c>
      <c r="J1913" s="5" t="str">
        <f>OBV!F1913</f>
        <v>BULLISH</v>
      </c>
      <c r="K1913" s="5" t="str">
        <f>OBV!G1913</f>
        <v>STRONG</v>
      </c>
      <c r="L1913" s="5" t="str">
        <f>OBV!H1913</f>
        <v>NEUTRAL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66</v>
      </c>
      <c r="Q1913" s="8">
        <f t="shared" si="294"/>
        <v>26.15</v>
      </c>
      <c r="R1913" s="8">
        <f t="shared" si="295"/>
        <v>39</v>
      </c>
      <c r="S1913" s="8">
        <f t="shared" si="296"/>
        <v>45.95</v>
      </c>
      <c r="T1913" s="8">
        <f t="shared" si="297"/>
        <v>35.25</v>
      </c>
      <c r="U1913" s="7">
        <f t="shared" si="298"/>
        <v>37.033333333333339</v>
      </c>
      <c r="V1913" s="7">
        <f t="shared" si="299"/>
        <v>36.587500000000006</v>
      </c>
    </row>
    <row r="1914" spans="1:22" ht="13.5" x14ac:dyDescent="0.25">
      <c r="A1914" s="3">
        <f>RSI!A1914</f>
        <v>45090</v>
      </c>
      <c r="B1914" s="2">
        <f>RSI!B1914</f>
        <v>10.8614</v>
      </c>
      <c r="C1914" s="2">
        <f>RSI!I1914</f>
        <v>59.152563190956279</v>
      </c>
      <c r="D1914" s="2">
        <f>MACD!E1914</f>
        <v>3.8180582320965328E-2</v>
      </c>
      <c r="E1914" s="2">
        <f>MACD!F1914</f>
        <v>1.6870460794421935E-2</v>
      </c>
      <c r="F1914" s="2">
        <f>'Moving Avg'!D1914</f>
        <v>10.852080000000001</v>
      </c>
      <c r="G1914" s="2">
        <f>'Moving Avg'!F1914</f>
        <v>10.857125000000002</v>
      </c>
      <c r="H1914" s="2">
        <f>'Moving Avg'!G1914</f>
        <v>10.532608</v>
      </c>
      <c r="I1914" s="2">
        <f>'Moving Avg'!H1914</f>
        <v>10.063589999999994</v>
      </c>
      <c r="J1914" s="5" t="str">
        <f>OBV!F1914</f>
        <v>BEARISH</v>
      </c>
      <c r="K1914" s="5" t="str">
        <f>OBV!G1914</f>
        <v>WEAK</v>
      </c>
      <c r="L1914" s="5" t="str">
        <f>OBV!H1914</f>
        <v>CONFIRMED BEARISH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0</v>
      </c>
      <c r="Q1914" s="8">
        <f t="shared" si="294"/>
        <v>16.25</v>
      </c>
      <c r="R1914" s="8">
        <f t="shared" si="295"/>
        <v>22.5</v>
      </c>
      <c r="S1914" s="8">
        <f t="shared" si="296"/>
        <v>16.25</v>
      </c>
      <c r="T1914" s="8">
        <f t="shared" si="297"/>
        <v>18.75</v>
      </c>
      <c r="U1914" s="7">
        <f t="shared" si="298"/>
        <v>18.333333333333332</v>
      </c>
      <c r="V1914" s="7">
        <f t="shared" si="299"/>
        <v>18.4375</v>
      </c>
    </row>
    <row r="1915" spans="1:22" ht="13.5" x14ac:dyDescent="0.25">
      <c r="A1915" s="3">
        <f>RSI!A1915</f>
        <v>45091</v>
      </c>
      <c r="B1915" s="2">
        <f>RSI!B1915</f>
        <v>10.8614</v>
      </c>
      <c r="C1915" s="2">
        <f>RSI!I1915</f>
        <v>59.152563190956279</v>
      </c>
      <c r="D1915" s="2">
        <f>MACD!E1915</f>
        <v>3.9756859323958338E-2</v>
      </c>
      <c r="E1915" s="2">
        <f>MACD!F1915</f>
        <v>2.1447740500329215E-2</v>
      </c>
      <c r="F1915" s="2">
        <f>'Moving Avg'!D1915</f>
        <v>10.867600000000001</v>
      </c>
      <c r="G1915" s="2">
        <f>'Moving Avg'!F1915</f>
        <v>10.857125000000002</v>
      </c>
      <c r="H1915" s="2">
        <f>'Moving Avg'!G1915</f>
        <v>10.540366000000001</v>
      </c>
      <c r="I1915" s="2">
        <f>'Moving Avg'!H1915</f>
        <v>10.067507999999993</v>
      </c>
      <c r="J1915" s="5" t="str">
        <f>OBV!F1915</f>
        <v>BEARISH</v>
      </c>
      <c r="K1915" s="5" t="str">
        <f>OBV!G1915</f>
        <v>WEAK</v>
      </c>
      <c r="L1915" s="5" t="str">
        <f>OBV!H1915</f>
        <v>BEARISH DIVERGENCE</v>
      </c>
      <c r="M1915" s="7">
        <f t="shared" si="290"/>
        <v>25</v>
      </c>
      <c r="N1915" s="7">
        <f t="shared" si="291"/>
        <v>0</v>
      </c>
      <c r="O1915" s="7">
        <f t="shared" si="292"/>
        <v>50</v>
      </c>
      <c r="P1915" s="7">
        <f t="shared" si="293"/>
        <v>0</v>
      </c>
      <c r="Q1915" s="8">
        <f t="shared" si="294"/>
        <v>16.25</v>
      </c>
      <c r="R1915" s="8">
        <f t="shared" si="295"/>
        <v>22.5</v>
      </c>
      <c r="S1915" s="8">
        <f t="shared" si="296"/>
        <v>16.25</v>
      </c>
      <c r="T1915" s="8">
        <f t="shared" si="297"/>
        <v>18.75</v>
      </c>
      <c r="U1915" s="7">
        <f t="shared" si="298"/>
        <v>18.333333333333332</v>
      </c>
      <c r="V1915" s="7">
        <f t="shared" si="299"/>
        <v>18.4375</v>
      </c>
    </row>
    <row r="1916" spans="1:22" ht="13.5" x14ac:dyDescent="0.25">
      <c r="A1916" s="3">
        <f>RSI!A1916</f>
        <v>45092</v>
      </c>
      <c r="B1916" s="2">
        <f>RSI!B1916</f>
        <v>10.8614</v>
      </c>
      <c r="C1916" s="2">
        <f>RSI!I1916</f>
        <v>59.152563190956272</v>
      </c>
      <c r="D1916" s="2">
        <f>MACD!E1916</f>
        <v>4.0538764561928176E-2</v>
      </c>
      <c r="E1916" s="2">
        <f>MACD!F1916</f>
        <v>2.5265945312649009E-2</v>
      </c>
      <c r="F1916" s="2">
        <f>'Moving Avg'!D1916</f>
        <v>10.8614</v>
      </c>
      <c r="G1916" s="2">
        <f>'Moving Avg'!F1916</f>
        <v>10.857515000000001</v>
      </c>
      <c r="H1916" s="2">
        <f>'Moving Avg'!G1916</f>
        <v>10.548900000000001</v>
      </c>
      <c r="I1916" s="2">
        <f>'Moving Avg'!H1916</f>
        <v>10.069873999999993</v>
      </c>
      <c r="J1916" s="5" t="str">
        <f>OBV!F1916</f>
        <v>BEARISH</v>
      </c>
      <c r="K1916" s="5" t="str">
        <f>OBV!G1916</f>
        <v>WEAK</v>
      </c>
      <c r="L1916" s="5" t="str">
        <f>OBV!H1916</f>
        <v>CONFIRMED BEARISH</v>
      </c>
      <c r="M1916" s="7">
        <f t="shared" si="290"/>
        <v>25</v>
      </c>
      <c r="N1916" s="7">
        <f t="shared" si="291"/>
        <v>0</v>
      </c>
      <c r="O1916" s="7">
        <f t="shared" si="292"/>
        <v>50</v>
      </c>
      <c r="P1916" s="7">
        <f t="shared" si="293"/>
        <v>0</v>
      </c>
      <c r="Q1916" s="8">
        <f t="shared" si="294"/>
        <v>16.25</v>
      </c>
      <c r="R1916" s="8">
        <f t="shared" si="295"/>
        <v>22.5</v>
      </c>
      <c r="S1916" s="8">
        <f t="shared" si="296"/>
        <v>16.25</v>
      </c>
      <c r="T1916" s="8">
        <f t="shared" si="297"/>
        <v>18.75</v>
      </c>
      <c r="U1916" s="7">
        <f t="shared" si="298"/>
        <v>18.333333333333332</v>
      </c>
      <c r="V1916" s="7">
        <f t="shared" si="299"/>
        <v>18.4375</v>
      </c>
    </row>
    <row r="1917" spans="1:22" ht="13.5" x14ac:dyDescent="0.25">
      <c r="A1917" s="3">
        <f>RSI!A1917</f>
        <v>45093</v>
      </c>
      <c r="B1917" s="2">
        <f>RSI!B1917</f>
        <v>11.3657</v>
      </c>
      <c r="C1917" s="2">
        <f>RSI!I1917</f>
        <v>80.193024364860008</v>
      </c>
      <c r="D1917" s="2">
        <f>MACD!E1917</f>
        <v>3.3338326023670817E-3</v>
      </c>
      <c r="E1917" s="2">
        <f>MACD!F1917</f>
        <v>2.0879522770592625E-2</v>
      </c>
      <c r="F1917" s="2">
        <f>'Moving Avg'!D1917</f>
        <v>10.962260000000001</v>
      </c>
      <c r="G1917" s="2">
        <f>'Moving Avg'!F1917</f>
        <v>10.88273</v>
      </c>
      <c r="H1917" s="2">
        <f>'Moving Avg'!G1917</f>
        <v>10.568296</v>
      </c>
      <c r="I1917" s="2">
        <f>'Moving Avg'!H1917</f>
        <v>10.074761499999992</v>
      </c>
      <c r="J1917" s="5" t="str">
        <f>OBV!F1917</f>
        <v>BULLISH</v>
      </c>
      <c r="K1917" s="5" t="str">
        <f>OBV!G1917</f>
        <v>STRONG</v>
      </c>
      <c r="L1917" s="5" t="str">
        <f>OBV!H1917</f>
        <v>CONFIRMED BULLISH</v>
      </c>
      <c r="M1917" s="7">
        <f t="shared" si="290"/>
        <v>0</v>
      </c>
      <c r="N1917" s="7">
        <f t="shared" si="291"/>
        <v>45</v>
      </c>
      <c r="O1917" s="7">
        <f t="shared" si="292"/>
        <v>50</v>
      </c>
      <c r="P1917" s="7">
        <f t="shared" si="293"/>
        <v>100</v>
      </c>
      <c r="Q1917" s="8">
        <f t="shared" si="294"/>
        <v>38.25</v>
      </c>
      <c r="R1917" s="8">
        <f t="shared" si="295"/>
        <v>51.5</v>
      </c>
      <c r="S1917" s="8">
        <f t="shared" si="296"/>
        <v>64.25</v>
      </c>
      <c r="T1917" s="8">
        <f t="shared" si="297"/>
        <v>48.75</v>
      </c>
      <c r="U1917" s="7">
        <f t="shared" si="298"/>
        <v>51.333333333333336</v>
      </c>
      <c r="V1917" s="7">
        <f t="shared" si="299"/>
        <v>50.6875</v>
      </c>
    </row>
    <row r="1918" spans="1:22" ht="13.5" x14ac:dyDescent="0.25">
      <c r="A1918" s="3">
        <f>RSI!A1918</f>
        <v>45096</v>
      </c>
      <c r="B1918" s="2">
        <f>RSI!B1918</f>
        <v>11.303599999999999</v>
      </c>
      <c r="C1918" s="2">
        <f>RSI!I1918</f>
        <v>75.065384957347959</v>
      </c>
      <c r="D1918" s="2">
        <f>MACD!E1918</f>
        <v>-2.7000331555150581E-2</v>
      </c>
      <c r="E1918" s="2">
        <f>MACD!F1918</f>
        <v>1.1303551905443986E-2</v>
      </c>
      <c r="F1918" s="2">
        <f>'Moving Avg'!D1918</f>
        <v>11.050700000000001</v>
      </c>
      <c r="G1918" s="2">
        <f>'Moving Avg'!F1918</f>
        <v>10.904840000000002</v>
      </c>
      <c r="H1918" s="2">
        <f>'Moving Avg'!G1918</f>
        <v>10.588778000000001</v>
      </c>
      <c r="I1918" s="2">
        <f>'Moving Avg'!H1918</f>
        <v>10.079299999999993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  <c r="M1918" s="7">
        <f t="shared" si="290"/>
        <v>0</v>
      </c>
      <c r="N1918" s="7">
        <f t="shared" si="291"/>
        <v>100</v>
      </c>
      <c r="O1918" s="7">
        <f t="shared" si="292"/>
        <v>50</v>
      </c>
      <c r="P1918" s="7">
        <f t="shared" si="293"/>
        <v>100</v>
      </c>
      <c r="Q1918" s="8">
        <f t="shared" si="294"/>
        <v>57.5</v>
      </c>
      <c r="R1918" s="8">
        <f t="shared" si="295"/>
        <v>62.5</v>
      </c>
      <c r="S1918" s="8">
        <f t="shared" si="296"/>
        <v>72.5</v>
      </c>
      <c r="T1918" s="8">
        <f t="shared" si="297"/>
        <v>62.5</v>
      </c>
      <c r="U1918" s="7">
        <f t="shared" si="298"/>
        <v>64.166666666666671</v>
      </c>
      <c r="V1918" s="7">
        <f t="shared" si="299"/>
        <v>63.75</v>
      </c>
    </row>
    <row r="1919" spans="1:22" ht="13.5" x14ac:dyDescent="0.25">
      <c r="A1919" s="3">
        <f>RSI!A1919</f>
        <v>45097</v>
      </c>
      <c r="B1919" s="2">
        <f>RSI!B1919</f>
        <v>11.303599999999999</v>
      </c>
      <c r="C1919" s="2">
        <f>RSI!I1919</f>
        <v>75.065384957347959</v>
      </c>
      <c r="D1919" s="2">
        <f>MACD!E1919</f>
        <v>-4.4759573199300462E-2</v>
      </c>
      <c r="E1919" s="2">
        <f>MACD!F1919</f>
        <v>9.092688449509681E-5</v>
      </c>
      <c r="F1919" s="2">
        <f>'Moving Avg'!D1919</f>
        <v>11.139140000000001</v>
      </c>
      <c r="G1919" s="2">
        <f>'Moving Avg'!F1919</f>
        <v>10.926950000000001</v>
      </c>
      <c r="H1919" s="2">
        <f>'Moving Avg'!G1919</f>
        <v>10.609259999999999</v>
      </c>
      <c r="I1919" s="2">
        <f>'Moving Avg'!H1919</f>
        <v>10.083838499999992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  <c r="M1919" s="7">
        <f t="shared" si="290"/>
        <v>0</v>
      </c>
      <c r="N1919" s="7">
        <f t="shared" si="291"/>
        <v>100</v>
      </c>
      <c r="O1919" s="7">
        <f t="shared" si="292"/>
        <v>50</v>
      </c>
      <c r="P1919" s="7">
        <f t="shared" si="293"/>
        <v>100</v>
      </c>
      <c r="Q1919" s="8">
        <f t="shared" si="294"/>
        <v>57.5</v>
      </c>
      <c r="R1919" s="8">
        <f t="shared" si="295"/>
        <v>62.5</v>
      </c>
      <c r="S1919" s="8">
        <f t="shared" si="296"/>
        <v>72.5</v>
      </c>
      <c r="T1919" s="8">
        <f t="shared" si="297"/>
        <v>62.5</v>
      </c>
      <c r="U1919" s="7">
        <f t="shared" si="298"/>
        <v>64.166666666666671</v>
      </c>
      <c r="V1919" s="7">
        <f t="shared" si="299"/>
        <v>63.75</v>
      </c>
    </row>
    <row r="1920" spans="1:22" ht="13.5" x14ac:dyDescent="0.25">
      <c r="A1920" s="3">
        <f>RSI!A1920</f>
        <v>45098</v>
      </c>
      <c r="B1920" s="2">
        <f>RSI!B1920</f>
        <v>11.1717</v>
      </c>
      <c r="C1920" s="2">
        <f>RSI!I1920</f>
        <v>64.850839438061769</v>
      </c>
      <c r="D1920" s="2">
        <f>MACD!E1920</f>
        <v>-7.5313855704553845E-2</v>
      </c>
      <c r="E1920" s="2">
        <f>MACD!F1920</f>
        <v>-1.4990029633314693E-2</v>
      </c>
      <c r="F1920" s="2">
        <f>'Moving Avg'!D1920</f>
        <v>11.2012</v>
      </c>
      <c r="G1920" s="2">
        <f>'Moving Avg'!F1920</f>
        <v>10.942465</v>
      </c>
      <c r="H1920" s="2">
        <f>'Moving Avg'!G1920</f>
        <v>10.626328000000001</v>
      </c>
      <c r="I1920" s="2">
        <f>'Moving Avg'!H1920</f>
        <v>10.087794999999995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  <c r="M1920" s="7">
        <f t="shared" si="290"/>
        <v>25</v>
      </c>
      <c r="N1920" s="7">
        <f t="shared" si="291"/>
        <v>100</v>
      </c>
      <c r="O1920" s="7">
        <f t="shared" si="292"/>
        <v>50</v>
      </c>
      <c r="P1920" s="7">
        <f t="shared" si="293"/>
        <v>100</v>
      </c>
      <c r="Q1920" s="8">
        <f t="shared" si="294"/>
        <v>66.25</v>
      </c>
      <c r="R1920" s="8">
        <f t="shared" si="295"/>
        <v>67.5</v>
      </c>
      <c r="S1920" s="8">
        <f t="shared" si="296"/>
        <v>76.25</v>
      </c>
      <c r="T1920" s="8">
        <f t="shared" si="297"/>
        <v>68.75</v>
      </c>
      <c r="U1920" s="7">
        <f t="shared" si="298"/>
        <v>70</v>
      </c>
      <c r="V1920" s="7">
        <f t="shared" si="299"/>
        <v>69.6875</v>
      </c>
    </row>
    <row r="1921" spans="1:22" ht="13.5" x14ac:dyDescent="0.25">
      <c r="A1921" s="3">
        <f>RSI!A1921</f>
        <v>45099</v>
      </c>
      <c r="B1921" s="2">
        <f>RSI!B1921</f>
        <v>11.3734</v>
      </c>
      <c r="C1921" s="2">
        <f>RSI!I1921</f>
        <v>71.285508887631067</v>
      </c>
      <c r="D1921" s="2">
        <f>MACD!E1921</f>
        <v>-0.10104767982457297</v>
      </c>
      <c r="E1921" s="2">
        <f>MACD!F1921</f>
        <v>-3.2201559671566349E-2</v>
      </c>
      <c r="F1921" s="2">
        <f>'Moving Avg'!D1921</f>
        <v>11.303599999999999</v>
      </c>
      <c r="G1921" s="2">
        <f>'Moving Avg'!F1921</f>
        <v>10.968064999999999</v>
      </c>
      <c r="H1921" s="2">
        <f>'Moving Avg'!G1921</f>
        <v>10.650532</v>
      </c>
      <c r="I1921" s="2">
        <f>'Moving Avg'!H1921</f>
        <v>10.092643499999994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  <c r="M1921" s="7">
        <f t="shared" si="290"/>
        <v>0</v>
      </c>
      <c r="N1921" s="7">
        <f t="shared" si="291"/>
        <v>100</v>
      </c>
      <c r="O1921" s="7">
        <f t="shared" si="292"/>
        <v>50</v>
      </c>
      <c r="P1921" s="7">
        <f t="shared" si="293"/>
        <v>100</v>
      </c>
      <c r="Q1921" s="8">
        <f t="shared" si="294"/>
        <v>57.5</v>
      </c>
      <c r="R1921" s="8">
        <f t="shared" si="295"/>
        <v>62.5</v>
      </c>
      <c r="S1921" s="8">
        <f t="shared" si="296"/>
        <v>72.5</v>
      </c>
      <c r="T1921" s="8">
        <f t="shared" si="297"/>
        <v>62.5</v>
      </c>
      <c r="U1921" s="7">
        <f t="shared" si="298"/>
        <v>64.166666666666671</v>
      </c>
      <c r="V1921" s="7">
        <f t="shared" si="299"/>
        <v>63.75</v>
      </c>
    </row>
    <row r="1922" spans="1:22" ht="13.5" x14ac:dyDescent="0.25">
      <c r="A1922" s="3">
        <f>RSI!A1922</f>
        <v>45100</v>
      </c>
      <c r="B1922" s="2">
        <f>RSI!B1922</f>
        <v>11.5984</v>
      </c>
      <c r="C1922" s="2">
        <f>RSI!I1922</f>
        <v>76.462065204224842</v>
      </c>
      <c r="D1922" s="2">
        <f>MACD!E1922</f>
        <v>-0.14697534624539088</v>
      </c>
      <c r="E1922" s="2">
        <f>MACD!F1922</f>
        <v>-5.5156316986331257E-2</v>
      </c>
      <c r="F1922" s="2">
        <f>'Moving Avg'!D1922</f>
        <v>11.35014</v>
      </c>
      <c r="G1922" s="2">
        <f>'Moving Avg'!F1922</f>
        <v>11.006854999999998</v>
      </c>
      <c r="H1922" s="2">
        <f>'Moving Avg'!G1922</f>
        <v>10.682960000000001</v>
      </c>
      <c r="I1922" s="2">
        <f>'Moving Avg'!H1922</f>
        <v>10.098694499999995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100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55.024999999999999</v>
      </c>
      <c r="R1922" s="8">
        <f t="shared" si="295"/>
        <v>58.375</v>
      </c>
      <c r="S1922" s="8">
        <f t="shared" si="296"/>
        <v>65.075000000000003</v>
      </c>
      <c r="T1922" s="8">
        <f t="shared" si="297"/>
        <v>58.375</v>
      </c>
      <c r="U1922" s="7">
        <f t="shared" si="298"/>
        <v>59.491666666666674</v>
      </c>
      <c r="V1922" s="7">
        <f t="shared" si="299"/>
        <v>59.212500000000006</v>
      </c>
    </row>
    <row r="1923" spans="1:22" ht="13.5" x14ac:dyDescent="0.25">
      <c r="A1923" s="3">
        <f>RSI!A1923</f>
        <v>45103</v>
      </c>
      <c r="B1923" s="2">
        <f>RSI!B1923</f>
        <v>11.6295</v>
      </c>
      <c r="C1923" s="2">
        <f>RSI!I1923</f>
        <v>77.077199647716327</v>
      </c>
      <c r="D1923" s="2">
        <f>MACD!E1923</f>
        <v>-0.19198619205947409</v>
      </c>
      <c r="E1923" s="2">
        <f>MACD!F1923</f>
        <v>-8.252229200095984E-2</v>
      </c>
      <c r="F1923" s="2">
        <f>'Moving Avg'!D1923</f>
        <v>11.415319999999998</v>
      </c>
      <c r="G1923" s="2">
        <f>'Moving Avg'!F1923</f>
        <v>11.048365</v>
      </c>
      <c r="H1923" s="2">
        <f>'Moving Avg'!G1923</f>
        <v>10.716632000000002</v>
      </c>
      <c r="I1923" s="2">
        <f>'Moving Avg'!H1923</f>
        <v>10.104939999999994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  <c r="M1923" s="7">
        <f t="shared" si="300"/>
        <v>0</v>
      </c>
      <c r="N1923" s="7">
        <f t="shared" si="301"/>
        <v>100</v>
      </c>
      <c r="O1923" s="7">
        <f t="shared" si="302"/>
        <v>50</v>
      </c>
      <c r="P1923" s="7">
        <f t="shared" si="303"/>
        <v>100</v>
      </c>
      <c r="Q1923" s="8">
        <f t="shared" ref="Q1923:Q1986" si="304">0.35*M1923+N1923*0.35+O1923*0.15+P1923*0.15</f>
        <v>57.5</v>
      </c>
      <c r="R1923" s="8">
        <f t="shared" ref="R1923:R1986" si="305">M1923*0.2+N1923*0.2+O1923*0.35+P1923*0.25</f>
        <v>62.5</v>
      </c>
      <c r="S1923" s="8">
        <f t="shared" ref="S1923:S1986" si="306">M1923*0.15+N1923*0.15+O1923*0.25+P1923*0.45</f>
        <v>72.5</v>
      </c>
      <c r="T1923" s="8">
        <f t="shared" ref="T1923:T1986" si="307">0.25*SUM(M1923:P1923)</f>
        <v>62.5</v>
      </c>
      <c r="U1923" s="7">
        <f t="shared" ref="U1923:U1986" si="308">SUM(Q1923:S1923)/3</f>
        <v>64.166666666666671</v>
      </c>
      <c r="V1923" s="7">
        <f t="shared" ref="V1923:V1986" si="309">SUM(Q1923:T1923)/4</f>
        <v>63.75</v>
      </c>
    </row>
    <row r="1924" spans="1:22" ht="13.5" x14ac:dyDescent="0.25">
      <c r="A1924" s="3">
        <f>RSI!A1924</f>
        <v>45104</v>
      </c>
      <c r="B1924" s="2">
        <f>RSI!B1924</f>
        <v>11.784599999999999</v>
      </c>
      <c r="C1924" s="2">
        <f>RSI!I1924</f>
        <v>79.89859641984367</v>
      </c>
      <c r="D1924" s="2">
        <f>MACD!E1924</f>
        <v>-0.24530538815815106</v>
      </c>
      <c r="E1924" s="2">
        <f>MACD!F1924</f>
        <v>-0.11507891123239809</v>
      </c>
      <c r="F1924" s="2">
        <f>'Moving Avg'!D1924</f>
        <v>11.511519999999999</v>
      </c>
      <c r="G1924" s="2">
        <f>'Moving Avg'!F1924</f>
        <v>11.094525000000001</v>
      </c>
      <c r="H1924" s="2">
        <f>'Moving Avg'!G1924</f>
        <v>10.753406000000002</v>
      </c>
      <c r="I1924" s="2">
        <f>'Moving Avg'!H1924</f>
        <v>10.112271499999995</v>
      </c>
      <c r="J1924" s="5" t="str">
        <f>OBV!F1924</f>
        <v>BULLISH</v>
      </c>
      <c r="K1924" s="5" t="str">
        <f>OBV!G1924</f>
        <v>STRONG</v>
      </c>
      <c r="L1924" s="5" t="str">
        <f>OBV!H1924</f>
        <v>CONFIRMED BULLISH</v>
      </c>
      <c r="M1924" s="7">
        <f t="shared" si="300"/>
        <v>0</v>
      </c>
      <c r="N1924" s="7">
        <f t="shared" si="301"/>
        <v>100</v>
      </c>
      <c r="O1924" s="7">
        <f t="shared" si="302"/>
        <v>50</v>
      </c>
      <c r="P1924" s="7">
        <f t="shared" si="303"/>
        <v>100</v>
      </c>
      <c r="Q1924" s="8">
        <f t="shared" si="304"/>
        <v>57.5</v>
      </c>
      <c r="R1924" s="8">
        <f t="shared" si="305"/>
        <v>62.5</v>
      </c>
      <c r="S1924" s="8">
        <f t="shared" si="306"/>
        <v>72.5</v>
      </c>
      <c r="T1924" s="8">
        <f t="shared" si="307"/>
        <v>62.5</v>
      </c>
      <c r="U1924" s="7">
        <f t="shared" si="308"/>
        <v>64.166666666666671</v>
      </c>
      <c r="V1924" s="7">
        <f t="shared" si="309"/>
        <v>63.75</v>
      </c>
    </row>
    <row r="1925" spans="1:22" ht="13.5" x14ac:dyDescent="0.25">
      <c r="A1925" s="3">
        <f>RSI!A1925</f>
        <v>45107</v>
      </c>
      <c r="B1925" s="2">
        <f>RSI!B1925</f>
        <v>11.776899999999999</v>
      </c>
      <c r="C1925" s="2">
        <f>RSI!I1925</f>
        <v>79.37625948836839</v>
      </c>
      <c r="D1925" s="2">
        <f>MACD!E1925</f>
        <v>-0.29423461144733309</v>
      </c>
      <c r="E1925" s="2">
        <f>MACD!F1925</f>
        <v>-0.15091005127538509</v>
      </c>
      <c r="F1925" s="2">
        <f>'Moving Avg'!D1925</f>
        <v>11.63256</v>
      </c>
      <c r="G1925" s="2">
        <f>'Moving Avg'!F1925</f>
        <v>11.1403</v>
      </c>
      <c r="H1925" s="2">
        <f>'Moving Avg'!G1925</f>
        <v>10.788784</v>
      </c>
      <c r="I1925" s="2">
        <f>'Moving Avg'!H1925</f>
        <v>10.119253999999994</v>
      </c>
      <c r="J1925" s="5" t="str">
        <f>OBV!F1925</f>
        <v>BULLISH</v>
      </c>
      <c r="K1925" s="5" t="str">
        <f>OBV!G1925</f>
        <v>STRONG</v>
      </c>
      <c r="L1925" s="5" t="str">
        <f>OBV!H1925</f>
        <v>CONFIRMED BULLISH</v>
      </c>
      <c r="M1925" s="7">
        <f t="shared" si="300"/>
        <v>0</v>
      </c>
      <c r="N1925" s="7">
        <f t="shared" si="301"/>
        <v>100</v>
      </c>
      <c r="O1925" s="7">
        <f t="shared" si="302"/>
        <v>50</v>
      </c>
      <c r="P1925" s="7">
        <f t="shared" si="303"/>
        <v>100</v>
      </c>
      <c r="Q1925" s="8">
        <f t="shared" si="304"/>
        <v>57.5</v>
      </c>
      <c r="R1925" s="8">
        <f t="shared" si="305"/>
        <v>62.5</v>
      </c>
      <c r="S1925" s="8">
        <f t="shared" si="306"/>
        <v>72.5</v>
      </c>
      <c r="T1925" s="8">
        <f t="shared" si="307"/>
        <v>62.5</v>
      </c>
      <c r="U1925" s="7">
        <f t="shared" si="308"/>
        <v>64.166666666666671</v>
      </c>
      <c r="V1925" s="7">
        <f t="shared" si="309"/>
        <v>63.75</v>
      </c>
    </row>
    <row r="1926" spans="1:22" ht="13.5" x14ac:dyDescent="0.25">
      <c r="A1926" s="3">
        <f>RSI!A1926</f>
        <v>45110</v>
      </c>
      <c r="B1926" s="2">
        <f>RSI!B1926</f>
        <v>11.567399999999999</v>
      </c>
      <c r="C1926" s="2">
        <f>RSI!I1926</f>
        <v>66.615787584476976</v>
      </c>
      <c r="D1926" s="2">
        <f>MACD!E1926</f>
        <v>-0.32413090192806138</v>
      </c>
      <c r="E1926" s="2">
        <f>MACD!F1926</f>
        <v>-0.18555422140592037</v>
      </c>
      <c r="F1926" s="2">
        <f>'Moving Avg'!D1926</f>
        <v>11.671359999999998</v>
      </c>
      <c r="G1926" s="2">
        <f>'Moving Avg'!F1926</f>
        <v>11.175599999999999</v>
      </c>
      <c r="H1926" s="2">
        <f>'Moving Avg'!G1926</f>
        <v>10.819972000000002</v>
      </c>
      <c r="I1926" s="2">
        <f>'Moving Avg'!H1926</f>
        <v>10.125188999999994</v>
      </c>
      <c r="J1926" s="5" t="str">
        <f>OBV!F1926</f>
        <v>BULLISH</v>
      </c>
      <c r="K1926" s="5" t="str">
        <f>OBV!G1926</f>
        <v>STRONG</v>
      </c>
      <c r="L1926" s="5" t="str">
        <f>OBV!H1926</f>
        <v>CONFIRMED BULLISH</v>
      </c>
      <c r="M1926" s="7">
        <f t="shared" si="300"/>
        <v>25</v>
      </c>
      <c r="N1926" s="7">
        <f t="shared" si="301"/>
        <v>100</v>
      </c>
      <c r="O1926" s="7">
        <f t="shared" si="302"/>
        <v>50</v>
      </c>
      <c r="P1926" s="7">
        <f t="shared" si="303"/>
        <v>100</v>
      </c>
      <c r="Q1926" s="8">
        <f t="shared" si="304"/>
        <v>66.25</v>
      </c>
      <c r="R1926" s="8">
        <f t="shared" si="305"/>
        <v>67.5</v>
      </c>
      <c r="S1926" s="8">
        <f t="shared" si="306"/>
        <v>76.25</v>
      </c>
      <c r="T1926" s="8">
        <f t="shared" si="307"/>
        <v>68.75</v>
      </c>
      <c r="U1926" s="7">
        <f t="shared" si="308"/>
        <v>70</v>
      </c>
      <c r="V1926" s="7">
        <f t="shared" si="309"/>
        <v>69.6875</v>
      </c>
    </row>
    <row r="1927" spans="1:22" ht="13.5" x14ac:dyDescent="0.25">
      <c r="A1927" s="3">
        <f>RSI!A1927</f>
        <v>45111</v>
      </c>
      <c r="B1927" s="2">
        <f>RSI!B1927</f>
        <v>11.567399999999999</v>
      </c>
      <c r="C1927" s="2">
        <f>RSI!I1927</f>
        <v>66.615787584476976</v>
      </c>
      <c r="D1927" s="2">
        <f>MACD!E1927</f>
        <v>-0.27432109074426592</v>
      </c>
      <c r="E1927" s="2">
        <f>MACD!F1927</f>
        <v>-0.20330759527358949</v>
      </c>
      <c r="F1927" s="2">
        <f>'Moving Avg'!D1927</f>
        <v>11.665159999999998</v>
      </c>
      <c r="G1927" s="2">
        <f>'Moving Avg'!F1927</f>
        <v>11.210900000000001</v>
      </c>
      <c r="H1927" s="2">
        <f>'Moving Avg'!G1927</f>
        <v>10.848056000000003</v>
      </c>
      <c r="I1927" s="2">
        <f>'Moving Avg'!H1927</f>
        <v>10.132209999999992</v>
      </c>
      <c r="J1927" s="5" t="str">
        <f>OBV!F1927</f>
        <v>BULLISH</v>
      </c>
      <c r="K1927" s="5" t="str">
        <f>OBV!G1927</f>
        <v>STRONG</v>
      </c>
      <c r="L1927" s="5" t="str">
        <f>OBV!H1927</f>
        <v>BULLISH DIVERGENCE</v>
      </c>
      <c r="M1927" s="7">
        <f t="shared" si="300"/>
        <v>25</v>
      </c>
      <c r="N1927" s="7">
        <f t="shared" si="301"/>
        <v>100</v>
      </c>
      <c r="O1927" s="7">
        <f t="shared" si="302"/>
        <v>50</v>
      </c>
      <c r="P1927" s="7">
        <f t="shared" si="303"/>
        <v>83</v>
      </c>
      <c r="Q1927" s="8">
        <f t="shared" si="304"/>
        <v>63.7</v>
      </c>
      <c r="R1927" s="8">
        <f t="shared" si="305"/>
        <v>63.25</v>
      </c>
      <c r="S1927" s="8">
        <f t="shared" si="306"/>
        <v>68.599999999999994</v>
      </c>
      <c r="T1927" s="8">
        <f t="shared" si="307"/>
        <v>64.5</v>
      </c>
      <c r="U1927" s="7">
        <f t="shared" si="308"/>
        <v>65.183333333333337</v>
      </c>
      <c r="V1927" s="7">
        <f t="shared" si="309"/>
        <v>65.012500000000003</v>
      </c>
    </row>
    <row r="1928" spans="1:22" ht="13.5" x14ac:dyDescent="0.25">
      <c r="A1928" s="3">
        <f>RSI!A1928</f>
        <v>45112</v>
      </c>
      <c r="B1928" s="2">
        <f>RSI!B1928</f>
        <v>11.6295</v>
      </c>
      <c r="C1928" s="2">
        <f>RSI!I1928</f>
        <v>68.364154164299805</v>
      </c>
      <c r="D1928" s="2">
        <f>MACD!E1928</f>
        <v>-0.24862256527839577</v>
      </c>
      <c r="E1928" s="2">
        <f>MACD!F1928</f>
        <v>-0.21237058927455077</v>
      </c>
      <c r="F1928" s="2">
        <f>'Moving Avg'!D1928</f>
        <v>11.66516</v>
      </c>
      <c r="G1928" s="2">
        <f>'Moving Avg'!F1928</f>
        <v>11.249305000000003</v>
      </c>
      <c r="H1928" s="2">
        <f>'Moving Avg'!G1928</f>
        <v>10.877538000000005</v>
      </c>
      <c r="I1928" s="2">
        <f>'Moving Avg'!H1928</f>
        <v>10.138804499999994</v>
      </c>
      <c r="J1928" s="5" t="str">
        <f>OBV!F1928</f>
        <v>BULLISH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100</v>
      </c>
      <c r="O1928" s="7">
        <f t="shared" si="302"/>
        <v>50</v>
      </c>
      <c r="P1928" s="7">
        <f t="shared" si="303"/>
        <v>49.5</v>
      </c>
      <c r="Q1928" s="8">
        <f t="shared" si="304"/>
        <v>58.674999999999997</v>
      </c>
      <c r="R1928" s="8">
        <f t="shared" si="305"/>
        <v>54.875</v>
      </c>
      <c r="S1928" s="8">
        <f t="shared" si="306"/>
        <v>53.525000000000006</v>
      </c>
      <c r="T1928" s="8">
        <f t="shared" si="307"/>
        <v>56.125</v>
      </c>
      <c r="U1928" s="7">
        <f t="shared" si="308"/>
        <v>55.691666666666663</v>
      </c>
      <c r="V1928" s="7">
        <f t="shared" si="309"/>
        <v>55.8</v>
      </c>
    </row>
    <row r="1929" spans="1:22" ht="13.5" x14ac:dyDescent="0.25">
      <c r="A1929" s="3">
        <f>RSI!A1929</f>
        <v>45113</v>
      </c>
      <c r="B1929" s="2">
        <f>RSI!B1929</f>
        <v>11.5596</v>
      </c>
      <c r="C1929" s="2">
        <f>RSI!I1929</f>
        <v>64.28322305295859</v>
      </c>
      <c r="D1929" s="2">
        <f>MACD!E1929</f>
        <v>-0.22419126965381331</v>
      </c>
      <c r="E1929" s="2">
        <f>MACD!F1929</f>
        <v>-0.21473472535040328</v>
      </c>
      <c r="F1929" s="2">
        <f>'Moving Avg'!D1929</f>
        <v>11.620159999999998</v>
      </c>
      <c r="G1929" s="2">
        <f>'Moving Avg'!F1929</f>
        <v>11.280725</v>
      </c>
      <c r="H1929" s="2">
        <f>'Moving Avg'!G1929</f>
        <v>10.909346000000003</v>
      </c>
      <c r="I1929" s="2">
        <f>'Moving Avg'!H1929</f>
        <v>10.145398499999992</v>
      </c>
      <c r="J1929" s="5" t="str">
        <f>OBV!F1929</f>
        <v>BEARISH</v>
      </c>
      <c r="K1929" s="5" t="str">
        <f>OBV!G1929</f>
        <v>WEAK</v>
      </c>
      <c r="L1929" s="5" t="str">
        <f>OBV!H1929</f>
        <v>CONFIRMED BEARISH</v>
      </c>
      <c r="M1929" s="7">
        <f t="shared" si="300"/>
        <v>25</v>
      </c>
      <c r="N1929" s="7">
        <f t="shared" si="301"/>
        <v>45</v>
      </c>
      <c r="O1929" s="7">
        <f t="shared" si="302"/>
        <v>50</v>
      </c>
      <c r="P1929" s="7">
        <f t="shared" si="303"/>
        <v>0</v>
      </c>
      <c r="Q1929" s="8">
        <f t="shared" si="304"/>
        <v>32</v>
      </c>
      <c r="R1929" s="8">
        <f t="shared" si="305"/>
        <v>31.5</v>
      </c>
      <c r="S1929" s="8">
        <f t="shared" si="306"/>
        <v>23</v>
      </c>
      <c r="T1929" s="8">
        <f t="shared" si="307"/>
        <v>30</v>
      </c>
      <c r="U1929" s="7">
        <f t="shared" si="308"/>
        <v>28.833333333333332</v>
      </c>
      <c r="V1929" s="7">
        <f t="shared" si="309"/>
        <v>29.125</v>
      </c>
    </row>
    <row r="1930" spans="1:22" ht="13.5" x14ac:dyDescent="0.25">
      <c r="A1930" s="3">
        <f>RSI!A1930</f>
        <v>45114</v>
      </c>
      <c r="B1930" s="2">
        <f>RSI!B1930</f>
        <v>11.5984</v>
      </c>
      <c r="C1930" s="2">
        <f>RSI!I1930</f>
        <v>65.513818110499187</v>
      </c>
      <c r="D1930" s="2">
        <f>MACD!E1930</f>
        <v>-0.22857881559291648</v>
      </c>
      <c r="E1930" s="2">
        <f>MACD!F1930</f>
        <v>-0.21750354339890593</v>
      </c>
      <c r="F1930" s="2">
        <f>'Moving Avg'!D1930</f>
        <v>11.584459999999998</v>
      </c>
      <c r="G1930" s="2">
        <f>'Moving Avg'!F1930</f>
        <v>11.321455000000002</v>
      </c>
      <c r="H1930" s="2">
        <f>'Moving Avg'!G1930</f>
        <v>10.938826000000004</v>
      </c>
      <c r="I1930" s="2">
        <f>'Moving Avg'!H1930</f>
        <v>10.152380499999992</v>
      </c>
      <c r="J1930" s="5" t="str">
        <f>OBV!F1930</f>
        <v>BEARISH</v>
      </c>
      <c r="K1930" s="5" t="str">
        <f>OBV!G1930</f>
        <v>WEAK</v>
      </c>
      <c r="L1930" s="5" t="str">
        <f>OBV!H1930</f>
        <v>CONFIRMED BEARISH</v>
      </c>
      <c r="M1930" s="7">
        <f t="shared" si="300"/>
        <v>25</v>
      </c>
      <c r="N1930" s="7">
        <f t="shared" si="301"/>
        <v>45</v>
      </c>
      <c r="O1930" s="7">
        <f t="shared" si="302"/>
        <v>50</v>
      </c>
      <c r="P1930" s="7">
        <f t="shared" si="303"/>
        <v>0</v>
      </c>
      <c r="Q1930" s="8">
        <f t="shared" si="304"/>
        <v>32</v>
      </c>
      <c r="R1930" s="8">
        <f t="shared" si="305"/>
        <v>31.5</v>
      </c>
      <c r="S1930" s="8">
        <f t="shared" si="306"/>
        <v>23</v>
      </c>
      <c r="T1930" s="8">
        <f t="shared" si="307"/>
        <v>30</v>
      </c>
      <c r="U1930" s="7">
        <f t="shared" si="308"/>
        <v>28.833333333333332</v>
      </c>
      <c r="V1930" s="7">
        <f t="shared" si="309"/>
        <v>29.125</v>
      </c>
    </row>
    <row r="1931" spans="1:22" ht="13.5" x14ac:dyDescent="0.25">
      <c r="A1931" s="3">
        <f>RSI!A1931</f>
        <v>45117</v>
      </c>
      <c r="B1931" s="2">
        <f>RSI!B1931</f>
        <v>11.5984</v>
      </c>
      <c r="C1931" s="2">
        <f>RSI!I1931</f>
        <v>65.513818110499173</v>
      </c>
      <c r="D1931" s="2">
        <f>MACD!E1931</f>
        <v>-0.20324337362961487</v>
      </c>
      <c r="E1931" s="2">
        <f>MACD!F1931</f>
        <v>-0.21465150944504774</v>
      </c>
      <c r="F1931" s="2">
        <f>'Moving Avg'!D1931</f>
        <v>11.59066</v>
      </c>
      <c r="G1931" s="2">
        <f>'Moving Avg'!F1931</f>
        <v>11.356755000000001</v>
      </c>
      <c r="H1931" s="2">
        <f>'Moving Avg'!G1931</f>
        <v>10.970324000000003</v>
      </c>
      <c r="I1931" s="2">
        <f>'Moving Avg'!H1931</f>
        <v>10.159246499999993</v>
      </c>
      <c r="J1931" s="5" t="str">
        <f>OBV!F1931</f>
        <v>BEARISH</v>
      </c>
      <c r="K1931" s="5" t="str">
        <f>OBV!G1931</f>
        <v>WEAK</v>
      </c>
      <c r="L1931" s="5" t="str">
        <f>OBV!H1931</f>
        <v>BEARISH DIVERGENCE</v>
      </c>
      <c r="M1931" s="7">
        <f t="shared" si="300"/>
        <v>25</v>
      </c>
      <c r="N1931" s="7">
        <f t="shared" si="301"/>
        <v>0</v>
      </c>
      <c r="O1931" s="7">
        <f t="shared" si="302"/>
        <v>50</v>
      </c>
      <c r="P1931" s="7">
        <f t="shared" si="303"/>
        <v>0</v>
      </c>
      <c r="Q1931" s="8">
        <f t="shared" si="304"/>
        <v>16.25</v>
      </c>
      <c r="R1931" s="8">
        <f t="shared" si="305"/>
        <v>22.5</v>
      </c>
      <c r="S1931" s="8">
        <f t="shared" si="306"/>
        <v>16.25</v>
      </c>
      <c r="T1931" s="8">
        <f t="shared" si="307"/>
        <v>18.75</v>
      </c>
      <c r="U1931" s="7">
        <f t="shared" si="308"/>
        <v>18.333333333333332</v>
      </c>
      <c r="V1931" s="7">
        <f t="shared" si="309"/>
        <v>18.4375</v>
      </c>
    </row>
    <row r="1932" spans="1:22" ht="13.5" x14ac:dyDescent="0.25">
      <c r="A1932" s="3">
        <f>RSI!A1932</f>
        <v>45118</v>
      </c>
      <c r="B1932" s="2">
        <f>RSI!B1932</f>
        <v>11.3657</v>
      </c>
      <c r="C1932" s="2">
        <f>RSI!I1932</f>
        <v>52.848653094496839</v>
      </c>
      <c r="D1932" s="2">
        <f>MACD!E1932</f>
        <v>-0.13178918549734675</v>
      </c>
      <c r="E1932" s="2">
        <f>MACD!F1932</f>
        <v>-0.19807904465550755</v>
      </c>
      <c r="F1932" s="2">
        <f>'Moving Avg'!D1932</f>
        <v>11.550319999999999</v>
      </c>
      <c r="G1932" s="2">
        <f>'Moving Avg'!F1932</f>
        <v>11.381970000000001</v>
      </c>
      <c r="H1932" s="2">
        <f>'Moving Avg'!G1932</f>
        <v>10.995150000000001</v>
      </c>
      <c r="I1932" s="2">
        <f>'Moving Avg'!H1932</f>
        <v>10.164870999999994</v>
      </c>
      <c r="J1932" s="5" t="str">
        <f>OBV!F1932</f>
        <v>BEARISH</v>
      </c>
      <c r="K1932" s="5" t="str">
        <f>OBV!G1932</f>
        <v>WEAK</v>
      </c>
      <c r="L1932" s="5" t="str">
        <f>OBV!H1932</f>
        <v>CONFIRMED BEARISH</v>
      </c>
      <c r="M1932" s="7">
        <f t="shared" si="300"/>
        <v>25</v>
      </c>
      <c r="N1932" s="7">
        <f t="shared" si="301"/>
        <v>0</v>
      </c>
      <c r="O1932" s="7">
        <f t="shared" si="302"/>
        <v>50</v>
      </c>
      <c r="P1932" s="7">
        <f t="shared" si="303"/>
        <v>0</v>
      </c>
      <c r="Q1932" s="8">
        <f t="shared" si="304"/>
        <v>16.25</v>
      </c>
      <c r="R1932" s="8">
        <f t="shared" si="305"/>
        <v>22.5</v>
      </c>
      <c r="S1932" s="8">
        <f t="shared" si="306"/>
        <v>16.25</v>
      </c>
      <c r="T1932" s="8">
        <f t="shared" si="307"/>
        <v>18.75</v>
      </c>
      <c r="U1932" s="7">
        <f t="shared" si="308"/>
        <v>18.333333333333332</v>
      </c>
      <c r="V1932" s="7">
        <f t="shared" si="309"/>
        <v>18.4375</v>
      </c>
    </row>
    <row r="1933" spans="1:22" ht="13.5" x14ac:dyDescent="0.25">
      <c r="A1933" s="3">
        <f>RSI!A1933</f>
        <v>45119</v>
      </c>
      <c r="B1933" s="2">
        <f>RSI!B1933</f>
        <v>11.3657</v>
      </c>
      <c r="C1933" s="2">
        <f>RSI!I1933</f>
        <v>52.848653094496839</v>
      </c>
      <c r="D1933" s="2">
        <f>MACD!E1933</f>
        <v>-6.6868221171526798E-2</v>
      </c>
      <c r="E1933" s="2">
        <f>MACD!F1933</f>
        <v>-0.17183687995871141</v>
      </c>
      <c r="F1933" s="2">
        <f>'Moving Avg'!D1933</f>
        <v>11.497560000000002</v>
      </c>
      <c r="G1933" s="2">
        <f>'Moving Avg'!F1933</f>
        <v>11.407185</v>
      </c>
      <c r="H1933" s="2">
        <f>'Moving Avg'!G1933</f>
        <v>11.019200000000001</v>
      </c>
      <c r="I1933" s="2">
        <f>'Moving Avg'!H1933</f>
        <v>10.170495499999994</v>
      </c>
      <c r="J1933" s="5" t="str">
        <f>OBV!F1933</f>
        <v>BEARISH</v>
      </c>
      <c r="K1933" s="5" t="str">
        <f>OBV!G1933</f>
        <v>WEAK</v>
      </c>
      <c r="L1933" s="5" t="str">
        <f>OBV!H1933</f>
        <v>CONFIRMED BEARISH</v>
      </c>
      <c r="M1933" s="7">
        <f t="shared" si="300"/>
        <v>25</v>
      </c>
      <c r="N1933" s="7">
        <f t="shared" si="301"/>
        <v>0</v>
      </c>
      <c r="O1933" s="7">
        <f t="shared" si="302"/>
        <v>50</v>
      </c>
      <c r="P1933" s="7">
        <f t="shared" si="303"/>
        <v>0</v>
      </c>
      <c r="Q1933" s="8">
        <f t="shared" si="304"/>
        <v>16.25</v>
      </c>
      <c r="R1933" s="8">
        <f t="shared" si="305"/>
        <v>22.5</v>
      </c>
      <c r="S1933" s="8">
        <f t="shared" si="306"/>
        <v>16.25</v>
      </c>
      <c r="T1933" s="8">
        <f t="shared" si="307"/>
        <v>18.75</v>
      </c>
      <c r="U1933" s="7">
        <f t="shared" si="308"/>
        <v>18.333333333333332</v>
      </c>
      <c r="V1933" s="7">
        <f t="shared" si="309"/>
        <v>18.4375</v>
      </c>
    </row>
    <row r="1934" spans="1:22" ht="13.5" x14ac:dyDescent="0.25">
      <c r="A1934" s="3">
        <f>RSI!A1934</f>
        <v>45120</v>
      </c>
      <c r="B1934" s="2">
        <f>RSI!B1934</f>
        <v>11.520799999999999</v>
      </c>
      <c r="C1934" s="2">
        <f>RSI!I1934</f>
        <v>58.978802477269532</v>
      </c>
      <c r="D1934" s="2">
        <f>MACD!E1934</f>
        <v>1.3673060706764772E-4</v>
      </c>
      <c r="E1934" s="2">
        <f>MACD!F1934</f>
        <v>-0.13744215784555561</v>
      </c>
      <c r="F1934" s="2">
        <f>'Moving Avg'!D1934</f>
        <v>11.489800000000001</v>
      </c>
      <c r="G1934" s="2">
        <f>'Moving Avg'!F1934</f>
        <v>11.440155000000001</v>
      </c>
      <c r="H1934" s="2">
        <f>'Moving Avg'!G1934</f>
        <v>11.046352000000002</v>
      </c>
      <c r="I1934" s="2">
        <f>'Moving Avg'!H1934</f>
        <v>10.176895499999995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  <c r="M1934" s="7">
        <f t="shared" si="300"/>
        <v>25</v>
      </c>
      <c r="N1934" s="7">
        <f t="shared" si="301"/>
        <v>0</v>
      </c>
      <c r="O1934" s="7">
        <f t="shared" si="302"/>
        <v>50</v>
      </c>
      <c r="P1934" s="7">
        <f t="shared" si="303"/>
        <v>66.5</v>
      </c>
      <c r="Q1934" s="8">
        <f t="shared" si="304"/>
        <v>26.225000000000001</v>
      </c>
      <c r="R1934" s="8">
        <f t="shared" si="305"/>
        <v>39.125</v>
      </c>
      <c r="S1934" s="8">
        <f t="shared" si="306"/>
        <v>46.174999999999997</v>
      </c>
      <c r="T1934" s="8">
        <f t="shared" si="307"/>
        <v>35.375</v>
      </c>
      <c r="U1934" s="7">
        <f t="shared" si="308"/>
        <v>37.174999999999997</v>
      </c>
      <c r="V1934" s="7">
        <f t="shared" si="309"/>
        <v>36.724999999999994</v>
      </c>
    </row>
    <row r="1935" spans="1:22" ht="13.5" x14ac:dyDescent="0.25">
      <c r="A1935" s="3">
        <f>RSI!A1935</f>
        <v>45121</v>
      </c>
      <c r="B1935" s="2">
        <f>RSI!B1935</f>
        <v>11.520799999999999</v>
      </c>
      <c r="C1935" s="2">
        <f>RSI!I1935</f>
        <v>58.978802477269539</v>
      </c>
      <c r="D1935" s="2">
        <f>MACD!E1935</f>
        <v>5.4453581936654061E-2</v>
      </c>
      <c r="E1935" s="2">
        <f>MACD!F1935</f>
        <v>-9.9063009889113679E-2</v>
      </c>
      <c r="F1935" s="2">
        <f>'Moving Avg'!D1935</f>
        <v>11.474280000000002</v>
      </c>
      <c r="G1935" s="2">
        <f>'Moving Avg'!F1935</f>
        <v>11.473125</v>
      </c>
      <c r="H1935" s="2">
        <f>'Moving Avg'!G1935</f>
        <v>11.073814000000002</v>
      </c>
      <c r="I1935" s="2">
        <f>'Moving Avg'!H1935</f>
        <v>10.183489499999997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  <c r="M1935" s="7">
        <f t="shared" si="300"/>
        <v>25</v>
      </c>
      <c r="N1935" s="7">
        <f t="shared" si="301"/>
        <v>0</v>
      </c>
      <c r="O1935" s="7">
        <f t="shared" si="302"/>
        <v>50</v>
      </c>
      <c r="P1935" s="7">
        <f t="shared" si="303"/>
        <v>16.5</v>
      </c>
      <c r="Q1935" s="8">
        <f t="shared" si="304"/>
        <v>18.725000000000001</v>
      </c>
      <c r="R1935" s="8">
        <f t="shared" si="305"/>
        <v>26.625</v>
      </c>
      <c r="S1935" s="8">
        <f t="shared" si="306"/>
        <v>23.675000000000001</v>
      </c>
      <c r="T1935" s="8">
        <f t="shared" si="307"/>
        <v>22.875</v>
      </c>
      <c r="U1935" s="7">
        <f t="shared" si="308"/>
        <v>23.008333333333336</v>
      </c>
      <c r="V1935" s="7">
        <f t="shared" si="309"/>
        <v>22.975000000000001</v>
      </c>
    </row>
    <row r="1936" spans="1:22" ht="13.5" x14ac:dyDescent="0.25">
      <c r="A1936" s="3">
        <f>RSI!A1936</f>
        <v>45124</v>
      </c>
      <c r="B1936" s="2">
        <f>RSI!B1936</f>
        <v>11.482100000000001</v>
      </c>
      <c r="C1936" s="2">
        <f>RSI!I1936</f>
        <v>56.840337525764618</v>
      </c>
      <c r="D1936" s="2">
        <f>MACD!E1936</f>
        <v>6.9943381902152879E-2</v>
      </c>
      <c r="E1936" s="2">
        <f>MACD!F1936</f>
        <v>-6.5261731530860373E-2</v>
      </c>
      <c r="F1936" s="2">
        <f>'Moving Avg'!D1936</f>
        <v>11.451020000000002</v>
      </c>
      <c r="G1936" s="2">
        <f>'Moving Avg'!F1936</f>
        <v>11.504160000000001</v>
      </c>
      <c r="H1936" s="2">
        <f>'Moving Avg'!G1936</f>
        <v>11.100192000000003</v>
      </c>
      <c r="I1936" s="2">
        <f>'Moving Avg'!H1936</f>
        <v>10.189889999999997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25</v>
      </c>
      <c r="N1936" s="7">
        <f t="shared" si="301"/>
        <v>0</v>
      </c>
      <c r="O1936" s="7">
        <f t="shared" si="302"/>
        <v>50</v>
      </c>
      <c r="P1936" s="7">
        <f t="shared" si="303"/>
        <v>16.5</v>
      </c>
      <c r="Q1936" s="8">
        <f t="shared" si="304"/>
        <v>18.725000000000001</v>
      </c>
      <c r="R1936" s="8">
        <f t="shared" si="305"/>
        <v>26.625</v>
      </c>
      <c r="S1936" s="8">
        <f t="shared" si="306"/>
        <v>23.675000000000001</v>
      </c>
      <c r="T1936" s="8">
        <f t="shared" si="307"/>
        <v>22.875</v>
      </c>
      <c r="U1936" s="7">
        <f t="shared" si="308"/>
        <v>23.008333333333336</v>
      </c>
      <c r="V1936" s="7">
        <f t="shared" si="309"/>
        <v>22.975000000000001</v>
      </c>
    </row>
    <row r="1937" spans="1:22" ht="13.5" x14ac:dyDescent="0.25">
      <c r="A1937" s="3">
        <f>RSI!A1937</f>
        <v>45125</v>
      </c>
      <c r="B1937" s="2">
        <f>RSI!B1937</f>
        <v>11.5596</v>
      </c>
      <c r="C1937" s="2">
        <f>RSI!I1937</f>
        <v>59.970465855750042</v>
      </c>
      <c r="D1937" s="2">
        <f>MACD!E1937</f>
        <v>7.6513528520111507E-2</v>
      </c>
      <c r="E1937" s="2">
        <f>MACD!F1937</f>
        <v>-3.6906679520665994E-2</v>
      </c>
      <c r="F1937" s="2">
        <f>'Moving Avg'!D1937</f>
        <v>11.489799999999999</v>
      </c>
      <c r="G1937" s="2">
        <f>'Moving Avg'!F1937</f>
        <v>11.513855</v>
      </c>
      <c r="H1937" s="2">
        <f>'Moving Avg'!G1937</f>
        <v>11.128430000000003</v>
      </c>
      <c r="I1937" s="2">
        <f>'Moving Avg'!H1937</f>
        <v>10.196677999999997</v>
      </c>
      <c r="J1937" s="5" t="str">
        <f>OBV!F1937</f>
        <v>BULLISH</v>
      </c>
      <c r="K1937" s="5" t="str">
        <f>OBV!G1937</f>
        <v>STRONG</v>
      </c>
      <c r="L1937" s="5" t="str">
        <f>OBV!H1937</f>
        <v>CONFIRMED BULLISH</v>
      </c>
      <c r="M1937" s="7">
        <f t="shared" si="300"/>
        <v>25</v>
      </c>
      <c r="N1937" s="7">
        <f t="shared" si="301"/>
        <v>0</v>
      </c>
      <c r="O1937" s="7">
        <f t="shared" si="302"/>
        <v>50</v>
      </c>
      <c r="P1937" s="7">
        <f t="shared" si="303"/>
        <v>100</v>
      </c>
      <c r="Q1937" s="8">
        <f t="shared" si="304"/>
        <v>31.25</v>
      </c>
      <c r="R1937" s="8">
        <f t="shared" si="305"/>
        <v>47.5</v>
      </c>
      <c r="S1937" s="8">
        <f t="shared" si="306"/>
        <v>61.25</v>
      </c>
      <c r="T1937" s="8">
        <f t="shared" si="307"/>
        <v>43.75</v>
      </c>
      <c r="U1937" s="7">
        <f t="shared" si="308"/>
        <v>46.666666666666664</v>
      </c>
      <c r="V1937" s="7">
        <f t="shared" si="309"/>
        <v>45.9375</v>
      </c>
    </row>
    <row r="1938" spans="1:22" ht="13.5" x14ac:dyDescent="0.25">
      <c r="A1938" s="3">
        <f>RSI!A1938</f>
        <v>45127</v>
      </c>
      <c r="B1938" s="2">
        <f>RSI!B1938</f>
        <v>11.784599999999999</v>
      </c>
      <c r="C1938" s="2">
        <f>RSI!I1938</f>
        <v>67.369476386185994</v>
      </c>
      <c r="D1938" s="2">
        <f>MACD!E1938</f>
        <v>7.3765198622270489E-2</v>
      </c>
      <c r="E1938" s="2">
        <f>MACD!F1938</f>
        <v>-1.4772303892078698E-2</v>
      </c>
      <c r="F1938" s="2">
        <f>'Moving Avg'!D1938</f>
        <v>11.573579999999998</v>
      </c>
      <c r="G1938" s="2">
        <f>'Moving Avg'!F1938</f>
        <v>11.537905000000002</v>
      </c>
      <c r="H1938" s="2">
        <f>'Moving Avg'!G1938</f>
        <v>11.149222000000002</v>
      </c>
      <c r="I1938" s="2">
        <f>'Moving Avg'!H1938</f>
        <v>10.204590999999997</v>
      </c>
      <c r="J1938" s="5" t="str">
        <f>OBV!F1938</f>
        <v>BULLISH</v>
      </c>
      <c r="K1938" s="5" t="str">
        <f>OBV!G1938</f>
        <v>STRONG</v>
      </c>
      <c r="L1938" s="5" t="str">
        <f>OBV!H1938</f>
        <v>CONFIRMED BULLISH</v>
      </c>
      <c r="M1938" s="7">
        <f t="shared" si="300"/>
        <v>25</v>
      </c>
      <c r="N1938" s="7">
        <f t="shared" si="301"/>
        <v>0</v>
      </c>
      <c r="O1938" s="7">
        <f t="shared" si="302"/>
        <v>50</v>
      </c>
      <c r="P1938" s="7">
        <f t="shared" si="303"/>
        <v>100</v>
      </c>
      <c r="Q1938" s="8">
        <f t="shared" si="304"/>
        <v>31.25</v>
      </c>
      <c r="R1938" s="8">
        <f t="shared" si="305"/>
        <v>47.5</v>
      </c>
      <c r="S1938" s="8">
        <f t="shared" si="306"/>
        <v>61.25</v>
      </c>
      <c r="T1938" s="8">
        <f t="shared" si="307"/>
        <v>43.75</v>
      </c>
      <c r="U1938" s="7">
        <f t="shared" si="308"/>
        <v>46.666666666666664</v>
      </c>
      <c r="V1938" s="7">
        <f t="shared" si="309"/>
        <v>45.9375</v>
      </c>
    </row>
    <row r="1939" spans="1:22" ht="13.5" x14ac:dyDescent="0.25">
      <c r="A1939" s="3">
        <f>RSI!A1939</f>
        <v>45128</v>
      </c>
      <c r="B1939" s="2">
        <f>RSI!B1939</f>
        <v>11.645</v>
      </c>
      <c r="C1939" s="2">
        <f>RSI!I1939</f>
        <v>59.963722445452092</v>
      </c>
      <c r="D1939" s="2">
        <f>MACD!E1939</f>
        <v>6.8590692877553039E-2</v>
      </c>
      <c r="E1939" s="2">
        <f>MACD!F1939</f>
        <v>1.9002954618476502E-3</v>
      </c>
      <c r="F1939" s="2">
        <f>'Moving Avg'!D1939</f>
        <v>11.598419999999999</v>
      </c>
      <c r="G1939" s="2">
        <f>'Moving Avg'!F1939</f>
        <v>11.554975000000002</v>
      </c>
      <c r="H1939" s="2">
        <f>'Moving Avg'!G1939</f>
        <v>11.166446000000002</v>
      </c>
      <c r="I1939" s="2">
        <f>'Moving Avg'!H1939</f>
        <v>10.211689999999997</v>
      </c>
      <c r="J1939" s="5" t="str">
        <f>OBV!F1939</f>
        <v>BULLISH</v>
      </c>
      <c r="K1939" s="5" t="str">
        <f>OBV!G1939</f>
        <v>STRONG</v>
      </c>
      <c r="L1939" s="5" t="str">
        <f>OBV!H1939</f>
        <v>CONFIRMED BULLISH</v>
      </c>
      <c r="M1939" s="7">
        <f t="shared" si="300"/>
        <v>25</v>
      </c>
      <c r="N1939" s="7">
        <f t="shared" si="301"/>
        <v>0</v>
      </c>
      <c r="O1939" s="7">
        <f t="shared" si="302"/>
        <v>50</v>
      </c>
      <c r="P1939" s="7">
        <f t="shared" si="303"/>
        <v>100</v>
      </c>
      <c r="Q1939" s="8">
        <f t="shared" si="304"/>
        <v>31.25</v>
      </c>
      <c r="R1939" s="8">
        <f t="shared" si="305"/>
        <v>47.5</v>
      </c>
      <c r="S1939" s="8">
        <f t="shared" si="306"/>
        <v>61.25</v>
      </c>
      <c r="T1939" s="8">
        <f t="shared" si="307"/>
        <v>43.75</v>
      </c>
      <c r="U1939" s="7">
        <f t="shared" si="308"/>
        <v>46.666666666666664</v>
      </c>
      <c r="V1939" s="7">
        <f t="shared" si="309"/>
        <v>45.9375</v>
      </c>
    </row>
    <row r="1940" spans="1:22" ht="13.5" x14ac:dyDescent="0.25">
      <c r="A1940" s="3">
        <f>RSI!A1940</f>
        <v>45131</v>
      </c>
      <c r="B1940" s="2">
        <f>RSI!B1940</f>
        <v>12.014900000000001</v>
      </c>
      <c r="C1940" s="2">
        <f>RSI!I1940</f>
        <v>69.523617394511632</v>
      </c>
      <c r="D1940" s="2">
        <f>MACD!E1940</f>
        <v>4.1350944013432311E-2</v>
      </c>
      <c r="E1940" s="2">
        <f>MACD!F1940</f>
        <v>9.7904251721645831E-3</v>
      </c>
      <c r="F1940" s="2">
        <f>'Moving Avg'!D1940</f>
        <v>11.697239999999999</v>
      </c>
      <c r="G1940" s="2">
        <f>'Moving Avg'!F1940</f>
        <v>11.597135000000002</v>
      </c>
      <c r="H1940" s="2">
        <f>'Moving Avg'!G1940</f>
        <v>11.189516000000003</v>
      </c>
      <c r="I1940" s="2">
        <f>'Moving Avg'!H1940</f>
        <v>10.220793499999997</v>
      </c>
      <c r="J1940" s="5" t="str">
        <f>OBV!F1940</f>
        <v>BULLISH</v>
      </c>
      <c r="K1940" s="5" t="str">
        <f>OBV!G1940</f>
        <v>STRONG</v>
      </c>
      <c r="L1940" s="5" t="str">
        <f>OBV!H1940</f>
        <v>BULLISH DIVERGENCE</v>
      </c>
      <c r="M1940" s="7">
        <f t="shared" si="300"/>
        <v>25</v>
      </c>
      <c r="N1940" s="7">
        <f t="shared" si="301"/>
        <v>0</v>
      </c>
      <c r="O1940" s="7">
        <f t="shared" si="302"/>
        <v>50</v>
      </c>
      <c r="P1940" s="7">
        <f t="shared" si="303"/>
        <v>83</v>
      </c>
      <c r="Q1940" s="8">
        <f t="shared" si="304"/>
        <v>28.7</v>
      </c>
      <c r="R1940" s="8">
        <f t="shared" si="305"/>
        <v>43.25</v>
      </c>
      <c r="S1940" s="8">
        <f t="shared" si="306"/>
        <v>53.6</v>
      </c>
      <c r="T1940" s="8">
        <f t="shared" si="307"/>
        <v>39.5</v>
      </c>
      <c r="U1940" s="7">
        <f t="shared" si="308"/>
        <v>41.85</v>
      </c>
      <c r="V1940" s="7">
        <f t="shared" si="309"/>
        <v>41.262500000000003</v>
      </c>
    </row>
    <row r="1941" spans="1:22" ht="13.5" x14ac:dyDescent="0.25">
      <c r="A1941" s="3">
        <f>RSI!A1941</f>
        <v>45133</v>
      </c>
      <c r="B1941" s="2">
        <f>RSI!B1941</f>
        <v>11.7424</v>
      </c>
      <c r="C1941" s="2">
        <f>RSI!I1941</f>
        <v>58.450829816791583</v>
      </c>
      <c r="D1941" s="2">
        <f>MACD!E1941</f>
        <v>3.497677103996466E-2</v>
      </c>
      <c r="E1941" s="2">
        <f>MACD!F1941</f>
        <v>1.4827694345724599E-2</v>
      </c>
      <c r="F1941" s="2">
        <f>'Moving Avg'!D1941</f>
        <v>11.7493</v>
      </c>
      <c r="G1941" s="2">
        <f>'Moving Avg'!F1941</f>
        <v>11.615585000000001</v>
      </c>
      <c r="H1941" s="2">
        <f>'Moving Avg'!G1941</f>
        <v>11.207136000000002</v>
      </c>
      <c r="I1941" s="2">
        <f>'Moving Avg'!H1941</f>
        <v>10.228495499999998</v>
      </c>
      <c r="J1941" s="5" t="str">
        <f>OBV!F1941</f>
        <v>BULLISH</v>
      </c>
      <c r="K1941" s="5" t="str">
        <f>OBV!G1941</f>
        <v>STRONG</v>
      </c>
      <c r="L1941" s="5" t="str">
        <f>OBV!H1941</f>
        <v>BULLISH DIVERGENCE</v>
      </c>
      <c r="M1941" s="7">
        <f t="shared" si="300"/>
        <v>25</v>
      </c>
      <c r="N1941" s="7">
        <f t="shared" si="301"/>
        <v>0</v>
      </c>
      <c r="O1941" s="7">
        <f t="shared" si="302"/>
        <v>50</v>
      </c>
      <c r="P1941" s="7">
        <f t="shared" si="303"/>
        <v>83</v>
      </c>
      <c r="Q1941" s="8">
        <f t="shared" si="304"/>
        <v>28.7</v>
      </c>
      <c r="R1941" s="8">
        <f t="shared" si="305"/>
        <v>43.25</v>
      </c>
      <c r="S1941" s="8">
        <f t="shared" si="306"/>
        <v>53.6</v>
      </c>
      <c r="T1941" s="8">
        <f t="shared" si="307"/>
        <v>39.5</v>
      </c>
      <c r="U1941" s="7">
        <f t="shared" si="308"/>
        <v>41.85</v>
      </c>
      <c r="V1941" s="7">
        <f t="shared" si="309"/>
        <v>41.262500000000003</v>
      </c>
    </row>
    <row r="1942" spans="1:22" ht="13.5" x14ac:dyDescent="0.25">
      <c r="A1942" s="3">
        <f>RSI!A1942</f>
        <v>45134</v>
      </c>
      <c r="B1942" s="2">
        <f>RSI!B1942</f>
        <v>11.836</v>
      </c>
      <c r="C1942" s="2">
        <f>RSI!I1942</f>
        <v>60.762470294562434</v>
      </c>
      <c r="D1942" s="2">
        <f>MACD!E1942</f>
        <v>-1.4790193780159555E-2</v>
      </c>
      <c r="E1942" s="2">
        <f>MACD!F1942</f>
        <v>8.9041167205477674E-3</v>
      </c>
      <c r="F1942" s="2">
        <f>'Moving Avg'!D1942</f>
        <v>11.804580000000001</v>
      </c>
      <c r="G1942" s="2">
        <f>'Moving Avg'!F1942</f>
        <v>11.627465000000003</v>
      </c>
      <c r="H1942" s="2">
        <f>'Moving Avg'!G1942</f>
        <v>11.226628000000003</v>
      </c>
      <c r="I1942" s="2">
        <f>'Moving Avg'!H1942</f>
        <v>10.237441499999999</v>
      </c>
      <c r="J1942" s="5" t="str">
        <f>OBV!F1942</f>
        <v>BULLISH</v>
      </c>
      <c r="K1942" s="5" t="str">
        <f>OBV!G1942</f>
        <v>STRONG</v>
      </c>
      <c r="L1942" s="5" t="str">
        <f>OBV!H1942</f>
        <v>BULLISH DIVERGENCE</v>
      </c>
      <c r="M1942" s="7">
        <f t="shared" si="300"/>
        <v>25</v>
      </c>
      <c r="N1942" s="7">
        <f t="shared" si="301"/>
        <v>100</v>
      </c>
      <c r="O1942" s="7">
        <f t="shared" si="302"/>
        <v>50</v>
      </c>
      <c r="P1942" s="7">
        <f t="shared" si="303"/>
        <v>83</v>
      </c>
      <c r="Q1942" s="8">
        <f t="shared" si="304"/>
        <v>63.7</v>
      </c>
      <c r="R1942" s="8">
        <f t="shared" si="305"/>
        <v>63.25</v>
      </c>
      <c r="S1942" s="8">
        <f t="shared" si="306"/>
        <v>68.599999999999994</v>
      </c>
      <c r="T1942" s="8">
        <f t="shared" si="307"/>
        <v>64.5</v>
      </c>
      <c r="U1942" s="7">
        <f t="shared" si="308"/>
        <v>65.183333333333337</v>
      </c>
      <c r="V1942" s="7">
        <f t="shared" si="309"/>
        <v>65.012500000000003</v>
      </c>
    </row>
    <row r="1943" spans="1:22" ht="13.5" x14ac:dyDescent="0.25">
      <c r="A1943" s="3">
        <f>RSI!A1943</f>
        <v>45135</v>
      </c>
      <c r="B1943" s="2">
        <f>RSI!B1943</f>
        <v>11.7509</v>
      </c>
      <c r="C1943" s="2">
        <f>RSI!I1943</f>
        <v>57.623439966584598</v>
      </c>
      <c r="D1943" s="2">
        <f>MACD!E1943</f>
        <v>-5.2668696772789403E-2</v>
      </c>
      <c r="E1943" s="2">
        <f>MACD!F1943</f>
        <v>-3.4104459781196675E-3</v>
      </c>
      <c r="F1943" s="2">
        <f>'Moving Avg'!D1943</f>
        <v>11.797839999999999</v>
      </c>
      <c r="G1943" s="2">
        <f>'Moving Avg'!F1943</f>
        <v>11.633535000000002</v>
      </c>
      <c r="H1943" s="2">
        <f>'Moving Avg'!G1943</f>
        <v>11.244418000000005</v>
      </c>
      <c r="I1943" s="2">
        <f>'Moving Avg'!H1943</f>
        <v>10.245185999999999</v>
      </c>
      <c r="J1943" s="5" t="str">
        <f>OBV!F1943</f>
        <v>BEARISH</v>
      </c>
      <c r="K1943" s="5" t="str">
        <f>OBV!G1943</f>
        <v>WEAK</v>
      </c>
      <c r="L1943" s="5" t="str">
        <f>OBV!H1943</f>
        <v>CONFIRMED BEARISH</v>
      </c>
      <c r="M1943" s="7">
        <f t="shared" si="300"/>
        <v>25</v>
      </c>
      <c r="N1943" s="7">
        <f t="shared" si="301"/>
        <v>100</v>
      </c>
      <c r="O1943" s="7">
        <f t="shared" si="302"/>
        <v>50</v>
      </c>
      <c r="P1943" s="7">
        <f t="shared" si="303"/>
        <v>0</v>
      </c>
      <c r="Q1943" s="8">
        <f t="shared" si="304"/>
        <v>51.25</v>
      </c>
      <c r="R1943" s="8">
        <f t="shared" si="305"/>
        <v>42.5</v>
      </c>
      <c r="S1943" s="8">
        <f t="shared" si="306"/>
        <v>31.25</v>
      </c>
      <c r="T1943" s="8">
        <f t="shared" si="307"/>
        <v>43.75</v>
      </c>
      <c r="U1943" s="7">
        <f t="shared" si="308"/>
        <v>41.666666666666664</v>
      </c>
      <c r="V1943" s="7">
        <f t="shared" si="309"/>
        <v>42.1875</v>
      </c>
    </row>
    <row r="1944" spans="1:22" ht="13.5" x14ac:dyDescent="0.25">
      <c r="A1944" s="3">
        <f>RSI!A1944</f>
        <v>45138</v>
      </c>
      <c r="B1944" s="2">
        <f>RSI!B1944</f>
        <v>11.7509</v>
      </c>
      <c r="C1944" s="2">
        <f>RSI!I1944</f>
        <v>57.623439966584591</v>
      </c>
      <c r="D1944" s="2">
        <f>MACD!E1944</f>
        <v>-6.2273578641400817E-2</v>
      </c>
      <c r="E1944" s="2">
        <f>MACD!F1944</f>
        <v>-1.5183072510775898E-2</v>
      </c>
      <c r="F1944" s="2">
        <f>'Moving Avg'!D1944</f>
        <v>11.81902</v>
      </c>
      <c r="G1944" s="2">
        <f>'Moving Avg'!F1944</f>
        <v>11.631850000000002</v>
      </c>
      <c r="H1944" s="2">
        <f>'Moving Avg'!G1944</f>
        <v>11.260656000000004</v>
      </c>
      <c r="I1944" s="2">
        <f>'Moving Avg'!H1944</f>
        <v>10.252969499999999</v>
      </c>
      <c r="J1944" s="5" t="str">
        <f>OBV!F1944</f>
        <v>BULLISH</v>
      </c>
      <c r="K1944" s="5" t="str">
        <f>OBV!G1944</f>
        <v>NEUTRAL</v>
      </c>
      <c r="L1944" s="5" t="str">
        <f>OBV!H1944</f>
        <v>BULLISH DIVERGENCE</v>
      </c>
      <c r="M1944" s="7">
        <f t="shared" si="300"/>
        <v>25</v>
      </c>
      <c r="N1944" s="7">
        <f t="shared" si="301"/>
        <v>100</v>
      </c>
      <c r="O1944" s="7">
        <f t="shared" si="302"/>
        <v>50</v>
      </c>
      <c r="P1944" s="7">
        <f t="shared" si="303"/>
        <v>66.5</v>
      </c>
      <c r="Q1944" s="8">
        <f t="shared" si="304"/>
        <v>61.225000000000001</v>
      </c>
      <c r="R1944" s="8">
        <f t="shared" si="305"/>
        <v>59.125</v>
      </c>
      <c r="S1944" s="8">
        <f t="shared" si="306"/>
        <v>61.174999999999997</v>
      </c>
      <c r="T1944" s="8">
        <f t="shared" si="307"/>
        <v>60.375</v>
      </c>
      <c r="U1944" s="7">
        <f t="shared" si="308"/>
        <v>60.508333333333326</v>
      </c>
      <c r="V1944" s="7">
        <f t="shared" si="309"/>
        <v>60.474999999999994</v>
      </c>
    </row>
    <row r="1945" spans="1:22" ht="13.5" x14ac:dyDescent="0.25">
      <c r="A1945" s="3">
        <f>RSI!A1945</f>
        <v>45139</v>
      </c>
      <c r="B1945" s="2">
        <f>RSI!B1945</f>
        <v>11.708299999999999</v>
      </c>
      <c r="C1945" s="2">
        <f>RSI!I1945</f>
        <v>55.945506614177845</v>
      </c>
      <c r="D1945" s="2">
        <f>MACD!E1945</f>
        <v>-6.8555767243401178E-2</v>
      </c>
      <c r="E1945" s="2">
        <f>MACD!F1945</f>
        <v>-2.5857611457300957E-2</v>
      </c>
      <c r="F1945" s="2">
        <f>'Moving Avg'!D1945</f>
        <v>11.757700000000002</v>
      </c>
      <c r="G1945" s="2">
        <f>'Moving Avg'!F1945</f>
        <v>11.628420000000002</v>
      </c>
      <c r="H1945" s="2">
        <f>'Moving Avg'!G1945</f>
        <v>11.277594000000004</v>
      </c>
      <c r="I1945" s="2">
        <f>'Moving Avg'!H1945</f>
        <v>10.261470999999998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100</v>
      </c>
      <c r="O1945" s="7">
        <f t="shared" si="302"/>
        <v>50</v>
      </c>
      <c r="P1945" s="7">
        <f t="shared" si="303"/>
        <v>16.5</v>
      </c>
      <c r="Q1945" s="8">
        <f t="shared" si="304"/>
        <v>53.725000000000001</v>
      </c>
      <c r="R1945" s="8">
        <f t="shared" si="305"/>
        <v>46.625</v>
      </c>
      <c r="S1945" s="8">
        <f t="shared" si="306"/>
        <v>38.674999999999997</v>
      </c>
      <c r="T1945" s="8">
        <f t="shared" si="307"/>
        <v>47.875</v>
      </c>
      <c r="U1945" s="7">
        <f t="shared" si="308"/>
        <v>46.341666666666661</v>
      </c>
      <c r="V1945" s="7">
        <f t="shared" si="309"/>
        <v>46.724999999999994</v>
      </c>
    </row>
    <row r="1946" spans="1:22" ht="13.5" x14ac:dyDescent="0.25">
      <c r="A1946" s="3">
        <f>RSI!A1946</f>
        <v>45140</v>
      </c>
      <c r="B1946" s="2">
        <f>RSI!B1946</f>
        <v>11.7509</v>
      </c>
      <c r="C1946" s="2">
        <f>RSI!I1946</f>
        <v>57.285000138398999</v>
      </c>
      <c r="D1946" s="2">
        <f>MACD!E1946</f>
        <v>-8.3942601421682639E-2</v>
      </c>
      <c r="E1946" s="2">
        <f>MACD!F1946</f>
        <v>-3.747460945017729E-2</v>
      </c>
      <c r="F1946" s="2">
        <f>'Moving Avg'!D1946</f>
        <v>11.759400000000001</v>
      </c>
      <c r="G1946" s="2">
        <f>'Moving Avg'!F1946</f>
        <v>11.637595000000003</v>
      </c>
      <c r="H1946" s="2">
        <f>'Moving Avg'!G1946</f>
        <v>11.295540000000003</v>
      </c>
      <c r="I1946" s="2">
        <f>'Moving Avg'!H1946</f>
        <v>10.2701855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  <c r="M1946" s="7">
        <f t="shared" si="300"/>
        <v>25</v>
      </c>
      <c r="N1946" s="7">
        <f t="shared" si="301"/>
        <v>100</v>
      </c>
      <c r="O1946" s="7">
        <f t="shared" si="302"/>
        <v>50</v>
      </c>
      <c r="P1946" s="7">
        <f t="shared" si="303"/>
        <v>83.5</v>
      </c>
      <c r="Q1946" s="8">
        <f t="shared" si="304"/>
        <v>63.774999999999999</v>
      </c>
      <c r="R1946" s="8">
        <f t="shared" si="305"/>
        <v>63.375</v>
      </c>
      <c r="S1946" s="8">
        <f t="shared" si="306"/>
        <v>68.825000000000003</v>
      </c>
      <c r="T1946" s="8">
        <f t="shared" si="307"/>
        <v>64.625</v>
      </c>
      <c r="U1946" s="7">
        <f t="shared" si="308"/>
        <v>65.325000000000003</v>
      </c>
      <c r="V1946" s="7">
        <f t="shared" si="309"/>
        <v>65.150000000000006</v>
      </c>
    </row>
    <row r="1947" spans="1:22" ht="13.5" x14ac:dyDescent="0.25">
      <c r="A1947" s="3">
        <f>RSI!A1947</f>
        <v>45141</v>
      </c>
      <c r="B1947" s="2">
        <f>RSI!B1947</f>
        <v>11.6913</v>
      </c>
      <c r="C1947" s="2">
        <f>RSI!I1947</f>
        <v>54.775660902215868</v>
      </c>
      <c r="D1947" s="2">
        <f>MACD!E1947</f>
        <v>-8.17665586676668E-2</v>
      </c>
      <c r="E1947" s="2">
        <f>MACD!F1947</f>
        <v>-4.6332999293675195E-2</v>
      </c>
      <c r="F1947" s="2">
        <f>'Moving Avg'!D1947</f>
        <v>11.730459999999999</v>
      </c>
      <c r="G1947" s="2">
        <f>'Moving Avg'!F1947</f>
        <v>11.643790000000003</v>
      </c>
      <c r="H1947" s="2">
        <f>'Moving Avg'!G1947</f>
        <v>11.312138000000003</v>
      </c>
      <c r="I1947" s="2">
        <f>'Moving Avg'!H1947</f>
        <v>10.27899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  <c r="M1947" s="7">
        <f t="shared" si="300"/>
        <v>25</v>
      </c>
      <c r="N1947" s="7">
        <f t="shared" si="301"/>
        <v>100</v>
      </c>
      <c r="O1947" s="7">
        <f t="shared" si="302"/>
        <v>50</v>
      </c>
      <c r="P1947" s="7">
        <f t="shared" si="303"/>
        <v>0</v>
      </c>
      <c r="Q1947" s="8">
        <f t="shared" si="304"/>
        <v>51.25</v>
      </c>
      <c r="R1947" s="8">
        <f t="shared" si="305"/>
        <v>42.5</v>
      </c>
      <c r="S1947" s="8">
        <f t="shared" si="306"/>
        <v>31.25</v>
      </c>
      <c r="T1947" s="8">
        <f t="shared" si="307"/>
        <v>43.75</v>
      </c>
      <c r="U1947" s="7">
        <f t="shared" si="308"/>
        <v>41.666666666666664</v>
      </c>
      <c r="V1947" s="7">
        <f t="shared" si="309"/>
        <v>42.1875</v>
      </c>
    </row>
    <row r="1948" spans="1:22" ht="13.5" x14ac:dyDescent="0.25">
      <c r="A1948" s="3">
        <f>RSI!A1948</f>
        <v>45142</v>
      </c>
      <c r="B1948" s="2">
        <f>RSI!B1948</f>
        <v>11.4018</v>
      </c>
      <c r="C1948" s="2">
        <f>RSI!I1948</f>
        <v>44.564129482736838</v>
      </c>
      <c r="D1948" s="2">
        <f>MACD!E1948</f>
        <v>-2.4570894872724125E-2</v>
      </c>
      <c r="E1948" s="2">
        <f>MACD!F1948</f>
        <v>-4.1980578409484985E-2</v>
      </c>
      <c r="F1948" s="2">
        <f>'Moving Avg'!D1948</f>
        <v>11.660639999999999</v>
      </c>
      <c r="G1948" s="2">
        <f>'Moving Avg'!F1948</f>
        <v>11.632405000000002</v>
      </c>
      <c r="H1948" s="2">
        <f>'Moving Avg'!G1948</f>
        <v>11.322946000000002</v>
      </c>
      <c r="I1948" s="2">
        <f>'Moving Avg'!H1948</f>
        <v>10.286347000000001</v>
      </c>
      <c r="J1948" s="5" t="str">
        <f>OBV!F1948</f>
        <v>BEARISH</v>
      </c>
      <c r="K1948" s="5" t="str">
        <f>OBV!G1948</f>
        <v>WEAK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0</v>
      </c>
      <c r="Q1948" s="8">
        <f t="shared" si="304"/>
        <v>16.25</v>
      </c>
      <c r="R1948" s="8">
        <f t="shared" si="305"/>
        <v>22.5</v>
      </c>
      <c r="S1948" s="8">
        <f t="shared" si="306"/>
        <v>16.25</v>
      </c>
      <c r="T1948" s="8">
        <f t="shared" si="307"/>
        <v>18.75</v>
      </c>
      <c r="U1948" s="7">
        <f t="shared" si="308"/>
        <v>18.333333333333332</v>
      </c>
      <c r="V1948" s="7">
        <f t="shared" si="309"/>
        <v>18.4375</v>
      </c>
    </row>
    <row r="1949" spans="1:22" ht="13.5" x14ac:dyDescent="0.25">
      <c r="A1949" s="3">
        <f>RSI!A1949</f>
        <v>45145</v>
      </c>
      <c r="B1949" s="2">
        <f>RSI!B1949</f>
        <v>11.4018</v>
      </c>
      <c r="C1949" s="2">
        <f>RSI!I1949</f>
        <v>44.564129482736838</v>
      </c>
      <c r="D1949" s="2">
        <f>MACD!E1949</f>
        <v>3.4060029138860415E-3</v>
      </c>
      <c r="E1949" s="2">
        <f>MACD!F1949</f>
        <v>-3.2903262144810784E-2</v>
      </c>
      <c r="F1949" s="2">
        <f>'Moving Avg'!D1949</f>
        <v>11.590820000000001</v>
      </c>
      <c r="G1949" s="2">
        <f>'Moving Avg'!F1949</f>
        <v>11.624515000000002</v>
      </c>
      <c r="H1949" s="2">
        <f>'Moving Avg'!G1949</f>
        <v>11.333754000000001</v>
      </c>
      <c r="I1949" s="2">
        <f>'Moving Avg'!H1949</f>
        <v>10.293510000000001</v>
      </c>
      <c r="J1949" s="5" t="str">
        <f>OBV!F1949</f>
        <v>BEARISH</v>
      </c>
      <c r="K1949" s="5" t="str">
        <f>OBV!G1949</f>
        <v>WEAK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0</v>
      </c>
      <c r="Q1949" s="8">
        <f t="shared" si="304"/>
        <v>16.25</v>
      </c>
      <c r="R1949" s="8">
        <f t="shared" si="305"/>
        <v>22.5</v>
      </c>
      <c r="S1949" s="8">
        <f t="shared" si="306"/>
        <v>16.25</v>
      </c>
      <c r="T1949" s="8">
        <f t="shared" si="307"/>
        <v>18.75</v>
      </c>
      <c r="U1949" s="7">
        <f t="shared" si="308"/>
        <v>18.333333333333332</v>
      </c>
      <c r="V1949" s="7">
        <f t="shared" si="309"/>
        <v>18.4375</v>
      </c>
    </row>
    <row r="1950" spans="1:22" ht="13.5" x14ac:dyDescent="0.25">
      <c r="A1950" s="3">
        <f>RSI!A1950</f>
        <v>45146</v>
      </c>
      <c r="B1950" s="2">
        <f>RSI!B1950</f>
        <v>11.4018</v>
      </c>
      <c r="C1950" s="2">
        <f>RSI!I1950</f>
        <v>44.564129482736845</v>
      </c>
      <c r="D1950" s="2">
        <f>MACD!E1950</f>
        <v>8.4965612257654755E-2</v>
      </c>
      <c r="E1950" s="2">
        <f>MACD!F1950</f>
        <v>-9.3294872643176763E-3</v>
      </c>
      <c r="F1950" s="2">
        <f>'Moving Avg'!D1950</f>
        <v>11.529520000000002</v>
      </c>
      <c r="G1950" s="2">
        <f>'Moving Avg'!F1950</f>
        <v>11.614685000000003</v>
      </c>
      <c r="H1950" s="2">
        <f>'Moving Avg'!G1950</f>
        <v>11.344562000000002</v>
      </c>
      <c r="I1950" s="2">
        <f>'Moving Avg'!H1950</f>
        <v>10.300479000000003</v>
      </c>
      <c r="J1950" s="5" t="str">
        <f>OBV!F1950</f>
        <v>BEARISH</v>
      </c>
      <c r="K1950" s="5" t="str">
        <f>OBV!G1950</f>
        <v>WEAK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0</v>
      </c>
      <c r="Q1950" s="8">
        <f t="shared" si="304"/>
        <v>16.25</v>
      </c>
      <c r="R1950" s="8">
        <f t="shared" si="305"/>
        <v>22.5</v>
      </c>
      <c r="S1950" s="8">
        <f t="shared" si="306"/>
        <v>16.25</v>
      </c>
      <c r="T1950" s="8">
        <f t="shared" si="307"/>
        <v>18.75</v>
      </c>
      <c r="U1950" s="7">
        <f t="shared" si="308"/>
        <v>18.333333333333332</v>
      </c>
      <c r="V1950" s="7">
        <f t="shared" si="309"/>
        <v>18.4375</v>
      </c>
    </row>
    <row r="1951" spans="1:22" ht="13.5" x14ac:dyDescent="0.25">
      <c r="A1951" s="3">
        <f>RSI!A1951</f>
        <v>45147</v>
      </c>
      <c r="B1951" s="2">
        <f>RSI!B1951</f>
        <v>11.5806</v>
      </c>
      <c r="C1951" s="2">
        <f>RSI!I1951</f>
        <v>51.533841677388168</v>
      </c>
      <c r="D1951" s="2">
        <f>MACD!E1951</f>
        <v>9.9716695222056728E-2</v>
      </c>
      <c r="E1951" s="2">
        <f>MACD!F1951</f>
        <v>1.2479749232957206E-2</v>
      </c>
      <c r="F1951" s="2">
        <f>'Moving Avg'!D1951</f>
        <v>11.49546</v>
      </c>
      <c r="G1951" s="2">
        <f>'Moving Avg'!F1951</f>
        <v>11.613795000000001</v>
      </c>
      <c r="H1951" s="2">
        <f>'Moving Avg'!G1951</f>
        <v>11.358946000000001</v>
      </c>
      <c r="I1951" s="2">
        <f>'Moving Avg'!H1951</f>
        <v>10.307954000000002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45148</v>
      </c>
      <c r="B1952" s="2">
        <f>RSI!B1952</f>
        <v>11.5806</v>
      </c>
      <c r="C1952" s="2">
        <f>RSI!I1952</f>
        <v>51.533841677388168</v>
      </c>
      <c r="D1952" s="2">
        <f>MACD!E1952</f>
        <v>0.12638131355345905</v>
      </c>
      <c r="E1952" s="2">
        <f>MACD!F1952</f>
        <v>3.5260062097057579E-2</v>
      </c>
      <c r="F1952" s="2">
        <f>'Moving Avg'!D1952</f>
        <v>11.473320000000001</v>
      </c>
      <c r="G1952" s="2">
        <f>'Moving Avg'!F1952</f>
        <v>11.624540000000001</v>
      </c>
      <c r="H1952" s="2">
        <f>'Moving Avg'!G1952</f>
        <v>11.374106000000001</v>
      </c>
      <c r="I1952" s="2">
        <f>'Moving Avg'!H1952</f>
        <v>10.315429000000002</v>
      </c>
      <c r="J1952" s="5" t="str">
        <f>OBV!F1952</f>
        <v>BULLISH</v>
      </c>
      <c r="K1952" s="5" t="str">
        <f>OBV!G1952</f>
        <v>STRONG</v>
      </c>
      <c r="L1952" s="5" t="str">
        <f>OBV!H1952</f>
        <v>BULLISH DIVERGENCE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83</v>
      </c>
      <c r="Q1952" s="8">
        <f t="shared" si="304"/>
        <v>28.7</v>
      </c>
      <c r="R1952" s="8">
        <f t="shared" si="305"/>
        <v>43.25</v>
      </c>
      <c r="S1952" s="8">
        <f t="shared" si="306"/>
        <v>53.6</v>
      </c>
      <c r="T1952" s="8">
        <f t="shared" si="307"/>
        <v>39.5</v>
      </c>
      <c r="U1952" s="7">
        <f t="shared" si="308"/>
        <v>41.85</v>
      </c>
      <c r="V1952" s="7">
        <f t="shared" si="309"/>
        <v>41.262500000000003</v>
      </c>
    </row>
    <row r="1953" spans="1:22" ht="13.5" x14ac:dyDescent="0.25">
      <c r="A1953" s="3">
        <f>RSI!A1953</f>
        <v>45149</v>
      </c>
      <c r="B1953" s="2">
        <f>RSI!B1953</f>
        <v>11.6317</v>
      </c>
      <c r="C1953" s="2">
        <f>RSI!I1953</f>
        <v>53.472736435078936</v>
      </c>
      <c r="D1953" s="2">
        <f>MACD!E1953</f>
        <v>0.13186520183528927</v>
      </c>
      <c r="E1953" s="2">
        <f>MACD!F1953</f>
        <v>5.458109004470392E-2</v>
      </c>
      <c r="F1953" s="2">
        <f>'Moving Avg'!D1953</f>
        <v>11.519299999999999</v>
      </c>
      <c r="G1953" s="2">
        <f>'Moving Avg'!F1953</f>
        <v>11.637840000000001</v>
      </c>
      <c r="H1953" s="2">
        <f>'Moving Avg'!G1953</f>
        <v>11.390754000000001</v>
      </c>
      <c r="I1953" s="2">
        <f>'Moving Avg'!H1953</f>
        <v>10.323159500000001</v>
      </c>
      <c r="J1953" s="5" t="str">
        <f>OBV!F1953</f>
        <v>BULLISH</v>
      </c>
      <c r="K1953" s="5" t="str">
        <f>OBV!G1953</f>
        <v>STRONG</v>
      </c>
      <c r="L1953" s="5" t="str">
        <f>OBV!H1953</f>
        <v>CONFIRMED BULLISH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100</v>
      </c>
      <c r="Q1953" s="8">
        <f t="shared" si="304"/>
        <v>31.25</v>
      </c>
      <c r="R1953" s="8">
        <f t="shared" si="305"/>
        <v>47.5</v>
      </c>
      <c r="S1953" s="8">
        <f t="shared" si="306"/>
        <v>61.25</v>
      </c>
      <c r="T1953" s="8">
        <f t="shared" si="307"/>
        <v>43.75</v>
      </c>
      <c r="U1953" s="7">
        <f t="shared" si="308"/>
        <v>46.666666666666664</v>
      </c>
      <c r="V1953" s="7">
        <f t="shared" si="309"/>
        <v>45.9375</v>
      </c>
    </row>
    <row r="1954" spans="1:22" ht="13.5" x14ac:dyDescent="0.25">
      <c r="A1954" s="3">
        <f>RSI!A1954</f>
        <v>45152</v>
      </c>
      <c r="B1954" s="2">
        <f>RSI!B1954</f>
        <v>11.4954</v>
      </c>
      <c r="C1954" s="2">
        <f>RSI!I1954</f>
        <v>47.961283812911127</v>
      </c>
      <c r="D1954" s="2">
        <f>MACD!E1954</f>
        <v>0.14611365901523676</v>
      </c>
      <c r="E1954" s="2">
        <f>MACD!F1954</f>
        <v>7.2887603838810489E-2</v>
      </c>
      <c r="F1954" s="2">
        <f>'Moving Avg'!D1954</f>
        <v>11.538019999999999</v>
      </c>
      <c r="G1954" s="2">
        <f>'Moving Avg'!F1954</f>
        <v>11.636570000000003</v>
      </c>
      <c r="H1954" s="2">
        <f>'Moving Avg'!G1954</f>
        <v>11.403434000000003</v>
      </c>
      <c r="I1954" s="2">
        <f>'Moving Avg'!H1954</f>
        <v>10.330208500000001</v>
      </c>
      <c r="J1954" s="5" t="str">
        <f>OBV!F1954</f>
        <v>BULLISH</v>
      </c>
      <c r="K1954" s="5" t="str">
        <f>OBV!G1954</f>
        <v>STRONG</v>
      </c>
      <c r="L1954" s="5" t="str">
        <f>OBV!H1954</f>
        <v>CONFIRMED BULLISH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100</v>
      </c>
      <c r="Q1954" s="8">
        <f t="shared" si="304"/>
        <v>31.25</v>
      </c>
      <c r="R1954" s="8">
        <f t="shared" si="305"/>
        <v>47.5</v>
      </c>
      <c r="S1954" s="8">
        <f t="shared" si="306"/>
        <v>61.25</v>
      </c>
      <c r="T1954" s="8">
        <f t="shared" si="307"/>
        <v>43.75</v>
      </c>
      <c r="U1954" s="7">
        <f t="shared" si="308"/>
        <v>46.666666666666664</v>
      </c>
      <c r="V1954" s="7">
        <f t="shared" si="309"/>
        <v>45.9375</v>
      </c>
    </row>
    <row r="1955" spans="1:22" ht="13.5" x14ac:dyDescent="0.25">
      <c r="A1955" s="3">
        <f>RSI!A1955</f>
        <v>45153</v>
      </c>
      <c r="B1955" s="2">
        <f>RSI!B1955</f>
        <v>11.6317</v>
      </c>
      <c r="C1955" s="2">
        <f>RSI!I1955</f>
        <v>53.160421627440144</v>
      </c>
      <c r="D1955" s="2">
        <f>MACD!E1955</f>
        <v>0.14187340570590656</v>
      </c>
      <c r="E1955" s="2">
        <f>MACD!F1955</f>
        <v>8.6684764212229704E-2</v>
      </c>
      <c r="F1955" s="2">
        <f>'Moving Avg'!D1955</f>
        <v>11.584000000000001</v>
      </c>
      <c r="G1955" s="2">
        <f>'Moving Avg'!F1955</f>
        <v>11.642115</v>
      </c>
      <c r="H1955" s="2">
        <f>'Moving Avg'!G1955</f>
        <v>11.418840000000003</v>
      </c>
      <c r="I1955" s="2">
        <f>'Moving Avg'!H1955</f>
        <v>10.337939</v>
      </c>
      <c r="J1955" s="5" t="str">
        <f>OBV!F1955</f>
        <v>BULLISH</v>
      </c>
      <c r="K1955" s="5" t="str">
        <f>OBV!G1955</f>
        <v>STRONG</v>
      </c>
      <c r="L1955" s="5" t="str">
        <f>OBV!H1955</f>
        <v>CONFIRMED BULLISH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100</v>
      </c>
      <c r="Q1955" s="8">
        <f t="shared" si="304"/>
        <v>31.25</v>
      </c>
      <c r="R1955" s="8">
        <f t="shared" si="305"/>
        <v>47.5</v>
      </c>
      <c r="S1955" s="8">
        <f t="shared" si="306"/>
        <v>61.25</v>
      </c>
      <c r="T1955" s="8">
        <f t="shared" si="307"/>
        <v>43.75</v>
      </c>
      <c r="U1955" s="7">
        <f t="shared" si="308"/>
        <v>46.666666666666664</v>
      </c>
      <c r="V1955" s="7">
        <f t="shared" si="309"/>
        <v>45.9375</v>
      </c>
    </row>
    <row r="1956" spans="1:22" ht="13.5" x14ac:dyDescent="0.25">
      <c r="A1956" s="3">
        <f>RSI!A1956</f>
        <v>45154</v>
      </c>
      <c r="B1956" s="2">
        <f>RSI!B1956</f>
        <v>11.6317</v>
      </c>
      <c r="C1956" s="2">
        <f>RSI!I1956</f>
        <v>53.160421627440151</v>
      </c>
      <c r="D1956" s="2">
        <f>MACD!E1956</f>
        <v>0.14436125960080659</v>
      </c>
      <c r="E1956" s="2">
        <f>MACD!F1956</f>
        <v>9.8220063289945092E-2</v>
      </c>
      <c r="F1956" s="2">
        <f>'Moving Avg'!D1956</f>
        <v>11.594220000000002</v>
      </c>
      <c r="G1956" s="2">
        <f>'Moving Avg'!F1956</f>
        <v>11.649595000000001</v>
      </c>
      <c r="H1956" s="2">
        <f>'Moving Avg'!G1956</f>
        <v>11.434246000000003</v>
      </c>
      <c r="I1956" s="2">
        <f>'Moving Avg'!H1956</f>
        <v>10.345669500000001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83.5</v>
      </c>
      <c r="Q1956" s="8">
        <f t="shared" si="304"/>
        <v>28.774999999999999</v>
      </c>
      <c r="R1956" s="8">
        <f t="shared" si="305"/>
        <v>43.375</v>
      </c>
      <c r="S1956" s="8">
        <f t="shared" si="306"/>
        <v>53.825000000000003</v>
      </c>
      <c r="T1956" s="8">
        <f t="shared" si="307"/>
        <v>39.625</v>
      </c>
      <c r="U1956" s="7">
        <f t="shared" si="308"/>
        <v>41.991666666666667</v>
      </c>
      <c r="V1956" s="7">
        <f t="shared" si="309"/>
        <v>41.400000000000006</v>
      </c>
    </row>
    <row r="1957" spans="1:22" ht="13.5" x14ac:dyDescent="0.25">
      <c r="A1957" s="3">
        <f>RSI!A1957</f>
        <v>45155</v>
      </c>
      <c r="B1957" s="2">
        <f>RSI!B1957</f>
        <v>11.6317</v>
      </c>
      <c r="C1957" s="2">
        <f>RSI!I1957</f>
        <v>53.160421627440144</v>
      </c>
      <c r="D1957" s="2">
        <f>MACD!E1957</f>
        <v>0.1368544641099092</v>
      </c>
      <c r="E1957" s="2">
        <f>MACD!F1957</f>
        <v>0.10594694345393792</v>
      </c>
      <c r="F1957" s="2">
        <f>'Moving Avg'!D1957</f>
        <v>11.60444</v>
      </c>
      <c r="G1957" s="2">
        <f>'Moving Avg'!F1957</f>
        <v>11.6532</v>
      </c>
      <c r="H1957" s="2">
        <f>'Moving Avg'!G1957</f>
        <v>11.449652000000004</v>
      </c>
      <c r="I1957" s="2">
        <f>'Moving Avg'!H1957</f>
        <v>10.353439000000002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83.5</v>
      </c>
      <c r="Q1957" s="8">
        <f t="shared" si="304"/>
        <v>28.774999999999999</v>
      </c>
      <c r="R1957" s="8">
        <f t="shared" si="305"/>
        <v>43.375</v>
      </c>
      <c r="S1957" s="8">
        <f t="shared" si="306"/>
        <v>53.825000000000003</v>
      </c>
      <c r="T1957" s="8">
        <f t="shared" si="307"/>
        <v>39.625</v>
      </c>
      <c r="U1957" s="7">
        <f t="shared" si="308"/>
        <v>41.991666666666667</v>
      </c>
      <c r="V1957" s="7">
        <f t="shared" si="309"/>
        <v>41.400000000000006</v>
      </c>
    </row>
    <row r="1958" spans="1:22" ht="13.5" x14ac:dyDescent="0.25">
      <c r="A1958" s="3">
        <f>RSI!A1958</f>
        <v>45156</v>
      </c>
      <c r="B1958" s="2">
        <f>RSI!B1958</f>
        <v>11.6317</v>
      </c>
      <c r="C1958" s="2">
        <f>RSI!I1958</f>
        <v>53.160421627440144</v>
      </c>
      <c r="D1958" s="2">
        <f>MACD!E1958</f>
        <v>8.5554217339435468E-2</v>
      </c>
      <c r="E1958" s="2">
        <f>MACD!F1958</f>
        <v>0.10186839823103742</v>
      </c>
      <c r="F1958" s="2">
        <f>'Moving Avg'!D1958</f>
        <v>11.60444</v>
      </c>
      <c r="G1958" s="2">
        <f>'Moving Avg'!F1958</f>
        <v>11.645554999999998</v>
      </c>
      <c r="H1958" s="2">
        <f>'Moving Avg'!G1958</f>
        <v>11.465058000000004</v>
      </c>
      <c r="I1958" s="2">
        <f>'Moving Avg'!H1958</f>
        <v>10.363070499999999</v>
      </c>
      <c r="J1958" s="5" t="str">
        <f>OBV!F1958</f>
        <v>BEARISH</v>
      </c>
      <c r="K1958" s="5" t="str">
        <f>OBV!G1958</f>
        <v>NEUTRAL</v>
      </c>
      <c r="L1958" s="5" t="str">
        <f>OBV!H1958</f>
        <v>NEUTRAL</v>
      </c>
      <c r="M1958" s="7">
        <f t="shared" si="300"/>
        <v>25</v>
      </c>
      <c r="N1958" s="7">
        <f t="shared" si="301"/>
        <v>45</v>
      </c>
      <c r="O1958" s="7">
        <f t="shared" si="302"/>
        <v>50</v>
      </c>
      <c r="P1958" s="7">
        <f t="shared" si="303"/>
        <v>16.5</v>
      </c>
      <c r="Q1958" s="8">
        <f t="shared" si="304"/>
        <v>34.475000000000001</v>
      </c>
      <c r="R1958" s="8">
        <f t="shared" si="305"/>
        <v>35.625</v>
      </c>
      <c r="S1958" s="8">
        <f t="shared" si="306"/>
        <v>30.425000000000001</v>
      </c>
      <c r="T1958" s="8">
        <f t="shared" si="307"/>
        <v>34.125</v>
      </c>
      <c r="U1958" s="7">
        <f t="shared" si="308"/>
        <v>33.508333333333333</v>
      </c>
      <c r="V1958" s="7">
        <f t="shared" si="309"/>
        <v>33.662499999999994</v>
      </c>
    </row>
    <row r="1959" spans="1:22" ht="13.5" x14ac:dyDescent="0.25">
      <c r="A1959" s="3">
        <f>RSI!A1959</f>
        <v>45159</v>
      </c>
      <c r="B1959" s="2">
        <f>RSI!B1959</f>
        <v>11.836</v>
      </c>
      <c r="C1959" s="2">
        <f>RSI!I1959</f>
        <v>61.013354258984862</v>
      </c>
      <c r="D1959" s="2">
        <f>MACD!E1959</f>
        <v>2.6633463119383194E-2</v>
      </c>
      <c r="E1959" s="2">
        <f>MACD!F1959</f>
        <v>8.6821411208706581E-2</v>
      </c>
      <c r="F1959" s="2">
        <f>'Moving Avg'!D1959</f>
        <v>11.672560000000001</v>
      </c>
      <c r="G1959" s="2">
        <f>'Moving Avg'!F1959</f>
        <v>11.655104999999999</v>
      </c>
      <c r="H1959" s="2">
        <f>'Moving Avg'!G1959</f>
        <v>11.483154000000003</v>
      </c>
      <c r="I1959" s="2">
        <f>'Moving Avg'!H1959</f>
        <v>10.3729865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83.5</v>
      </c>
      <c r="Q1959" s="8">
        <f t="shared" si="304"/>
        <v>63.774999999999999</v>
      </c>
      <c r="R1959" s="8">
        <f t="shared" si="305"/>
        <v>63.375</v>
      </c>
      <c r="S1959" s="8">
        <f t="shared" si="306"/>
        <v>68.825000000000003</v>
      </c>
      <c r="T1959" s="8">
        <f t="shared" si="307"/>
        <v>64.625</v>
      </c>
      <c r="U1959" s="7">
        <f t="shared" si="308"/>
        <v>65.325000000000003</v>
      </c>
      <c r="V1959" s="7">
        <f t="shared" si="309"/>
        <v>65.150000000000006</v>
      </c>
    </row>
    <row r="1960" spans="1:22" ht="13.5" x14ac:dyDescent="0.25">
      <c r="A1960" s="3">
        <f>RSI!A1960</f>
        <v>45160</v>
      </c>
      <c r="B1960" s="2">
        <f>RSI!B1960</f>
        <v>11.819000000000001</v>
      </c>
      <c r="C1960" s="2">
        <f>RSI!I1960</f>
        <v>60.110260701102149</v>
      </c>
      <c r="D1960" s="2">
        <f>MACD!E1960</f>
        <v>-2.3521925094268425E-2</v>
      </c>
      <c r="E1960" s="2">
        <f>MACD!F1960</f>
        <v>6.4752743948111577E-2</v>
      </c>
      <c r="F1960" s="2">
        <f>'Moving Avg'!D1960</f>
        <v>11.71002</v>
      </c>
      <c r="G1960" s="2">
        <f>'Moving Avg'!F1960</f>
        <v>11.645309999999998</v>
      </c>
      <c r="H1960" s="2">
        <f>'Moving Avg'!G1960</f>
        <v>11.503858000000003</v>
      </c>
      <c r="I1960" s="2">
        <f>'Moving Avg'!H1960</f>
        <v>10.382817499999996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16.5</v>
      </c>
      <c r="Q1960" s="8">
        <f t="shared" si="304"/>
        <v>53.725000000000001</v>
      </c>
      <c r="R1960" s="8">
        <f t="shared" si="305"/>
        <v>46.625</v>
      </c>
      <c r="S1960" s="8">
        <f t="shared" si="306"/>
        <v>38.674999999999997</v>
      </c>
      <c r="T1960" s="8">
        <f t="shared" si="307"/>
        <v>47.875</v>
      </c>
      <c r="U1960" s="7">
        <f t="shared" si="308"/>
        <v>46.341666666666661</v>
      </c>
      <c r="V1960" s="7">
        <f t="shared" si="309"/>
        <v>46.724999999999994</v>
      </c>
    </row>
    <row r="1961" spans="1:22" ht="13.5" x14ac:dyDescent="0.25">
      <c r="A1961" s="3">
        <f>RSI!A1961</f>
        <v>45161</v>
      </c>
      <c r="B1961" s="2">
        <f>RSI!B1961</f>
        <v>11.785</v>
      </c>
      <c r="C1961" s="2">
        <f>RSI!I1961</f>
        <v>58.253132827021147</v>
      </c>
      <c r="D1961" s="2">
        <f>MACD!E1961</f>
        <v>-3.7277606172267497E-2</v>
      </c>
      <c r="E1961" s="2">
        <f>MACD!F1961</f>
        <v>4.4346673924035768E-2</v>
      </c>
      <c r="F1961" s="2">
        <f>'Moving Avg'!D1961</f>
        <v>11.740680000000001</v>
      </c>
      <c r="G1961" s="2">
        <f>'Moving Avg'!F1961</f>
        <v>11.64744</v>
      </c>
      <c r="H1961" s="2">
        <f>'Moving Avg'!G1961</f>
        <v>11.521710000000001</v>
      </c>
      <c r="I1961" s="2">
        <f>'Moving Avg'!H1961</f>
        <v>10.392865999999996</v>
      </c>
      <c r="J1961" s="5" t="str">
        <f>OBV!F1961</f>
        <v>BEARISH</v>
      </c>
      <c r="K1961" s="5" t="str">
        <f>OBV!G1961</f>
        <v>WEAK</v>
      </c>
      <c r="L1961" s="5" t="str">
        <f>OBV!H1961</f>
        <v>BEARISH DIVERGENCE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0</v>
      </c>
      <c r="Q1961" s="8">
        <f t="shared" si="304"/>
        <v>51.25</v>
      </c>
      <c r="R1961" s="8">
        <f t="shared" si="305"/>
        <v>42.5</v>
      </c>
      <c r="S1961" s="8">
        <f t="shared" si="306"/>
        <v>31.25</v>
      </c>
      <c r="T1961" s="8">
        <f t="shared" si="307"/>
        <v>43.75</v>
      </c>
      <c r="U1961" s="7">
        <f t="shared" si="308"/>
        <v>41.666666666666664</v>
      </c>
      <c r="V1961" s="7">
        <f t="shared" si="309"/>
        <v>42.1875</v>
      </c>
    </row>
    <row r="1962" spans="1:22" ht="13.5" x14ac:dyDescent="0.25">
      <c r="A1962" s="3">
        <f>RSI!A1962</f>
        <v>45162</v>
      </c>
      <c r="B1962" s="2">
        <f>RSI!B1962</f>
        <v>11.7935</v>
      </c>
      <c r="C1962" s="2">
        <f>RSI!I1962</f>
        <v>58.59751785905226</v>
      </c>
      <c r="D1962" s="2">
        <f>MACD!E1962</f>
        <v>-5.0589007516313345E-2</v>
      </c>
      <c r="E1962" s="2">
        <f>MACD!F1962</f>
        <v>2.5359537635965948E-2</v>
      </c>
      <c r="F1962" s="2">
        <f>'Moving Avg'!D1962</f>
        <v>11.773040000000002</v>
      </c>
      <c r="G1962" s="2">
        <f>'Moving Avg'!F1962</f>
        <v>11.645314999999998</v>
      </c>
      <c r="H1962" s="2">
        <f>'Moving Avg'!G1962</f>
        <v>11.540352</v>
      </c>
      <c r="I1962" s="2">
        <f>'Moving Avg'!H1962</f>
        <v>10.401482999999999</v>
      </c>
      <c r="J1962" s="5" t="str">
        <f>OBV!F1962</f>
        <v>BEARISH</v>
      </c>
      <c r="K1962" s="5" t="str">
        <f>OBV!G1962</f>
        <v>WEAK</v>
      </c>
      <c r="L1962" s="5" t="str">
        <f>OBV!H1962</f>
        <v>BEARISH DIVERGENCE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0</v>
      </c>
      <c r="Q1962" s="8">
        <f t="shared" si="304"/>
        <v>51.25</v>
      </c>
      <c r="R1962" s="8">
        <f t="shared" si="305"/>
        <v>42.5</v>
      </c>
      <c r="S1962" s="8">
        <f t="shared" si="306"/>
        <v>31.25</v>
      </c>
      <c r="T1962" s="8">
        <f t="shared" si="307"/>
        <v>43.75</v>
      </c>
      <c r="U1962" s="7">
        <f t="shared" si="308"/>
        <v>41.666666666666664</v>
      </c>
      <c r="V1962" s="7">
        <f t="shared" si="309"/>
        <v>42.1875</v>
      </c>
    </row>
    <row r="1963" spans="1:22" ht="13.5" x14ac:dyDescent="0.25">
      <c r="A1963" s="3">
        <f>RSI!A1963</f>
        <v>45163</v>
      </c>
      <c r="B1963" s="2">
        <f>RSI!B1963</f>
        <v>11.810499999999999</v>
      </c>
      <c r="C1963" s="2">
        <f>RSI!I1963</f>
        <v>59.32030880528913</v>
      </c>
      <c r="D1963" s="2">
        <f>MACD!E1963</f>
        <v>-5.6265586831264258E-2</v>
      </c>
      <c r="E1963" s="2">
        <f>MACD!F1963</f>
        <v>9.0345127425199064E-3</v>
      </c>
      <c r="F1963" s="2">
        <f>'Moving Avg'!D1963</f>
        <v>11.8088</v>
      </c>
      <c r="G1963" s="2">
        <f>'Moving Avg'!F1963</f>
        <v>11.648294999999999</v>
      </c>
      <c r="H1963" s="2">
        <f>'Moving Avg'!G1963</f>
        <v>11.559334000000002</v>
      </c>
      <c r="I1963" s="2">
        <f>'Moving Avg'!H1963</f>
        <v>10.410184999999998</v>
      </c>
      <c r="J1963" s="5" t="str">
        <f>OBV!F1963</f>
        <v>BEARISH</v>
      </c>
      <c r="K1963" s="5" t="str">
        <f>OBV!G1963</f>
        <v>WEAK</v>
      </c>
      <c r="L1963" s="5" t="str">
        <f>OBV!H1963</f>
        <v>BEARISH DIVERGENCE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0</v>
      </c>
      <c r="Q1963" s="8">
        <f t="shared" si="304"/>
        <v>51.25</v>
      </c>
      <c r="R1963" s="8">
        <f t="shared" si="305"/>
        <v>42.5</v>
      </c>
      <c r="S1963" s="8">
        <f t="shared" si="306"/>
        <v>31.25</v>
      </c>
      <c r="T1963" s="8">
        <f t="shared" si="307"/>
        <v>43.75</v>
      </c>
      <c r="U1963" s="7">
        <f t="shared" si="308"/>
        <v>41.666666666666664</v>
      </c>
      <c r="V1963" s="7">
        <f t="shared" si="309"/>
        <v>42.1875</v>
      </c>
    </row>
    <row r="1964" spans="1:22" ht="13.5" x14ac:dyDescent="0.25">
      <c r="A1964" s="3">
        <f>RSI!A1964</f>
        <v>45166</v>
      </c>
      <c r="B1964" s="2">
        <f>RSI!B1964</f>
        <v>12.0063</v>
      </c>
      <c r="C1964" s="2">
        <f>RSI!I1964</f>
        <v>66.561110054287212</v>
      </c>
      <c r="D1964" s="2">
        <f>MACD!E1964</f>
        <v>-9.7582387299315343E-2</v>
      </c>
      <c r="E1964" s="2">
        <f>MACD!F1964</f>
        <v>-1.2288867265847143E-2</v>
      </c>
      <c r="F1964" s="2">
        <f>'Moving Avg'!D1964</f>
        <v>11.842859999999998</v>
      </c>
      <c r="G1964" s="2">
        <f>'Moving Avg'!F1964</f>
        <v>11.661064999999999</v>
      </c>
      <c r="H1964" s="2">
        <f>'Moving Avg'!G1964</f>
        <v>11.582232000000001</v>
      </c>
      <c r="I1964" s="2">
        <f>'Moving Avg'!H1964</f>
        <v>10.421689499999998</v>
      </c>
      <c r="J1964" s="5" t="str">
        <f>OBV!F1964</f>
        <v>BEARISH</v>
      </c>
      <c r="K1964" s="5" t="str">
        <f>OBV!G1964</f>
        <v>WEAK</v>
      </c>
      <c r="L1964" s="5" t="str">
        <f>OBV!H1964</f>
        <v>BEARISH DIVERGENCE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0</v>
      </c>
      <c r="Q1964" s="8">
        <f t="shared" si="304"/>
        <v>51.25</v>
      </c>
      <c r="R1964" s="8">
        <f t="shared" si="305"/>
        <v>42.5</v>
      </c>
      <c r="S1964" s="8">
        <f t="shared" si="306"/>
        <v>31.25</v>
      </c>
      <c r="T1964" s="8">
        <f t="shared" si="307"/>
        <v>43.75</v>
      </c>
      <c r="U1964" s="7">
        <f t="shared" si="308"/>
        <v>41.666666666666664</v>
      </c>
      <c r="V1964" s="7">
        <f t="shared" si="309"/>
        <v>42.1875</v>
      </c>
    </row>
    <row r="1965" spans="1:22" ht="13.5" x14ac:dyDescent="0.25">
      <c r="A1965" s="3">
        <f>RSI!A1965</f>
        <v>45167</v>
      </c>
      <c r="B1965" s="2">
        <f>RSI!B1965</f>
        <v>11.9978</v>
      </c>
      <c r="C1965" s="2">
        <f>RSI!I1965</f>
        <v>66.011795072788999</v>
      </c>
      <c r="D1965" s="2">
        <f>MACD!E1965</f>
        <v>-0.1130644117423838</v>
      </c>
      <c r="E1965" s="2">
        <f>MACD!F1965</f>
        <v>-3.2443976161154478E-2</v>
      </c>
      <c r="F1965" s="2">
        <f>'Moving Avg'!D1965</f>
        <v>11.878619999999998</v>
      </c>
      <c r="G1965" s="2">
        <f>'Moving Avg'!F1965</f>
        <v>11.67554</v>
      </c>
      <c r="H1965" s="2">
        <f>'Moving Avg'!G1965</f>
        <v>11.60496</v>
      </c>
      <c r="I1965" s="2">
        <f>'Moving Avg'!H1965</f>
        <v>10.432607999999998</v>
      </c>
      <c r="J1965" s="5" t="str">
        <f>OBV!F1965</f>
        <v>BEARISH</v>
      </c>
      <c r="K1965" s="5" t="str">
        <f>OBV!G1965</f>
        <v>NEUTRAL</v>
      </c>
      <c r="L1965" s="5" t="str">
        <f>OBV!H1965</f>
        <v>BEARISH DIVERGENCE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16.5</v>
      </c>
      <c r="Q1965" s="8">
        <f t="shared" si="304"/>
        <v>53.725000000000001</v>
      </c>
      <c r="R1965" s="8">
        <f t="shared" si="305"/>
        <v>46.625</v>
      </c>
      <c r="S1965" s="8">
        <f t="shared" si="306"/>
        <v>38.674999999999997</v>
      </c>
      <c r="T1965" s="8">
        <f t="shared" si="307"/>
        <v>47.875</v>
      </c>
      <c r="U1965" s="7">
        <f t="shared" si="308"/>
        <v>46.341666666666661</v>
      </c>
      <c r="V1965" s="7">
        <f t="shared" si="309"/>
        <v>46.724999999999994</v>
      </c>
    </row>
    <row r="1966" spans="1:22" ht="13.5" x14ac:dyDescent="0.25">
      <c r="A1966" s="3">
        <f>RSI!A1966</f>
        <v>45168</v>
      </c>
      <c r="B1966" s="2">
        <f>RSI!B1966</f>
        <v>12.0063</v>
      </c>
      <c r="C1966" s="2">
        <f>RSI!I1966</f>
        <v>66.311208315883505</v>
      </c>
      <c r="D1966" s="2">
        <f>MACD!E1966</f>
        <v>-0.12870742904971877</v>
      </c>
      <c r="E1966" s="2">
        <f>MACD!F1966</f>
        <v>-5.1696666738867345E-2</v>
      </c>
      <c r="F1966" s="2">
        <f>'Moving Avg'!D1966</f>
        <v>11.922879999999997</v>
      </c>
      <c r="G1966" s="2">
        <f>'Moving Avg'!F1966</f>
        <v>11.68831</v>
      </c>
      <c r="H1966" s="2">
        <f>'Moving Avg'!G1966</f>
        <v>11.627858000000003</v>
      </c>
      <c r="I1966" s="2">
        <f>'Moving Avg'!H1966</f>
        <v>10.444151</v>
      </c>
      <c r="J1966" s="5" t="str">
        <f>OBV!F1966</f>
        <v>BULLISH</v>
      </c>
      <c r="K1966" s="5" t="str">
        <f>OBV!G1966</f>
        <v>STRONG</v>
      </c>
      <c r="L1966" s="5" t="str">
        <f>OBV!H1966</f>
        <v>CONFIRMED BULLISH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100</v>
      </c>
      <c r="Q1966" s="8">
        <f t="shared" si="304"/>
        <v>66.25</v>
      </c>
      <c r="R1966" s="8">
        <f t="shared" si="305"/>
        <v>67.5</v>
      </c>
      <c r="S1966" s="8">
        <f t="shared" si="306"/>
        <v>76.25</v>
      </c>
      <c r="T1966" s="8">
        <f t="shared" si="307"/>
        <v>68.75</v>
      </c>
      <c r="U1966" s="7">
        <f t="shared" si="308"/>
        <v>70</v>
      </c>
      <c r="V1966" s="7">
        <f t="shared" si="309"/>
        <v>69.6875</v>
      </c>
    </row>
    <row r="1967" spans="1:22" ht="13.5" x14ac:dyDescent="0.25">
      <c r="A1967" s="3">
        <f>RSI!A1967</f>
        <v>45169</v>
      </c>
      <c r="B1967" s="2">
        <f>RSI!B1967</f>
        <v>12.1767</v>
      </c>
      <c r="C1967" s="2">
        <f>RSI!I1967</f>
        <v>71.694510875506921</v>
      </c>
      <c r="D1967" s="2">
        <f>MACD!E1967</f>
        <v>-0.15638777105347224</v>
      </c>
      <c r="E1967" s="2">
        <f>MACD!F1967</f>
        <v>-7.2634887601788323E-2</v>
      </c>
      <c r="F1967" s="2">
        <f>'Moving Avg'!D1967</f>
        <v>11.999519999999999</v>
      </c>
      <c r="G1967" s="2">
        <f>'Moving Avg'!F1967</f>
        <v>11.712579999999999</v>
      </c>
      <c r="H1967" s="2">
        <f>'Moving Avg'!G1967</f>
        <v>11.644078000000004</v>
      </c>
      <c r="I1967" s="2">
        <f>'Moving Avg'!H1967</f>
        <v>10.456545999999998</v>
      </c>
      <c r="J1967" s="5" t="str">
        <f>OBV!F1967</f>
        <v>BULLISH</v>
      </c>
      <c r="K1967" s="5" t="str">
        <f>OBV!G1967</f>
        <v>STRONG</v>
      </c>
      <c r="L1967" s="5" t="str">
        <f>OBV!H1967</f>
        <v>CONFIRMED BULLISH</v>
      </c>
      <c r="M1967" s="7">
        <f t="shared" si="300"/>
        <v>0</v>
      </c>
      <c r="N1967" s="7">
        <f t="shared" si="301"/>
        <v>100</v>
      </c>
      <c r="O1967" s="7">
        <f t="shared" si="302"/>
        <v>50</v>
      </c>
      <c r="P1967" s="7">
        <f t="shared" si="303"/>
        <v>100</v>
      </c>
      <c r="Q1967" s="8">
        <f t="shared" si="304"/>
        <v>57.5</v>
      </c>
      <c r="R1967" s="8">
        <f t="shared" si="305"/>
        <v>62.5</v>
      </c>
      <c r="S1967" s="8">
        <f t="shared" si="306"/>
        <v>72.5</v>
      </c>
      <c r="T1967" s="8">
        <f t="shared" si="307"/>
        <v>62.5</v>
      </c>
      <c r="U1967" s="7">
        <f t="shared" si="308"/>
        <v>64.166666666666671</v>
      </c>
      <c r="V1967" s="7">
        <f t="shared" si="309"/>
        <v>63.75</v>
      </c>
    </row>
    <row r="1968" spans="1:22" ht="13.5" x14ac:dyDescent="0.25">
      <c r="A1968" s="3">
        <f>RSI!A1968</f>
        <v>45170</v>
      </c>
      <c r="B1968" s="2">
        <f>RSI!B1968</f>
        <v>12.1511</v>
      </c>
      <c r="C1968" s="2">
        <f>RSI!I1968</f>
        <v>69.887673780062769</v>
      </c>
      <c r="D1968" s="2">
        <f>MACD!E1968</f>
        <v>-0.18060698178514834</v>
      </c>
      <c r="E1968" s="2">
        <f>MACD!F1968</f>
        <v>-9.4229306438460336E-2</v>
      </c>
      <c r="F1968" s="2">
        <f>'Moving Avg'!D1968</f>
        <v>12.067640000000001</v>
      </c>
      <c r="G1968" s="2">
        <f>'Moving Avg'!F1968</f>
        <v>11.750045</v>
      </c>
      <c r="H1968" s="2">
        <f>'Moving Avg'!G1968</f>
        <v>11.661028000000005</v>
      </c>
      <c r="I1968" s="2">
        <f>'Moving Avg'!H1968</f>
        <v>10.469898999999998</v>
      </c>
      <c r="J1968" s="5" t="str">
        <f>OBV!F1968</f>
        <v>BULLISH</v>
      </c>
      <c r="K1968" s="5" t="str">
        <f>OBV!G1968</f>
        <v>STRONG</v>
      </c>
      <c r="L1968" s="5" t="str">
        <f>OBV!H1968</f>
        <v>CONFIRMED BULLISH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100</v>
      </c>
      <c r="Q1968" s="8">
        <f t="shared" si="304"/>
        <v>66.25</v>
      </c>
      <c r="R1968" s="8">
        <f t="shared" si="305"/>
        <v>67.5</v>
      </c>
      <c r="S1968" s="8">
        <f t="shared" si="306"/>
        <v>76.25</v>
      </c>
      <c r="T1968" s="8">
        <f t="shared" si="307"/>
        <v>68.75</v>
      </c>
      <c r="U1968" s="7">
        <f t="shared" si="308"/>
        <v>70</v>
      </c>
      <c r="V1968" s="7">
        <f t="shared" si="309"/>
        <v>69.6875</v>
      </c>
    </row>
    <row r="1969" spans="1:22" ht="13.5" x14ac:dyDescent="0.25">
      <c r="A1969" s="3">
        <f>RSI!A1969</f>
        <v>45173</v>
      </c>
      <c r="B1969" s="2">
        <f>RSI!B1969</f>
        <v>12.1511</v>
      </c>
      <c r="C1969" s="2">
        <f>RSI!I1969</f>
        <v>69.887673780062784</v>
      </c>
      <c r="D1969" s="2">
        <f>MACD!E1969</f>
        <v>-0.1720122667540096</v>
      </c>
      <c r="E1969" s="2">
        <f>MACD!F1969</f>
        <v>-0.10978589850157019</v>
      </c>
      <c r="F1969" s="2">
        <f>'Moving Avg'!D1969</f>
        <v>12.0966</v>
      </c>
      <c r="G1969" s="2">
        <f>'Moving Avg'!F1969</f>
        <v>11.787510000000001</v>
      </c>
      <c r="H1969" s="2">
        <f>'Moving Avg'!G1969</f>
        <v>11.677978000000005</v>
      </c>
      <c r="I1969" s="2">
        <f>'Moving Avg'!H1969</f>
        <v>10.483252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83.5</v>
      </c>
      <c r="Q1969" s="8">
        <f t="shared" si="304"/>
        <v>63.774999999999999</v>
      </c>
      <c r="R1969" s="8">
        <f t="shared" si="305"/>
        <v>63.375</v>
      </c>
      <c r="S1969" s="8">
        <f t="shared" si="306"/>
        <v>68.825000000000003</v>
      </c>
      <c r="T1969" s="8">
        <f t="shared" si="307"/>
        <v>64.625</v>
      </c>
      <c r="U1969" s="7">
        <f t="shared" si="308"/>
        <v>65.325000000000003</v>
      </c>
      <c r="V1969" s="7">
        <f t="shared" si="309"/>
        <v>65.150000000000006</v>
      </c>
    </row>
    <row r="1970" spans="1:22" ht="13.5" x14ac:dyDescent="0.25">
      <c r="A1970" s="3">
        <f>RSI!A1970</f>
        <v>45174</v>
      </c>
      <c r="B1970" s="2">
        <f>RSI!B1970</f>
        <v>12.1511</v>
      </c>
      <c r="C1970" s="2">
        <f>RSI!I1970</f>
        <v>69.887673780062784</v>
      </c>
      <c r="D1970" s="2">
        <f>MACD!E1970</f>
        <v>-0.16952452971532139</v>
      </c>
      <c r="E1970" s="2">
        <f>MACD!F1970</f>
        <v>-0.12173362474432044</v>
      </c>
      <c r="F1970" s="2">
        <f>'Moving Avg'!D1970</f>
        <v>12.12726</v>
      </c>
      <c r="G1970" s="2">
        <f>'Moving Avg'!F1970</f>
        <v>11.824975</v>
      </c>
      <c r="H1970" s="2">
        <f>'Moving Avg'!G1970</f>
        <v>11.697566000000005</v>
      </c>
      <c r="I1970" s="2">
        <f>'Moving Avg'!H1970</f>
        <v>10.495906999999999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25</v>
      </c>
      <c r="N1970" s="7">
        <f t="shared" si="301"/>
        <v>100</v>
      </c>
      <c r="O1970" s="7">
        <f t="shared" si="302"/>
        <v>50</v>
      </c>
      <c r="P1970" s="7">
        <f t="shared" si="303"/>
        <v>83.5</v>
      </c>
      <c r="Q1970" s="8">
        <f t="shared" si="304"/>
        <v>63.774999999999999</v>
      </c>
      <c r="R1970" s="8">
        <f t="shared" si="305"/>
        <v>63.375</v>
      </c>
      <c r="S1970" s="8">
        <f t="shared" si="306"/>
        <v>68.825000000000003</v>
      </c>
      <c r="T1970" s="8">
        <f t="shared" si="307"/>
        <v>64.625</v>
      </c>
      <c r="U1970" s="7">
        <f t="shared" si="308"/>
        <v>65.325000000000003</v>
      </c>
      <c r="V1970" s="7">
        <f t="shared" si="309"/>
        <v>65.150000000000006</v>
      </c>
    </row>
    <row r="1971" spans="1:22" ht="13.5" x14ac:dyDescent="0.25">
      <c r="A1971" s="3">
        <f>RSI!A1971</f>
        <v>45175</v>
      </c>
      <c r="B1971" s="2">
        <f>RSI!B1971</f>
        <v>12.168100000000001</v>
      </c>
      <c r="C1971" s="2">
        <f>RSI!I1971</f>
        <v>70.504206572971725</v>
      </c>
      <c r="D1971" s="2">
        <f>MACD!E1971</f>
        <v>-0.17591818839195916</v>
      </c>
      <c r="E1971" s="2">
        <f>MACD!F1971</f>
        <v>-0.13257053747384817</v>
      </c>
      <c r="F1971" s="2">
        <f>'Moving Avg'!D1971</f>
        <v>12.15962</v>
      </c>
      <c r="G1971" s="2">
        <f>'Moving Avg'!F1971</f>
        <v>11.85435</v>
      </c>
      <c r="H1971" s="2">
        <f>'Moving Avg'!G1971</f>
        <v>11.713460000000007</v>
      </c>
      <c r="I1971" s="2">
        <f>'Moving Avg'!H1971</f>
        <v>10.508646999999998</v>
      </c>
      <c r="J1971" s="5" t="str">
        <f>OBV!F1971</f>
        <v>BEARISH</v>
      </c>
      <c r="K1971" s="5" t="str">
        <f>OBV!G1971</f>
        <v>NEUTRAL</v>
      </c>
      <c r="L1971" s="5" t="str">
        <f>OBV!H1971</f>
        <v>BEARISH DIVERGENCE</v>
      </c>
      <c r="M1971" s="7">
        <f t="shared" si="300"/>
        <v>0</v>
      </c>
      <c r="N1971" s="7">
        <f t="shared" si="301"/>
        <v>100</v>
      </c>
      <c r="O1971" s="7">
        <f t="shared" si="302"/>
        <v>50</v>
      </c>
      <c r="P1971" s="7">
        <f t="shared" si="303"/>
        <v>16.5</v>
      </c>
      <c r="Q1971" s="8">
        <f t="shared" si="304"/>
        <v>44.975000000000001</v>
      </c>
      <c r="R1971" s="8">
        <f t="shared" si="305"/>
        <v>41.625</v>
      </c>
      <c r="S1971" s="8">
        <f t="shared" si="306"/>
        <v>34.924999999999997</v>
      </c>
      <c r="T1971" s="8">
        <f t="shared" si="307"/>
        <v>41.625</v>
      </c>
      <c r="U1971" s="7">
        <f t="shared" si="308"/>
        <v>40.508333333333333</v>
      </c>
      <c r="V1971" s="7">
        <f t="shared" si="309"/>
        <v>40.787499999999994</v>
      </c>
    </row>
    <row r="1972" spans="1:22" ht="13.5" x14ac:dyDescent="0.25">
      <c r="A1972" s="3">
        <f>RSI!A1972</f>
        <v>45176</v>
      </c>
      <c r="B1972" s="2">
        <f>RSI!B1972</f>
        <v>12.168100000000001</v>
      </c>
      <c r="C1972" s="2">
        <f>RSI!I1972</f>
        <v>70.504206572971711</v>
      </c>
      <c r="D1972" s="2">
        <f>MACD!E1972</f>
        <v>-0.18198081911135588</v>
      </c>
      <c r="E1972" s="2">
        <f>MACD!F1972</f>
        <v>-0.14245259380134973</v>
      </c>
      <c r="F1972" s="2">
        <f>'Moving Avg'!D1972</f>
        <v>12.157900000000001</v>
      </c>
      <c r="G1972" s="2">
        <f>'Moving Avg'!F1972</f>
        <v>11.883725000000002</v>
      </c>
      <c r="H1972" s="2">
        <f>'Moving Avg'!G1972</f>
        <v>11.724854000000004</v>
      </c>
      <c r="I1972" s="2">
        <f>'Moving Avg'!H1972</f>
        <v>10.521386999999997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0</v>
      </c>
      <c r="N1972" s="7">
        <f t="shared" si="301"/>
        <v>100</v>
      </c>
      <c r="O1972" s="7">
        <f t="shared" si="302"/>
        <v>50</v>
      </c>
      <c r="P1972" s="7">
        <f t="shared" si="303"/>
        <v>16.5</v>
      </c>
      <c r="Q1972" s="8">
        <f t="shared" si="304"/>
        <v>44.975000000000001</v>
      </c>
      <c r="R1972" s="8">
        <f t="shared" si="305"/>
        <v>41.625</v>
      </c>
      <c r="S1972" s="8">
        <f t="shared" si="306"/>
        <v>34.924999999999997</v>
      </c>
      <c r="T1972" s="8">
        <f t="shared" si="307"/>
        <v>41.625</v>
      </c>
      <c r="U1972" s="7">
        <f t="shared" si="308"/>
        <v>40.508333333333333</v>
      </c>
      <c r="V1972" s="7">
        <f t="shared" si="309"/>
        <v>40.787499999999994</v>
      </c>
    </row>
    <row r="1973" spans="1:22" ht="13.5" x14ac:dyDescent="0.25">
      <c r="A1973" s="3">
        <f>RSI!A1973</f>
        <v>45177</v>
      </c>
      <c r="B1973" s="2">
        <f>RSI!B1973</f>
        <v>12.168100000000001</v>
      </c>
      <c r="C1973" s="2">
        <f>RSI!I1973</f>
        <v>70.504206572971711</v>
      </c>
      <c r="D1973" s="2">
        <f>MACD!E1973</f>
        <v>-0.18631044922927131</v>
      </c>
      <c r="E1973" s="2">
        <f>MACD!F1973</f>
        <v>-0.15122416488693405</v>
      </c>
      <c r="F1973" s="2">
        <f>'Moving Avg'!D1973</f>
        <v>12.161300000000001</v>
      </c>
      <c r="G1973" s="2">
        <f>'Moving Avg'!F1973</f>
        <v>11.910545000000003</v>
      </c>
      <c r="H1973" s="2">
        <f>'Moving Avg'!G1973</f>
        <v>11.735626000000003</v>
      </c>
      <c r="I1973" s="2">
        <f>'Moving Avg'!H1973</f>
        <v>10.534902999999996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  <c r="M1973" s="7">
        <f t="shared" si="300"/>
        <v>0</v>
      </c>
      <c r="N1973" s="7">
        <f t="shared" si="301"/>
        <v>100</v>
      </c>
      <c r="O1973" s="7">
        <f t="shared" si="302"/>
        <v>50</v>
      </c>
      <c r="P1973" s="7">
        <f t="shared" si="303"/>
        <v>83.5</v>
      </c>
      <c r="Q1973" s="8">
        <f t="shared" si="304"/>
        <v>55.024999999999999</v>
      </c>
      <c r="R1973" s="8">
        <f t="shared" si="305"/>
        <v>58.375</v>
      </c>
      <c r="S1973" s="8">
        <f t="shared" si="306"/>
        <v>65.075000000000003</v>
      </c>
      <c r="T1973" s="8">
        <f t="shared" si="307"/>
        <v>58.375</v>
      </c>
      <c r="U1973" s="7">
        <f t="shared" si="308"/>
        <v>59.491666666666674</v>
      </c>
      <c r="V1973" s="7">
        <f t="shared" si="309"/>
        <v>59.212500000000006</v>
      </c>
    </row>
    <row r="1974" spans="1:22" ht="13.5" x14ac:dyDescent="0.25">
      <c r="A1974" s="3">
        <f>RSI!A1974</f>
        <v>45180</v>
      </c>
      <c r="B1974" s="2">
        <f>RSI!B1974</f>
        <v>12.4917</v>
      </c>
      <c r="C1974" s="2">
        <f>RSI!I1974</f>
        <v>80.161184741196337</v>
      </c>
      <c r="D1974" s="2">
        <f>MACD!E1974</f>
        <v>-0.18550192069795735</v>
      </c>
      <c r="E1974" s="2">
        <f>MACD!F1974</f>
        <v>-0.1580797160491387</v>
      </c>
      <c r="F1974" s="2">
        <f>'Moving Avg'!D1974</f>
        <v>12.229420000000001</v>
      </c>
      <c r="G1974" s="2">
        <f>'Moving Avg'!F1974</f>
        <v>11.96036</v>
      </c>
      <c r="H1974" s="2">
        <f>'Moving Avg'!G1974</f>
        <v>11.749768000000003</v>
      </c>
      <c r="I1974" s="2">
        <f>'Moving Avg'!H1974</f>
        <v>10.550036999999998</v>
      </c>
      <c r="J1974" s="5" t="str">
        <f>OBV!F1974</f>
        <v>BULLISH</v>
      </c>
      <c r="K1974" s="5" t="str">
        <f>OBV!G1974</f>
        <v>STRONG</v>
      </c>
      <c r="L1974" s="5" t="str">
        <f>OBV!H1974</f>
        <v>CONFIRMED BULLISH</v>
      </c>
      <c r="M1974" s="7">
        <f t="shared" si="300"/>
        <v>0</v>
      </c>
      <c r="N1974" s="7">
        <f t="shared" si="301"/>
        <v>100</v>
      </c>
      <c r="O1974" s="7">
        <f t="shared" si="302"/>
        <v>50</v>
      </c>
      <c r="P1974" s="7">
        <f t="shared" si="303"/>
        <v>100</v>
      </c>
      <c r="Q1974" s="8">
        <f t="shared" si="304"/>
        <v>57.5</v>
      </c>
      <c r="R1974" s="8">
        <f t="shared" si="305"/>
        <v>62.5</v>
      </c>
      <c r="S1974" s="8">
        <f t="shared" si="306"/>
        <v>72.5</v>
      </c>
      <c r="T1974" s="8">
        <f t="shared" si="307"/>
        <v>62.5</v>
      </c>
      <c r="U1974" s="7">
        <f t="shared" si="308"/>
        <v>64.166666666666671</v>
      </c>
      <c r="V1974" s="7">
        <f t="shared" si="309"/>
        <v>63.75</v>
      </c>
    </row>
    <row r="1975" spans="1:22" ht="13.5" x14ac:dyDescent="0.25">
      <c r="A1975" s="3">
        <f>RSI!A1975</f>
        <v>45181</v>
      </c>
      <c r="B1975" s="2">
        <f>RSI!B1975</f>
        <v>12.866400000000001</v>
      </c>
      <c r="C1975" s="2">
        <f>RSI!I1975</f>
        <v>85.912573208361636</v>
      </c>
      <c r="D1975" s="2">
        <f>MACD!E1975</f>
        <v>-0.21734934796604222</v>
      </c>
      <c r="E1975" s="2">
        <f>MACD!F1975</f>
        <v>-0.16993364243251941</v>
      </c>
      <c r="F1975" s="2">
        <f>'Moving Avg'!D1975</f>
        <v>12.372479999999999</v>
      </c>
      <c r="G1975" s="2">
        <f>'Moving Avg'!F1975</f>
        <v>12.022095000000002</v>
      </c>
      <c r="H1975" s="2">
        <f>'Moving Avg'!G1975</f>
        <v>11.771558000000004</v>
      </c>
      <c r="I1975" s="2">
        <f>'Moving Avg'!H1975</f>
        <v>10.566850499999996</v>
      </c>
      <c r="J1975" s="5" t="str">
        <f>OBV!F1975</f>
        <v>BULLISH</v>
      </c>
      <c r="K1975" s="5" t="str">
        <f>OBV!G1975</f>
        <v>STRONG</v>
      </c>
      <c r="L1975" s="5" t="str">
        <f>OBV!H1975</f>
        <v>CONFIRMED BULLISH</v>
      </c>
      <c r="M1975" s="7">
        <f t="shared" si="300"/>
        <v>0</v>
      </c>
      <c r="N1975" s="7">
        <f t="shared" si="301"/>
        <v>100</v>
      </c>
      <c r="O1975" s="7">
        <f t="shared" si="302"/>
        <v>50</v>
      </c>
      <c r="P1975" s="7">
        <f t="shared" si="303"/>
        <v>100</v>
      </c>
      <c r="Q1975" s="8">
        <f t="shared" si="304"/>
        <v>57.5</v>
      </c>
      <c r="R1975" s="8">
        <f t="shared" si="305"/>
        <v>62.5</v>
      </c>
      <c r="S1975" s="8">
        <f t="shared" si="306"/>
        <v>72.5</v>
      </c>
      <c r="T1975" s="8">
        <f t="shared" si="307"/>
        <v>62.5</v>
      </c>
      <c r="U1975" s="7">
        <f t="shared" si="308"/>
        <v>64.166666666666671</v>
      </c>
      <c r="V1975" s="7">
        <f t="shared" si="309"/>
        <v>63.75</v>
      </c>
    </row>
    <row r="1976" spans="1:22" ht="13.5" x14ac:dyDescent="0.25">
      <c r="A1976" s="3">
        <f>RSI!A1976</f>
        <v>45182</v>
      </c>
      <c r="B1976" s="2">
        <f>RSI!B1976</f>
        <v>12.7727</v>
      </c>
      <c r="C1976" s="2">
        <f>RSI!I1976</f>
        <v>79.690912151135819</v>
      </c>
      <c r="D1976" s="2">
        <f>MACD!E1976</f>
        <v>-0.24147426280039674</v>
      </c>
      <c r="E1976" s="2">
        <f>MACD!F1976</f>
        <v>-0.18424176650609486</v>
      </c>
      <c r="F1976" s="2">
        <f>'Moving Avg'!D1976</f>
        <v>12.493399999999999</v>
      </c>
      <c r="G1976" s="2">
        <f>'Moving Avg'!F1976</f>
        <v>12.079145</v>
      </c>
      <c r="H1976" s="2">
        <f>'Moving Avg'!G1976</f>
        <v>11.795664000000004</v>
      </c>
      <c r="I1976" s="2">
        <f>'Moving Avg'!H1976</f>
        <v>10.582458499999998</v>
      </c>
      <c r="J1976" s="5" t="str">
        <f>OBV!F1976</f>
        <v>BULLISH</v>
      </c>
      <c r="K1976" s="5" t="str">
        <f>OBV!G1976</f>
        <v>STRONG</v>
      </c>
      <c r="L1976" s="5" t="str">
        <f>OBV!H1976</f>
        <v>CONFIRMED BULLISH</v>
      </c>
      <c r="M1976" s="7">
        <f t="shared" si="300"/>
        <v>0</v>
      </c>
      <c r="N1976" s="7">
        <f t="shared" si="301"/>
        <v>100</v>
      </c>
      <c r="O1976" s="7">
        <f t="shared" si="302"/>
        <v>50</v>
      </c>
      <c r="P1976" s="7">
        <f t="shared" si="303"/>
        <v>100</v>
      </c>
      <c r="Q1976" s="8">
        <f t="shared" si="304"/>
        <v>57.5</v>
      </c>
      <c r="R1976" s="8">
        <f t="shared" si="305"/>
        <v>62.5</v>
      </c>
      <c r="S1976" s="8">
        <f t="shared" si="306"/>
        <v>72.5</v>
      </c>
      <c r="T1976" s="8">
        <f t="shared" si="307"/>
        <v>62.5</v>
      </c>
      <c r="U1976" s="7">
        <f t="shared" si="308"/>
        <v>64.166666666666671</v>
      </c>
      <c r="V1976" s="7">
        <f t="shared" si="309"/>
        <v>63.75</v>
      </c>
    </row>
    <row r="1977" spans="1:22" ht="13.5" x14ac:dyDescent="0.25">
      <c r="A1977" s="3">
        <f>RSI!A1977</f>
        <v>45183</v>
      </c>
      <c r="B1977" s="2">
        <f>RSI!B1977</f>
        <v>12.849299999999999</v>
      </c>
      <c r="C1977" s="2">
        <f>RSI!I1977</f>
        <v>80.908139589385897</v>
      </c>
      <c r="D1977" s="2">
        <f>MACD!E1977</f>
        <v>-0.24581629849340736</v>
      </c>
      <c r="E1977" s="2">
        <f>MACD!F1977</f>
        <v>-0.19655667290355738</v>
      </c>
      <c r="F1977" s="2">
        <f>'Moving Avg'!D1977</f>
        <v>12.62964</v>
      </c>
      <c r="G1977" s="2">
        <f>'Moving Avg'!F1977</f>
        <v>12.140024999999998</v>
      </c>
      <c r="H1977" s="2">
        <f>'Moving Avg'!G1977</f>
        <v>11.821302000000003</v>
      </c>
      <c r="I1977" s="2">
        <f>'Moving Avg'!H1977</f>
        <v>10.599380499999997</v>
      </c>
      <c r="J1977" s="5" t="str">
        <f>OBV!F1977</f>
        <v>BULLISH</v>
      </c>
      <c r="K1977" s="5" t="str">
        <f>OBV!G1977</f>
        <v>STRONG</v>
      </c>
      <c r="L1977" s="5" t="str">
        <f>OBV!H1977</f>
        <v>CONFIRMED BULLISH</v>
      </c>
      <c r="M1977" s="7">
        <f t="shared" si="300"/>
        <v>0</v>
      </c>
      <c r="N1977" s="7">
        <f t="shared" si="301"/>
        <v>100</v>
      </c>
      <c r="O1977" s="7">
        <f t="shared" si="302"/>
        <v>50</v>
      </c>
      <c r="P1977" s="7">
        <f t="shared" si="303"/>
        <v>100</v>
      </c>
      <c r="Q1977" s="8">
        <f t="shared" si="304"/>
        <v>57.5</v>
      </c>
      <c r="R1977" s="8">
        <f t="shared" si="305"/>
        <v>62.5</v>
      </c>
      <c r="S1977" s="8">
        <f t="shared" si="306"/>
        <v>72.5</v>
      </c>
      <c r="T1977" s="8">
        <f t="shared" si="307"/>
        <v>62.5</v>
      </c>
      <c r="U1977" s="7">
        <f t="shared" si="308"/>
        <v>64.166666666666671</v>
      </c>
      <c r="V1977" s="7">
        <f t="shared" si="309"/>
        <v>63.75</v>
      </c>
    </row>
    <row r="1978" spans="1:22" ht="13.5" x14ac:dyDescent="0.25">
      <c r="A1978" s="3">
        <f>RSI!A1978</f>
        <v>45184</v>
      </c>
      <c r="B1978" s="2">
        <f>RSI!B1978</f>
        <v>12.8323</v>
      </c>
      <c r="C1978" s="2">
        <f>RSI!I1978</f>
        <v>79.765520815177993</v>
      </c>
      <c r="D1978" s="2">
        <f>MACD!E1978</f>
        <v>-0.256761012515069</v>
      </c>
      <c r="E1978" s="2">
        <f>MACD!F1978</f>
        <v>-0.20859754082585974</v>
      </c>
      <c r="F1978" s="2">
        <f>'Moving Avg'!D1978</f>
        <v>12.76248</v>
      </c>
      <c r="G1978" s="2">
        <f>'Moving Avg'!F1978</f>
        <v>12.200055000000001</v>
      </c>
      <c r="H1978" s="2">
        <f>'Moving Avg'!G1978</f>
        <v>11.845358000000003</v>
      </c>
      <c r="I1978" s="2">
        <f>'Moving Avg'!H1978</f>
        <v>10.616217499999999</v>
      </c>
      <c r="J1978" s="5" t="str">
        <f>OBV!F1978</f>
        <v>BULLISH</v>
      </c>
      <c r="K1978" s="5" t="str">
        <f>OBV!G1978</f>
        <v>STRONG</v>
      </c>
      <c r="L1978" s="5" t="str">
        <f>OBV!H1978</f>
        <v>CONFIRMED BULLISH</v>
      </c>
      <c r="M1978" s="7">
        <f t="shared" si="300"/>
        <v>0</v>
      </c>
      <c r="N1978" s="7">
        <f t="shared" si="301"/>
        <v>100</v>
      </c>
      <c r="O1978" s="7">
        <f t="shared" si="302"/>
        <v>50</v>
      </c>
      <c r="P1978" s="7">
        <f t="shared" si="303"/>
        <v>100</v>
      </c>
      <c r="Q1978" s="8">
        <f t="shared" si="304"/>
        <v>57.5</v>
      </c>
      <c r="R1978" s="8">
        <f t="shared" si="305"/>
        <v>62.5</v>
      </c>
      <c r="S1978" s="8">
        <f t="shared" si="306"/>
        <v>72.5</v>
      </c>
      <c r="T1978" s="8">
        <f t="shared" si="307"/>
        <v>62.5</v>
      </c>
      <c r="U1978" s="7">
        <f t="shared" si="308"/>
        <v>64.166666666666671</v>
      </c>
      <c r="V1978" s="7">
        <f t="shared" si="309"/>
        <v>63.75</v>
      </c>
    </row>
    <row r="1979" spans="1:22" ht="13.5" x14ac:dyDescent="0.25">
      <c r="A1979" s="3">
        <f>RSI!A1979</f>
        <v>45187</v>
      </c>
      <c r="B1979" s="2">
        <f>RSI!B1979</f>
        <v>12.7897</v>
      </c>
      <c r="C1979" s="2">
        <f>RSI!I1979</f>
        <v>76.837152081099333</v>
      </c>
      <c r="D1979" s="2">
        <f>MACD!E1979</f>
        <v>-0.26701728689084447</v>
      </c>
      <c r="E1979" s="2">
        <f>MACD!F1979</f>
        <v>-0.22028149003885669</v>
      </c>
      <c r="F1979" s="2">
        <f>'Moving Avg'!D1979</f>
        <v>12.82208</v>
      </c>
      <c r="G1979" s="2">
        <f>'Moving Avg'!F1979</f>
        <v>12.24774</v>
      </c>
      <c r="H1979" s="2">
        <f>'Moving Avg'!G1979</f>
        <v>11.869960000000003</v>
      </c>
      <c r="I1979" s="2">
        <f>'Moving Avg'!H1979</f>
        <v>10.6328415</v>
      </c>
      <c r="J1979" s="5" t="str">
        <f>OBV!F1979</f>
        <v>BULLISH</v>
      </c>
      <c r="K1979" s="5" t="str">
        <f>OBV!G1979</f>
        <v>STRONG</v>
      </c>
      <c r="L1979" s="5" t="str">
        <f>OBV!H1979</f>
        <v>CONFIRMED BULLISH</v>
      </c>
      <c r="M1979" s="7">
        <f t="shared" si="300"/>
        <v>0</v>
      </c>
      <c r="N1979" s="7">
        <f t="shared" si="301"/>
        <v>100</v>
      </c>
      <c r="O1979" s="7">
        <f t="shared" si="302"/>
        <v>50</v>
      </c>
      <c r="P1979" s="7">
        <f t="shared" si="303"/>
        <v>100</v>
      </c>
      <c r="Q1979" s="8">
        <f t="shared" si="304"/>
        <v>57.5</v>
      </c>
      <c r="R1979" s="8">
        <f t="shared" si="305"/>
        <v>62.5</v>
      </c>
      <c r="S1979" s="8">
        <f t="shared" si="306"/>
        <v>72.5</v>
      </c>
      <c r="T1979" s="8">
        <f t="shared" si="307"/>
        <v>62.5</v>
      </c>
      <c r="U1979" s="7">
        <f t="shared" si="308"/>
        <v>64.166666666666671</v>
      </c>
      <c r="V1979" s="7">
        <f t="shared" si="309"/>
        <v>63.75</v>
      </c>
    </row>
    <row r="1980" spans="1:22" ht="13.5" x14ac:dyDescent="0.25">
      <c r="A1980" s="3">
        <f>RSI!A1980</f>
        <v>45188</v>
      </c>
      <c r="B1980" s="2">
        <f>RSI!B1980</f>
        <v>12.7727</v>
      </c>
      <c r="C1980" s="2">
        <f>RSI!I1980</f>
        <v>75.643693671667677</v>
      </c>
      <c r="D1980" s="2">
        <f>MACD!E1980</f>
        <v>-0.27802813106684177</v>
      </c>
      <c r="E1980" s="2">
        <f>MACD!F1980</f>
        <v>-0.23183081824445373</v>
      </c>
      <c r="F1980" s="2">
        <f>'Moving Avg'!D1980</f>
        <v>12.80334</v>
      </c>
      <c r="G1980" s="2">
        <f>'Moving Avg'!F1980</f>
        <v>12.295425000000003</v>
      </c>
      <c r="H1980" s="2">
        <f>'Moving Avg'!G1980</f>
        <v>11.893446000000004</v>
      </c>
      <c r="I1980" s="2">
        <f>'Moving Avg'!H1980</f>
        <v>10.649380499999999</v>
      </c>
      <c r="J1980" s="5" t="str">
        <f>OBV!F1980</f>
        <v>BEARISH</v>
      </c>
      <c r="K1980" s="5" t="str">
        <f>OBV!G1980</f>
        <v>WEAK</v>
      </c>
      <c r="L1980" s="5" t="str">
        <f>OBV!H1980</f>
        <v>CONFIRMED BEARISH</v>
      </c>
      <c r="M1980" s="7">
        <f t="shared" si="300"/>
        <v>0</v>
      </c>
      <c r="N1980" s="7">
        <f t="shared" si="301"/>
        <v>100</v>
      </c>
      <c r="O1980" s="7">
        <f t="shared" si="302"/>
        <v>50</v>
      </c>
      <c r="P1980" s="7">
        <f t="shared" si="303"/>
        <v>0</v>
      </c>
      <c r="Q1980" s="8">
        <f t="shared" si="304"/>
        <v>42.5</v>
      </c>
      <c r="R1980" s="8">
        <f t="shared" si="305"/>
        <v>37.5</v>
      </c>
      <c r="S1980" s="8">
        <f t="shared" si="306"/>
        <v>27.5</v>
      </c>
      <c r="T1980" s="8">
        <f t="shared" si="307"/>
        <v>37.5</v>
      </c>
      <c r="U1980" s="7">
        <f t="shared" si="308"/>
        <v>35.833333333333336</v>
      </c>
      <c r="V1980" s="7">
        <f t="shared" si="309"/>
        <v>36.25</v>
      </c>
    </row>
    <row r="1981" spans="1:22" ht="13.5" x14ac:dyDescent="0.25">
      <c r="A1981" s="3">
        <f>RSI!A1981</f>
        <v>45189</v>
      </c>
      <c r="B1981" s="2">
        <f>RSI!B1981</f>
        <v>12.9941</v>
      </c>
      <c r="C1981" s="2">
        <f>RSI!I1981</f>
        <v>80.000502398851353</v>
      </c>
      <c r="D1981" s="2">
        <f>MACD!E1981</f>
        <v>-0.3043548251526893</v>
      </c>
      <c r="E1981" s="2">
        <f>MACD!F1981</f>
        <v>-0.24633561962610084</v>
      </c>
      <c r="F1981" s="2">
        <f>'Moving Avg'!D1981</f>
        <v>12.847620000000001</v>
      </c>
      <c r="G1981" s="2">
        <f>'Moving Avg'!F1981</f>
        <v>12.355880000000003</v>
      </c>
      <c r="H1981" s="2">
        <f>'Moving Avg'!G1981</f>
        <v>11.921360000000002</v>
      </c>
      <c r="I1981" s="2">
        <f>'Moving Avg'!H1981</f>
        <v>10.667181500000002</v>
      </c>
      <c r="J1981" s="5" t="str">
        <f>OBV!F1981</f>
        <v>BEARISH</v>
      </c>
      <c r="K1981" s="5" t="str">
        <f>OBV!G1981</f>
        <v>NEUTRAL</v>
      </c>
      <c r="L1981" s="5" t="str">
        <f>OBV!H1981</f>
        <v>BEARISH DIVERGENCE</v>
      </c>
      <c r="M1981" s="7">
        <f t="shared" si="300"/>
        <v>0</v>
      </c>
      <c r="N1981" s="7">
        <f t="shared" si="301"/>
        <v>100</v>
      </c>
      <c r="O1981" s="7">
        <f t="shared" si="302"/>
        <v>50</v>
      </c>
      <c r="P1981" s="7">
        <f t="shared" si="303"/>
        <v>16.5</v>
      </c>
      <c r="Q1981" s="8">
        <f t="shared" si="304"/>
        <v>44.975000000000001</v>
      </c>
      <c r="R1981" s="8">
        <f t="shared" si="305"/>
        <v>41.625</v>
      </c>
      <c r="S1981" s="8">
        <f t="shared" si="306"/>
        <v>34.924999999999997</v>
      </c>
      <c r="T1981" s="8">
        <f t="shared" si="307"/>
        <v>41.625</v>
      </c>
      <c r="U1981" s="7">
        <f t="shared" si="308"/>
        <v>40.508333333333333</v>
      </c>
      <c r="V1981" s="7">
        <f t="shared" si="309"/>
        <v>40.787499999999994</v>
      </c>
    </row>
    <row r="1982" spans="1:22" ht="13.5" x14ac:dyDescent="0.25">
      <c r="A1982" s="3">
        <f>RSI!A1982</f>
        <v>45190</v>
      </c>
      <c r="B1982" s="2">
        <f>RSI!B1982</f>
        <v>12.7727</v>
      </c>
      <c r="C1982" s="2">
        <f>RSI!I1982</f>
        <v>67.078617882193114</v>
      </c>
      <c r="D1982" s="2">
        <f>MACD!E1982</f>
        <v>-0.31452582678515917</v>
      </c>
      <c r="E1982" s="2">
        <f>MACD!F1982</f>
        <v>-0.25997366105791253</v>
      </c>
      <c r="F1982" s="2">
        <f>'Moving Avg'!D1982</f>
        <v>12.8323</v>
      </c>
      <c r="G1982" s="2">
        <f>'Moving Avg'!F1982</f>
        <v>12.404840000000002</v>
      </c>
      <c r="H1982" s="2">
        <f>'Moving Avg'!G1982</f>
        <v>11.9495</v>
      </c>
      <c r="I1982" s="2">
        <f>'Moving Avg'!H1982</f>
        <v>10.684147000000003</v>
      </c>
      <c r="J1982" s="5" t="str">
        <f>OBV!F1982</f>
        <v>BEARISH</v>
      </c>
      <c r="K1982" s="5" t="str">
        <f>OBV!G1982</f>
        <v>WEAK</v>
      </c>
      <c r="L1982" s="5" t="str">
        <f>OBV!H1982</f>
        <v>CONFIRMED BEARISH</v>
      </c>
      <c r="M1982" s="7">
        <f t="shared" si="300"/>
        <v>25</v>
      </c>
      <c r="N1982" s="7">
        <f t="shared" si="301"/>
        <v>100</v>
      </c>
      <c r="O1982" s="7">
        <f t="shared" si="302"/>
        <v>50</v>
      </c>
      <c r="P1982" s="7">
        <f t="shared" si="303"/>
        <v>0</v>
      </c>
      <c r="Q1982" s="8">
        <f t="shared" si="304"/>
        <v>51.25</v>
      </c>
      <c r="R1982" s="8">
        <f t="shared" si="305"/>
        <v>42.5</v>
      </c>
      <c r="S1982" s="8">
        <f t="shared" si="306"/>
        <v>31.25</v>
      </c>
      <c r="T1982" s="8">
        <f t="shared" si="307"/>
        <v>43.75</v>
      </c>
      <c r="U1982" s="7">
        <f t="shared" si="308"/>
        <v>41.666666666666664</v>
      </c>
      <c r="V1982" s="7">
        <f t="shared" si="309"/>
        <v>42.1875</v>
      </c>
    </row>
    <row r="1983" spans="1:22" ht="13.5" x14ac:dyDescent="0.25">
      <c r="A1983" s="3">
        <f>RSI!A1983</f>
        <v>45191</v>
      </c>
      <c r="B1983" s="2">
        <f>RSI!B1983</f>
        <v>12.662000000000001</v>
      </c>
      <c r="C1983" s="2">
        <f>RSI!I1983</f>
        <v>61.711354498728298</v>
      </c>
      <c r="D1983" s="2">
        <f>MACD!E1983</f>
        <v>-0.31760024884153637</v>
      </c>
      <c r="E1983" s="2">
        <f>MACD!F1983</f>
        <v>-0.27149897861463734</v>
      </c>
      <c r="F1983" s="2">
        <f>'Moving Avg'!D1983</f>
        <v>12.79824</v>
      </c>
      <c r="G1983" s="2">
        <f>'Moving Avg'!F1983</f>
        <v>12.447414999999999</v>
      </c>
      <c r="H1983" s="2">
        <f>'Moving Avg'!G1983</f>
        <v>11.975426000000001</v>
      </c>
      <c r="I1983" s="2">
        <f>'Moving Avg'!H1983</f>
        <v>10.700326500000001</v>
      </c>
      <c r="J1983" s="5" t="str">
        <f>OBV!F1983</f>
        <v>BEARISH</v>
      </c>
      <c r="K1983" s="5" t="str">
        <f>OBV!G1983</f>
        <v>WEAK</v>
      </c>
      <c r="L1983" s="5" t="str">
        <f>OBV!H1983</f>
        <v>CONFIRMED BEARISH</v>
      </c>
      <c r="M1983" s="7">
        <f t="shared" si="300"/>
        <v>25</v>
      </c>
      <c r="N1983" s="7">
        <f t="shared" si="301"/>
        <v>100</v>
      </c>
      <c r="O1983" s="7">
        <f t="shared" si="302"/>
        <v>50</v>
      </c>
      <c r="P1983" s="7">
        <f t="shared" si="303"/>
        <v>0</v>
      </c>
      <c r="Q1983" s="8">
        <f t="shared" si="304"/>
        <v>51.25</v>
      </c>
      <c r="R1983" s="8">
        <f t="shared" si="305"/>
        <v>42.5</v>
      </c>
      <c r="S1983" s="8">
        <f t="shared" si="306"/>
        <v>31.25</v>
      </c>
      <c r="T1983" s="8">
        <f t="shared" si="307"/>
        <v>43.75</v>
      </c>
      <c r="U1983" s="7">
        <f t="shared" si="308"/>
        <v>41.666666666666664</v>
      </c>
      <c r="V1983" s="7">
        <f t="shared" si="309"/>
        <v>42.1875</v>
      </c>
    </row>
    <row r="1984" spans="1:22" ht="13.5" x14ac:dyDescent="0.25">
      <c r="A1984" s="3">
        <f>RSI!A1984</f>
        <v>45194</v>
      </c>
      <c r="B1984" s="2">
        <f>RSI!B1984</f>
        <v>12.9856</v>
      </c>
      <c r="C1984" s="2">
        <f>RSI!I1984</f>
        <v>69.415376523731211</v>
      </c>
      <c r="D1984" s="2">
        <f>MACD!E1984</f>
        <v>-0.2962038530299651</v>
      </c>
      <c r="E1984" s="2">
        <f>MACD!F1984</f>
        <v>-0.27643995349770289</v>
      </c>
      <c r="F1984" s="2">
        <f>'Moving Avg'!D1984</f>
        <v>12.83742</v>
      </c>
      <c r="G1984" s="2">
        <f>'Moving Avg'!F1984</f>
        <v>12.496380000000002</v>
      </c>
      <c r="H1984" s="2">
        <f>'Moving Avg'!G1984</f>
        <v>12.004721999999999</v>
      </c>
      <c r="I1984" s="2">
        <f>'Moving Avg'!H1984</f>
        <v>10.717930000000001</v>
      </c>
      <c r="J1984" s="5" t="str">
        <f>OBV!F1984</f>
        <v>BEARISH</v>
      </c>
      <c r="K1984" s="5" t="str">
        <f>OBV!G1984</f>
        <v>WEAK</v>
      </c>
      <c r="L1984" s="5" t="str">
        <f>OBV!H1984</f>
        <v>BEARISH DIVERGENCE</v>
      </c>
      <c r="M1984" s="7">
        <f t="shared" si="300"/>
        <v>25</v>
      </c>
      <c r="N1984" s="7">
        <f t="shared" si="301"/>
        <v>45</v>
      </c>
      <c r="O1984" s="7">
        <f t="shared" si="302"/>
        <v>50</v>
      </c>
      <c r="P1984" s="7">
        <f t="shared" si="303"/>
        <v>0</v>
      </c>
      <c r="Q1984" s="8">
        <f t="shared" si="304"/>
        <v>32</v>
      </c>
      <c r="R1984" s="8">
        <f t="shared" si="305"/>
        <v>31.5</v>
      </c>
      <c r="S1984" s="8">
        <f t="shared" si="306"/>
        <v>23</v>
      </c>
      <c r="T1984" s="8">
        <f t="shared" si="307"/>
        <v>30</v>
      </c>
      <c r="U1984" s="7">
        <f t="shared" si="308"/>
        <v>28.833333333333332</v>
      </c>
      <c r="V1984" s="7">
        <f t="shared" si="309"/>
        <v>29.125</v>
      </c>
    </row>
    <row r="1985" spans="1:22" ht="13.5" x14ac:dyDescent="0.25">
      <c r="A1985" s="3">
        <f>RSI!A1985</f>
        <v>45195</v>
      </c>
      <c r="B1985" s="2">
        <f>RSI!B1985</f>
        <v>12.6876</v>
      </c>
      <c r="C1985" s="2">
        <f>RSI!I1985</f>
        <v>57.868108767407627</v>
      </c>
      <c r="D1985" s="2">
        <f>MACD!E1985</f>
        <v>-0.20197301468152418</v>
      </c>
      <c r="E1985" s="2">
        <f>MACD!F1985</f>
        <v>-0.26154656573446716</v>
      </c>
      <c r="F1985" s="2">
        <f>'Moving Avg'!D1985</f>
        <v>12.820400000000001</v>
      </c>
      <c r="G1985" s="2">
        <f>'Moving Avg'!F1985</f>
        <v>12.53087</v>
      </c>
      <c r="H1985" s="2">
        <f>'Moving Avg'!G1985</f>
        <v>12.028057999999996</v>
      </c>
      <c r="I1985" s="2">
        <f>'Moving Avg'!H1985</f>
        <v>10.734431000000002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0</v>
      </c>
      <c r="O1985" s="7">
        <f t="shared" si="302"/>
        <v>50</v>
      </c>
      <c r="P1985" s="7">
        <f t="shared" si="303"/>
        <v>16.5</v>
      </c>
      <c r="Q1985" s="8">
        <f t="shared" si="304"/>
        <v>18.725000000000001</v>
      </c>
      <c r="R1985" s="8">
        <f t="shared" si="305"/>
        <v>26.625</v>
      </c>
      <c r="S1985" s="8">
        <f t="shared" si="306"/>
        <v>23.675000000000001</v>
      </c>
      <c r="T1985" s="8">
        <f t="shared" si="307"/>
        <v>22.875</v>
      </c>
      <c r="U1985" s="7">
        <f t="shared" si="308"/>
        <v>23.008333333333336</v>
      </c>
      <c r="V1985" s="7">
        <f t="shared" si="309"/>
        <v>22.975000000000001</v>
      </c>
    </row>
    <row r="1986" spans="1:22" ht="13.5" x14ac:dyDescent="0.25">
      <c r="A1986" s="3">
        <f>RSI!A1986</f>
        <v>45197</v>
      </c>
      <c r="B1986" s="2">
        <f>RSI!B1986</f>
        <v>12.7727</v>
      </c>
      <c r="C1986" s="2">
        <f>RSI!I1986</f>
        <v>59.918629186157482</v>
      </c>
      <c r="D1986" s="2">
        <f>MACD!E1986</f>
        <v>-0.1445252294833832</v>
      </c>
      <c r="E1986" s="2">
        <f>MACD!F1986</f>
        <v>-0.23814229848425039</v>
      </c>
      <c r="F1986" s="2">
        <f>'Moving Avg'!D1986</f>
        <v>12.776120000000001</v>
      </c>
      <c r="G1986" s="2">
        <f>'Moving Avg'!F1986</f>
        <v>12.569190000000001</v>
      </c>
      <c r="H1986" s="2">
        <f>'Moving Avg'!G1986</f>
        <v>12.053869999999996</v>
      </c>
      <c r="I1986" s="2">
        <f>'Moving Avg'!H1986</f>
        <v>10.751319000000002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18.725000000000001</v>
      </c>
      <c r="R1986" s="8">
        <f t="shared" si="305"/>
        <v>26.625</v>
      </c>
      <c r="S1986" s="8">
        <f t="shared" si="306"/>
        <v>23.675000000000001</v>
      </c>
      <c r="T1986" s="8">
        <f t="shared" si="307"/>
        <v>22.875</v>
      </c>
      <c r="U1986" s="7">
        <f t="shared" si="308"/>
        <v>23.008333333333336</v>
      </c>
      <c r="V1986" s="7">
        <f t="shared" si="309"/>
        <v>22.975000000000001</v>
      </c>
    </row>
    <row r="1987" spans="1:22" ht="13.5" x14ac:dyDescent="0.25">
      <c r="A1987" s="3">
        <f>RSI!A1987</f>
        <v>45198</v>
      </c>
      <c r="B1987" s="2">
        <f>RSI!B1987</f>
        <v>12.943</v>
      </c>
      <c r="C1987" s="2">
        <f>RSI!I1987</f>
        <v>63.723566436847854</v>
      </c>
      <c r="D1987" s="2">
        <f>MACD!E1987</f>
        <v>-9.869946923431705E-2</v>
      </c>
      <c r="E1987" s="2">
        <f>MACD!F1987</f>
        <v>-0.21025373263426375</v>
      </c>
      <c r="F1987" s="2">
        <f>'Moving Avg'!D1987</f>
        <v>12.810179999999999</v>
      </c>
      <c r="G1987" s="2">
        <f>'Moving Avg'!F1987</f>
        <v>12.607505000000002</v>
      </c>
      <c r="H1987" s="2">
        <f>'Moving Avg'!G1987</f>
        <v>12.081537999999997</v>
      </c>
      <c r="I1987" s="2">
        <f>'Moving Avg'!H1987</f>
        <v>10.767856000000004</v>
      </c>
      <c r="J1987" s="5" t="str">
        <f>OBV!F1987</f>
        <v>BULLISH</v>
      </c>
      <c r="K1987" s="5" t="str">
        <f>OBV!G1987</f>
        <v>STRONG</v>
      </c>
      <c r="L1987" s="5" t="str">
        <f>OBV!H1987</f>
        <v>CONFIRMED BULLISH</v>
      </c>
      <c r="M1987" s="7">
        <f t="shared" si="310"/>
        <v>25</v>
      </c>
      <c r="N1987" s="7">
        <f t="shared" si="311"/>
        <v>0</v>
      </c>
      <c r="O1987" s="7">
        <f t="shared" si="312"/>
        <v>50</v>
      </c>
      <c r="P1987" s="7">
        <f t="shared" si="313"/>
        <v>100</v>
      </c>
      <c r="Q1987" s="8">
        <f t="shared" ref="Q1987:Q2050" si="314">0.35*M1987+N1987*0.35+O1987*0.15+P1987*0.15</f>
        <v>31.25</v>
      </c>
      <c r="R1987" s="8">
        <f t="shared" ref="R1987:R2050" si="315">M1987*0.2+N1987*0.2+O1987*0.35+P1987*0.25</f>
        <v>47.5</v>
      </c>
      <c r="S1987" s="8">
        <f t="shared" ref="S1987:S2050" si="316">M1987*0.15+N1987*0.15+O1987*0.25+P1987*0.45</f>
        <v>61.25</v>
      </c>
      <c r="T1987" s="8">
        <f t="shared" ref="T1987:T2050" si="317">0.25*SUM(M1987:P1987)</f>
        <v>43.75</v>
      </c>
      <c r="U1987" s="7">
        <f t="shared" ref="U1987:U2050" si="318">SUM(Q1987:S1987)/3</f>
        <v>46.666666666666664</v>
      </c>
      <c r="V1987" s="7">
        <f t="shared" ref="V1987:V2050" si="319">SUM(Q1987:T1987)/4</f>
        <v>45.9375</v>
      </c>
    </row>
    <row r="1988" spans="1:22" ht="13.5" x14ac:dyDescent="0.25">
      <c r="A1988" s="3">
        <f>RSI!A1988</f>
        <v>45201</v>
      </c>
      <c r="B1988" s="2">
        <f>RSI!B1988</f>
        <v>12.943</v>
      </c>
      <c r="C1988" s="2">
        <f>RSI!I1988</f>
        <v>63.723566436847854</v>
      </c>
      <c r="D1988" s="2">
        <f>MACD!E1988</f>
        <v>-6.5354506426823278E-2</v>
      </c>
      <c r="E1988" s="2">
        <f>MACD!F1988</f>
        <v>-0.18127388739277567</v>
      </c>
      <c r="F1988" s="2">
        <f>'Moving Avg'!D1988</f>
        <v>12.866380000000001</v>
      </c>
      <c r="G1988" s="2">
        <f>'Moving Avg'!F1988</f>
        <v>12.647100000000004</v>
      </c>
      <c r="H1988" s="2">
        <f>'Moving Avg'!G1988</f>
        <v>12.104705999999995</v>
      </c>
      <c r="I1988" s="2">
        <f>'Moving Avg'!H1988</f>
        <v>10.784315500000005</v>
      </c>
      <c r="J1988" s="5" t="str">
        <f>OBV!F1988</f>
        <v>BULLISH</v>
      </c>
      <c r="K1988" s="5" t="str">
        <f>OBV!G1988</f>
        <v>STRONG</v>
      </c>
      <c r="L1988" s="5" t="str">
        <f>OBV!H1988</f>
        <v>CONFIRMED BULLISH</v>
      </c>
      <c r="M1988" s="7">
        <f t="shared" si="310"/>
        <v>25</v>
      </c>
      <c r="N1988" s="7">
        <f t="shared" si="311"/>
        <v>0</v>
      </c>
      <c r="O1988" s="7">
        <f t="shared" si="312"/>
        <v>50</v>
      </c>
      <c r="P1988" s="7">
        <f t="shared" si="313"/>
        <v>100</v>
      </c>
      <c r="Q1988" s="8">
        <f t="shared" si="314"/>
        <v>31.25</v>
      </c>
      <c r="R1988" s="8">
        <f t="shared" si="315"/>
        <v>47.5</v>
      </c>
      <c r="S1988" s="8">
        <f t="shared" si="316"/>
        <v>61.25</v>
      </c>
      <c r="T1988" s="8">
        <f t="shared" si="317"/>
        <v>43.75</v>
      </c>
      <c r="U1988" s="7">
        <f t="shared" si="318"/>
        <v>46.666666666666664</v>
      </c>
      <c r="V1988" s="7">
        <f t="shared" si="319"/>
        <v>45.9375</v>
      </c>
    </row>
    <row r="1989" spans="1:22" ht="13.5" x14ac:dyDescent="0.25">
      <c r="A1989" s="3">
        <f>RSI!A1989</f>
        <v>45202</v>
      </c>
      <c r="B1989" s="2">
        <f>RSI!B1989</f>
        <v>12.900399999999999</v>
      </c>
      <c r="C1989" s="2">
        <f>RSI!I1989</f>
        <v>62.015634949879583</v>
      </c>
      <c r="D1989" s="2">
        <f>MACD!E1989</f>
        <v>-4.3144583926061131E-2</v>
      </c>
      <c r="E1989" s="2">
        <f>MACD!F1989</f>
        <v>-0.15364802669943275</v>
      </c>
      <c r="F1989" s="2">
        <f>'Moving Avg'!D1989</f>
        <v>12.849340000000002</v>
      </c>
      <c r="G1989" s="2">
        <f>'Moving Avg'!F1989</f>
        <v>12.684565000000003</v>
      </c>
      <c r="H1989" s="2">
        <f>'Moving Avg'!G1989</f>
        <v>12.129813999999994</v>
      </c>
      <c r="I1989" s="2">
        <f>'Moving Avg'!H1989</f>
        <v>10.800562000000005</v>
      </c>
      <c r="J1989" s="5" t="str">
        <f>OBV!F1989</f>
        <v>BULLISH</v>
      </c>
      <c r="K1989" s="5" t="str">
        <f>OBV!G1989</f>
        <v>NEUTRAL</v>
      </c>
      <c r="L1989" s="5" t="str">
        <f>OBV!H1989</f>
        <v>BULLISH DIVERGENCE</v>
      </c>
      <c r="M1989" s="7">
        <f t="shared" si="310"/>
        <v>25</v>
      </c>
      <c r="N1989" s="7">
        <f t="shared" si="311"/>
        <v>0</v>
      </c>
      <c r="O1989" s="7">
        <f t="shared" si="312"/>
        <v>50</v>
      </c>
      <c r="P1989" s="7">
        <f t="shared" si="313"/>
        <v>66.5</v>
      </c>
      <c r="Q1989" s="8">
        <f t="shared" si="314"/>
        <v>26.225000000000001</v>
      </c>
      <c r="R1989" s="8">
        <f t="shared" si="315"/>
        <v>39.125</v>
      </c>
      <c r="S1989" s="8">
        <f t="shared" si="316"/>
        <v>46.174999999999997</v>
      </c>
      <c r="T1989" s="8">
        <f t="shared" si="317"/>
        <v>35.375</v>
      </c>
      <c r="U1989" s="7">
        <f t="shared" si="318"/>
        <v>37.174999999999997</v>
      </c>
      <c r="V1989" s="7">
        <f t="shared" si="319"/>
        <v>36.724999999999994</v>
      </c>
    </row>
    <row r="1990" spans="1:22" ht="13.5" x14ac:dyDescent="0.25">
      <c r="A1990" s="3">
        <f>RSI!A1990</f>
        <v>45203</v>
      </c>
      <c r="B1990" s="2">
        <f>RSI!B1990</f>
        <v>12.943</v>
      </c>
      <c r="C1990" s="2">
        <f>RSI!I1990</f>
        <v>63.08125404712051</v>
      </c>
      <c r="D1990" s="2">
        <f>MACD!E1990</f>
        <v>-3.2284449956220485E-2</v>
      </c>
      <c r="E1990" s="2">
        <f>MACD!F1990</f>
        <v>-0.12937531135079031</v>
      </c>
      <c r="F1990" s="2">
        <f>'Moving Avg'!D1990</f>
        <v>12.90042</v>
      </c>
      <c r="G1990" s="2">
        <f>'Moving Avg'!F1990</f>
        <v>12.724160000000001</v>
      </c>
      <c r="H1990" s="2">
        <f>'Moving Avg'!G1990</f>
        <v>12.148375999999994</v>
      </c>
      <c r="I1990" s="2">
        <f>'Moving Avg'!H1990</f>
        <v>10.817021500000008</v>
      </c>
      <c r="J1990" s="5" t="str">
        <f>OBV!F1990</f>
        <v>BULLISH</v>
      </c>
      <c r="K1990" s="5" t="str">
        <f>OBV!G1990</f>
        <v>STRONG</v>
      </c>
      <c r="L1990" s="5" t="str">
        <f>OBV!H1990</f>
        <v>CONFIRMED BULLISH</v>
      </c>
      <c r="M1990" s="7">
        <f t="shared" si="310"/>
        <v>25</v>
      </c>
      <c r="N1990" s="7">
        <f t="shared" si="311"/>
        <v>0</v>
      </c>
      <c r="O1990" s="7">
        <f t="shared" si="312"/>
        <v>50</v>
      </c>
      <c r="P1990" s="7">
        <f t="shared" si="313"/>
        <v>100</v>
      </c>
      <c r="Q1990" s="8">
        <f t="shared" si="314"/>
        <v>31.25</v>
      </c>
      <c r="R1990" s="8">
        <f t="shared" si="315"/>
        <v>47.5</v>
      </c>
      <c r="S1990" s="8">
        <f t="shared" si="316"/>
        <v>61.25</v>
      </c>
      <c r="T1990" s="8">
        <f t="shared" si="317"/>
        <v>43.75</v>
      </c>
      <c r="U1990" s="7">
        <f t="shared" si="318"/>
        <v>46.666666666666664</v>
      </c>
      <c r="V1990" s="7">
        <f t="shared" si="319"/>
        <v>45.9375</v>
      </c>
    </row>
    <row r="1991" spans="1:22" ht="13.5" x14ac:dyDescent="0.25">
      <c r="A1991" s="3">
        <f>RSI!A1991</f>
        <v>45204</v>
      </c>
      <c r="B1991" s="2">
        <f>RSI!B1991</f>
        <v>12.7301</v>
      </c>
      <c r="C1991" s="2">
        <f>RSI!I1991</f>
        <v>54.80608872261876</v>
      </c>
      <c r="D1991" s="2">
        <f>MACD!E1991</f>
        <v>2.4483284065237143E-2</v>
      </c>
      <c r="E1991" s="2">
        <f>MACD!F1991</f>
        <v>-9.8603592267584819E-2</v>
      </c>
      <c r="F1991" s="2">
        <f>'Moving Avg'!D1991</f>
        <v>12.891899999999998</v>
      </c>
      <c r="G1991" s="2">
        <f>'Moving Avg'!F1991</f>
        <v>12.752260000000003</v>
      </c>
      <c r="H1991" s="2">
        <f>'Moving Avg'!G1991</f>
        <v>12.168129999999994</v>
      </c>
      <c r="I1991" s="2">
        <f>'Moving Avg'!H1991</f>
        <v>10.832494000000008</v>
      </c>
      <c r="J1991" s="5" t="str">
        <f>OBV!F1991</f>
        <v>BULLISH</v>
      </c>
      <c r="K1991" s="5" t="str">
        <f>OBV!G1991</f>
        <v>NEUTRAL</v>
      </c>
      <c r="L1991" s="5" t="str">
        <f>OBV!H1991</f>
        <v>BULLISH DIVERGENCE</v>
      </c>
      <c r="M1991" s="7">
        <f t="shared" si="310"/>
        <v>25</v>
      </c>
      <c r="N1991" s="7">
        <f t="shared" si="311"/>
        <v>0</v>
      </c>
      <c r="O1991" s="7">
        <f t="shared" si="312"/>
        <v>50</v>
      </c>
      <c r="P1991" s="7">
        <f t="shared" si="313"/>
        <v>66.5</v>
      </c>
      <c r="Q1991" s="8">
        <f t="shared" si="314"/>
        <v>26.225000000000001</v>
      </c>
      <c r="R1991" s="8">
        <f t="shared" si="315"/>
        <v>39.125</v>
      </c>
      <c r="S1991" s="8">
        <f t="shared" si="316"/>
        <v>46.174999999999997</v>
      </c>
      <c r="T1991" s="8">
        <f t="shared" si="317"/>
        <v>35.375</v>
      </c>
      <c r="U1991" s="7">
        <f t="shared" si="318"/>
        <v>37.174999999999997</v>
      </c>
      <c r="V1991" s="7">
        <f t="shared" si="319"/>
        <v>36.724999999999994</v>
      </c>
    </row>
    <row r="1992" spans="1:22" ht="13.5" x14ac:dyDescent="0.25">
      <c r="A1992" s="3">
        <f>RSI!A1992</f>
        <v>45205</v>
      </c>
      <c r="B1992" s="2">
        <f>RSI!B1992</f>
        <v>12.7727</v>
      </c>
      <c r="C1992" s="2">
        <f>RSI!I1992</f>
        <v>56.048509176209031</v>
      </c>
      <c r="D1992" s="2">
        <f>MACD!E1992</f>
        <v>3.4471870161073781E-2</v>
      </c>
      <c r="E1992" s="2">
        <f>MACD!F1992</f>
        <v>-7.1988499781853107E-2</v>
      </c>
      <c r="F1992" s="2">
        <f>'Moving Avg'!D1992</f>
        <v>12.857839999999999</v>
      </c>
      <c r="G1992" s="2">
        <f>'Moving Avg'!F1992</f>
        <v>12.782490000000001</v>
      </c>
      <c r="H1992" s="2">
        <f>'Moving Avg'!G1992</f>
        <v>12.186863999999991</v>
      </c>
      <c r="I1992" s="2">
        <f>'Moving Avg'!H1992</f>
        <v>10.848645000000008</v>
      </c>
      <c r="J1992" s="5" t="str">
        <f>OBV!F1992</f>
        <v>BULLISH</v>
      </c>
      <c r="K1992" s="5" t="str">
        <f>OBV!G1992</f>
        <v>STRONG</v>
      </c>
      <c r="L1992" s="5" t="str">
        <f>OBV!H1992</f>
        <v>BULLISH DIVERGENCE</v>
      </c>
      <c r="M1992" s="7">
        <f t="shared" si="310"/>
        <v>25</v>
      </c>
      <c r="N1992" s="7">
        <f t="shared" si="311"/>
        <v>0</v>
      </c>
      <c r="O1992" s="7">
        <f t="shared" si="312"/>
        <v>50</v>
      </c>
      <c r="P1992" s="7">
        <f t="shared" si="313"/>
        <v>83</v>
      </c>
      <c r="Q1992" s="8">
        <f t="shared" si="314"/>
        <v>28.7</v>
      </c>
      <c r="R1992" s="8">
        <f t="shared" si="315"/>
        <v>43.25</v>
      </c>
      <c r="S1992" s="8">
        <f t="shared" si="316"/>
        <v>53.6</v>
      </c>
      <c r="T1992" s="8">
        <f t="shared" si="317"/>
        <v>39.5</v>
      </c>
      <c r="U1992" s="7">
        <f t="shared" si="318"/>
        <v>41.85</v>
      </c>
      <c r="V1992" s="7">
        <f t="shared" si="319"/>
        <v>41.262500000000003</v>
      </c>
    </row>
    <row r="1993" spans="1:22" ht="13.5" x14ac:dyDescent="0.25">
      <c r="A1993" s="3">
        <f>RSI!A1993</f>
        <v>45208</v>
      </c>
      <c r="B1993" s="2">
        <f>RSI!B1993</f>
        <v>12.7727</v>
      </c>
      <c r="C1993" s="2">
        <f>RSI!I1993</f>
        <v>56.048509176209031</v>
      </c>
      <c r="D1993" s="2">
        <f>MACD!E1993</f>
        <v>2.4874074422360337E-2</v>
      </c>
      <c r="E1993" s="2">
        <f>MACD!F1993</f>
        <v>-5.261598494101042E-2</v>
      </c>
      <c r="F1993" s="2">
        <f>'Moving Avg'!D1993</f>
        <v>12.823779999999999</v>
      </c>
      <c r="G1993" s="2">
        <f>'Moving Avg'!F1993</f>
        <v>12.812720000000002</v>
      </c>
      <c r="H1993" s="2">
        <f>'Moving Avg'!G1993</f>
        <v>12.207299999999993</v>
      </c>
      <c r="I1993" s="2">
        <f>'Moving Avg'!H1993</f>
        <v>10.865184000000008</v>
      </c>
      <c r="J1993" s="5" t="str">
        <f>OBV!F1993</f>
        <v>BULLISH</v>
      </c>
      <c r="K1993" s="5" t="str">
        <f>OBV!G1993</f>
        <v>STRONG</v>
      </c>
      <c r="L1993" s="5" t="str">
        <f>OBV!H1993</f>
        <v>BULLISH DIVERGENCE</v>
      </c>
      <c r="M1993" s="7">
        <f t="shared" si="310"/>
        <v>25</v>
      </c>
      <c r="N1993" s="7">
        <f t="shared" si="311"/>
        <v>0</v>
      </c>
      <c r="O1993" s="7">
        <f t="shared" si="312"/>
        <v>50</v>
      </c>
      <c r="P1993" s="7">
        <f t="shared" si="313"/>
        <v>83</v>
      </c>
      <c r="Q1993" s="8">
        <f t="shared" si="314"/>
        <v>28.7</v>
      </c>
      <c r="R1993" s="8">
        <f t="shared" si="315"/>
        <v>43.25</v>
      </c>
      <c r="S1993" s="8">
        <f t="shared" si="316"/>
        <v>53.6</v>
      </c>
      <c r="T1993" s="8">
        <f t="shared" si="317"/>
        <v>39.5</v>
      </c>
      <c r="U1993" s="7">
        <f t="shared" si="318"/>
        <v>41.85</v>
      </c>
      <c r="V1993" s="7">
        <f t="shared" si="319"/>
        <v>41.262500000000003</v>
      </c>
    </row>
    <row r="1994" spans="1:22" ht="13.5" x14ac:dyDescent="0.25">
      <c r="A1994" s="3">
        <f>RSI!A1994</f>
        <v>45209</v>
      </c>
      <c r="B1994" s="2">
        <f>RSI!B1994</f>
        <v>12.7387</v>
      </c>
      <c r="C1994" s="2">
        <f>RSI!I1994</f>
        <v>54.657665166866551</v>
      </c>
      <c r="D1994" s="2">
        <f>MACD!E1994</f>
        <v>6.8112564092345451E-2</v>
      </c>
      <c r="E1994" s="2">
        <f>MACD!F1994</f>
        <v>-2.8470275134339248E-2</v>
      </c>
      <c r="F1994" s="2">
        <f>'Moving Avg'!D1994</f>
        <v>12.79144</v>
      </c>
      <c r="G1994" s="2">
        <f>'Moving Avg'!F1994</f>
        <v>12.825070000000002</v>
      </c>
      <c r="H1994" s="2">
        <f>'Moving Avg'!G1994</f>
        <v>12.227055999999994</v>
      </c>
      <c r="I1994" s="2">
        <f>'Moving Avg'!H1994</f>
        <v>10.881553000000007</v>
      </c>
      <c r="J1994" s="5" t="str">
        <f>OBV!F1994</f>
        <v>BULLISH</v>
      </c>
      <c r="K1994" s="5" t="str">
        <f>OBV!G1994</f>
        <v>STRONG</v>
      </c>
      <c r="L1994" s="5" t="str">
        <f>OBV!H1994</f>
        <v>BULLISH DIVERGENCE</v>
      </c>
      <c r="M1994" s="7">
        <f t="shared" si="310"/>
        <v>25</v>
      </c>
      <c r="N1994" s="7">
        <f t="shared" si="311"/>
        <v>0</v>
      </c>
      <c r="O1994" s="7">
        <f t="shared" si="312"/>
        <v>50</v>
      </c>
      <c r="P1994" s="7">
        <f t="shared" si="313"/>
        <v>83</v>
      </c>
      <c r="Q1994" s="8">
        <f t="shared" si="314"/>
        <v>28.7</v>
      </c>
      <c r="R1994" s="8">
        <f t="shared" si="315"/>
        <v>43.25</v>
      </c>
      <c r="S1994" s="8">
        <f t="shared" si="316"/>
        <v>53.6</v>
      </c>
      <c r="T1994" s="8">
        <f t="shared" si="317"/>
        <v>39.5</v>
      </c>
      <c r="U1994" s="7">
        <f t="shared" si="318"/>
        <v>41.85</v>
      </c>
      <c r="V1994" s="7">
        <f t="shared" si="319"/>
        <v>41.262500000000003</v>
      </c>
    </row>
    <row r="1995" spans="1:22" ht="13.5" x14ac:dyDescent="0.25">
      <c r="A1995" s="3">
        <f>RSI!A1995</f>
        <v>45210</v>
      </c>
      <c r="B1995" s="2">
        <f>RSI!B1995</f>
        <v>12.7301</v>
      </c>
      <c r="C1995" s="2">
        <f>RSI!I1995</f>
        <v>54.290683905552974</v>
      </c>
      <c r="D1995" s="2">
        <f>MACD!E1995</f>
        <v>5.8817220510796631E-2</v>
      </c>
      <c r="E1995" s="2">
        <f>MACD!F1995</f>
        <v>-1.1012776005312072E-2</v>
      </c>
      <c r="F1995" s="2">
        <f>'Moving Avg'!D1995</f>
        <v>12.748860000000001</v>
      </c>
      <c r="G1995" s="2">
        <f>'Moving Avg'!F1995</f>
        <v>12.818255000000002</v>
      </c>
      <c r="H1995" s="2">
        <f>'Moving Avg'!G1995</f>
        <v>12.247491999999992</v>
      </c>
      <c r="I1995" s="2">
        <f>'Moving Avg'!H1995</f>
        <v>10.897995000000007</v>
      </c>
      <c r="J1995" s="5" t="str">
        <f>OBV!F1995</f>
        <v>BULLISH</v>
      </c>
      <c r="K1995" s="5" t="str">
        <f>OBV!G1995</f>
        <v>NEUTRAL</v>
      </c>
      <c r="L1995" s="5" t="str">
        <f>OBV!H1995</f>
        <v>BULLISH DIVERGENCE</v>
      </c>
      <c r="M1995" s="7">
        <f t="shared" si="310"/>
        <v>25</v>
      </c>
      <c r="N1995" s="7">
        <f t="shared" si="311"/>
        <v>0</v>
      </c>
      <c r="O1995" s="7">
        <f t="shared" si="312"/>
        <v>50</v>
      </c>
      <c r="P1995" s="7">
        <f t="shared" si="313"/>
        <v>66.5</v>
      </c>
      <c r="Q1995" s="8">
        <f t="shared" si="314"/>
        <v>26.225000000000001</v>
      </c>
      <c r="R1995" s="8">
        <f t="shared" si="315"/>
        <v>39.125</v>
      </c>
      <c r="S1995" s="8">
        <f t="shared" si="316"/>
        <v>46.174999999999997</v>
      </c>
      <c r="T1995" s="8">
        <f t="shared" si="317"/>
        <v>35.375</v>
      </c>
      <c r="U1995" s="7">
        <f t="shared" si="318"/>
        <v>37.174999999999997</v>
      </c>
      <c r="V1995" s="7">
        <f t="shared" si="319"/>
        <v>36.724999999999994</v>
      </c>
    </row>
    <row r="1996" spans="1:22" ht="13.5" x14ac:dyDescent="0.25">
      <c r="A1996" s="3">
        <f>RSI!A1996</f>
        <v>45211</v>
      </c>
      <c r="B1996" s="2">
        <f>RSI!B1996</f>
        <v>12.755699999999999</v>
      </c>
      <c r="C1996" s="2">
        <f>RSI!I1996</f>
        <v>55.25379246633198</v>
      </c>
      <c r="D1996" s="2">
        <f>MACD!E1996</f>
        <v>6.1575943112023523E-2</v>
      </c>
      <c r="E1996" s="2">
        <f>MACD!F1996</f>
        <v>3.5049678181550466E-3</v>
      </c>
      <c r="F1996" s="2">
        <f>'Moving Avg'!D1996</f>
        <v>12.75398</v>
      </c>
      <c r="G1996" s="2">
        <f>'Moving Avg'!F1996</f>
        <v>12.817404999999999</v>
      </c>
      <c r="H1996" s="2">
        <f>'Moving Avg'!G1996</f>
        <v>12.267587999999995</v>
      </c>
      <c r="I1996" s="2">
        <f>'Moving Avg'!H1996</f>
        <v>10.914643000000007</v>
      </c>
      <c r="J1996" s="5" t="str">
        <f>OBV!F1996</f>
        <v>BULLISH</v>
      </c>
      <c r="K1996" s="5" t="str">
        <f>OBV!G1996</f>
        <v>STRONG</v>
      </c>
      <c r="L1996" s="5" t="str">
        <f>OBV!H1996</f>
        <v>CONFIRMED BULLISH</v>
      </c>
      <c r="M1996" s="7">
        <f t="shared" si="310"/>
        <v>25</v>
      </c>
      <c r="N1996" s="7">
        <f t="shared" si="311"/>
        <v>0</v>
      </c>
      <c r="O1996" s="7">
        <f t="shared" si="312"/>
        <v>50</v>
      </c>
      <c r="P1996" s="7">
        <f t="shared" si="313"/>
        <v>100</v>
      </c>
      <c r="Q1996" s="8">
        <f t="shared" si="314"/>
        <v>31.25</v>
      </c>
      <c r="R1996" s="8">
        <f t="shared" si="315"/>
        <v>47.5</v>
      </c>
      <c r="S1996" s="8">
        <f t="shared" si="316"/>
        <v>61.25</v>
      </c>
      <c r="T1996" s="8">
        <f t="shared" si="317"/>
        <v>43.75</v>
      </c>
      <c r="U1996" s="7">
        <f t="shared" si="318"/>
        <v>46.666666666666664</v>
      </c>
      <c r="V1996" s="7">
        <f t="shared" si="319"/>
        <v>45.9375</v>
      </c>
    </row>
    <row r="1997" spans="1:22" ht="13.5" x14ac:dyDescent="0.25">
      <c r="A1997" s="3">
        <f>RSI!A1997</f>
        <v>45212</v>
      </c>
      <c r="B1997" s="2">
        <f>RSI!B1997</f>
        <v>12.747199999999999</v>
      </c>
      <c r="C1997" s="2">
        <f>RSI!I1997</f>
        <v>54.840615139873996</v>
      </c>
      <c r="D1997" s="2">
        <f>MACD!E1997</f>
        <v>9.0058977137349672E-2</v>
      </c>
      <c r="E1997" s="2">
        <f>MACD!F1997</f>
        <v>2.0815769681993973E-2</v>
      </c>
      <c r="F1997" s="2">
        <f>'Moving Avg'!D1997</f>
        <v>12.74888</v>
      </c>
      <c r="G1997" s="2">
        <f>'Moving Avg'!F1997</f>
        <v>12.812300000000002</v>
      </c>
      <c r="H1997" s="2">
        <f>'Moving Avg'!G1997</f>
        <v>12.288705999999996</v>
      </c>
      <c r="I1997" s="2">
        <f>'Moving Avg'!H1997</f>
        <v>10.930201000000006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66.5</v>
      </c>
      <c r="Q1997" s="8">
        <f t="shared" si="314"/>
        <v>26.225000000000001</v>
      </c>
      <c r="R1997" s="8">
        <f t="shared" si="315"/>
        <v>39.125</v>
      </c>
      <c r="S1997" s="8">
        <f t="shared" si="316"/>
        <v>46.174999999999997</v>
      </c>
      <c r="T1997" s="8">
        <f t="shared" si="317"/>
        <v>35.375</v>
      </c>
      <c r="U1997" s="7">
        <f t="shared" si="318"/>
        <v>37.174999999999997</v>
      </c>
      <c r="V1997" s="7">
        <f t="shared" si="319"/>
        <v>36.724999999999994</v>
      </c>
    </row>
    <row r="1998" spans="1:22" ht="13.5" x14ac:dyDescent="0.25">
      <c r="A1998" s="3">
        <f>RSI!A1998</f>
        <v>45215</v>
      </c>
      <c r="B1998" s="2">
        <f>RSI!B1998</f>
        <v>12.559799999999999</v>
      </c>
      <c r="C1998" s="2">
        <f>RSI!I1998</f>
        <v>46.571970190188999</v>
      </c>
      <c r="D1998" s="2">
        <f>MACD!E1998</f>
        <v>0.12746125191915958</v>
      </c>
      <c r="E1998" s="2">
        <f>MACD!F1998</f>
        <v>4.2144866129427097E-2</v>
      </c>
      <c r="F1998" s="2">
        <f>'Moving Avg'!D1998</f>
        <v>12.706299999999999</v>
      </c>
      <c r="G1998" s="2">
        <f>'Moving Avg'!F1998</f>
        <v>12.798674999999999</v>
      </c>
      <c r="H1998" s="2">
        <f>'Moving Avg'!G1998</f>
        <v>12.311865999999995</v>
      </c>
      <c r="I1998" s="2">
        <f>'Moving Avg'!H1998</f>
        <v>10.944822000000006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45216</v>
      </c>
      <c r="B1999" s="2">
        <f>RSI!B1999</f>
        <v>12.559799999999999</v>
      </c>
      <c r="C1999" s="2">
        <f>RSI!I1999</f>
        <v>46.571970190188999</v>
      </c>
      <c r="D1999" s="2">
        <f>MACD!E1999</f>
        <v>0.15312558399130083</v>
      </c>
      <c r="E1999" s="2">
        <f>MACD!F1999</f>
        <v>6.4341009701801843E-2</v>
      </c>
      <c r="F1999" s="2">
        <f>'Moving Avg'!D1999</f>
        <v>12.67052</v>
      </c>
      <c r="G1999" s="2">
        <f>'Moving Avg'!F1999</f>
        <v>12.787179999999996</v>
      </c>
      <c r="H1999" s="2">
        <f>'Moving Avg'!G1999</f>
        <v>12.335025999999996</v>
      </c>
      <c r="I1999" s="2">
        <f>'Moving Avg'!H1999</f>
        <v>10.959481500000004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45217</v>
      </c>
      <c r="B2000" s="2">
        <f>RSI!B2000</f>
        <v>12.602399999999999</v>
      </c>
      <c r="C2000" s="2">
        <f>RSI!I2000</f>
        <v>48.614561467464306</v>
      </c>
      <c r="D2000" s="2">
        <f>MACD!E2000</f>
        <v>0.17876771784848877</v>
      </c>
      <c r="E2000" s="2">
        <f>MACD!F2000</f>
        <v>8.7226351331139235E-2</v>
      </c>
      <c r="F2000" s="2">
        <f>'Moving Avg'!D2000</f>
        <v>12.644979999999999</v>
      </c>
      <c r="G2000" s="2">
        <f>'Moving Avg'!F2000</f>
        <v>12.778664999999997</v>
      </c>
      <c r="H2000" s="2">
        <f>'Moving Avg'!G2000</f>
        <v>12.359037999999996</v>
      </c>
      <c r="I2000" s="2">
        <f>'Moving Avg'!H2000</f>
        <v>10.974354000000007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16.5</v>
      </c>
      <c r="Q2000" s="8">
        <f t="shared" si="314"/>
        <v>18.725000000000001</v>
      </c>
      <c r="R2000" s="8">
        <f t="shared" si="315"/>
        <v>26.625</v>
      </c>
      <c r="S2000" s="8">
        <f t="shared" si="316"/>
        <v>23.675000000000001</v>
      </c>
      <c r="T2000" s="8">
        <f t="shared" si="317"/>
        <v>22.875</v>
      </c>
      <c r="U2000" s="7">
        <f t="shared" si="318"/>
        <v>23.008333333333336</v>
      </c>
      <c r="V2000" s="7">
        <f t="shared" si="319"/>
        <v>22.975000000000001</v>
      </c>
    </row>
    <row r="2001" spans="1:22" ht="13.5" x14ac:dyDescent="0.25">
      <c r="A2001" s="3">
        <f>RSI!A2001</f>
        <v>45218</v>
      </c>
      <c r="B2001" s="2">
        <f>RSI!B2001</f>
        <v>12.602399999999999</v>
      </c>
      <c r="C2001" s="2">
        <f>RSI!I2001</f>
        <v>48.614561467464299</v>
      </c>
      <c r="D2001" s="2">
        <f>MACD!E2001</f>
        <v>0.16794810514003622</v>
      </c>
      <c r="E2001" s="2">
        <f>MACD!F2001</f>
        <v>0.10337070209291863</v>
      </c>
      <c r="F2001" s="2">
        <f>'Moving Avg'!D2001</f>
        <v>12.614320000000001</v>
      </c>
      <c r="G2001" s="2">
        <f>'Moving Avg'!F2001</f>
        <v>12.759079999999996</v>
      </c>
      <c r="H2001" s="2">
        <f>'Moving Avg'!G2001</f>
        <v>12.379473999999995</v>
      </c>
      <c r="I2001" s="2">
        <f>'Moving Avg'!H2001</f>
        <v>10.989188000000006</v>
      </c>
      <c r="J2001" s="5" t="str">
        <f>OBV!F2001</f>
        <v>BEARISH</v>
      </c>
      <c r="K2001" s="5" t="str">
        <f>OBV!G2001</f>
        <v>WEAK</v>
      </c>
      <c r="L2001" s="5" t="str">
        <f>OBV!H2001</f>
        <v>CONFIRMED BEARISH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0</v>
      </c>
      <c r="Q2001" s="8">
        <f t="shared" si="314"/>
        <v>16.25</v>
      </c>
      <c r="R2001" s="8">
        <f t="shared" si="315"/>
        <v>22.5</v>
      </c>
      <c r="S2001" s="8">
        <f t="shared" si="316"/>
        <v>16.25</v>
      </c>
      <c r="T2001" s="8">
        <f t="shared" si="317"/>
        <v>18.75</v>
      </c>
      <c r="U2001" s="7">
        <f t="shared" si="318"/>
        <v>18.333333333333332</v>
      </c>
      <c r="V2001" s="7">
        <f t="shared" si="319"/>
        <v>18.4375</v>
      </c>
    </row>
    <row r="2002" spans="1:22" ht="13.5" x14ac:dyDescent="0.25">
      <c r="A2002" s="3">
        <f>RSI!A2002</f>
        <v>45219</v>
      </c>
      <c r="B2002" s="2">
        <f>RSI!B2002</f>
        <v>12.517300000000001</v>
      </c>
      <c r="C2002" s="2">
        <f>RSI!I2002</f>
        <v>44.658979102610836</v>
      </c>
      <c r="D2002" s="2">
        <f>MACD!E2002</f>
        <v>0.17187008258908243</v>
      </c>
      <c r="E2002" s="2">
        <f>MACD!F2002</f>
        <v>0.11707057819215139</v>
      </c>
      <c r="F2002" s="2">
        <f>'Moving Avg'!D2002</f>
        <v>12.568339999999999</v>
      </c>
      <c r="G2002" s="2">
        <f>'Moving Avg'!F2002</f>
        <v>12.746309999999998</v>
      </c>
      <c r="H2002" s="2">
        <f>'Moving Avg'!G2002</f>
        <v>12.398207999999997</v>
      </c>
      <c r="I2002" s="2">
        <f>'Moving Avg'!H2002</f>
        <v>11.003674000000006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16.5</v>
      </c>
      <c r="Q2002" s="8">
        <f t="shared" si="314"/>
        <v>18.725000000000001</v>
      </c>
      <c r="R2002" s="8">
        <f t="shared" si="315"/>
        <v>26.625</v>
      </c>
      <c r="S2002" s="8">
        <f t="shared" si="316"/>
        <v>23.675000000000001</v>
      </c>
      <c r="T2002" s="8">
        <f t="shared" si="317"/>
        <v>22.875</v>
      </c>
      <c r="U2002" s="7">
        <f t="shared" si="318"/>
        <v>23.008333333333336</v>
      </c>
      <c r="V2002" s="7">
        <f t="shared" si="319"/>
        <v>22.975000000000001</v>
      </c>
    </row>
    <row r="2003" spans="1:22" ht="13.5" x14ac:dyDescent="0.25">
      <c r="A2003" s="3">
        <f>RSI!A2003</f>
        <v>45222</v>
      </c>
      <c r="B2003" s="2">
        <f>RSI!B2003</f>
        <v>12.355499999999999</v>
      </c>
      <c r="C2003" s="2">
        <f>RSI!I2003</f>
        <v>38.281278423377358</v>
      </c>
      <c r="D2003" s="2">
        <f>MACD!E2003</f>
        <v>0.18787995001965641</v>
      </c>
      <c r="E2003" s="2">
        <f>MACD!F2003</f>
        <v>0.1312324525576524</v>
      </c>
      <c r="F2003" s="2">
        <f>'Moving Avg'!D2003</f>
        <v>12.527480000000001</v>
      </c>
      <c r="G2003" s="2">
        <f>'Moving Avg'!F2003</f>
        <v>12.730984999999999</v>
      </c>
      <c r="H2003" s="2">
        <f>'Moving Avg'!G2003</f>
        <v>12.412683999999997</v>
      </c>
      <c r="I2003" s="2">
        <f>'Moving Avg'!H2003</f>
        <v>11.018321000000006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0</v>
      </c>
      <c r="O2003" s="7">
        <f t="shared" si="312"/>
        <v>50</v>
      </c>
      <c r="P2003" s="7">
        <f t="shared" si="313"/>
        <v>16.5</v>
      </c>
      <c r="Q2003" s="8">
        <f t="shared" si="314"/>
        <v>18.725000000000001</v>
      </c>
      <c r="R2003" s="8">
        <f t="shared" si="315"/>
        <v>26.625</v>
      </c>
      <c r="S2003" s="8">
        <f t="shared" si="316"/>
        <v>23.675000000000001</v>
      </c>
      <c r="T2003" s="8">
        <f t="shared" si="317"/>
        <v>22.875</v>
      </c>
      <c r="U2003" s="7">
        <f t="shared" si="318"/>
        <v>23.008333333333336</v>
      </c>
      <c r="V2003" s="7">
        <f t="shared" si="319"/>
        <v>22.975000000000001</v>
      </c>
    </row>
    <row r="2004" spans="1:22" ht="13.5" x14ac:dyDescent="0.25">
      <c r="A2004" s="3">
        <f>RSI!A2004</f>
        <v>45223</v>
      </c>
      <c r="B2004" s="2">
        <f>RSI!B2004</f>
        <v>12.3895</v>
      </c>
      <c r="C2004" s="2">
        <f>RSI!I2004</f>
        <v>40.213442367780274</v>
      </c>
      <c r="D2004" s="2">
        <f>MACD!E2004</f>
        <v>0.19528733960179068</v>
      </c>
      <c r="E2004" s="2">
        <f>MACD!F2004</f>
        <v>0.14404342996648006</v>
      </c>
      <c r="F2004" s="2">
        <f>'Moving Avg'!D2004</f>
        <v>12.493419999999999</v>
      </c>
      <c r="G2004" s="2">
        <f>'Moving Avg'!F2004</f>
        <v>12.701179999999997</v>
      </c>
      <c r="H2004" s="2">
        <f>'Moving Avg'!G2004</f>
        <v>12.430565999999994</v>
      </c>
      <c r="I2004" s="2">
        <f>'Moving Avg'!H2004</f>
        <v>11.033138000000006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  <c r="M2004" s="7">
        <f t="shared" si="310"/>
        <v>25</v>
      </c>
      <c r="N2004" s="7">
        <f t="shared" si="311"/>
        <v>0</v>
      </c>
      <c r="O2004" s="7">
        <f t="shared" si="312"/>
        <v>50</v>
      </c>
      <c r="P2004" s="7">
        <f t="shared" si="313"/>
        <v>16.5</v>
      </c>
      <c r="Q2004" s="8">
        <f t="shared" si="314"/>
        <v>18.725000000000001</v>
      </c>
      <c r="R2004" s="8">
        <f t="shared" si="315"/>
        <v>26.625</v>
      </c>
      <c r="S2004" s="8">
        <f t="shared" si="316"/>
        <v>23.675000000000001</v>
      </c>
      <c r="T2004" s="8">
        <f t="shared" si="317"/>
        <v>22.875</v>
      </c>
      <c r="U2004" s="7">
        <f t="shared" si="318"/>
        <v>23.008333333333336</v>
      </c>
      <c r="V2004" s="7">
        <f t="shared" si="319"/>
        <v>22.975000000000001</v>
      </c>
    </row>
    <row r="2005" spans="1:22" ht="13.5" x14ac:dyDescent="0.25">
      <c r="A2005" s="3">
        <f>RSI!A2005</f>
        <v>45224</v>
      </c>
      <c r="B2005" s="2">
        <f>RSI!B2005</f>
        <v>12.1767</v>
      </c>
      <c r="C2005" s="2">
        <f>RSI!I2005</f>
        <v>33.206513330829253</v>
      </c>
      <c r="D2005" s="2">
        <f>MACD!E2005</f>
        <v>0.21728472642993601</v>
      </c>
      <c r="E2005" s="2">
        <f>MACD!F2005</f>
        <v>0.15869168925917126</v>
      </c>
      <c r="F2005" s="2">
        <f>'Moving Avg'!D2005</f>
        <v>12.40828</v>
      </c>
      <c r="G2005" s="2">
        <f>'Moving Avg'!F2005</f>
        <v>12.675634999999998</v>
      </c>
      <c r="H2005" s="2">
        <f>'Moving Avg'!G2005</f>
        <v>12.441465999999993</v>
      </c>
      <c r="I2005" s="2">
        <f>'Moving Avg'!H2005</f>
        <v>11.046697000000005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16.5</v>
      </c>
      <c r="Q2005" s="8">
        <f t="shared" si="314"/>
        <v>18.725000000000001</v>
      </c>
      <c r="R2005" s="8">
        <f t="shared" si="315"/>
        <v>26.625</v>
      </c>
      <c r="S2005" s="8">
        <f t="shared" si="316"/>
        <v>23.675000000000001</v>
      </c>
      <c r="T2005" s="8">
        <f t="shared" si="317"/>
        <v>22.875</v>
      </c>
      <c r="U2005" s="7">
        <f t="shared" si="318"/>
        <v>23.008333333333336</v>
      </c>
      <c r="V2005" s="7">
        <f t="shared" si="319"/>
        <v>22.975000000000001</v>
      </c>
    </row>
    <row r="2006" spans="1:22" ht="13.5" x14ac:dyDescent="0.25">
      <c r="A2006" s="3">
        <f>RSI!A2006</f>
        <v>45225</v>
      </c>
      <c r="B2006" s="2">
        <f>RSI!B2006</f>
        <v>12.3895</v>
      </c>
      <c r="C2006" s="2">
        <f>RSI!I2006</f>
        <v>43.759805568843028</v>
      </c>
      <c r="D2006" s="2">
        <f>MACD!E2006</f>
        <v>0.22652501837301564</v>
      </c>
      <c r="E2006" s="2">
        <f>MACD!F2006</f>
        <v>0.17225835508194015</v>
      </c>
      <c r="F2006" s="2">
        <f>'Moving Avg'!D2006</f>
        <v>12.365699999999999</v>
      </c>
      <c r="G2006" s="2">
        <f>'Moving Avg'!F2006</f>
        <v>12.656474999999997</v>
      </c>
      <c r="H2006" s="2">
        <f>'Moving Avg'!G2006</f>
        <v>12.456621999999996</v>
      </c>
      <c r="I2006" s="2">
        <f>'Moving Avg'!H2006</f>
        <v>11.060932000000006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25</v>
      </c>
      <c r="N2006" s="7">
        <f t="shared" si="311"/>
        <v>0</v>
      </c>
      <c r="O2006" s="7">
        <f t="shared" si="312"/>
        <v>50</v>
      </c>
      <c r="P2006" s="7">
        <f t="shared" si="313"/>
        <v>16.5</v>
      </c>
      <c r="Q2006" s="8">
        <f t="shared" si="314"/>
        <v>18.725000000000001</v>
      </c>
      <c r="R2006" s="8">
        <f t="shared" si="315"/>
        <v>26.625</v>
      </c>
      <c r="S2006" s="8">
        <f t="shared" si="316"/>
        <v>23.675000000000001</v>
      </c>
      <c r="T2006" s="8">
        <f t="shared" si="317"/>
        <v>22.875</v>
      </c>
      <c r="U2006" s="7">
        <f t="shared" si="318"/>
        <v>23.008333333333336</v>
      </c>
      <c r="V2006" s="7">
        <f t="shared" si="319"/>
        <v>22.975000000000001</v>
      </c>
    </row>
    <row r="2007" spans="1:22" ht="13.5" x14ac:dyDescent="0.25">
      <c r="A2007" s="3">
        <f>RSI!A2007</f>
        <v>45226</v>
      </c>
      <c r="B2007" s="2">
        <f>RSI!B2007</f>
        <v>12.159599999999999</v>
      </c>
      <c r="C2007" s="2">
        <f>RSI!I2007</f>
        <v>36.964741518146575</v>
      </c>
      <c r="D2007" s="2">
        <f>MACD!E2007</f>
        <v>0.25107823834696141</v>
      </c>
      <c r="E2007" s="2">
        <f>MACD!F2007</f>
        <v>0.18802233173494443</v>
      </c>
      <c r="F2007" s="2">
        <f>'Moving Avg'!D2007</f>
        <v>12.29416</v>
      </c>
      <c r="G2007" s="2">
        <f>'Moving Avg'!F2007</f>
        <v>12.617305</v>
      </c>
      <c r="H2007" s="2">
        <f>'Moving Avg'!G2007</f>
        <v>12.467179999999994</v>
      </c>
      <c r="I2007" s="2">
        <f>'Moving Avg'!H2007</f>
        <v>11.073629500000006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16.5</v>
      </c>
      <c r="Q2007" s="8">
        <f t="shared" si="314"/>
        <v>18.725000000000001</v>
      </c>
      <c r="R2007" s="8">
        <f t="shared" si="315"/>
        <v>26.625</v>
      </c>
      <c r="S2007" s="8">
        <f t="shared" si="316"/>
        <v>23.675000000000001</v>
      </c>
      <c r="T2007" s="8">
        <f t="shared" si="317"/>
        <v>22.875</v>
      </c>
      <c r="U2007" s="7">
        <f t="shared" si="318"/>
        <v>23.008333333333336</v>
      </c>
      <c r="V2007" s="7">
        <f t="shared" si="319"/>
        <v>22.975000000000001</v>
      </c>
    </row>
    <row r="2008" spans="1:22" ht="13.5" x14ac:dyDescent="0.25">
      <c r="A2008" s="3">
        <f>RSI!A2008</f>
        <v>45229</v>
      </c>
      <c r="B2008" s="2">
        <f>RSI!B2008</f>
        <v>12.381</v>
      </c>
      <c r="C2008" s="2">
        <f>RSI!I2008</f>
        <v>45.708069745223511</v>
      </c>
      <c r="D2008" s="2">
        <f>MACD!E2008</f>
        <v>0.22891932820293626</v>
      </c>
      <c r="E2008" s="2">
        <f>MACD!F2008</f>
        <v>0.1962017310285428</v>
      </c>
      <c r="F2008" s="2">
        <f>'Moving Avg'!D2008</f>
        <v>12.29926</v>
      </c>
      <c r="G2008" s="2">
        <f>'Moving Avg'!F2008</f>
        <v>12.589205</v>
      </c>
      <c r="H2008" s="2">
        <f>'Moving Avg'!G2008</f>
        <v>12.482165999999992</v>
      </c>
      <c r="I2008" s="2">
        <f>'Moving Avg'!H2008</f>
        <v>11.087473000000006</v>
      </c>
      <c r="J2008" s="5" t="str">
        <f>OBV!F2008</f>
        <v>BEARISH</v>
      </c>
      <c r="K2008" s="5" t="str">
        <f>OBV!G2008</f>
        <v>NEUTRAL</v>
      </c>
      <c r="L2008" s="5" t="str">
        <f>OBV!H2008</f>
        <v>BEARISH DIVERGENCE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16.5</v>
      </c>
      <c r="Q2008" s="8">
        <f t="shared" si="314"/>
        <v>18.725000000000001</v>
      </c>
      <c r="R2008" s="8">
        <f t="shared" si="315"/>
        <v>26.625</v>
      </c>
      <c r="S2008" s="8">
        <f t="shared" si="316"/>
        <v>23.675000000000001</v>
      </c>
      <c r="T2008" s="8">
        <f t="shared" si="317"/>
        <v>22.875</v>
      </c>
      <c r="U2008" s="7">
        <f t="shared" si="318"/>
        <v>23.008333333333336</v>
      </c>
      <c r="V2008" s="7">
        <f t="shared" si="319"/>
        <v>22.975000000000001</v>
      </c>
    </row>
    <row r="2009" spans="1:22" ht="13.5" x14ac:dyDescent="0.25">
      <c r="A2009" s="3">
        <f>RSI!A2009</f>
        <v>45230</v>
      </c>
      <c r="B2009" s="2">
        <f>RSI!B2009</f>
        <v>12.381</v>
      </c>
      <c r="C2009" s="2">
        <f>RSI!I2009</f>
        <v>45.708069745223511</v>
      </c>
      <c r="D2009" s="2">
        <f>MACD!E2009</f>
        <v>0.21098719828151502</v>
      </c>
      <c r="E2009" s="2">
        <f>MACD!F2009</f>
        <v>0.19915882447913727</v>
      </c>
      <c r="F2009" s="2">
        <f>'Moving Avg'!D2009</f>
        <v>12.297560000000001</v>
      </c>
      <c r="G2009" s="2">
        <f>'Moving Avg'!F2009</f>
        <v>12.563235000000001</v>
      </c>
      <c r="H2009" s="2">
        <f>'Moving Avg'!G2009</f>
        <v>12.493065999999994</v>
      </c>
      <c r="I2009" s="2">
        <f>'Moving Avg'!H2009</f>
        <v>11.101316500000005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16.5</v>
      </c>
      <c r="Q2009" s="8">
        <f t="shared" si="314"/>
        <v>18.725000000000001</v>
      </c>
      <c r="R2009" s="8">
        <f t="shared" si="315"/>
        <v>26.625</v>
      </c>
      <c r="S2009" s="8">
        <f t="shared" si="316"/>
        <v>23.675000000000001</v>
      </c>
      <c r="T2009" s="8">
        <f t="shared" si="317"/>
        <v>22.875</v>
      </c>
      <c r="U2009" s="7">
        <f t="shared" si="318"/>
        <v>23.008333333333336</v>
      </c>
      <c r="V2009" s="7">
        <f t="shared" si="319"/>
        <v>22.975000000000001</v>
      </c>
    </row>
    <row r="2010" spans="1:22" ht="13.5" x14ac:dyDescent="0.25">
      <c r="A2010" s="3">
        <f>RSI!A2010</f>
        <v>45231</v>
      </c>
      <c r="B2010" s="2">
        <f>RSI!B2010</f>
        <v>12.261799999999999</v>
      </c>
      <c r="C2010" s="2">
        <f>RSI!I2010</f>
        <v>42.064886845442324</v>
      </c>
      <c r="D2010" s="2">
        <f>MACD!E2010</f>
        <v>0.21195447884699448</v>
      </c>
      <c r="E2010" s="2">
        <f>MACD!F2010</f>
        <v>0.20171795535270873</v>
      </c>
      <c r="F2010" s="2">
        <f>'Moving Avg'!D2010</f>
        <v>12.314579999999999</v>
      </c>
      <c r="G2010" s="2">
        <f>'Moving Avg'!F2010</f>
        <v>12.529175</v>
      </c>
      <c r="H2010" s="2">
        <f>'Moving Avg'!G2010</f>
        <v>12.501921999999995</v>
      </c>
      <c r="I2010" s="2">
        <f>'Moving Avg'!H2010</f>
        <v>11.114564000000007</v>
      </c>
      <c r="J2010" s="5" t="str">
        <f>OBV!F2010</f>
        <v>BEARISH</v>
      </c>
      <c r="K2010" s="5" t="str">
        <f>OBV!G2010</f>
        <v>NEUTRAL</v>
      </c>
      <c r="L2010" s="5" t="str">
        <f>OBV!H2010</f>
        <v>BEARISH DIVERGENCE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16.5</v>
      </c>
      <c r="Q2010" s="8">
        <f t="shared" si="314"/>
        <v>18.725000000000001</v>
      </c>
      <c r="R2010" s="8">
        <f t="shared" si="315"/>
        <v>26.625</v>
      </c>
      <c r="S2010" s="8">
        <f t="shared" si="316"/>
        <v>23.675000000000001</v>
      </c>
      <c r="T2010" s="8">
        <f t="shared" si="317"/>
        <v>22.875</v>
      </c>
      <c r="U2010" s="7">
        <f t="shared" si="318"/>
        <v>23.008333333333336</v>
      </c>
      <c r="V2010" s="7">
        <f t="shared" si="319"/>
        <v>22.975000000000001</v>
      </c>
    </row>
    <row r="2011" spans="1:22" ht="13.5" x14ac:dyDescent="0.25">
      <c r="A2011" s="3">
        <f>RSI!A2011</f>
        <v>45232</v>
      </c>
      <c r="B2011" s="2">
        <f>RSI!B2011</f>
        <v>12.0915</v>
      </c>
      <c r="C2011" s="2">
        <f>RSI!I2011</f>
        <v>37.469811116216796</v>
      </c>
      <c r="D2011" s="2">
        <f>MACD!E2011</f>
        <v>0.2267931803857941</v>
      </c>
      <c r="E2011" s="2">
        <f>MACD!F2011</f>
        <v>0.20673300035932582</v>
      </c>
      <c r="F2011" s="2">
        <f>'Moving Avg'!D2011</f>
        <v>12.25498</v>
      </c>
      <c r="G2011" s="2">
        <f>'Moving Avg'!F2011</f>
        <v>12.497245000000001</v>
      </c>
      <c r="H2011" s="2">
        <f>'Moving Avg'!G2011</f>
        <v>12.508051999999994</v>
      </c>
      <c r="I2011" s="2">
        <f>'Moving Avg'!H2011</f>
        <v>11.126960000000006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16.5</v>
      </c>
      <c r="Q2011" s="8">
        <f t="shared" si="314"/>
        <v>18.725000000000001</v>
      </c>
      <c r="R2011" s="8">
        <f t="shared" si="315"/>
        <v>26.625</v>
      </c>
      <c r="S2011" s="8">
        <f t="shared" si="316"/>
        <v>23.675000000000001</v>
      </c>
      <c r="T2011" s="8">
        <f t="shared" si="317"/>
        <v>22.875</v>
      </c>
      <c r="U2011" s="7">
        <f t="shared" si="318"/>
        <v>23.008333333333336</v>
      </c>
      <c r="V2011" s="7">
        <f t="shared" si="319"/>
        <v>22.975000000000001</v>
      </c>
    </row>
    <row r="2012" spans="1:22" ht="13.5" x14ac:dyDescent="0.25">
      <c r="A2012" s="3">
        <f>RSI!A2012</f>
        <v>45233</v>
      </c>
      <c r="B2012" s="2">
        <f>RSI!B2012</f>
        <v>12.304399999999999</v>
      </c>
      <c r="C2012" s="2">
        <f>RSI!I2012</f>
        <v>45.486945483659795</v>
      </c>
      <c r="D2012" s="2">
        <f>MACD!E2012</f>
        <v>0.21279395019099923</v>
      </c>
      <c r="E2012" s="2">
        <f>MACD!F2012</f>
        <v>0.2079451903256605</v>
      </c>
      <c r="F2012" s="2">
        <f>'Moving Avg'!D2012</f>
        <v>12.283940000000001</v>
      </c>
      <c r="G2012" s="2">
        <f>'Moving Avg'!F2012</f>
        <v>12.47383</v>
      </c>
      <c r="H2012" s="2">
        <f>'Moving Avg'!G2012</f>
        <v>12.518269999999994</v>
      </c>
      <c r="I2012" s="2">
        <f>'Moving Avg'!H2012</f>
        <v>11.140769500000008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  <c r="M2012" s="7">
        <f t="shared" si="310"/>
        <v>25</v>
      </c>
      <c r="N2012" s="7">
        <f t="shared" si="311"/>
        <v>0</v>
      </c>
      <c r="O2012" s="7">
        <f t="shared" si="312"/>
        <v>50</v>
      </c>
      <c r="P2012" s="7">
        <f t="shared" si="313"/>
        <v>83.5</v>
      </c>
      <c r="Q2012" s="8">
        <f t="shared" si="314"/>
        <v>28.774999999999999</v>
      </c>
      <c r="R2012" s="8">
        <f t="shared" si="315"/>
        <v>43.375</v>
      </c>
      <c r="S2012" s="8">
        <f t="shared" si="316"/>
        <v>53.825000000000003</v>
      </c>
      <c r="T2012" s="8">
        <f t="shared" si="317"/>
        <v>39.625</v>
      </c>
      <c r="U2012" s="7">
        <f t="shared" si="318"/>
        <v>41.991666666666667</v>
      </c>
      <c r="V2012" s="7">
        <f t="shared" si="319"/>
        <v>41.400000000000006</v>
      </c>
    </row>
    <row r="2013" spans="1:22" ht="13.5" x14ac:dyDescent="0.25">
      <c r="A2013" s="3">
        <f>RSI!A2013</f>
        <v>45236</v>
      </c>
      <c r="B2013" s="2">
        <f>RSI!B2013</f>
        <v>12.1937</v>
      </c>
      <c r="C2013" s="2">
        <f>RSI!I2013</f>
        <v>42.440021234142449</v>
      </c>
      <c r="D2013" s="2">
        <f>MACD!E2013</f>
        <v>0.18513479319859627</v>
      </c>
      <c r="E2013" s="2">
        <f>MACD!F2013</f>
        <v>0.20338311090024766</v>
      </c>
      <c r="F2013" s="2">
        <f>'Moving Avg'!D2013</f>
        <v>12.246480000000002</v>
      </c>
      <c r="G2013" s="2">
        <f>'Moving Avg'!F2013</f>
        <v>12.444880000000001</v>
      </c>
      <c r="H2013" s="2">
        <f>'Moving Avg'!G2013</f>
        <v>12.525933999999996</v>
      </c>
      <c r="I2013" s="2">
        <f>'Moving Avg'!H2013</f>
        <v>11.153676500000007</v>
      </c>
      <c r="J2013" s="5" t="str">
        <f>OBV!F2013</f>
        <v>BULLISH</v>
      </c>
      <c r="K2013" s="5" t="str">
        <f>OBV!G2013</f>
        <v>NEUTRAL</v>
      </c>
      <c r="L2013" s="5" t="str">
        <f>OBV!H2013</f>
        <v>BULLISH DIVERGENCE</v>
      </c>
      <c r="M2013" s="7">
        <f t="shared" si="310"/>
        <v>25</v>
      </c>
      <c r="N2013" s="7">
        <f t="shared" si="311"/>
        <v>45</v>
      </c>
      <c r="O2013" s="7">
        <f t="shared" si="312"/>
        <v>50</v>
      </c>
      <c r="P2013" s="7">
        <f t="shared" si="313"/>
        <v>66.5</v>
      </c>
      <c r="Q2013" s="8">
        <f t="shared" si="314"/>
        <v>41.975000000000001</v>
      </c>
      <c r="R2013" s="8">
        <f t="shared" si="315"/>
        <v>48.125</v>
      </c>
      <c r="S2013" s="8">
        <f t="shared" si="316"/>
        <v>52.924999999999997</v>
      </c>
      <c r="T2013" s="8">
        <f t="shared" si="317"/>
        <v>46.625</v>
      </c>
      <c r="U2013" s="7">
        <f t="shared" si="318"/>
        <v>47.67499999999999</v>
      </c>
      <c r="V2013" s="7">
        <f t="shared" si="319"/>
        <v>47.412499999999994</v>
      </c>
    </row>
    <row r="2014" spans="1:22" ht="13.5" x14ac:dyDescent="0.25">
      <c r="A2014" s="3">
        <f>RSI!A2014</f>
        <v>45237</v>
      </c>
      <c r="B2014" s="2">
        <f>RSI!B2014</f>
        <v>12.1767</v>
      </c>
      <c r="C2014" s="2">
        <f>RSI!I2014</f>
        <v>41.975022464201125</v>
      </c>
      <c r="D2014" s="2">
        <f>MACD!E2014</f>
        <v>0.16968861842450877</v>
      </c>
      <c r="E2014" s="2">
        <f>MACD!F2014</f>
        <v>0.19664421240509988</v>
      </c>
      <c r="F2014" s="2">
        <f>'Moving Avg'!D2014</f>
        <v>12.20562</v>
      </c>
      <c r="G2014" s="2">
        <f>'Moving Avg'!F2014</f>
        <v>12.416780000000001</v>
      </c>
      <c r="H2014" s="2">
        <f>'Moving Avg'!G2014</f>
        <v>12.529341999999994</v>
      </c>
      <c r="I2014" s="2">
        <f>'Moving Avg'!H2014</f>
        <v>11.165296000000007</v>
      </c>
      <c r="J2014" s="5" t="str">
        <f>OBV!F2014</f>
        <v>BULLISH</v>
      </c>
      <c r="K2014" s="5" t="str">
        <f>OBV!G2014</f>
        <v>NEUTRAL</v>
      </c>
      <c r="L2014" s="5" t="str">
        <f>OBV!H2014</f>
        <v>BULLISH DIVERGENCE</v>
      </c>
      <c r="M2014" s="7">
        <f t="shared" si="310"/>
        <v>25</v>
      </c>
      <c r="N2014" s="7">
        <f t="shared" si="311"/>
        <v>100</v>
      </c>
      <c r="O2014" s="7">
        <f t="shared" si="312"/>
        <v>50</v>
      </c>
      <c r="P2014" s="7">
        <f t="shared" si="313"/>
        <v>66.5</v>
      </c>
      <c r="Q2014" s="8">
        <f t="shared" si="314"/>
        <v>61.225000000000001</v>
      </c>
      <c r="R2014" s="8">
        <f t="shared" si="315"/>
        <v>59.125</v>
      </c>
      <c r="S2014" s="8">
        <f t="shared" si="316"/>
        <v>61.174999999999997</v>
      </c>
      <c r="T2014" s="8">
        <f t="shared" si="317"/>
        <v>60.375</v>
      </c>
      <c r="U2014" s="7">
        <f t="shared" si="318"/>
        <v>60.508333333333326</v>
      </c>
      <c r="V2014" s="7">
        <f t="shared" si="319"/>
        <v>60.474999999999994</v>
      </c>
    </row>
    <row r="2015" spans="1:22" ht="13.5" x14ac:dyDescent="0.25">
      <c r="A2015" s="3">
        <f>RSI!A2015</f>
        <v>45238</v>
      </c>
      <c r="B2015" s="2">
        <f>RSI!B2015</f>
        <v>12.261799999999999</v>
      </c>
      <c r="C2015" s="2">
        <f>RSI!I2015</f>
        <v>45.211206918065471</v>
      </c>
      <c r="D2015" s="2">
        <f>MACD!E2015</f>
        <v>0.11903604709524274</v>
      </c>
      <c r="E2015" s="2">
        <f>MACD!F2015</f>
        <v>0.18112257934312845</v>
      </c>
      <c r="F2015" s="2">
        <f>'Moving Avg'!D2015</f>
        <v>12.20562</v>
      </c>
      <c r="G2015" s="2">
        <f>'Moving Avg'!F2015</f>
        <v>12.393364999999999</v>
      </c>
      <c r="H2015" s="2">
        <f>'Moving Avg'!G2015</f>
        <v>12.534621999999995</v>
      </c>
      <c r="I2015" s="2">
        <f>'Moving Avg'!H2015</f>
        <v>11.176565000000007</v>
      </c>
      <c r="J2015" s="5" t="str">
        <f>OBV!F2015</f>
        <v>BULLISH</v>
      </c>
      <c r="K2015" s="5" t="str">
        <f>OBV!G2015</f>
        <v>NEUTRAL</v>
      </c>
      <c r="L2015" s="5" t="str">
        <f>OBV!H2015</f>
        <v>NEUTRAL</v>
      </c>
      <c r="M2015" s="7">
        <f t="shared" si="310"/>
        <v>25</v>
      </c>
      <c r="N2015" s="7">
        <f t="shared" si="311"/>
        <v>100</v>
      </c>
      <c r="O2015" s="7">
        <f t="shared" si="312"/>
        <v>50</v>
      </c>
      <c r="P2015" s="7">
        <f t="shared" si="313"/>
        <v>49.5</v>
      </c>
      <c r="Q2015" s="8">
        <f t="shared" si="314"/>
        <v>58.674999999999997</v>
      </c>
      <c r="R2015" s="8">
        <f t="shared" si="315"/>
        <v>54.875</v>
      </c>
      <c r="S2015" s="8">
        <f t="shared" si="316"/>
        <v>53.525000000000006</v>
      </c>
      <c r="T2015" s="8">
        <f t="shared" si="317"/>
        <v>56.125</v>
      </c>
      <c r="U2015" s="7">
        <f t="shared" si="318"/>
        <v>55.691666666666663</v>
      </c>
      <c r="V2015" s="7">
        <f t="shared" si="319"/>
        <v>55.8</v>
      </c>
    </row>
    <row r="2016" spans="1:22" ht="13.5" x14ac:dyDescent="0.25">
      <c r="A2016" s="3">
        <f>RSI!A2016</f>
        <v>45239</v>
      </c>
      <c r="B2016" s="2">
        <f>RSI!B2016</f>
        <v>12.347</v>
      </c>
      <c r="C2016" s="2">
        <f>RSI!I2016</f>
        <v>48.318944765964822</v>
      </c>
      <c r="D2016" s="2">
        <f>MACD!E2016</f>
        <v>0.10345199779630221</v>
      </c>
      <c r="E2016" s="2">
        <f>MACD!F2016</f>
        <v>0.16558846303376321</v>
      </c>
      <c r="F2016" s="2">
        <f>'Moving Avg'!D2016</f>
        <v>12.256720000000001</v>
      </c>
      <c r="G2016" s="2">
        <f>'Moving Avg'!F2016</f>
        <v>12.37293</v>
      </c>
      <c r="H2016" s="2">
        <f>'Moving Avg'!G2016</f>
        <v>12.541435999999994</v>
      </c>
      <c r="I2016" s="2">
        <f>'Moving Avg'!H2016</f>
        <v>11.187484000000007</v>
      </c>
      <c r="J2016" s="5" t="str">
        <f>OBV!F2016</f>
        <v>BULLISH</v>
      </c>
      <c r="K2016" s="5" t="str">
        <f>OBV!G2016</f>
        <v>STRONG</v>
      </c>
      <c r="L2016" s="5" t="str">
        <f>OBV!H2016</f>
        <v>CONFIRMED BULLISH</v>
      </c>
      <c r="M2016" s="7">
        <f t="shared" si="310"/>
        <v>25</v>
      </c>
      <c r="N2016" s="7">
        <f t="shared" si="311"/>
        <v>100</v>
      </c>
      <c r="O2016" s="7">
        <f t="shared" si="312"/>
        <v>50</v>
      </c>
      <c r="P2016" s="7">
        <f t="shared" si="313"/>
        <v>100</v>
      </c>
      <c r="Q2016" s="8">
        <f t="shared" si="314"/>
        <v>66.25</v>
      </c>
      <c r="R2016" s="8">
        <f t="shared" si="315"/>
        <v>67.5</v>
      </c>
      <c r="S2016" s="8">
        <f t="shared" si="316"/>
        <v>76.25</v>
      </c>
      <c r="T2016" s="8">
        <f t="shared" si="317"/>
        <v>68.75</v>
      </c>
      <c r="U2016" s="7">
        <f t="shared" si="318"/>
        <v>70</v>
      </c>
      <c r="V2016" s="7">
        <f t="shared" si="319"/>
        <v>69.6875</v>
      </c>
    </row>
    <row r="2017" spans="1:22" ht="13.5" x14ac:dyDescent="0.25">
      <c r="A2017" s="3">
        <f>RSI!A2017</f>
        <v>45240</v>
      </c>
      <c r="B2017" s="2">
        <f>RSI!B2017</f>
        <v>12.347</v>
      </c>
      <c r="C2017" s="2">
        <f>RSI!I2017</f>
        <v>48.318944765964815</v>
      </c>
      <c r="D2017" s="2">
        <f>MACD!E2017</f>
        <v>5.5178432131359756E-2</v>
      </c>
      <c r="E2017" s="2">
        <f>MACD!F2017</f>
        <v>0.14350645685328253</v>
      </c>
      <c r="F2017" s="2">
        <f>'Moving Avg'!D2017</f>
        <v>12.26524</v>
      </c>
      <c r="G2017" s="2">
        <f>'Moving Avg'!F2017</f>
        <v>12.352919999999999</v>
      </c>
      <c r="H2017" s="2">
        <f>'Moving Avg'!G2017</f>
        <v>12.544841999999996</v>
      </c>
      <c r="I2017" s="2">
        <f>'Moving Avg'!H2017</f>
        <v>11.198442000000007</v>
      </c>
      <c r="J2017" s="5" t="str">
        <f>OBV!F2017</f>
        <v>BULLISH</v>
      </c>
      <c r="K2017" s="5" t="str">
        <f>OBV!G2017</f>
        <v>STRONG</v>
      </c>
      <c r="L2017" s="5" t="str">
        <f>OBV!H2017</f>
        <v>CONFIRMED BULLISH</v>
      </c>
      <c r="M2017" s="7">
        <f t="shared" si="310"/>
        <v>25</v>
      </c>
      <c r="N2017" s="7">
        <f t="shared" si="311"/>
        <v>100</v>
      </c>
      <c r="O2017" s="7">
        <f t="shared" si="312"/>
        <v>50</v>
      </c>
      <c r="P2017" s="7">
        <f t="shared" si="313"/>
        <v>100</v>
      </c>
      <c r="Q2017" s="8">
        <f t="shared" si="314"/>
        <v>66.25</v>
      </c>
      <c r="R2017" s="8">
        <f t="shared" si="315"/>
        <v>67.5</v>
      </c>
      <c r="S2017" s="8">
        <f t="shared" si="316"/>
        <v>76.25</v>
      </c>
      <c r="T2017" s="8">
        <f t="shared" si="317"/>
        <v>68.75</v>
      </c>
      <c r="U2017" s="7">
        <f t="shared" si="318"/>
        <v>70</v>
      </c>
      <c r="V2017" s="7">
        <f t="shared" si="319"/>
        <v>69.6875</v>
      </c>
    </row>
    <row r="2018" spans="1:22" ht="13.5" x14ac:dyDescent="0.25">
      <c r="A2018" s="3">
        <f>RSI!A2018</f>
        <v>45243</v>
      </c>
      <c r="B2018" s="2">
        <f>RSI!B2018</f>
        <v>12.261799999999999</v>
      </c>
      <c r="C2018" s="2">
        <f>RSI!I2018</f>
        <v>45.336515529095053</v>
      </c>
      <c r="D2018" s="2">
        <f>MACD!E2018</f>
        <v>5.4965485446505369E-2</v>
      </c>
      <c r="E2018" s="2">
        <f>MACD!F2018</f>
        <v>0.12579826257192711</v>
      </c>
      <c r="F2018" s="2">
        <f>'Moving Avg'!D2018</f>
        <v>12.27886</v>
      </c>
      <c r="G2018" s="2">
        <f>'Moving Avg'!F2018</f>
        <v>12.33802</v>
      </c>
      <c r="H2018" s="2">
        <f>'Moving Avg'!G2018</f>
        <v>12.547055999999998</v>
      </c>
      <c r="I2018" s="2">
        <f>'Moving Avg'!H2018</f>
        <v>11.209517000000007</v>
      </c>
      <c r="J2018" s="5" t="str">
        <f>OBV!F2018</f>
        <v>BULLISH</v>
      </c>
      <c r="K2018" s="5" t="str">
        <f>OBV!G2018</f>
        <v>STRONG</v>
      </c>
      <c r="L2018" s="5" t="str">
        <f>OBV!H2018</f>
        <v>CONFIRMED BULLISH</v>
      </c>
      <c r="M2018" s="7">
        <f t="shared" si="310"/>
        <v>25</v>
      </c>
      <c r="N2018" s="7">
        <f t="shared" si="311"/>
        <v>100</v>
      </c>
      <c r="O2018" s="7">
        <f t="shared" si="312"/>
        <v>50</v>
      </c>
      <c r="P2018" s="7">
        <f t="shared" si="313"/>
        <v>100</v>
      </c>
      <c r="Q2018" s="8">
        <f t="shared" si="314"/>
        <v>66.25</v>
      </c>
      <c r="R2018" s="8">
        <f t="shared" si="315"/>
        <v>67.5</v>
      </c>
      <c r="S2018" s="8">
        <f t="shared" si="316"/>
        <v>76.25</v>
      </c>
      <c r="T2018" s="8">
        <f t="shared" si="317"/>
        <v>68.75</v>
      </c>
      <c r="U2018" s="7">
        <f t="shared" si="318"/>
        <v>70</v>
      </c>
      <c r="V2018" s="7">
        <f t="shared" si="319"/>
        <v>69.6875</v>
      </c>
    </row>
    <row r="2019" spans="1:22" ht="13.5" x14ac:dyDescent="0.25">
      <c r="A2019" s="3">
        <f>RSI!A2019</f>
        <v>45244</v>
      </c>
      <c r="B2019" s="2">
        <f>RSI!B2019</f>
        <v>12.415100000000001</v>
      </c>
      <c r="C2019" s="2">
        <f>RSI!I2019</f>
        <v>51.17598558224838</v>
      </c>
      <c r="D2019" s="2">
        <f>MACD!E2019</f>
        <v>4.4175108580063238E-2</v>
      </c>
      <c r="E2019" s="2">
        <f>MACD!F2019</f>
        <v>0.10947363177355435</v>
      </c>
      <c r="F2019" s="2">
        <f>'Moving Avg'!D2019</f>
        <v>12.32654</v>
      </c>
      <c r="G2019" s="2">
        <f>'Moving Avg'!F2019</f>
        <v>12.330785000000001</v>
      </c>
      <c r="H2019" s="2">
        <f>'Moving Avg'!G2019</f>
        <v>12.552335999999999</v>
      </c>
      <c r="I2019" s="2">
        <f>'Moving Avg'!H2019</f>
        <v>11.221358500000008</v>
      </c>
      <c r="J2019" s="5" t="str">
        <f>OBV!F2019</f>
        <v>BULLISH</v>
      </c>
      <c r="K2019" s="5" t="str">
        <f>OBV!G2019</f>
        <v>STRONG</v>
      </c>
      <c r="L2019" s="5" t="str">
        <f>OBV!H2019</f>
        <v>CONFIRMED BULLISH</v>
      </c>
      <c r="M2019" s="7">
        <f t="shared" si="310"/>
        <v>25</v>
      </c>
      <c r="N2019" s="7">
        <f t="shared" si="311"/>
        <v>100</v>
      </c>
      <c r="O2019" s="7">
        <f t="shared" si="312"/>
        <v>50</v>
      </c>
      <c r="P2019" s="7">
        <f t="shared" si="313"/>
        <v>100</v>
      </c>
      <c r="Q2019" s="8">
        <f t="shared" si="314"/>
        <v>66.25</v>
      </c>
      <c r="R2019" s="8">
        <f t="shared" si="315"/>
        <v>67.5</v>
      </c>
      <c r="S2019" s="8">
        <f t="shared" si="316"/>
        <v>76.25</v>
      </c>
      <c r="T2019" s="8">
        <f t="shared" si="317"/>
        <v>68.75</v>
      </c>
      <c r="U2019" s="7">
        <f t="shared" si="318"/>
        <v>70</v>
      </c>
      <c r="V2019" s="7">
        <f t="shared" si="319"/>
        <v>69.6875</v>
      </c>
    </row>
    <row r="2020" spans="1:22" ht="13.5" x14ac:dyDescent="0.25">
      <c r="A2020" s="3">
        <f>RSI!A2020</f>
        <v>45245</v>
      </c>
      <c r="B2020" s="2">
        <f>RSI!B2020</f>
        <v>12.415100000000001</v>
      </c>
      <c r="C2020" s="2">
        <f>RSI!I2020</f>
        <v>51.17598558224838</v>
      </c>
      <c r="D2020" s="2">
        <f>MACD!E2020</f>
        <v>1.6490624042763358E-2</v>
      </c>
      <c r="E2020" s="2">
        <f>MACD!F2020</f>
        <v>9.0877030227396155E-2</v>
      </c>
      <c r="F2020" s="2">
        <f>'Moving Avg'!D2020</f>
        <v>12.357200000000001</v>
      </c>
      <c r="G2020" s="2">
        <f>'Moving Avg'!F2020</f>
        <v>12.32142</v>
      </c>
      <c r="H2020" s="2">
        <f>'Moving Avg'!G2020</f>
        <v>12.557616000000001</v>
      </c>
      <c r="I2020" s="2">
        <f>'Moving Avg'!H2020</f>
        <v>11.233859500000008</v>
      </c>
      <c r="J2020" s="5" t="str">
        <f>OBV!F2020</f>
        <v>BULLISH</v>
      </c>
      <c r="K2020" s="5" t="str">
        <f>OBV!G2020</f>
        <v>STRONG</v>
      </c>
      <c r="L2020" s="5" t="str">
        <f>OBV!H2020</f>
        <v>CONFIRMED BULLISH</v>
      </c>
      <c r="M2020" s="7">
        <f t="shared" si="310"/>
        <v>25</v>
      </c>
      <c r="N2020" s="7">
        <f t="shared" si="311"/>
        <v>100</v>
      </c>
      <c r="O2020" s="7">
        <f t="shared" si="312"/>
        <v>50</v>
      </c>
      <c r="P2020" s="7">
        <f t="shared" si="313"/>
        <v>100</v>
      </c>
      <c r="Q2020" s="8">
        <f t="shared" si="314"/>
        <v>66.25</v>
      </c>
      <c r="R2020" s="8">
        <f t="shared" si="315"/>
        <v>67.5</v>
      </c>
      <c r="S2020" s="8">
        <f t="shared" si="316"/>
        <v>76.25</v>
      </c>
      <c r="T2020" s="8">
        <f t="shared" si="317"/>
        <v>68.75</v>
      </c>
      <c r="U2020" s="7">
        <f t="shared" si="318"/>
        <v>70</v>
      </c>
      <c r="V2020" s="7">
        <f t="shared" si="319"/>
        <v>69.6875</v>
      </c>
    </row>
    <row r="2021" spans="1:22" ht="13.5" x14ac:dyDescent="0.25">
      <c r="A2021" s="3">
        <f>RSI!A2021</f>
        <v>45246</v>
      </c>
      <c r="B2021" s="2">
        <f>RSI!B2021</f>
        <v>12.415100000000001</v>
      </c>
      <c r="C2021" s="2">
        <f>RSI!I2021</f>
        <v>51.17598558224838</v>
      </c>
      <c r="D2021" s="2">
        <f>MACD!E2021</f>
        <v>-3.3334435056746159E-2</v>
      </c>
      <c r="E2021" s="2">
        <f>MACD!F2021</f>
        <v>6.6034737170567695E-2</v>
      </c>
      <c r="F2021" s="2">
        <f>'Moving Avg'!D2021</f>
        <v>12.37082</v>
      </c>
      <c r="G2021" s="2">
        <f>'Moving Avg'!F2021</f>
        <v>12.312054999999999</v>
      </c>
      <c r="H2021" s="2">
        <f>'Moving Avg'!G2021</f>
        <v>12.562556000000002</v>
      </c>
      <c r="I2021" s="2">
        <f>'Moving Avg'!H2021</f>
        <v>11.24636050000001</v>
      </c>
      <c r="J2021" s="5" t="str">
        <f>OBV!F2021</f>
        <v>BEARISH</v>
      </c>
      <c r="K2021" s="5" t="str">
        <f>OBV!G2021</f>
        <v>NEUTRAL</v>
      </c>
      <c r="L2021" s="5" t="str">
        <f>OBV!H2021</f>
        <v>BEARISH DIVERGENCE</v>
      </c>
      <c r="M2021" s="7">
        <f t="shared" si="310"/>
        <v>25</v>
      </c>
      <c r="N2021" s="7">
        <f t="shared" si="311"/>
        <v>100</v>
      </c>
      <c r="O2021" s="7">
        <f t="shared" si="312"/>
        <v>50</v>
      </c>
      <c r="P2021" s="7">
        <f t="shared" si="313"/>
        <v>16.5</v>
      </c>
      <c r="Q2021" s="8">
        <f t="shared" si="314"/>
        <v>53.725000000000001</v>
      </c>
      <c r="R2021" s="8">
        <f t="shared" si="315"/>
        <v>46.625</v>
      </c>
      <c r="S2021" s="8">
        <f t="shared" si="316"/>
        <v>38.674999999999997</v>
      </c>
      <c r="T2021" s="8">
        <f t="shared" si="317"/>
        <v>47.875</v>
      </c>
      <c r="U2021" s="7">
        <f t="shared" si="318"/>
        <v>46.341666666666661</v>
      </c>
      <c r="V2021" s="7">
        <f t="shared" si="319"/>
        <v>46.724999999999994</v>
      </c>
    </row>
    <row r="2022" spans="1:22" ht="13.5" x14ac:dyDescent="0.25">
      <c r="A2022" s="3">
        <f>RSI!A2022</f>
        <v>45247</v>
      </c>
      <c r="B2022" s="2">
        <f>RSI!B2022</f>
        <v>12.261799999999999</v>
      </c>
      <c r="C2022" s="2">
        <f>RSI!I2022</f>
        <v>45.151715557693436</v>
      </c>
      <c r="D2022" s="2">
        <f>MACD!E2022</f>
        <v>-3.1569630248021952E-2</v>
      </c>
      <c r="E2022" s="2">
        <f>MACD!F2022</f>
        <v>4.6513863686849774E-2</v>
      </c>
      <c r="F2022" s="2">
        <f>'Moving Avg'!D2022</f>
        <v>12.35378</v>
      </c>
      <c r="G2022" s="2">
        <f>'Moving Avg'!F2022</f>
        <v>12.29928</v>
      </c>
      <c r="H2022" s="2">
        <f>'Moving Avg'!G2022</f>
        <v>12.56443</v>
      </c>
      <c r="I2022" s="2">
        <f>'Moving Avg'!H2022</f>
        <v>11.25786200000001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100</v>
      </c>
      <c r="O2022" s="7">
        <f t="shared" si="312"/>
        <v>50</v>
      </c>
      <c r="P2022" s="7">
        <f t="shared" si="313"/>
        <v>16.5</v>
      </c>
      <c r="Q2022" s="8">
        <f t="shared" si="314"/>
        <v>53.725000000000001</v>
      </c>
      <c r="R2022" s="8">
        <f t="shared" si="315"/>
        <v>46.625</v>
      </c>
      <c r="S2022" s="8">
        <f t="shared" si="316"/>
        <v>38.674999999999997</v>
      </c>
      <c r="T2022" s="8">
        <f t="shared" si="317"/>
        <v>47.875</v>
      </c>
      <c r="U2022" s="7">
        <f t="shared" si="318"/>
        <v>46.341666666666661</v>
      </c>
      <c r="V2022" s="7">
        <f t="shared" si="319"/>
        <v>46.724999999999994</v>
      </c>
    </row>
    <row r="2023" spans="1:22" ht="13.5" x14ac:dyDescent="0.25">
      <c r="A2023" s="3">
        <f>RSI!A2023</f>
        <v>45250</v>
      </c>
      <c r="B2023" s="2">
        <f>RSI!B2023</f>
        <v>12.261799999999999</v>
      </c>
      <c r="C2023" s="2">
        <f>RSI!I2023</f>
        <v>45.151715557693436</v>
      </c>
      <c r="D2023" s="2">
        <f>MACD!E2023</f>
        <v>-4.637247969704994E-2</v>
      </c>
      <c r="E2023" s="2">
        <f>MACD!F2023</f>
        <v>2.7936595010069835E-2</v>
      </c>
      <c r="F2023" s="2">
        <f>'Moving Avg'!D2023</f>
        <v>12.35378</v>
      </c>
      <c r="G2023" s="2">
        <f>'Moving Avg'!F2023</f>
        <v>12.294594999999997</v>
      </c>
      <c r="H2023" s="2">
        <f>'Moving Avg'!G2023</f>
        <v>12.566304000000001</v>
      </c>
      <c r="I2023" s="2">
        <f>'Moving Avg'!H2023</f>
        <v>11.269363500000008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100</v>
      </c>
      <c r="O2023" s="7">
        <f t="shared" si="312"/>
        <v>50</v>
      </c>
      <c r="P2023" s="7">
        <f t="shared" si="313"/>
        <v>33</v>
      </c>
      <c r="Q2023" s="8">
        <f t="shared" si="314"/>
        <v>56.2</v>
      </c>
      <c r="R2023" s="8">
        <f t="shared" si="315"/>
        <v>50.75</v>
      </c>
      <c r="S2023" s="8">
        <f t="shared" si="316"/>
        <v>46.1</v>
      </c>
      <c r="T2023" s="8">
        <f t="shared" si="317"/>
        <v>52</v>
      </c>
      <c r="U2023" s="7">
        <f t="shared" si="318"/>
        <v>51.016666666666673</v>
      </c>
      <c r="V2023" s="7">
        <f t="shared" si="319"/>
        <v>51.262500000000003</v>
      </c>
    </row>
    <row r="2024" spans="1:22" ht="13.5" x14ac:dyDescent="0.25">
      <c r="A2024" s="3">
        <f>RSI!A2024</f>
        <v>45251</v>
      </c>
      <c r="B2024" s="2">
        <f>RSI!B2024</f>
        <v>12.3384</v>
      </c>
      <c r="C2024" s="2">
        <f>RSI!I2024</f>
        <v>48.654372939348214</v>
      </c>
      <c r="D2024" s="2">
        <f>MACD!E2024</f>
        <v>-6.6507219525240302E-2</v>
      </c>
      <c r="E2024" s="2">
        <f>MACD!F2024</f>
        <v>9.0478321030078093E-3</v>
      </c>
      <c r="F2024" s="2">
        <f>'Moving Avg'!D2024</f>
        <v>12.33844</v>
      </c>
      <c r="G2024" s="2">
        <f>'Moving Avg'!F2024</f>
        <v>12.29204</v>
      </c>
      <c r="H2024" s="2">
        <f>'Moving Avg'!G2024</f>
        <v>12.563238000000002</v>
      </c>
      <c r="I2024" s="2">
        <f>'Moving Avg'!H2024</f>
        <v>11.28128700000001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  <c r="M2024" s="7">
        <f t="shared" si="310"/>
        <v>25</v>
      </c>
      <c r="N2024" s="7">
        <f t="shared" si="311"/>
        <v>100</v>
      </c>
      <c r="O2024" s="7">
        <f t="shared" si="312"/>
        <v>50</v>
      </c>
      <c r="P2024" s="7">
        <f t="shared" si="313"/>
        <v>66.5</v>
      </c>
      <c r="Q2024" s="8">
        <f t="shared" si="314"/>
        <v>61.225000000000001</v>
      </c>
      <c r="R2024" s="8">
        <f t="shared" si="315"/>
        <v>59.125</v>
      </c>
      <c r="S2024" s="8">
        <f t="shared" si="316"/>
        <v>61.174999999999997</v>
      </c>
      <c r="T2024" s="8">
        <f t="shared" si="317"/>
        <v>60.375</v>
      </c>
      <c r="U2024" s="7">
        <f t="shared" si="318"/>
        <v>60.508333333333326</v>
      </c>
      <c r="V2024" s="7">
        <f t="shared" si="319"/>
        <v>60.474999999999994</v>
      </c>
    </row>
    <row r="2025" spans="1:22" ht="13.5" x14ac:dyDescent="0.25">
      <c r="A2025" s="3">
        <f>RSI!A2025</f>
        <v>45252</v>
      </c>
      <c r="B2025" s="2">
        <f>RSI!B2025</f>
        <v>12.3384</v>
      </c>
      <c r="C2025" s="2">
        <f>RSI!I2025</f>
        <v>48.654372939348214</v>
      </c>
      <c r="D2025" s="2">
        <f>MACD!E2025</f>
        <v>-7.027481090601384E-2</v>
      </c>
      <c r="E2025" s="2">
        <f>MACD!F2025</f>
        <v>-6.8166964987965211E-3</v>
      </c>
      <c r="F2025" s="2">
        <f>'Moving Avg'!D2025</f>
        <v>12.3231</v>
      </c>
      <c r="G2025" s="2">
        <f>'Moving Avg'!F2025</f>
        <v>12.300124999999998</v>
      </c>
      <c r="H2025" s="2">
        <f>'Moving Avg'!G2025</f>
        <v>12.552678</v>
      </c>
      <c r="I2025" s="2">
        <f>'Moving Avg'!H2025</f>
        <v>11.293249500000011</v>
      </c>
      <c r="J2025" s="5" t="str">
        <f>OBV!F2025</f>
        <v>BULLISH</v>
      </c>
      <c r="K2025" s="5" t="str">
        <f>OBV!G2025</f>
        <v>NEUTRAL</v>
      </c>
      <c r="L2025" s="5" t="str">
        <f>OBV!H2025</f>
        <v>BULLISH DIVERGENCE</v>
      </c>
      <c r="M2025" s="7">
        <f t="shared" si="310"/>
        <v>25</v>
      </c>
      <c r="N2025" s="7">
        <f t="shared" si="311"/>
        <v>100</v>
      </c>
      <c r="O2025" s="7">
        <f t="shared" si="312"/>
        <v>50</v>
      </c>
      <c r="P2025" s="7">
        <f t="shared" si="313"/>
        <v>66.5</v>
      </c>
      <c r="Q2025" s="8">
        <f t="shared" si="314"/>
        <v>61.225000000000001</v>
      </c>
      <c r="R2025" s="8">
        <f t="shared" si="315"/>
        <v>59.125</v>
      </c>
      <c r="S2025" s="8">
        <f t="shared" si="316"/>
        <v>61.174999999999997</v>
      </c>
      <c r="T2025" s="8">
        <f t="shared" si="317"/>
        <v>60.375</v>
      </c>
      <c r="U2025" s="7">
        <f t="shared" si="318"/>
        <v>60.508333333333326</v>
      </c>
      <c r="V2025" s="7">
        <f t="shared" si="319"/>
        <v>60.474999999999994</v>
      </c>
    </row>
    <row r="2026" spans="1:22" ht="13.5" x14ac:dyDescent="0.25">
      <c r="A2026" s="3">
        <f>RSI!A2026</f>
        <v>45253</v>
      </c>
      <c r="B2026" s="2">
        <f>RSI!B2026</f>
        <v>12.304399999999999</v>
      </c>
      <c r="C2026" s="2">
        <f>RSI!I2026</f>
        <v>47.105810901777105</v>
      </c>
      <c r="D2026" s="2">
        <f>MACD!E2026</f>
        <v>-5.7672498615668033E-2</v>
      </c>
      <c r="E2026" s="2">
        <f>MACD!F2026</f>
        <v>-1.6987856922170825E-2</v>
      </c>
      <c r="F2026" s="2">
        <f>'Moving Avg'!D2026</f>
        <v>12.30096</v>
      </c>
      <c r="G2026" s="2">
        <f>'Moving Avg'!F2026</f>
        <v>12.295869999999997</v>
      </c>
      <c r="H2026" s="2">
        <f>'Moving Avg'!G2026</f>
        <v>12.543311999999998</v>
      </c>
      <c r="I2026" s="2">
        <f>'Moving Avg'!H2026</f>
        <v>11.305042000000009</v>
      </c>
      <c r="J2026" s="5" t="str">
        <f>OBV!F2026</f>
        <v>BULLISH</v>
      </c>
      <c r="K2026" s="5" t="str">
        <f>OBV!G2026</f>
        <v>NEUTRAL</v>
      </c>
      <c r="L2026" s="5" t="str">
        <f>OBV!H2026</f>
        <v>BULLISH DIVERGENCE</v>
      </c>
      <c r="M2026" s="7">
        <f t="shared" si="310"/>
        <v>25</v>
      </c>
      <c r="N2026" s="7">
        <f t="shared" si="311"/>
        <v>100</v>
      </c>
      <c r="O2026" s="7">
        <f t="shared" si="312"/>
        <v>50</v>
      </c>
      <c r="P2026" s="7">
        <f t="shared" si="313"/>
        <v>66.5</v>
      </c>
      <c r="Q2026" s="8">
        <f t="shared" si="314"/>
        <v>61.225000000000001</v>
      </c>
      <c r="R2026" s="8">
        <f t="shared" si="315"/>
        <v>59.125</v>
      </c>
      <c r="S2026" s="8">
        <f t="shared" si="316"/>
        <v>61.174999999999997</v>
      </c>
      <c r="T2026" s="8">
        <f t="shared" si="317"/>
        <v>60.375</v>
      </c>
      <c r="U2026" s="7">
        <f t="shared" si="318"/>
        <v>60.508333333333326</v>
      </c>
      <c r="V2026" s="7">
        <f t="shared" si="319"/>
        <v>60.474999999999994</v>
      </c>
    </row>
    <row r="2027" spans="1:22" ht="13.5" x14ac:dyDescent="0.25">
      <c r="A2027" s="3">
        <f>RSI!A2027</f>
        <v>45254</v>
      </c>
      <c r="B2027" s="2">
        <f>RSI!B2027</f>
        <v>12.304399999999999</v>
      </c>
      <c r="C2027" s="2">
        <f>RSI!I2027</f>
        <v>47.105810901777105</v>
      </c>
      <c r="D2027" s="2">
        <f>MACD!E2027</f>
        <v>-4.665618558345308E-2</v>
      </c>
      <c r="E2027" s="2">
        <f>MACD!F2027</f>
        <v>-2.2921522654427276E-2</v>
      </c>
      <c r="F2027" s="2">
        <f>'Moving Avg'!D2027</f>
        <v>12.309480000000001</v>
      </c>
      <c r="G2027" s="2">
        <f>'Moving Avg'!F2027</f>
        <v>12.303109999999998</v>
      </c>
      <c r="H2027" s="2">
        <f>'Moving Avg'!G2027</f>
        <v>12.532413999999999</v>
      </c>
      <c r="I2027" s="2">
        <f>'Moving Avg'!H2027</f>
        <v>11.317493500000012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25</v>
      </c>
      <c r="N2027" s="7">
        <f t="shared" si="311"/>
        <v>100</v>
      </c>
      <c r="O2027" s="7">
        <f t="shared" si="312"/>
        <v>50</v>
      </c>
      <c r="P2027" s="7">
        <f t="shared" si="313"/>
        <v>83.5</v>
      </c>
      <c r="Q2027" s="8">
        <f t="shared" si="314"/>
        <v>63.774999999999999</v>
      </c>
      <c r="R2027" s="8">
        <f t="shared" si="315"/>
        <v>63.375</v>
      </c>
      <c r="S2027" s="8">
        <f t="shared" si="316"/>
        <v>68.825000000000003</v>
      </c>
      <c r="T2027" s="8">
        <f t="shared" si="317"/>
        <v>64.625</v>
      </c>
      <c r="U2027" s="7">
        <f t="shared" si="318"/>
        <v>65.325000000000003</v>
      </c>
      <c r="V2027" s="7">
        <f t="shared" si="319"/>
        <v>65.150000000000006</v>
      </c>
    </row>
    <row r="2028" spans="1:22" ht="13.5" x14ac:dyDescent="0.25">
      <c r="A2028" s="3">
        <f>RSI!A2028</f>
        <v>45257</v>
      </c>
      <c r="B2028" s="2">
        <f>RSI!B2028</f>
        <v>12.1256</v>
      </c>
      <c r="C2028" s="2">
        <f>RSI!I2028</f>
        <v>39.448220833383836</v>
      </c>
      <c r="D2028" s="2">
        <f>MACD!E2028</f>
        <v>-3.6871254454698743E-2</v>
      </c>
      <c r="E2028" s="2">
        <f>MACD!F2028</f>
        <v>-2.5711469014481569E-2</v>
      </c>
      <c r="F2028" s="2">
        <f>'Moving Avg'!D2028</f>
        <v>12.28224</v>
      </c>
      <c r="G2028" s="2">
        <f>'Moving Avg'!F2028</f>
        <v>12.290339999999997</v>
      </c>
      <c r="H2028" s="2">
        <f>'Moving Avg'!G2028</f>
        <v>12.518279999999995</v>
      </c>
      <c r="I2028" s="2">
        <f>'Moving Avg'!H2028</f>
        <v>11.32815900000001</v>
      </c>
      <c r="J2028" s="5" t="str">
        <f>OBV!F2028</f>
        <v>BULLISH</v>
      </c>
      <c r="K2028" s="5" t="str">
        <f>OBV!G2028</f>
        <v>NEUTRAL</v>
      </c>
      <c r="L2028" s="5" t="str">
        <f>OBV!H2028</f>
        <v>BULLISH DIVERGENCE</v>
      </c>
      <c r="M2028" s="7">
        <f t="shared" si="310"/>
        <v>25</v>
      </c>
      <c r="N2028" s="7">
        <f t="shared" si="311"/>
        <v>45</v>
      </c>
      <c r="O2028" s="7">
        <f t="shared" si="312"/>
        <v>50</v>
      </c>
      <c r="P2028" s="7">
        <f t="shared" si="313"/>
        <v>66.5</v>
      </c>
      <c r="Q2028" s="8">
        <f t="shared" si="314"/>
        <v>41.975000000000001</v>
      </c>
      <c r="R2028" s="8">
        <f t="shared" si="315"/>
        <v>48.125</v>
      </c>
      <c r="S2028" s="8">
        <f t="shared" si="316"/>
        <v>52.924999999999997</v>
      </c>
      <c r="T2028" s="8">
        <f t="shared" si="317"/>
        <v>46.625</v>
      </c>
      <c r="U2028" s="7">
        <f t="shared" si="318"/>
        <v>47.67499999999999</v>
      </c>
      <c r="V2028" s="7">
        <f t="shared" si="319"/>
        <v>47.412499999999994</v>
      </c>
    </row>
    <row r="2029" spans="1:22" ht="13.5" x14ac:dyDescent="0.25">
      <c r="A2029" s="3">
        <f>RSI!A2029</f>
        <v>45258</v>
      </c>
      <c r="B2029" s="2">
        <f>RSI!B2029</f>
        <v>12.261799999999999</v>
      </c>
      <c r="C2029" s="2">
        <f>RSI!I2029</f>
        <v>46.573018623140889</v>
      </c>
      <c r="D2029" s="2">
        <f>MACD!E2029</f>
        <v>-1.3736949388524877E-2</v>
      </c>
      <c r="E2029" s="2">
        <f>MACD!F2029</f>
        <v>-2.3316565089290232E-2</v>
      </c>
      <c r="F2029" s="2">
        <f>'Moving Avg'!D2029</f>
        <v>12.266920000000001</v>
      </c>
      <c r="G2029" s="2">
        <f>'Moving Avg'!F2029</f>
        <v>12.284379999999995</v>
      </c>
      <c r="H2029" s="2">
        <f>'Moving Avg'!G2029</f>
        <v>12.507721999999994</v>
      </c>
      <c r="I2029" s="2">
        <f>'Moving Avg'!H2029</f>
        <v>11.339854500000012</v>
      </c>
      <c r="J2029" s="5" t="str">
        <f>OBV!F2029</f>
        <v>BULLISH</v>
      </c>
      <c r="K2029" s="5" t="str">
        <f>OBV!G2029</f>
        <v>NEUTRAL</v>
      </c>
      <c r="L2029" s="5" t="str">
        <f>OBV!H2029</f>
        <v>BULLISH DIVERGENCE</v>
      </c>
      <c r="M2029" s="7">
        <f t="shared" si="310"/>
        <v>25</v>
      </c>
      <c r="N2029" s="7">
        <f t="shared" si="311"/>
        <v>0</v>
      </c>
      <c r="O2029" s="7">
        <f t="shared" si="312"/>
        <v>50</v>
      </c>
      <c r="P2029" s="7">
        <f t="shared" si="313"/>
        <v>66.5</v>
      </c>
      <c r="Q2029" s="8">
        <f t="shared" si="314"/>
        <v>26.225000000000001</v>
      </c>
      <c r="R2029" s="8">
        <f t="shared" si="315"/>
        <v>39.125</v>
      </c>
      <c r="S2029" s="8">
        <f t="shared" si="316"/>
        <v>46.174999999999997</v>
      </c>
      <c r="T2029" s="8">
        <f t="shared" si="317"/>
        <v>35.375</v>
      </c>
      <c r="U2029" s="7">
        <f t="shared" si="318"/>
        <v>37.174999999999997</v>
      </c>
      <c r="V2029" s="7">
        <f t="shared" si="319"/>
        <v>36.724999999999994</v>
      </c>
    </row>
    <row r="2030" spans="1:22" ht="13.5" x14ac:dyDescent="0.25">
      <c r="A2030" s="3">
        <f>RSI!A2030</f>
        <v>45259</v>
      </c>
      <c r="B2030" s="2">
        <f>RSI!B2030</f>
        <v>12.261799999999999</v>
      </c>
      <c r="C2030" s="2">
        <f>RSI!I2030</f>
        <v>46.573018623140889</v>
      </c>
      <c r="D2030" s="2">
        <f>MACD!E2030</f>
        <v>6.2917733771499229E-3</v>
      </c>
      <c r="E2030" s="2">
        <f>MACD!F2030</f>
        <v>-1.7394897396002199E-2</v>
      </c>
      <c r="F2030" s="2">
        <f>'Moving Avg'!D2030</f>
        <v>12.2516</v>
      </c>
      <c r="G2030" s="2">
        <f>'Moving Avg'!F2030</f>
        <v>12.284379999999997</v>
      </c>
      <c r="H2030" s="2">
        <f>'Moving Avg'!G2030</f>
        <v>12.497503999999992</v>
      </c>
      <c r="I2030" s="2">
        <f>'Moving Avg'!H2030</f>
        <v>11.351550000000014</v>
      </c>
      <c r="J2030" s="5" t="str">
        <f>OBV!F2030</f>
        <v>BULLISH</v>
      </c>
      <c r="K2030" s="5" t="str">
        <f>OBV!G2030</f>
        <v>NEUTRAL</v>
      </c>
      <c r="L2030" s="5" t="str">
        <f>OBV!H2030</f>
        <v>BULLISH DIVERGENCE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66.5</v>
      </c>
      <c r="Q2030" s="8">
        <f t="shared" si="314"/>
        <v>26.225000000000001</v>
      </c>
      <c r="R2030" s="8">
        <f t="shared" si="315"/>
        <v>39.125</v>
      </c>
      <c r="S2030" s="8">
        <f t="shared" si="316"/>
        <v>46.174999999999997</v>
      </c>
      <c r="T2030" s="8">
        <f t="shared" si="317"/>
        <v>35.375</v>
      </c>
      <c r="U2030" s="7">
        <f t="shared" si="318"/>
        <v>37.174999999999997</v>
      </c>
      <c r="V2030" s="7">
        <f t="shared" si="319"/>
        <v>36.724999999999994</v>
      </c>
    </row>
    <row r="2031" spans="1:22" ht="13.5" x14ac:dyDescent="0.25">
      <c r="A2031" s="3">
        <f>RSI!A2031</f>
        <v>45260</v>
      </c>
      <c r="B2031" s="2">
        <f>RSI!B2031</f>
        <v>12.398</v>
      </c>
      <c r="C2031" s="2">
        <f>RSI!I2031</f>
        <v>52.988368214833308</v>
      </c>
      <c r="D2031" s="2">
        <f>MACD!E2031</f>
        <v>1.3570211175016667E-2</v>
      </c>
      <c r="E2031" s="2">
        <f>MACD!F2031</f>
        <v>-1.1201875681798427E-2</v>
      </c>
      <c r="F2031" s="2">
        <f>'Moving Avg'!D2031</f>
        <v>12.270320000000002</v>
      </c>
      <c r="G2031" s="2">
        <f>'Moving Avg'!F2031</f>
        <v>12.299704999999998</v>
      </c>
      <c r="H2031" s="2">
        <f>'Moving Avg'!G2031</f>
        <v>12.485581999999992</v>
      </c>
      <c r="I2031" s="2">
        <f>'Moving Avg'!H2031</f>
        <v>11.363926500000014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100</v>
      </c>
      <c r="Q2031" s="8">
        <f t="shared" si="314"/>
        <v>31.25</v>
      </c>
      <c r="R2031" s="8">
        <f t="shared" si="315"/>
        <v>47.5</v>
      </c>
      <c r="S2031" s="8">
        <f t="shared" si="316"/>
        <v>61.25</v>
      </c>
      <c r="T2031" s="8">
        <f t="shared" si="317"/>
        <v>43.75</v>
      </c>
      <c r="U2031" s="7">
        <f t="shared" si="318"/>
        <v>46.666666666666664</v>
      </c>
      <c r="V2031" s="7">
        <f t="shared" si="319"/>
        <v>45.9375</v>
      </c>
    </row>
    <row r="2032" spans="1:22" ht="13.5" x14ac:dyDescent="0.25">
      <c r="A2032" s="3">
        <f>RSI!A2032</f>
        <v>45261</v>
      </c>
      <c r="B2032" s="2">
        <f>RSI!B2032</f>
        <v>12.4747</v>
      </c>
      <c r="C2032" s="2">
        <f>RSI!I2032</f>
        <v>56.179467252893602</v>
      </c>
      <c r="D2032" s="2">
        <f>MACD!E2032</f>
        <v>-9.9531804212418251E-3</v>
      </c>
      <c r="E2032" s="2">
        <f>MACD!F2032</f>
        <v>-1.0952136629687107E-2</v>
      </c>
      <c r="F2032" s="2">
        <f>'Moving Avg'!D2032</f>
        <v>12.30438</v>
      </c>
      <c r="G2032" s="2">
        <f>'Moving Avg'!F2032</f>
        <v>12.308219999999997</v>
      </c>
      <c r="H2032" s="2">
        <f>'Moving Avg'!G2032</f>
        <v>12.479621999999992</v>
      </c>
      <c r="I2032" s="2">
        <f>'Moving Avg'!H2032</f>
        <v>11.377423500000015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100</v>
      </c>
      <c r="Q2032" s="8">
        <f t="shared" si="314"/>
        <v>31.25</v>
      </c>
      <c r="R2032" s="8">
        <f t="shared" si="315"/>
        <v>47.5</v>
      </c>
      <c r="S2032" s="8">
        <f t="shared" si="316"/>
        <v>61.25</v>
      </c>
      <c r="T2032" s="8">
        <f t="shared" si="317"/>
        <v>43.75</v>
      </c>
      <c r="U2032" s="7">
        <f t="shared" si="318"/>
        <v>46.666666666666664</v>
      </c>
      <c r="V2032" s="7">
        <f t="shared" si="319"/>
        <v>45.9375</v>
      </c>
    </row>
    <row r="2033" spans="1:22" ht="13.5" x14ac:dyDescent="0.25">
      <c r="A2033" s="3">
        <f>RSI!A2033</f>
        <v>45264</v>
      </c>
      <c r="B2033" s="2">
        <f>RSI!B2033</f>
        <v>12.559799999999999</v>
      </c>
      <c r="C2033" s="2">
        <f>RSI!I2033</f>
        <v>59.466947470692922</v>
      </c>
      <c r="D2033" s="2">
        <f>MACD!E2033</f>
        <v>-3.6999676054534802E-2</v>
      </c>
      <c r="E2033" s="2">
        <f>MACD!F2033</f>
        <v>-1.6161644514656646E-2</v>
      </c>
      <c r="F2033" s="2">
        <f>'Moving Avg'!D2033</f>
        <v>12.391219999999999</v>
      </c>
      <c r="G2033" s="2">
        <f>'Moving Avg'!F2033</f>
        <v>12.326524999999997</v>
      </c>
      <c r="H2033" s="2">
        <f>'Moving Avg'!G2033</f>
        <v>12.477577999999994</v>
      </c>
      <c r="I2033" s="2">
        <f>'Moving Avg'!H2033</f>
        <v>11.390648000000015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  <c r="M2033" s="7">
        <f t="shared" si="310"/>
        <v>25</v>
      </c>
      <c r="N2033" s="7">
        <f t="shared" si="311"/>
        <v>100</v>
      </c>
      <c r="O2033" s="7">
        <f t="shared" si="312"/>
        <v>50</v>
      </c>
      <c r="P2033" s="7">
        <f t="shared" si="313"/>
        <v>100</v>
      </c>
      <c r="Q2033" s="8">
        <f t="shared" si="314"/>
        <v>66.25</v>
      </c>
      <c r="R2033" s="8">
        <f t="shared" si="315"/>
        <v>67.5</v>
      </c>
      <c r="S2033" s="8">
        <f t="shared" si="316"/>
        <v>76.25</v>
      </c>
      <c r="T2033" s="8">
        <f t="shared" si="317"/>
        <v>68.75</v>
      </c>
      <c r="U2033" s="7">
        <f t="shared" si="318"/>
        <v>70</v>
      </c>
      <c r="V2033" s="7">
        <f t="shared" si="319"/>
        <v>69.6875</v>
      </c>
    </row>
    <row r="2034" spans="1:22" ht="13.5" x14ac:dyDescent="0.25">
      <c r="A2034" s="3">
        <f>RSI!A2034</f>
        <v>45265</v>
      </c>
      <c r="B2034" s="2">
        <f>RSI!B2034</f>
        <v>12.5854</v>
      </c>
      <c r="C2034" s="2">
        <f>RSI!I2034</f>
        <v>60.428694734396473</v>
      </c>
      <c r="D2034" s="2">
        <f>MACD!E2034</f>
        <v>-5.1275993988829427E-2</v>
      </c>
      <c r="E2034" s="2">
        <f>MACD!F2034</f>
        <v>-2.3184514409491205E-2</v>
      </c>
      <c r="F2034" s="2">
        <f>'Moving Avg'!D2034</f>
        <v>12.45594</v>
      </c>
      <c r="G2034" s="2">
        <f>'Moving Avg'!F2034</f>
        <v>12.346959999999997</v>
      </c>
      <c r="H2034" s="2">
        <f>'Moving Avg'!G2034</f>
        <v>12.469573999999996</v>
      </c>
      <c r="I2034" s="2">
        <f>'Moving Avg'!H2034</f>
        <v>11.404698500000013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  <c r="M2034" s="7">
        <f t="shared" si="310"/>
        <v>25</v>
      </c>
      <c r="N2034" s="7">
        <f t="shared" si="311"/>
        <v>100</v>
      </c>
      <c r="O2034" s="7">
        <f t="shared" si="312"/>
        <v>50</v>
      </c>
      <c r="P2034" s="7">
        <f t="shared" si="313"/>
        <v>100</v>
      </c>
      <c r="Q2034" s="8">
        <f t="shared" si="314"/>
        <v>66.25</v>
      </c>
      <c r="R2034" s="8">
        <f t="shared" si="315"/>
        <v>67.5</v>
      </c>
      <c r="S2034" s="8">
        <f t="shared" si="316"/>
        <v>76.25</v>
      </c>
      <c r="T2034" s="8">
        <f t="shared" si="317"/>
        <v>68.75</v>
      </c>
      <c r="U2034" s="7">
        <f t="shared" si="318"/>
        <v>70</v>
      </c>
      <c r="V2034" s="7">
        <f t="shared" si="319"/>
        <v>69.6875</v>
      </c>
    </row>
    <row r="2035" spans="1:22" ht="13.5" x14ac:dyDescent="0.25">
      <c r="A2035" s="3">
        <f>RSI!A2035</f>
        <v>45266</v>
      </c>
      <c r="B2035" s="2">
        <f>RSI!B2035</f>
        <v>12.517300000000001</v>
      </c>
      <c r="C2035" s="2">
        <f>RSI!I2035</f>
        <v>56.582546927623994</v>
      </c>
      <c r="D2035" s="2">
        <f>MACD!E2035</f>
        <v>-5.9647171926080489E-2</v>
      </c>
      <c r="E2035" s="2">
        <f>MACD!F2035</f>
        <v>-3.0477045912809062E-2</v>
      </c>
      <c r="F2035" s="2">
        <f>'Moving Avg'!D2035</f>
        <v>12.50704</v>
      </c>
      <c r="G2035" s="2">
        <f>'Moving Avg'!F2035</f>
        <v>12.359734999999997</v>
      </c>
      <c r="H2035" s="2">
        <f>'Moving Avg'!G2035</f>
        <v>12.466167999999996</v>
      </c>
      <c r="I2035" s="2">
        <f>'Moving Avg'!H2035</f>
        <v>11.417671500000013</v>
      </c>
      <c r="J2035" s="5" t="str">
        <f>OBV!F2035</f>
        <v>BULLISH</v>
      </c>
      <c r="K2035" s="5" t="str">
        <f>OBV!G2035</f>
        <v>STRONG</v>
      </c>
      <c r="L2035" s="5" t="str">
        <f>OBV!H2035</f>
        <v>CONFIRMED BULLISH</v>
      </c>
      <c r="M2035" s="7">
        <f t="shared" si="310"/>
        <v>25</v>
      </c>
      <c r="N2035" s="7">
        <f t="shared" si="311"/>
        <v>100</v>
      </c>
      <c r="O2035" s="7">
        <f t="shared" si="312"/>
        <v>50</v>
      </c>
      <c r="P2035" s="7">
        <f t="shared" si="313"/>
        <v>100</v>
      </c>
      <c r="Q2035" s="8">
        <f t="shared" si="314"/>
        <v>66.25</v>
      </c>
      <c r="R2035" s="8">
        <f t="shared" si="315"/>
        <v>67.5</v>
      </c>
      <c r="S2035" s="8">
        <f t="shared" si="316"/>
        <v>76.25</v>
      </c>
      <c r="T2035" s="8">
        <f t="shared" si="317"/>
        <v>68.75</v>
      </c>
      <c r="U2035" s="7">
        <f t="shared" si="318"/>
        <v>70</v>
      </c>
      <c r="V2035" s="7">
        <f t="shared" si="319"/>
        <v>69.6875</v>
      </c>
    </row>
    <row r="2036" spans="1:22" ht="13.5" x14ac:dyDescent="0.25">
      <c r="A2036" s="3">
        <f>RSI!A2036</f>
        <v>45267</v>
      </c>
      <c r="B2036" s="2">
        <f>RSI!B2036</f>
        <v>12.5939</v>
      </c>
      <c r="C2036" s="2">
        <f>RSI!I2036</f>
        <v>59.690380782101805</v>
      </c>
      <c r="D2036" s="2">
        <f>MACD!E2036</f>
        <v>-7.8469637011664872E-2</v>
      </c>
      <c r="E2036" s="2">
        <f>MACD!F2036</f>
        <v>-4.0075564132580226E-2</v>
      </c>
      <c r="F2036" s="2">
        <f>'Moving Avg'!D2036</f>
        <v>12.54622</v>
      </c>
      <c r="G2036" s="2">
        <f>'Moving Avg'!F2036</f>
        <v>12.372079999999999</v>
      </c>
      <c r="H2036" s="2">
        <f>'Moving Avg'!G2036</f>
        <v>12.462591999999994</v>
      </c>
      <c r="I2036" s="2">
        <f>'Moving Avg'!H2036</f>
        <v>11.431377000000008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  <c r="M2036" s="7">
        <f t="shared" si="310"/>
        <v>25</v>
      </c>
      <c r="N2036" s="7">
        <f t="shared" si="311"/>
        <v>100</v>
      </c>
      <c r="O2036" s="7">
        <f t="shared" si="312"/>
        <v>50</v>
      </c>
      <c r="P2036" s="7">
        <f t="shared" si="313"/>
        <v>100</v>
      </c>
      <c r="Q2036" s="8">
        <f t="shared" si="314"/>
        <v>66.25</v>
      </c>
      <c r="R2036" s="8">
        <f t="shared" si="315"/>
        <v>67.5</v>
      </c>
      <c r="S2036" s="8">
        <f t="shared" si="316"/>
        <v>76.25</v>
      </c>
      <c r="T2036" s="8">
        <f t="shared" si="317"/>
        <v>68.75</v>
      </c>
      <c r="U2036" s="7">
        <f t="shared" si="318"/>
        <v>70</v>
      </c>
      <c r="V2036" s="7">
        <f t="shared" si="319"/>
        <v>69.6875</v>
      </c>
    </row>
    <row r="2037" spans="1:22" ht="13.5" x14ac:dyDescent="0.25">
      <c r="A2037" s="3">
        <f>RSI!A2037</f>
        <v>45268</v>
      </c>
      <c r="B2037" s="2">
        <f>RSI!B2037</f>
        <v>12.5854</v>
      </c>
      <c r="C2037" s="2">
        <f>RSI!I2037</f>
        <v>59.18412092698938</v>
      </c>
      <c r="D2037" s="2">
        <f>MACD!E2037</f>
        <v>-9.4991857383426748E-2</v>
      </c>
      <c r="E2037" s="2">
        <f>MACD!F2037</f>
        <v>-5.1058822782749536E-2</v>
      </c>
      <c r="F2037" s="2">
        <f>'Moving Avg'!D2037</f>
        <v>12.56836</v>
      </c>
      <c r="G2037" s="2">
        <f>'Moving Avg'!F2037</f>
        <v>12.383999999999999</v>
      </c>
      <c r="H2037" s="2">
        <f>'Moving Avg'!G2037</f>
        <v>12.455439999999999</v>
      </c>
      <c r="I2037" s="2">
        <f>'Moving Avg'!H2037</f>
        <v>11.445040000000008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100</v>
      </c>
      <c r="O2037" s="7">
        <f t="shared" si="312"/>
        <v>50</v>
      </c>
      <c r="P2037" s="7">
        <f t="shared" si="313"/>
        <v>83.5</v>
      </c>
      <c r="Q2037" s="8">
        <f t="shared" si="314"/>
        <v>63.774999999999999</v>
      </c>
      <c r="R2037" s="8">
        <f t="shared" si="315"/>
        <v>63.375</v>
      </c>
      <c r="S2037" s="8">
        <f t="shared" si="316"/>
        <v>68.825000000000003</v>
      </c>
      <c r="T2037" s="8">
        <f t="shared" si="317"/>
        <v>64.625</v>
      </c>
      <c r="U2037" s="7">
        <f t="shared" si="318"/>
        <v>65.325000000000003</v>
      </c>
      <c r="V2037" s="7">
        <f t="shared" si="319"/>
        <v>65.150000000000006</v>
      </c>
    </row>
    <row r="2038" spans="1:22" ht="13.5" x14ac:dyDescent="0.25">
      <c r="A2038" s="3">
        <f>RSI!A2038</f>
        <v>45271</v>
      </c>
      <c r="B2038" s="2">
        <f>RSI!B2038</f>
        <v>12.5854</v>
      </c>
      <c r="C2038" s="2">
        <f>RSI!I2038</f>
        <v>59.18412092698938</v>
      </c>
      <c r="D2038" s="2">
        <f>MACD!E2038</f>
        <v>-0.1375640601546575</v>
      </c>
      <c r="E2038" s="2">
        <f>MACD!F2038</f>
        <v>-6.8359870257131139E-2</v>
      </c>
      <c r="F2038" s="2">
        <f>'Moving Avg'!D2038</f>
        <v>12.57348</v>
      </c>
      <c r="G2038" s="2">
        <f>'Moving Avg'!F2038</f>
        <v>12.400180000000001</v>
      </c>
      <c r="H2038" s="2">
        <f>'Moving Avg'!G2038</f>
        <v>12.448287999999998</v>
      </c>
      <c r="I2038" s="2">
        <f>'Moving Avg'!H2038</f>
        <v>11.459090500000007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100</v>
      </c>
      <c r="O2038" s="7">
        <f t="shared" si="312"/>
        <v>50</v>
      </c>
      <c r="P2038" s="7">
        <f t="shared" si="313"/>
        <v>83.5</v>
      </c>
      <c r="Q2038" s="8">
        <f t="shared" si="314"/>
        <v>63.774999999999999</v>
      </c>
      <c r="R2038" s="8">
        <f t="shared" si="315"/>
        <v>63.375</v>
      </c>
      <c r="S2038" s="8">
        <f t="shared" si="316"/>
        <v>68.825000000000003</v>
      </c>
      <c r="T2038" s="8">
        <f t="shared" si="317"/>
        <v>64.625</v>
      </c>
      <c r="U2038" s="7">
        <f t="shared" si="318"/>
        <v>65.325000000000003</v>
      </c>
      <c r="V2038" s="7">
        <f t="shared" si="319"/>
        <v>65.150000000000006</v>
      </c>
    </row>
    <row r="2039" spans="1:22" ht="13.5" x14ac:dyDescent="0.25">
      <c r="A2039" s="3">
        <f>RSI!A2039</f>
        <v>45272</v>
      </c>
      <c r="B2039" s="2">
        <f>RSI!B2039</f>
        <v>12.619400000000001</v>
      </c>
      <c r="C2039" s="2">
        <f>RSI!I2039</f>
        <v>60.729260031514166</v>
      </c>
      <c r="D2039" s="2">
        <f>MACD!E2039</f>
        <v>-0.1561552268824915</v>
      </c>
      <c r="E2039" s="2">
        <f>MACD!F2039</f>
        <v>-8.5918941582203215E-2</v>
      </c>
      <c r="F2039" s="2">
        <f>'Moving Avg'!D2039</f>
        <v>12.58028</v>
      </c>
      <c r="G2039" s="2">
        <f>'Moving Avg'!F2039</f>
        <v>12.410394999999999</v>
      </c>
      <c r="H2039" s="2">
        <f>'Moving Avg'!G2039</f>
        <v>12.442667999999999</v>
      </c>
      <c r="I2039" s="2">
        <f>'Moving Avg'!H2039</f>
        <v>11.472729500000005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83.5</v>
      </c>
      <c r="Q2039" s="8">
        <f t="shared" si="314"/>
        <v>63.774999999999999</v>
      </c>
      <c r="R2039" s="8">
        <f t="shared" si="315"/>
        <v>63.375</v>
      </c>
      <c r="S2039" s="8">
        <f t="shared" si="316"/>
        <v>68.825000000000003</v>
      </c>
      <c r="T2039" s="8">
        <f t="shared" si="317"/>
        <v>64.625</v>
      </c>
      <c r="U2039" s="7">
        <f t="shared" si="318"/>
        <v>65.325000000000003</v>
      </c>
      <c r="V2039" s="7">
        <f t="shared" si="319"/>
        <v>65.150000000000006</v>
      </c>
    </row>
    <row r="2040" spans="1:22" ht="13.5" x14ac:dyDescent="0.25">
      <c r="A2040" s="3">
        <f>RSI!A2040</f>
        <v>45273</v>
      </c>
      <c r="B2040" s="2">
        <f>RSI!B2040</f>
        <v>12.619400000000001</v>
      </c>
      <c r="C2040" s="2">
        <f>RSI!I2040</f>
        <v>60.729260031514166</v>
      </c>
      <c r="D2040" s="2">
        <f>MACD!E2040</f>
        <v>-0.17301662273042417</v>
      </c>
      <c r="E2040" s="2">
        <f>MACD!F2040</f>
        <v>-0.10333847781184741</v>
      </c>
      <c r="F2040" s="2">
        <f>'Moving Avg'!D2040</f>
        <v>12.6007</v>
      </c>
      <c r="G2040" s="2">
        <f>'Moving Avg'!F2040</f>
        <v>12.42061</v>
      </c>
      <c r="H2040" s="2">
        <f>'Moving Avg'!G2040</f>
        <v>12.436196000000001</v>
      </c>
      <c r="I2040" s="2">
        <f>'Moving Avg'!H2040</f>
        <v>11.486562500000005</v>
      </c>
      <c r="J2040" s="5" t="str">
        <f>OBV!F2040</f>
        <v>BULLISH</v>
      </c>
      <c r="K2040" s="5" t="str">
        <f>OBV!G2040</f>
        <v>STRONG</v>
      </c>
      <c r="L2040" s="5" t="str">
        <f>OBV!H2040</f>
        <v>CONFIRMED BULLISH</v>
      </c>
      <c r="M2040" s="7">
        <f t="shared" si="310"/>
        <v>25</v>
      </c>
      <c r="N2040" s="7">
        <f t="shared" si="311"/>
        <v>100</v>
      </c>
      <c r="O2040" s="7">
        <f t="shared" si="312"/>
        <v>50</v>
      </c>
      <c r="P2040" s="7">
        <f t="shared" si="313"/>
        <v>100</v>
      </c>
      <c r="Q2040" s="8">
        <f t="shared" si="314"/>
        <v>66.25</v>
      </c>
      <c r="R2040" s="8">
        <f t="shared" si="315"/>
        <v>67.5</v>
      </c>
      <c r="S2040" s="8">
        <f t="shared" si="316"/>
        <v>76.25</v>
      </c>
      <c r="T2040" s="8">
        <f t="shared" si="317"/>
        <v>68.75</v>
      </c>
      <c r="U2040" s="7">
        <f t="shared" si="318"/>
        <v>70</v>
      </c>
      <c r="V2040" s="7">
        <f t="shared" si="319"/>
        <v>69.6875</v>
      </c>
    </row>
    <row r="2041" spans="1:22" ht="13.5" x14ac:dyDescent="0.25">
      <c r="A2041" s="3">
        <f>RSI!A2041</f>
        <v>45274</v>
      </c>
      <c r="B2041" s="2">
        <f>RSI!B2041</f>
        <v>12.7301</v>
      </c>
      <c r="C2041" s="2">
        <f>RSI!I2041</f>
        <v>65.640818411454831</v>
      </c>
      <c r="D2041" s="2">
        <f>MACD!E2041</f>
        <v>-0.1755767861699109</v>
      </c>
      <c r="E2041" s="2">
        <f>MACD!F2041</f>
        <v>-0.11778613948346012</v>
      </c>
      <c r="F2041" s="2">
        <f>'Moving Avg'!D2041</f>
        <v>12.627939999999999</v>
      </c>
      <c r="G2041" s="2">
        <f>'Moving Avg'!F2041</f>
        <v>12.436359999999999</v>
      </c>
      <c r="H2041" s="2">
        <f>'Moving Avg'!G2041</f>
        <v>12.436196000000001</v>
      </c>
      <c r="I2041" s="2">
        <f>'Moving Avg'!H2041</f>
        <v>11.500949000000006</v>
      </c>
      <c r="J2041" s="5" t="str">
        <f>OBV!F2041</f>
        <v>BULLISH</v>
      </c>
      <c r="K2041" s="5" t="str">
        <f>OBV!G2041</f>
        <v>STRONG</v>
      </c>
      <c r="L2041" s="5" t="str">
        <f>OBV!H2041</f>
        <v>CONFIRMED BULLISH</v>
      </c>
      <c r="M2041" s="7">
        <f t="shared" si="310"/>
        <v>25</v>
      </c>
      <c r="N2041" s="7">
        <f t="shared" si="311"/>
        <v>100</v>
      </c>
      <c r="O2041" s="7">
        <f t="shared" si="312"/>
        <v>50</v>
      </c>
      <c r="P2041" s="7">
        <f t="shared" si="313"/>
        <v>100</v>
      </c>
      <c r="Q2041" s="8">
        <f t="shared" si="314"/>
        <v>66.25</v>
      </c>
      <c r="R2041" s="8">
        <f t="shared" si="315"/>
        <v>67.5</v>
      </c>
      <c r="S2041" s="8">
        <f t="shared" si="316"/>
        <v>76.25</v>
      </c>
      <c r="T2041" s="8">
        <f t="shared" si="317"/>
        <v>68.75</v>
      </c>
      <c r="U2041" s="7">
        <f t="shared" si="318"/>
        <v>70</v>
      </c>
      <c r="V2041" s="7">
        <f t="shared" si="319"/>
        <v>69.6875</v>
      </c>
    </row>
    <row r="2042" spans="1:22" ht="13.5" x14ac:dyDescent="0.25">
      <c r="A2042" s="3">
        <f>RSI!A2042</f>
        <v>45275</v>
      </c>
      <c r="B2042" s="2">
        <f>RSI!B2042</f>
        <v>12.7301</v>
      </c>
      <c r="C2042" s="2">
        <f>RSI!I2042</f>
        <v>65.640818411454831</v>
      </c>
      <c r="D2042" s="2">
        <f>MACD!E2042</f>
        <v>-0.1675663525550366</v>
      </c>
      <c r="E2042" s="2">
        <f>MACD!F2042</f>
        <v>-0.12774218209777544</v>
      </c>
      <c r="F2042" s="2">
        <f>'Moving Avg'!D2042</f>
        <v>12.656879999999999</v>
      </c>
      <c r="G2042" s="2">
        <f>'Moving Avg'!F2042</f>
        <v>12.459774999999999</v>
      </c>
      <c r="H2042" s="2">
        <f>'Moving Avg'!G2042</f>
        <v>12.435344000000001</v>
      </c>
      <c r="I2042" s="2">
        <f>'Moving Avg'!H2042</f>
        <v>11.515335500000006</v>
      </c>
      <c r="J2042" s="5" t="str">
        <f>OBV!F2042</f>
        <v>BULLISH</v>
      </c>
      <c r="K2042" s="5" t="str">
        <f>OBV!G2042</f>
        <v>STRONG</v>
      </c>
      <c r="L2042" s="5" t="str">
        <f>OBV!H2042</f>
        <v>CONFIRMED BULLISH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100</v>
      </c>
      <c r="Q2042" s="8">
        <f t="shared" si="314"/>
        <v>66.25</v>
      </c>
      <c r="R2042" s="8">
        <f t="shared" si="315"/>
        <v>67.5</v>
      </c>
      <c r="S2042" s="8">
        <f t="shared" si="316"/>
        <v>76.25</v>
      </c>
      <c r="T2042" s="8">
        <f t="shared" si="317"/>
        <v>68.75</v>
      </c>
      <c r="U2042" s="7">
        <f t="shared" si="318"/>
        <v>70</v>
      </c>
      <c r="V2042" s="7">
        <f t="shared" si="319"/>
        <v>69.6875</v>
      </c>
    </row>
    <row r="2043" spans="1:22" ht="13.5" x14ac:dyDescent="0.25">
      <c r="A2043" s="3">
        <f>RSI!A2043</f>
        <v>45278</v>
      </c>
      <c r="B2043" s="2">
        <f>RSI!B2043</f>
        <v>12.602399999999999</v>
      </c>
      <c r="C2043" s="2">
        <f>RSI!I2043</f>
        <v>56.23179004615735</v>
      </c>
      <c r="D2043" s="2">
        <f>MACD!E2043</f>
        <v>-0.13973975809831174</v>
      </c>
      <c r="E2043" s="2">
        <f>MACD!F2043</f>
        <v>-0.13014169729788272</v>
      </c>
      <c r="F2043" s="2">
        <f>'Moving Avg'!D2043</f>
        <v>12.66028</v>
      </c>
      <c r="G2043" s="2">
        <f>'Moving Avg'!F2043</f>
        <v>12.476804999999999</v>
      </c>
      <c r="H2043" s="2">
        <f>'Moving Avg'!G2043</f>
        <v>12.431938000000001</v>
      </c>
      <c r="I2043" s="2">
        <f>'Moving Avg'!H2043</f>
        <v>11.529083500000006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  <c r="M2043" s="7">
        <f t="shared" si="310"/>
        <v>25</v>
      </c>
      <c r="N2043" s="7">
        <f t="shared" si="311"/>
        <v>45</v>
      </c>
      <c r="O2043" s="7">
        <f t="shared" si="312"/>
        <v>50</v>
      </c>
      <c r="P2043" s="7">
        <f t="shared" si="313"/>
        <v>83.5</v>
      </c>
      <c r="Q2043" s="8">
        <f t="shared" si="314"/>
        <v>44.524999999999999</v>
      </c>
      <c r="R2043" s="8">
        <f t="shared" si="315"/>
        <v>52.375</v>
      </c>
      <c r="S2043" s="8">
        <f t="shared" si="316"/>
        <v>60.575000000000003</v>
      </c>
      <c r="T2043" s="8">
        <f t="shared" si="317"/>
        <v>50.875</v>
      </c>
      <c r="U2043" s="7">
        <f t="shared" si="318"/>
        <v>52.491666666666674</v>
      </c>
      <c r="V2043" s="7">
        <f t="shared" si="319"/>
        <v>52.087500000000006</v>
      </c>
    </row>
    <row r="2044" spans="1:22" ht="13.5" x14ac:dyDescent="0.25">
      <c r="A2044" s="3">
        <f>RSI!A2044</f>
        <v>45279</v>
      </c>
      <c r="B2044" s="2">
        <f>RSI!B2044</f>
        <v>12.517300000000001</v>
      </c>
      <c r="C2044" s="2">
        <f>RSI!I2044</f>
        <v>50.986720888658404</v>
      </c>
      <c r="D2044" s="2">
        <f>MACD!E2044</f>
        <v>-0.10658912417240707</v>
      </c>
      <c r="E2044" s="2">
        <f>MACD!F2044</f>
        <v>-0.12543118267278758</v>
      </c>
      <c r="F2044" s="2">
        <f>'Moving Avg'!D2044</f>
        <v>12.639860000000001</v>
      </c>
      <c r="G2044" s="2">
        <f>'Moving Avg'!F2044</f>
        <v>12.485749999999999</v>
      </c>
      <c r="H2044" s="2">
        <f>'Moving Avg'!G2044</f>
        <v>12.42751</v>
      </c>
      <c r="I2044" s="2">
        <f>'Moving Avg'!H2044</f>
        <v>11.542444500000004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0</v>
      </c>
      <c r="O2044" s="7">
        <f t="shared" si="312"/>
        <v>50</v>
      </c>
      <c r="P2044" s="7">
        <f t="shared" si="313"/>
        <v>16.5</v>
      </c>
      <c r="Q2044" s="8">
        <f t="shared" si="314"/>
        <v>18.725000000000001</v>
      </c>
      <c r="R2044" s="8">
        <f t="shared" si="315"/>
        <v>26.625</v>
      </c>
      <c r="S2044" s="8">
        <f t="shared" si="316"/>
        <v>23.675000000000001</v>
      </c>
      <c r="T2044" s="8">
        <f t="shared" si="317"/>
        <v>22.875</v>
      </c>
      <c r="U2044" s="7">
        <f t="shared" si="318"/>
        <v>23.008333333333336</v>
      </c>
      <c r="V2044" s="7">
        <f t="shared" si="319"/>
        <v>22.975000000000001</v>
      </c>
    </row>
    <row r="2045" spans="1:22" ht="13.5" x14ac:dyDescent="0.25">
      <c r="A2045" s="3">
        <f>RSI!A2045</f>
        <v>45280</v>
      </c>
      <c r="B2045" s="2">
        <f>RSI!B2045</f>
        <v>12.645</v>
      </c>
      <c r="C2045" s="2">
        <f>RSI!I2045</f>
        <v>57.406995531612417</v>
      </c>
      <c r="D2045" s="2">
        <f>MACD!E2045</f>
        <v>-9.856182837094174E-2</v>
      </c>
      <c r="E2045" s="2">
        <f>MACD!F2045</f>
        <v>-0.12005731181241842</v>
      </c>
      <c r="F2045" s="2">
        <f>'Moving Avg'!D2045</f>
        <v>12.64498</v>
      </c>
      <c r="G2045" s="2">
        <f>'Moving Avg'!F2045</f>
        <v>12.50108</v>
      </c>
      <c r="H2045" s="2">
        <f>'Moving Avg'!G2045</f>
        <v>12.425808</v>
      </c>
      <c r="I2045" s="2">
        <f>'Moving Avg'!H2045</f>
        <v>11.556405500000006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83.5</v>
      </c>
      <c r="Q2045" s="8">
        <f t="shared" si="314"/>
        <v>28.774999999999999</v>
      </c>
      <c r="R2045" s="8">
        <f t="shared" si="315"/>
        <v>43.375</v>
      </c>
      <c r="S2045" s="8">
        <f t="shared" si="316"/>
        <v>53.825000000000003</v>
      </c>
      <c r="T2045" s="8">
        <f t="shared" si="317"/>
        <v>39.625</v>
      </c>
      <c r="U2045" s="7">
        <f t="shared" si="318"/>
        <v>41.991666666666667</v>
      </c>
      <c r="V2045" s="7">
        <f t="shared" si="319"/>
        <v>41.400000000000006</v>
      </c>
    </row>
    <row r="2046" spans="1:22" ht="13.5" x14ac:dyDescent="0.25">
      <c r="A2046" s="3">
        <f>RSI!A2046</f>
        <v>45281</v>
      </c>
      <c r="B2046" s="2">
        <f>RSI!B2046</f>
        <v>12.568300000000001</v>
      </c>
      <c r="C2046" s="2">
        <f>RSI!I2046</f>
        <v>52.922921176191295</v>
      </c>
      <c r="D2046" s="2">
        <f>MACD!E2046</f>
        <v>-7.51385985735471E-2</v>
      </c>
      <c r="E2046" s="2">
        <f>MACD!F2046</f>
        <v>-0.11107356916464417</v>
      </c>
      <c r="F2046" s="2">
        <f>'Moving Avg'!D2046</f>
        <v>12.61262</v>
      </c>
      <c r="G2046" s="2">
        <f>'Moving Avg'!F2046</f>
        <v>12.514275000000001</v>
      </c>
      <c r="H2046" s="2">
        <f>'Moving Avg'!G2046</f>
        <v>12.422059999999998</v>
      </c>
      <c r="I2046" s="2">
        <f>'Moving Avg'!H2046</f>
        <v>11.569789000000004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16.5</v>
      </c>
      <c r="Q2046" s="8">
        <f t="shared" si="314"/>
        <v>18.725000000000001</v>
      </c>
      <c r="R2046" s="8">
        <f t="shared" si="315"/>
        <v>26.625</v>
      </c>
      <c r="S2046" s="8">
        <f t="shared" si="316"/>
        <v>23.675000000000001</v>
      </c>
      <c r="T2046" s="8">
        <f t="shared" si="317"/>
        <v>22.875</v>
      </c>
      <c r="U2046" s="7">
        <f t="shared" si="318"/>
        <v>23.008333333333336</v>
      </c>
      <c r="V2046" s="7">
        <f t="shared" si="319"/>
        <v>22.975000000000001</v>
      </c>
    </row>
    <row r="2047" spans="1:22" ht="13.5" x14ac:dyDescent="0.25">
      <c r="A2047" s="3">
        <f>RSI!A2047</f>
        <v>45282</v>
      </c>
      <c r="B2047" s="2">
        <f>RSI!B2047</f>
        <v>12.6876</v>
      </c>
      <c r="C2047" s="2">
        <f>RSI!I2047</f>
        <v>58.3697837425578</v>
      </c>
      <c r="D2047" s="2">
        <f>MACD!E2047</f>
        <v>-6.5783776383863568E-2</v>
      </c>
      <c r="E2047" s="2">
        <f>MACD!F2047</f>
        <v>-0.10201561060848804</v>
      </c>
      <c r="F2047" s="2">
        <f>'Moving Avg'!D2047</f>
        <v>12.60412</v>
      </c>
      <c r="G2047" s="2">
        <f>'Moving Avg'!F2047</f>
        <v>12.533435000000001</v>
      </c>
      <c r="H2047" s="2">
        <f>'Moving Avg'!G2047</f>
        <v>12.420867999999999</v>
      </c>
      <c r="I2047" s="2">
        <f>'Moving Avg'!H2047</f>
        <v>11.583963000000006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66.5</v>
      </c>
      <c r="Q2047" s="8">
        <f t="shared" si="314"/>
        <v>26.225000000000001</v>
      </c>
      <c r="R2047" s="8">
        <f t="shared" si="315"/>
        <v>39.125</v>
      </c>
      <c r="S2047" s="8">
        <f t="shared" si="316"/>
        <v>46.174999999999997</v>
      </c>
      <c r="T2047" s="8">
        <f t="shared" si="317"/>
        <v>35.375</v>
      </c>
      <c r="U2047" s="7">
        <f t="shared" si="318"/>
        <v>37.174999999999997</v>
      </c>
      <c r="V2047" s="7">
        <f t="shared" si="319"/>
        <v>36.724999999999994</v>
      </c>
    </row>
    <row r="2048" spans="1:22" ht="13.5" x14ac:dyDescent="0.25">
      <c r="A2048" s="3">
        <f>RSI!A2048</f>
        <v>45285</v>
      </c>
      <c r="B2048" s="2">
        <f>RSI!B2048</f>
        <v>12.5428</v>
      </c>
      <c r="C2048" s="2">
        <f>RSI!I2048</f>
        <v>50.701924123431937</v>
      </c>
      <c r="D2048" s="2">
        <f>MACD!E2048</f>
        <v>-4.8143573512929194E-2</v>
      </c>
      <c r="E2048" s="2">
        <f>MACD!F2048</f>
        <v>-9.1241203189376285E-2</v>
      </c>
      <c r="F2048" s="2">
        <f>'Moving Avg'!D2048</f>
        <v>12.5922</v>
      </c>
      <c r="G2048" s="2">
        <f>'Moving Avg'!F2048</f>
        <v>12.554295</v>
      </c>
      <c r="H2048" s="2">
        <f>'Moving Avg'!G2048</f>
        <v>12.420527999999996</v>
      </c>
      <c r="I2048" s="2">
        <f>'Moving Avg'!H2048</f>
        <v>11.597025000000006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66.5</v>
      </c>
      <c r="Q2048" s="8">
        <f t="shared" si="314"/>
        <v>26.225000000000001</v>
      </c>
      <c r="R2048" s="8">
        <f t="shared" si="315"/>
        <v>39.125</v>
      </c>
      <c r="S2048" s="8">
        <f t="shared" si="316"/>
        <v>46.174999999999997</v>
      </c>
      <c r="T2048" s="8">
        <f t="shared" si="317"/>
        <v>35.375</v>
      </c>
      <c r="U2048" s="7">
        <f t="shared" si="318"/>
        <v>37.174999999999997</v>
      </c>
      <c r="V2048" s="7">
        <f t="shared" si="319"/>
        <v>36.724999999999994</v>
      </c>
    </row>
    <row r="2049" spans="1:22" ht="13.5" x14ac:dyDescent="0.25">
      <c r="A2049" s="3">
        <f>RSI!A2049</f>
        <v>45286</v>
      </c>
      <c r="B2049" s="2">
        <f>RSI!B2049</f>
        <v>12.679</v>
      </c>
      <c r="C2049" s="2">
        <f>RSI!I2049</f>
        <v>56.49157834528993</v>
      </c>
      <c r="D2049" s="2">
        <f>MACD!E2049</f>
        <v>-3.8146906608202968E-2</v>
      </c>
      <c r="E2049" s="2">
        <f>MACD!F2049</f>
        <v>-8.0622343873141628E-2</v>
      </c>
      <c r="F2049" s="2">
        <f>'Moving Avg'!D2049</f>
        <v>12.62454</v>
      </c>
      <c r="G2049" s="2">
        <f>'Moving Avg'!F2049</f>
        <v>12.575154999999999</v>
      </c>
      <c r="H2049" s="2">
        <f>'Moving Avg'!G2049</f>
        <v>12.422911999999995</v>
      </c>
      <c r="I2049" s="2">
        <f>'Moving Avg'!H2049</f>
        <v>11.610380000000006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100</v>
      </c>
      <c r="Q2049" s="8">
        <f t="shared" si="314"/>
        <v>31.25</v>
      </c>
      <c r="R2049" s="8">
        <f t="shared" si="315"/>
        <v>47.5</v>
      </c>
      <c r="S2049" s="8">
        <f t="shared" si="316"/>
        <v>61.25</v>
      </c>
      <c r="T2049" s="8">
        <f t="shared" si="317"/>
        <v>43.75</v>
      </c>
      <c r="U2049" s="7">
        <f t="shared" si="318"/>
        <v>46.666666666666664</v>
      </c>
      <c r="V2049" s="7">
        <f t="shared" si="319"/>
        <v>45.9375</v>
      </c>
    </row>
    <row r="2050" spans="1:22" ht="13.5" x14ac:dyDescent="0.25">
      <c r="A2050" s="3">
        <f>RSI!A2050</f>
        <v>45287</v>
      </c>
      <c r="B2050" s="2">
        <f>RSI!B2050</f>
        <v>12.679</v>
      </c>
      <c r="C2050" s="2">
        <f>RSI!I2050</f>
        <v>56.491578345289923</v>
      </c>
      <c r="D2050" s="2">
        <f>MACD!E2050</f>
        <v>-3.0559239869649701E-2</v>
      </c>
      <c r="E2050" s="2">
        <f>MACD!F2050</f>
        <v>-7.0609723072443245E-2</v>
      </c>
      <c r="F2050" s="2">
        <f>'Moving Avg'!D2050</f>
        <v>12.63134</v>
      </c>
      <c r="G2050" s="2">
        <f>'Moving Avg'!F2050</f>
        <v>12.596015</v>
      </c>
      <c r="H2050" s="2">
        <f>'Moving Avg'!G2050</f>
        <v>12.424443999999994</v>
      </c>
      <c r="I2050" s="2">
        <f>'Moving Avg'!H2050</f>
        <v>11.623929000000008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83.5</v>
      </c>
      <c r="Q2050" s="8">
        <f t="shared" si="314"/>
        <v>28.774999999999999</v>
      </c>
      <c r="R2050" s="8">
        <f t="shared" si="315"/>
        <v>43.375</v>
      </c>
      <c r="S2050" s="8">
        <f t="shared" si="316"/>
        <v>53.825000000000003</v>
      </c>
      <c r="T2050" s="8">
        <f t="shared" si="317"/>
        <v>39.625</v>
      </c>
      <c r="U2050" s="7">
        <f t="shared" si="318"/>
        <v>41.991666666666667</v>
      </c>
      <c r="V2050" s="7">
        <f t="shared" si="319"/>
        <v>41.400000000000006</v>
      </c>
    </row>
    <row r="2051" spans="1:22" ht="13.5" x14ac:dyDescent="0.25">
      <c r="A2051" s="3">
        <f>RSI!A2051</f>
        <v>45288</v>
      </c>
      <c r="B2051" s="2">
        <f>RSI!B2051</f>
        <v>12.670500000000001</v>
      </c>
      <c r="C2051" s="2">
        <f>RSI!I2051</f>
        <v>56.015430828775486</v>
      </c>
      <c r="D2051" s="2">
        <f>MACD!E2051</f>
        <v>-7.2850366999048788E-3</v>
      </c>
      <c r="E2051" s="2">
        <f>MACD!F2051</f>
        <v>-5.7944785797935577E-2</v>
      </c>
      <c r="F2051" s="2">
        <f>'Moving Avg'!D2051</f>
        <v>12.651779999999999</v>
      </c>
      <c r="G2051" s="2">
        <f>'Moving Avg'!F2051</f>
        <v>12.609639999999999</v>
      </c>
      <c r="H2051" s="2">
        <f>'Moving Avg'!G2051</f>
        <v>12.425805999999993</v>
      </c>
      <c r="I2051" s="2">
        <f>'Moving Avg'!H2051</f>
        <v>11.637241500000009</v>
      </c>
      <c r="J2051" s="5" t="str">
        <f>OBV!F2051</f>
        <v>BEARISH</v>
      </c>
      <c r="K2051" s="5" t="str">
        <f>OBV!G2051</f>
        <v>WEAK</v>
      </c>
      <c r="L2051" s="5" t="str">
        <f>OBV!H2051</f>
        <v>BEARISH DIVERGENCE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0</v>
      </c>
      <c r="Q2051" s="8">
        <f t="shared" ref="Q2051:Q2114" si="324">0.35*M2051+N2051*0.35+O2051*0.15+P2051*0.15</f>
        <v>16.25</v>
      </c>
      <c r="R2051" s="8">
        <f t="shared" ref="R2051:R2114" si="325">M2051*0.2+N2051*0.2+O2051*0.35+P2051*0.25</f>
        <v>22.5</v>
      </c>
      <c r="S2051" s="8">
        <f t="shared" ref="S2051:S2114" si="326">M2051*0.15+N2051*0.15+O2051*0.25+P2051*0.45</f>
        <v>16.25</v>
      </c>
      <c r="T2051" s="8">
        <f t="shared" ref="T2051:T2114" si="327">0.25*SUM(M2051:P2051)</f>
        <v>18.75</v>
      </c>
      <c r="U2051" s="7">
        <f t="shared" ref="U2051:U2114" si="328">SUM(Q2051:S2051)/3</f>
        <v>18.333333333333332</v>
      </c>
      <c r="V2051" s="7">
        <f t="shared" ref="V2051:V2114" si="329">SUM(Q2051:T2051)/4</f>
        <v>18.4375</v>
      </c>
    </row>
    <row r="2052" spans="1:22" ht="13.5" x14ac:dyDescent="0.25">
      <c r="A2052" s="3">
        <f>RSI!A2052</f>
        <v>45289</v>
      </c>
      <c r="B2052" s="2">
        <f>RSI!B2052</f>
        <v>12.7301</v>
      </c>
      <c r="C2052" s="2">
        <f>RSI!I2052</f>
        <v>58.647353590182234</v>
      </c>
      <c r="D2052" s="2">
        <f>MACD!E2052</f>
        <v>7.2971456889270314E-3</v>
      </c>
      <c r="E2052" s="2">
        <f>MACD!F2052</f>
        <v>-4.489639950056306E-2</v>
      </c>
      <c r="F2052" s="2">
        <f>'Moving Avg'!D2052</f>
        <v>12.660280000000002</v>
      </c>
      <c r="G2052" s="2">
        <f>'Moving Avg'!F2052</f>
        <v>12.622409999999999</v>
      </c>
      <c r="H2052" s="2">
        <f>'Moving Avg'!G2052</f>
        <v>12.430061999999994</v>
      </c>
      <c r="I2052" s="2">
        <f>'Moving Avg'!H2052</f>
        <v>11.651589000000008</v>
      </c>
      <c r="J2052" s="5" t="str">
        <f>OBV!F2052</f>
        <v>BEARISH</v>
      </c>
      <c r="K2052" s="5" t="str">
        <f>OBV!G2052</f>
        <v>WEAK</v>
      </c>
      <c r="L2052" s="5" t="str">
        <f>OBV!H2052</f>
        <v>BEARISH DIVERGENCE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0</v>
      </c>
      <c r="Q2052" s="8">
        <f t="shared" si="324"/>
        <v>16.25</v>
      </c>
      <c r="R2052" s="8">
        <f t="shared" si="325"/>
        <v>22.5</v>
      </c>
      <c r="S2052" s="8">
        <f t="shared" si="326"/>
        <v>16.25</v>
      </c>
      <c r="T2052" s="8">
        <f t="shared" si="327"/>
        <v>18.75</v>
      </c>
      <c r="U2052" s="7">
        <f t="shared" si="328"/>
        <v>18.333333333333332</v>
      </c>
      <c r="V2052" s="7">
        <f t="shared" si="329"/>
        <v>18.4375</v>
      </c>
    </row>
    <row r="2053" spans="1:22" ht="13.5" x14ac:dyDescent="0.25">
      <c r="A2053" s="3">
        <f>RSI!A2053</f>
        <v>45293</v>
      </c>
      <c r="B2053" s="2">
        <f>RSI!B2053</f>
        <v>12.6876</v>
      </c>
      <c r="C2053" s="2">
        <f>RSI!I2053</f>
        <v>56.070812910282008</v>
      </c>
      <c r="D2053" s="2">
        <f>MACD!E2053</f>
        <v>2.1407684073686539E-3</v>
      </c>
      <c r="E2053" s="2">
        <f>MACD!F2053</f>
        <v>-3.5488965918976718E-2</v>
      </c>
      <c r="F2053" s="2">
        <f>'Moving Avg'!D2053</f>
        <v>12.689240000000002</v>
      </c>
      <c r="G2053" s="2">
        <f>'Moving Avg'!F2053</f>
        <v>12.6288</v>
      </c>
      <c r="H2053" s="2">
        <f>'Moving Avg'!G2053</f>
        <v>12.436703999999995</v>
      </c>
      <c r="I2053" s="2">
        <f>'Moving Avg'!H2053</f>
        <v>11.664987000000007</v>
      </c>
      <c r="J2053" s="5" t="str">
        <f>OBV!F2053</f>
        <v>BEARISH</v>
      </c>
      <c r="K2053" s="5" t="str">
        <f>OBV!G2053</f>
        <v>WEAK</v>
      </c>
      <c r="L2053" s="5" t="str">
        <f>OBV!H2053</f>
        <v>BEARISH DIVERGENCE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0</v>
      </c>
      <c r="Q2053" s="8">
        <f t="shared" si="324"/>
        <v>16.25</v>
      </c>
      <c r="R2053" s="8">
        <f t="shared" si="325"/>
        <v>22.5</v>
      </c>
      <c r="S2053" s="8">
        <f t="shared" si="326"/>
        <v>16.25</v>
      </c>
      <c r="T2053" s="8">
        <f t="shared" si="327"/>
        <v>18.75</v>
      </c>
      <c r="U2053" s="7">
        <f t="shared" si="328"/>
        <v>18.333333333333332</v>
      </c>
      <c r="V2053" s="7">
        <f t="shared" si="329"/>
        <v>18.4375</v>
      </c>
    </row>
    <row r="2054" spans="1:22" ht="13.5" x14ac:dyDescent="0.25">
      <c r="A2054" s="3">
        <f>RSI!A2054</f>
        <v>45294</v>
      </c>
      <c r="B2054" s="2">
        <f>RSI!B2054</f>
        <v>12.5428</v>
      </c>
      <c r="C2054" s="2">
        <f>RSI!I2054</f>
        <v>48.287143009393496</v>
      </c>
      <c r="D2054" s="2">
        <f>MACD!E2054</f>
        <v>-5.2608464816845668E-3</v>
      </c>
      <c r="E2054" s="2">
        <f>MACD!F2054</f>
        <v>-2.9443342031518289E-2</v>
      </c>
      <c r="F2054" s="2">
        <f>'Moving Avg'!D2054</f>
        <v>12.662000000000001</v>
      </c>
      <c r="G2054" s="2">
        <f>'Moving Avg'!F2054</f>
        <v>12.626670000000001</v>
      </c>
      <c r="H2054" s="2">
        <f>'Moving Avg'!G2054</f>
        <v>12.439769999999994</v>
      </c>
      <c r="I2054" s="2">
        <f>'Moving Avg'!H2054</f>
        <v>11.677661000000008</v>
      </c>
      <c r="J2054" s="5" t="str">
        <f>OBV!F2054</f>
        <v>BEARISH</v>
      </c>
      <c r="K2054" s="5" t="str">
        <f>OBV!G2054</f>
        <v>WEAK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0</v>
      </c>
      <c r="Q2054" s="8">
        <f t="shared" si="324"/>
        <v>16.25</v>
      </c>
      <c r="R2054" s="8">
        <f t="shared" si="325"/>
        <v>22.5</v>
      </c>
      <c r="S2054" s="8">
        <f t="shared" si="326"/>
        <v>16.25</v>
      </c>
      <c r="T2054" s="8">
        <f t="shared" si="327"/>
        <v>18.75</v>
      </c>
      <c r="U2054" s="7">
        <f t="shared" si="328"/>
        <v>18.333333333333332</v>
      </c>
      <c r="V2054" s="7">
        <f t="shared" si="329"/>
        <v>18.4375</v>
      </c>
    </row>
    <row r="2055" spans="1:22" ht="13.5" x14ac:dyDescent="0.25">
      <c r="A2055" s="3">
        <f>RSI!A2055</f>
        <v>45295</v>
      </c>
      <c r="B2055" s="2">
        <f>RSI!B2055</f>
        <v>12.602399999999999</v>
      </c>
      <c r="C2055" s="2">
        <f>RSI!I2055</f>
        <v>51.284751177255821</v>
      </c>
      <c r="D2055" s="2">
        <f>MACD!E2055</f>
        <v>3.9408609013253937E-3</v>
      </c>
      <c r="E2055" s="2">
        <f>MACD!F2055</f>
        <v>-2.2766501444949554E-2</v>
      </c>
      <c r="F2055" s="2">
        <f>'Moving Avg'!D2055</f>
        <v>12.64668</v>
      </c>
      <c r="G2055" s="2">
        <f>'Moving Avg'!F2055</f>
        <v>12.630925</v>
      </c>
      <c r="H2055" s="2">
        <f>'Moving Avg'!G2055</f>
        <v>12.448283999999994</v>
      </c>
      <c r="I2055" s="2">
        <f>'Moving Avg'!H2055</f>
        <v>11.690439000000008</v>
      </c>
      <c r="J2055" s="5" t="str">
        <f>OBV!F2055</f>
        <v>BEARISH</v>
      </c>
      <c r="K2055" s="5" t="str">
        <f>OBV!G2055</f>
        <v>WEAK</v>
      </c>
      <c r="L2055" s="5" t="str">
        <f>OBV!H2055</f>
        <v>CONFIRMED BEARISH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0</v>
      </c>
      <c r="Q2055" s="8">
        <f t="shared" si="324"/>
        <v>16.25</v>
      </c>
      <c r="R2055" s="8">
        <f t="shared" si="325"/>
        <v>22.5</v>
      </c>
      <c r="S2055" s="8">
        <f t="shared" si="326"/>
        <v>16.25</v>
      </c>
      <c r="T2055" s="8">
        <f t="shared" si="327"/>
        <v>18.75</v>
      </c>
      <c r="U2055" s="7">
        <f t="shared" si="328"/>
        <v>18.333333333333332</v>
      </c>
      <c r="V2055" s="7">
        <f t="shared" si="329"/>
        <v>18.4375</v>
      </c>
    </row>
    <row r="2056" spans="1:22" ht="13.5" x14ac:dyDescent="0.25">
      <c r="A2056" s="3">
        <f>RSI!A2056</f>
        <v>45296</v>
      </c>
      <c r="B2056" s="2">
        <f>RSI!B2056</f>
        <v>12.7727</v>
      </c>
      <c r="C2056" s="2">
        <f>RSI!I2056</f>
        <v>58.6588932710088</v>
      </c>
      <c r="D2056" s="2">
        <f>MACD!E2056</f>
        <v>-1.2824079022543344E-2</v>
      </c>
      <c r="E2056" s="2">
        <f>MACD!F2056</f>
        <v>-2.0778016960468312E-2</v>
      </c>
      <c r="F2056" s="2">
        <f>'Moving Avg'!D2056</f>
        <v>12.667120000000001</v>
      </c>
      <c r="G2056" s="2">
        <f>'Moving Avg'!F2056</f>
        <v>12.639865</v>
      </c>
      <c r="H2056" s="2">
        <f>'Moving Avg'!G2056</f>
        <v>12.455947999999994</v>
      </c>
      <c r="I2056" s="2">
        <f>'Moving Avg'!H2056</f>
        <v>11.702323000000009</v>
      </c>
      <c r="J2056" s="5" t="str">
        <f>OBV!F2056</f>
        <v>BULLISH</v>
      </c>
      <c r="K2056" s="5" t="str">
        <f>OBV!G2056</f>
        <v>STRONG</v>
      </c>
      <c r="L2056" s="5" t="str">
        <f>OBV!H2056</f>
        <v>CONFIRMED BULLISH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100</v>
      </c>
      <c r="Q2056" s="8">
        <f t="shared" si="324"/>
        <v>31.25</v>
      </c>
      <c r="R2056" s="8">
        <f t="shared" si="325"/>
        <v>47.5</v>
      </c>
      <c r="S2056" s="8">
        <f t="shared" si="326"/>
        <v>61.25</v>
      </c>
      <c r="T2056" s="8">
        <f t="shared" si="327"/>
        <v>43.75</v>
      </c>
      <c r="U2056" s="7">
        <f t="shared" si="328"/>
        <v>46.666666666666664</v>
      </c>
      <c r="V2056" s="7">
        <f t="shared" si="329"/>
        <v>45.9375</v>
      </c>
    </row>
    <row r="2057" spans="1:22" ht="13.5" x14ac:dyDescent="0.25">
      <c r="A2057" s="3">
        <f>RSI!A2057</f>
        <v>45299</v>
      </c>
      <c r="B2057" s="2">
        <f>RSI!B2057</f>
        <v>12.8919</v>
      </c>
      <c r="C2057" s="2">
        <f>RSI!I2057</f>
        <v>62.892885458637188</v>
      </c>
      <c r="D2057" s="2">
        <f>MACD!E2057</f>
        <v>-1.8617988318764489E-2</v>
      </c>
      <c r="E2057" s="2">
        <f>MACD!F2057</f>
        <v>-2.034601123212755E-2</v>
      </c>
      <c r="F2057" s="2">
        <f>'Moving Avg'!D2057</f>
        <v>12.699479999999999</v>
      </c>
      <c r="G2057" s="2">
        <f>'Moving Avg'!F2057</f>
        <v>12.655190000000001</v>
      </c>
      <c r="H2057" s="2">
        <f>'Moving Avg'!G2057</f>
        <v>12.470593999999995</v>
      </c>
      <c r="I2057" s="2">
        <f>'Moving Avg'!H2057</f>
        <v>11.715578500000008</v>
      </c>
      <c r="J2057" s="5" t="str">
        <f>OBV!F2057</f>
        <v>BULLISH</v>
      </c>
      <c r="K2057" s="5" t="str">
        <f>OBV!G2057</f>
        <v>STRONG</v>
      </c>
      <c r="L2057" s="5" t="str">
        <f>OBV!H2057</f>
        <v>CONFIRMED BULLISH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100</v>
      </c>
      <c r="Q2057" s="8">
        <f t="shared" si="324"/>
        <v>31.25</v>
      </c>
      <c r="R2057" s="8">
        <f t="shared" si="325"/>
        <v>47.5</v>
      </c>
      <c r="S2057" s="8">
        <f t="shared" si="326"/>
        <v>61.25</v>
      </c>
      <c r="T2057" s="8">
        <f t="shared" si="327"/>
        <v>43.75</v>
      </c>
      <c r="U2057" s="7">
        <f t="shared" si="328"/>
        <v>46.666666666666664</v>
      </c>
      <c r="V2057" s="7">
        <f t="shared" si="329"/>
        <v>45.9375</v>
      </c>
    </row>
    <row r="2058" spans="1:22" ht="13.5" x14ac:dyDescent="0.25">
      <c r="A2058" s="3">
        <f>RSI!A2058</f>
        <v>45300</v>
      </c>
      <c r="B2058" s="2">
        <f>RSI!B2058</f>
        <v>13.113300000000001</v>
      </c>
      <c r="C2058" s="2">
        <f>RSI!I2058</f>
        <v>69.202097672380845</v>
      </c>
      <c r="D2058" s="2">
        <f>MACD!E2058</f>
        <v>-6.3950333342084775E-2</v>
      </c>
      <c r="E2058" s="2">
        <f>MACD!F2058</f>
        <v>-2.9066875654118998E-2</v>
      </c>
      <c r="F2058" s="2">
        <f>'Moving Avg'!D2058</f>
        <v>12.78462</v>
      </c>
      <c r="G2058" s="2">
        <f>'Moving Avg'!F2058</f>
        <v>12.681585000000002</v>
      </c>
      <c r="H2058" s="2">
        <f>'Moving Avg'!G2058</f>
        <v>12.485239999999992</v>
      </c>
      <c r="I2058" s="2">
        <f>'Moving Avg'!H2058</f>
        <v>11.729553500000007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  <c r="M2058" s="7">
        <f t="shared" si="320"/>
        <v>25</v>
      </c>
      <c r="N2058" s="7">
        <f t="shared" si="321"/>
        <v>100</v>
      </c>
      <c r="O2058" s="7">
        <f t="shared" si="322"/>
        <v>50</v>
      </c>
      <c r="P2058" s="7">
        <f t="shared" si="323"/>
        <v>100</v>
      </c>
      <c r="Q2058" s="8">
        <f t="shared" si="324"/>
        <v>66.25</v>
      </c>
      <c r="R2058" s="8">
        <f t="shared" si="325"/>
        <v>67.5</v>
      </c>
      <c r="S2058" s="8">
        <f t="shared" si="326"/>
        <v>76.25</v>
      </c>
      <c r="T2058" s="8">
        <f t="shared" si="327"/>
        <v>68.75</v>
      </c>
      <c r="U2058" s="7">
        <f t="shared" si="328"/>
        <v>70</v>
      </c>
      <c r="V2058" s="7">
        <f t="shared" si="329"/>
        <v>69.6875</v>
      </c>
    </row>
    <row r="2059" spans="1:22" ht="13.5" x14ac:dyDescent="0.25">
      <c r="A2059" s="3">
        <f>RSI!A2059</f>
        <v>45301</v>
      </c>
      <c r="B2059" s="2">
        <f>RSI!B2059</f>
        <v>12.8749</v>
      </c>
      <c r="C2059" s="2">
        <f>RSI!I2059</f>
        <v>57.804947306257183</v>
      </c>
      <c r="D2059" s="2">
        <f>MACD!E2059</f>
        <v>-6.6626668236800413E-2</v>
      </c>
      <c r="E2059" s="2">
        <f>MACD!F2059</f>
        <v>-3.6578834170655286E-2</v>
      </c>
      <c r="F2059" s="2">
        <f>'Moving Avg'!D2059</f>
        <v>12.851040000000001</v>
      </c>
      <c r="G2059" s="2">
        <f>'Moving Avg'!F2059</f>
        <v>12.69436</v>
      </c>
      <c r="H2059" s="2">
        <f>'Moving Avg'!G2059</f>
        <v>12.495117999999991</v>
      </c>
      <c r="I2059" s="2">
        <f>'Moving Avg'!H2059</f>
        <v>11.742103500000008</v>
      </c>
      <c r="J2059" s="5" t="str">
        <f>OBV!F2059</f>
        <v>BULLISH</v>
      </c>
      <c r="K2059" s="5" t="str">
        <f>OBV!G2059</f>
        <v>STRONG</v>
      </c>
      <c r="L2059" s="5" t="str">
        <f>OBV!H2059</f>
        <v>CONFIRMED BULLISH</v>
      </c>
      <c r="M2059" s="7">
        <f t="shared" si="320"/>
        <v>25</v>
      </c>
      <c r="N2059" s="7">
        <f t="shared" si="321"/>
        <v>100</v>
      </c>
      <c r="O2059" s="7">
        <f t="shared" si="322"/>
        <v>50</v>
      </c>
      <c r="P2059" s="7">
        <f t="shared" si="323"/>
        <v>100</v>
      </c>
      <c r="Q2059" s="8">
        <f t="shared" si="324"/>
        <v>66.25</v>
      </c>
      <c r="R2059" s="8">
        <f t="shared" si="325"/>
        <v>67.5</v>
      </c>
      <c r="S2059" s="8">
        <f t="shared" si="326"/>
        <v>76.25</v>
      </c>
      <c r="T2059" s="8">
        <f t="shared" si="327"/>
        <v>68.75</v>
      </c>
      <c r="U2059" s="7">
        <f t="shared" si="328"/>
        <v>70</v>
      </c>
      <c r="V2059" s="7">
        <f t="shared" si="329"/>
        <v>69.6875</v>
      </c>
    </row>
    <row r="2060" spans="1:22" ht="13.5" x14ac:dyDescent="0.25">
      <c r="A2060" s="3">
        <f>RSI!A2060</f>
        <v>45302</v>
      </c>
      <c r="B2060" s="2">
        <f>RSI!B2060</f>
        <v>13.453900000000001</v>
      </c>
      <c r="C2060" s="2">
        <f>RSI!I2060</f>
        <v>70.508616204868105</v>
      </c>
      <c r="D2060" s="2">
        <f>MACD!E2060</f>
        <v>-0.11308560106614429</v>
      </c>
      <c r="E2060" s="2">
        <f>MACD!F2060</f>
        <v>-5.1880187549753085E-2</v>
      </c>
      <c r="F2060" s="2">
        <f>'Moving Avg'!D2060</f>
        <v>13.02134</v>
      </c>
      <c r="G2060" s="2">
        <f>'Moving Avg'!F2060</f>
        <v>12.736084999999999</v>
      </c>
      <c r="H2060" s="2">
        <f>'Moving Avg'!G2060</f>
        <v>12.518959999999995</v>
      </c>
      <c r="I2060" s="2">
        <f>'Moving Avg'!H2060</f>
        <v>11.756385000000009</v>
      </c>
      <c r="J2060" s="5" t="str">
        <f>OBV!F2060</f>
        <v>BULLISH</v>
      </c>
      <c r="K2060" s="5" t="str">
        <f>OBV!G2060</f>
        <v>STRONG</v>
      </c>
      <c r="L2060" s="5" t="str">
        <f>OBV!H2060</f>
        <v>CONFIRMED BULLISH</v>
      </c>
      <c r="M2060" s="7">
        <f t="shared" si="320"/>
        <v>0</v>
      </c>
      <c r="N2060" s="7">
        <f t="shared" si="321"/>
        <v>100</v>
      </c>
      <c r="O2060" s="7">
        <f t="shared" si="322"/>
        <v>50</v>
      </c>
      <c r="P2060" s="7">
        <f t="shared" si="323"/>
        <v>100</v>
      </c>
      <c r="Q2060" s="8">
        <f t="shared" si="324"/>
        <v>57.5</v>
      </c>
      <c r="R2060" s="8">
        <f t="shared" si="325"/>
        <v>62.5</v>
      </c>
      <c r="S2060" s="8">
        <f t="shared" si="326"/>
        <v>72.5</v>
      </c>
      <c r="T2060" s="8">
        <f t="shared" si="327"/>
        <v>62.5</v>
      </c>
      <c r="U2060" s="7">
        <f t="shared" si="328"/>
        <v>64.166666666666671</v>
      </c>
      <c r="V2060" s="7">
        <f t="shared" si="329"/>
        <v>63.75</v>
      </c>
    </row>
    <row r="2061" spans="1:22" ht="13.5" x14ac:dyDescent="0.25">
      <c r="A2061" s="3">
        <f>RSI!A2061</f>
        <v>45303</v>
      </c>
      <c r="B2061" s="2">
        <f>RSI!B2061</f>
        <v>13.445399999999999</v>
      </c>
      <c r="C2061" s="2">
        <f>RSI!I2061</f>
        <v>70.174596106557971</v>
      </c>
      <c r="D2061" s="2">
        <f>MACD!E2061</f>
        <v>-0.15770515697441922</v>
      </c>
      <c r="E2061" s="2">
        <f>MACD!F2061</f>
        <v>-7.3045181434686315E-2</v>
      </c>
      <c r="F2061" s="2">
        <f>'Moving Avg'!D2061</f>
        <v>13.155880000000002</v>
      </c>
      <c r="G2061" s="2">
        <f>'Moving Avg'!F2061</f>
        <v>12.771850000000001</v>
      </c>
      <c r="H2061" s="2">
        <f>'Moving Avg'!G2061</f>
        <v>12.546037999999994</v>
      </c>
      <c r="I2061" s="2">
        <f>'Moving Avg'!H2061</f>
        <v>11.771244500000009</v>
      </c>
      <c r="J2061" s="5" t="str">
        <f>OBV!F2061</f>
        <v>BULLISH</v>
      </c>
      <c r="K2061" s="5" t="str">
        <f>OBV!G2061</f>
        <v>STRONG</v>
      </c>
      <c r="L2061" s="5" t="str">
        <f>OBV!H2061</f>
        <v>CONFIRMED BULLISH</v>
      </c>
      <c r="M2061" s="7">
        <f t="shared" si="320"/>
        <v>0</v>
      </c>
      <c r="N2061" s="7">
        <f t="shared" si="321"/>
        <v>100</v>
      </c>
      <c r="O2061" s="7">
        <f t="shared" si="322"/>
        <v>50</v>
      </c>
      <c r="P2061" s="7">
        <f t="shared" si="323"/>
        <v>100</v>
      </c>
      <c r="Q2061" s="8">
        <f t="shared" si="324"/>
        <v>57.5</v>
      </c>
      <c r="R2061" s="8">
        <f t="shared" si="325"/>
        <v>62.5</v>
      </c>
      <c r="S2061" s="8">
        <f t="shared" si="326"/>
        <v>72.5</v>
      </c>
      <c r="T2061" s="8">
        <f t="shared" si="327"/>
        <v>62.5</v>
      </c>
      <c r="U2061" s="7">
        <f t="shared" si="328"/>
        <v>64.166666666666671</v>
      </c>
      <c r="V2061" s="7">
        <f t="shared" si="329"/>
        <v>63.75</v>
      </c>
    </row>
    <row r="2062" spans="1:22" ht="13.5" x14ac:dyDescent="0.25">
      <c r="A2062" s="3">
        <f>RSI!A2062</f>
        <v>45306</v>
      </c>
      <c r="B2062" s="2">
        <f>RSI!B2062</f>
        <v>13.19</v>
      </c>
      <c r="C2062" s="2">
        <f>RSI!I2062</f>
        <v>60.847251461984975</v>
      </c>
      <c r="D2062" s="2">
        <f>MACD!E2062</f>
        <v>-0.17160930867492752</v>
      </c>
      <c r="E2062" s="2">
        <f>MACD!F2062</f>
        <v>-9.2758006882734556E-2</v>
      </c>
      <c r="F2062" s="2">
        <f>'Moving Avg'!D2062</f>
        <v>13.2155</v>
      </c>
      <c r="G2062" s="2">
        <f>'Moving Avg'!F2062</f>
        <v>12.794845</v>
      </c>
      <c r="H2062" s="2">
        <f>'Moving Avg'!G2062</f>
        <v>12.563749999999994</v>
      </c>
      <c r="I2062" s="2">
        <f>'Moving Avg'!H2062</f>
        <v>11.784827000000009</v>
      </c>
      <c r="J2062" s="5" t="str">
        <f>OBV!F2062</f>
        <v>BULLISH</v>
      </c>
      <c r="K2062" s="5" t="str">
        <f>OBV!G2062</f>
        <v>STRONG</v>
      </c>
      <c r="L2062" s="5" t="str">
        <f>OBV!H2062</f>
        <v>CONFIRMED BULLISH</v>
      </c>
      <c r="M2062" s="7">
        <f t="shared" si="320"/>
        <v>25</v>
      </c>
      <c r="N2062" s="7">
        <f t="shared" si="321"/>
        <v>100</v>
      </c>
      <c r="O2062" s="7">
        <f t="shared" si="322"/>
        <v>50</v>
      </c>
      <c r="P2062" s="7">
        <f t="shared" si="323"/>
        <v>100</v>
      </c>
      <c r="Q2062" s="8">
        <f t="shared" si="324"/>
        <v>66.25</v>
      </c>
      <c r="R2062" s="8">
        <f t="shared" si="325"/>
        <v>67.5</v>
      </c>
      <c r="S2062" s="8">
        <f t="shared" si="326"/>
        <v>76.25</v>
      </c>
      <c r="T2062" s="8">
        <f t="shared" si="327"/>
        <v>68.75</v>
      </c>
      <c r="U2062" s="7">
        <f t="shared" si="328"/>
        <v>70</v>
      </c>
      <c r="V2062" s="7">
        <f t="shared" si="329"/>
        <v>69.6875</v>
      </c>
    </row>
    <row r="2063" spans="1:22" ht="13.5" x14ac:dyDescent="0.25">
      <c r="A2063" s="3">
        <f>RSI!A2063</f>
        <v>45307</v>
      </c>
      <c r="B2063" s="2">
        <f>RSI!B2063</f>
        <v>13.1814</v>
      </c>
      <c r="C2063" s="2">
        <f>RSI!I2063</f>
        <v>60.555379033892571</v>
      </c>
      <c r="D2063" s="2">
        <f>MACD!E2063</f>
        <v>-0.19168966332717829</v>
      </c>
      <c r="E2063" s="2">
        <f>MACD!F2063</f>
        <v>-0.11254433817162332</v>
      </c>
      <c r="F2063" s="2">
        <f>'Moving Avg'!D2063</f>
        <v>13.22912</v>
      </c>
      <c r="G2063" s="2">
        <f>'Moving Avg'!F2063</f>
        <v>12.823795</v>
      </c>
      <c r="H2063" s="2">
        <f>'Moving Avg'!G2063</f>
        <v>12.583503999999996</v>
      </c>
      <c r="I2063" s="2">
        <f>'Moving Avg'!H2063</f>
        <v>11.798366500000009</v>
      </c>
      <c r="J2063" s="5" t="str">
        <f>OBV!F2063</f>
        <v>BEARISH</v>
      </c>
      <c r="K2063" s="5" t="str">
        <f>OBV!G2063</f>
        <v>WEAK</v>
      </c>
      <c r="L2063" s="5" t="str">
        <f>OBV!H2063</f>
        <v>BEARISH DIVERGENCE</v>
      </c>
      <c r="M2063" s="7">
        <f t="shared" si="320"/>
        <v>25</v>
      </c>
      <c r="N2063" s="7">
        <f t="shared" si="321"/>
        <v>100</v>
      </c>
      <c r="O2063" s="7">
        <f t="shared" si="322"/>
        <v>50</v>
      </c>
      <c r="P2063" s="7">
        <f t="shared" si="323"/>
        <v>0</v>
      </c>
      <c r="Q2063" s="8">
        <f t="shared" si="324"/>
        <v>51.25</v>
      </c>
      <c r="R2063" s="8">
        <f t="shared" si="325"/>
        <v>42.5</v>
      </c>
      <c r="S2063" s="8">
        <f t="shared" si="326"/>
        <v>31.25</v>
      </c>
      <c r="T2063" s="8">
        <f t="shared" si="327"/>
        <v>43.75</v>
      </c>
      <c r="U2063" s="7">
        <f t="shared" si="328"/>
        <v>41.666666666666664</v>
      </c>
      <c r="V2063" s="7">
        <f t="shared" si="329"/>
        <v>42.1875</v>
      </c>
    </row>
    <row r="2064" spans="1:22" ht="13.5" x14ac:dyDescent="0.25">
      <c r="A2064" s="3">
        <f>RSI!A2064</f>
        <v>45308</v>
      </c>
      <c r="B2064" s="2">
        <f>RSI!B2064</f>
        <v>13.360300000000001</v>
      </c>
      <c r="C2064" s="2">
        <f>RSI!I2064</f>
        <v>64.38281767995943</v>
      </c>
      <c r="D2064" s="2">
        <f>MACD!E2064</f>
        <v>-0.24639376268917346</v>
      </c>
      <c r="E2064" s="2">
        <f>MACD!F2064</f>
        <v>-0.13931422307513336</v>
      </c>
      <c r="F2064" s="2">
        <f>'Moving Avg'!D2064</f>
        <v>13.3262</v>
      </c>
      <c r="G2064" s="2">
        <f>'Moving Avg'!F2064</f>
        <v>12.865945</v>
      </c>
      <c r="H2064" s="2">
        <f>'Moving Avg'!G2064</f>
        <v>12.607175999999997</v>
      </c>
      <c r="I2064" s="2">
        <f>'Moving Avg'!H2064</f>
        <v>11.81283950000001</v>
      </c>
      <c r="J2064" s="5" t="str">
        <f>OBV!F2064</f>
        <v>BEARISH</v>
      </c>
      <c r="K2064" s="5" t="str">
        <f>OBV!G2064</f>
        <v>WEAK</v>
      </c>
      <c r="L2064" s="5" t="str">
        <f>OBV!H2064</f>
        <v>BEARISH DIVERGENCE</v>
      </c>
      <c r="M2064" s="7">
        <f t="shared" si="320"/>
        <v>25</v>
      </c>
      <c r="N2064" s="7">
        <f t="shared" si="321"/>
        <v>100</v>
      </c>
      <c r="O2064" s="7">
        <f t="shared" si="322"/>
        <v>50</v>
      </c>
      <c r="P2064" s="7">
        <f t="shared" si="323"/>
        <v>0</v>
      </c>
      <c r="Q2064" s="8">
        <f t="shared" si="324"/>
        <v>51.25</v>
      </c>
      <c r="R2064" s="8">
        <f t="shared" si="325"/>
        <v>42.5</v>
      </c>
      <c r="S2064" s="8">
        <f t="shared" si="326"/>
        <v>31.25</v>
      </c>
      <c r="T2064" s="8">
        <f t="shared" si="327"/>
        <v>43.75</v>
      </c>
      <c r="U2064" s="7">
        <f t="shared" si="328"/>
        <v>41.666666666666664</v>
      </c>
      <c r="V2064" s="7">
        <f t="shared" si="329"/>
        <v>42.1875</v>
      </c>
    </row>
    <row r="2065" spans="1:22" ht="13.5" x14ac:dyDescent="0.25">
      <c r="A2065" s="3">
        <f>RSI!A2065</f>
        <v>45309</v>
      </c>
      <c r="B2065" s="2">
        <f>RSI!B2065</f>
        <v>13.096299999999999</v>
      </c>
      <c r="C2065" s="2">
        <f>RSI!I2065</f>
        <v>55.781089529938818</v>
      </c>
      <c r="D2065" s="2">
        <f>MACD!E2065</f>
        <v>-0.26703664666008819</v>
      </c>
      <c r="E2065" s="2">
        <f>MACD!F2065</f>
        <v>-0.16485870779212433</v>
      </c>
      <c r="F2065" s="2">
        <f>'Moving Avg'!D2065</f>
        <v>13.254680000000002</v>
      </c>
      <c r="G2065" s="2">
        <f>'Moving Avg'!F2065</f>
        <v>12.88851</v>
      </c>
      <c r="H2065" s="2">
        <f>'Moving Avg'!G2065</f>
        <v>12.623865999999998</v>
      </c>
      <c r="I2065" s="2">
        <f>'Moving Avg'!H2065</f>
        <v>11.82595350000001</v>
      </c>
      <c r="J2065" s="5" t="str">
        <f>OBV!F2065</f>
        <v>BEARISH</v>
      </c>
      <c r="K2065" s="5" t="str">
        <f>OBV!G2065</f>
        <v>WEAK</v>
      </c>
      <c r="L2065" s="5" t="str">
        <f>OBV!H2065</f>
        <v>CONFIRMED BEARISH</v>
      </c>
      <c r="M2065" s="7">
        <f t="shared" si="320"/>
        <v>25</v>
      </c>
      <c r="N2065" s="7">
        <f t="shared" si="321"/>
        <v>100</v>
      </c>
      <c r="O2065" s="7">
        <f t="shared" si="322"/>
        <v>50</v>
      </c>
      <c r="P2065" s="7">
        <f t="shared" si="323"/>
        <v>0</v>
      </c>
      <c r="Q2065" s="8">
        <f t="shared" si="324"/>
        <v>51.25</v>
      </c>
      <c r="R2065" s="8">
        <f t="shared" si="325"/>
        <v>42.5</v>
      </c>
      <c r="S2065" s="8">
        <f t="shared" si="326"/>
        <v>31.25</v>
      </c>
      <c r="T2065" s="8">
        <f t="shared" si="327"/>
        <v>43.75</v>
      </c>
      <c r="U2065" s="7">
        <f t="shared" si="328"/>
        <v>41.666666666666664</v>
      </c>
      <c r="V2065" s="7">
        <f t="shared" si="329"/>
        <v>42.1875</v>
      </c>
    </row>
    <row r="2066" spans="1:22" ht="13.5" x14ac:dyDescent="0.25">
      <c r="A2066" s="3">
        <f>RSI!A2066</f>
        <v>45310</v>
      </c>
      <c r="B2066" s="2">
        <f>RSI!B2066</f>
        <v>12.508699999999999</v>
      </c>
      <c r="C2066" s="2">
        <f>RSI!I2066</f>
        <v>42.250655495026493</v>
      </c>
      <c r="D2066" s="2">
        <f>MACD!E2066</f>
        <v>-0.21606925778647579</v>
      </c>
      <c r="E2066" s="2">
        <f>MACD!F2066</f>
        <v>-0.17510081779099462</v>
      </c>
      <c r="F2066" s="2">
        <f>'Moving Avg'!D2066</f>
        <v>13.067340000000002</v>
      </c>
      <c r="G2066" s="2">
        <f>'Moving Avg'!F2066</f>
        <v>12.885529999999999</v>
      </c>
      <c r="H2066" s="2">
        <f>'Moving Avg'!G2066</f>
        <v>12.627099999999999</v>
      </c>
      <c r="I2066" s="2">
        <f>'Moving Avg'!H2066</f>
        <v>11.836323500000008</v>
      </c>
      <c r="J2066" s="5" t="str">
        <f>OBV!F2066</f>
        <v>BEARISH</v>
      </c>
      <c r="K2066" s="5" t="str">
        <f>OBV!G2066</f>
        <v>WEAK</v>
      </c>
      <c r="L2066" s="5" t="str">
        <f>OBV!H2066</f>
        <v>CONFIRMED BEARISH</v>
      </c>
      <c r="M2066" s="7">
        <f t="shared" si="320"/>
        <v>25</v>
      </c>
      <c r="N2066" s="7">
        <f t="shared" si="321"/>
        <v>100</v>
      </c>
      <c r="O2066" s="7">
        <f t="shared" si="322"/>
        <v>50</v>
      </c>
      <c r="P2066" s="7">
        <f t="shared" si="323"/>
        <v>0</v>
      </c>
      <c r="Q2066" s="8">
        <f t="shared" si="324"/>
        <v>51.25</v>
      </c>
      <c r="R2066" s="8">
        <f t="shared" si="325"/>
        <v>42.5</v>
      </c>
      <c r="S2066" s="8">
        <f t="shared" si="326"/>
        <v>31.25</v>
      </c>
      <c r="T2066" s="8">
        <f t="shared" si="327"/>
        <v>43.75</v>
      </c>
      <c r="U2066" s="7">
        <f t="shared" si="328"/>
        <v>41.666666666666664</v>
      </c>
      <c r="V2066" s="7">
        <f t="shared" si="329"/>
        <v>42.1875</v>
      </c>
    </row>
    <row r="2067" spans="1:22" ht="13.5" x14ac:dyDescent="0.25">
      <c r="A2067" s="3">
        <f>RSI!A2067</f>
        <v>45313</v>
      </c>
      <c r="B2067" s="2">
        <f>RSI!B2067</f>
        <v>12.5002</v>
      </c>
      <c r="C2067" s="2">
        <f>RSI!I2067</f>
        <v>42.091602439263717</v>
      </c>
      <c r="D2067" s="2">
        <f>MACD!E2067</f>
        <v>-0.1516985769563064</v>
      </c>
      <c r="E2067" s="2">
        <f>MACD!F2067</f>
        <v>-0.17042036962405699</v>
      </c>
      <c r="F2067" s="2">
        <f>'Moving Avg'!D2067</f>
        <v>12.929379999999998</v>
      </c>
      <c r="G2067" s="2">
        <f>'Moving Avg'!F2067</f>
        <v>12.876159999999999</v>
      </c>
      <c r="H2067" s="2">
        <f>'Moving Avg'!G2067</f>
        <v>12.630163999999997</v>
      </c>
      <c r="I2067" s="2">
        <f>'Moving Avg'!H2067</f>
        <v>11.846845000000007</v>
      </c>
      <c r="J2067" s="5" t="str">
        <f>OBV!F2067</f>
        <v>BEARISH</v>
      </c>
      <c r="K2067" s="5" t="str">
        <f>OBV!G2067</f>
        <v>WEAK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50</v>
      </c>
      <c r="P2067" s="7">
        <f t="shared" si="323"/>
        <v>0</v>
      </c>
      <c r="Q2067" s="8">
        <f t="shared" si="324"/>
        <v>16.25</v>
      </c>
      <c r="R2067" s="8">
        <f t="shared" si="325"/>
        <v>22.5</v>
      </c>
      <c r="S2067" s="8">
        <f t="shared" si="326"/>
        <v>16.25</v>
      </c>
      <c r="T2067" s="8">
        <f t="shared" si="327"/>
        <v>18.75</v>
      </c>
      <c r="U2067" s="7">
        <f t="shared" si="328"/>
        <v>18.333333333333332</v>
      </c>
      <c r="V2067" s="7">
        <f t="shared" si="329"/>
        <v>18.4375</v>
      </c>
    </row>
    <row r="2068" spans="1:22" ht="13.5" x14ac:dyDescent="0.25">
      <c r="A2068" s="3">
        <f>RSI!A2068</f>
        <v>45314</v>
      </c>
      <c r="B2068" s="2">
        <f>RSI!B2068</f>
        <v>12.517300000000001</v>
      </c>
      <c r="C2068" s="2">
        <f>RSI!I2068</f>
        <v>42.560075149538982</v>
      </c>
      <c r="D2068" s="2">
        <f>MACD!E2068</f>
        <v>-6.2278259189575635E-2</v>
      </c>
      <c r="E2068" s="2">
        <f>MACD!F2068</f>
        <v>-0.14879194753716074</v>
      </c>
      <c r="F2068" s="2">
        <f>'Moving Avg'!D2068</f>
        <v>12.796559999999999</v>
      </c>
      <c r="G2068" s="2">
        <f>'Moving Avg'!F2068</f>
        <v>12.874885000000001</v>
      </c>
      <c r="H2068" s="2">
        <f>'Moving Avg'!G2068</f>
        <v>12.635273999999997</v>
      </c>
      <c r="I2068" s="2">
        <f>'Moving Avg'!H2068</f>
        <v>11.858034000000007</v>
      </c>
      <c r="J2068" s="5" t="str">
        <f>OBV!F2068</f>
        <v>BEARISH</v>
      </c>
      <c r="K2068" s="5" t="str">
        <f>OBV!G2068</f>
        <v>WEAK</v>
      </c>
      <c r="L2068" s="5" t="str">
        <f>OBV!H2068</f>
        <v>CONFIRMED BEARISH</v>
      </c>
      <c r="M2068" s="7">
        <f t="shared" si="320"/>
        <v>25</v>
      </c>
      <c r="N2068" s="7">
        <f t="shared" si="321"/>
        <v>0</v>
      </c>
      <c r="O2068" s="7">
        <f t="shared" si="322"/>
        <v>50</v>
      </c>
      <c r="P2068" s="7">
        <f t="shared" si="323"/>
        <v>0</v>
      </c>
      <c r="Q2068" s="8">
        <f t="shared" si="324"/>
        <v>16.25</v>
      </c>
      <c r="R2068" s="8">
        <f t="shared" si="325"/>
        <v>22.5</v>
      </c>
      <c r="S2068" s="8">
        <f t="shared" si="326"/>
        <v>16.25</v>
      </c>
      <c r="T2068" s="8">
        <f t="shared" si="327"/>
        <v>18.75</v>
      </c>
      <c r="U2068" s="7">
        <f t="shared" si="328"/>
        <v>18.333333333333332</v>
      </c>
      <c r="V2068" s="7">
        <f t="shared" si="329"/>
        <v>18.4375</v>
      </c>
    </row>
    <row r="2069" spans="1:22" ht="13.5" x14ac:dyDescent="0.25">
      <c r="A2069" s="3">
        <f>RSI!A2069</f>
        <v>45315</v>
      </c>
      <c r="B2069" s="2">
        <f>RSI!B2069</f>
        <v>12.5002</v>
      </c>
      <c r="C2069" s="2">
        <f>RSI!I2069</f>
        <v>42.19248611346454</v>
      </c>
      <c r="D2069" s="2">
        <f>MACD!E2069</f>
        <v>-2.0128115535420932E-2</v>
      </c>
      <c r="E2069" s="2">
        <f>MACD!F2069</f>
        <v>-0.12305918113681277</v>
      </c>
      <c r="F2069" s="2">
        <f>'Moving Avg'!D2069</f>
        <v>12.62454</v>
      </c>
      <c r="G2069" s="2">
        <f>'Moving Avg'!F2069</f>
        <v>12.865945</v>
      </c>
      <c r="H2069" s="2">
        <f>'Moving Avg'!G2069</f>
        <v>12.636975999999997</v>
      </c>
      <c r="I2069" s="2">
        <f>'Moving Avg'!H2069</f>
        <v>11.869137500000006</v>
      </c>
      <c r="J2069" s="5" t="str">
        <f>OBV!F2069</f>
        <v>BEARISH</v>
      </c>
      <c r="K2069" s="5" t="str">
        <f>OBV!G2069</f>
        <v>WEAK</v>
      </c>
      <c r="L2069" s="5" t="str">
        <f>OBV!H2069</f>
        <v>CONFIRMED BEARISH</v>
      </c>
      <c r="M2069" s="7">
        <f t="shared" si="320"/>
        <v>25</v>
      </c>
      <c r="N2069" s="7">
        <f t="shared" si="321"/>
        <v>0</v>
      </c>
      <c r="O2069" s="7">
        <f t="shared" si="322"/>
        <v>50</v>
      </c>
      <c r="P2069" s="7">
        <f t="shared" si="323"/>
        <v>0</v>
      </c>
      <c r="Q2069" s="8">
        <f t="shared" si="324"/>
        <v>16.25</v>
      </c>
      <c r="R2069" s="8">
        <f t="shared" si="325"/>
        <v>22.5</v>
      </c>
      <c r="S2069" s="8">
        <f t="shared" si="326"/>
        <v>16.25</v>
      </c>
      <c r="T2069" s="8">
        <f t="shared" si="327"/>
        <v>18.75</v>
      </c>
      <c r="U2069" s="7">
        <f t="shared" si="328"/>
        <v>18.333333333333332</v>
      </c>
      <c r="V2069" s="7">
        <f t="shared" si="329"/>
        <v>18.4375</v>
      </c>
    </row>
    <row r="2070" spans="1:22" ht="13.5" x14ac:dyDescent="0.25">
      <c r="A2070" s="3">
        <f>RSI!A2070</f>
        <v>45316</v>
      </c>
      <c r="B2070" s="2">
        <f>RSI!B2070</f>
        <v>12.551299999999999</v>
      </c>
      <c r="C2070" s="2">
        <f>RSI!I2070</f>
        <v>43.75580418393784</v>
      </c>
      <c r="D2070" s="2">
        <f>MACD!E2070</f>
        <v>0.10268670488348164</v>
      </c>
      <c r="E2070" s="2">
        <f>MACD!F2070</f>
        <v>-7.7910003932753907E-2</v>
      </c>
      <c r="F2070" s="2">
        <f>'Moving Avg'!D2070</f>
        <v>12.515539999999998</v>
      </c>
      <c r="G2070" s="2">
        <f>'Moving Avg'!F2070</f>
        <v>12.859560000000002</v>
      </c>
      <c r="H2070" s="2">
        <f>'Moving Avg'!G2070</f>
        <v>12.639699999999998</v>
      </c>
      <c r="I2070" s="2">
        <f>'Moving Avg'!H2070</f>
        <v>11.880302500000006</v>
      </c>
      <c r="J2070" s="5" t="str">
        <f>OBV!F2070</f>
        <v>BEARISH</v>
      </c>
      <c r="K2070" s="5" t="str">
        <f>OBV!G2070</f>
        <v>WEAK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50</v>
      </c>
      <c r="P2070" s="7">
        <f t="shared" si="323"/>
        <v>0</v>
      </c>
      <c r="Q2070" s="8">
        <f t="shared" si="324"/>
        <v>16.25</v>
      </c>
      <c r="R2070" s="8">
        <f t="shared" si="325"/>
        <v>22.5</v>
      </c>
      <c r="S2070" s="8">
        <f t="shared" si="326"/>
        <v>16.25</v>
      </c>
      <c r="T2070" s="8">
        <f t="shared" si="327"/>
        <v>18.75</v>
      </c>
      <c r="U2070" s="7">
        <f t="shared" si="328"/>
        <v>18.333333333333332</v>
      </c>
      <c r="V2070" s="7">
        <f t="shared" si="329"/>
        <v>18.4375</v>
      </c>
    </row>
    <row r="2071" spans="1:22" ht="13.5" x14ac:dyDescent="0.25">
      <c r="A2071" s="3">
        <f>RSI!A2071</f>
        <v>45317</v>
      </c>
      <c r="B2071" s="2">
        <f>RSI!B2071</f>
        <v>12.7727</v>
      </c>
      <c r="C2071" s="2">
        <f>RSI!I2071</f>
        <v>50.05772287798208</v>
      </c>
      <c r="D2071" s="2">
        <f>MACD!E2071</f>
        <v>0.19031727125289422</v>
      </c>
      <c r="E2071" s="2">
        <f>MACD!F2071</f>
        <v>-2.426454889562428E-2</v>
      </c>
      <c r="F2071" s="2">
        <f>'Moving Avg'!D2071</f>
        <v>12.568339999999999</v>
      </c>
      <c r="G2071" s="2">
        <f>'Moving Avg'!F2071</f>
        <v>12.86467</v>
      </c>
      <c r="H2071" s="2">
        <f>'Moving Avg'!G2071</f>
        <v>12.646851999999997</v>
      </c>
      <c r="I2071" s="2">
        <f>'Moving Avg'!H2071</f>
        <v>11.893350000000007</v>
      </c>
      <c r="J2071" s="5" t="str">
        <f>OBV!F2071</f>
        <v>BEARISH</v>
      </c>
      <c r="K2071" s="5" t="str">
        <f>OBV!G2071</f>
        <v>WEAK</v>
      </c>
      <c r="L2071" s="5" t="str">
        <f>OBV!H2071</f>
        <v>BEARISH DIVERGENCE</v>
      </c>
      <c r="M2071" s="7">
        <f t="shared" si="320"/>
        <v>25</v>
      </c>
      <c r="N2071" s="7">
        <f t="shared" si="321"/>
        <v>0</v>
      </c>
      <c r="O2071" s="7">
        <f t="shared" si="322"/>
        <v>50</v>
      </c>
      <c r="P2071" s="7">
        <f t="shared" si="323"/>
        <v>0</v>
      </c>
      <c r="Q2071" s="8">
        <f t="shared" si="324"/>
        <v>16.25</v>
      </c>
      <c r="R2071" s="8">
        <f t="shared" si="325"/>
        <v>22.5</v>
      </c>
      <c r="S2071" s="8">
        <f t="shared" si="326"/>
        <v>16.25</v>
      </c>
      <c r="T2071" s="8">
        <f t="shared" si="327"/>
        <v>18.75</v>
      </c>
      <c r="U2071" s="7">
        <f t="shared" si="328"/>
        <v>18.333333333333332</v>
      </c>
      <c r="V2071" s="7">
        <f t="shared" si="329"/>
        <v>18.4375</v>
      </c>
    </row>
    <row r="2072" spans="1:22" ht="13.5" x14ac:dyDescent="0.25">
      <c r="A2072" s="3">
        <f>RSI!A2072</f>
        <v>45320</v>
      </c>
      <c r="B2072" s="2">
        <f>RSI!B2072</f>
        <v>12.7727</v>
      </c>
      <c r="C2072" s="2">
        <f>RSI!I2072</f>
        <v>50.057722877982073</v>
      </c>
      <c r="D2072" s="2">
        <f>MACD!E2072</f>
        <v>0.22517862927733212</v>
      </c>
      <c r="E2072" s="2">
        <f>MACD!F2072</f>
        <v>2.5624086738966999E-2</v>
      </c>
      <c r="F2072" s="2">
        <f>'Moving Avg'!D2072</f>
        <v>12.62284</v>
      </c>
      <c r="G2072" s="2">
        <f>'Moving Avg'!F2072</f>
        <v>12.866800000000001</v>
      </c>
      <c r="H2072" s="2">
        <f>'Moving Avg'!G2072</f>
        <v>12.657069999999994</v>
      </c>
      <c r="I2072" s="2">
        <f>'Moving Avg'!H2072</f>
        <v>11.907328500000006</v>
      </c>
      <c r="J2072" s="5" t="str">
        <f>OBV!F2072</f>
        <v>BULLISH</v>
      </c>
      <c r="K2072" s="5" t="str">
        <f>OBV!G2072</f>
        <v>STRONG</v>
      </c>
      <c r="L2072" s="5" t="str">
        <f>OBV!H2072</f>
        <v>CONFIRMED BULLISH</v>
      </c>
      <c r="M2072" s="7">
        <f t="shared" si="320"/>
        <v>25</v>
      </c>
      <c r="N2072" s="7">
        <f t="shared" si="321"/>
        <v>0</v>
      </c>
      <c r="O2072" s="7">
        <f t="shared" si="322"/>
        <v>50</v>
      </c>
      <c r="P2072" s="7">
        <f t="shared" si="323"/>
        <v>100</v>
      </c>
      <c r="Q2072" s="8">
        <f t="shared" si="324"/>
        <v>31.25</v>
      </c>
      <c r="R2072" s="8">
        <f t="shared" si="325"/>
        <v>47.5</v>
      </c>
      <c r="S2072" s="8">
        <f t="shared" si="326"/>
        <v>61.25</v>
      </c>
      <c r="T2072" s="8">
        <f t="shared" si="327"/>
        <v>43.75</v>
      </c>
      <c r="U2072" s="7">
        <f t="shared" si="328"/>
        <v>46.666666666666664</v>
      </c>
      <c r="V2072" s="7">
        <f t="shared" si="329"/>
        <v>45.9375</v>
      </c>
    </row>
    <row r="2073" spans="1:22" ht="13.5" x14ac:dyDescent="0.25">
      <c r="A2073" s="3">
        <f>RSI!A2073</f>
        <v>45321</v>
      </c>
      <c r="B2073" s="2">
        <f>RSI!B2073</f>
        <v>12.7727</v>
      </c>
      <c r="C2073" s="2">
        <f>RSI!I2073</f>
        <v>50.057722877982073</v>
      </c>
      <c r="D2073" s="2">
        <f>MACD!E2073</f>
        <v>0.25335799947565185</v>
      </c>
      <c r="E2073" s="2">
        <f>MACD!F2073</f>
        <v>7.1170869286303978E-2</v>
      </c>
      <c r="F2073" s="2">
        <f>'Moving Avg'!D2073</f>
        <v>12.673919999999999</v>
      </c>
      <c r="G2073" s="2">
        <f>'Moving Avg'!F2073</f>
        <v>12.871055000000002</v>
      </c>
      <c r="H2073" s="2">
        <f>'Moving Avg'!G2073</f>
        <v>12.667287999999994</v>
      </c>
      <c r="I2073" s="2">
        <f>'Moving Avg'!H2073</f>
        <v>11.921462500000004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0</v>
      </c>
      <c r="O2073" s="7">
        <f t="shared" si="322"/>
        <v>50</v>
      </c>
      <c r="P2073" s="7">
        <f t="shared" si="323"/>
        <v>83.5</v>
      </c>
      <c r="Q2073" s="8">
        <f t="shared" si="324"/>
        <v>28.774999999999999</v>
      </c>
      <c r="R2073" s="8">
        <f t="shared" si="325"/>
        <v>43.375</v>
      </c>
      <c r="S2073" s="8">
        <f t="shared" si="326"/>
        <v>53.825000000000003</v>
      </c>
      <c r="T2073" s="8">
        <f t="shared" si="327"/>
        <v>39.625</v>
      </c>
      <c r="U2073" s="7">
        <f t="shared" si="328"/>
        <v>41.991666666666667</v>
      </c>
      <c r="V2073" s="7">
        <f t="shared" si="329"/>
        <v>41.400000000000006</v>
      </c>
    </row>
    <row r="2074" spans="1:22" ht="13.5" x14ac:dyDescent="0.25">
      <c r="A2074" s="3">
        <f>RSI!A2074</f>
        <v>45322</v>
      </c>
      <c r="B2074" s="2">
        <f>RSI!B2074</f>
        <v>12.7727</v>
      </c>
      <c r="C2074" s="2">
        <f>RSI!I2074</f>
        <v>50.057722877982073</v>
      </c>
      <c r="D2074" s="2">
        <f>MACD!E2074</f>
        <v>0.30472920975096685</v>
      </c>
      <c r="E2074" s="2">
        <f>MACD!F2074</f>
        <v>0.11788253737923655</v>
      </c>
      <c r="F2074" s="2">
        <f>'Moving Avg'!D2074</f>
        <v>12.72842</v>
      </c>
      <c r="G2074" s="2">
        <f>'Moving Avg'!F2074</f>
        <v>12.88255</v>
      </c>
      <c r="H2074" s="2">
        <f>'Moving Avg'!G2074</f>
        <v>12.675973999999991</v>
      </c>
      <c r="I2074" s="2">
        <f>'Moving Avg'!H2074</f>
        <v>11.935596500000004</v>
      </c>
      <c r="J2074" s="5" t="str">
        <f>OBV!F2074</f>
        <v>BULLISH</v>
      </c>
      <c r="K2074" s="5" t="str">
        <f>OBV!G2074</f>
        <v>STRONG</v>
      </c>
      <c r="L2074" s="5" t="str">
        <f>OBV!H2074</f>
        <v>CONFIRMED BULLISH</v>
      </c>
      <c r="M2074" s="7">
        <f t="shared" si="320"/>
        <v>25</v>
      </c>
      <c r="N2074" s="7">
        <f t="shared" si="321"/>
        <v>0</v>
      </c>
      <c r="O2074" s="7">
        <f t="shared" si="322"/>
        <v>50</v>
      </c>
      <c r="P2074" s="7">
        <f t="shared" si="323"/>
        <v>100</v>
      </c>
      <c r="Q2074" s="8">
        <f t="shared" si="324"/>
        <v>31.25</v>
      </c>
      <c r="R2074" s="8">
        <f t="shared" si="325"/>
        <v>47.5</v>
      </c>
      <c r="S2074" s="8">
        <f t="shared" si="326"/>
        <v>61.25</v>
      </c>
      <c r="T2074" s="8">
        <f t="shared" si="327"/>
        <v>43.75</v>
      </c>
      <c r="U2074" s="7">
        <f t="shared" si="328"/>
        <v>46.666666666666664</v>
      </c>
      <c r="V2074" s="7">
        <f t="shared" si="329"/>
        <v>45.9375</v>
      </c>
    </row>
    <row r="2075" spans="1:22" ht="13.5" x14ac:dyDescent="0.25">
      <c r="A2075" s="3">
        <f>RSI!A2075</f>
        <v>45323</v>
      </c>
      <c r="B2075" s="2">
        <f>RSI!B2075</f>
        <v>12.7727</v>
      </c>
      <c r="C2075" s="2">
        <f>RSI!I2075</f>
        <v>50.057722877982073</v>
      </c>
      <c r="D2075" s="2">
        <f>MACD!E2075</f>
        <v>0.30758552310341081</v>
      </c>
      <c r="E2075" s="2">
        <f>MACD!F2075</f>
        <v>0.15582313452407143</v>
      </c>
      <c r="F2075" s="2">
        <f>'Moving Avg'!D2075</f>
        <v>12.7727</v>
      </c>
      <c r="G2075" s="2">
        <f>'Moving Avg'!F2075</f>
        <v>12.891064999999998</v>
      </c>
      <c r="H2075" s="2">
        <f>'Moving Avg'!G2075</f>
        <v>12.684659999999992</v>
      </c>
      <c r="I2075" s="2">
        <f>'Moving Avg'!H2075</f>
        <v>11.949420000000002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0</v>
      </c>
      <c r="O2075" s="7">
        <f t="shared" si="322"/>
        <v>50</v>
      </c>
      <c r="P2075" s="7">
        <f t="shared" si="323"/>
        <v>83.5</v>
      </c>
      <c r="Q2075" s="8">
        <f t="shared" si="324"/>
        <v>28.774999999999999</v>
      </c>
      <c r="R2075" s="8">
        <f t="shared" si="325"/>
        <v>43.375</v>
      </c>
      <c r="S2075" s="8">
        <f t="shared" si="326"/>
        <v>53.825000000000003</v>
      </c>
      <c r="T2075" s="8">
        <f t="shared" si="327"/>
        <v>39.625</v>
      </c>
      <c r="U2075" s="7">
        <f t="shared" si="328"/>
        <v>41.991666666666667</v>
      </c>
      <c r="V2075" s="7">
        <f t="shared" si="329"/>
        <v>41.400000000000006</v>
      </c>
    </row>
    <row r="2076" spans="1:22" ht="13.5" x14ac:dyDescent="0.25">
      <c r="A2076" s="3">
        <f>RSI!A2076</f>
        <v>45324</v>
      </c>
      <c r="B2076" s="2">
        <f>RSI!B2076</f>
        <v>12.7727</v>
      </c>
      <c r="C2076" s="2">
        <f>RSI!I2076</f>
        <v>50.057722877982073</v>
      </c>
      <c r="D2076" s="2">
        <f>MACD!E2076</f>
        <v>0.21960587660628228</v>
      </c>
      <c r="E2076" s="2">
        <f>MACD!F2076</f>
        <v>0.16857968294051362</v>
      </c>
      <c r="F2076" s="2">
        <f>'Moving Avg'!D2076</f>
        <v>12.7727</v>
      </c>
      <c r="G2076" s="2">
        <f>'Moving Avg'!F2076</f>
        <v>12.891064999999998</v>
      </c>
      <c r="H2076" s="2">
        <f>'Moving Avg'!G2076</f>
        <v>12.694025999999992</v>
      </c>
      <c r="I2076" s="2">
        <f>'Moving Avg'!H2076</f>
        <v>11.963243500000003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0</v>
      </c>
      <c r="O2076" s="7">
        <f t="shared" si="322"/>
        <v>50</v>
      </c>
      <c r="P2076" s="7">
        <f t="shared" si="323"/>
        <v>33</v>
      </c>
      <c r="Q2076" s="8">
        <f t="shared" si="324"/>
        <v>21.2</v>
      </c>
      <c r="R2076" s="8">
        <f t="shared" si="325"/>
        <v>30.75</v>
      </c>
      <c r="S2076" s="8">
        <f t="shared" si="326"/>
        <v>31.1</v>
      </c>
      <c r="T2076" s="8">
        <f t="shared" si="327"/>
        <v>27</v>
      </c>
      <c r="U2076" s="7">
        <f t="shared" si="328"/>
        <v>27.683333333333337</v>
      </c>
      <c r="V2076" s="7">
        <f t="shared" si="329"/>
        <v>27.512500000000003</v>
      </c>
    </row>
    <row r="2077" spans="1:22" ht="13.5" x14ac:dyDescent="0.25">
      <c r="A2077" s="3">
        <f>RSI!A2077</f>
        <v>45327</v>
      </c>
      <c r="B2077" s="2">
        <f>RSI!B2077</f>
        <v>12.9345</v>
      </c>
      <c r="C2077" s="2">
        <f>RSI!I2077</f>
        <v>55.71446038020877</v>
      </c>
      <c r="D2077" s="2">
        <f>MACD!E2077</f>
        <v>0.13187189856316373</v>
      </c>
      <c r="E2077" s="2">
        <f>MACD!F2077</f>
        <v>0.16123812606504367</v>
      </c>
      <c r="F2077" s="2">
        <f>'Moving Avg'!D2077</f>
        <v>12.805060000000001</v>
      </c>
      <c r="G2077" s="2">
        <f>'Moving Avg'!F2077</f>
        <v>12.893194999999997</v>
      </c>
      <c r="H2077" s="2">
        <f>'Moving Avg'!G2077</f>
        <v>12.706627999999993</v>
      </c>
      <c r="I2077" s="2">
        <f>'Moving Avg'!H2077</f>
        <v>11.977100000000002</v>
      </c>
      <c r="J2077" s="5" t="str">
        <f>OBV!F2077</f>
        <v>BULLISH</v>
      </c>
      <c r="K2077" s="5" t="str">
        <f>OBV!G2077</f>
        <v>STRONG</v>
      </c>
      <c r="L2077" s="5" t="str">
        <f>OBV!H2077</f>
        <v>CONFIRMED BULLISH</v>
      </c>
      <c r="M2077" s="7">
        <f t="shared" si="320"/>
        <v>25</v>
      </c>
      <c r="N2077" s="7">
        <f t="shared" si="321"/>
        <v>100</v>
      </c>
      <c r="O2077" s="7">
        <f t="shared" si="322"/>
        <v>50</v>
      </c>
      <c r="P2077" s="7">
        <f t="shared" si="323"/>
        <v>100</v>
      </c>
      <c r="Q2077" s="8">
        <f t="shared" si="324"/>
        <v>66.25</v>
      </c>
      <c r="R2077" s="8">
        <f t="shared" si="325"/>
        <v>67.5</v>
      </c>
      <c r="S2077" s="8">
        <f t="shared" si="326"/>
        <v>76.25</v>
      </c>
      <c r="T2077" s="8">
        <f t="shared" si="327"/>
        <v>68.75</v>
      </c>
      <c r="U2077" s="7">
        <f t="shared" si="328"/>
        <v>70</v>
      </c>
      <c r="V2077" s="7">
        <f t="shared" si="329"/>
        <v>69.6875</v>
      </c>
    </row>
    <row r="2078" spans="1:22" ht="13.5" x14ac:dyDescent="0.25">
      <c r="A2078" s="3">
        <f>RSI!A2078</f>
        <v>45328</v>
      </c>
      <c r="B2078" s="2">
        <f>RSI!B2078</f>
        <v>12.7727</v>
      </c>
      <c r="C2078" s="2">
        <f>RSI!I2078</f>
        <v>49.65734477116203</v>
      </c>
      <c r="D2078" s="2">
        <f>MACD!E2078</f>
        <v>7.129830438620921E-2</v>
      </c>
      <c r="E2078" s="2">
        <f>MACD!F2078</f>
        <v>0.14325016172927679</v>
      </c>
      <c r="F2078" s="2">
        <f>'Moving Avg'!D2078</f>
        <v>12.805060000000001</v>
      </c>
      <c r="G2078" s="2">
        <f>'Moving Avg'!F2078</f>
        <v>12.876164999999997</v>
      </c>
      <c r="H2078" s="2">
        <f>'Moving Avg'!G2078</f>
        <v>12.719569999999994</v>
      </c>
      <c r="I2078" s="2">
        <f>'Moving Avg'!H2078</f>
        <v>11.990186500000002</v>
      </c>
      <c r="J2078" s="5" t="str">
        <f>OBV!F2078</f>
        <v>BULLISH</v>
      </c>
      <c r="K2078" s="5" t="str">
        <f>OBV!G2078</f>
        <v>NEUTRAL</v>
      </c>
      <c r="L2078" s="5" t="str">
        <f>OBV!H2078</f>
        <v>NEUTRAL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49.5</v>
      </c>
      <c r="Q2078" s="8">
        <f t="shared" si="324"/>
        <v>58.674999999999997</v>
      </c>
      <c r="R2078" s="8">
        <f t="shared" si="325"/>
        <v>54.875</v>
      </c>
      <c r="S2078" s="8">
        <f t="shared" si="326"/>
        <v>53.525000000000006</v>
      </c>
      <c r="T2078" s="8">
        <f t="shared" si="327"/>
        <v>56.125</v>
      </c>
      <c r="U2078" s="7">
        <f t="shared" si="328"/>
        <v>55.691666666666663</v>
      </c>
      <c r="V2078" s="7">
        <f t="shared" si="329"/>
        <v>55.8</v>
      </c>
    </row>
    <row r="2079" spans="1:22" ht="13.5" x14ac:dyDescent="0.25">
      <c r="A2079" s="3">
        <f>RSI!A2079</f>
        <v>45329</v>
      </c>
      <c r="B2079" s="2">
        <f>RSI!B2079</f>
        <v>12.6876</v>
      </c>
      <c r="C2079" s="2">
        <f>RSI!I2079</f>
        <v>46.77686535737881</v>
      </c>
      <c r="D2079" s="2">
        <f>MACD!E2079</f>
        <v>2.3790237103568757E-2</v>
      </c>
      <c r="E2079" s="2">
        <f>MACD!F2079</f>
        <v>0.1193581768041352</v>
      </c>
      <c r="F2079" s="2">
        <f>'Moving Avg'!D2079</f>
        <v>12.788040000000001</v>
      </c>
      <c r="G2079" s="2">
        <f>'Moving Avg'!F2079</f>
        <v>12.866799999999994</v>
      </c>
      <c r="H2079" s="2">
        <f>'Moving Avg'!G2079</f>
        <v>12.728085999999994</v>
      </c>
      <c r="I2079" s="2">
        <f>'Moving Avg'!H2079</f>
        <v>12.003778500000001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  <c r="M2079" s="7">
        <f t="shared" si="320"/>
        <v>25</v>
      </c>
      <c r="N2079" s="7">
        <f t="shared" si="321"/>
        <v>100</v>
      </c>
      <c r="O2079" s="7">
        <f t="shared" si="322"/>
        <v>50</v>
      </c>
      <c r="P2079" s="7">
        <f t="shared" si="323"/>
        <v>66.5</v>
      </c>
      <c r="Q2079" s="8">
        <f t="shared" si="324"/>
        <v>61.225000000000001</v>
      </c>
      <c r="R2079" s="8">
        <f t="shared" si="325"/>
        <v>59.125</v>
      </c>
      <c r="S2079" s="8">
        <f t="shared" si="326"/>
        <v>61.174999999999997</v>
      </c>
      <c r="T2079" s="8">
        <f t="shared" si="327"/>
        <v>60.375</v>
      </c>
      <c r="U2079" s="7">
        <f t="shared" si="328"/>
        <v>60.508333333333326</v>
      </c>
      <c r="V2079" s="7">
        <f t="shared" si="329"/>
        <v>60.474999999999994</v>
      </c>
    </row>
    <row r="2080" spans="1:22" ht="13.5" x14ac:dyDescent="0.25">
      <c r="A2080" s="3">
        <f>RSI!A2080</f>
        <v>45330</v>
      </c>
      <c r="B2080" s="2">
        <f>RSI!B2080</f>
        <v>12.6876</v>
      </c>
      <c r="C2080" s="2">
        <f>RSI!I2080</f>
        <v>46.77686535737881</v>
      </c>
      <c r="D2080" s="2">
        <f>MACD!E2080</f>
        <v>-7.9763710193390125E-3</v>
      </c>
      <c r="E2080" s="2">
        <f>MACD!F2080</f>
        <v>9.3891267239440357E-2</v>
      </c>
      <c r="F2080" s="2">
        <f>'Moving Avg'!D2080</f>
        <v>12.771020000000002</v>
      </c>
      <c r="G2080" s="2">
        <f>'Moving Avg'!F2080</f>
        <v>12.828484999999997</v>
      </c>
      <c r="H2080" s="2">
        <f>'Moving Avg'!G2080</f>
        <v>12.736601999999996</v>
      </c>
      <c r="I2080" s="2">
        <f>'Moving Avg'!H2080</f>
        <v>12.016594500000002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  <c r="M2080" s="7">
        <f t="shared" si="320"/>
        <v>25</v>
      </c>
      <c r="N2080" s="7">
        <f t="shared" si="321"/>
        <v>100</v>
      </c>
      <c r="O2080" s="7">
        <f t="shared" si="322"/>
        <v>50</v>
      </c>
      <c r="P2080" s="7">
        <f t="shared" si="323"/>
        <v>66.5</v>
      </c>
      <c r="Q2080" s="8">
        <f t="shared" si="324"/>
        <v>61.225000000000001</v>
      </c>
      <c r="R2080" s="8">
        <f t="shared" si="325"/>
        <v>59.125</v>
      </c>
      <c r="S2080" s="8">
        <f t="shared" si="326"/>
        <v>61.174999999999997</v>
      </c>
      <c r="T2080" s="8">
        <f t="shared" si="327"/>
        <v>60.375</v>
      </c>
      <c r="U2080" s="7">
        <f t="shared" si="328"/>
        <v>60.508333333333326</v>
      </c>
      <c r="V2080" s="7">
        <f t="shared" si="329"/>
        <v>60.474999999999994</v>
      </c>
    </row>
    <row r="2081" spans="1:22" ht="13.5" x14ac:dyDescent="0.25">
      <c r="A2081" s="3">
        <f>RSI!A2081</f>
        <v>45331</v>
      </c>
      <c r="B2081" s="2">
        <f>RSI!B2081</f>
        <v>12.679</v>
      </c>
      <c r="C2081" s="2">
        <f>RSI!I2081</f>
        <v>46.460995596310433</v>
      </c>
      <c r="D2081" s="2">
        <f>MACD!E2081</f>
        <v>3.7145875353239433E-4</v>
      </c>
      <c r="E2081" s="2">
        <f>MACD!F2081</f>
        <v>7.5187305542258762E-2</v>
      </c>
      <c r="F2081" s="2">
        <f>'Moving Avg'!D2081</f>
        <v>12.752280000000003</v>
      </c>
      <c r="G2081" s="2">
        <f>'Moving Avg'!F2081</f>
        <v>12.790164999999998</v>
      </c>
      <c r="H2081" s="2">
        <f>'Moving Avg'!G2081</f>
        <v>12.742221999999995</v>
      </c>
      <c r="I2081" s="2">
        <f>'Moving Avg'!H2081</f>
        <v>12.029872000000001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100</v>
      </c>
      <c r="O2081" s="7">
        <f t="shared" si="322"/>
        <v>50</v>
      </c>
      <c r="P2081" s="7">
        <f t="shared" si="323"/>
        <v>16.5</v>
      </c>
      <c r="Q2081" s="8">
        <f t="shared" si="324"/>
        <v>53.725000000000001</v>
      </c>
      <c r="R2081" s="8">
        <f t="shared" si="325"/>
        <v>46.625</v>
      </c>
      <c r="S2081" s="8">
        <f t="shared" si="326"/>
        <v>38.674999999999997</v>
      </c>
      <c r="T2081" s="8">
        <f t="shared" si="327"/>
        <v>47.875</v>
      </c>
      <c r="U2081" s="7">
        <f t="shared" si="328"/>
        <v>46.341666666666661</v>
      </c>
      <c r="V2081" s="7">
        <f t="shared" si="329"/>
        <v>46.724999999999994</v>
      </c>
    </row>
    <row r="2082" spans="1:22" ht="13.5" x14ac:dyDescent="0.25">
      <c r="A2082" s="3">
        <f>RSI!A2082</f>
        <v>45334</v>
      </c>
      <c r="B2082" s="2">
        <f>RSI!B2082</f>
        <v>12.619400000000001</v>
      </c>
      <c r="C2082" s="2">
        <f>RSI!I2082</f>
        <v>44.231820204641046</v>
      </c>
      <c r="D2082" s="2">
        <f>MACD!E2082</f>
        <v>1.2390169159585795E-2</v>
      </c>
      <c r="E2082" s="2">
        <f>MACD!F2082</f>
        <v>6.2627878265724177E-2</v>
      </c>
      <c r="F2082" s="2">
        <f>'Moving Avg'!D2082</f>
        <v>12.689260000000001</v>
      </c>
      <c r="G2082" s="2">
        <f>'Moving Avg'!F2082</f>
        <v>12.761634999999998</v>
      </c>
      <c r="H2082" s="2">
        <f>'Moving Avg'!G2082</f>
        <v>12.745115999999996</v>
      </c>
      <c r="I2082" s="2">
        <f>'Moving Avg'!H2082</f>
        <v>12.042346999999999</v>
      </c>
      <c r="J2082" s="5" t="str">
        <f>OBV!F2082</f>
        <v>BEARISH</v>
      </c>
      <c r="K2082" s="5" t="str">
        <f>OBV!G2082</f>
        <v>WEAK</v>
      </c>
      <c r="L2082" s="5" t="str">
        <f>OBV!H2082</f>
        <v>CONFIRMED BEARISH</v>
      </c>
      <c r="M2082" s="7">
        <f t="shared" si="320"/>
        <v>25</v>
      </c>
      <c r="N2082" s="7">
        <f t="shared" si="321"/>
        <v>100</v>
      </c>
      <c r="O2082" s="7">
        <f t="shared" si="322"/>
        <v>50</v>
      </c>
      <c r="P2082" s="7">
        <f t="shared" si="323"/>
        <v>0</v>
      </c>
      <c r="Q2082" s="8">
        <f t="shared" si="324"/>
        <v>51.25</v>
      </c>
      <c r="R2082" s="8">
        <f t="shared" si="325"/>
        <v>42.5</v>
      </c>
      <c r="S2082" s="8">
        <f t="shared" si="326"/>
        <v>31.25</v>
      </c>
      <c r="T2082" s="8">
        <f t="shared" si="327"/>
        <v>43.75</v>
      </c>
      <c r="U2082" s="7">
        <f t="shared" si="328"/>
        <v>41.666666666666664</v>
      </c>
      <c r="V2082" s="7">
        <f t="shared" si="329"/>
        <v>42.1875</v>
      </c>
    </row>
    <row r="2083" spans="1:22" ht="13.5" x14ac:dyDescent="0.25">
      <c r="A2083" s="3">
        <f>RSI!A2083</f>
        <v>45335</v>
      </c>
      <c r="B2083" s="2">
        <f>RSI!B2083</f>
        <v>12.619400000000001</v>
      </c>
      <c r="C2083" s="2">
        <f>RSI!I2083</f>
        <v>44.231820204641053</v>
      </c>
      <c r="D2083" s="2">
        <f>MACD!E2083</f>
        <v>2.3412347749406592E-2</v>
      </c>
      <c r="E2083" s="2">
        <f>MACD!F2083</f>
        <v>5.4784772162460658E-2</v>
      </c>
      <c r="F2083" s="2">
        <f>'Moving Avg'!D2083</f>
        <v>12.6586</v>
      </c>
      <c r="G2083" s="2">
        <f>'Moving Avg'!F2083</f>
        <v>12.733535000000002</v>
      </c>
      <c r="H2083" s="2">
        <f>'Moving Avg'!G2083</f>
        <v>12.746307999999997</v>
      </c>
      <c r="I2083" s="2">
        <f>'Moving Avg'!H2083</f>
        <v>12.054627999999997</v>
      </c>
      <c r="J2083" s="5" t="str">
        <f>OBV!F2083</f>
        <v>BEARISH</v>
      </c>
      <c r="K2083" s="5" t="str">
        <f>OBV!G2083</f>
        <v>WEAK</v>
      </c>
      <c r="L2083" s="5" t="str">
        <f>OBV!H2083</f>
        <v>CONFIRMED BEARISH</v>
      </c>
      <c r="M2083" s="7">
        <f t="shared" si="320"/>
        <v>25</v>
      </c>
      <c r="N2083" s="7">
        <f t="shared" si="321"/>
        <v>100</v>
      </c>
      <c r="O2083" s="7">
        <f t="shared" si="322"/>
        <v>50</v>
      </c>
      <c r="P2083" s="7">
        <f t="shared" si="323"/>
        <v>0</v>
      </c>
      <c r="Q2083" s="8">
        <f t="shared" si="324"/>
        <v>51.25</v>
      </c>
      <c r="R2083" s="8">
        <f t="shared" si="325"/>
        <v>42.5</v>
      </c>
      <c r="S2083" s="8">
        <f t="shared" si="326"/>
        <v>31.25</v>
      </c>
      <c r="T2083" s="8">
        <f t="shared" si="327"/>
        <v>43.75</v>
      </c>
      <c r="U2083" s="7">
        <f t="shared" si="328"/>
        <v>41.666666666666664</v>
      </c>
      <c r="V2083" s="7">
        <f t="shared" si="329"/>
        <v>42.1875</v>
      </c>
    </row>
    <row r="2084" spans="1:22" ht="13.5" x14ac:dyDescent="0.25">
      <c r="A2084" s="3">
        <f>RSI!A2084</f>
        <v>45336</v>
      </c>
      <c r="B2084" s="2">
        <f>RSI!B2084</f>
        <v>12.7301</v>
      </c>
      <c r="C2084" s="2">
        <f>RSI!I2084</f>
        <v>49.45575960419297</v>
      </c>
      <c r="D2084" s="2">
        <f>MACD!E2084</f>
        <v>2.5328158920926214E-2</v>
      </c>
      <c r="E2084" s="2">
        <f>MACD!F2084</f>
        <v>4.8893449514153774E-2</v>
      </c>
      <c r="F2084" s="2">
        <f>'Moving Avg'!D2084</f>
        <v>12.6671</v>
      </c>
      <c r="G2084" s="2">
        <f>'Moving Avg'!F2084</f>
        <v>12.702025000000003</v>
      </c>
      <c r="H2084" s="2">
        <f>'Moving Avg'!G2084</f>
        <v>12.749201999999999</v>
      </c>
      <c r="I2084" s="2">
        <f>'Moving Avg'!H2084</f>
        <v>12.0674625</v>
      </c>
      <c r="J2084" s="5" t="str">
        <f>OBV!F2084</f>
        <v>BEARISH</v>
      </c>
      <c r="K2084" s="5" t="str">
        <f>OBV!G2084</f>
        <v>WEAK</v>
      </c>
      <c r="L2084" s="5" t="str">
        <f>OBV!H2084</f>
        <v>BEARISH DIVERGENCE</v>
      </c>
      <c r="M2084" s="7">
        <f t="shared" si="320"/>
        <v>25</v>
      </c>
      <c r="N2084" s="7">
        <f t="shared" si="321"/>
        <v>100</v>
      </c>
      <c r="O2084" s="7">
        <f t="shared" si="322"/>
        <v>50</v>
      </c>
      <c r="P2084" s="7">
        <f t="shared" si="323"/>
        <v>0</v>
      </c>
      <c r="Q2084" s="8">
        <f t="shared" si="324"/>
        <v>51.25</v>
      </c>
      <c r="R2084" s="8">
        <f t="shared" si="325"/>
        <v>42.5</v>
      </c>
      <c r="S2084" s="8">
        <f t="shared" si="326"/>
        <v>31.25</v>
      </c>
      <c r="T2084" s="8">
        <f t="shared" si="327"/>
        <v>43.75</v>
      </c>
      <c r="U2084" s="7">
        <f t="shared" si="328"/>
        <v>41.666666666666664</v>
      </c>
      <c r="V2084" s="7">
        <f t="shared" si="329"/>
        <v>42.1875</v>
      </c>
    </row>
    <row r="2085" spans="1:22" ht="13.5" x14ac:dyDescent="0.25">
      <c r="A2085" s="3">
        <f>RSI!A2085</f>
        <v>45337</v>
      </c>
      <c r="B2085" s="2">
        <f>RSI!B2085</f>
        <v>12.7727</v>
      </c>
      <c r="C2085" s="2">
        <f>RSI!I2085</f>
        <v>51.344575328023552</v>
      </c>
      <c r="D2085" s="2">
        <f>MACD!E2085</f>
        <v>2.3870425121733874E-2</v>
      </c>
      <c r="E2085" s="2">
        <f>MACD!F2085</f>
        <v>4.3888844635669791E-2</v>
      </c>
      <c r="F2085" s="2">
        <f>'Moving Avg'!D2085</f>
        <v>12.68412</v>
      </c>
      <c r="G2085" s="2">
        <f>'Moving Avg'!F2085</f>
        <v>12.685845</v>
      </c>
      <c r="H2085" s="2">
        <f>'Moving Avg'!G2085</f>
        <v>12.754309999999997</v>
      </c>
      <c r="I2085" s="2">
        <f>'Moving Avg'!H2085</f>
        <v>12.0805875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  <c r="M2085" s="7">
        <f t="shared" si="320"/>
        <v>25</v>
      </c>
      <c r="N2085" s="7">
        <f t="shared" si="321"/>
        <v>100</v>
      </c>
      <c r="O2085" s="7">
        <f t="shared" si="322"/>
        <v>50</v>
      </c>
      <c r="P2085" s="7">
        <f t="shared" si="323"/>
        <v>83.5</v>
      </c>
      <c r="Q2085" s="8">
        <f t="shared" si="324"/>
        <v>63.774999999999999</v>
      </c>
      <c r="R2085" s="8">
        <f t="shared" si="325"/>
        <v>63.375</v>
      </c>
      <c r="S2085" s="8">
        <f t="shared" si="326"/>
        <v>68.825000000000003</v>
      </c>
      <c r="T2085" s="8">
        <f t="shared" si="327"/>
        <v>64.625</v>
      </c>
      <c r="U2085" s="7">
        <f t="shared" si="328"/>
        <v>65.325000000000003</v>
      </c>
      <c r="V2085" s="7">
        <f t="shared" si="329"/>
        <v>65.150000000000006</v>
      </c>
    </row>
    <row r="2086" spans="1:22" ht="13.5" x14ac:dyDescent="0.25">
      <c r="A2086" s="3">
        <f>RSI!A2086</f>
        <v>45338</v>
      </c>
      <c r="B2086" s="2">
        <f>RSI!B2086</f>
        <v>12.857900000000001</v>
      </c>
      <c r="C2086" s="2">
        <f>RSI!I2086</f>
        <v>54.969039451628205</v>
      </c>
      <c r="D2086" s="2">
        <f>MACD!E2086</f>
        <v>1.6145187243488124E-2</v>
      </c>
      <c r="E2086" s="2">
        <f>MACD!F2086</f>
        <v>3.8340113157233457E-2</v>
      </c>
      <c r="F2086" s="2">
        <f>'Moving Avg'!D2086</f>
        <v>12.719900000000001</v>
      </c>
      <c r="G2086" s="2">
        <f>'Moving Avg'!F2086</f>
        <v>12.703305000000002</v>
      </c>
      <c r="H2086" s="2">
        <f>'Moving Avg'!G2086</f>
        <v>12.759589999999996</v>
      </c>
      <c r="I2086" s="2">
        <f>'Moving Avg'!H2086</f>
        <v>12.094061000000002</v>
      </c>
      <c r="J2086" s="5" t="str">
        <f>OBV!F2086</f>
        <v>BULLISH</v>
      </c>
      <c r="K2086" s="5" t="str">
        <f>OBV!G2086</f>
        <v>STRONG</v>
      </c>
      <c r="L2086" s="5" t="str">
        <f>OBV!H2086</f>
        <v>CONFIRMED BULLISH</v>
      </c>
      <c r="M2086" s="7">
        <f t="shared" si="320"/>
        <v>25</v>
      </c>
      <c r="N2086" s="7">
        <f t="shared" si="321"/>
        <v>100</v>
      </c>
      <c r="O2086" s="7">
        <f t="shared" si="322"/>
        <v>50</v>
      </c>
      <c r="P2086" s="7">
        <f t="shared" si="323"/>
        <v>100</v>
      </c>
      <c r="Q2086" s="8">
        <f t="shared" si="324"/>
        <v>66.25</v>
      </c>
      <c r="R2086" s="8">
        <f t="shared" si="325"/>
        <v>67.5</v>
      </c>
      <c r="S2086" s="8">
        <f t="shared" si="326"/>
        <v>76.25</v>
      </c>
      <c r="T2086" s="8">
        <f t="shared" si="327"/>
        <v>68.75</v>
      </c>
      <c r="U2086" s="7">
        <f t="shared" si="328"/>
        <v>70</v>
      </c>
      <c r="V2086" s="7">
        <f t="shared" si="329"/>
        <v>69.6875</v>
      </c>
    </row>
    <row r="2087" spans="1:22" ht="13.5" x14ac:dyDescent="0.25">
      <c r="A2087" s="3">
        <f>RSI!A2087</f>
        <v>45341</v>
      </c>
      <c r="B2087" s="2">
        <f>RSI!B2087</f>
        <v>12.7727</v>
      </c>
      <c r="C2087" s="2">
        <f>RSI!I2087</f>
        <v>50.886766177301645</v>
      </c>
      <c r="D2087" s="2">
        <f>MACD!E2087</f>
        <v>4.0141138338952942E-2</v>
      </c>
      <c r="E2087" s="2">
        <f>MACD!F2087</f>
        <v>3.870031819357736E-2</v>
      </c>
      <c r="F2087" s="2">
        <f>'Moving Avg'!D2087</f>
        <v>12.75056</v>
      </c>
      <c r="G2087" s="2">
        <f>'Moving Avg'!F2087</f>
        <v>12.716930000000001</v>
      </c>
      <c r="H2087" s="2">
        <f>'Moving Avg'!G2087</f>
        <v>12.763335999999997</v>
      </c>
      <c r="I2087" s="2">
        <f>'Moving Avg'!H2087</f>
        <v>12.107185999999999</v>
      </c>
      <c r="J2087" s="5" t="str">
        <f>OBV!F2087</f>
        <v>BULLISH</v>
      </c>
      <c r="K2087" s="5" t="str">
        <f>OBV!G2087</f>
        <v>NEUTRAL</v>
      </c>
      <c r="L2087" s="5" t="str">
        <f>OBV!H2087</f>
        <v>CONFIRMED BULLISH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83.5</v>
      </c>
      <c r="Q2087" s="8">
        <f t="shared" si="324"/>
        <v>28.774999999999999</v>
      </c>
      <c r="R2087" s="8">
        <f t="shared" si="325"/>
        <v>43.375</v>
      </c>
      <c r="S2087" s="8">
        <f t="shared" si="326"/>
        <v>53.825000000000003</v>
      </c>
      <c r="T2087" s="8">
        <f t="shared" si="327"/>
        <v>39.625</v>
      </c>
      <c r="U2087" s="7">
        <f t="shared" si="328"/>
        <v>41.991666666666667</v>
      </c>
      <c r="V2087" s="7">
        <f t="shared" si="329"/>
        <v>41.400000000000006</v>
      </c>
    </row>
    <row r="2088" spans="1:22" ht="13.5" x14ac:dyDescent="0.25">
      <c r="A2088" s="3">
        <f>RSI!A2088</f>
        <v>45342</v>
      </c>
      <c r="B2088" s="2">
        <f>RSI!B2088</f>
        <v>12.7727</v>
      </c>
      <c r="C2088" s="2">
        <f>RSI!I2088</f>
        <v>50.886766177301645</v>
      </c>
      <c r="D2088" s="2">
        <f>MACD!E2088</f>
        <v>3.5435503005325941E-2</v>
      </c>
      <c r="E2088" s="2">
        <f>MACD!F2088</f>
        <v>3.8047355155927075E-2</v>
      </c>
      <c r="F2088" s="2">
        <f>'Moving Avg'!D2088</f>
        <v>12.781220000000001</v>
      </c>
      <c r="G2088" s="2">
        <f>'Moving Avg'!F2088</f>
        <v>12.729700000000003</v>
      </c>
      <c r="H2088" s="2">
        <f>'Moving Avg'!G2088</f>
        <v>12.767081999999998</v>
      </c>
      <c r="I2088" s="2">
        <f>'Moving Avg'!H2088</f>
        <v>12.1173245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45</v>
      </c>
      <c r="O2088" s="7">
        <f t="shared" si="322"/>
        <v>50</v>
      </c>
      <c r="P2088" s="7">
        <f t="shared" si="323"/>
        <v>83.5</v>
      </c>
      <c r="Q2088" s="8">
        <f t="shared" si="324"/>
        <v>44.524999999999999</v>
      </c>
      <c r="R2088" s="8">
        <f t="shared" si="325"/>
        <v>52.375</v>
      </c>
      <c r="S2088" s="8">
        <f t="shared" si="326"/>
        <v>60.575000000000003</v>
      </c>
      <c r="T2088" s="8">
        <f t="shared" si="327"/>
        <v>50.875</v>
      </c>
      <c r="U2088" s="7">
        <f t="shared" si="328"/>
        <v>52.491666666666674</v>
      </c>
      <c r="V2088" s="7">
        <f t="shared" si="329"/>
        <v>52.087500000000006</v>
      </c>
    </row>
    <row r="2089" spans="1:22" ht="13.5" x14ac:dyDescent="0.25">
      <c r="A2089" s="3">
        <f>RSI!A2089</f>
        <v>45343</v>
      </c>
      <c r="B2089" s="2">
        <f>RSI!B2089</f>
        <v>12.857900000000001</v>
      </c>
      <c r="C2089" s="2">
        <f>RSI!I2089</f>
        <v>54.781431156443517</v>
      </c>
      <c r="D2089" s="2">
        <f>MACD!E2089</f>
        <v>1.1941509476070422E-2</v>
      </c>
      <c r="E2089" s="2">
        <f>MACD!F2089</f>
        <v>3.2826186019955746E-2</v>
      </c>
      <c r="F2089" s="2">
        <f>'Moving Avg'!D2089</f>
        <v>12.80678</v>
      </c>
      <c r="G2089" s="2">
        <f>'Moving Avg'!F2089</f>
        <v>12.747585000000003</v>
      </c>
      <c r="H2089" s="2">
        <f>'Moving Avg'!G2089</f>
        <v>12.771851999999997</v>
      </c>
      <c r="I2089" s="2">
        <f>'Moving Avg'!H2089</f>
        <v>12.127695000000001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100</v>
      </c>
      <c r="O2089" s="7">
        <f t="shared" si="322"/>
        <v>50</v>
      </c>
      <c r="P2089" s="7">
        <f t="shared" si="323"/>
        <v>83.5</v>
      </c>
      <c r="Q2089" s="8">
        <f t="shared" si="324"/>
        <v>63.774999999999999</v>
      </c>
      <c r="R2089" s="8">
        <f t="shared" si="325"/>
        <v>63.375</v>
      </c>
      <c r="S2089" s="8">
        <f t="shared" si="326"/>
        <v>68.825000000000003</v>
      </c>
      <c r="T2089" s="8">
        <f t="shared" si="327"/>
        <v>64.625</v>
      </c>
      <c r="U2089" s="7">
        <f t="shared" si="328"/>
        <v>65.325000000000003</v>
      </c>
      <c r="V2089" s="7">
        <f t="shared" si="329"/>
        <v>65.150000000000006</v>
      </c>
    </row>
    <row r="2090" spans="1:22" ht="13.5" x14ac:dyDescent="0.25">
      <c r="A2090" s="3">
        <f>RSI!A2090</f>
        <v>45344</v>
      </c>
      <c r="B2090" s="2">
        <f>RSI!B2090</f>
        <v>12.857900000000001</v>
      </c>
      <c r="C2090" s="2">
        <f>RSI!I2090</f>
        <v>54.781431156443517</v>
      </c>
      <c r="D2090" s="2">
        <f>MACD!E2090</f>
        <v>-8.5422918300537276E-3</v>
      </c>
      <c r="E2090" s="2">
        <f>MACD!F2090</f>
        <v>2.4552490449953852E-2</v>
      </c>
      <c r="F2090" s="2">
        <f>'Moving Avg'!D2090</f>
        <v>12.823820000000001</v>
      </c>
      <c r="G2090" s="2">
        <f>'Moving Avg'!F2090</f>
        <v>12.762915000000001</v>
      </c>
      <c r="H2090" s="2">
        <f>'Moving Avg'!G2090</f>
        <v>12.776621999999996</v>
      </c>
      <c r="I2090" s="2">
        <f>'Moving Avg'!H2090</f>
        <v>12.137677500000001</v>
      </c>
      <c r="J2090" s="5" t="str">
        <f>OBV!F2090</f>
        <v>BEARISH</v>
      </c>
      <c r="K2090" s="5" t="str">
        <f>OBV!G2090</f>
        <v>WEAK</v>
      </c>
      <c r="L2090" s="5" t="str">
        <f>OBV!H2090</f>
        <v>BEARISH DIVERGENCE</v>
      </c>
      <c r="M2090" s="7">
        <f t="shared" si="320"/>
        <v>25</v>
      </c>
      <c r="N2090" s="7">
        <f t="shared" si="321"/>
        <v>100</v>
      </c>
      <c r="O2090" s="7">
        <f t="shared" si="322"/>
        <v>50</v>
      </c>
      <c r="P2090" s="7">
        <f t="shared" si="323"/>
        <v>0</v>
      </c>
      <c r="Q2090" s="8">
        <f t="shared" si="324"/>
        <v>51.25</v>
      </c>
      <c r="R2090" s="8">
        <f t="shared" si="325"/>
        <v>42.5</v>
      </c>
      <c r="S2090" s="8">
        <f t="shared" si="326"/>
        <v>31.25</v>
      </c>
      <c r="T2090" s="8">
        <f t="shared" si="327"/>
        <v>43.75</v>
      </c>
      <c r="U2090" s="7">
        <f t="shared" si="328"/>
        <v>41.666666666666664</v>
      </c>
      <c r="V2090" s="7">
        <f t="shared" si="329"/>
        <v>42.1875</v>
      </c>
    </row>
    <row r="2091" spans="1:22" ht="13.5" x14ac:dyDescent="0.25">
      <c r="A2091" s="3">
        <f>RSI!A2091</f>
        <v>45345</v>
      </c>
      <c r="B2091" s="2">
        <f>RSI!B2091</f>
        <v>13.0282</v>
      </c>
      <c r="C2091" s="2">
        <f>RSI!I2091</f>
        <v>61.803151471975831</v>
      </c>
      <c r="D2091" s="2">
        <f>MACD!E2091</f>
        <v>-4.0372138530521795E-2</v>
      </c>
      <c r="E2091" s="2">
        <f>MACD!F2091</f>
        <v>1.1567564653858725E-2</v>
      </c>
      <c r="F2091" s="2">
        <f>'Moving Avg'!D2091</f>
        <v>12.85788</v>
      </c>
      <c r="G2091" s="2">
        <f>'Moving Avg'!F2091</f>
        <v>12.775690000000001</v>
      </c>
      <c r="H2091" s="2">
        <f>'Moving Avg'!G2091</f>
        <v>12.782583999999995</v>
      </c>
      <c r="I2091" s="2">
        <f>'Moving Avg'!H2091</f>
        <v>12.1485115</v>
      </c>
      <c r="J2091" s="5" t="str">
        <f>OBV!F2091</f>
        <v>BEARISH</v>
      </c>
      <c r="K2091" s="5" t="str">
        <f>OBV!G2091</f>
        <v>WEAK</v>
      </c>
      <c r="L2091" s="5" t="str">
        <f>OBV!H2091</f>
        <v>BEARISH DIVERGENCE</v>
      </c>
      <c r="M2091" s="7">
        <f t="shared" si="320"/>
        <v>25</v>
      </c>
      <c r="N2091" s="7">
        <f t="shared" si="321"/>
        <v>100</v>
      </c>
      <c r="O2091" s="7">
        <f t="shared" si="322"/>
        <v>50</v>
      </c>
      <c r="P2091" s="7">
        <f t="shared" si="323"/>
        <v>0</v>
      </c>
      <c r="Q2091" s="8">
        <f t="shared" si="324"/>
        <v>51.25</v>
      </c>
      <c r="R2091" s="8">
        <f t="shared" si="325"/>
        <v>42.5</v>
      </c>
      <c r="S2091" s="8">
        <f t="shared" si="326"/>
        <v>31.25</v>
      </c>
      <c r="T2091" s="8">
        <f t="shared" si="327"/>
        <v>43.75</v>
      </c>
      <c r="U2091" s="7">
        <f t="shared" si="328"/>
        <v>41.666666666666664</v>
      </c>
      <c r="V2091" s="7">
        <f t="shared" si="329"/>
        <v>42.1875</v>
      </c>
    </row>
    <row r="2092" spans="1:22" ht="13.5" x14ac:dyDescent="0.25">
      <c r="A2092" s="3">
        <f>RSI!A2092</f>
        <v>45348</v>
      </c>
      <c r="B2092" s="2">
        <f>RSI!B2092</f>
        <v>12.943</v>
      </c>
      <c r="C2092" s="2">
        <f>RSI!I2092</f>
        <v>57.031678199910331</v>
      </c>
      <c r="D2092" s="2">
        <f>MACD!E2092</f>
        <v>-7.1687578098915239E-2</v>
      </c>
      <c r="E2092" s="2">
        <f>MACD!F2092</f>
        <v>-5.083463896696068E-3</v>
      </c>
      <c r="F2092" s="2">
        <f>'Moving Avg'!D2092</f>
        <v>12.89194</v>
      </c>
      <c r="G2092" s="2">
        <f>'Moving Avg'!F2092</f>
        <v>12.784205</v>
      </c>
      <c r="H2092" s="2">
        <f>'Moving Avg'!G2092</f>
        <v>12.786841999999993</v>
      </c>
      <c r="I2092" s="2">
        <f>'Moving Avg'!H2092</f>
        <v>12.158919500000001</v>
      </c>
      <c r="J2092" s="5" t="str">
        <f>OBV!F2092</f>
        <v>BEARISH</v>
      </c>
      <c r="K2092" s="5" t="str">
        <f>OBV!G2092</f>
        <v>WEAK</v>
      </c>
      <c r="L2092" s="5" t="str">
        <f>OBV!H2092</f>
        <v>BEARISH DIVERGENCE</v>
      </c>
      <c r="M2092" s="7">
        <f t="shared" si="320"/>
        <v>25</v>
      </c>
      <c r="N2092" s="7">
        <f t="shared" si="321"/>
        <v>100</v>
      </c>
      <c r="O2092" s="7">
        <f t="shared" si="322"/>
        <v>50</v>
      </c>
      <c r="P2092" s="7">
        <f t="shared" si="323"/>
        <v>0</v>
      </c>
      <c r="Q2092" s="8">
        <f t="shared" si="324"/>
        <v>51.25</v>
      </c>
      <c r="R2092" s="8">
        <f t="shared" si="325"/>
        <v>42.5</v>
      </c>
      <c r="S2092" s="8">
        <f t="shared" si="326"/>
        <v>31.25</v>
      </c>
      <c r="T2092" s="8">
        <f t="shared" si="327"/>
        <v>43.75</v>
      </c>
      <c r="U2092" s="7">
        <f t="shared" si="328"/>
        <v>41.666666666666664</v>
      </c>
      <c r="V2092" s="7">
        <f t="shared" si="329"/>
        <v>42.1875</v>
      </c>
    </row>
    <row r="2093" spans="1:22" ht="13.5" x14ac:dyDescent="0.25">
      <c r="A2093" s="3">
        <f>RSI!A2093</f>
        <v>45349</v>
      </c>
      <c r="B2093" s="2">
        <f>RSI!B2093</f>
        <v>13.0282</v>
      </c>
      <c r="C2093" s="2">
        <f>RSI!I2093</f>
        <v>60.32997007986539</v>
      </c>
      <c r="D2093" s="2">
        <f>MACD!E2093</f>
        <v>-0.10540437459154361</v>
      </c>
      <c r="E2093" s="2">
        <f>MACD!F2093</f>
        <v>-2.5147646035665577E-2</v>
      </c>
      <c r="F2093" s="2">
        <f>'Moving Avg'!D2093</f>
        <v>12.94304</v>
      </c>
      <c r="G2093" s="2">
        <f>'Moving Avg'!F2093</f>
        <v>12.796980000000001</v>
      </c>
      <c r="H2093" s="2">
        <f>'Moving Avg'!G2093</f>
        <v>12.795357999999991</v>
      </c>
      <c r="I2093" s="2">
        <f>'Moving Avg'!H2093</f>
        <v>12.169753500000004</v>
      </c>
      <c r="J2093" s="5" t="str">
        <f>OBV!F2093</f>
        <v>BEARISH</v>
      </c>
      <c r="K2093" s="5" t="str">
        <f>OBV!G2093</f>
        <v>WEAK</v>
      </c>
      <c r="L2093" s="5" t="str">
        <f>OBV!H2093</f>
        <v>BEARISH DIVERGENCE</v>
      </c>
      <c r="M2093" s="7">
        <f t="shared" si="320"/>
        <v>25</v>
      </c>
      <c r="N2093" s="7">
        <f t="shared" si="321"/>
        <v>100</v>
      </c>
      <c r="O2093" s="7">
        <f t="shared" si="322"/>
        <v>50</v>
      </c>
      <c r="P2093" s="7">
        <f t="shared" si="323"/>
        <v>0</v>
      </c>
      <c r="Q2093" s="8">
        <f t="shared" si="324"/>
        <v>51.25</v>
      </c>
      <c r="R2093" s="8">
        <f t="shared" si="325"/>
        <v>42.5</v>
      </c>
      <c r="S2093" s="8">
        <f t="shared" si="326"/>
        <v>31.25</v>
      </c>
      <c r="T2093" s="8">
        <f t="shared" si="327"/>
        <v>43.75</v>
      </c>
      <c r="U2093" s="7">
        <f t="shared" si="328"/>
        <v>41.666666666666664</v>
      </c>
      <c r="V2093" s="7">
        <f t="shared" si="329"/>
        <v>42.1875</v>
      </c>
    </row>
    <row r="2094" spans="1:22" ht="13.5" x14ac:dyDescent="0.25">
      <c r="A2094" s="3">
        <f>RSI!A2094</f>
        <v>45350</v>
      </c>
      <c r="B2094" s="2">
        <f>RSI!B2094</f>
        <v>13.1814</v>
      </c>
      <c r="C2094" s="2">
        <f>RSI!I2094</f>
        <v>65.463569701177505</v>
      </c>
      <c r="D2094" s="2">
        <f>MACD!E2094</f>
        <v>-0.12959554706193366</v>
      </c>
      <c r="E2094" s="2">
        <f>MACD!F2094</f>
        <v>-4.6037226240919195E-2</v>
      </c>
      <c r="F2094" s="2">
        <f>'Moving Avg'!D2094</f>
        <v>13.007739999999998</v>
      </c>
      <c r="G2094" s="2">
        <f>'Moving Avg'!F2094</f>
        <v>12.817415000000002</v>
      </c>
      <c r="H2094" s="2">
        <f>'Moving Avg'!G2094</f>
        <v>12.808639999999993</v>
      </c>
      <c r="I2094" s="2">
        <f>'Moving Avg'!H2094</f>
        <v>12.180965500000005</v>
      </c>
      <c r="J2094" s="5" t="str">
        <f>OBV!F2094</f>
        <v>BEARISH</v>
      </c>
      <c r="K2094" s="5" t="str">
        <f>OBV!G2094</f>
        <v>NEUTRAL</v>
      </c>
      <c r="L2094" s="5" t="str">
        <f>OBV!H2094</f>
        <v>BEARISH DIVERGENCE</v>
      </c>
      <c r="M2094" s="7">
        <f t="shared" si="320"/>
        <v>25</v>
      </c>
      <c r="N2094" s="7">
        <f t="shared" si="321"/>
        <v>100</v>
      </c>
      <c r="O2094" s="7">
        <f t="shared" si="322"/>
        <v>50</v>
      </c>
      <c r="P2094" s="7">
        <f t="shared" si="323"/>
        <v>16.5</v>
      </c>
      <c r="Q2094" s="8">
        <f t="shared" si="324"/>
        <v>53.725000000000001</v>
      </c>
      <c r="R2094" s="8">
        <f t="shared" si="325"/>
        <v>46.625</v>
      </c>
      <c r="S2094" s="8">
        <f t="shared" si="326"/>
        <v>38.674999999999997</v>
      </c>
      <c r="T2094" s="8">
        <f t="shared" si="327"/>
        <v>47.875</v>
      </c>
      <c r="U2094" s="7">
        <f t="shared" si="328"/>
        <v>46.341666666666661</v>
      </c>
      <c r="V2094" s="7">
        <f t="shared" si="329"/>
        <v>46.724999999999994</v>
      </c>
    </row>
    <row r="2095" spans="1:22" ht="13.5" x14ac:dyDescent="0.25">
      <c r="A2095" s="3">
        <f>RSI!A2095</f>
        <v>45351</v>
      </c>
      <c r="B2095" s="2">
        <f>RSI!B2095</f>
        <v>13.1814</v>
      </c>
      <c r="C2095" s="2">
        <f>RSI!I2095</f>
        <v>65.463569701177505</v>
      </c>
      <c r="D2095" s="2">
        <f>MACD!E2095</f>
        <v>-0.14566104632435106</v>
      </c>
      <c r="E2095" s="2">
        <f>MACD!F2095</f>
        <v>-6.5961990257605574E-2</v>
      </c>
      <c r="F2095" s="2">
        <f>'Moving Avg'!D2095</f>
        <v>13.07244</v>
      </c>
      <c r="G2095" s="2">
        <f>'Moving Avg'!F2095</f>
        <v>12.83785</v>
      </c>
      <c r="H2095" s="2">
        <f>'Moving Avg'!G2095</f>
        <v>12.819367999999995</v>
      </c>
      <c r="I2095" s="2">
        <f>'Moving Avg'!H2095</f>
        <v>12.192565500000002</v>
      </c>
      <c r="J2095" s="5" t="str">
        <f>OBV!F2095</f>
        <v>BEARISH</v>
      </c>
      <c r="K2095" s="5" t="str">
        <f>OBV!G2095</f>
        <v>NEUTRAL</v>
      </c>
      <c r="L2095" s="5" t="str">
        <f>OBV!H2095</f>
        <v>BEARISH DIVERGENCE</v>
      </c>
      <c r="M2095" s="7">
        <f t="shared" si="320"/>
        <v>25</v>
      </c>
      <c r="N2095" s="7">
        <f t="shared" si="321"/>
        <v>100</v>
      </c>
      <c r="O2095" s="7">
        <f t="shared" si="322"/>
        <v>50</v>
      </c>
      <c r="P2095" s="7">
        <f t="shared" si="323"/>
        <v>16.5</v>
      </c>
      <c r="Q2095" s="8">
        <f t="shared" si="324"/>
        <v>53.725000000000001</v>
      </c>
      <c r="R2095" s="8">
        <f t="shared" si="325"/>
        <v>46.625</v>
      </c>
      <c r="S2095" s="8">
        <f t="shared" si="326"/>
        <v>38.674999999999997</v>
      </c>
      <c r="T2095" s="8">
        <f t="shared" si="327"/>
        <v>47.875</v>
      </c>
      <c r="U2095" s="7">
        <f t="shared" si="328"/>
        <v>46.341666666666661</v>
      </c>
      <c r="V2095" s="7">
        <f t="shared" si="329"/>
        <v>46.724999999999994</v>
      </c>
    </row>
    <row r="2096" spans="1:22" ht="13.5" x14ac:dyDescent="0.25">
      <c r="A2096" s="3">
        <f>RSI!A2096</f>
        <v>45352</v>
      </c>
      <c r="B2096" s="2">
        <f>RSI!B2096</f>
        <v>13.096299999999999</v>
      </c>
      <c r="C2096" s="2">
        <f>RSI!I2096</f>
        <v>60.425974240461628</v>
      </c>
      <c r="D2096" s="2">
        <f>MACD!E2096</f>
        <v>-0.14183417484819039</v>
      </c>
      <c r="E2096" s="2">
        <f>MACD!F2096</f>
        <v>-8.1136427175722531E-2</v>
      </c>
      <c r="F2096" s="2">
        <f>'Moving Avg'!D2096</f>
        <v>13.08606</v>
      </c>
      <c r="G2096" s="2">
        <f>'Moving Avg'!F2096</f>
        <v>12.85403</v>
      </c>
      <c r="H2096" s="2">
        <f>'Moving Avg'!G2096</f>
        <v>12.829927999999995</v>
      </c>
      <c r="I2096" s="2">
        <f>'Moving Avg'!H2096</f>
        <v>12.203779000000004</v>
      </c>
      <c r="J2096" s="5" t="str">
        <f>OBV!F2096</f>
        <v>BEARISH</v>
      </c>
      <c r="K2096" s="5" t="str">
        <f>OBV!G2096</f>
        <v>WEAK</v>
      </c>
      <c r="L2096" s="5" t="str">
        <f>OBV!H2096</f>
        <v>BEARISH DIVERGENCE</v>
      </c>
      <c r="M2096" s="7">
        <f t="shared" si="320"/>
        <v>25</v>
      </c>
      <c r="N2096" s="7">
        <f t="shared" si="321"/>
        <v>100</v>
      </c>
      <c r="O2096" s="7">
        <f t="shared" si="322"/>
        <v>50</v>
      </c>
      <c r="P2096" s="7">
        <f t="shared" si="323"/>
        <v>0</v>
      </c>
      <c r="Q2096" s="8">
        <f t="shared" si="324"/>
        <v>51.25</v>
      </c>
      <c r="R2096" s="8">
        <f t="shared" si="325"/>
        <v>42.5</v>
      </c>
      <c r="S2096" s="8">
        <f t="shared" si="326"/>
        <v>31.25</v>
      </c>
      <c r="T2096" s="8">
        <f t="shared" si="327"/>
        <v>43.75</v>
      </c>
      <c r="U2096" s="7">
        <f t="shared" si="328"/>
        <v>41.666666666666664</v>
      </c>
      <c r="V2096" s="7">
        <f t="shared" si="329"/>
        <v>42.1875</v>
      </c>
    </row>
    <row r="2097" spans="1:22" ht="13.5" x14ac:dyDescent="0.25">
      <c r="A2097" s="3">
        <f>RSI!A2097</f>
        <v>45355</v>
      </c>
      <c r="B2097" s="2">
        <f>RSI!B2097</f>
        <v>13.113300000000001</v>
      </c>
      <c r="C2097" s="2">
        <f>RSI!I2097</f>
        <v>61.070450652063506</v>
      </c>
      <c r="D2097" s="2">
        <f>MACD!E2097</f>
        <v>-0.1543033305309951</v>
      </c>
      <c r="E2097" s="2">
        <f>MACD!F2097</f>
        <v>-9.576980784677705E-2</v>
      </c>
      <c r="F2097" s="2">
        <f>'Moving Avg'!D2097</f>
        <v>13.12012</v>
      </c>
      <c r="G2097" s="2">
        <f>'Moving Avg'!F2097</f>
        <v>12.862970000000001</v>
      </c>
      <c r="H2097" s="2">
        <f>'Moving Avg'!G2097</f>
        <v>12.838441999999995</v>
      </c>
      <c r="I2097" s="2">
        <f>'Moving Avg'!H2097</f>
        <v>12.215038500000006</v>
      </c>
      <c r="J2097" s="5" t="str">
        <f>OBV!F2097</f>
        <v>BULLISH</v>
      </c>
      <c r="K2097" s="5" t="str">
        <f>OBV!G2097</f>
        <v>STRONG</v>
      </c>
      <c r="L2097" s="5" t="str">
        <f>OBV!H2097</f>
        <v>CONFIRMED BULLISH</v>
      </c>
      <c r="M2097" s="7">
        <f t="shared" si="320"/>
        <v>25</v>
      </c>
      <c r="N2097" s="7">
        <f t="shared" si="321"/>
        <v>100</v>
      </c>
      <c r="O2097" s="7">
        <f t="shared" si="322"/>
        <v>50</v>
      </c>
      <c r="P2097" s="7">
        <f t="shared" si="323"/>
        <v>100</v>
      </c>
      <c r="Q2097" s="8">
        <f t="shared" si="324"/>
        <v>66.25</v>
      </c>
      <c r="R2097" s="8">
        <f t="shared" si="325"/>
        <v>67.5</v>
      </c>
      <c r="S2097" s="8">
        <f t="shared" si="326"/>
        <v>76.25</v>
      </c>
      <c r="T2097" s="8">
        <f t="shared" si="327"/>
        <v>68.75</v>
      </c>
      <c r="U2097" s="7">
        <f t="shared" si="328"/>
        <v>70</v>
      </c>
      <c r="V2097" s="7">
        <f t="shared" si="329"/>
        <v>69.6875</v>
      </c>
    </row>
    <row r="2098" spans="1:22" ht="13.5" x14ac:dyDescent="0.25">
      <c r="A2098" s="3">
        <f>RSI!A2098</f>
        <v>45356</v>
      </c>
      <c r="B2098" s="2">
        <f>RSI!B2098</f>
        <v>13.113300000000001</v>
      </c>
      <c r="C2098" s="2">
        <f>RSI!I2098</f>
        <v>61.070450652063499</v>
      </c>
      <c r="D2098" s="2">
        <f>MACD!E2098</f>
        <v>-0.16619565101716738</v>
      </c>
      <c r="E2098" s="2">
        <f>MACD!F2098</f>
        <v>-0.10985497648085513</v>
      </c>
      <c r="F2098" s="2">
        <f>'Moving Avg'!D2098</f>
        <v>13.137139999999999</v>
      </c>
      <c r="G2098" s="2">
        <f>'Moving Avg'!F2098</f>
        <v>12.88</v>
      </c>
      <c r="H2098" s="2">
        <f>'Moving Avg'!G2098</f>
        <v>12.849851999999997</v>
      </c>
      <c r="I2098" s="2">
        <f>'Moving Avg'!H2098</f>
        <v>12.226298000000007</v>
      </c>
      <c r="J2098" s="5" t="str">
        <f>OBV!F2098</f>
        <v>BULLISH</v>
      </c>
      <c r="K2098" s="5" t="str">
        <f>OBV!G2098</f>
        <v>STRONG</v>
      </c>
      <c r="L2098" s="5" t="str">
        <f>OBV!H2098</f>
        <v>CONFIRMED BULLISH</v>
      </c>
      <c r="M2098" s="7">
        <f t="shared" si="320"/>
        <v>25</v>
      </c>
      <c r="N2098" s="7">
        <f t="shared" si="321"/>
        <v>100</v>
      </c>
      <c r="O2098" s="7">
        <f t="shared" si="322"/>
        <v>50</v>
      </c>
      <c r="P2098" s="7">
        <f t="shared" si="323"/>
        <v>100</v>
      </c>
      <c r="Q2098" s="8">
        <f t="shared" si="324"/>
        <v>66.25</v>
      </c>
      <c r="R2098" s="8">
        <f t="shared" si="325"/>
        <v>67.5</v>
      </c>
      <c r="S2098" s="8">
        <f t="shared" si="326"/>
        <v>76.25</v>
      </c>
      <c r="T2098" s="8">
        <f t="shared" si="327"/>
        <v>68.75</v>
      </c>
      <c r="U2098" s="7">
        <f t="shared" si="328"/>
        <v>70</v>
      </c>
      <c r="V2098" s="7">
        <f t="shared" si="329"/>
        <v>69.6875</v>
      </c>
    </row>
    <row r="2099" spans="1:22" ht="13.5" x14ac:dyDescent="0.25">
      <c r="A2099" s="3">
        <f>RSI!A2099</f>
        <v>45357</v>
      </c>
      <c r="B2099" s="2">
        <f>RSI!B2099</f>
        <v>13.113300000000001</v>
      </c>
      <c r="C2099" s="2">
        <f>RSI!I2099</f>
        <v>61.070450652063499</v>
      </c>
      <c r="D2099" s="2">
        <f>MACD!E2099</f>
        <v>-0.16439281776824721</v>
      </c>
      <c r="E2099" s="2">
        <f>MACD!F2099</f>
        <v>-0.12076254473833355</v>
      </c>
      <c r="F2099" s="2">
        <f>'Moving Avg'!D2099</f>
        <v>13.123519999999999</v>
      </c>
      <c r="G2099" s="2">
        <f>'Moving Avg'!F2099</f>
        <v>12.901285000000001</v>
      </c>
      <c r="H2099" s="2">
        <f>'Moving Avg'!G2099</f>
        <v>12.858537999999994</v>
      </c>
      <c r="I2099" s="2">
        <f>'Moving Avg'!H2099</f>
        <v>12.237557500000005</v>
      </c>
      <c r="J2099" s="5" t="str">
        <f>OBV!F2099</f>
        <v>BULLISH</v>
      </c>
      <c r="K2099" s="5" t="str">
        <f>OBV!G2099</f>
        <v>STRONG</v>
      </c>
      <c r="L2099" s="5" t="str">
        <f>OBV!H2099</f>
        <v>BULLISH DIVERGENCE</v>
      </c>
      <c r="M2099" s="7">
        <f t="shared" si="320"/>
        <v>25</v>
      </c>
      <c r="N2099" s="7">
        <f t="shared" si="321"/>
        <v>100</v>
      </c>
      <c r="O2099" s="7">
        <f t="shared" si="322"/>
        <v>50</v>
      </c>
      <c r="P2099" s="7">
        <f t="shared" si="323"/>
        <v>83</v>
      </c>
      <c r="Q2099" s="8">
        <f t="shared" si="324"/>
        <v>63.7</v>
      </c>
      <c r="R2099" s="8">
        <f t="shared" si="325"/>
        <v>63.25</v>
      </c>
      <c r="S2099" s="8">
        <f t="shared" si="326"/>
        <v>68.599999999999994</v>
      </c>
      <c r="T2099" s="8">
        <f t="shared" si="327"/>
        <v>64.5</v>
      </c>
      <c r="U2099" s="7">
        <f t="shared" si="328"/>
        <v>65.183333333333337</v>
      </c>
      <c r="V2099" s="7">
        <f t="shared" si="329"/>
        <v>65.012500000000003</v>
      </c>
    </row>
    <row r="2100" spans="1:22" ht="13.5" x14ac:dyDescent="0.25">
      <c r="A2100" s="3">
        <f>RSI!A2100</f>
        <v>45358</v>
      </c>
      <c r="B2100" s="2">
        <f>RSI!B2100</f>
        <v>13.0707</v>
      </c>
      <c r="C2100" s="2">
        <f>RSI!I2100</f>
        <v>58.108672817925616</v>
      </c>
      <c r="D2100" s="2">
        <f>MACD!E2100</f>
        <v>-0.16086190490634777</v>
      </c>
      <c r="E2100" s="2">
        <f>MACD!F2100</f>
        <v>-0.12878241677193641</v>
      </c>
      <c r="F2100" s="2">
        <f>'Moving Avg'!D2100</f>
        <v>13.101380000000001</v>
      </c>
      <c r="G2100" s="2">
        <f>'Moving Avg'!F2100</f>
        <v>12.920440000000003</v>
      </c>
      <c r="H2100" s="2">
        <f>'Moving Avg'!G2100</f>
        <v>12.866371999999995</v>
      </c>
      <c r="I2100" s="2">
        <f>'Moving Avg'!H2100</f>
        <v>12.248604000000007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25</v>
      </c>
      <c r="N2100" s="7">
        <f t="shared" si="321"/>
        <v>100</v>
      </c>
      <c r="O2100" s="7">
        <f t="shared" si="322"/>
        <v>50</v>
      </c>
      <c r="P2100" s="7">
        <f t="shared" si="323"/>
        <v>16.5</v>
      </c>
      <c r="Q2100" s="8">
        <f t="shared" si="324"/>
        <v>53.725000000000001</v>
      </c>
      <c r="R2100" s="8">
        <f t="shared" si="325"/>
        <v>46.625</v>
      </c>
      <c r="S2100" s="8">
        <f t="shared" si="326"/>
        <v>38.674999999999997</v>
      </c>
      <c r="T2100" s="8">
        <f t="shared" si="327"/>
        <v>47.875</v>
      </c>
      <c r="U2100" s="7">
        <f t="shared" si="328"/>
        <v>46.341666666666661</v>
      </c>
      <c r="V2100" s="7">
        <f t="shared" si="329"/>
        <v>46.724999999999994</v>
      </c>
    </row>
    <row r="2101" spans="1:22" ht="13.5" x14ac:dyDescent="0.25">
      <c r="A2101" s="3">
        <f>RSI!A2101</f>
        <v>45359</v>
      </c>
      <c r="B2101" s="2">
        <f>RSI!B2101</f>
        <v>13.0707</v>
      </c>
      <c r="C2101" s="2">
        <f>RSI!I2101</f>
        <v>58.108672817925616</v>
      </c>
      <c r="D2101" s="2">
        <f>MACD!E2101</f>
        <v>-0.13248740730906228</v>
      </c>
      <c r="E2101" s="2">
        <f>MACD!F2101</f>
        <v>-0.12952341487936159</v>
      </c>
      <c r="F2101" s="2">
        <f>'Moving Avg'!D2101</f>
        <v>13.096260000000001</v>
      </c>
      <c r="G2101" s="2">
        <f>'Moving Avg'!F2101</f>
        <v>12.940025000000002</v>
      </c>
      <c r="H2101" s="2">
        <f>'Moving Avg'!G2101</f>
        <v>12.874375999999994</v>
      </c>
      <c r="I2101" s="2">
        <f>'Moving Avg'!H2101</f>
        <v>12.259650500000006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25</v>
      </c>
      <c r="N2101" s="7">
        <f t="shared" si="321"/>
        <v>45</v>
      </c>
      <c r="O2101" s="7">
        <f t="shared" si="322"/>
        <v>50</v>
      </c>
      <c r="P2101" s="7">
        <f t="shared" si="323"/>
        <v>16.5</v>
      </c>
      <c r="Q2101" s="8">
        <f t="shared" si="324"/>
        <v>34.475000000000001</v>
      </c>
      <c r="R2101" s="8">
        <f t="shared" si="325"/>
        <v>35.625</v>
      </c>
      <c r="S2101" s="8">
        <f t="shared" si="326"/>
        <v>30.425000000000001</v>
      </c>
      <c r="T2101" s="8">
        <f t="shared" si="327"/>
        <v>34.125</v>
      </c>
      <c r="U2101" s="7">
        <f t="shared" si="328"/>
        <v>33.508333333333333</v>
      </c>
      <c r="V2101" s="7">
        <f t="shared" si="329"/>
        <v>33.662499999999994</v>
      </c>
    </row>
    <row r="2102" spans="1:22" ht="13.5" x14ac:dyDescent="0.25">
      <c r="A2102" s="3">
        <f>RSI!A2102</f>
        <v>45362</v>
      </c>
      <c r="B2102" s="2">
        <f>RSI!B2102</f>
        <v>13.0707</v>
      </c>
      <c r="C2102" s="2">
        <f>RSI!I2102</f>
        <v>58.108672817925616</v>
      </c>
      <c r="D2102" s="2">
        <f>MACD!E2102</f>
        <v>-0.1223388703617978</v>
      </c>
      <c r="E2102" s="2">
        <f>MACD!F2102</f>
        <v>-0.12808650597584884</v>
      </c>
      <c r="F2102" s="2">
        <f>'Moving Avg'!D2102</f>
        <v>13.08774</v>
      </c>
      <c r="G2102" s="2">
        <f>'Moving Avg'!F2102</f>
        <v>12.962590000000001</v>
      </c>
      <c r="H2102" s="2">
        <f>'Moving Avg'!G2102</f>
        <v>12.881187999999998</v>
      </c>
      <c r="I2102" s="2">
        <f>'Moving Avg'!H2102</f>
        <v>12.270891000000008</v>
      </c>
      <c r="J2102" s="5" t="str">
        <f>OBV!F2102</f>
        <v>BEARISH</v>
      </c>
      <c r="K2102" s="5" t="str">
        <f>OBV!G2102</f>
        <v>WEAK</v>
      </c>
      <c r="L2102" s="5" t="str">
        <f>OBV!H2102</f>
        <v>CONFIRMED BEARISH</v>
      </c>
      <c r="M2102" s="7">
        <f t="shared" si="320"/>
        <v>25</v>
      </c>
      <c r="N2102" s="7">
        <f t="shared" si="321"/>
        <v>0</v>
      </c>
      <c r="O2102" s="7">
        <f t="shared" si="322"/>
        <v>50</v>
      </c>
      <c r="P2102" s="7">
        <f t="shared" si="323"/>
        <v>0</v>
      </c>
      <c r="Q2102" s="8">
        <f t="shared" si="324"/>
        <v>16.25</v>
      </c>
      <c r="R2102" s="8">
        <f t="shared" si="325"/>
        <v>22.5</v>
      </c>
      <c r="S2102" s="8">
        <f t="shared" si="326"/>
        <v>16.25</v>
      </c>
      <c r="T2102" s="8">
        <f t="shared" si="327"/>
        <v>18.75</v>
      </c>
      <c r="U2102" s="7">
        <f t="shared" si="328"/>
        <v>18.333333333333332</v>
      </c>
      <c r="V2102" s="7">
        <f t="shared" si="329"/>
        <v>18.4375</v>
      </c>
    </row>
    <row r="2103" spans="1:22" ht="13.5" x14ac:dyDescent="0.25">
      <c r="A2103" s="3">
        <f>RSI!A2103</f>
        <v>45363</v>
      </c>
      <c r="B2103" s="2">
        <f>RSI!B2103</f>
        <v>13.0707</v>
      </c>
      <c r="C2103" s="2">
        <f>RSI!I2103</f>
        <v>58.108672817925616</v>
      </c>
      <c r="D2103" s="2">
        <f>MACD!E2103</f>
        <v>-0.10134114061266786</v>
      </c>
      <c r="E2103" s="2">
        <f>MACD!F2103</f>
        <v>-0.12273743290321265</v>
      </c>
      <c r="F2103" s="2">
        <f>'Moving Avg'!D2103</f>
        <v>13.079220000000001</v>
      </c>
      <c r="G2103" s="2">
        <f>'Moving Avg'!F2103</f>
        <v>12.985155000000001</v>
      </c>
      <c r="H2103" s="2">
        <f>'Moving Avg'!G2103</f>
        <v>12.888849999999998</v>
      </c>
      <c r="I2103" s="2">
        <f>'Moving Avg'!H2103</f>
        <v>12.282248000000008</v>
      </c>
      <c r="J2103" s="5" t="str">
        <f>OBV!F2103</f>
        <v>BEARISH</v>
      </c>
      <c r="K2103" s="5" t="str">
        <f>OBV!G2103</f>
        <v>WEAK</v>
      </c>
      <c r="L2103" s="5" t="str">
        <f>OBV!H2103</f>
        <v>CONFIRMED BEARISH</v>
      </c>
      <c r="M2103" s="7">
        <f t="shared" si="320"/>
        <v>25</v>
      </c>
      <c r="N2103" s="7">
        <f t="shared" si="321"/>
        <v>0</v>
      </c>
      <c r="O2103" s="7">
        <f t="shared" si="322"/>
        <v>50</v>
      </c>
      <c r="P2103" s="7">
        <f t="shared" si="323"/>
        <v>0</v>
      </c>
      <c r="Q2103" s="8">
        <f t="shared" si="324"/>
        <v>16.25</v>
      </c>
      <c r="R2103" s="8">
        <f t="shared" si="325"/>
        <v>22.5</v>
      </c>
      <c r="S2103" s="8">
        <f t="shared" si="326"/>
        <v>16.25</v>
      </c>
      <c r="T2103" s="8">
        <f t="shared" si="327"/>
        <v>18.75</v>
      </c>
      <c r="U2103" s="7">
        <f t="shared" si="328"/>
        <v>18.333333333333332</v>
      </c>
      <c r="V2103" s="7">
        <f t="shared" si="329"/>
        <v>18.4375</v>
      </c>
    </row>
    <row r="2104" spans="1:22" ht="13.5" x14ac:dyDescent="0.25">
      <c r="A2104" s="3">
        <f>RSI!A2104</f>
        <v>45364</v>
      </c>
      <c r="B2104" s="2">
        <f>RSI!B2104</f>
        <v>13.0367</v>
      </c>
      <c r="C2104" s="2">
        <f>RSI!I2104</f>
        <v>55.233071964736759</v>
      </c>
      <c r="D2104" s="2">
        <f>MACD!E2104</f>
        <v>-5.8131624249528002E-2</v>
      </c>
      <c r="E2104" s="2">
        <f>MACD!F2104</f>
        <v>-0.10981627117247572</v>
      </c>
      <c r="F2104" s="2">
        <f>'Moving Avg'!D2104</f>
        <v>13.0639</v>
      </c>
      <c r="G2104" s="2">
        <f>'Moving Avg'!F2104</f>
        <v>13.000485000000001</v>
      </c>
      <c r="H2104" s="2">
        <f>'Moving Avg'!G2104</f>
        <v>12.898727999999997</v>
      </c>
      <c r="I2104" s="2">
        <f>'Moving Avg'!H2104</f>
        <v>12.29312450000001</v>
      </c>
      <c r="J2104" s="5" t="str">
        <f>OBV!F2104</f>
        <v>BEARISH</v>
      </c>
      <c r="K2104" s="5" t="str">
        <f>OBV!G2104</f>
        <v>WEAK</v>
      </c>
      <c r="L2104" s="5" t="str">
        <f>OBV!H2104</f>
        <v>CONFIRMED BEARISH</v>
      </c>
      <c r="M2104" s="7">
        <f t="shared" si="320"/>
        <v>25</v>
      </c>
      <c r="N2104" s="7">
        <f t="shared" si="321"/>
        <v>0</v>
      </c>
      <c r="O2104" s="7">
        <f t="shared" si="322"/>
        <v>50</v>
      </c>
      <c r="P2104" s="7">
        <f t="shared" si="323"/>
        <v>0</v>
      </c>
      <c r="Q2104" s="8">
        <f t="shared" si="324"/>
        <v>16.25</v>
      </c>
      <c r="R2104" s="8">
        <f t="shared" si="325"/>
        <v>22.5</v>
      </c>
      <c r="S2104" s="8">
        <f t="shared" si="326"/>
        <v>16.25</v>
      </c>
      <c r="T2104" s="8">
        <f t="shared" si="327"/>
        <v>18.75</v>
      </c>
      <c r="U2104" s="7">
        <f t="shared" si="328"/>
        <v>18.333333333333332</v>
      </c>
      <c r="V2104" s="7">
        <f t="shared" si="329"/>
        <v>18.4375</v>
      </c>
    </row>
    <row r="2105" spans="1:22" ht="13.5" x14ac:dyDescent="0.25">
      <c r="A2105" s="3">
        <f>RSI!A2105</f>
        <v>45365</v>
      </c>
      <c r="B2105" s="2">
        <f>RSI!B2105</f>
        <v>13.0707</v>
      </c>
      <c r="C2105" s="2">
        <f>RSI!I2105</f>
        <v>57.498135126711247</v>
      </c>
      <c r="D2105" s="2">
        <f>MACD!E2105</f>
        <v>-2.4485061580406864E-2</v>
      </c>
      <c r="E2105" s="2">
        <f>MACD!F2105</f>
        <v>-9.2750029254061964E-2</v>
      </c>
      <c r="F2105" s="2">
        <f>'Moving Avg'!D2105</f>
        <v>13.0639</v>
      </c>
      <c r="G2105" s="2">
        <f>'Moving Avg'!F2105</f>
        <v>13.015385</v>
      </c>
      <c r="H2105" s="2">
        <f>'Moving Avg'!G2105</f>
        <v>12.908093999999995</v>
      </c>
      <c r="I2105" s="2">
        <f>'Moving Avg'!H2105</f>
        <v>12.304171000000011</v>
      </c>
      <c r="J2105" s="5" t="str">
        <f>OBV!F2105</f>
        <v>BULLISH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0</v>
      </c>
      <c r="O2105" s="7">
        <f t="shared" si="322"/>
        <v>50</v>
      </c>
      <c r="P2105" s="7">
        <f t="shared" si="323"/>
        <v>49.5</v>
      </c>
      <c r="Q2105" s="8">
        <f t="shared" si="324"/>
        <v>23.675000000000001</v>
      </c>
      <c r="R2105" s="8">
        <f t="shared" si="325"/>
        <v>34.875</v>
      </c>
      <c r="S2105" s="8">
        <f t="shared" si="326"/>
        <v>38.525000000000006</v>
      </c>
      <c r="T2105" s="8">
        <f t="shared" si="327"/>
        <v>31.125</v>
      </c>
      <c r="U2105" s="7">
        <f t="shared" si="328"/>
        <v>32.358333333333334</v>
      </c>
      <c r="V2105" s="7">
        <f t="shared" si="329"/>
        <v>32.049999999999997</v>
      </c>
    </row>
    <row r="2106" spans="1:22" ht="13.5" x14ac:dyDescent="0.25">
      <c r="A2106" s="3">
        <f>RSI!A2106</f>
        <v>45366</v>
      </c>
      <c r="B2106" s="2">
        <f>RSI!B2106</f>
        <v>13.0282</v>
      </c>
      <c r="C2106" s="2">
        <f>RSI!I2106</f>
        <v>53.831606655479369</v>
      </c>
      <c r="D2106" s="2">
        <f>MACD!E2106</f>
        <v>-6.5273835737684749E-3</v>
      </c>
      <c r="E2106" s="2">
        <f>MACD!F2106</f>
        <v>-7.5505500118003277E-2</v>
      </c>
      <c r="F2106" s="2">
        <f>'Moving Avg'!D2106</f>
        <v>13.055400000000001</v>
      </c>
      <c r="G2106" s="2">
        <f>'Moving Avg'!F2106</f>
        <v>13.023899999999998</v>
      </c>
      <c r="H2106" s="2">
        <f>'Moving Avg'!G2106</f>
        <v>12.913203999999993</v>
      </c>
      <c r="I2106" s="2">
        <f>'Moving Avg'!H2106</f>
        <v>12.315005000000012</v>
      </c>
      <c r="J2106" s="5" t="str">
        <f>OBV!F2106</f>
        <v>BULLISH</v>
      </c>
      <c r="K2106" s="5" t="str">
        <f>OBV!G2106</f>
        <v>NEUTRAL</v>
      </c>
      <c r="L2106" s="5" t="str">
        <f>OBV!H2106</f>
        <v>BULLISH DIVERGENCE</v>
      </c>
      <c r="M2106" s="7">
        <f t="shared" si="320"/>
        <v>25</v>
      </c>
      <c r="N2106" s="7">
        <f t="shared" si="321"/>
        <v>0</v>
      </c>
      <c r="O2106" s="7">
        <f t="shared" si="322"/>
        <v>50</v>
      </c>
      <c r="P2106" s="7">
        <f t="shared" si="323"/>
        <v>66.5</v>
      </c>
      <c r="Q2106" s="8">
        <f t="shared" si="324"/>
        <v>26.225000000000001</v>
      </c>
      <c r="R2106" s="8">
        <f t="shared" si="325"/>
        <v>39.125</v>
      </c>
      <c r="S2106" s="8">
        <f t="shared" si="326"/>
        <v>46.174999999999997</v>
      </c>
      <c r="T2106" s="8">
        <f t="shared" si="327"/>
        <v>35.375</v>
      </c>
      <c r="U2106" s="7">
        <f t="shared" si="328"/>
        <v>37.174999999999997</v>
      </c>
      <c r="V2106" s="7">
        <f t="shared" si="329"/>
        <v>36.724999999999994</v>
      </c>
    </row>
    <row r="2107" spans="1:22" ht="13.5" x14ac:dyDescent="0.25">
      <c r="A2107" s="3">
        <f>RSI!A2107</f>
        <v>45369</v>
      </c>
      <c r="B2107" s="2">
        <f>RSI!B2107</f>
        <v>12.9856</v>
      </c>
      <c r="C2107" s="2">
        <f>RSI!I2107</f>
        <v>50.364769027690031</v>
      </c>
      <c r="D2107" s="2">
        <f>MACD!E2107</f>
        <v>1.416341695648704E-2</v>
      </c>
      <c r="E2107" s="2">
        <f>MACD!F2107</f>
        <v>-5.7571716703105215E-2</v>
      </c>
      <c r="F2107" s="2">
        <f>'Moving Avg'!D2107</f>
        <v>13.03838</v>
      </c>
      <c r="G2107" s="2">
        <f>'Moving Avg'!F2107</f>
        <v>13.034544999999998</v>
      </c>
      <c r="H2107" s="2">
        <f>'Moving Avg'!G2107</f>
        <v>12.915077999999992</v>
      </c>
      <c r="I2107" s="2">
        <f>'Moving Avg'!H2107</f>
        <v>12.32562600000001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0</v>
      </c>
      <c r="O2107" s="7">
        <f t="shared" si="322"/>
        <v>50</v>
      </c>
      <c r="P2107" s="7">
        <f t="shared" si="323"/>
        <v>16.5</v>
      </c>
      <c r="Q2107" s="8">
        <f t="shared" si="324"/>
        <v>18.725000000000001</v>
      </c>
      <c r="R2107" s="8">
        <f t="shared" si="325"/>
        <v>26.625</v>
      </c>
      <c r="S2107" s="8">
        <f t="shared" si="326"/>
        <v>23.675000000000001</v>
      </c>
      <c r="T2107" s="8">
        <f t="shared" si="327"/>
        <v>22.875</v>
      </c>
      <c r="U2107" s="7">
        <f t="shared" si="328"/>
        <v>23.008333333333336</v>
      </c>
      <c r="V2107" s="7">
        <f t="shared" si="329"/>
        <v>22.975000000000001</v>
      </c>
    </row>
    <row r="2108" spans="1:22" ht="13.5" x14ac:dyDescent="0.25">
      <c r="A2108" s="3">
        <f>RSI!A2108</f>
        <v>45370</v>
      </c>
      <c r="B2108" s="2">
        <f>RSI!B2108</f>
        <v>12.9856</v>
      </c>
      <c r="C2108" s="2">
        <f>RSI!I2108</f>
        <v>50.364769027690031</v>
      </c>
      <c r="D2108" s="2">
        <f>MACD!E2108</f>
        <v>3.1668022306899246E-2</v>
      </c>
      <c r="E2108" s="2">
        <f>MACD!F2108</f>
        <v>-3.9723768901104323E-2</v>
      </c>
      <c r="F2108" s="2">
        <f>'Moving Avg'!D2108</f>
        <v>13.021359999999998</v>
      </c>
      <c r="G2108" s="2">
        <f>'Moving Avg'!F2108</f>
        <v>13.045189999999996</v>
      </c>
      <c r="H2108" s="2">
        <f>'Moving Avg'!G2108</f>
        <v>12.912523999999992</v>
      </c>
      <c r="I2108" s="2">
        <f>'Moving Avg'!H2108</f>
        <v>12.336247000000013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50</v>
      </c>
      <c r="P2108" s="7">
        <f t="shared" si="323"/>
        <v>16.5</v>
      </c>
      <c r="Q2108" s="8">
        <f t="shared" si="324"/>
        <v>18.725000000000001</v>
      </c>
      <c r="R2108" s="8">
        <f t="shared" si="325"/>
        <v>26.625</v>
      </c>
      <c r="S2108" s="8">
        <f t="shared" si="326"/>
        <v>23.675000000000001</v>
      </c>
      <c r="T2108" s="8">
        <f t="shared" si="327"/>
        <v>22.875</v>
      </c>
      <c r="U2108" s="7">
        <f t="shared" si="328"/>
        <v>23.008333333333336</v>
      </c>
      <c r="V2108" s="7">
        <f t="shared" si="329"/>
        <v>22.975000000000001</v>
      </c>
    </row>
    <row r="2109" spans="1:22" ht="13.5" x14ac:dyDescent="0.25">
      <c r="A2109" s="3">
        <f>RSI!A2109</f>
        <v>45372</v>
      </c>
      <c r="B2109" s="2">
        <f>RSI!B2109</f>
        <v>12.857900000000001</v>
      </c>
      <c r="C2109" s="2">
        <f>RSI!I2109</f>
        <v>41.151175130290284</v>
      </c>
      <c r="D2109" s="2">
        <f>MACD!E2109</f>
        <v>5.5936097469681201E-2</v>
      </c>
      <c r="E2109" s="2">
        <f>MACD!F2109</f>
        <v>-2.0591795626947216E-2</v>
      </c>
      <c r="F2109" s="2">
        <f>'Moving Avg'!D2109</f>
        <v>12.9856</v>
      </c>
      <c r="G2109" s="2">
        <f>'Moving Avg'!F2109</f>
        <v>13.045189999999996</v>
      </c>
      <c r="H2109" s="2">
        <f>'Moving Avg'!G2109</f>
        <v>12.912183999999991</v>
      </c>
      <c r="I2109" s="2">
        <f>'Moving Avg'!H2109</f>
        <v>12.34588050000001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16.5</v>
      </c>
      <c r="Q2109" s="8">
        <f t="shared" si="324"/>
        <v>18.725000000000001</v>
      </c>
      <c r="R2109" s="8">
        <f t="shared" si="325"/>
        <v>26.625</v>
      </c>
      <c r="S2109" s="8">
        <f t="shared" si="326"/>
        <v>23.675000000000001</v>
      </c>
      <c r="T2109" s="8">
        <f t="shared" si="327"/>
        <v>22.875</v>
      </c>
      <c r="U2109" s="7">
        <f t="shared" si="328"/>
        <v>23.008333333333336</v>
      </c>
      <c r="V2109" s="7">
        <f t="shared" si="329"/>
        <v>22.975000000000001</v>
      </c>
    </row>
    <row r="2110" spans="1:22" ht="13.5" x14ac:dyDescent="0.25">
      <c r="A2110" s="3">
        <f>RSI!A2110</f>
        <v>45373</v>
      </c>
      <c r="B2110" s="2">
        <f>RSI!B2110</f>
        <v>12.7727</v>
      </c>
      <c r="C2110" s="2">
        <f>RSI!I2110</f>
        <v>36.370542422218875</v>
      </c>
      <c r="D2110" s="2">
        <f>MACD!E2110</f>
        <v>7.6979904534882237E-2</v>
      </c>
      <c r="E2110" s="2">
        <f>MACD!F2110</f>
        <v>-1.0774555945813231E-3</v>
      </c>
      <c r="F2110" s="2">
        <f>'Moving Avg'!D2110</f>
        <v>12.925999999999998</v>
      </c>
      <c r="G2110" s="2">
        <f>'Moving Avg'!F2110</f>
        <v>13.040929999999998</v>
      </c>
      <c r="H2110" s="2">
        <f>'Moving Avg'!G2110</f>
        <v>12.898559999999993</v>
      </c>
      <c r="I2110" s="2">
        <f>'Moving Avg'!H2110</f>
        <v>12.355825000000012</v>
      </c>
      <c r="J2110" s="5" t="str">
        <f>OBV!F2110</f>
        <v>BEARISH</v>
      </c>
      <c r="K2110" s="5" t="str">
        <f>OBV!G2110</f>
        <v>WEAK</v>
      </c>
      <c r="L2110" s="5" t="str">
        <f>OBV!H2110</f>
        <v>CONFIRMED BEARISH</v>
      </c>
      <c r="M2110" s="7">
        <f t="shared" si="320"/>
        <v>25</v>
      </c>
      <c r="N2110" s="7">
        <f t="shared" si="321"/>
        <v>0</v>
      </c>
      <c r="O2110" s="7">
        <f t="shared" si="322"/>
        <v>50</v>
      </c>
      <c r="P2110" s="7">
        <f t="shared" si="323"/>
        <v>0</v>
      </c>
      <c r="Q2110" s="8">
        <f t="shared" si="324"/>
        <v>16.25</v>
      </c>
      <c r="R2110" s="8">
        <f t="shared" si="325"/>
        <v>22.5</v>
      </c>
      <c r="S2110" s="8">
        <f t="shared" si="326"/>
        <v>16.25</v>
      </c>
      <c r="T2110" s="8">
        <f t="shared" si="327"/>
        <v>18.75</v>
      </c>
      <c r="U2110" s="7">
        <f t="shared" si="328"/>
        <v>18.333333333333332</v>
      </c>
      <c r="V2110" s="7">
        <f t="shared" si="329"/>
        <v>18.4375</v>
      </c>
    </row>
    <row r="2111" spans="1:22" ht="13.5" x14ac:dyDescent="0.25">
      <c r="A2111" s="3">
        <f>RSI!A2111</f>
        <v>45376</v>
      </c>
      <c r="B2111" s="2">
        <f>RSI!B2111</f>
        <v>12.7727</v>
      </c>
      <c r="C2111" s="2">
        <f>RSI!I2111</f>
        <v>36.370542422218875</v>
      </c>
      <c r="D2111" s="2">
        <f>MACD!E2111</f>
        <v>9.5985965289273167E-2</v>
      </c>
      <c r="E2111" s="2">
        <f>MACD!F2111</f>
        <v>1.8335228582189576E-2</v>
      </c>
      <c r="F2111" s="2">
        <f>'Moving Avg'!D2111</f>
        <v>12.8749</v>
      </c>
      <c r="G2111" s="2">
        <f>'Moving Avg'!F2111</f>
        <v>13.028154999999998</v>
      </c>
      <c r="H2111" s="2">
        <f>'Moving Avg'!G2111</f>
        <v>12.885105999999993</v>
      </c>
      <c r="I2111" s="2">
        <f>'Moving Avg'!H2111</f>
        <v>12.365226500000011</v>
      </c>
      <c r="J2111" s="5" t="str">
        <f>OBV!F2111</f>
        <v>BEARISH</v>
      </c>
      <c r="K2111" s="5" t="str">
        <f>OBV!G2111</f>
        <v>WEAK</v>
      </c>
      <c r="L2111" s="5" t="str">
        <f>OBV!H2111</f>
        <v>CONFIRMED BEARISH</v>
      </c>
      <c r="M2111" s="7">
        <f t="shared" si="320"/>
        <v>25</v>
      </c>
      <c r="N2111" s="7">
        <f t="shared" si="321"/>
        <v>0</v>
      </c>
      <c r="O2111" s="7">
        <f t="shared" si="322"/>
        <v>50</v>
      </c>
      <c r="P2111" s="7">
        <f t="shared" si="323"/>
        <v>0</v>
      </c>
      <c r="Q2111" s="8">
        <f t="shared" si="324"/>
        <v>16.25</v>
      </c>
      <c r="R2111" s="8">
        <f t="shared" si="325"/>
        <v>22.5</v>
      </c>
      <c r="S2111" s="8">
        <f t="shared" si="326"/>
        <v>16.25</v>
      </c>
      <c r="T2111" s="8">
        <f t="shared" si="327"/>
        <v>18.75</v>
      </c>
      <c r="U2111" s="7">
        <f t="shared" si="328"/>
        <v>18.333333333333332</v>
      </c>
      <c r="V2111" s="7">
        <f t="shared" si="329"/>
        <v>18.4375</v>
      </c>
    </row>
    <row r="2112" spans="1:22" ht="13.5" x14ac:dyDescent="0.25">
      <c r="A2112" s="3">
        <f>RSI!A2112</f>
        <v>45377</v>
      </c>
      <c r="B2112" s="2">
        <f>RSI!B2112</f>
        <v>13.0707</v>
      </c>
      <c r="C2112" s="2">
        <f>RSI!I2112</f>
        <v>56.751360839604111</v>
      </c>
      <c r="D2112" s="2">
        <f>MACD!E2112</f>
        <v>9.1104833797251317E-2</v>
      </c>
      <c r="E2112" s="2">
        <f>MACD!F2112</f>
        <v>3.2889149625201924E-2</v>
      </c>
      <c r="F2112" s="2">
        <f>'Moving Avg'!D2112</f>
        <v>12.891919999999999</v>
      </c>
      <c r="G2112" s="2">
        <f>'Moving Avg'!F2112</f>
        <v>13.034539999999998</v>
      </c>
      <c r="H2112" s="2">
        <f>'Moving Avg'!G2112</f>
        <v>12.882719999999992</v>
      </c>
      <c r="I2112" s="2">
        <f>'Moving Avg'!H2112</f>
        <v>12.376273000000012</v>
      </c>
      <c r="J2112" s="5" t="str">
        <f>OBV!F2112</f>
        <v>BEARISH</v>
      </c>
      <c r="K2112" s="5" t="str">
        <f>OBV!G2112</f>
        <v>NEUTRAL</v>
      </c>
      <c r="L2112" s="5" t="str">
        <f>OBV!H2112</f>
        <v>BEARISH DIVERGENCE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16.5</v>
      </c>
      <c r="Q2112" s="8">
        <f t="shared" si="324"/>
        <v>18.725000000000001</v>
      </c>
      <c r="R2112" s="8">
        <f t="shared" si="325"/>
        <v>26.625</v>
      </c>
      <c r="S2112" s="8">
        <f t="shared" si="326"/>
        <v>23.675000000000001</v>
      </c>
      <c r="T2112" s="8">
        <f t="shared" si="327"/>
        <v>22.875</v>
      </c>
      <c r="U2112" s="7">
        <f t="shared" si="328"/>
        <v>23.008333333333336</v>
      </c>
      <c r="V2112" s="7">
        <f t="shared" si="329"/>
        <v>22.975000000000001</v>
      </c>
    </row>
    <row r="2113" spans="1:22" ht="13.5" x14ac:dyDescent="0.25">
      <c r="A2113" s="3">
        <f>RSI!A2113</f>
        <v>45378</v>
      </c>
      <c r="B2113" s="2">
        <f>RSI!B2113</f>
        <v>12.7897</v>
      </c>
      <c r="C2113" s="2">
        <f>RSI!I2113</f>
        <v>42.822631737779425</v>
      </c>
      <c r="D2113" s="2">
        <f>MACD!E2113</f>
        <v>0.10705716856792158</v>
      </c>
      <c r="E2113" s="2">
        <f>MACD!F2113</f>
        <v>4.7722753413745857E-2</v>
      </c>
      <c r="F2113" s="2">
        <f>'Moving Avg'!D2113</f>
        <v>12.852740000000001</v>
      </c>
      <c r="G2113" s="2">
        <f>'Moving Avg'!F2113</f>
        <v>13.022614999999996</v>
      </c>
      <c r="H2113" s="2">
        <f>'Moving Avg'!G2113</f>
        <v>12.874885999999996</v>
      </c>
      <c r="I2113" s="2">
        <f>'Moving Avg'!H2113</f>
        <v>12.385914500000011</v>
      </c>
      <c r="J2113" s="5" t="str">
        <f>OBV!F2113</f>
        <v>BEARISH</v>
      </c>
      <c r="K2113" s="5" t="str">
        <f>OBV!G2113</f>
        <v>WEAK</v>
      </c>
      <c r="L2113" s="5" t="str">
        <f>OBV!H2113</f>
        <v>CONFIRMED BEARISH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0</v>
      </c>
      <c r="Q2113" s="8">
        <f t="shared" si="324"/>
        <v>16.25</v>
      </c>
      <c r="R2113" s="8">
        <f t="shared" si="325"/>
        <v>22.5</v>
      </c>
      <c r="S2113" s="8">
        <f t="shared" si="326"/>
        <v>16.25</v>
      </c>
      <c r="T2113" s="8">
        <f t="shared" si="327"/>
        <v>18.75</v>
      </c>
      <c r="U2113" s="7">
        <f t="shared" si="328"/>
        <v>18.333333333333332</v>
      </c>
      <c r="V2113" s="7">
        <f t="shared" si="329"/>
        <v>18.4375</v>
      </c>
    </row>
    <row r="2114" spans="1:22" ht="13.5" x14ac:dyDescent="0.25">
      <c r="A2114" s="3">
        <f>RSI!A2114</f>
        <v>45379</v>
      </c>
      <c r="B2114" s="2">
        <f>RSI!B2114</f>
        <v>13.062200000000001</v>
      </c>
      <c r="C2114" s="2">
        <f>RSI!I2114</f>
        <v>54.488161408252346</v>
      </c>
      <c r="D2114" s="2">
        <f>MACD!E2114</f>
        <v>9.6121736623938858E-2</v>
      </c>
      <c r="E2114" s="2">
        <f>MACD!F2114</f>
        <v>5.7402550055784457E-2</v>
      </c>
      <c r="F2114" s="2">
        <f>'Moving Avg'!D2114</f>
        <v>12.893600000000001</v>
      </c>
      <c r="G2114" s="2">
        <f>'Moving Avg'!F2114</f>
        <v>13.016655</v>
      </c>
      <c r="H2114" s="2">
        <f>'Moving Avg'!G2114</f>
        <v>12.868923999999994</v>
      </c>
      <c r="I2114" s="2">
        <f>'Moving Avg'!H2114</f>
        <v>12.396918500000009</v>
      </c>
      <c r="J2114" s="5" t="str">
        <f>OBV!F2114</f>
        <v>BEARISH</v>
      </c>
      <c r="K2114" s="5" t="str">
        <f>OBV!G2114</f>
        <v>WEAK</v>
      </c>
      <c r="L2114" s="5" t="str">
        <f>OBV!H2114</f>
        <v>BEARISH DIVERGENCE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0</v>
      </c>
      <c r="Q2114" s="8">
        <f t="shared" si="324"/>
        <v>16.25</v>
      </c>
      <c r="R2114" s="8">
        <f t="shared" si="325"/>
        <v>22.5</v>
      </c>
      <c r="S2114" s="8">
        <f t="shared" si="326"/>
        <v>16.25</v>
      </c>
      <c r="T2114" s="8">
        <f t="shared" si="327"/>
        <v>18.75</v>
      </c>
      <c r="U2114" s="7">
        <f t="shared" si="328"/>
        <v>18.333333333333332</v>
      </c>
      <c r="V2114" s="7">
        <f t="shared" si="329"/>
        <v>18.4375</v>
      </c>
    </row>
    <row r="2115" spans="1:22" ht="13.5" x14ac:dyDescent="0.25">
      <c r="A2115" s="3">
        <f>RSI!A2115</f>
        <v>45380</v>
      </c>
      <c r="B2115" s="2">
        <f>RSI!B2115</f>
        <v>12.857900000000001</v>
      </c>
      <c r="C2115" s="2">
        <f>RSI!I2115</f>
        <v>46.781885321920484</v>
      </c>
      <c r="D2115" s="2">
        <f>MACD!E2115</f>
        <v>0.10653219038151462</v>
      </c>
      <c r="E2115" s="2">
        <f>MACD!F2115</f>
        <v>6.7228478120930496E-2</v>
      </c>
      <c r="F2115" s="2">
        <f>'Moving Avg'!D2115</f>
        <v>12.910640000000001</v>
      </c>
      <c r="G2115" s="2">
        <f>'Moving Avg'!F2115</f>
        <v>13.00048</v>
      </c>
      <c r="H2115" s="2">
        <f>'Moving Avg'!G2115</f>
        <v>12.864155999999994</v>
      </c>
      <c r="I2115" s="2">
        <f>'Moving Avg'!H2115</f>
        <v>12.406901000000007</v>
      </c>
      <c r="J2115" s="5" t="str">
        <f>OBV!F2115</f>
        <v>BEARISH</v>
      </c>
      <c r="K2115" s="5" t="str">
        <f>OBV!G2115</f>
        <v>WEAK</v>
      </c>
      <c r="L2115" s="5" t="str">
        <f>OBV!H2115</f>
        <v>BEARISH DIVERGENCE</v>
      </c>
      <c r="M2115" s="7">
        <f t="shared" si="330"/>
        <v>25</v>
      </c>
      <c r="N2115" s="7">
        <f t="shared" si="331"/>
        <v>0</v>
      </c>
      <c r="O2115" s="7">
        <f t="shared" si="332"/>
        <v>50</v>
      </c>
      <c r="P2115" s="7">
        <f t="shared" si="333"/>
        <v>0</v>
      </c>
      <c r="Q2115" s="8">
        <f t="shared" ref="Q2115:Q2178" si="334">0.35*M2115+N2115*0.35+O2115*0.15+P2115*0.15</f>
        <v>16.25</v>
      </c>
      <c r="R2115" s="8">
        <f t="shared" ref="R2115:R2178" si="335">M2115*0.2+N2115*0.2+O2115*0.35+P2115*0.25</f>
        <v>22.5</v>
      </c>
      <c r="S2115" s="8">
        <f t="shared" ref="S2115:S2178" si="336">M2115*0.15+N2115*0.15+O2115*0.25+P2115*0.45</f>
        <v>16.25</v>
      </c>
      <c r="T2115" s="8">
        <f t="shared" ref="T2115:T2178" si="337">0.25*SUM(M2115:P2115)</f>
        <v>18.75</v>
      </c>
      <c r="U2115" s="7">
        <f t="shared" ref="U2115:U2178" si="338">SUM(Q2115:S2115)/3</f>
        <v>18.333333333333332</v>
      </c>
      <c r="V2115" s="7">
        <f t="shared" ref="V2115:V2178" si="339">SUM(Q2115:T2115)/4</f>
        <v>18.4375</v>
      </c>
    </row>
    <row r="2116" spans="1:22" ht="13.5" x14ac:dyDescent="0.25">
      <c r="A2116" s="3">
        <f>RSI!A2116</f>
        <v>45383</v>
      </c>
      <c r="B2116" s="2">
        <f>RSI!B2116</f>
        <v>12.857900000000001</v>
      </c>
      <c r="C2116" s="2">
        <f>RSI!I2116</f>
        <v>46.781885321920484</v>
      </c>
      <c r="D2116" s="2">
        <f>MACD!E2116</f>
        <v>0.10936109642655012</v>
      </c>
      <c r="E2116" s="2">
        <f>MACD!F2116</f>
        <v>7.5655001782054421E-2</v>
      </c>
      <c r="F2116" s="2">
        <f>'Moving Avg'!D2116</f>
        <v>12.927680000000001</v>
      </c>
      <c r="G2116" s="2">
        <f>'Moving Avg'!F2116</f>
        <v>12.988560000000001</v>
      </c>
      <c r="H2116" s="2">
        <f>'Moving Avg'!G2116</f>
        <v>12.871139999999995</v>
      </c>
      <c r="I2116" s="2">
        <f>'Moving Avg'!H2116</f>
        <v>12.416883500000008</v>
      </c>
      <c r="J2116" s="5" t="str">
        <f>OBV!F2116</f>
        <v>BEARISH</v>
      </c>
      <c r="K2116" s="5" t="str">
        <f>OBV!G2116</f>
        <v>WEAK</v>
      </c>
      <c r="L2116" s="5" t="str">
        <f>OBV!H2116</f>
        <v>BEARISH DIVERGENCE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0</v>
      </c>
      <c r="Q2116" s="8">
        <f t="shared" si="334"/>
        <v>16.25</v>
      </c>
      <c r="R2116" s="8">
        <f t="shared" si="335"/>
        <v>22.5</v>
      </c>
      <c r="S2116" s="8">
        <f t="shared" si="336"/>
        <v>16.25</v>
      </c>
      <c r="T2116" s="8">
        <f t="shared" si="337"/>
        <v>18.75</v>
      </c>
      <c r="U2116" s="7">
        <f t="shared" si="338"/>
        <v>18.333333333333332</v>
      </c>
      <c r="V2116" s="7">
        <f t="shared" si="339"/>
        <v>18.4375</v>
      </c>
    </row>
    <row r="2117" spans="1:22" ht="13.5" x14ac:dyDescent="0.25">
      <c r="A2117" s="3">
        <f>RSI!A2117</f>
        <v>45384</v>
      </c>
      <c r="B2117" s="2">
        <f>RSI!B2117</f>
        <v>12.747199999999999</v>
      </c>
      <c r="C2117" s="2">
        <f>RSI!I2117</f>
        <v>42.963411719518177</v>
      </c>
      <c r="D2117" s="2">
        <f>MACD!E2117</f>
        <v>0.11391809009229981</v>
      </c>
      <c r="E2117" s="2">
        <f>MACD!F2117</f>
        <v>8.3307619444103503E-2</v>
      </c>
      <c r="F2117" s="2">
        <f>'Moving Avg'!D2117</f>
        <v>12.862979999999999</v>
      </c>
      <c r="G2117" s="2">
        <f>'Moving Avg'!F2117</f>
        <v>12.970255</v>
      </c>
      <c r="H2117" s="2">
        <f>'Moving Avg'!G2117</f>
        <v>12.876079999999995</v>
      </c>
      <c r="I2117" s="2">
        <f>'Moving Avg'!H2117</f>
        <v>12.423791000000008</v>
      </c>
      <c r="J2117" s="5" t="str">
        <f>OBV!F2117</f>
        <v>BEARISH</v>
      </c>
      <c r="K2117" s="5" t="str">
        <f>OBV!G2117</f>
        <v>WEAK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0</v>
      </c>
      <c r="Q2117" s="8">
        <f t="shared" si="334"/>
        <v>16.25</v>
      </c>
      <c r="R2117" s="8">
        <f t="shared" si="335"/>
        <v>22.5</v>
      </c>
      <c r="S2117" s="8">
        <f t="shared" si="336"/>
        <v>16.25</v>
      </c>
      <c r="T2117" s="8">
        <f t="shared" si="337"/>
        <v>18.75</v>
      </c>
      <c r="U2117" s="7">
        <f t="shared" si="338"/>
        <v>18.333333333333332</v>
      </c>
      <c r="V2117" s="7">
        <f t="shared" si="339"/>
        <v>18.4375</v>
      </c>
    </row>
    <row r="2118" spans="1:22" ht="13.5" x14ac:dyDescent="0.25">
      <c r="A2118" s="3">
        <f>RSI!A2118</f>
        <v>45385</v>
      </c>
      <c r="B2118" s="2">
        <f>RSI!B2118</f>
        <v>12.7727</v>
      </c>
      <c r="C2118" s="2">
        <f>RSI!I2118</f>
        <v>44.095387045742171</v>
      </c>
      <c r="D2118" s="2">
        <f>MACD!E2118</f>
        <v>0.11701809264988405</v>
      </c>
      <c r="E2118" s="2">
        <f>MACD!F2118</f>
        <v>9.0049714085259622E-2</v>
      </c>
      <c r="F2118" s="2">
        <f>'Moving Avg'!D2118</f>
        <v>12.859579999999999</v>
      </c>
      <c r="G2118" s="2">
        <f>'Moving Avg'!F2118</f>
        <v>12.953225</v>
      </c>
      <c r="H2118" s="2">
        <f>'Moving Avg'!G2118</f>
        <v>12.881187999999995</v>
      </c>
      <c r="I2118" s="2">
        <f>'Moving Avg'!H2118</f>
        <v>12.431136500000006</v>
      </c>
      <c r="J2118" s="5" t="str">
        <f>OBV!F2118</f>
        <v>BEARISH</v>
      </c>
      <c r="K2118" s="5" t="str">
        <f>OBV!G2118</f>
        <v>WEAK</v>
      </c>
      <c r="L2118" s="5" t="str">
        <f>OBV!H2118</f>
        <v>CONFIRMED BEARISH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0</v>
      </c>
      <c r="Q2118" s="8">
        <f t="shared" si="334"/>
        <v>16.25</v>
      </c>
      <c r="R2118" s="8">
        <f t="shared" si="335"/>
        <v>22.5</v>
      </c>
      <c r="S2118" s="8">
        <f t="shared" si="336"/>
        <v>16.25</v>
      </c>
      <c r="T2118" s="8">
        <f t="shared" si="337"/>
        <v>18.75</v>
      </c>
      <c r="U2118" s="7">
        <f t="shared" si="338"/>
        <v>18.333333333333332</v>
      </c>
      <c r="V2118" s="7">
        <f t="shared" si="339"/>
        <v>18.4375</v>
      </c>
    </row>
    <row r="2119" spans="1:22" ht="13.5" x14ac:dyDescent="0.25">
      <c r="A2119" s="3">
        <f>RSI!A2119</f>
        <v>45386</v>
      </c>
      <c r="B2119" s="2">
        <f>RSI!B2119</f>
        <v>12.747199999999999</v>
      </c>
      <c r="C2119" s="2">
        <f>RSI!I2119</f>
        <v>43.172652382933435</v>
      </c>
      <c r="D2119" s="2">
        <f>MACD!E2119</f>
        <v>0.10278227593403422</v>
      </c>
      <c r="E2119" s="2">
        <f>MACD!F2119</f>
        <v>9.2596226455014544E-2</v>
      </c>
      <c r="F2119" s="2">
        <f>'Moving Avg'!D2119</f>
        <v>12.796580000000001</v>
      </c>
      <c r="G2119" s="2">
        <f>'Moving Avg'!F2119</f>
        <v>12.93492</v>
      </c>
      <c r="H2119" s="2">
        <f>'Moving Avg'!G2119</f>
        <v>12.886127999999996</v>
      </c>
      <c r="I2119" s="2">
        <f>'Moving Avg'!H2119</f>
        <v>12.438354500000008</v>
      </c>
      <c r="J2119" s="5" t="str">
        <f>OBV!F2119</f>
        <v>BEARISH</v>
      </c>
      <c r="K2119" s="5" t="str">
        <f>OBV!G2119</f>
        <v>WEAK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0</v>
      </c>
      <c r="Q2119" s="8">
        <f t="shared" si="334"/>
        <v>16.25</v>
      </c>
      <c r="R2119" s="8">
        <f t="shared" si="335"/>
        <v>22.5</v>
      </c>
      <c r="S2119" s="8">
        <f t="shared" si="336"/>
        <v>16.25</v>
      </c>
      <c r="T2119" s="8">
        <f t="shared" si="337"/>
        <v>18.75</v>
      </c>
      <c r="U2119" s="7">
        <f t="shared" si="338"/>
        <v>18.333333333333332</v>
      </c>
      <c r="V2119" s="7">
        <f t="shared" si="339"/>
        <v>18.4375</v>
      </c>
    </row>
    <row r="2120" spans="1:22" ht="13.5" x14ac:dyDescent="0.25">
      <c r="A2120" s="3">
        <f>RSI!A2120</f>
        <v>45387</v>
      </c>
      <c r="B2120" s="2">
        <f>RSI!B2120</f>
        <v>13.0282</v>
      </c>
      <c r="C2120" s="2">
        <f>RSI!I2120</f>
        <v>54.477414321358026</v>
      </c>
      <c r="D2120" s="2">
        <f>MACD!E2120</f>
        <v>5.7796581630345401E-2</v>
      </c>
      <c r="E2120" s="2">
        <f>MACD!F2120</f>
        <v>8.5636297490080726E-2</v>
      </c>
      <c r="F2120" s="2">
        <f>'Moving Avg'!D2120</f>
        <v>12.830639999999999</v>
      </c>
      <c r="G2120" s="2">
        <f>'Moving Avg'!F2120</f>
        <v>12.932794999999999</v>
      </c>
      <c r="H2120" s="2">
        <f>'Moving Avg'!G2120</f>
        <v>12.895665999999997</v>
      </c>
      <c r="I2120" s="2">
        <f>'Moving Avg'!H2120</f>
        <v>12.447637000000009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  <c r="M2120" s="7">
        <f t="shared" si="330"/>
        <v>25</v>
      </c>
      <c r="N2120" s="7">
        <f t="shared" si="331"/>
        <v>100</v>
      </c>
      <c r="O2120" s="7">
        <f t="shared" si="332"/>
        <v>50</v>
      </c>
      <c r="P2120" s="7">
        <f t="shared" si="333"/>
        <v>16.5</v>
      </c>
      <c r="Q2120" s="8">
        <f t="shared" si="334"/>
        <v>53.725000000000001</v>
      </c>
      <c r="R2120" s="8">
        <f t="shared" si="335"/>
        <v>46.625</v>
      </c>
      <c r="S2120" s="8">
        <f t="shared" si="336"/>
        <v>38.674999999999997</v>
      </c>
      <c r="T2120" s="8">
        <f t="shared" si="337"/>
        <v>47.875</v>
      </c>
      <c r="U2120" s="7">
        <f t="shared" si="338"/>
        <v>46.341666666666661</v>
      </c>
      <c r="V2120" s="7">
        <f t="shared" si="339"/>
        <v>46.724999999999994</v>
      </c>
    </row>
    <row r="2121" spans="1:22" ht="13.5" x14ac:dyDescent="0.25">
      <c r="A2121" s="3">
        <f>RSI!A2121</f>
        <v>45390</v>
      </c>
      <c r="B2121" s="2">
        <f>RSI!B2121</f>
        <v>13.0282</v>
      </c>
      <c r="C2121" s="2">
        <f>RSI!I2121</f>
        <v>54.477414321358026</v>
      </c>
      <c r="D2121" s="2">
        <f>MACD!E2121</f>
        <v>1.8981048125969124E-2</v>
      </c>
      <c r="E2121" s="2">
        <f>MACD!F2121</f>
        <v>7.23052476172584E-2</v>
      </c>
      <c r="F2121" s="2">
        <f>'Moving Avg'!D2121</f>
        <v>12.864699999999999</v>
      </c>
      <c r="G2121" s="2">
        <f>'Moving Avg'!F2121</f>
        <v>12.930670000000001</v>
      </c>
      <c r="H2121" s="2">
        <f>'Moving Avg'!G2121</f>
        <v>12.900775999999997</v>
      </c>
      <c r="I2121" s="2">
        <f>'Moving Avg'!H2121</f>
        <v>12.455911000000009</v>
      </c>
      <c r="J2121" s="5" t="str">
        <f>OBV!F2121</f>
        <v>BEARISH</v>
      </c>
      <c r="K2121" s="5" t="str">
        <f>OBV!G2121</f>
        <v>NEUTRAL</v>
      </c>
      <c r="L2121" s="5" t="str">
        <f>OBV!H2121</f>
        <v>BEARISH DIVERGENCE</v>
      </c>
      <c r="M2121" s="7">
        <f t="shared" si="330"/>
        <v>25</v>
      </c>
      <c r="N2121" s="7">
        <f t="shared" si="331"/>
        <v>100</v>
      </c>
      <c r="O2121" s="7">
        <f t="shared" si="332"/>
        <v>50</v>
      </c>
      <c r="P2121" s="7">
        <f t="shared" si="333"/>
        <v>16.5</v>
      </c>
      <c r="Q2121" s="8">
        <f t="shared" si="334"/>
        <v>53.725000000000001</v>
      </c>
      <c r="R2121" s="8">
        <f t="shared" si="335"/>
        <v>46.625</v>
      </c>
      <c r="S2121" s="8">
        <f t="shared" si="336"/>
        <v>38.674999999999997</v>
      </c>
      <c r="T2121" s="8">
        <f t="shared" si="337"/>
        <v>47.875</v>
      </c>
      <c r="U2121" s="7">
        <f t="shared" si="338"/>
        <v>46.341666666666661</v>
      </c>
      <c r="V2121" s="7">
        <f t="shared" si="339"/>
        <v>46.724999999999994</v>
      </c>
    </row>
    <row r="2122" spans="1:22" ht="13.5" x14ac:dyDescent="0.25">
      <c r="A2122" s="3">
        <f>RSI!A2122</f>
        <v>45394</v>
      </c>
      <c r="B2122" s="2">
        <f>RSI!B2122</f>
        <v>13.113300000000001</v>
      </c>
      <c r="C2122" s="2">
        <f>RSI!I2122</f>
        <v>57.450395563331845</v>
      </c>
      <c r="D2122" s="2">
        <f>MACD!E2122</f>
        <v>2.4984478592612547E-2</v>
      </c>
      <c r="E2122" s="2">
        <f>MACD!F2122</f>
        <v>6.2841093812329232E-2</v>
      </c>
      <c r="F2122" s="2">
        <f>'Moving Avg'!D2122</f>
        <v>12.93792</v>
      </c>
      <c r="G2122" s="2">
        <f>'Moving Avg'!F2122</f>
        <v>12.9328</v>
      </c>
      <c r="H2122" s="2">
        <f>'Moving Avg'!G2122</f>
        <v>12.907587999999993</v>
      </c>
      <c r="I2122" s="2">
        <f>'Moving Avg'!H2122</f>
        <v>12.463485500000008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  <c r="M2122" s="7">
        <f t="shared" si="330"/>
        <v>25</v>
      </c>
      <c r="N2122" s="7">
        <f t="shared" si="331"/>
        <v>100</v>
      </c>
      <c r="O2122" s="7">
        <f t="shared" si="332"/>
        <v>50</v>
      </c>
      <c r="P2122" s="7">
        <f t="shared" si="333"/>
        <v>83.5</v>
      </c>
      <c r="Q2122" s="8">
        <f t="shared" si="334"/>
        <v>63.774999999999999</v>
      </c>
      <c r="R2122" s="8">
        <f t="shared" si="335"/>
        <v>63.375</v>
      </c>
      <c r="S2122" s="8">
        <f t="shared" si="336"/>
        <v>68.825000000000003</v>
      </c>
      <c r="T2122" s="8">
        <f t="shared" si="337"/>
        <v>64.625</v>
      </c>
      <c r="U2122" s="7">
        <f t="shared" si="338"/>
        <v>65.325000000000003</v>
      </c>
      <c r="V2122" s="7">
        <f t="shared" si="339"/>
        <v>65.150000000000006</v>
      </c>
    </row>
    <row r="2123" spans="1:22" ht="13.5" x14ac:dyDescent="0.25">
      <c r="A2123" s="3">
        <f>RSI!A2123</f>
        <v>45397</v>
      </c>
      <c r="B2123" s="2">
        <f>RSI!B2123</f>
        <v>13.104799999999999</v>
      </c>
      <c r="C2123" s="2">
        <f>RSI!I2123</f>
        <v>57.049628413390671</v>
      </c>
      <c r="D2123" s="2">
        <f>MACD!E2123</f>
        <v>-1.3683312108364376E-2</v>
      </c>
      <c r="E2123" s="2">
        <f>MACD!F2123</f>
        <v>4.7536212628190508E-2</v>
      </c>
      <c r="F2123" s="2">
        <f>'Moving Avg'!D2123</f>
        <v>13.004339999999999</v>
      </c>
      <c r="G2123" s="2">
        <f>'Moving Avg'!F2123</f>
        <v>12.934504999999998</v>
      </c>
      <c r="H2123" s="2">
        <f>'Moving Avg'!G2123</f>
        <v>12.914229999999993</v>
      </c>
      <c r="I2123" s="2">
        <f>'Moving Avg'!H2123</f>
        <v>12.470862000000009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  <c r="M2123" s="7">
        <f t="shared" si="330"/>
        <v>25</v>
      </c>
      <c r="N2123" s="7">
        <f t="shared" si="331"/>
        <v>100</v>
      </c>
      <c r="O2123" s="7">
        <f t="shared" si="332"/>
        <v>50</v>
      </c>
      <c r="P2123" s="7">
        <f t="shared" si="333"/>
        <v>16.5</v>
      </c>
      <c r="Q2123" s="8">
        <f t="shared" si="334"/>
        <v>53.725000000000001</v>
      </c>
      <c r="R2123" s="8">
        <f t="shared" si="335"/>
        <v>46.625</v>
      </c>
      <c r="S2123" s="8">
        <f t="shared" si="336"/>
        <v>38.674999999999997</v>
      </c>
      <c r="T2123" s="8">
        <f t="shared" si="337"/>
        <v>47.875</v>
      </c>
      <c r="U2123" s="7">
        <f t="shared" si="338"/>
        <v>46.341666666666661</v>
      </c>
      <c r="V2123" s="7">
        <f t="shared" si="339"/>
        <v>46.724999999999994</v>
      </c>
    </row>
    <row r="2124" spans="1:22" ht="13.5" x14ac:dyDescent="0.25">
      <c r="A2124" s="3">
        <f>RSI!A2124</f>
        <v>45398</v>
      </c>
      <c r="B2124" s="2">
        <f>RSI!B2124</f>
        <v>13.104799999999999</v>
      </c>
      <c r="C2124" s="2">
        <f>RSI!I2124</f>
        <v>57.049628413390664</v>
      </c>
      <c r="D2124" s="2">
        <f>MACD!E2124</f>
        <v>-5.4904608101740138E-3</v>
      </c>
      <c r="E2124" s="2">
        <f>MACD!F2124</f>
        <v>3.6930877940517602E-2</v>
      </c>
      <c r="F2124" s="2">
        <f>'Moving Avg'!D2124</f>
        <v>13.07586</v>
      </c>
      <c r="G2124" s="2">
        <f>'Moving Avg'!F2124</f>
        <v>12.937909999999999</v>
      </c>
      <c r="H2124" s="2">
        <f>'Moving Avg'!G2124</f>
        <v>12.920871999999992</v>
      </c>
      <c r="I2124" s="2">
        <f>'Moving Avg'!H2124</f>
        <v>12.477463000000007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  <c r="M2124" s="7">
        <f t="shared" si="330"/>
        <v>25</v>
      </c>
      <c r="N2124" s="7">
        <f t="shared" si="331"/>
        <v>100</v>
      </c>
      <c r="O2124" s="7">
        <f t="shared" si="332"/>
        <v>50</v>
      </c>
      <c r="P2124" s="7">
        <f t="shared" si="333"/>
        <v>16.5</v>
      </c>
      <c r="Q2124" s="8">
        <f t="shared" si="334"/>
        <v>53.725000000000001</v>
      </c>
      <c r="R2124" s="8">
        <f t="shared" si="335"/>
        <v>46.625</v>
      </c>
      <c r="S2124" s="8">
        <f t="shared" si="336"/>
        <v>38.674999999999997</v>
      </c>
      <c r="T2124" s="8">
        <f t="shared" si="337"/>
        <v>47.875</v>
      </c>
      <c r="U2124" s="7">
        <f t="shared" si="338"/>
        <v>46.341666666666661</v>
      </c>
      <c r="V2124" s="7">
        <f t="shared" si="339"/>
        <v>46.724999999999994</v>
      </c>
    </row>
    <row r="2125" spans="1:22" ht="13.5" x14ac:dyDescent="0.25">
      <c r="A2125" s="3">
        <f>RSI!A2125</f>
        <v>45399</v>
      </c>
      <c r="B2125" s="2">
        <f>RSI!B2125</f>
        <v>13.0282</v>
      </c>
      <c r="C2125" s="2">
        <f>RSI!I2125</f>
        <v>53.172872767687231</v>
      </c>
      <c r="D2125" s="2">
        <f>MACD!E2125</f>
        <v>-2.5251156108625494E-2</v>
      </c>
      <c r="E2125" s="2">
        <f>MACD!F2125</f>
        <v>2.4494471130688984E-2</v>
      </c>
      <c r="F2125" s="2">
        <f>'Moving Avg'!D2125</f>
        <v>13.07586</v>
      </c>
      <c r="G2125" s="2">
        <f>'Moving Avg'!F2125</f>
        <v>12.935785000000001</v>
      </c>
      <c r="H2125" s="2">
        <f>'Moving Avg'!G2125</f>
        <v>12.925981999999992</v>
      </c>
      <c r="I2125" s="2">
        <f>'Moving Avg'!H2125</f>
        <v>12.483719500000008</v>
      </c>
      <c r="J2125" s="5" t="str">
        <f>OBV!F2125</f>
        <v>BEARISH</v>
      </c>
      <c r="K2125" s="5" t="str">
        <f>OBV!G2125</f>
        <v>WEAK</v>
      </c>
      <c r="L2125" s="5" t="str">
        <f>OBV!H2125</f>
        <v>NEUTRAL</v>
      </c>
      <c r="M2125" s="7">
        <f t="shared" si="330"/>
        <v>25</v>
      </c>
      <c r="N2125" s="7">
        <f t="shared" si="331"/>
        <v>100</v>
      </c>
      <c r="O2125" s="7">
        <f t="shared" si="332"/>
        <v>50</v>
      </c>
      <c r="P2125" s="7">
        <f t="shared" si="333"/>
        <v>0</v>
      </c>
      <c r="Q2125" s="8">
        <f t="shared" si="334"/>
        <v>51.25</v>
      </c>
      <c r="R2125" s="8">
        <f t="shared" si="335"/>
        <v>42.5</v>
      </c>
      <c r="S2125" s="8">
        <f t="shared" si="336"/>
        <v>31.25</v>
      </c>
      <c r="T2125" s="8">
        <f t="shared" si="337"/>
        <v>43.75</v>
      </c>
      <c r="U2125" s="7">
        <f t="shared" si="338"/>
        <v>41.666666666666664</v>
      </c>
      <c r="V2125" s="7">
        <f t="shared" si="339"/>
        <v>42.1875</v>
      </c>
    </row>
    <row r="2126" spans="1:22" ht="13.5" x14ac:dyDescent="0.25">
      <c r="A2126" s="3">
        <f>RSI!A2126</f>
        <v>45400</v>
      </c>
      <c r="B2126" s="2">
        <f>RSI!B2126</f>
        <v>13.113300000000001</v>
      </c>
      <c r="C2126" s="2">
        <f>RSI!I2126</f>
        <v>56.693755835720864</v>
      </c>
      <c r="D2126" s="2">
        <f>MACD!E2126</f>
        <v>-4.8689864321275422E-2</v>
      </c>
      <c r="E2126" s="2">
        <f>MACD!F2126</f>
        <v>9.8576040402961022E-3</v>
      </c>
      <c r="F2126" s="2">
        <f>'Moving Avg'!D2126</f>
        <v>13.092879999999999</v>
      </c>
      <c r="G2126" s="2">
        <f>'Moving Avg'!F2126</f>
        <v>12.940040000000002</v>
      </c>
      <c r="H2126" s="2">
        <f>'Moving Avg'!G2126</f>
        <v>12.932793999999992</v>
      </c>
      <c r="I2126" s="2">
        <f>'Moving Avg'!H2126</f>
        <v>12.491449000000006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  <c r="M2126" s="7">
        <f t="shared" si="330"/>
        <v>25</v>
      </c>
      <c r="N2126" s="7">
        <f t="shared" si="331"/>
        <v>100</v>
      </c>
      <c r="O2126" s="7">
        <f t="shared" si="332"/>
        <v>50</v>
      </c>
      <c r="P2126" s="7">
        <f t="shared" si="333"/>
        <v>100</v>
      </c>
      <c r="Q2126" s="8">
        <f t="shared" si="334"/>
        <v>66.25</v>
      </c>
      <c r="R2126" s="8">
        <f t="shared" si="335"/>
        <v>67.5</v>
      </c>
      <c r="S2126" s="8">
        <f t="shared" si="336"/>
        <v>76.25</v>
      </c>
      <c r="T2126" s="8">
        <f t="shared" si="337"/>
        <v>68.75</v>
      </c>
      <c r="U2126" s="7">
        <f t="shared" si="338"/>
        <v>70</v>
      </c>
      <c r="V2126" s="7">
        <f t="shared" si="339"/>
        <v>69.6875</v>
      </c>
    </row>
    <row r="2127" spans="1:22" ht="13.5" x14ac:dyDescent="0.25">
      <c r="A2127" s="3">
        <f>RSI!A2127</f>
        <v>45401</v>
      </c>
      <c r="B2127" s="2">
        <f>RSI!B2127</f>
        <v>13.113300000000001</v>
      </c>
      <c r="C2127" s="2">
        <f>RSI!I2127</f>
        <v>56.693755835720864</v>
      </c>
      <c r="D2127" s="2">
        <f>MACD!E2127</f>
        <v>-8.6439964894477583E-2</v>
      </c>
      <c r="E2127" s="2">
        <f>MACD!F2127</f>
        <v>-9.4019097466586359E-3</v>
      </c>
      <c r="F2127" s="2">
        <f>'Moving Avg'!D2127</f>
        <v>13.092879999999999</v>
      </c>
      <c r="G2127" s="2">
        <f>'Moving Avg'!F2127</f>
        <v>12.946425</v>
      </c>
      <c r="H2127" s="2">
        <f>'Moving Avg'!G2127</f>
        <v>12.936369999999993</v>
      </c>
      <c r="I2127" s="2">
        <f>'Moving Avg'!H2127</f>
        <v>12.499178500000005</v>
      </c>
      <c r="J2127" s="5" t="str">
        <f>OBV!F2127</f>
        <v>BULLISH</v>
      </c>
      <c r="K2127" s="5" t="str">
        <f>OBV!G2127</f>
        <v>STRONG</v>
      </c>
      <c r="L2127" s="5" t="str">
        <f>OBV!H2127</f>
        <v>NEUTRAL</v>
      </c>
      <c r="M2127" s="7">
        <f t="shared" si="330"/>
        <v>25</v>
      </c>
      <c r="N2127" s="7">
        <f t="shared" si="331"/>
        <v>100</v>
      </c>
      <c r="O2127" s="7">
        <f t="shared" si="332"/>
        <v>50</v>
      </c>
      <c r="P2127" s="7">
        <f t="shared" si="333"/>
        <v>66</v>
      </c>
      <c r="Q2127" s="8">
        <f t="shared" si="334"/>
        <v>61.15</v>
      </c>
      <c r="R2127" s="8">
        <f t="shared" si="335"/>
        <v>59</v>
      </c>
      <c r="S2127" s="8">
        <f t="shared" si="336"/>
        <v>60.95</v>
      </c>
      <c r="T2127" s="8">
        <f t="shared" si="337"/>
        <v>60.25</v>
      </c>
      <c r="U2127" s="7">
        <f t="shared" si="338"/>
        <v>60.366666666666674</v>
      </c>
      <c r="V2127" s="7">
        <f t="shared" si="339"/>
        <v>60.337500000000006</v>
      </c>
    </row>
    <row r="2128" spans="1:22" ht="13.5" x14ac:dyDescent="0.25">
      <c r="A2128" s="3">
        <f>RSI!A2128</f>
        <v>45404</v>
      </c>
      <c r="B2128" s="2">
        <f>RSI!B2128</f>
        <v>12.849299999999999</v>
      </c>
      <c r="C2128" s="2">
        <f>RSI!I2128</f>
        <v>44.62251610147441</v>
      </c>
      <c r="D2128" s="2">
        <f>MACD!E2128</f>
        <v>-9.5724630985793979E-2</v>
      </c>
      <c r="E2128" s="2">
        <f>MACD!F2128</f>
        <v>-2.6666453994485705E-2</v>
      </c>
      <c r="F2128" s="2">
        <f>'Moving Avg'!D2128</f>
        <v>13.041779999999999</v>
      </c>
      <c r="G2128" s="2">
        <f>'Moving Avg'!F2128</f>
        <v>12.939610000000002</v>
      </c>
      <c r="H2128" s="2">
        <f>'Moving Avg'!G2128</f>
        <v>12.937901999999992</v>
      </c>
      <c r="I2128" s="2">
        <f>'Moving Avg'!H2128</f>
        <v>12.505277500000004</v>
      </c>
      <c r="J2128" s="5" t="str">
        <f>OBV!F2128</f>
        <v>BULLISH</v>
      </c>
      <c r="K2128" s="5" t="str">
        <f>OBV!G2128</f>
        <v>STRONG</v>
      </c>
      <c r="L2128" s="5" t="str">
        <f>OBV!H2128</f>
        <v>BULLISH DIVERGENCE</v>
      </c>
      <c r="M2128" s="7">
        <f t="shared" si="330"/>
        <v>25</v>
      </c>
      <c r="N2128" s="7">
        <f t="shared" si="331"/>
        <v>100</v>
      </c>
      <c r="O2128" s="7">
        <f t="shared" si="332"/>
        <v>50</v>
      </c>
      <c r="P2128" s="7">
        <f t="shared" si="333"/>
        <v>83</v>
      </c>
      <c r="Q2128" s="8">
        <f t="shared" si="334"/>
        <v>63.7</v>
      </c>
      <c r="R2128" s="8">
        <f t="shared" si="335"/>
        <v>63.25</v>
      </c>
      <c r="S2128" s="8">
        <f t="shared" si="336"/>
        <v>68.599999999999994</v>
      </c>
      <c r="T2128" s="8">
        <f t="shared" si="337"/>
        <v>64.5</v>
      </c>
      <c r="U2128" s="7">
        <f t="shared" si="338"/>
        <v>65.183333333333337</v>
      </c>
      <c r="V2128" s="7">
        <f t="shared" si="339"/>
        <v>65.012500000000003</v>
      </c>
    </row>
    <row r="2129" spans="1:22" ht="13.5" x14ac:dyDescent="0.25">
      <c r="A2129" s="3">
        <f>RSI!A2129</f>
        <v>45405</v>
      </c>
      <c r="B2129" s="2">
        <f>RSI!B2129</f>
        <v>12.849299999999999</v>
      </c>
      <c r="C2129" s="2">
        <f>RSI!I2129</f>
        <v>44.62251610147441</v>
      </c>
      <c r="D2129" s="2">
        <f>MACD!E2129</f>
        <v>-0.10670407443642027</v>
      </c>
      <c r="E2129" s="2">
        <f>MACD!F2129</f>
        <v>-4.267397808287262E-2</v>
      </c>
      <c r="F2129" s="2">
        <f>'Moving Avg'!D2129</f>
        <v>12.990680000000001</v>
      </c>
      <c r="G2129" s="2">
        <f>'Moving Avg'!F2129</f>
        <v>12.939180000000004</v>
      </c>
      <c r="H2129" s="2">
        <f>'Moving Avg'!G2129</f>
        <v>12.941135999999993</v>
      </c>
      <c r="I2129" s="2">
        <f>'Moving Avg'!H2129</f>
        <v>12.511726000000003</v>
      </c>
      <c r="J2129" s="5" t="str">
        <f>OBV!F2129</f>
        <v>BULLISH</v>
      </c>
      <c r="K2129" s="5" t="str">
        <f>OBV!G2129</f>
        <v>STRONG</v>
      </c>
      <c r="L2129" s="5" t="str">
        <f>OBV!H2129</f>
        <v>BULLISH DIVERGENCE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83</v>
      </c>
      <c r="Q2129" s="8">
        <f t="shared" si="334"/>
        <v>63.7</v>
      </c>
      <c r="R2129" s="8">
        <f t="shared" si="335"/>
        <v>63.25</v>
      </c>
      <c r="S2129" s="8">
        <f t="shared" si="336"/>
        <v>68.599999999999994</v>
      </c>
      <c r="T2129" s="8">
        <f t="shared" si="337"/>
        <v>64.5</v>
      </c>
      <c r="U2129" s="7">
        <f t="shared" si="338"/>
        <v>65.183333333333337</v>
      </c>
      <c r="V2129" s="7">
        <f t="shared" si="339"/>
        <v>65.012500000000003</v>
      </c>
    </row>
    <row r="2130" spans="1:22" ht="13.5" x14ac:dyDescent="0.25">
      <c r="A2130" s="3">
        <f>RSI!A2130</f>
        <v>45406</v>
      </c>
      <c r="B2130" s="2">
        <f>RSI!B2130</f>
        <v>12.7727</v>
      </c>
      <c r="C2130" s="2">
        <f>RSI!I2130</f>
        <v>41.63911051106615</v>
      </c>
      <c r="D2130" s="2">
        <f>MACD!E2130</f>
        <v>-6.6348891106438046E-2</v>
      </c>
      <c r="E2130" s="2">
        <f>MACD!F2130</f>
        <v>-4.7408960687585704E-2</v>
      </c>
      <c r="F2130" s="2">
        <f>'Moving Avg'!D2130</f>
        <v>12.939580000000001</v>
      </c>
      <c r="G2130" s="2">
        <f>'Moving Avg'!F2130</f>
        <v>12.939180000000002</v>
      </c>
      <c r="H2130" s="2">
        <f>'Moving Avg'!G2130</f>
        <v>12.942837999999993</v>
      </c>
      <c r="I2130" s="2">
        <f>'Moving Avg'!H2130</f>
        <v>12.517597500000004</v>
      </c>
      <c r="J2130" s="5" t="str">
        <f>OBV!F2130</f>
        <v>BULLISH</v>
      </c>
      <c r="K2130" s="5" t="str">
        <f>OBV!G2130</f>
        <v>STRONG</v>
      </c>
      <c r="L2130" s="5" t="str">
        <f>OBV!H2130</f>
        <v>BULLISH DIVERGENCE</v>
      </c>
      <c r="M2130" s="7">
        <f t="shared" si="330"/>
        <v>25</v>
      </c>
      <c r="N2130" s="7">
        <f t="shared" si="331"/>
        <v>45</v>
      </c>
      <c r="O2130" s="7">
        <f t="shared" si="332"/>
        <v>50</v>
      </c>
      <c r="P2130" s="7">
        <f t="shared" si="333"/>
        <v>83</v>
      </c>
      <c r="Q2130" s="8">
        <f t="shared" si="334"/>
        <v>44.45</v>
      </c>
      <c r="R2130" s="8">
        <f t="shared" si="335"/>
        <v>52.25</v>
      </c>
      <c r="S2130" s="8">
        <f t="shared" si="336"/>
        <v>60.35</v>
      </c>
      <c r="T2130" s="8">
        <f t="shared" si="337"/>
        <v>50.75</v>
      </c>
      <c r="U2130" s="7">
        <f t="shared" si="338"/>
        <v>52.35</v>
      </c>
      <c r="V2130" s="7">
        <f t="shared" si="339"/>
        <v>51.95</v>
      </c>
    </row>
    <row r="2131" spans="1:22" ht="13.5" x14ac:dyDescent="0.25">
      <c r="A2131" s="3">
        <f>RSI!A2131</f>
        <v>45407</v>
      </c>
      <c r="B2131" s="2">
        <f>RSI!B2131</f>
        <v>12.7727</v>
      </c>
      <c r="C2131" s="2">
        <f>RSI!I2131</f>
        <v>41.63911051106615</v>
      </c>
      <c r="D2131" s="2">
        <f>MACD!E2131</f>
        <v>-3.10637885988303E-2</v>
      </c>
      <c r="E2131" s="2">
        <f>MACD!F2131</f>
        <v>-4.4139926269834623E-2</v>
      </c>
      <c r="F2131" s="2">
        <f>'Moving Avg'!D2131</f>
        <v>12.871460000000003</v>
      </c>
      <c r="G2131" s="2">
        <f>'Moving Avg'!F2131</f>
        <v>12.939180000000002</v>
      </c>
      <c r="H2131" s="2">
        <f>'Moving Avg'!G2131</f>
        <v>12.944711999999996</v>
      </c>
      <c r="I2131" s="2">
        <f>'Moving Avg'!H2131</f>
        <v>12.523469000000002</v>
      </c>
      <c r="J2131" s="5" t="str">
        <f>OBV!F2131</f>
        <v>BEARISH</v>
      </c>
      <c r="K2131" s="5" t="str">
        <f>OBV!G2131</f>
        <v>WEAK</v>
      </c>
      <c r="L2131" s="5" t="str">
        <f>OBV!H2131</f>
        <v>CONFIRMED BEARISH</v>
      </c>
      <c r="M2131" s="7">
        <f t="shared" si="330"/>
        <v>25</v>
      </c>
      <c r="N2131" s="7">
        <f t="shared" si="331"/>
        <v>0</v>
      </c>
      <c r="O2131" s="7">
        <f t="shared" si="332"/>
        <v>50</v>
      </c>
      <c r="P2131" s="7">
        <f t="shared" si="333"/>
        <v>0</v>
      </c>
      <c r="Q2131" s="8">
        <f t="shared" si="334"/>
        <v>16.25</v>
      </c>
      <c r="R2131" s="8">
        <f t="shared" si="335"/>
        <v>22.5</v>
      </c>
      <c r="S2131" s="8">
        <f t="shared" si="336"/>
        <v>16.25</v>
      </c>
      <c r="T2131" s="8">
        <f t="shared" si="337"/>
        <v>18.75</v>
      </c>
      <c r="U2131" s="7">
        <f t="shared" si="338"/>
        <v>18.333333333333332</v>
      </c>
      <c r="V2131" s="7">
        <f t="shared" si="339"/>
        <v>18.4375</v>
      </c>
    </row>
    <row r="2132" spans="1:22" ht="13.5" x14ac:dyDescent="0.25">
      <c r="A2132" s="3">
        <f>RSI!A2132</f>
        <v>45408</v>
      </c>
      <c r="B2132" s="2">
        <f>RSI!B2132</f>
        <v>12.7727</v>
      </c>
      <c r="C2132" s="2">
        <f>RSI!I2132</f>
        <v>41.63911051106615</v>
      </c>
      <c r="D2132" s="2">
        <f>MACD!E2132</f>
        <v>1.2939226626205169E-2</v>
      </c>
      <c r="E2132" s="2">
        <f>MACD!F2132</f>
        <v>-3.2724095690626669E-2</v>
      </c>
      <c r="F2132" s="2">
        <f>'Moving Avg'!D2132</f>
        <v>12.80334</v>
      </c>
      <c r="G2132" s="2">
        <f>'Moving Avg'!F2132</f>
        <v>12.924280000000001</v>
      </c>
      <c r="H2132" s="2">
        <f>'Moving Avg'!G2132</f>
        <v>12.947777999999994</v>
      </c>
      <c r="I2132" s="2">
        <f>'Moving Avg'!H2132</f>
        <v>12.530504000000001</v>
      </c>
      <c r="J2132" s="5" t="str">
        <f>OBV!F2132</f>
        <v>BEARISH</v>
      </c>
      <c r="K2132" s="5" t="str">
        <f>OBV!G2132</f>
        <v>WEAK</v>
      </c>
      <c r="L2132" s="5" t="str">
        <f>OBV!H2132</f>
        <v>CONFIRMED BEARISH</v>
      </c>
      <c r="M2132" s="7">
        <f t="shared" si="330"/>
        <v>25</v>
      </c>
      <c r="N2132" s="7">
        <f t="shared" si="331"/>
        <v>0</v>
      </c>
      <c r="O2132" s="7">
        <f t="shared" si="332"/>
        <v>50</v>
      </c>
      <c r="P2132" s="7">
        <f t="shared" si="333"/>
        <v>0</v>
      </c>
      <c r="Q2132" s="8">
        <f t="shared" si="334"/>
        <v>16.25</v>
      </c>
      <c r="R2132" s="8">
        <f t="shared" si="335"/>
        <v>22.5</v>
      </c>
      <c r="S2132" s="8">
        <f t="shared" si="336"/>
        <v>16.25</v>
      </c>
      <c r="T2132" s="8">
        <f t="shared" si="337"/>
        <v>18.75</v>
      </c>
      <c r="U2132" s="7">
        <f t="shared" si="338"/>
        <v>18.333333333333332</v>
      </c>
      <c r="V2132" s="7">
        <f t="shared" si="339"/>
        <v>18.4375</v>
      </c>
    </row>
    <row r="2133" spans="1:22" ht="13.5" x14ac:dyDescent="0.25">
      <c r="A2133" s="3">
        <f>RSI!A2133</f>
        <v>45411</v>
      </c>
      <c r="B2133" s="2">
        <f>RSI!B2133</f>
        <v>13.019600000000001</v>
      </c>
      <c r="C2133" s="2">
        <f>RSI!I2133</f>
        <v>54.01599658486203</v>
      </c>
      <c r="D2133" s="2">
        <f>MACD!E2133</f>
        <v>3.1551968165750566E-2</v>
      </c>
      <c r="E2133" s="2">
        <f>MACD!F2133</f>
        <v>-1.9868882919351225E-2</v>
      </c>
      <c r="F2133" s="2">
        <f>'Moving Avg'!D2133</f>
        <v>12.837399999999999</v>
      </c>
      <c r="G2133" s="2">
        <f>'Moving Avg'!F2133</f>
        <v>12.935775000000001</v>
      </c>
      <c r="H2133" s="2">
        <f>'Moving Avg'!G2133</f>
        <v>12.955781999999992</v>
      </c>
      <c r="I2133" s="2">
        <f>'Moving Avg'!H2133</f>
        <v>12.538773500000001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0</v>
      </c>
      <c r="O2133" s="7">
        <f t="shared" si="332"/>
        <v>50</v>
      </c>
      <c r="P2133" s="7">
        <f t="shared" si="333"/>
        <v>83.5</v>
      </c>
      <c r="Q2133" s="8">
        <f t="shared" si="334"/>
        <v>28.774999999999999</v>
      </c>
      <c r="R2133" s="8">
        <f t="shared" si="335"/>
        <v>43.375</v>
      </c>
      <c r="S2133" s="8">
        <f t="shared" si="336"/>
        <v>53.825000000000003</v>
      </c>
      <c r="T2133" s="8">
        <f t="shared" si="337"/>
        <v>39.625</v>
      </c>
      <c r="U2133" s="7">
        <f t="shared" si="338"/>
        <v>41.991666666666667</v>
      </c>
      <c r="V2133" s="7">
        <f t="shared" si="339"/>
        <v>41.400000000000006</v>
      </c>
    </row>
    <row r="2134" spans="1:22" ht="13.5" x14ac:dyDescent="0.25">
      <c r="A2134" s="3">
        <f>RSI!A2134</f>
        <v>45412</v>
      </c>
      <c r="B2134" s="2">
        <f>RSI!B2134</f>
        <v>12.7387</v>
      </c>
      <c r="C2134" s="2">
        <f>RSI!I2134</f>
        <v>42.875307147330481</v>
      </c>
      <c r="D2134" s="2">
        <f>MACD!E2134</f>
        <v>6.7553381415640601E-2</v>
      </c>
      <c r="E2134" s="2">
        <f>MACD!F2134</f>
        <v>-2.384430052352858E-3</v>
      </c>
      <c r="F2134" s="2">
        <f>'Moving Avg'!D2134</f>
        <v>12.815279999999998</v>
      </c>
      <c r="G2134" s="2">
        <f>'Moving Avg'!F2134</f>
        <v>12.919599999999999</v>
      </c>
      <c r="H2134" s="2">
        <f>'Moving Avg'!G2134</f>
        <v>12.955953999999995</v>
      </c>
      <c r="I2134" s="2">
        <f>'Moving Avg'!H2134</f>
        <v>12.544862999999999</v>
      </c>
      <c r="J2134" s="5" t="str">
        <f>OBV!F2134</f>
        <v>BEARISH</v>
      </c>
      <c r="K2134" s="5" t="str">
        <f>OBV!G2134</f>
        <v>WEAK</v>
      </c>
      <c r="L2134" s="5" t="str">
        <f>OBV!H2134</f>
        <v>CONFIRMED BEARISH</v>
      </c>
      <c r="M2134" s="7">
        <f t="shared" si="330"/>
        <v>25</v>
      </c>
      <c r="N2134" s="7">
        <f t="shared" si="331"/>
        <v>0</v>
      </c>
      <c r="O2134" s="7">
        <f t="shared" si="332"/>
        <v>50</v>
      </c>
      <c r="P2134" s="7">
        <f t="shared" si="333"/>
        <v>0</v>
      </c>
      <c r="Q2134" s="8">
        <f t="shared" si="334"/>
        <v>16.25</v>
      </c>
      <c r="R2134" s="8">
        <f t="shared" si="335"/>
        <v>22.5</v>
      </c>
      <c r="S2134" s="8">
        <f t="shared" si="336"/>
        <v>16.25</v>
      </c>
      <c r="T2134" s="8">
        <f t="shared" si="337"/>
        <v>18.75</v>
      </c>
      <c r="U2134" s="7">
        <f t="shared" si="338"/>
        <v>18.333333333333332</v>
      </c>
      <c r="V2134" s="7">
        <f t="shared" si="339"/>
        <v>18.4375</v>
      </c>
    </row>
    <row r="2135" spans="1:22" ht="13.5" x14ac:dyDescent="0.25">
      <c r="A2135" s="3">
        <f>RSI!A2135</f>
        <v>45414</v>
      </c>
      <c r="B2135" s="2">
        <f>RSI!B2135</f>
        <v>12.747199999999999</v>
      </c>
      <c r="C2135" s="2">
        <f>RSI!I2135</f>
        <v>43.25668567997419</v>
      </c>
      <c r="D2135" s="2">
        <f>MACD!E2135</f>
        <v>8.6747612521216766E-2</v>
      </c>
      <c r="E2135" s="2">
        <f>MACD!F2135</f>
        <v>1.5441978462361068E-2</v>
      </c>
      <c r="F2135" s="2">
        <f>'Moving Avg'!D2135</f>
        <v>12.810179999999999</v>
      </c>
      <c r="G2135" s="2">
        <f>'Moving Avg'!F2135</f>
        <v>12.914064999999999</v>
      </c>
      <c r="H2135" s="2">
        <f>'Moving Avg'!G2135</f>
        <v>12.955443999999995</v>
      </c>
      <c r="I2135" s="2">
        <f>'Moving Avg'!H2135</f>
        <v>12.550994999999999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  <c r="M2135" s="7">
        <f t="shared" si="330"/>
        <v>25</v>
      </c>
      <c r="N2135" s="7">
        <f t="shared" si="331"/>
        <v>0</v>
      </c>
      <c r="O2135" s="7">
        <f t="shared" si="332"/>
        <v>50</v>
      </c>
      <c r="P2135" s="7">
        <f t="shared" si="333"/>
        <v>16.5</v>
      </c>
      <c r="Q2135" s="8">
        <f t="shared" si="334"/>
        <v>18.725000000000001</v>
      </c>
      <c r="R2135" s="8">
        <f t="shared" si="335"/>
        <v>26.625</v>
      </c>
      <c r="S2135" s="8">
        <f t="shared" si="336"/>
        <v>23.675000000000001</v>
      </c>
      <c r="T2135" s="8">
        <f t="shared" si="337"/>
        <v>22.875</v>
      </c>
      <c r="U2135" s="7">
        <f t="shared" si="338"/>
        <v>23.008333333333336</v>
      </c>
      <c r="V2135" s="7">
        <f t="shared" si="339"/>
        <v>22.975000000000001</v>
      </c>
    </row>
    <row r="2136" spans="1:22" ht="13.5" x14ac:dyDescent="0.25">
      <c r="A2136" s="3">
        <f>RSI!A2136</f>
        <v>45415</v>
      </c>
      <c r="B2136" s="2">
        <f>RSI!B2136</f>
        <v>12.747199999999999</v>
      </c>
      <c r="C2136" s="2">
        <f>RSI!I2136</f>
        <v>43.25668567997419</v>
      </c>
      <c r="D2136" s="2">
        <f>MACD!E2136</f>
        <v>0.11709183788859256</v>
      </c>
      <c r="E2136" s="2">
        <f>MACD!F2136</f>
        <v>3.577195034760737E-2</v>
      </c>
      <c r="F2136" s="2">
        <f>'Moving Avg'!D2136</f>
        <v>12.805079999999998</v>
      </c>
      <c r="G2136" s="2">
        <f>'Moving Avg'!F2136</f>
        <v>12.908529999999999</v>
      </c>
      <c r="H2136" s="2">
        <f>'Moving Avg'!G2136</f>
        <v>12.953229999999996</v>
      </c>
      <c r="I2136" s="2">
        <f>'Moving Avg'!H2136</f>
        <v>12.557320499999996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0</v>
      </c>
      <c r="O2136" s="7">
        <f t="shared" si="332"/>
        <v>50</v>
      </c>
      <c r="P2136" s="7">
        <f t="shared" si="333"/>
        <v>16.5</v>
      </c>
      <c r="Q2136" s="8">
        <f t="shared" si="334"/>
        <v>18.725000000000001</v>
      </c>
      <c r="R2136" s="8">
        <f t="shared" si="335"/>
        <v>26.625</v>
      </c>
      <c r="S2136" s="8">
        <f t="shared" si="336"/>
        <v>23.675000000000001</v>
      </c>
      <c r="T2136" s="8">
        <f t="shared" si="337"/>
        <v>22.875</v>
      </c>
      <c r="U2136" s="7">
        <f t="shared" si="338"/>
        <v>23.008333333333336</v>
      </c>
      <c r="V2136" s="7">
        <f t="shared" si="339"/>
        <v>22.975000000000001</v>
      </c>
    </row>
    <row r="2137" spans="1:22" ht="13.5" x14ac:dyDescent="0.25">
      <c r="A2137" s="3">
        <f>RSI!A2137</f>
        <v>45418</v>
      </c>
      <c r="B2137" s="2">
        <f>RSI!B2137</f>
        <v>12.7301</v>
      </c>
      <c r="C2137" s="2">
        <f>RSI!I2137</f>
        <v>42.593218604071197</v>
      </c>
      <c r="D2137" s="2">
        <f>MACD!E2137</f>
        <v>0.14497017015205316</v>
      </c>
      <c r="E2137" s="2">
        <f>MACD!F2137</f>
        <v>5.7611594308496536E-2</v>
      </c>
      <c r="F2137" s="2">
        <f>'Moving Avg'!D2137</f>
        <v>12.796559999999999</v>
      </c>
      <c r="G2137" s="2">
        <f>'Moving Avg'!F2137</f>
        <v>12.907674999999998</v>
      </c>
      <c r="H2137" s="2">
        <f>'Moving Avg'!G2137</f>
        <v>12.952377999999996</v>
      </c>
      <c r="I2137" s="2">
        <f>'Moving Avg'!H2137</f>
        <v>12.563172999999997</v>
      </c>
      <c r="J2137" s="5" t="str">
        <f>OBV!F2137</f>
        <v>BEARISH</v>
      </c>
      <c r="K2137" s="5" t="str">
        <f>OBV!G2137</f>
        <v>WEAK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50</v>
      </c>
      <c r="P2137" s="7">
        <f t="shared" si="333"/>
        <v>0</v>
      </c>
      <c r="Q2137" s="8">
        <f t="shared" si="334"/>
        <v>16.25</v>
      </c>
      <c r="R2137" s="8">
        <f t="shared" si="335"/>
        <v>22.5</v>
      </c>
      <c r="S2137" s="8">
        <f t="shared" si="336"/>
        <v>16.25</v>
      </c>
      <c r="T2137" s="8">
        <f t="shared" si="337"/>
        <v>18.75</v>
      </c>
      <c r="U2137" s="7">
        <f t="shared" si="338"/>
        <v>18.333333333333332</v>
      </c>
      <c r="V2137" s="7">
        <f t="shared" si="339"/>
        <v>18.4375</v>
      </c>
    </row>
    <row r="2138" spans="1:22" ht="13.5" x14ac:dyDescent="0.25">
      <c r="A2138" s="3">
        <f>RSI!A2138</f>
        <v>45419</v>
      </c>
      <c r="B2138" s="2">
        <f>RSI!B2138</f>
        <v>12.7301</v>
      </c>
      <c r="C2138" s="2">
        <f>RSI!I2138</f>
        <v>42.593218604071197</v>
      </c>
      <c r="D2138" s="2">
        <f>MACD!E2138</f>
        <v>0.12891165360459844</v>
      </c>
      <c r="E2138" s="2">
        <f>MACD!F2138</f>
        <v>7.1871606167716928E-2</v>
      </c>
      <c r="F2138" s="2">
        <f>'Moving Avg'!D2138</f>
        <v>12.738659999999999</v>
      </c>
      <c r="G2138" s="2">
        <f>'Moving Avg'!F2138</f>
        <v>12.905544999999998</v>
      </c>
      <c r="H2138" s="2">
        <f>'Moving Avg'!G2138</f>
        <v>12.951525999999996</v>
      </c>
      <c r="I2138" s="2">
        <f>'Moving Avg'!H2138</f>
        <v>12.567900499999999</v>
      </c>
      <c r="J2138" s="5" t="str">
        <f>OBV!F2138</f>
        <v>BEARISH</v>
      </c>
      <c r="K2138" s="5" t="str">
        <f>OBV!G2138</f>
        <v>WEAK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0</v>
      </c>
      <c r="Q2138" s="8">
        <f t="shared" si="334"/>
        <v>16.25</v>
      </c>
      <c r="R2138" s="8">
        <f t="shared" si="335"/>
        <v>22.5</v>
      </c>
      <c r="S2138" s="8">
        <f t="shared" si="336"/>
        <v>16.25</v>
      </c>
      <c r="T2138" s="8">
        <f t="shared" si="337"/>
        <v>18.75</v>
      </c>
      <c r="U2138" s="7">
        <f t="shared" si="338"/>
        <v>18.333333333333332</v>
      </c>
      <c r="V2138" s="7">
        <f t="shared" si="339"/>
        <v>18.4375</v>
      </c>
    </row>
    <row r="2139" spans="1:22" ht="13.5" x14ac:dyDescent="0.25">
      <c r="A2139" s="3">
        <f>RSI!A2139</f>
        <v>45420</v>
      </c>
      <c r="B2139" s="2">
        <f>RSI!B2139</f>
        <v>12.7301</v>
      </c>
      <c r="C2139" s="2">
        <f>RSI!I2139</f>
        <v>42.593218604071204</v>
      </c>
      <c r="D2139" s="2">
        <f>MACD!E2139</f>
        <v>0.11621952065596908</v>
      </c>
      <c r="E2139" s="2">
        <f>MACD!F2139</f>
        <v>8.0741189065367369E-2</v>
      </c>
      <c r="F2139" s="2">
        <f>'Moving Avg'!D2139</f>
        <v>12.736940000000001</v>
      </c>
      <c r="G2139" s="2">
        <f>'Moving Avg'!F2139</f>
        <v>12.904689999999997</v>
      </c>
      <c r="H2139" s="2">
        <f>'Moving Avg'!G2139</f>
        <v>12.948969999999997</v>
      </c>
      <c r="I2139" s="2">
        <f>'Moving Avg'!H2139</f>
        <v>12.573326</v>
      </c>
      <c r="J2139" s="5" t="str">
        <f>OBV!F2139</f>
        <v>BEARISH</v>
      </c>
      <c r="K2139" s="5" t="str">
        <f>OBV!G2139</f>
        <v>WEAK</v>
      </c>
      <c r="L2139" s="5" t="str">
        <f>OBV!H2139</f>
        <v>CONFIRMED BEARISH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0</v>
      </c>
      <c r="Q2139" s="8">
        <f t="shared" si="334"/>
        <v>16.25</v>
      </c>
      <c r="R2139" s="8">
        <f t="shared" si="335"/>
        <v>22.5</v>
      </c>
      <c r="S2139" s="8">
        <f t="shared" si="336"/>
        <v>16.25</v>
      </c>
      <c r="T2139" s="8">
        <f t="shared" si="337"/>
        <v>18.75</v>
      </c>
      <c r="U2139" s="7">
        <f t="shared" si="338"/>
        <v>18.333333333333332</v>
      </c>
      <c r="V2139" s="7">
        <f t="shared" si="339"/>
        <v>18.4375</v>
      </c>
    </row>
    <row r="2140" spans="1:22" ht="13.5" x14ac:dyDescent="0.25">
      <c r="A2140" s="3">
        <f>RSI!A2140</f>
        <v>45421</v>
      </c>
      <c r="B2140" s="2">
        <f>RSI!B2140</f>
        <v>12.7301</v>
      </c>
      <c r="C2140" s="2">
        <f>RSI!I2140</f>
        <v>42.593218604071204</v>
      </c>
      <c r="D2140" s="2">
        <f>MACD!E2140</f>
        <v>9.4524892042018749E-2</v>
      </c>
      <c r="E2140" s="2">
        <f>MACD!F2140</f>
        <v>8.3497929660697662E-2</v>
      </c>
      <c r="F2140" s="2">
        <f>'Moving Avg'!D2140</f>
        <v>12.73352</v>
      </c>
      <c r="G2140" s="2">
        <f>'Moving Avg'!F2140</f>
        <v>12.889784999999998</v>
      </c>
      <c r="H2140" s="2">
        <f>'Moving Avg'!G2140</f>
        <v>12.946413999999997</v>
      </c>
      <c r="I2140" s="2">
        <f>'Moving Avg'!H2140</f>
        <v>12.576901999999997</v>
      </c>
      <c r="J2140" s="5" t="str">
        <f>OBV!F2140</f>
        <v>BEARISH</v>
      </c>
      <c r="K2140" s="5" t="str">
        <f>OBV!G2140</f>
        <v>WEAK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0</v>
      </c>
      <c r="Q2140" s="8">
        <f t="shared" si="334"/>
        <v>16.25</v>
      </c>
      <c r="R2140" s="8">
        <f t="shared" si="335"/>
        <v>22.5</v>
      </c>
      <c r="S2140" s="8">
        <f t="shared" si="336"/>
        <v>16.25</v>
      </c>
      <c r="T2140" s="8">
        <f t="shared" si="337"/>
        <v>18.75</v>
      </c>
      <c r="U2140" s="7">
        <f t="shared" si="338"/>
        <v>18.333333333333332</v>
      </c>
      <c r="V2140" s="7">
        <f t="shared" si="339"/>
        <v>18.4375</v>
      </c>
    </row>
    <row r="2141" spans="1:22" ht="13.5" x14ac:dyDescent="0.25">
      <c r="A2141" s="3">
        <f>RSI!A2141</f>
        <v>45422</v>
      </c>
      <c r="B2141" s="2">
        <f>RSI!B2141</f>
        <v>12.6876</v>
      </c>
      <c r="C2141" s="2">
        <f>RSI!I2141</f>
        <v>40.515808688126278</v>
      </c>
      <c r="D2141" s="2">
        <f>MACD!E2141</f>
        <v>8.0084087378185842E-2</v>
      </c>
      <c r="E2141" s="2">
        <f>MACD!F2141</f>
        <v>8.2815161204195298E-2</v>
      </c>
      <c r="F2141" s="2">
        <f>'Moving Avg'!D2141</f>
        <v>12.7216</v>
      </c>
      <c r="G2141" s="2">
        <f>'Moving Avg'!F2141</f>
        <v>12.872754999999998</v>
      </c>
      <c r="H2141" s="2">
        <f>'Moving Avg'!G2141</f>
        <v>12.939601999999997</v>
      </c>
      <c r="I2141" s="2">
        <f>'Moving Avg'!H2141</f>
        <v>12.581627999999998</v>
      </c>
      <c r="J2141" s="5" t="str">
        <f>OBV!F2141</f>
        <v>BEARISH</v>
      </c>
      <c r="K2141" s="5" t="str">
        <f>OBV!G2141</f>
        <v>WEAK</v>
      </c>
      <c r="L2141" s="5" t="str">
        <f>OBV!H2141</f>
        <v>CONFIRMED BEARISH</v>
      </c>
      <c r="M2141" s="7">
        <f t="shared" si="330"/>
        <v>25</v>
      </c>
      <c r="N2141" s="7">
        <f t="shared" si="331"/>
        <v>45</v>
      </c>
      <c r="O2141" s="7">
        <f t="shared" si="332"/>
        <v>50</v>
      </c>
      <c r="P2141" s="7">
        <f t="shared" si="333"/>
        <v>0</v>
      </c>
      <c r="Q2141" s="8">
        <f t="shared" si="334"/>
        <v>32</v>
      </c>
      <c r="R2141" s="8">
        <f t="shared" si="335"/>
        <v>31.5</v>
      </c>
      <c r="S2141" s="8">
        <f t="shared" si="336"/>
        <v>23</v>
      </c>
      <c r="T2141" s="8">
        <f t="shared" si="337"/>
        <v>30</v>
      </c>
      <c r="U2141" s="7">
        <f t="shared" si="338"/>
        <v>28.833333333333332</v>
      </c>
      <c r="V2141" s="7">
        <f t="shared" si="339"/>
        <v>29.125</v>
      </c>
    </row>
    <row r="2142" spans="1:22" ht="13.5" x14ac:dyDescent="0.25">
      <c r="A2142" s="3">
        <f>RSI!A2142</f>
        <v>45425</v>
      </c>
      <c r="B2142" s="2">
        <f>RSI!B2142</f>
        <v>12.7216</v>
      </c>
      <c r="C2142" s="2">
        <f>RSI!I2142</f>
        <v>42.914541654457985</v>
      </c>
      <c r="D2142" s="2">
        <f>MACD!E2142</f>
        <v>6.6308709509051766E-2</v>
      </c>
      <c r="E2142" s="2">
        <f>MACD!F2142</f>
        <v>7.9513870865166592E-2</v>
      </c>
      <c r="F2142" s="2">
        <f>'Moving Avg'!D2142</f>
        <v>12.719899999999999</v>
      </c>
      <c r="G2142" s="2">
        <f>'Moving Avg'!F2142</f>
        <v>12.853169999999997</v>
      </c>
      <c r="H2142" s="2">
        <f>'Moving Avg'!G2142</f>
        <v>12.935173999999996</v>
      </c>
      <c r="I2142" s="2">
        <f>'Moving Avg'!H2142</f>
        <v>12.586055999999996</v>
      </c>
      <c r="J2142" s="5" t="str">
        <f>OBV!F2142</f>
        <v>BULLISH</v>
      </c>
      <c r="K2142" s="5" t="str">
        <f>OBV!G2142</f>
        <v>STRONG</v>
      </c>
      <c r="L2142" s="5" t="str">
        <f>OBV!H2142</f>
        <v>BULLISH DIVERGENCE</v>
      </c>
      <c r="M2142" s="7">
        <f t="shared" si="330"/>
        <v>25</v>
      </c>
      <c r="N2142" s="7">
        <f t="shared" si="331"/>
        <v>45</v>
      </c>
      <c r="O2142" s="7">
        <f t="shared" si="332"/>
        <v>50</v>
      </c>
      <c r="P2142" s="7">
        <f t="shared" si="333"/>
        <v>83</v>
      </c>
      <c r="Q2142" s="8">
        <f t="shared" si="334"/>
        <v>44.45</v>
      </c>
      <c r="R2142" s="8">
        <f t="shared" si="335"/>
        <v>52.25</v>
      </c>
      <c r="S2142" s="8">
        <f t="shared" si="336"/>
        <v>60.35</v>
      </c>
      <c r="T2142" s="8">
        <f t="shared" si="337"/>
        <v>50.75</v>
      </c>
      <c r="U2142" s="7">
        <f t="shared" si="338"/>
        <v>52.35</v>
      </c>
      <c r="V2142" s="7">
        <f t="shared" si="339"/>
        <v>51.95</v>
      </c>
    </row>
    <row r="2143" spans="1:22" ht="13.5" x14ac:dyDescent="0.25">
      <c r="A2143" s="3">
        <f>RSI!A2143</f>
        <v>45426</v>
      </c>
      <c r="B2143" s="2">
        <f>RSI!B2143</f>
        <v>12.7301</v>
      </c>
      <c r="C2143" s="2">
        <f>RSI!I2143</f>
        <v>43.527655121127722</v>
      </c>
      <c r="D2143" s="2">
        <f>MACD!E2143</f>
        <v>9.269770166845781E-2</v>
      </c>
      <c r="E2143" s="2">
        <f>MACD!F2143</f>
        <v>8.2150637025824841E-2</v>
      </c>
      <c r="F2143" s="2">
        <f>'Moving Avg'!D2143</f>
        <v>12.719900000000001</v>
      </c>
      <c r="G2143" s="2">
        <f>'Moving Avg'!F2143</f>
        <v>12.834434999999999</v>
      </c>
      <c r="H2143" s="2">
        <f>'Moving Avg'!G2143</f>
        <v>12.929211999999998</v>
      </c>
      <c r="I2143" s="2">
        <f>'Moving Avg'!H2143</f>
        <v>12.590951999999998</v>
      </c>
      <c r="J2143" s="5" t="str">
        <f>OBV!F2143</f>
        <v>BULLISH</v>
      </c>
      <c r="K2143" s="5" t="str">
        <f>OBV!G2143</f>
        <v>STRONG</v>
      </c>
      <c r="L2143" s="5" t="str">
        <f>OBV!H2143</f>
        <v>NEUTRAL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66</v>
      </c>
      <c r="Q2143" s="8">
        <f t="shared" si="334"/>
        <v>26.15</v>
      </c>
      <c r="R2143" s="8">
        <f t="shared" si="335"/>
        <v>39</v>
      </c>
      <c r="S2143" s="8">
        <f t="shared" si="336"/>
        <v>45.95</v>
      </c>
      <c r="T2143" s="8">
        <f t="shared" si="337"/>
        <v>35.25</v>
      </c>
      <c r="U2143" s="7">
        <f t="shared" si="338"/>
        <v>37.033333333333339</v>
      </c>
      <c r="V2143" s="7">
        <f t="shared" si="339"/>
        <v>36.587500000000006</v>
      </c>
    </row>
    <row r="2144" spans="1:22" ht="13.5" x14ac:dyDescent="0.25">
      <c r="A2144" s="3">
        <f>RSI!A2144</f>
        <v>45427</v>
      </c>
      <c r="B2144" s="2">
        <f>RSI!B2144</f>
        <v>12.7727</v>
      </c>
      <c r="C2144" s="2">
        <f>RSI!I2144</f>
        <v>46.621894273977539</v>
      </c>
      <c r="D2144" s="2">
        <f>MACD!E2144</f>
        <v>6.9244659039290113E-2</v>
      </c>
      <c r="E2144" s="2">
        <f>MACD!F2144</f>
        <v>7.9569441428517906E-2</v>
      </c>
      <c r="F2144" s="2">
        <f>'Moving Avg'!D2144</f>
        <v>12.72842</v>
      </c>
      <c r="G2144" s="2">
        <f>'Moving Avg'!F2144</f>
        <v>12.817829999999997</v>
      </c>
      <c r="H2144" s="2">
        <f>'Moving Avg'!G2144</f>
        <v>12.921038000000001</v>
      </c>
      <c r="I2144" s="2">
        <f>'Moving Avg'!H2144</f>
        <v>12.596060999999997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  <c r="M2144" s="7">
        <f t="shared" si="330"/>
        <v>25</v>
      </c>
      <c r="N2144" s="7">
        <f t="shared" si="331"/>
        <v>45</v>
      </c>
      <c r="O2144" s="7">
        <f t="shared" si="332"/>
        <v>50</v>
      </c>
      <c r="P2144" s="7">
        <f t="shared" si="333"/>
        <v>100</v>
      </c>
      <c r="Q2144" s="8">
        <f t="shared" si="334"/>
        <v>47</v>
      </c>
      <c r="R2144" s="8">
        <f t="shared" si="335"/>
        <v>56.5</v>
      </c>
      <c r="S2144" s="8">
        <f t="shared" si="336"/>
        <v>68</v>
      </c>
      <c r="T2144" s="8">
        <f t="shared" si="337"/>
        <v>55</v>
      </c>
      <c r="U2144" s="7">
        <f t="shared" si="338"/>
        <v>57.166666666666664</v>
      </c>
      <c r="V2144" s="7">
        <f t="shared" si="339"/>
        <v>56.625</v>
      </c>
    </row>
    <row r="2145" spans="1:22" ht="13.5" x14ac:dyDescent="0.25">
      <c r="A2145" s="3">
        <f>RSI!A2145</f>
        <v>45428</v>
      </c>
      <c r="B2145" s="2">
        <f>RSI!B2145</f>
        <v>13.0282</v>
      </c>
      <c r="C2145" s="2">
        <f>RSI!I2145</f>
        <v>60.574640774470396</v>
      </c>
      <c r="D2145" s="2">
        <f>MACD!E2145</f>
        <v>3.2074957161292161E-2</v>
      </c>
      <c r="E2145" s="2">
        <f>MACD!F2145</f>
        <v>7.0070544575072766E-2</v>
      </c>
      <c r="F2145" s="2">
        <f>'Moving Avg'!D2145</f>
        <v>12.788039999999999</v>
      </c>
      <c r="G2145" s="2">
        <f>'Moving Avg'!F2145</f>
        <v>12.817829999999997</v>
      </c>
      <c r="H2145" s="2">
        <f>'Moving Avg'!G2145</f>
        <v>12.917973999999997</v>
      </c>
      <c r="I2145" s="2">
        <f>'Moving Avg'!H2145</f>
        <v>12.602660499999997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  <c r="M2145" s="7">
        <f t="shared" si="330"/>
        <v>25</v>
      </c>
      <c r="N2145" s="7">
        <f t="shared" si="331"/>
        <v>100</v>
      </c>
      <c r="O2145" s="7">
        <f t="shared" si="332"/>
        <v>50</v>
      </c>
      <c r="P2145" s="7">
        <f t="shared" si="333"/>
        <v>100</v>
      </c>
      <c r="Q2145" s="8">
        <f t="shared" si="334"/>
        <v>66.25</v>
      </c>
      <c r="R2145" s="8">
        <f t="shared" si="335"/>
        <v>67.5</v>
      </c>
      <c r="S2145" s="8">
        <f t="shared" si="336"/>
        <v>76.25</v>
      </c>
      <c r="T2145" s="8">
        <f t="shared" si="337"/>
        <v>68.75</v>
      </c>
      <c r="U2145" s="7">
        <f t="shared" si="338"/>
        <v>70</v>
      </c>
      <c r="V2145" s="7">
        <f t="shared" si="339"/>
        <v>69.6875</v>
      </c>
    </row>
    <row r="2146" spans="1:22" ht="13.5" x14ac:dyDescent="0.25">
      <c r="A2146" s="3">
        <f>RSI!A2146</f>
        <v>45429</v>
      </c>
      <c r="B2146" s="2">
        <f>RSI!B2146</f>
        <v>13.019600000000001</v>
      </c>
      <c r="C2146" s="2">
        <f>RSI!I2146</f>
        <v>60.006070741433</v>
      </c>
      <c r="D2146" s="2">
        <f>MACD!E2146</f>
        <v>2.2627118287488202E-5</v>
      </c>
      <c r="E2146" s="2">
        <f>MACD!F2146</f>
        <v>5.6060961083715714E-2</v>
      </c>
      <c r="F2146" s="2">
        <f>'Moving Avg'!D2146</f>
        <v>12.85444</v>
      </c>
      <c r="G2146" s="2">
        <f>'Moving Avg'!F2146</f>
        <v>12.813144999999997</v>
      </c>
      <c r="H2146" s="2">
        <f>'Moving Avg'!G2146</f>
        <v>12.916439999999998</v>
      </c>
      <c r="I2146" s="2">
        <f>'Moving Avg'!H2146</f>
        <v>12.609003999999997</v>
      </c>
      <c r="J2146" s="5" t="str">
        <f>OBV!F2146</f>
        <v>BULLISH</v>
      </c>
      <c r="K2146" s="5" t="str">
        <f>OBV!G2146</f>
        <v>STRONG</v>
      </c>
      <c r="L2146" s="5" t="str">
        <f>OBV!H2146</f>
        <v>CONFIRMED BULLISH</v>
      </c>
      <c r="M2146" s="7">
        <f t="shared" si="330"/>
        <v>25</v>
      </c>
      <c r="N2146" s="7">
        <f t="shared" si="331"/>
        <v>100</v>
      </c>
      <c r="O2146" s="7">
        <f t="shared" si="332"/>
        <v>50</v>
      </c>
      <c r="P2146" s="7">
        <f t="shared" si="333"/>
        <v>100</v>
      </c>
      <c r="Q2146" s="8">
        <f t="shared" si="334"/>
        <v>66.25</v>
      </c>
      <c r="R2146" s="8">
        <f t="shared" si="335"/>
        <v>67.5</v>
      </c>
      <c r="S2146" s="8">
        <f t="shared" si="336"/>
        <v>76.25</v>
      </c>
      <c r="T2146" s="8">
        <f t="shared" si="337"/>
        <v>68.75</v>
      </c>
      <c r="U2146" s="7">
        <f t="shared" si="338"/>
        <v>70</v>
      </c>
      <c r="V2146" s="7">
        <f t="shared" si="339"/>
        <v>69.6875</v>
      </c>
    </row>
    <row r="2147" spans="1:22" ht="13.5" x14ac:dyDescent="0.25">
      <c r="A2147" s="3">
        <f>RSI!A2147</f>
        <v>45432</v>
      </c>
      <c r="B2147" s="2">
        <f>RSI!B2147</f>
        <v>12.7727</v>
      </c>
      <c r="C2147" s="2">
        <f>RSI!I2147</f>
        <v>46.509050139712031</v>
      </c>
      <c r="D2147" s="2">
        <f>MACD!E2147</f>
        <v>-1.2536008979433078E-2</v>
      </c>
      <c r="E2147" s="2">
        <f>MACD!F2147</f>
        <v>4.234156707108596E-2</v>
      </c>
      <c r="F2147" s="2">
        <f>'Moving Avg'!D2147</f>
        <v>12.864660000000001</v>
      </c>
      <c r="G2147" s="2">
        <f>'Moving Avg'!F2147</f>
        <v>12.796114999999997</v>
      </c>
      <c r="H2147" s="2">
        <f>'Moving Avg'!G2147</f>
        <v>12.909627999999998</v>
      </c>
      <c r="I2147" s="2">
        <f>'Moving Avg'!H2147</f>
        <v>12.614410999999997</v>
      </c>
      <c r="J2147" s="5" t="str">
        <f>OBV!F2147</f>
        <v>BULLISH</v>
      </c>
      <c r="K2147" s="5" t="str">
        <f>OBV!G2147</f>
        <v>STRONG</v>
      </c>
      <c r="L2147" s="5" t="str">
        <f>OBV!H2147</f>
        <v>CONFIRMED BULLISH</v>
      </c>
      <c r="M2147" s="7">
        <f t="shared" si="330"/>
        <v>25</v>
      </c>
      <c r="N2147" s="7">
        <f t="shared" si="331"/>
        <v>100</v>
      </c>
      <c r="O2147" s="7">
        <f t="shared" si="332"/>
        <v>50</v>
      </c>
      <c r="P2147" s="7">
        <f t="shared" si="333"/>
        <v>100</v>
      </c>
      <c r="Q2147" s="8">
        <f t="shared" si="334"/>
        <v>66.25</v>
      </c>
      <c r="R2147" s="8">
        <f t="shared" si="335"/>
        <v>67.5</v>
      </c>
      <c r="S2147" s="8">
        <f t="shared" si="336"/>
        <v>76.25</v>
      </c>
      <c r="T2147" s="8">
        <f t="shared" si="337"/>
        <v>68.75</v>
      </c>
      <c r="U2147" s="7">
        <f t="shared" si="338"/>
        <v>70</v>
      </c>
      <c r="V2147" s="7">
        <f t="shared" si="339"/>
        <v>69.6875</v>
      </c>
    </row>
    <row r="2148" spans="1:22" ht="13.5" x14ac:dyDescent="0.25">
      <c r="A2148" s="3">
        <f>RSI!A2148</f>
        <v>45433</v>
      </c>
      <c r="B2148" s="2">
        <f>RSI!B2148</f>
        <v>12.9856</v>
      </c>
      <c r="C2148" s="2">
        <f>RSI!I2148</f>
        <v>55.751384264372426</v>
      </c>
      <c r="D2148" s="2">
        <f>MACD!E2148</f>
        <v>-3.8488376190132456E-2</v>
      </c>
      <c r="E2148" s="2">
        <f>MACD!F2148</f>
        <v>2.6175578418842275E-2</v>
      </c>
      <c r="F2148" s="2">
        <f>'Moving Avg'!D2148</f>
        <v>12.915760000000001</v>
      </c>
      <c r="G2148" s="2">
        <f>'Moving Avg'!F2148</f>
        <v>12.802929999999995</v>
      </c>
      <c r="H2148" s="2">
        <f>'Moving Avg'!G2148</f>
        <v>12.907073999999998</v>
      </c>
      <c r="I2148" s="2">
        <f>'Moving Avg'!H2148</f>
        <v>12.62233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  <c r="M2148" s="7">
        <f t="shared" si="330"/>
        <v>25</v>
      </c>
      <c r="N2148" s="7">
        <f t="shared" si="331"/>
        <v>100</v>
      </c>
      <c r="O2148" s="7">
        <f t="shared" si="332"/>
        <v>50</v>
      </c>
      <c r="P2148" s="7">
        <f t="shared" si="333"/>
        <v>100</v>
      </c>
      <c r="Q2148" s="8">
        <f t="shared" si="334"/>
        <v>66.25</v>
      </c>
      <c r="R2148" s="8">
        <f t="shared" si="335"/>
        <v>67.5</v>
      </c>
      <c r="S2148" s="8">
        <f t="shared" si="336"/>
        <v>76.25</v>
      </c>
      <c r="T2148" s="8">
        <f t="shared" si="337"/>
        <v>68.75</v>
      </c>
      <c r="U2148" s="7">
        <f t="shared" si="338"/>
        <v>70</v>
      </c>
      <c r="V2148" s="7">
        <f t="shared" si="339"/>
        <v>69.6875</v>
      </c>
    </row>
    <row r="2149" spans="1:22" ht="13.5" x14ac:dyDescent="0.25">
      <c r="A2149" s="3">
        <f>RSI!A2149</f>
        <v>45434</v>
      </c>
      <c r="B2149" s="2">
        <f>RSI!B2149</f>
        <v>12.900399999999999</v>
      </c>
      <c r="C2149" s="2">
        <f>RSI!I2149</f>
        <v>51.887594323092564</v>
      </c>
      <c r="D2149" s="2">
        <f>MACD!E2149</f>
        <v>-5.4983383250480244E-2</v>
      </c>
      <c r="E2149" s="2">
        <f>MACD!F2149</f>
        <v>9.9437860849777709E-3</v>
      </c>
      <c r="F2149" s="2">
        <f>'Moving Avg'!D2149</f>
        <v>12.941300000000002</v>
      </c>
      <c r="G2149" s="2">
        <f>'Moving Avg'!F2149</f>
        <v>12.805484999999999</v>
      </c>
      <c r="H2149" s="2">
        <f>'Moving Avg'!G2149</f>
        <v>12.902815999999998</v>
      </c>
      <c r="I2149" s="2">
        <f>'Moving Avg'!H2149</f>
        <v>12.629822999999998</v>
      </c>
      <c r="J2149" s="5" t="str">
        <f>OBV!F2149</f>
        <v>BEARISH</v>
      </c>
      <c r="K2149" s="5" t="str">
        <f>OBV!G2149</f>
        <v>WEAK</v>
      </c>
      <c r="L2149" s="5" t="str">
        <f>OBV!H2149</f>
        <v>BEARISH DIVERGENCE</v>
      </c>
      <c r="M2149" s="7">
        <f t="shared" si="330"/>
        <v>25</v>
      </c>
      <c r="N2149" s="7">
        <f t="shared" si="331"/>
        <v>100</v>
      </c>
      <c r="O2149" s="7">
        <f t="shared" si="332"/>
        <v>50</v>
      </c>
      <c r="P2149" s="7">
        <f t="shared" si="333"/>
        <v>0</v>
      </c>
      <c r="Q2149" s="8">
        <f t="shared" si="334"/>
        <v>51.25</v>
      </c>
      <c r="R2149" s="8">
        <f t="shared" si="335"/>
        <v>42.5</v>
      </c>
      <c r="S2149" s="8">
        <f t="shared" si="336"/>
        <v>31.25</v>
      </c>
      <c r="T2149" s="8">
        <f t="shared" si="337"/>
        <v>43.75</v>
      </c>
      <c r="U2149" s="7">
        <f t="shared" si="338"/>
        <v>41.666666666666664</v>
      </c>
      <c r="V2149" s="7">
        <f t="shared" si="339"/>
        <v>42.1875</v>
      </c>
    </row>
    <row r="2150" spans="1:22" ht="13.5" x14ac:dyDescent="0.25">
      <c r="A2150" s="3">
        <f>RSI!A2150</f>
        <v>45435</v>
      </c>
      <c r="B2150" s="2">
        <f>RSI!B2150</f>
        <v>12.857900000000001</v>
      </c>
      <c r="C2150" s="2">
        <f>RSI!I2150</f>
        <v>50.025162518849939</v>
      </c>
      <c r="D2150" s="2">
        <f>MACD!E2150</f>
        <v>-6.6072823161002603E-2</v>
      </c>
      <c r="E2150" s="2">
        <f>MACD!F2150</f>
        <v>-5.2595357642183042E-3</v>
      </c>
      <c r="F2150" s="2">
        <f>'Moving Avg'!D2150</f>
        <v>12.907240000000002</v>
      </c>
      <c r="G2150" s="2">
        <f>'Moving Avg'!F2150</f>
        <v>12.809744999999998</v>
      </c>
      <c r="H2150" s="2">
        <f>'Moving Avg'!G2150</f>
        <v>12.898559999999996</v>
      </c>
      <c r="I2150" s="2">
        <f>'Moving Avg'!H2150</f>
        <v>12.637103499999998</v>
      </c>
      <c r="J2150" s="5" t="str">
        <f>OBV!F2150</f>
        <v>BEARISH</v>
      </c>
      <c r="K2150" s="5" t="str">
        <f>OBV!G2150</f>
        <v>WEAK</v>
      </c>
      <c r="L2150" s="5" t="str">
        <f>OBV!H2150</f>
        <v>CONFIRMED BEARISH</v>
      </c>
      <c r="M2150" s="7">
        <f t="shared" si="330"/>
        <v>25</v>
      </c>
      <c r="N2150" s="7">
        <f t="shared" si="331"/>
        <v>100</v>
      </c>
      <c r="O2150" s="7">
        <f t="shared" si="332"/>
        <v>50</v>
      </c>
      <c r="P2150" s="7">
        <f t="shared" si="333"/>
        <v>0</v>
      </c>
      <c r="Q2150" s="8">
        <f t="shared" si="334"/>
        <v>51.25</v>
      </c>
      <c r="R2150" s="8">
        <f t="shared" si="335"/>
        <v>42.5</v>
      </c>
      <c r="S2150" s="8">
        <f t="shared" si="336"/>
        <v>31.25</v>
      </c>
      <c r="T2150" s="8">
        <f t="shared" si="337"/>
        <v>43.75</v>
      </c>
      <c r="U2150" s="7">
        <f t="shared" si="338"/>
        <v>41.666666666666664</v>
      </c>
      <c r="V2150" s="7">
        <f t="shared" si="339"/>
        <v>42.1875</v>
      </c>
    </row>
    <row r="2151" spans="1:22" ht="13.5" x14ac:dyDescent="0.25">
      <c r="A2151" s="3">
        <f>RSI!A2151</f>
        <v>45436</v>
      </c>
      <c r="B2151" s="2">
        <f>RSI!B2151</f>
        <v>12.943</v>
      </c>
      <c r="C2151" s="2">
        <f>RSI!I2151</f>
        <v>53.61534472586208</v>
      </c>
      <c r="D2151" s="2">
        <f>MACD!E2151</f>
        <v>-8.8306739636072606E-2</v>
      </c>
      <c r="E2151" s="2">
        <f>MACD!F2151</f>
        <v>-2.1868976538589165E-2</v>
      </c>
      <c r="F2151" s="2">
        <f>'Moving Avg'!D2151</f>
        <v>12.891919999999999</v>
      </c>
      <c r="G2151" s="2">
        <f>'Moving Avg'!F2151</f>
        <v>12.818259999999995</v>
      </c>
      <c r="H2151" s="2">
        <f>'Moving Avg'!G2151</f>
        <v>12.896005999999995</v>
      </c>
      <c r="I2151" s="2">
        <f>'Moving Avg'!H2151</f>
        <v>12.6439155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25</v>
      </c>
      <c r="N2151" s="7">
        <f t="shared" si="331"/>
        <v>100</v>
      </c>
      <c r="O2151" s="7">
        <f t="shared" si="332"/>
        <v>50</v>
      </c>
      <c r="P2151" s="7">
        <f t="shared" si="333"/>
        <v>16.5</v>
      </c>
      <c r="Q2151" s="8">
        <f t="shared" si="334"/>
        <v>53.725000000000001</v>
      </c>
      <c r="R2151" s="8">
        <f t="shared" si="335"/>
        <v>46.625</v>
      </c>
      <c r="S2151" s="8">
        <f t="shared" si="336"/>
        <v>38.674999999999997</v>
      </c>
      <c r="T2151" s="8">
        <f t="shared" si="337"/>
        <v>47.875</v>
      </c>
      <c r="U2151" s="7">
        <f t="shared" si="338"/>
        <v>46.341666666666661</v>
      </c>
      <c r="V2151" s="7">
        <f t="shared" si="339"/>
        <v>46.724999999999994</v>
      </c>
    </row>
    <row r="2152" spans="1:22" ht="13.5" x14ac:dyDescent="0.25">
      <c r="A2152" s="3">
        <f>RSI!A2152</f>
        <v>45439</v>
      </c>
      <c r="B2152" s="2">
        <f>RSI!B2152</f>
        <v>12.943</v>
      </c>
      <c r="C2152" s="2">
        <f>RSI!I2152</f>
        <v>53.615344725862094</v>
      </c>
      <c r="D2152" s="2">
        <f>MACD!E2152</f>
        <v>-0.10239990223464623</v>
      </c>
      <c r="E2152" s="2">
        <f>MACD!F2152</f>
        <v>-3.797516167780058E-2</v>
      </c>
      <c r="F2152" s="2">
        <f>'Moving Avg'!D2152</f>
        <v>12.925979999999999</v>
      </c>
      <c r="G2152" s="2">
        <f>'Moving Avg'!F2152</f>
        <v>12.826774999999998</v>
      </c>
      <c r="H2152" s="2">
        <f>'Moving Avg'!G2152</f>
        <v>12.893451999999995</v>
      </c>
      <c r="I2152" s="2">
        <f>'Moving Avg'!H2152</f>
        <v>12.650727500000002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  <c r="M2152" s="7">
        <f t="shared" si="330"/>
        <v>25</v>
      </c>
      <c r="N2152" s="7">
        <f t="shared" si="331"/>
        <v>100</v>
      </c>
      <c r="O2152" s="7">
        <f t="shared" si="332"/>
        <v>50</v>
      </c>
      <c r="P2152" s="7">
        <f t="shared" si="333"/>
        <v>100</v>
      </c>
      <c r="Q2152" s="8">
        <f t="shared" si="334"/>
        <v>66.25</v>
      </c>
      <c r="R2152" s="8">
        <f t="shared" si="335"/>
        <v>67.5</v>
      </c>
      <c r="S2152" s="8">
        <f t="shared" si="336"/>
        <v>76.25</v>
      </c>
      <c r="T2152" s="8">
        <f t="shared" si="337"/>
        <v>68.75</v>
      </c>
      <c r="U2152" s="7">
        <f t="shared" si="338"/>
        <v>70</v>
      </c>
      <c r="V2152" s="7">
        <f t="shared" si="339"/>
        <v>69.6875</v>
      </c>
    </row>
    <row r="2153" spans="1:22" ht="13.5" x14ac:dyDescent="0.25">
      <c r="A2153" s="3">
        <f>RSI!A2153</f>
        <v>45440</v>
      </c>
      <c r="B2153" s="2">
        <f>RSI!B2153</f>
        <v>12.9856</v>
      </c>
      <c r="C2153" s="2">
        <f>RSI!I2153</f>
        <v>55.472477840394951</v>
      </c>
      <c r="D2153" s="2">
        <f>MACD!E2153</f>
        <v>-0.11664554356134005</v>
      </c>
      <c r="E2153" s="2">
        <f>MACD!F2153</f>
        <v>-5.3709238054508474E-2</v>
      </c>
      <c r="F2153" s="2">
        <f>'Moving Avg'!D2153</f>
        <v>12.925979999999999</v>
      </c>
      <c r="G2153" s="2">
        <f>'Moving Avg'!F2153</f>
        <v>12.825074999999998</v>
      </c>
      <c r="H2153" s="2">
        <f>'Moving Avg'!G2153</f>
        <v>12.891749999999995</v>
      </c>
      <c r="I2153" s="2">
        <f>'Moving Avg'!H2153</f>
        <v>12.657497000000003</v>
      </c>
      <c r="J2153" s="5" t="str">
        <f>OBV!F2153</f>
        <v>BULLISH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100</v>
      </c>
      <c r="O2153" s="7">
        <f t="shared" si="332"/>
        <v>50</v>
      </c>
      <c r="P2153" s="7">
        <f t="shared" si="333"/>
        <v>49.5</v>
      </c>
      <c r="Q2153" s="8">
        <f t="shared" si="334"/>
        <v>58.674999999999997</v>
      </c>
      <c r="R2153" s="8">
        <f t="shared" si="335"/>
        <v>54.875</v>
      </c>
      <c r="S2153" s="8">
        <f t="shared" si="336"/>
        <v>53.525000000000006</v>
      </c>
      <c r="T2153" s="8">
        <f t="shared" si="337"/>
        <v>56.125</v>
      </c>
      <c r="U2153" s="7">
        <f t="shared" si="338"/>
        <v>55.691666666666663</v>
      </c>
      <c r="V2153" s="7">
        <f t="shared" si="339"/>
        <v>55.8</v>
      </c>
    </row>
    <row r="2154" spans="1:22" ht="13.5" x14ac:dyDescent="0.25">
      <c r="A2154" s="3">
        <f>RSI!A2154</f>
        <v>45441</v>
      </c>
      <c r="B2154" s="2">
        <f>RSI!B2154</f>
        <v>12.9771</v>
      </c>
      <c r="C2154" s="2">
        <f>RSI!I2154</f>
        <v>54.999304888140379</v>
      </c>
      <c r="D2154" s="2">
        <f>MACD!E2154</f>
        <v>-0.12220556974537189</v>
      </c>
      <c r="E2154" s="2">
        <f>MACD!F2154</f>
        <v>-6.7408504392681159E-2</v>
      </c>
      <c r="F2154" s="2">
        <f>'Moving Avg'!D2154</f>
        <v>12.941319999999999</v>
      </c>
      <c r="G2154" s="2">
        <f>'Moving Avg'!F2154</f>
        <v>12.836995000000002</v>
      </c>
      <c r="H2154" s="2">
        <f>'Moving Avg'!G2154</f>
        <v>12.890557999999993</v>
      </c>
      <c r="I2154" s="2">
        <f>'Moving Avg'!H2154</f>
        <v>12.664905500000001</v>
      </c>
      <c r="J2154" s="5" t="str">
        <f>OBV!F2154</f>
        <v>BULLISH</v>
      </c>
      <c r="K2154" s="5" t="str">
        <f>OBV!G2154</f>
        <v>STRONG</v>
      </c>
      <c r="L2154" s="5" t="str">
        <f>OBV!H2154</f>
        <v>CONFIRMED BULLISH</v>
      </c>
      <c r="M2154" s="7">
        <f t="shared" si="330"/>
        <v>25</v>
      </c>
      <c r="N2154" s="7">
        <f t="shared" si="331"/>
        <v>100</v>
      </c>
      <c r="O2154" s="7">
        <f t="shared" si="332"/>
        <v>50</v>
      </c>
      <c r="P2154" s="7">
        <f t="shared" si="333"/>
        <v>100</v>
      </c>
      <c r="Q2154" s="8">
        <f t="shared" si="334"/>
        <v>66.25</v>
      </c>
      <c r="R2154" s="8">
        <f t="shared" si="335"/>
        <v>67.5</v>
      </c>
      <c r="S2154" s="8">
        <f t="shared" si="336"/>
        <v>76.25</v>
      </c>
      <c r="T2154" s="8">
        <f t="shared" si="337"/>
        <v>68.75</v>
      </c>
      <c r="U2154" s="7">
        <f t="shared" si="338"/>
        <v>70</v>
      </c>
      <c r="V2154" s="7">
        <f t="shared" si="339"/>
        <v>69.6875</v>
      </c>
    </row>
    <row r="2155" spans="1:22" ht="13.5" x14ac:dyDescent="0.25">
      <c r="A2155" s="3">
        <f>RSI!A2155</f>
        <v>45442</v>
      </c>
      <c r="B2155" s="2">
        <f>RSI!B2155</f>
        <v>12.9771</v>
      </c>
      <c r="C2155" s="2">
        <f>RSI!I2155</f>
        <v>54.999304888140379</v>
      </c>
      <c r="D2155" s="2">
        <f>MACD!E2155</f>
        <v>-8.8190711972231384E-2</v>
      </c>
      <c r="E2155" s="2">
        <f>MACD!F2155</f>
        <v>-7.1564945908591207E-2</v>
      </c>
      <c r="F2155" s="2">
        <f>'Moving Avg'!D2155</f>
        <v>12.965160000000001</v>
      </c>
      <c r="G2155" s="2">
        <f>'Moving Avg'!F2155</f>
        <v>12.848490000000002</v>
      </c>
      <c r="H2155" s="2">
        <f>'Moving Avg'!G2155</f>
        <v>12.888685999999993</v>
      </c>
      <c r="I2155" s="2">
        <f>'Moving Avg'!H2155</f>
        <v>12.671632500000005</v>
      </c>
      <c r="J2155" s="5" t="str">
        <f>OBV!F2155</f>
        <v>BULLISH</v>
      </c>
      <c r="K2155" s="5" t="str">
        <f>OBV!G2155</f>
        <v>STRONG</v>
      </c>
      <c r="L2155" s="5" t="str">
        <f>OBV!H2155</f>
        <v>CONFIRMED BULLISH</v>
      </c>
      <c r="M2155" s="7">
        <f t="shared" si="330"/>
        <v>25</v>
      </c>
      <c r="N2155" s="7">
        <f t="shared" si="331"/>
        <v>45</v>
      </c>
      <c r="O2155" s="7">
        <f t="shared" si="332"/>
        <v>50</v>
      </c>
      <c r="P2155" s="7">
        <f t="shared" si="333"/>
        <v>100</v>
      </c>
      <c r="Q2155" s="8">
        <f t="shared" si="334"/>
        <v>47</v>
      </c>
      <c r="R2155" s="8">
        <f t="shared" si="335"/>
        <v>56.5</v>
      </c>
      <c r="S2155" s="8">
        <f t="shared" si="336"/>
        <v>68</v>
      </c>
      <c r="T2155" s="8">
        <f t="shared" si="337"/>
        <v>55</v>
      </c>
      <c r="U2155" s="7">
        <f t="shared" si="338"/>
        <v>57.166666666666664</v>
      </c>
      <c r="V2155" s="7">
        <f t="shared" si="339"/>
        <v>56.625</v>
      </c>
    </row>
    <row r="2156" spans="1:22" ht="13.5" x14ac:dyDescent="0.25">
      <c r="A2156" s="3">
        <f>RSI!A2156</f>
        <v>45443</v>
      </c>
      <c r="B2156" s="2">
        <f>RSI!B2156</f>
        <v>12.9771</v>
      </c>
      <c r="C2156" s="2">
        <f>RSI!I2156</f>
        <v>54.999304888140394</v>
      </c>
      <c r="D2156" s="2">
        <f>MACD!E2156</f>
        <v>-6.127661301068521E-2</v>
      </c>
      <c r="E2156" s="2">
        <f>MACD!F2156</f>
        <v>-6.9507279329010019E-2</v>
      </c>
      <c r="F2156" s="2">
        <f>'Moving Avg'!D2156</f>
        <v>12.971979999999999</v>
      </c>
      <c r="G2156" s="2">
        <f>'Moving Avg'!F2156</f>
        <v>12.859985</v>
      </c>
      <c r="H2156" s="2">
        <f>'Moving Avg'!G2156</f>
        <v>12.887663999999996</v>
      </c>
      <c r="I2156" s="2">
        <f>'Moving Avg'!H2156</f>
        <v>12.678359500000006</v>
      </c>
      <c r="J2156" s="5" t="str">
        <f>OBV!F2156</f>
        <v>BEARISH</v>
      </c>
      <c r="K2156" s="5" t="str">
        <f>OBV!G2156</f>
        <v>NEUTRAL</v>
      </c>
      <c r="L2156" s="5" t="str">
        <f>OBV!H2156</f>
        <v>BEARISH DIVERGENCE</v>
      </c>
      <c r="M2156" s="7">
        <f t="shared" si="330"/>
        <v>25</v>
      </c>
      <c r="N2156" s="7">
        <f t="shared" si="331"/>
        <v>0</v>
      </c>
      <c r="O2156" s="7">
        <f t="shared" si="332"/>
        <v>50</v>
      </c>
      <c r="P2156" s="7">
        <f t="shared" si="333"/>
        <v>16.5</v>
      </c>
      <c r="Q2156" s="8">
        <f t="shared" si="334"/>
        <v>18.725000000000001</v>
      </c>
      <c r="R2156" s="8">
        <f t="shared" si="335"/>
        <v>26.625</v>
      </c>
      <c r="S2156" s="8">
        <f t="shared" si="336"/>
        <v>23.675000000000001</v>
      </c>
      <c r="T2156" s="8">
        <f t="shared" si="337"/>
        <v>22.875</v>
      </c>
      <c r="U2156" s="7">
        <f t="shared" si="338"/>
        <v>23.008333333333336</v>
      </c>
      <c r="V2156" s="7">
        <f t="shared" si="339"/>
        <v>22.975000000000001</v>
      </c>
    </row>
    <row r="2157" spans="1:22" ht="13.5" x14ac:dyDescent="0.25">
      <c r="A2157" s="3">
        <f>RSI!A2157</f>
        <v>45446</v>
      </c>
      <c r="B2157" s="2">
        <f>RSI!B2157</f>
        <v>12.9771</v>
      </c>
      <c r="C2157" s="2">
        <f>RSI!I2157</f>
        <v>54.999304888140394</v>
      </c>
      <c r="D2157" s="2">
        <f>MACD!E2157</f>
        <v>-7.6992044160350659E-2</v>
      </c>
      <c r="E2157" s="2">
        <f>MACD!F2157</f>
        <v>-7.100423229527815E-2</v>
      </c>
      <c r="F2157" s="2">
        <f>'Moving Avg'!D2157</f>
        <v>12.978800000000001</v>
      </c>
      <c r="G2157" s="2">
        <f>'Moving Avg'!F2157</f>
        <v>12.872335000000001</v>
      </c>
      <c r="H2157" s="2">
        <f>'Moving Avg'!G2157</f>
        <v>12.887493999999993</v>
      </c>
      <c r="I2157" s="2">
        <f>'Moving Avg'!H2157</f>
        <v>12.685086500000004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  <c r="M2157" s="7">
        <f t="shared" si="330"/>
        <v>25</v>
      </c>
      <c r="N2157" s="7">
        <f t="shared" si="331"/>
        <v>45</v>
      </c>
      <c r="O2157" s="7">
        <f t="shared" si="332"/>
        <v>50</v>
      </c>
      <c r="P2157" s="7">
        <f t="shared" si="333"/>
        <v>16.5</v>
      </c>
      <c r="Q2157" s="8">
        <f t="shared" si="334"/>
        <v>34.475000000000001</v>
      </c>
      <c r="R2157" s="8">
        <f t="shared" si="335"/>
        <v>35.625</v>
      </c>
      <c r="S2157" s="8">
        <f t="shared" si="336"/>
        <v>30.425000000000001</v>
      </c>
      <c r="T2157" s="8">
        <f t="shared" si="337"/>
        <v>34.125</v>
      </c>
      <c r="U2157" s="7">
        <f t="shared" si="338"/>
        <v>33.508333333333333</v>
      </c>
      <c r="V2157" s="7">
        <f t="shared" si="339"/>
        <v>33.662499999999994</v>
      </c>
    </row>
    <row r="2158" spans="1:22" ht="13.5" x14ac:dyDescent="0.25">
      <c r="A2158" s="3">
        <f>RSI!A2158</f>
        <v>45447</v>
      </c>
      <c r="B2158" s="2">
        <f>RSI!B2158</f>
        <v>12.7727</v>
      </c>
      <c r="C2158" s="2">
        <f>RSI!I2158</f>
        <v>43.106467520197171</v>
      </c>
      <c r="D2158" s="2">
        <f>MACD!E2158</f>
        <v>-4.2862059515098139E-2</v>
      </c>
      <c r="E2158" s="2">
        <f>MACD!F2158</f>
        <v>-6.5375797739242153E-2</v>
      </c>
      <c r="F2158" s="2">
        <f>'Moving Avg'!D2158</f>
        <v>12.93622</v>
      </c>
      <c r="G2158" s="2">
        <f>'Moving Avg'!F2158</f>
        <v>12.874465000000004</v>
      </c>
      <c r="H2158" s="2">
        <f>'Moving Avg'!G2158</f>
        <v>12.883235999999995</v>
      </c>
      <c r="I2158" s="2">
        <f>'Moving Avg'!H2158</f>
        <v>12.690791500000005</v>
      </c>
      <c r="J2158" s="5" t="str">
        <f>OBV!F2158</f>
        <v>BEARISH</v>
      </c>
      <c r="K2158" s="5" t="str">
        <f>OBV!G2158</f>
        <v>WEAK</v>
      </c>
      <c r="L2158" s="5" t="str">
        <f>OBV!H2158</f>
        <v>CONFIRMED BEARISH</v>
      </c>
      <c r="M2158" s="7">
        <f t="shared" si="330"/>
        <v>25</v>
      </c>
      <c r="N2158" s="7">
        <f t="shared" si="331"/>
        <v>0</v>
      </c>
      <c r="O2158" s="7">
        <f t="shared" si="332"/>
        <v>50</v>
      </c>
      <c r="P2158" s="7">
        <f t="shared" si="333"/>
        <v>0</v>
      </c>
      <c r="Q2158" s="8">
        <f t="shared" si="334"/>
        <v>16.25</v>
      </c>
      <c r="R2158" s="8">
        <f t="shared" si="335"/>
        <v>22.5</v>
      </c>
      <c r="S2158" s="8">
        <f t="shared" si="336"/>
        <v>16.25</v>
      </c>
      <c r="T2158" s="8">
        <f t="shared" si="337"/>
        <v>18.75</v>
      </c>
      <c r="U2158" s="7">
        <f t="shared" si="338"/>
        <v>18.333333333333332</v>
      </c>
      <c r="V2158" s="7">
        <f t="shared" si="339"/>
        <v>18.4375</v>
      </c>
    </row>
    <row r="2159" spans="1:22" ht="13.5" x14ac:dyDescent="0.25">
      <c r="A2159" s="3">
        <f>RSI!A2159</f>
        <v>45448</v>
      </c>
      <c r="B2159" s="2">
        <f>RSI!B2159</f>
        <v>12.943</v>
      </c>
      <c r="C2159" s="2">
        <f>RSI!I2159</f>
        <v>52.351277350255906</v>
      </c>
      <c r="D2159" s="2">
        <f>MACD!E2159</f>
        <v>-3.8929882832746898E-2</v>
      </c>
      <c r="E2159" s="2">
        <f>MACD!F2159</f>
        <v>-6.0086614757943108E-2</v>
      </c>
      <c r="F2159" s="2">
        <f>'Moving Avg'!D2159</f>
        <v>12.929400000000001</v>
      </c>
      <c r="G2159" s="2">
        <f>'Moving Avg'!F2159</f>
        <v>12.885110000000003</v>
      </c>
      <c r="H2159" s="2">
        <f>'Moving Avg'!G2159</f>
        <v>12.884937999999995</v>
      </c>
      <c r="I2159" s="2">
        <f>'Moving Avg'!H2159</f>
        <v>12.696326500000007</v>
      </c>
      <c r="J2159" s="5" t="str">
        <f>OBV!F2159</f>
        <v>BEARISH</v>
      </c>
      <c r="K2159" s="5" t="str">
        <f>OBV!G2159</f>
        <v>WEAK</v>
      </c>
      <c r="L2159" s="5" t="str">
        <f>OBV!H2159</f>
        <v>CONFIRMED BEARISH</v>
      </c>
      <c r="M2159" s="7">
        <f t="shared" si="330"/>
        <v>25</v>
      </c>
      <c r="N2159" s="7">
        <f t="shared" si="331"/>
        <v>0</v>
      </c>
      <c r="O2159" s="7">
        <f t="shared" si="332"/>
        <v>50</v>
      </c>
      <c r="P2159" s="7">
        <f t="shared" si="333"/>
        <v>0</v>
      </c>
      <c r="Q2159" s="8">
        <f t="shared" si="334"/>
        <v>16.25</v>
      </c>
      <c r="R2159" s="8">
        <f t="shared" si="335"/>
        <v>22.5</v>
      </c>
      <c r="S2159" s="8">
        <f t="shared" si="336"/>
        <v>16.25</v>
      </c>
      <c r="T2159" s="8">
        <f t="shared" si="337"/>
        <v>18.75</v>
      </c>
      <c r="U2159" s="7">
        <f t="shared" si="338"/>
        <v>18.333333333333332</v>
      </c>
      <c r="V2159" s="7">
        <f t="shared" si="339"/>
        <v>18.4375</v>
      </c>
    </row>
    <row r="2160" spans="1:22" ht="13.5" x14ac:dyDescent="0.25">
      <c r="A2160" s="3">
        <f>RSI!A2160</f>
        <v>45449</v>
      </c>
      <c r="B2160" s="2">
        <f>RSI!B2160</f>
        <v>12.9175</v>
      </c>
      <c r="C2160" s="2">
        <f>RSI!I2160</f>
        <v>51.014560425165406</v>
      </c>
      <c r="D2160" s="2">
        <f>MACD!E2160</f>
        <v>-4.0540514972411401E-2</v>
      </c>
      <c r="E2160" s="2">
        <f>MACD!F2160</f>
        <v>-5.617739480083677E-2</v>
      </c>
      <c r="F2160" s="2">
        <f>'Moving Avg'!D2160</f>
        <v>12.917480000000001</v>
      </c>
      <c r="G2160" s="2">
        <f>'Moving Avg'!F2160</f>
        <v>12.894480000000005</v>
      </c>
      <c r="H2160" s="2">
        <f>'Moving Avg'!G2160</f>
        <v>12.887833999999996</v>
      </c>
      <c r="I2160" s="2">
        <f>'Moving Avg'!H2160</f>
        <v>12.701819000000008</v>
      </c>
      <c r="J2160" s="5" t="str">
        <f>OBV!F2160</f>
        <v>BEARISH</v>
      </c>
      <c r="K2160" s="5" t="str">
        <f>OBV!G2160</f>
        <v>WEAK</v>
      </c>
      <c r="L2160" s="5" t="str">
        <f>OBV!H2160</f>
        <v>CONFIRMED BEARISH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0</v>
      </c>
      <c r="Q2160" s="8">
        <f t="shared" si="334"/>
        <v>16.25</v>
      </c>
      <c r="R2160" s="8">
        <f t="shared" si="335"/>
        <v>22.5</v>
      </c>
      <c r="S2160" s="8">
        <f t="shared" si="336"/>
        <v>16.25</v>
      </c>
      <c r="T2160" s="8">
        <f t="shared" si="337"/>
        <v>18.75</v>
      </c>
      <c r="U2160" s="7">
        <f t="shared" si="338"/>
        <v>18.333333333333332</v>
      </c>
      <c r="V2160" s="7">
        <f t="shared" si="339"/>
        <v>18.4375</v>
      </c>
    </row>
    <row r="2161" spans="1:22" ht="13.5" x14ac:dyDescent="0.25">
      <c r="A2161" s="3">
        <f>RSI!A2161</f>
        <v>45450</v>
      </c>
      <c r="B2161" s="2">
        <f>RSI!B2161</f>
        <v>12.943</v>
      </c>
      <c r="C2161" s="2">
        <f>RSI!I2161</f>
        <v>52.325500941113539</v>
      </c>
      <c r="D2161" s="2">
        <f>MACD!E2161</f>
        <v>-3.081618955508425E-2</v>
      </c>
      <c r="E2161" s="2">
        <f>MACD!F2161</f>
        <v>-5.1105153751686269E-2</v>
      </c>
      <c r="F2161" s="2">
        <f>'Moving Avg'!D2161</f>
        <v>12.910659999999998</v>
      </c>
      <c r="G2161" s="2">
        <f>'Moving Avg'!F2161</f>
        <v>12.907250000000001</v>
      </c>
      <c r="H2161" s="2">
        <f>'Moving Avg'!G2161</f>
        <v>12.891239999999996</v>
      </c>
      <c r="I2161" s="2">
        <f>'Moving Avg'!H2161</f>
        <v>12.707609000000007</v>
      </c>
      <c r="J2161" s="5" t="str">
        <f>OBV!F2161</f>
        <v>BEARISH</v>
      </c>
      <c r="K2161" s="5" t="str">
        <f>OBV!G2161</f>
        <v>WEAK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0</v>
      </c>
      <c r="Q2161" s="8">
        <f t="shared" si="334"/>
        <v>16.25</v>
      </c>
      <c r="R2161" s="8">
        <f t="shared" si="335"/>
        <v>22.5</v>
      </c>
      <c r="S2161" s="8">
        <f t="shared" si="336"/>
        <v>16.25</v>
      </c>
      <c r="T2161" s="8">
        <f t="shared" si="337"/>
        <v>18.75</v>
      </c>
      <c r="U2161" s="7">
        <f t="shared" si="338"/>
        <v>18.333333333333332</v>
      </c>
      <c r="V2161" s="7">
        <f t="shared" si="339"/>
        <v>18.4375</v>
      </c>
    </row>
    <row r="2162" spans="1:22" ht="13.5" x14ac:dyDescent="0.25">
      <c r="A2162" s="3">
        <f>RSI!A2162</f>
        <v>45453</v>
      </c>
      <c r="B2162" s="2">
        <f>RSI!B2162</f>
        <v>12.9345</v>
      </c>
      <c r="C2162" s="2">
        <f>RSI!I2162</f>
        <v>51.827602775094086</v>
      </c>
      <c r="D2162" s="2">
        <f>MACD!E2162</f>
        <v>-2.2216604802988371E-2</v>
      </c>
      <c r="E2162" s="2">
        <f>MACD!F2162</f>
        <v>-4.5327443961946691E-2</v>
      </c>
      <c r="F2162" s="2">
        <f>'Moving Avg'!D2162</f>
        <v>12.902139999999999</v>
      </c>
      <c r="G2162" s="2">
        <f>'Moving Avg'!F2162</f>
        <v>12.917895000000001</v>
      </c>
      <c r="H2162" s="2">
        <f>'Moving Avg'!G2162</f>
        <v>12.888515999999996</v>
      </c>
      <c r="I2162" s="2">
        <f>'Moving Avg'!H2162</f>
        <v>12.713314000000004</v>
      </c>
      <c r="J2162" s="5" t="str">
        <f>OBV!F2162</f>
        <v>BEARISH</v>
      </c>
      <c r="K2162" s="5" t="str">
        <f>OBV!G2162</f>
        <v>WEAK</v>
      </c>
      <c r="L2162" s="5" t="str">
        <f>OBV!H2162</f>
        <v>CONFIRMED BEARISH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0</v>
      </c>
      <c r="Q2162" s="8">
        <f t="shared" si="334"/>
        <v>16.25</v>
      </c>
      <c r="R2162" s="8">
        <f t="shared" si="335"/>
        <v>22.5</v>
      </c>
      <c r="S2162" s="8">
        <f t="shared" si="336"/>
        <v>16.25</v>
      </c>
      <c r="T2162" s="8">
        <f t="shared" si="337"/>
        <v>18.75</v>
      </c>
      <c r="U2162" s="7">
        <f t="shared" si="338"/>
        <v>18.333333333333332</v>
      </c>
      <c r="V2162" s="7">
        <f t="shared" si="339"/>
        <v>18.4375</v>
      </c>
    </row>
    <row r="2163" spans="1:22" ht="13.5" x14ac:dyDescent="0.25">
      <c r="A2163" s="3">
        <f>RSI!A2163</f>
        <v>45454</v>
      </c>
      <c r="B2163" s="2">
        <f>RSI!B2163</f>
        <v>12.943</v>
      </c>
      <c r="C2163" s="2">
        <f>RSI!I2163</f>
        <v>52.316235277530282</v>
      </c>
      <c r="D2163" s="2">
        <f>MACD!E2163</f>
        <v>-9.2047750991763877E-3</v>
      </c>
      <c r="E2163" s="2">
        <f>MACD!F2163</f>
        <v>-3.810291018939263E-2</v>
      </c>
      <c r="F2163" s="2">
        <f>'Moving Avg'!D2163</f>
        <v>12.936199999999999</v>
      </c>
      <c r="G2163" s="2">
        <f>'Moving Avg'!F2163</f>
        <v>12.928540000000002</v>
      </c>
      <c r="H2163" s="2">
        <f>'Moving Avg'!G2163</f>
        <v>12.891581999999994</v>
      </c>
      <c r="I2163" s="2">
        <f>'Moving Avg'!H2163</f>
        <v>12.718976500000005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  <c r="M2163" s="7">
        <f t="shared" si="330"/>
        <v>25</v>
      </c>
      <c r="N2163" s="7">
        <f t="shared" si="331"/>
        <v>0</v>
      </c>
      <c r="O2163" s="7">
        <f t="shared" si="332"/>
        <v>50</v>
      </c>
      <c r="P2163" s="7">
        <f t="shared" si="333"/>
        <v>83.5</v>
      </c>
      <c r="Q2163" s="8">
        <f t="shared" si="334"/>
        <v>28.774999999999999</v>
      </c>
      <c r="R2163" s="8">
        <f t="shared" si="335"/>
        <v>43.375</v>
      </c>
      <c r="S2163" s="8">
        <f t="shared" si="336"/>
        <v>53.825000000000003</v>
      </c>
      <c r="T2163" s="8">
        <f t="shared" si="337"/>
        <v>39.625</v>
      </c>
      <c r="U2163" s="7">
        <f t="shared" si="338"/>
        <v>41.991666666666667</v>
      </c>
      <c r="V2163" s="7">
        <f t="shared" si="339"/>
        <v>41.400000000000006</v>
      </c>
    </row>
    <row r="2164" spans="1:22" ht="13.5" x14ac:dyDescent="0.25">
      <c r="A2164" s="3">
        <f>RSI!A2164</f>
        <v>45455</v>
      </c>
      <c r="B2164" s="2">
        <f>RSI!B2164</f>
        <v>12.943</v>
      </c>
      <c r="C2164" s="2">
        <f>RSI!I2164</f>
        <v>52.316235277530282</v>
      </c>
      <c r="D2164" s="2">
        <f>MACD!E2164</f>
        <v>2.7235387217494633E-4</v>
      </c>
      <c r="E2164" s="2">
        <f>MACD!F2164</f>
        <v>-3.0427857377079117E-2</v>
      </c>
      <c r="F2164" s="2">
        <f>'Moving Avg'!D2164</f>
        <v>12.936199999999999</v>
      </c>
      <c r="G2164" s="2">
        <f>'Moving Avg'!F2164</f>
        <v>12.937055000000004</v>
      </c>
      <c r="H2164" s="2">
        <f>'Moving Avg'!G2164</f>
        <v>12.889197999999991</v>
      </c>
      <c r="I2164" s="2">
        <f>'Moving Avg'!H2164</f>
        <v>12.723660000000006</v>
      </c>
      <c r="J2164" s="5" t="str">
        <f>OBV!F2164</f>
        <v>BULLISH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0</v>
      </c>
      <c r="O2164" s="7">
        <f t="shared" si="332"/>
        <v>50</v>
      </c>
      <c r="P2164" s="7">
        <f t="shared" si="333"/>
        <v>49.5</v>
      </c>
      <c r="Q2164" s="8">
        <f t="shared" si="334"/>
        <v>23.675000000000001</v>
      </c>
      <c r="R2164" s="8">
        <f t="shared" si="335"/>
        <v>34.875</v>
      </c>
      <c r="S2164" s="8">
        <f t="shared" si="336"/>
        <v>38.525000000000006</v>
      </c>
      <c r="T2164" s="8">
        <f t="shared" si="337"/>
        <v>31.125</v>
      </c>
      <c r="U2164" s="7">
        <f t="shared" si="338"/>
        <v>32.358333333333334</v>
      </c>
      <c r="V2164" s="7">
        <f t="shared" si="339"/>
        <v>32.049999999999997</v>
      </c>
    </row>
    <row r="2165" spans="1:22" ht="13.5" x14ac:dyDescent="0.25">
      <c r="A2165" s="3">
        <f>RSI!A2165</f>
        <v>45456</v>
      </c>
      <c r="B2165" s="2">
        <f>RSI!B2165</f>
        <v>12.9856</v>
      </c>
      <c r="C2165" s="2">
        <f>RSI!I2165</f>
        <v>54.971060018818271</v>
      </c>
      <c r="D2165" s="2">
        <f>MACD!E2165</f>
        <v>4.927399603325E-3</v>
      </c>
      <c r="E2165" s="2">
        <f>MACD!F2165</f>
        <v>-2.3356805980998294E-2</v>
      </c>
      <c r="F2165" s="2">
        <f>'Moving Avg'!D2165</f>
        <v>12.949819999999999</v>
      </c>
      <c r="G2165" s="2">
        <f>'Moving Avg'!F2165</f>
        <v>12.934925000000002</v>
      </c>
      <c r="H2165" s="2">
        <f>'Moving Avg'!G2165</f>
        <v>12.891751999999995</v>
      </c>
      <c r="I2165" s="2">
        <f>'Moving Avg'!H2165</f>
        <v>12.728599000000008</v>
      </c>
      <c r="J2165" s="5" t="str">
        <f>OBV!F2165</f>
        <v>BULLISH</v>
      </c>
      <c r="K2165" s="5" t="str">
        <f>OBV!G2165</f>
        <v>STRONG</v>
      </c>
      <c r="L2165" s="5" t="str">
        <f>OBV!H2165</f>
        <v>CONFIRMED BULLISH</v>
      </c>
      <c r="M2165" s="7">
        <f t="shared" si="330"/>
        <v>25</v>
      </c>
      <c r="N2165" s="7">
        <f t="shared" si="331"/>
        <v>0</v>
      </c>
      <c r="O2165" s="7">
        <f t="shared" si="332"/>
        <v>50</v>
      </c>
      <c r="P2165" s="7">
        <f t="shared" si="333"/>
        <v>100</v>
      </c>
      <c r="Q2165" s="8">
        <f t="shared" si="334"/>
        <v>31.25</v>
      </c>
      <c r="R2165" s="8">
        <f t="shared" si="335"/>
        <v>47.5</v>
      </c>
      <c r="S2165" s="8">
        <f t="shared" si="336"/>
        <v>61.25</v>
      </c>
      <c r="T2165" s="8">
        <f t="shared" si="337"/>
        <v>43.75</v>
      </c>
      <c r="U2165" s="7">
        <f t="shared" si="338"/>
        <v>46.666666666666664</v>
      </c>
      <c r="V2165" s="7">
        <f t="shared" si="339"/>
        <v>45.9375</v>
      </c>
    </row>
    <row r="2166" spans="1:22" ht="13.5" x14ac:dyDescent="0.25">
      <c r="A2166" s="3">
        <f>RSI!A2166</f>
        <v>45457</v>
      </c>
      <c r="B2166" s="2">
        <f>RSI!B2166</f>
        <v>12.9856</v>
      </c>
      <c r="C2166" s="2">
        <f>RSI!I2166</f>
        <v>54.971060018818271</v>
      </c>
      <c r="D2166" s="2">
        <f>MACD!E2166</f>
        <v>8.4214964057558461E-3</v>
      </c>
      <c r="E2166" s="2">
        <f>MACD!F2166</f>
        <v>-1.7001145503647466E-2</v>
      </c>
      <c r="F2166" s="2">
        <f>'Moving Avg'!D2166</f>
        <v>12.958339999999998</v>
      </c>
      <c r="G2166" s="2">
        <f>'Moving Avg'!F2166</f>
        <v>12.933225000000002</v>
      </c>
      <c r="H2166" s="2">
        <f>'Moving Avg'!G2166</f>
        <v>12.894305999999993</v>
      </c>
      <c r="I2166" s="2">
        <f>'Moving Avg'!H2166</f>
        <v>12.733495500000009</v>
      </c>
      <c r="J2166" s="5" t="str">
        <f>OBV!F2166</f>
        <v>BULLISH</v>
      </c>
      <c r="K2166" s="5" t="str">
        <f>OBV!G2166</f>
        <v>STRONG</v>
      </c>
      <c r="L2166" s="5" t="str">
        <f>OBV!H2166</f>
        <v>CONFIRMED BULLISH</v>
      </c>
      <c r="M2166" s="7">
        <f t="shared" si="330"/>
        <v>25</v>
      </c>
      <c r="N2166" s="7">
        <f t="shared" si="331"/>
        <v>0</v>
      </c>
      <c r="O2166" s="7">
        <f t="shared" si="332"/>
        <v>50</v>
      </c>
      <c r="P2166" s="7">
        <f t="shared" si="333"/>
        <v>100</v>
      </c>
      <c r="Q2166" s="8">
        <f t="shared" si="334"/>
        <v>31.25</v>
      </c>
      <c r="R2166" s="8">
        <f t="shared" si="335"/>
        <v>47.5</v>
      </c>
      <c r="S2166" s="8">
        <f t="shared" si="336"/>
        <v>61.25</v>
      </c>
      <c r="T2166" s="8">
        <f t="shared" si="337"/>
        <v>43.75</v>
      </c>
      <c r="U2166" s="7">
        <f t="shared" si="338"/>
        <v>46.666666666666664</v>
      </c>
      <c r="V2166" s="7">
        <f t="shared" si="339"/>
        <v>45.9375</v>
      </c>
    </row>
    <row r="2167" spans="1:22" ht="13.5" x14ac:dyDescent="0.25">
      <c r="A2167" s="3">
        <f>RSI!A2167</f>
        <v>45461</v>
      </c>
      <c r="B2167" s="2">
        <f>RSI!B2167</f>
        <v>13.011100000000001</v>
      </c>
      <c r="C2167" s="2">
        <f>RSI!I2167</f>
        <v>56.646724943870446</v>
      </c>
      <c r="D2167" s="2">
        <f>MACD!E2167</f>
        <v>9.0773101808121481E-3</v>
      </c>
      <c r="E2167" s="2">
        <f>MACD!F2167</f>
        <v>-1.1785454366755545E-2</v>
      </c>
      <c r="F2167" s="2">
        <f>'Moving Avg'!D2167</f>
        <v>12.973660000000001</v>
      </c>
      <c r="G2167" s="2">
        <f>'Moving Avg'!F2167</f>
        <v>12.945145000000002</v>
      </c>
      <c r="H2167" s="2">
        <f>'Moving Avg'!G2167</f>
        <v>12.899583999999995</v>
      </c>
      <c r="I2167" s="2">
        <f>'Moving Avg'!H2167</f>
        <v>12.737667500000011</v>
      </c>
      <c r="J2167" s="5" t="str">
        <f>OBV!F2167</f>
        <v>BULLISH</v>
      </c>
      <c r="K2167" s="5" t="str">
        <f>OBV!G2167</f>
        <v>STRONG</v>
      </c>
      <c r="L2167" s="5" t="str">
        <f>OBV!H2167</f>
        <v>CONFIRMED BULLISH</v>
      </c>
      <c r="M2167" s="7">
        <f t="shared" si="330"/>
        <v>25</v>
      </c>
      <c r="N2167" s="7">
        <f t="shared" si="331"/>
        <v>0</v>
      </c>
      <c r="O2167" s="7">
        <f t="shared" si="332"/>
        <v>50</v>
      </c>
      <c r="P2167" s="7">
        <f t="shared" si="333"/>
        <v>100</v>
      </c>
      <c r="Q2167" s="8">
        <f t="shared" si="334"/>
        <v>31.25</v>
      </c>
      <c r="R2167" s="8">
        <f t="shared" si="335"/>
        <v>47.5</v>
      </c>
      <c r="S2167" s="8">
        <f t="shared" si="336"/>
        <v>61.25</v>
      </c>
      <c r="T2167" s="8">
        <f t="shared" si="337"/>
        <v>43.75</v>
      </c>
      <c r="U2167" s="7">
        <f t="shared" si="338"/>
        <v>46.666666666666664</v>
      </c>
      <c r="V2167" s="7">
        <f t="shared" si="339"/>
        <v>45.9375</v>
      </c>
    </row>
    <row r="2168" spans="1:22" ht="13.5" x14ac:dyDescent="0.25">
      <c r="A2168" s="3">
        <f>RSI!A2168</f>
        <v>45462</v>
      </c>
      <c r="B2168" s="2">
        <f>RSI!B2168</f>
        <v>13.011100000000001</v>
      </c>
      <c r="C2168" s="2">
        <f>RSI!I2168</f>
        <v>56.646724943870439</v>
      </c>
      <c r="D2168" s="2">
        <f>MACD!E2168</f>
        <v>-2.2345938971847445E-2</v>
      </c>
      <c r="E2168" s="2">
        <f>MACD!F2168</f>
        <v>-1.3897551287773927E-2</v>
      </c>
      <c r="F2168" s="2">
        <f>'Moving Avg'!D2168</f>
        <v>12.987280000000002</v>
      </c>
      <c r="G2168" s="2">
        <f>'Moving Avg'!F2168</f>
        <v>12.946420000000003</v>
      </c>
      <c r="H2168" s="2">
        <f>'Moving Avg'!G2168</f>
        <v>12.904351999999996</v>
      </c>
      <c r="I2168" s="2">
        <f>'Moving Avg'!H2168</f>
        <v>12.741967500000012</v>
      </c>
      <c r="J2168" s="5" t="str">
        <f>OBV!F2168</f>
        <v>BULLISH</v>
      </c>
      <c r="K2168" s="5" t="str">
        <f>OBV!G2168</f>
        <v>STRONG</v>
      </c>
      <c r="L2168" s="5" t="str">
        <f>OBV!H2168</f>
        <v>CONFIRMED BULLISH</v>
      </c>
      <c r="M2168" s="7">
        <f t="shared" si="330"/>
        <v>25</v>
      </c>
      <c r="N2168" s="7">
        <f t="shared" si="331"/>
        <v>45</v>
      </c>
      <c r="O2168" s="7">
        <f t="shared" si="332"/>
        <v>50</v>
      </c>
      <c r="P2168" s="7">
        <f t="shared" si="333"/>
        <v>100</v>
      </c>
      <c r="Q2168" s="8">
        <f t="shared" si="334"/>
        <v>47</v>
      </c>
      <c r="R2168" s="8">
        <f t="shared" si="335"/>
        <v>56.5</v>
      </c>
      <c r="S2168" s="8">
        <f t="shared" si="336"/>
        <v>68</v>
      </c>
      <c r="T2168" s="8">
        <f t="shared" si="337"/>
        <v>55</v>
      </c>
      <c r="U2168" s="7">
        <f t="shared" si="338"/>
        <v>57.166666666666664</v>
      </c>
      <c r="V2168" s="7">
        <f t="shared" si="339"/>
        <v>56.625</v>
      </c>
    </row>
    <row r="2169" spans="1:22" ht="13.5" x14ac:dyDescent="0.25">
      <c r="A2169" s="3">
        <f>RSI!A2169</f>
        <v>45463</v>
      </c>
      <c r="B2169" s="2">
        <f>RSI!B2169</f>
        <v>13.045199999999999</v>
      </c>
      <c r="C2169" s="2">
        <f>RSI!I2169</f>
        <v>59.012278565440596</v>
      </c>
      <c r="D2169" s="2">
        <f>MACD!E2169</f>
        <v>-2.5753374188637324E-2</v>
      </c>
      <c r="E2169" s="2">
        <f>MACD!F2169</f>
        <v>-1.6268715867946607E-2</v>
      </c>
      <c r="F2169" s="2">
        <f>'Moving Avg'!D2169</f>
        <v>13.007720000000001</v>
      </c>
      <c r="G2169" s="2">
        <f>'Moving Avg'!F2169</f>
        <v>12.953660000000003</v>
      </c>
      <c r="H2169" s="2">
        <f>'Moving Avg'!G2169</f>
        <v>12.910311999999998</v>
      </c>
      <c r="I2169" s="2">
        <f>'Moving Avg'!H2169</f>
        <v>12.746438000000012</v>
      </c>
      <c r="J2169" s="5" t="str">
        <f>OBV!F2169</f>
        <v>BULLISH</v>
      </c>
      <c r="K2169" s="5" t="str">
        <f>OBV!G2169</f>
        <v>STRONG</v>
      </c>
      <c r="L2169" s="5" t="str">
        <f>OBV!H2169</f>
        <v>CONFIRMED BULLISH</v>
      </c>
      <c r="M2169" s="7">
        <f t="shared" si="330"/>
        <v>25</v>
      </c>
      <c r="N2169" s="7">
        <f t="shared" si="331"/>
        <v>45</v>
      </c>
      <c r="O2169" s="7">
        <f t="shared" si="332"/>
        <v>50</v>
      </c>
      <c r="P2169" s="7">
        <f t="shared" si="333"/>
        <v>100</v>
      </c>
      <c r="Q2169" s="8">
        <f t="shared" si="334"/>
        <v>47</v>
      </c>
      <c r="R2169" s="8">
        <f t="shared" si="335"/>
        <v>56.5</v>
      </c>
      <c r="S2169" s="8">
        <f t="shared" si="336"/>
        <v>68</v>
      </c>
      <c r="T2169" s="8">
        <f t="shared" si="337"/>
        <v>55</v>
      </c>
      <c r="U2169" s="7">
        <f t="shared" si="338"/>
        <v>57.166666666666664</v>
      </c>
      <c r="V2169" s="7">
        <f t="shared" si="339"/>
        <v>56.625</v>
      </c>
    </row>
    <row r="2170" spans="1:22" ht="13.5" x14ac:dyDescent="0.25">
      <c r="A2170" s="3">
        <f>RSI!A2170</f>
        <v>45464</v>
      </c>
      <c r="B2170" s="2">
        <f>RSI!B2170</f>
        <v>13.0707</v>
      </c>
      <c r="C2170" s="2">
        <f>RSI!I2170</f>
        <v>60.737555080940602</v>
      </c>
      <c r="D2170" s="2">
        <f>MACD!E2170</f>
        <v>-3.5106169595652048E-2</v>
      </c>
      <c r="E2170" s="2">
        <f>MACD!F2170</f>
        <v>-2.0036206613487696E-2</v>
      </c>
      <c r="F2170" s="2">
        <f>'Moving Avg'!D2170</f>
        <v>13.02474</v>
      </c>
      <c r="G2170" s="2">
        <f>'Moving Avg'!F2170</f>
        <v>12.964300000000003</v>
      </c>
      <c r="H2170" s="2">
        <f>'Moving Avg'!G2170</f>
        <v>12.911161999999997</v>
      </c>
      <c r="I2170" s="2">
        <f>'Moving Avg'!H2170</f>
        <v>12.751036000000013</v>
      </c>
      <c r="J2170" s="5" t="str">
        <f>OBV!F2170</f>
        <v>BULLISH</v>
      </c>
      <c r="K2170" s="5" t="str">
        <f>OBV!G2170</f>
        <v>STRONG</v>
      </c>
      <c r="L2170" s="5" t="str">
        <f>OBV!H2170</f>
        <v>CONFIRMED BULLISH</v>
      </c>
      <c r="M2170" s="7">
        <f t="shared" si="330"/>
        <v>25</v>
      </c>
      <c r="N2170" s="7">
        <f t="shared" si="331"/>
        <v>45</v>
      </c>
      <c r="O2170" s="7">
        <f t="shared" si="332"/>
        <v>50</v>
      </c>
      <c r="P2170" s="7">
        <f t="shared" si="333"/>
        <v>100</v>
      </c>
      <c r="Q2170" s="8">
        <f t="shared" si="334"/>
        <v>47</v>
      </c>
      <c r="R2170" s="8">
        <f t="shared" si="335"/>
        <v>56.5</v>
      </c>
      <c r="S2170" s="8">
        <f t="shared" si="336"/>
        <v>68</v>
      </c>
      <c r="T2170" s="8">
        <f t="shared" si="337"/>
        <v>55</v>
      </c>
      <c r="U2170" s="7">
        <f t="shared" si="338"/>
        <v>57.166666666666664</v>
      </c>
      <c r="V2170" s="7">
        <f t="shared" si="339"/>
        <v>56.625</v>
      </c>
    </row>
    <row r="2171" spans="1:22" ht="13.5" x14ac:dyDescent="0.25">
      <c r="A2171" s="3">
        <f>RSI!A2171</f>
        <v>45467</v>
      </c>
      <c r="B2171" s="2">
        <f>RSI!B2171</f>
        <v>13.062200000000001</v>
      </c>
      <c r="C2171" s="2">
        <f>RSI!I2171</f>
        <v>59.833463333065801</v>
      </c>
      <c r="D2171" s="2">
        <f>MACD!E2171</f>
        <v>-3.9226950389233295E-2</v>
      </c>
      <c r="E2171" s="2">
        <f>MACD!F2171</f>
        <v>-2.3874355368636815E-2</v>
      </c>
      <c r="F2171" s="2">
        <f>'Moving Avg'!D2171</f>
        <v>13.04006</v>
      </c>
      <c r="G2171" s="2">
        <f>'Moving Avg'!F2171</f>
        <v>12.97026</v>
      </c>
      <c r="H2171" s="2">
        <f>'Moving Avg'!G2171</f>
        <v>12.911841999999996</v>
      </c>
      <c r="I2171" s="2">
        <f>'Moving Avg'!H2171</f>
        <v>12.755506500000013</v>
      </c>
      <c r="J2171" s="5" t="str">
        <f>OBV!F2171</f>
        <v>BULLISH</v>
      </c>
      <c r="K2171" s="5" t="str">
        <f>OBV!G2171</f>
        <v>STRONG</v>
      </c>
      <c r="L2171" s="5" t="str">
        <f>OBV!H2171</f>
        <v>CONFIRMED BULLISH</v>
      </c>
      <c r="M2171" s="7">
        <f t="shared" si="330"/>
        <v>25</v>
      </c>
      <c r="N2171" s="7">
        <f t="shared" si="331"/>
        <v>45</v>
      </c>
      <c r="O2171" s="7">
        <f t="shared" si="332"/>
        <v>50</v>
      </c>
      <c r="P2171" s="7">
        <f t="shared" si="333"/>
        <v>100</v>
      </c>
      <c r="Q2171" s="8">
        <f t="shared" si="334"/>
        <v>47</v>
      </c>
      <c r="R2171" s="8">
        <f t="shared" si="335"/>
        <v>56.5</v>
      </c>
      <c r="S2171" s="8">
        <f t="shared" si="336"/>
        <v>68</v>
      </c>
      <c r="T2171" s="8">
        <f t="shared" si="337"/>
        <v>55</v>
      </c>
      <c r="U2171" s="7">
        <f t="shared" si="338"/>
        <v>57.166666666666664</v>
      </c>
      <c r="V2171" s="7">
        <f t="shared" si="339"/>
        <v>56.625</v>
      </c>
    </row>
    <row r="2172" spans="1:22" ht="13.5" x14ac:dyDescent="0.25">
      <c r="A2172" s="3">
        <f>RSI!A2172</f>
        <v>45468</v>
      </c>
      <c r="B2172" s="2">
        <f>RSI!B2172</f>
        <v>13.062200000000001</v>
      </c>
      <c r="C2172" s="2">
        <f>RSI!I2172</f>
        <v>59.833463333065801</v>
      </c>
      <c r="D2172" s="2">
        <f>MACD!E2172</f>
        <v>-4.4674548442445783E-2</v>
      </c>
      <c r="E2172" s="2">
        <f>MACD!F2172</f>
        <v>-2.803439398339861E-2</v>
      </c>
      <c r="F2172" s="2">
        <f>'Moving Avg'!D2172</f>
        <v>13.050280000000001</v>
      </c>
      <c r="G2172" s="2">
        <f>'Moving Avg'!F2172</f>
        <v>12.976220000000001</v>
      </c>
      <c r="H2172" s="2">
        <f>'Moving Avg'!G2172</f>
        <v>12.910819999999996</v>
      </c>
      <c r="I2172" s="2">
        <f>'Moving Avg'!H2172</f>
        <v>12.75997700000001</v>
      </c>
      <c r="J2172" s="5" t="str">
        <f>OBV!F2172</f>
        <v>BULLISH</v>
      </c>
      <c r="K2172" s="5" t="str">
        <f>OBV!G2172</f>
        <v>STRONG</v>
      </c>
      <c r="L2172" s="5" t="str">
        <f>OBV!H2172</f>
        <v>CONFIRMED BULLISH</v>
      </c>
      <c r="M2172" s="7">
        <f t="shared" si="330"/>
        <v>25</v>
      </c>
      <c r="N2172" s="7">
        <f t="shared" si="331"/>
        <v>45</v>
      </c>
      <c r="O2172" s="7">
        <f t="shared" si="332"/>
        <v>50</v>
      </c>
      <c r="P2172" s="7">
        <f t="shared" si="333"/>
        <v>100</v>
      </c>
      <c r="Q2172" s="8">
        <f t="shared" si="334"/>
        <v>47</v>
      </c>
      <c r="R2172" s="8">
        <f t="shared" si="335"/>
        <v>56.5</v>
      </c>
      <c r="S2172" s="8">
        <f t="shared" si="336"/>
        <v>68</v>
      </c>
      <c r="T2172" s="8">
        <f t="shared" si="337"/>
        <v>55</v>
      </c>
      <c r="U2172" s="7">
        <f t="shared" si="338"/>
        <v>57.166666666666664</v>
      </c>
      <c r="V2172" s="7">
        <f t="shared" si="339"/>
        <v>56.625</v>
      </c>
    </row>
    <row r="2173" spans="1:22" ht="13.5" x14ac:dyDescent="0.25">
      <c r="A2173" s="3">
        <f>RSI!A2173</f>
        <v>45469</v>
      </c>
      <c r="B2173" s="2">
        <f>RSI!B2173</f>
        <v>13.2836</v>
      </c>
      <c r="C2173" s="2">
        <f>RSI!I2173</f>
        <v>72.292423510544353</v>
      </c>
      <c r="D2173" s="2">
        <f>MACD!E2173</f>
        <v>-6.4981076279664762E-2</v>
      </c>
      <c r="E2173" s="2">
        <f>MACD!F2173</f>
        <v>-3.5423730442651846E-2</v>
      </c>
      <c r="F2173" s="2">
        <f>'Moving Avg'!D2173</f>
        <v>13.10478</v>
      </c>
      <c r="G2173" s="2">
        <f>'Moving Avg'!F2173</f>
        <v>12.991119999999999</v>
      </c>
      <c r="H2173" s="2">
        <f>'Moving Avg'!G2173</f>
        <v>12.914396</v>
      </c>
      <c r="I2173" s="2">
        <f>'Moving Avg'!H2173</f>
        <v>12.765554500000013</v>
      </c>
      <c r="J2173" s="5" t="str">
        <f>OBV!F2173</f>
        <v>BULLISH</v>
      </c>
      <c r="K2173" s="5" t="str">
        <f>OBV!G2173</f>
        <v>STRONG</v>
      </c>
      <c r="L2173" s="5" t="str">
        <f>OBV!H2173</f>
        <v>CONFIRMED BULLISH</v>
      </c>
      <c r="M2173" s="7">
        <f t="shared" si="330"/>
        <v>0</v>
      </c>
      <c r="N2173" s="7">
        <f t="shared" si="331"/>
        <v>100</v>
      </c>
      <c r="O2173" s="7">
        <f t="shared" si="332"/>
        <v>50</v>
      </c>
      <c r="P2173" s="7">
        <f t="shared" si="333"/>
        <v>100</v>
      </c>
      <c r="Q2173" s="8">
        <f t="shared" si="334"/>
        <v>57.5</v>
      </c>
      <c r="R2173" s="8">
        <f t="shared" si="335"/>
        <v>62.5</v>
      </c>
      <c r="S2173" s="8">
        <f t="shared" si="336"/>
        <v>72.5</v>
      </c>
      <c r="T2173" s="8">
        <f t="shared" si="337"/>
        <v>62.5</v>
      </c>
      <c r="U2173" s="7">
        <f t="shared" si="338"/>
        <v>64.166666666666671</v>
      </c>
      <c r="V2173" s="7">
        <f t="shared" si="339"/>
        <v>63.75</v>
      </c>
    </row>
    <row r="2174" spans="1:22" ht="13.5" x14ac:dyDescent="0.25">
      <c r="A2174" s="3">
        <f>RSI!A2174</f>
        <v>45470</v>
      </c>
      <c r="B2174" s="2">
        <f>RSI!B2174</f>
        <v>13.2751</v>
      </c>
      <c r="C2174" s="2">
        <f>RSI!I2174</f>
        <v>71.377042387845336</v>
      </c>
      <c r="D2174" s="2">
        <f>MACD!E2174</f>
        <v>-8.3402075852646362E-2</v>
      </c>
      <c r="E2174" s="2">
        <f>MACD!F2174</f>
        <v>-4.5019399524650755E-2</v>
      </c>
      <c r="F2174" s="2">
        <f>'Moving Avg'!D2174</f>
        <v>13.15076</v>
      </c>
      <c r="G2174" s="2">
        <f>'Moving Avg'!F2174</f>
        <v>13.006019999999998</v>
      </c>
      <c r="H2174" s="2">
        <f>'Moving Avg'!G2174</f>
        <v>12.917801999999996</v>
      </c>
      <c r="I2174" s="2">
        <f>'Moving Avg'!H2174</f>
        <v>12.769471500000014</v>
      </c>
      <c r="J2174" s="5" t="str">
        <f>OBV!F2174</f>
        <v>BULLISH</v>
      </c>
      <c r="K2174" s="5" t="str">
        <f>OBV!G2174</f>
        <v>STRONG</v>
      </c>
      <c r="L2174" s="5" t="str">
        <f>OBV!H2174</f>
        <v>CONFIRMED BULLISH</v>
      </c>
      <c r="M2174" s="7">
        <f t="shared" si="330"/>
        <v>0</v>
      </c>
      <c r="N2174" s="7">
        <f t="shared" si="331"/>
        <v>100</v>
      </c>
      <c r="O2174" s="7">
        <f t="shared" si="332"/>
        <v>50</v>
      </c>
      <c r="P2174" s="7">
        <f t="shared" si="333"/>
        <v>100</v>
      </c>
      <c r="Q2174" s="8">
        <f t="shared" si="334"/>
        <v>57.5</v>
      </c>
      <c r="R2174" s="8">
        <f t="shared" si="335"/>
        <v>62.5</v>
      </c>
      <c r="S2174" s="8">
        <f t="shared" si="336"/>
        <v>72.5</v>
      </c>
      <c r="T2174" s="8">
        <f t="shared" si="337"/>
        <v>62.5</v>
      </c>
      <c r="U2174" s="7">
        <f t="shared" si="338"/>
        <v>64.166666666666671</v>
      </c>
      <c r="V2174" s="7">
        <f t="shared" si="339"/>
        <v>63.75</v>
      </c>
    </row>
    <row r="2175" spans="1:22" ht="13.5" x14ac:dyDescent="0.25">
      <c r="A2175" s="3">
        <f>RSI!A2175</f>
        <v>45471</v>
      </c>
      <c r="B2175" s="2">
        <f>RSI!B2175</f>
        <v>13.5306</v>
      </c>
      <c r="C2175" s="2">
        <f>RSI!I2175</f>
        <v>79.698425962023848</v>
      </c>
      <c r="D2175" s="2">
        <f>MACD!E2175</f>
        <v>-0.11304072707532242</v>
      </c>
      <c r="E2175" s="2">
        <f>MACD!F2175</f>
        <v>-5.862366503478509E-2</v>
      </c>
      <c r="F2175" s="2">
        <f>'Moving Avg'!D2175</f>
        <v>13.242740000000001</v>
      </c>
      <c r="G2175" s="2">
        <f>'Moving Avg'!F2175</f>
        <v>13.033695</v>
      </c>
      <c r="H2175" s="2">
        <f>'Moving Avg'!G2175</f>
        <v>12.927849999999999</v>
      </c>
      <c r="I2175" s="2">
        <f>'Moving Avg'!H2175</f>
        <v>12.772792500000014</v>
      </c>
      <c r="J2175" s="5" t="str">
        <f>OBV!F2175</f>
        <v>BULLISH</v>
      </c>
      <c r="K2175" s="5" t="str">
        <f>OBV!G2175</f>
        <v>STRONG</v>
      </c>
      <c r="L2175" s="5" t="str">
        <f>OBV!H2175</f>
        <v>CONFIRMED BULLISH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100</v>
      </c>
      <c r="Q2175" s="8">
        <f t="shared" si="334"/>
        <v>57.5</v>
      </c>
      <c r="R2175" s="8">
        <f t="shared" si="335"/>
        <v>62.5</v>
      </c>
      <c r="S2175" s="8">
        <f t="shared" si="336"/>
        <v>72.5</v>
      </c>
      <c r="T2175" s="8">
        <f t="shared" si="337"/>
        <v>62.5</v>
      </c>
      <c r="U2175" s="7">
        <f t="shared" si="338"/>
        <v>64.166666666666671</v>
      </c>
      <c r="V2175" s="7">
        <f t="shared" si="339"/>
        <v>63.75</v>
      </c>
    </row>
    <row r="2176" spans="1:22" ht="13.5" x14ac:dyDescent="0.25">
      <c r="A2176" s="3">
        <f>RSI!A2176</f>
        <v>45474</v>
      </c>
      <c r="B2176" s="2">
        <f>RSI!B2176</f>
        <v>13.5306</v>
      </c>
      <c r="C2176" s="2">
        <f>RSI!I2176</f>
        <v>79.698425962023848</v>
      </c>
      <c r="D2176" s="2">
        <f>MACD!E2176</f>
        <v>-0.14118450536003735</v>
      </c>
      <c r="E2176" s="2">
        <f>MACD!F2176</f>
        <v>-7.5135833099835542E-2</v>
      </c>
      <c r="F2176" s="2">
        <f>'Moving Avg'!D2176</f>
        <v>13.336419999999999</v>
      </c>
      <c r="G2176" s="2">
        <f>'Moving Avg'!F2176</f>
        <v>13.06137</v>
      </c>
      <c r="H2176" s="2">
        <f>'Moving Avg'!G2176</f>
        <v>12.936195999999997</v>
      </c>
      <c r="I2176" s="2">
        <f>'Moving Avg'!H2176</f>
        <v>12.776582000000014</v>
      </c>
      <c r="J2176" s="5" t="str">
        <f>OBV!F2176</f>
        <v>BULLISH</v>
      </c>
      <c r="K2176" s="5" t="str">
        <f>OBV!G2176</f>
        <v>STRONG</v>
      </c>
      <c r="L2176" s="5" t="str">
        <f>OBV!H2176</f>
        <v>CONFIRMED BULLISH</v>
      </c>
      <c r="M2176" s="7">
        <f t="shared" si="330"/>
        <v>0</v>
      </c>
      <c r="N2176" s="7">
        <f t="shared" si="331"/>
        <v>100</v>
      </c>
      <c r="O2176" s="7">
        <f t="shared" si="332"/>
        <v>50</v>
      </c>
      <c r="P2176" s="7">
        <f t="shared" si="333"/>
        <v>100</v>
      </c>
      <c r="Q2176" s="8">
        <f t="shared" si="334"/>
        <v>57.5</v>
      </c>
      <c r="R2176" s="8">
        <f t="shared" si="335"/>
        <v>62.5</v>
      </c>
      <c r="S2176" s="8">
        <f t="shared" si="336"/>
        <v>72.5</v>
      </c>
      <c r="T2176" s="8">
        <f t="shared" si="337"/>
        <v>62.5</v>
      </c>
      <c r="U2176" s="7">
        <f t="shared" si="338"/>
        <v>64.166666666666671</v>
      </c>
      <c r="V2176" s="7">
        <f t="shared" si="339"/>
        <v>63.75</v>
      </c>
    </row>
    <row r="2177" spans="1:22" ht="13.5" x14ac:dyDescent="0.25">
      <c r="A2177" s="3">
        <f>RSI!A2177</f>
        <v>45475</v>
      </c>
      <c r="B2177" s="2">
        <f>RSI!B2177</f>
        <v>13.513500000000001</v>
      </c>
      <c r="C2177" s="2">
        <f>RSI!I2177</f>
        <v>77.939635994432024</v>
      </c>
      <c r="D2177" s="2">
        <f>MACD!E2177</f>
        <v>-0.16264661649068124</v>
      </c>
      <c r="E2177" s="2">
        <f>MACD!F2177</f>
        <v>-9.2637989778004692E-2</v>
      </c>
      <c r="F2177" s="2">
        <f>'Moving Avg'!D2177</f>
        <v>13.426679999999999</v>
      </c>
      <c r="G2177" s="2">
        <f>'Moving Avg'!F2177</f>
        <v>13.088190000000001</v>
      </c>
      <c r="H2177" s="2">
        <f>'Moving Avg'!G2177</f>
        <v>12.944199999999997</v>
      </c>
      <c r="I2177" s="2">
        <f>'Moving Avg'!H2177</f>
        <v>12.779903000000013</v>
      </c>
      <c r="J2177" s="5" t="str">
        <f>OBV!F2177</f>
        <v>BULLISH</v>
      </c>
      <c r="K2177" s="5" t="str">
        <f>OBV!G2177</f>
        <v>STRONG</v>
      </c>
      <c r="L2177" s="5" t="str">
        <f>OBV!H2177</f>
        <v>CONFIRMED BULLISH</v>
      </c>
      <c r="M2177" s="7">
        <f t="shared" si="330"/>
        <v>0</v>
      </c>
      <c r="N2177" s="7">
        <f t="shared" si="331"/>
        <v>100</v>
      </c>
      <c r="O2177" s="7">
        <f t="shared" si="332"/>
        <v>50</v>
      </c>
      <c r="P2177" s="7">
        <f t="shared" si="333"/>
        <v>100</v>
      </c>
      <c r="Q2177" s="8">
        <f t="shared" si="334"/>
        <v>57.5</v>
      </c>
      <c r="R2177" s="8">
        <f t="shared" si="335"/>
        <v>62.5</v>
      </c>
      <c r="S2177" s="8">
        <f t="shared" si="336"/>
        <v>72.5</v>
      </c>
      <c r="T2177" s="8">
        <f t="shared" si="337"/>
        <v>62.5</v>
      </c>
      <c r="U2177" s="7">
        <f t="shared" si="338"/>
        <v>64.166666666666671</v>
      </c>
      <c r="V2177" s="7">
        <f t="shared" si="339"/>
        <v>63.75</v>
      </c>
    </row>
    <row r="2178" spans="1:22" ht="13.5" x14ac:dyDescent="0.25">
      <c r="A2178" s="3">
        <f>RSI!A2178</f>
        <v>45476</v>
      </c>
      <c r="B2178" s="2">
        <f>RSI!B2178</f>
        <v>13.198499999999999</v>
      </c>
      <c r="C2178" s="2">
        <f>RSI!I2178</f>
        <v>54.2080354125642</v>
      </c>
      <c r="D2178" s="2">
        <f>MACD!E2178</f>
        <v>-0.16000016092077907</v>
      </c>
      <c r="E2178" s="2">
        <f>MACD!F2178</f>
        <v>-0.10611042400655957</v>
      </c>
      <c r="F2178" s="2">
        <f>'Moving Avg'!D2178</f>
        <v>13.409659999999999</v>
      </c>
      <c r="G2178" s="2">
        <f>'Moving Avg'!F2178</f>
        <v>13.10948</v>
      </c>
      <c r="H2178" s="2">
        <f>'Moving Avg'!G2178</f>
        <v>12.951183999999996</v>
      </c>
      <c r="I2178" s="2">
        <f>'Moving Avg'!H2178</f>
        <v>12.781734000000011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100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53.725000000000001</v>
      </c>
      <c r="R2178" s="8">
        <f t="shared" si="335"/>
        <v>46.625</v>
      </c>
      <c r="S2178" s="8">
        <f t="shared" si="336"/>
        <v>38.674999999999997</v>
      </c>
      <c r="T2178" s="8">
        <f t="shared" si="337"/>
        <v>47.875</v>
      </c>
      <c r="U2178" s="7">
        <f t="shared" si="338"/>
        <v>46.341666666666661</v>
      </c>
      <c r="V2178" s="7">
        <f t="shared" si="339"/>
        <v>46.724999999999994</v>
      </c>
    </row>
    <row r="2179" spans="1:22" ht="13.5" x14ac:dyDescent="0.25">
      <c r="A2179" s="3">
        <f>RSI!A2179</f>
        <v>45477</v>
      </c>
      <c r="B2179" s="2">
        <f>RSI!B2179</f>
        <v>13.453900000000001</v>
      </c>
      <c r="C2179" s="2">
        <f>RSI!I2179</f>
        <v>63.82559833120952</v>
      </c>
      <c r="D2179" s="2">
        <f>MACD!E2179</f>
        <v>-0.1719113406204773</v>
      </c>
      <c r="E2179" s="2">
        <f>MACD!F2179</f>
        <v>-0.11927060732934312</v>
      </c>
      <c r="F2179" s="2">
        <f>'Moving Avg'!D2179</f>
        <v>13.445420000000002</v>
      </c>
      <c r="G2179" s="2">
        <f>'Moving Avg'!F2179</f>
        <v>13.135024999999999</v>
      </c>
      <c r="H2179" s="2">
        <f>'Moving Avg'!G2179</f>
        <v>12.963275999999993</v>
      </c>
      <c r="I2179" s="2">
        <f>'Moving Avg'!H2179</f>
        <v>12.785055000000009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  <c r="M2179" s="7">
        <f t="shared" si="340"/>
        <v>25</v>
      </c>
      <c r="N2179" s="7">
        <f t="shared" si="341"/>
        <v>100</v>
      </c>
      <c r="O2179" s="7">
        <f t="shared" si="342"/>
        <v>50</v>
      </c>
      <c r="P2179" s="7">
        <f t="shared" si="343"/>
        <v>83.5</v>
      </c>
      <c r="Q2179" s="8">
        <f t="shared" ref="Q2179:Q2242" si="344">0.35*M2179+N2179*0.35+O2179*0.15+P2179*0.15</f>
        <v>63.774999999999999</v>
      </c>
      <c r="R2179" s="8">
        <f t="shared" ref="R2179:R2242" si="345">M2179*0.2+N2179*0.2+O2179*0.35+P2179*0.25</f>
        <v>63.375</v>
      </c>
      <c r="S2179" s="8">
        <f t="shared" ref="S2179:S2242" si="346">M2179*0.15+N2179*0.15+O2179*0.25+P2179*0.45</f>
        <v>68.825000000000003</v>
      </c>
      <c r="T2179" s="8">
        <f t="shared" ref="T2179:T2242" si="347">0.25*SUM(M2179:P2179)</f>
        <v>64.625</v>
      </c>
      <c r="U2179" s="7">
        <f t="shared" ref="U2179:U2242" si="348">SUM(Q2179:S2179)/3</f>
        <v>65.325000000000003</v>
      </c>
      <c r="V2179" s="7">
        <f t="shared" ref="V2179:V2242" si="349">SUM(Q2179:T2179)/4</f>
        <v>65.150000000000006</v>
      </c>
    </row>
    <row r="2180" spans="1:22" ht="13.5" x14ac:dyDescent="0.25">
      <c r="A2180" s="3">
        <f>RSI!A2180</f>
        <v>45478</v>
      </c>
      <c r="B2180" s="2">
        <f>RSI!B2180</f>
        <v>13.402799999999999</v>
      </c>
      <c r="C2180" s="2">
        <f>RSI!I2180</f>
        <v>61.062264484430933</v>
      </c>
      <c r="D2180" s="2">
        <f>MACD!E2180</f>
        <v>-0.17623364562029309</v>
      </c>
      <c r="E2180" s="2">
        <f>MACD!F2180</f>
        <v>-0.13066321498753314</v>
      </c>
      <c r="F2180" s="2">
        <f>'Moving Avg'!D2180</f>
        <v>13.41986</v>
      </c>
      <c r="G2180" s="2">
        <f>'Moving Avg'!F2180</f>
        <v>13.159289999999999</v>
      </c>
      <c r="H2180" s="2">
        <f>'Moving Avg'!G2180</f>
        <v>12.975877999999996</v>
      </c>
      <c r="I2180" s="2">
        <f>'Moving Avg'!H2180</f>
        <v>12.788205500000005</v>
      </c>
      <c r="J2180" s="5" t="str">
        <f>OBV!F2180</f>
        <v>BEARISH</v>
      </c>
      <c r="K2180" s="5" t="str">
        <f>OBV!G2180</f>
        <v>WEAK</v>
      </c>
      <c r="L2180" s="5" t="str">
        <f>OBV!H2180</f>
        <v>CONFIRMED BEARISH</v>
      </c>
      <c r="M2180" s="7">
        <f t="shared" si="340"/>
        <v>25</v>
      </c>
      <c r="N2180" s="7">
        <f t="shared" si="341"/>
        <v>100</v>
      </c>
      <c r="O2180" s="7">
        <f t="shared" si="342"/>
        <v>50</v>
      </c>
      <c r="P2180" s="7">
        <f t="shared" si="343"/>
        <v>0</v>
      </c>
      <c r="Q2180" s="8">
        <f t="shared" si="344"/>
        <v>51.25</v>
      </c>
      <c r="R2180" s="8">
        <f t="shared" si="345"/>
        <v>42.5</v>
      </c>
      <c r="S2180" s="8">
        <f t="shared" si="346"/>
        <v>31.25</v>
      </c>
      <c r="T2180" s="8">
        <f t="shared" si="347"/>
        <v>43.75</v>
      </c>
      <c r="U2180" s="7">
        <f t="shared" si="348"/>
        <v>41.666666666666664</v>
      </c>
      <c r="V2180" s="7">
        <f t="shared" si="349"/>
        <v>42.1875</v>
      </c>
    </row>
    <row r="2181" spans="1:22" ht="13.5" x14ac:dyDescent="0.25">
      <c r="A2181" s="3">
        <f>RSI!A2181</f>
        <v>45481</v>
      </c>
      <c r="B2181" s="2">
        <f>RSI!B2181</f>
        <v>13.198499999999999</v>
      </c>
      <c r="C2181" s="2">
        <f>RSI!I2181</f>
        <v>51.468070432947066</v>
      </c>
      <c r="D2181" s="2">
        <f>MACD!E2181</f>
        <v>-0.16757068064156933</v>
      </c>
      <c r="E2181" s="2">
        <f>MACD!F2181</f>
        <v>-0.13804470811834038</v>
      </c>
      <c r="F2181" s="2">
        <f>'Moving Avg'!D2181</f>
        <v>13.353440000000001</v>
      </c>
      <c r="G2181" s="2">
        <f>'Moving Avg'!F2181</f>
        <v>13.172065</v>
      </c>
      <c r="H2181" s="2">
        <f>'Moving Avg'!G2181</f>
        <v>12.984393999999993</v>
      </c>
      <c r="I2181" s="2">
        <f>'Moving Avg'!H2181</f>
        <v>12.789227500000006</v>
      </c>
      <c r="J2181" s="5" t="str">
        <f>OBV!F2181</f>
        <v>BEARISH</v>
      </c>
      <c r="K2181" s="5" t="str">
        <f>OBV!G2181</f>
        <v>WEAK</v>
      </c>
      <c r="L2181" s="5" t="str">
        <f>OBV!H2181</f>
        <v>CONFIRMED BEARISH</v>
      </c>
      <c r="M2181" s="7">
        <f t="shared" si="340"/>
        <v>25</v>
      </c>
      <c r="N2181" s="7">
        <f t="shared" si="341"/>
        <v>100</v>
      </c>
      <c r="O2181" s="7">
        <f t="shared" si="342"/>
        <v>50</v>
      </c>
      <c r="P2181" s="7">
        <f t="shared" si="343"/>
        <v>0</v>
      </c>
      <c r="Q2181" s="8">
        <f t="shared" si="344"/>
        <v>51.25</v>
      </c>
      <c r="R2181" s="8">
        <f t="shared" si="345"/>
        <v>42.5</v>
      </c>
      <c r="S2181" s="8">
        <f t="shared" si="346"/>
        <v>31.25</v>
      </c>
      <c r="T2181" s="8">
        <f t="shared" si="347"/>
        <v>43.75</v>
      </c>
      <c r="U2181" s="7">
        <f t="shared" si="348"/>
        <v>41.666666666666664</v>
      </c>
      <c r="V2181" s="7">
        <f t="shared" si="349"/>
        <v>42.1875</v>
      </c>
    </row>
    <row r="2182" spans="1:22" ht="13.5" x14ac:dyDescent="0.25">
      <c r="A2182" s="3">
        <f>RSI!A2182</f>
        <v>45482</v>
      </c>
      <c r="B2182" s="2">
        <f>RSI!B2182</f>
        <v>13.2836</v>
      </c>
      <c r="C2182" s="2">
        <f>RSI!I2182</f>
        <v>54.663501436644324</v>
      </c>
      <c r="D2182" s="2">
        <f>MACD!E2182</f>
        <v>-0.16673080003839225</v>
      </c>
      <c r="E2182" s="2">
        <f>MACD!F2182</f>
        <v>-0.14378192650235075</v>
      </c>
      <c r="F2182" s="2">
        <f>'Moving Avg'!D2182</f>
        <v>13.307459999999997</v>
      </c>
      <c r="G2182" s="2">
        <f>'Moving Avg'!F2182</f>
        <v>13.189519999999998</v>
      </c>
      <c r="H2182" s="2">
        <f>'Moving Avg'!G2182</f>
        <v>12.994611999999995</v>
      </c>
      <c r="I2182" s="2">
        <f>'Moving Avg'!H2182</f>
        <v>12.791782000000007</v>
      </c>
      <c r="J2182" s="5" t="str">
        <f>OBV!F2182</f>
        <v>BEARISH</v>
      </c>
      <c r="K2182" s="5" t="str">
        <f>OBV!G2182</f>
        <v>WEAK</v>
      </c>
      <c r="L2182" s="5" t="str">
        <f>OBV!H2182</f>
        <v>CONFIRMED BEARISH</v>
      </c>
      <c r="M2182" s="7">
        <f t="shared" si="340"/>
        <v>25</v>
      </c>
      <c r="N2182" s="7">
        <f t="shared" si="341"/>
        <v>100</v>
      </c>
      <c r="O2182" s="7">
        <f t="shared" si="342"/>
        <v>50</v>
      </c>
      <c r="P2182" s="7">
        <f t="shared" si="343"/>
        <v>0</v>
      </c>
      <c r="Q2182" s="8">
        <f t="shared" si="344"/>
        <v>51.25</v>
      </c>
      <c r="R2182" s="8">
        <f t="shared" si="345"/>
        <v>42.5</v>
      </c>
      <c r="S2182" s="8">
        <f t="shared" si="346"/>
        <v>31.25</v>
      </c>
      <c r="T2182" s="8">
        <f t="shared" si="347"/>
        <v>43.75</v>
      </c>
      <c r="U2182" s="7">
        <f t="shared" si="348"/>
        <v>41.666666666666664</v>
      </c>
      <c r="V2182" s="7">
        <f t="shared" si="349"/>
        <v>42.1875</v>
      </c>
    </row>
    <row r="2183" spans="1:22" ht="13.5" x14ac:dyDescent="0.25">
      <c r="A2183" s="3">
        <f>RSI!A2183</f>
        <v>45483</v>
      </c>
      <c r="B2183" s="2">
        <f>RSI!B2183</f>
        <v>13.3688</v>
      </c>
      <c r="C2183" s="2">
        <f>RSI!I2183</f>
        <v>57.668603327465412</v>
      </c>
      <c r="D2183" s="2">
        <f>MACD!E2183</f>
        <v>-0.13894535740013758</v>
      </c>
      <c r="E2183" s="2">
        <f>MACD!F2183</f>
        <v>-0.14281461268190812</v>
      </c>
      <c r="F2183" s="2">
        <f>'Moving Avg'!D2183</f>
        <v>13.341519999999999</v>
      </c>
      <c r="G2183" s="2">
        <f>'Moving Avg'!F2183</f>
        <v>13.21081</v>
      </c>
      <c r="H2183" s="2">
        <f>'Moving Avg'!G2183</f>
        <v>13.001595999999997</v>
      </c>
      <c r="I2183" s="2">
        <f>'Moving Avg'!H2183</f>
        <v>12.795316000000009</v>
      </c>
      <c r="J2183" s="5" t="str">
        <f>OBV!F2183</f>
        <v>BEARISH</v>
      </c>
      <c r="K2183" s="5" t="str">
        <f>OBV!G2183</f>
        <v>WEAK</v>
      </c>
      <c r="L2183" s="5" t="str">
        <f>OBV!H2183</f>
        <v>BEARISH DIVERGENCE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0</v>
      </c>
      <c r="Q2183" s="8">
        <f t="shared" si="344"/>
        <v>16.25</v>
      </c>
      <c r="R2183" s="8">
        <f t="shared" si="345"/>
        <v>22.5</v>
      </c>
      <c r="S2183" s="8">
        <f t="shared" si="346"/>
        <v>16.25</v>
      </c>
      <c r="T2183" s="8">
        <f t="shared" si="347"/>
        <v>18.75</v>
      </c>
      <c r="U2183" s="7">
        <f t="shared" si="348"/>
        <v>18.333333333333332</v>
      </c>
      <c r="V2183" s="7">
        <f t="shared" si="349"/>
        <v>18.4375</v>
      </c>
    </row>
    <row r="2184" spans="1:22" ht="13.5" x14ac:dyDescent="0.25">
      <c r="A2184" s="3">
        <f>RSI!A2184</f>
        <v>45484</v>
      </c>
      <c r="B2184" s="2">
        <f>RSI!B2184</f>
        <v>13.411300000000001</v>
      </c>
      <c r="C2184" s="2">
        <f>RSI!I2184</f>
        <v>59.124104388009854</v>
      </c>
      <c r="D2184" s="2">
        <f>MACD!E2184</f>
        <v>-0.12101949371033349</v>
      </c>
      <c r="E2184" s="2">
        <f>MACD!F2184</f>
        <v>-0.13845558888759318</v>
      </c>
      <c r="F2184" s="2">
        <f>'Moving Avg'!D2184</f>
        <v>13.333000000000002</v>
      </c>
      <c r="G2184" s="2">
        <f>'Moving Avg'!F2184</f>
        <v>13.234225</v>
      </c>
      <c r="H2184" s="2">
        <f>'Moving Avg'!G2184</f>
        <v>13.015047999999997</v>
      </c>
      <c r="I2184" s="2">
        <f>'Moving Avg'!H2184</f>
        <v>12.79744450000001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16.5</v>
      </c>
      <c r="Q2184" s="8">
        <f t="shared" si="344"/>
        <v>18.725000000000001</v>
      </c>
      <c r="R2184" s="8">
        <f t="shared" si="345"/>
        <v>26.625</v>
      </c>
      <c r="S2184" s="8">
        <f t="shared" si="346"/>
        <v>23.675000000000001</v>
      </c>
      <c r="T2184" s="8">
        <f t="shared" si="347"/>
        <v>22.875</v>
      </c>
      <c r="U2184" s="7">
        <f t="shared" si="348"/>
        <v>23.008333333333336</v>
      </c>
      <c r="V2184" s="7">
        <f t="shared" si="349"/>
        <v>22.975000000000001</v>
      </c>
    </row>
    <row r="2185" spans="1:22" ht="13.5" x14ac:dyDescent="0.25">
      <c r="A2185" s="3">
        <f>RSI!A2185</f>
        <v>45485</v>
      </c>
      <c r="B2185" s="2">
        <f>RSI!B2185</f>
        <v>13.453900000000001</v>
      </c>
      <c r="C2185" s="2">
        <f>RSI!I2185</f>
        <v>60.58693971067531</v>
      </c>
      <c r="D2185" s="2">
        <f>MACD!E2185</f>
        <v>-7.0995874082024457E-2</v>
      </c>
      <c r="E2185" s="2">
        <f>MACD!F2185</f>
        <v>-0.12496364592647945</v>
      </c>
      <c r="F2185" s="2">
        <f>'Moving Avg'!D2185</f>
        <v>13.343219999999999</v>
      </c>
      <c r="G2185" s="2">
        <f>'Moving Avg'!F2185</f>
        <v>13.257639999999999</v>
      </c>
      <c r="H2185" s="2">
        <f>'Moving Avg'!G2185</f>
        <v>13.029181999999997</v>
      </c>
      <c r="I2185" s="2">
        <f>'Moving Avg'!H2185</f>
        <v>12.801276000000009</v>
      </c>
      <c r="J2185" s="5" t="str">
        <f>OBV!F2185</f>
        <v>BULLISH</v>
      </c>
      <c r="K2185" s="5" t="str">
        <f>OBV!G2185</f>
        <v>STRONG</v>
      </c>
      <c r="L2185" s="5" t="str">
        <f>OBV!H2185</f>
        <v>CONFIRMED BULLISH</v>
      </c>
      <c r="M2185" s="7">
        <f t="shared" si="340"/>
        <v>25</v>
      </c>
      <c r="N2185" s="7">
        <f t="shared" si="341"/>
        <v>0</v>
      </c>
      <c r="O2185" s="7">
        <f t="shared" si="342"/>
        <v>50</v>
      </c>
      <c r="P2185" s="7">
        <f t="shared" si="343"/>
        <v>100</v>
      </c>
      <c r="Q2185" s="8">
        <f t="shared" si="344"/>
        <v>31.25</v>
      </c>
      <c r="R2185" s="8">
        <f t="shared" si="345"/>
        <v>47.5</v>
      </c>
      <c r="S2185" s="8">
        <f t="shared" si="346"/>
        <v>61.25</v>
      </c>
      <c r="T2185" s="8">
        <f t="shared" si="347"/>
        <v>43.75</v>
      </c>
      <c r="U2185" s="7">
        <f t="shared" si="348"/>
        <v>46.666666666666664</v>
      </c>
      <c r="V2185" s="7">
        <f t="shared" si="349"/>
        <v>45.9375</v>
      </c>
    </row>
    <row r="2186" spans="1:22" ht="13.5" x14ac:dyDescent="0.25">
      <c r="A2186" s="3">
        <f>RSI!A2186</f>
        <v>45488</v>
      </c>
      <c r="B2186" s="2">
        <f>RSI!B2186</f>
        <v>13.7293</v>
      </c>
      <c r="C2186" s="2">
        <f>RSI!I2186</f>
        <v>68.44818756082266</v>
      </c>
      <c r="D2186" s="2">
        <f>MACD!E2186</f>
        <v>-5.0520435637258387E-2</v>
      </c>
      <c r="E2186" s="2">
        <f>MACD!F2186</f>
        <v>-0.11007500386863525</v>
      </c>
      <c r="F2186" s="2">
        <f>'Moving Avg'!D2186</f>
        <v>13.44938</v>
      </c>
      <c r="G2186" s="2">
        <f>'Moving Avg'!F2186</f>
        <v>13.294824999999999</v>
      </c>
      <c r="H2186" s="2">
        <f>'Moving Avg'!G2186</f>
        <v>13.048823999999994</v>
      </c>
      <c r="I2186" s="2">
        <f>'Moving Avg'!H2186</f>
        <v>12.80605900000001</v>
      </c>
      <c r="J2186" s="5" t="str">
        <f>OBV!F2186</f>
        <v>BULLISH</v>
      </c>
      <c r="K2186" s="5" t="str">
        <f>OBV!G2186</f>
        <v>STRONG</v>
      </c>
      <c r="L2186" s="5" t="str">
        <f>OBV!H2186</f>
        <v>BULLISH DIVERGENCE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83</v>
      </c>
      <c r="Q2186" s="8">
        <f t="shared" si="344"/>
        <v>28.7</v>
      </c>
      <c r="R2186" s="8">
        <f t="shared" si="345"/>
        <v>43.25</v>
      </c>
      <c r="S2186" s="8">
        <f t="shared" si="346"/>
        <v>53.6</v>
      </c>
      <c r="T2186" s="8">
        <f t="shared" si="347"/>
        <v>39.5</v>
      </c>
      <c r="U2186" s="7">
        <f t="shared" si="348"/>
        <v>41.85</v>
      </c>
      <c r="V2186" s="7">
        <f t="shared" si="349"/>
        <v>41.262500000000003</v>
      </c>
    </row>
    <row r="2187" spans="1:22" ht="13.5" x14ac:dyDescent="0.25">
      <c r="A2187" s="3">
        <f>RSI!A2187</f>
        <v>45489</v>
      </c>
      <c r="B2187" s="2">
        <f>RSI!B2187</f>
        <v>13.645200000000001</v>
      </c>
      <c r="C2187" s="2">
        <f>RSI!I2187</f>
        <v>64.234735885231942</v>
      </c>
      <c r="D2187" s="2">
        <f>MACD!E2187</f>
        <v>-3.2568221065005787E-2</v>
      </c>
      <c r="E2187" s="2">
        <f>MACD!F2187</f>
        <v>-9.4573647307909361E-2</v>
      </c>
      <c r="F2187" s="2">
        <f>'Moving Avg'!D2187</f>
        <v>13.521700000000001</v>
      </c>
      <c r="G2187" s="2">
        <f>'Moving Avg'!F2187</f>
        <v>13.32653</v>
      </c>
      <c r="H2187" s="2">
        <f>'Moving Avg'!G2187</f>
        <v>13.067125999999995</v>
      </c>
      <c r="I2187" s="2">
        <f>'Moving Avg'!H2187</f>
        <v>12.80957000000001</v>
      </c>
      <c r="J2187" s="5" t="str">
        <f>OBV!F2187</f>
        <v>BULLISH</v>
      </c>
      <c r="K2187" s="5" t="str">
        <f>OBV!G2187</f>
        <v>STRONG</v>
      </c>
      <c r="L2187" s="5" t="str">
        <f>OBV!H2187</f>
        <v>BULLISH DIVERGENCE</v>
      </c>
      <c r="M2187" s="7">
        <f t="shared" si="340"/>
        <v>25</v>
      </c>
      <c r="N2187" s="7">
        <f t="shared" si="341"/>
        <v>0</v>
      </c>
      <c r="O2187" s="7">
        <f t="shared" si="342"/>
        <v>50</v>
      </c>
      <c r="P2187" s="7">
        <f t="shared" si="343"/>
        <v>83</v>
      </c>
      <c r="Q2187" s="8">
        <f t="shared" si="344"/>
        <v>28.7</v>
      </c>
      <c r="R2187" s="8">
        <f t="shared" si="345"/>
        <v>43.25</v>
      </c>
      <c r="S2187" s="8">
        <f t="shared" si="346"/>
        <v>53.6</v>
      </c>
      <c r="T2187" s="8">
        <f t="shared" si="347"/>
        <v>39.5</v>
      </c>
      <c r="U2187" s="7">
        <f t="shared" si="348"/>
        <v>41.85</v>
      </c>
      <c r="V2187" s="7">
        <f t="shared" si="349"/>
        <v>41.262500000000003</v>
      </c>
    </row>
    <row r="2188" spans="1:22" ht="13.5" x14ac:dyDescent="0.25">
      <c r="A2188" s="3">
        <f>RSI!A2188</f>
        <v>45490</v>
      </c>
      <c r="B2188" s="2">
        <f>RSI!B2188</f>
        <v>13.5517</v>
      </c>
      <c r="C2188" s="2">
        <f>RSI!I2188</f>
        <v>59.825505990361435</v>
      </c>
      <c r="D2188" s="2">
        <f>MACD!E2188</f>
        <v>-6.1168415105949947E-2</v>
      </c>
      <c r="E2188" s="2">
        <f>MACD!F2188</f>
        <v>-8.789260086751749E-2</v>
      </c>
      <c r="F2188" s="2">
        <f>'Moving Avg'!D2188</f>
        <v>13.558280000000002</v>
      </c>
      <c r="G2188" s="2">
        <f>'Moving Avg'!F2188</f>
        <v>13.353559999999998</v>
      </c>
      <c r="H2188" s="2">
        <f>'Moving Avg'!G2188</f>
        <v>13.083557999999996</v>
      </c>
      <c r="I2188" s="2">
        <f>'Moving Avg'!H2188</f>
        <v>12.812613500000008</v>
      </c>
      <c r="J2188" s="5" t="str">
        <f>OBV!F2188</f>
        <v>BULLISH</v>
      </c>
      <c r="K2188" s="5" t="str">
        <f>OBV!G2188</f>
        <v>STRONG</v>
      </c>
      <c r="L2188" s="5" t="str">
        <f>OBV!H2188</f>
        <v>BULLISH DIVERGENCE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83</v>
      </c>
      <c r="Q2188" s="8">
        <f t="shared" si="344"/>
        <v>28.7</v>
      </c>
      <c r="R2188" s="8">
        <f t="shared" si="345"/>
        <v>43.25</v>
      </c>
      <c r="S2188" s="8">
        <f t="shared" si="346"/>
        <v>53.6</v>
      </c>
      <c r="T2188" s="8">
        <f t="shared" si="347"/>
        <v>39.5</v>
      </c>
      <c r="U2188" s="7">
        <f t="shared" si="348"/>
        <v>41.85</v>
      </c>
      <c r="V2188" s="7">
        <f t="shared" si="349"/>
        <v>41.262500000000003</v>
      </c>
    </row>
    <row r="2189" spans="1:22" ht="13.5" x14ac:dyDescent="0.25">
      <c r="A2189" s="3">
        <f>RSI!A2189</f>
        <v>45491</v>
      </c>
      <c r="B2189" s="2">
        <f>RSI!B2189</f>
        <v>13.476900000000001</v>
      </c>
      <c r="C2189" s="2">
        <f>RSI!I2189</f>
        <v>56.48508461145704</v>
      </c>
      <c r="D2189" s="2">
        <f>MACD!E2189</f>
        <v>-4.2070921376135217E-2</v>
      </c>
      <c r="E2189" s="2">
        <f>MACD!F2189</f>
        <v>-7.8728264969241041E-2</v>
      </c>
      <c r="F2189" s="2">
        <f>'Moving Avg'!D2189</f>
        <v>13.571400000000001</v>
      </c>
      <c r="G2189" s="2">
        <f>'Moving Avg'!F2189</f>
        <v>13.375144999999998</v>
      </c>
      <c r="H2189" s="2">
        <f>'Moving Avg'!G2189</f>
        <v>13.098493999999999</v>
      </c>
      <c r="I2189" s="2">
        <f>'Moving Avg'!H2189</f>
        <v>12.81549600000001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25</v>
      </c>
      <c r="N2189" s="7">
        <f t="shared" si="341"/>
        <v>0</v>
      </c>
      <c r="O2189" s="7">
        <f t="shared" si="342"/>
        <v>50</v>
      </c>
      <c r="P2189" s="7">
        <f t="shared" si="343"/>
        <v>16.5</v>
      </c>
      <c r="Q2189" s="8">
        <f t="shared" si="344"/>
        <v>18.725000000000001</v>
      </c>
      <c r="R2189" s="8">
        <f t="shared" si="345"/>
        <v>26.625</v>
      </c>
      <c r="S2189" s="8">
        <f t="shared" si="346"/>
        <v>23.675000000000001</v>
      </c>
      <c r="T2189" s="8">
        <f t="shared" si="347"/>
        <v>22.875</v>
      </c>
      <c r="U2189" s="7">
        <f t="shared" si="348"/>
        <v>23.008333333333336</v>
      </c>
      <c r="V2189" s="7">
        <f t="shared" si="349"/>
        <v>22.975000000000001</v>
      </c>
    </row>
    <row r="2190" spans="1:22" ht="13.5" x14ac:dyDescent="0.25">
      <c r="A2190" s="3">
        <f>RSI!A2190</f>
        <v>45492</v>
      </c>
      <c r="B2190" s="2">
        <f>RSI!B2190</f>
        <v>13.476900000000001</v>
      </c>
      <c r="C2190" s="2">
        <f>RSI!I2190</f>
        <v>56.48508461145704</v>
      </c>
      <c r="D2190" s="2">
        <f>MACD!E2190</f>
        <v>-3.4752703537948904E-2</v>
      </c>
      <c r="E2190" s="2">
        <f>MACD!F2190</f>
        <v>-6.9933152682982613E-2</v>
      </c>
      <c r="F2190" s="2">
        <f>'Moving Avg'!D2190</f>
        <v>13.575999999999999</v>
      </c>
      <c r="G2190" s="2">
        <f>'Moving Avg'!F2190</f>
        <v>13.395454999999998</v>
      </c>
      <c r="H2190" s="2">
        <f>'Moving Avg'!G2190</f>
        <v>13.113429999999999</v>
      </c>
      <c r="I2190" s="2">
        <f>'Moving Avg'!H2190</f>
        <v>12.81816550000001</v>
      </c>
      <c r="J2190" s="5" t="str">
        <f>OBV!F2190</f>
        <v>BEARISH</v>
      </c>
      <c r="K2190" s="5" t="str">
        <f>OBV!G2190</f>
        <v>WEAK</v>
      </c>
      <c r="L2190" s="5" t="str">
        <f>OBV!H2190</f>
        <v>CONFIRMED BEARISH</v>
      </c>
      <c r="M2190" s="7">
        <f t="shared" si="340"/>
        <v>25</v>
      </c>
      <c r="N2190" s="7">
        <f t="shared" si="341"/>
        <v>0</v>
      </c>
      <c r="O2190" s="7">
        <f t="shared" si="342"/>
        <v>50</v>
      </c>
      <c r="P2190" s="7">
        <f t="shared" si="343"/>
        <v>0</v>
      </c>
      <c r="Q2190" s="8">
        <f t="shared" si="344"/>
        <v>16.25</v>
      </c>
      <c r="R2190" s="8">
        <f t="shared" si="345"/>
        <v>22.5</v>
      </c>
      <c r="S2190" s="8">
        <f t="shared" si="346"/>
        <v>16.25</v>
      </c>
      <c r="T2190" s="8">
        <f t="shared" si="347"/>
        <v>18.75</v>
      </c>
      <c r="U2190" s="7">
        <f t="shared" si="348"/>
        <v>18.333333333333332</v>
      </c>
      <c r="V2190" s="7">
        <f t="shared" si="349"/>
        <v>18.4375</v>
      </c>
    </row>
    <row r="2191" spans="1:22" ht="13.5" x14ac:dyDescent="0.25">
      <c r="A2191" s="3">
        <f>RSI!A2191</f>
        <v>45495</v>
      </c>
      <c r="B2191" s="2">
        <f>RSI!B2191</f>
        <v>13.476900000000001</v>
      </c>
      <c r="C2191" s="2">
        <f>RSI!I2191</f>
        <v>56.485084611457033</v>
      </c>
      <c r="D2191" s="2">
        <f>MACD!E2191</f>
        <v>-6.0898228553183387E-2</v>
      </c>
      <c r="E2191" s="2">
        <f>MACD!F2191</f>
        <v>-6.8126167857022774E-2</v>
      </c>
      <c r="F2191" s="2">
        <f>'Moving Avg'!D2191</f>
        <v>13.52552</v>
      </c>
      <c r="G2191" s="2">
        <f>'Moving Avg'!F2191</f>
        <v>13.41619</v>
      </c>
      <c r="H2191" s="2">
        <f>'Moving Avg'!G2191</f>
        <v>13.129216</v>
      </c>
      <c r="I2191" s="2">
        <f>'Moving Avg'!H2191</f>
        <v>12.821899500000008</v>
      </c>
      <c r="J2191" s="5" t="str">
        <f>OBV!F2191</f>
        <v>BEARISH</v>
      </c>
      <c r="K2191" s="5" t="str">
        <f>OBV!G2191</f>
        <v>WEAK</v>
      </c>
      <c r="L2191" s="5" t="str">
        <f>OBV!H2191</f>
        <v>CONFIRMED BEARISH</v>
      </c>
      <c r="M2191" s="7">
        <f t="shared" si="340"/>
        <v>25</v>
      </c>
      <c r="N2191" s="7">
        <f t="shared" si="341"/>
        <v>0</v>
      </c>
      <c r="O2191" s="7">
        <f t="shared" si="342"/>
        <v>50</v>
      </c>
      <c r="P2191" s="7">
        <f t="shared" si="343"/>
        <v>0</v>
      </c>
      <c r="Q2191" s="8">
        <f t="shared" si="344"/>
        <v>16.25</v>
      </c>
      <c r="R2191" s="8">
        <f t="shared" si="345"/>
        <v>22.5</v>
      </c>
      <c r="S2191" s="8">
        <f t="shared" si="346"/>
        <v>16.25</v>
      </c>
      <c r="T2191" s="8">
        <f t="shared" si="347"/>
        <v>18.75</v>
      </c>
      <c r="U2191" s="7">
        <f t="shared" si="348"/>
        <v>18.333333333333332</v>
      </c>
      <c r="V2191" s="7">
        <f t="shared" si="349"/>
        <v>18.4375</v>
      </c>
    </row>
    <row r="2192" spans="1:22" ht="13.5" x14ac:dyDescent="0.25">
      <c r="A2192" s="3">
        <f>RSI!A2192</f>
        <v>45496</v>
      </c>
      <c r="B2192" s="2">
        <f>RSI!B2192</f>
        <v>13.5517</v>
      </c>
      <c r="C2192" s="2">
        <f>RSI!I2192</f>
        <v>59.321890899816985</v>
      </c>
      <c r="D2192" s="2">
        <f>MACD!E2192</f>
        <v>-7.6309699963372779E-2</v>
      </c>
      <c r="E2192" s="2">
        <f>MACD!F2192</f>
        <v>-6.976287427829278E-2</v>
      </c>
      <c r="F2192" s="2">
        <f>'Moving Avg'!D2192</f>
        <v>13.506819999999999</v>
      </c>
      <c r="G2192" s="2">
        <f>'Moving Avg'!F2192</f>
        <v>13.440664999999999</v>
      </c>
      <c r="H2192" s="2">
        <f>'Moving Avg'!G2192</f>
        <v>13.145817999999998</v>
      </c>
      <c r="I2192" s="2">
        <f>'Moving Avg'!H2192</f>
        <v>12.825794500000008</v>
      </c>
      <c r="J2192" s="5" t="str">
        <f>OBV!F2192</f>
        <v>BULLISH</v>
      </c>
      <c r="K2192" s="5" t="str">
        <f>OBV!G2192</f>
        <v>STRONG</v>
      </c>
      <c r="L2192" s="5" t="str">
        <f>OBV!H2192</f>
        <v>BULLISH DIVERGENCE</v>
      </c>
      <c r="M2192" s="7">
        <f t="shared" si="340"/>
        <v>25</v>
      </c>
      <c r="N2192" s="7">
        <f t="shared" si="341"/>
        <v>45</v>
      </c>
      <c r="O2192" s="7">
        <f t="shared" si="342"/>
        <v>50</v>
      </c>
      <c r="P2192" s="7">
        <f t="shared" si="343"/>
        <v>83</v>
      </c>
      <c r="Q2192" s="8">
        <f t="shared" si="344"/>
        <v>44.45</v>
      </c>
      <c r="R2192" s="8">
        <f t="shared" si="345"/>
        <v>52.25</v>
      </c>
      <c r="S2192" s="8">
        <f t="shared" si="346"/>
        <v>60.35</v>
      </c>
      <c r="T2192" s="8">
        <f t="shared" si="347"/>
        <v>50.75</v>
      </c>
      <c r="U2192" s="7">
        <f t="shared" si="348"/>
        <v>52.35</v>
      </c>
      <c r="V2192" s="7">
        <f t="shared" si="349"/>
        <v>51.95</v>
      </c>
    </row>
    <row r="2193" spans="1:22" ht="13.5" x14ac:dyDescent="0.25">
      <c r="A2193" s="3">
        <f>RSI!A2193</f>
        <v>45497</v>
      </c>
      <c r="B2193" s="2">
        <f>RSI!B2193</f>
        <v>13.5517</v>
      </c>
      <c r="C2193" s="2">
        <f>RSI!I2193</f>
        <v>59.321890899816978</v>
      </c>
      <c r="D2193" s="2">
        <f>MACD!E2193</f>
        <v>-7.7462166738154536E-2</v>
      </c>
      <c r="E2193" s="2">
        <f>MACD!F2193</f>
        <v>-7.1302732770265137E-2</v>
      </c>
      <c r="F2193" s="2">
        <f>'Moving Avg'!D2193</f>
        <v>13.506819999999999</v>
      </c>
      <c r="G2193" s="2">
        <f>'Moving Avg'!F2193</f>
        <v>13.454070000000002</v>
      </c>
      <c r="H2193" s="2">
        <f>'Moving Avg'!G2193</f>
        <v>13.162249999999998</v>
      </c>
      <c r="I2193" s="2">
        <f>'Moving Avg'!H2193</f>
        <v>12.829689500000006</v>
      </c>
      <c r="J2193" s="5" t="str">
        <f>OBV!F2193</f>
        <v>BULLISH</v>
      </c>
      <c r="K2193" s="5" t="str">
        <f>OBV!G2193</f>
        <v>STRONG</v>
      </c>
      <c r="L2193" s="5" t="str">
        <f>OBV!H2193</f>
        <v>NEUTRAL</v>
      </c>
      <c r="M2193" s="7">
        <f t="shared" si="340"/>
        <v>25</v>
      </c>
      <c r="N2193" s="7">
        <f t="shared" si="341"/>
        <v>45</v>
      </c>
      <c r="O2193" s="7">
        <f t="shared" si="342"/>
        <v>50</v>
      </c>
      <c r="P2193" s="7">
        <f t="shared" si="343"/>
        <v>66</v>
      </c>
      <c r="Q2193" s="8">
        <f t="shared" si="344"/>
        <v>41.9</v>
      </c>
      <c r="R2193" s="8">
        <f t="shared" si="345"/>
        <v>48</v>
      </c>
      <c r="S2193" s="8">
        <f t="shared" si="346"/>
        <v>52.7</v>
      </c>
      <c r="T2193" s="8">
        <f t="shared" si="347"/>
        <v>46.5</v>
      </c>
      <c r="U2193" s="7">
        <f t="shared" si="348"/>
        <v>47.533333333333339</v>
      </c>
      <c r="V2193" s="7">
        <f t="shared" si="349"/>
        <v>47.275000000000006</v>
      </c>
    </row>
    <row r="2194" spans="1:22" ht="13.5" x14ac:dyDescent="0.25">
      <c r="A2194" s="3">
        <f>RSI!A2194</f>
        <v>45499</v>
      </c>
      <c r="B2194" s="2">
        <f>RSI!B2194</f>
        <v>13.5517</v>
      </c>
      <c r="C2194" s="2">
        <f>RSI!I2194</f>
        <v>59.321890899816985</v>
      </c>
      <c r="D2194" s="2">
        <f>MACD!E2194</f>
        <v>-7.3028205758419062E-2</v>
      </c>
      <c r="E2194" s="2">
        <f>MACD!F2194</f>
        <v>-7.1647827367895933E-2</v>
      </c>
      <c r="F2194" s="2">
        <f>'Moving Avg'!D2194</f>
        <v>13.521779999999998</v>
      </c>
      <c r="G2194" s="2">
        <f>'Moving Avg'!F2194</f>
        <v>13.4679</v>
      </c>
      <c r="H2194" s="2">
        <f>'Moving Avg'!G2194</f>
        <v>13.177830000000002</v>
      </c>
      <c r="I2194" s="2">
        <f>'Moving Avg'!H2194</f>
        <v>12.833754500000007</v>
      </c>
      <c r="J2194" s="5" t="str">
        <f>OBV!F2194</f>
        <v>BULLISH</v>
      </c>
      <c r="K2194" s="5" t="str">
        <f>OBV!G2194</f>
        <v>STRONG</v>
      </c>
      <c r="L2194" s="5" t="str">
        <f>OBV!H2194</f>
        <v>CONFIRMED BULLISH</v>
      </c>
      <c r="M2194" s="7">
        <f t="shared" si="340"/>
        <v>25</v>
      </c>
      <c r="N2194" s="7">
        <f t="shared" si="341"/>
        <v>45</v>
      </c>
      <c r="O2194" s="7">
        <f t="shared" si="342"/>
        <v>50</v>
      </c>
      <c r="P2194" s="7">
        <f t="shared" si="343"/>
        <v>100</v>
      </c>
      <c r="Q2194" s="8">
        <f t="shared" si="344"/>
        <v>47</v>
      </c>
      <c r="R2194" s="8">
        <f t="shared" si="345"/>
        <v>56.5</v>
      </c>
      <c r="S2194" s="8">
        <f t="shared" si="346"/>
        <v>68</v>
      </c>
      <c r="T2194" s="8">
        <f t="shared" si="347"/>
        <v>55</v>
      </c>
      <c r="U2194" s="7">
        <f t="shared" si="348"/>
        <v>57.166666666666664</v>
      </c>
      <c r="V2194" s="7">
        <f t="shared" si="349"/>
        <v>56.625</v>
      </c>
    </row>
    <row r="2195" spans="1:22" ht="13.5" x14ac:dyDescent="0.25">
      <c r="A2195" s="3">
        <f>RSI!A2195</f>
        <v>45502</v>
      </c>
      <c r="B2195" s="2">
        <f>RSI!B2195</f>
        <v>13.6732</v>
      </c>
      <c r="C2195" s="2">
        <f>RSI!I2195</f>
        <v>64.073446584671501</v>
      </c>
      <c r="D2195" s="2">
        <f>MACD!E2195</f>
        <v>-7.2768228287019454E-2</v>
      </c>
      <c r="E2195" s="2">
        <f>MACD!F2195</f>
        <v>-7.187190755172064E-2</v>
      </c>
      <c r="F2195" s="2">
        <f>'Moving Avg'!D2195</f>
        <v>13.56104</v>
      </c>
      <c r="G2195" s="2">
        <f>'Moving Avg'!F2195</f>
        <v>13.47503</v>
      </c>
      <c r="H2195" s="2">
        <f>'Moving Avg'!G2195</f>
        <v>13.190729999999999</v>
      </c>
      <c r="I2195" s="2">
        <f>'Moving Avg'!H2195</f>
        <v>12.838470000000006</v>
      </c>
      <c r="J2195" s="5" t="str">
        <f>OBV!F2195</f>
        <v>BULLISH</v>
      </c>
      <c r="K2195" s="5" t="str">
        <f>OBV!G2195</f>
        <v>STRONG</v>
      </c>
      <c r="L2195" s="5" t="str">
        <f>OBV!H2195</f>
        <v>CONFIRMED BULLISH</v>
      </c>
      <c r="M2195" s="7">
        <f t="shared" si="340"/>
        <v>25</v>
      </c>
      <c r="N2195" s="7">
        <f t="shared" si="341"/>
        <v>45</v>
      </c>
      <c r="O2195" s="7">
        <f t="shared" si="342"/>
        <v>50</v>
      </c>
      <c r="P2195" s="7">
        <f t="shared" si="343"/>
        <v>100</v>
      </c>
      <c r="Q2195" s="8">
        <f t="shared" si="344"/>
        <v>47</v>
      </c>
      <c r="R2195" s="8">
        <f t="shared" si="345"/>
        <v>56.5</v>
      </c>
      <c r="S2195" s="8">
        <f t="shared" si="346"/>
        <v>68</v>
      </c>
      <c r="T2195" s="8">
        <f t="shared" si="347"/>
        <v>55</v>
      </c>
      <c r="U2195" s="7">
        <f t="shared" si="348"/>
        <v>57.166666666666664</v>
      </c>
      <c r="V2195" s="7">
        <f t="shared" si="349"/>
        <v>56.625</v>
      </c>
    </row>
    <row r="2196" spans="1:22" ht="13.5" x14ac:dyDescent="0.25">
      <c r="A2196" s="3">
        <f>RSI!A2196</f>
        <v>45503</v>
      </c>
      <c r="B2196" s="2">
        <f>RSI!B2196</f>
        <v>13.4582</v>
      </c>
      <c r="C2196" s="2">
        <f>RSI!I2196</f>
        <v>52.407601258628603</v>
      </c>
      <c r="D2196" s="2">
        <f>MACD!E2196</f>
        <v>-1.5939263279090454E-2</v>
      </c>
      <c r="E2196" s="2">
        <f>MACD!F2196</f>
        <v>-6.0685378697194606E-2</v>
      </c>
      <c r="F2196" s="2">
        <f>'Moving Avg'!D2196</f>
        <v>13.557300000000001</v>
      </c>
      <c r="G2196" s="2">
        <f>'Moving Avg'!F2196</f>
        <v>13.471410000000002</v>
      </c>
      <c r="H2196" s="2">
        <f>'Moving Avg'!G2196</f>
        <v>13.199502000000001</v>
      </c>
      <c r="I2196" s="2">
        <f>'Moving Avg'!H2196</f>
        <v>12.841982500000007</v>
      </c>
      <c r="J2196" s="5" t="str">
        <f>OBV!F2196</f>
        <v>BULLISH</v>
      </c>
      <c r="K2196" s="5" t="str">
        <f>OBV!G2196</f>
        <v>NEUTRAL</v>
      </c>
      <c r="L2196" s="5" t="str">
        <f>OBV!H2196</f>
        <v>BULLISH DIVERGENCE</v>
      </c>
      <c r="M2196" s="7">
        <f t="shared" si="340"/>
        <v>25</v>
      </c>
      <c r="N2196" s="7">
        <f t="shared" si="341"/>
        <v>0</v>
      </c>
      <c r="O2196" s="7">
        <f t="shared" si="342"/>
        <v>50</v>
      </c>
      <c r="P2196" s="7">
        <f t="shared" si="343"/>
        <v>66.5</v>
      </c>
      <c r="Q2196" s="8">
        <f t="shared" si="344"/>
        <v>26.225000000000001</v>
      </c>
      <c r="R2196" s="8">
        <f t="shared" si="345"/>
        <v>39.125</v>
      </c>
      <c r="S2196" s="8">
        <f t="shared" si="346"/>
        <v>46.174999999999997</v>
      </c>
      <c r="T2196" s="8">
        <f t="shared" si="347"/>
        <v>35.375</v>
      </c>
      <c r="U2196" s="7">
        <f t="shared" si="348"/>
        <v>37.174999999999997</v>
      </c>
      <c r="V2196" s="7">
        <f t="shared" si="349"/>
        <v>36.724999999999994</v>
      </c>
    </row>
    <row r="2197" spans="1:22" ht="13.5" x14ac:dyDescent="0.25">
      <c r="A2197" s="3">
        <f>RSI!A2197</f>
        <v>45504</v>
      </c>
      <c r="B2197" s="2">
        <f>RSI!B2197</f>
        <v>13.532999999999999</v>
      </c>
      <c r="C2197" s="2">
        <f>RSI!I2197</f>
        <v>55.446837676575697</v>
      </c>
      <c r="D2197" s="2">
        <f>MACD!E2197</f>
        <v>1.3376755040843236E-2</v>
      </c>
      <c r="E2197" s="2">
        <f>MACD!F2197</f>
        <v>-4.5872951949587043E-2</v>
      </c>
      <c r="F2197" s="2">
        <f>'Moving Avg'!D2197</f>
        <v>13.553559999999999</v>
      </c>
      <c r="G2197" s="2">
        <f>'Moving Avg'!F2197</f>
        <v>13.472385000000003</v>
      </c>
      <c r="H2197" s="2">
        <f>'Moving Avg'!G2197</f>
        <v>13.214708</v>
      </c>
      <c r="I2197" s="2">
        <f>'Moving Avg'!H2197</f>
        <v>12.845911500000009</v>
      </c>
      <c r="J2197" s="5" t="str">
        <f>OBV!F2197</f>
        <v>BEARISH</v>
      </c>
      <c r="K2197" s="5" t="str">
        <f>OBV!G2197</f>
        <v>WEAK</v>
      </c>
      <c r="L2197" s="5" t="str">
        <f>OBV!H2197</f>
        <v>CONFIRMED BEARISH</v>
      </c>
      <c r="M2197" s="7">
        <f t="shared" si="340"/>
        <v>25</v>
      </c>
      <c r="N2197" s="7">
        <f t="shared" si="341"/>
        <v>0</v>
      </c>
      <c r="O2197" s="7">
        <f t="shared" si="342"/>
        <v>50</v>
      </c>
      <c r="P2197" s="7">
        <f t="shared" si="343"/>
        <v>0</v>
      </c>
      <c r="Q2197" s="8">
        <f t="shared" si="344"/>
        <v>16.25</v>
      </c>
      <c r="R2197" s="8">
        <f t="shared" si="345"/>
        <v>22.5</v>
      </c>
      <c r="S2197" s="8">
        <f t="shared" si="346"/>
        <v>16.25</v>
      </c>
      <c r="T2197" s="8">
        <f t="shared" si="347"/>
        <v>18.75</v>
      </c>
      <c r="U2197" s="7">
        <f t="shared" si="348"/>
        <v>18.333333333333332</v>
      </c>
      <c r="V2197" s="7">
        <f t="shared" si="349"/>
        <v>18.4375</v>
      </c>
    </row>
    <row r="2198" spans="1:22" ht="13.5" x14ac:dyDescent="0.25">
      <c r="A2198" s="3">
        <f>RSI!A2198</f>
        <v>45505</v>
      </c>
      <c r="B2198" s="2">
        <f>RSI!B2198</f>
        <v>13.7293</v>
      </c>
      <c r="C2198" s="2">
        <f>RSI!I2198</f>
        <v>62.258451125575149</v>
      </c>
      <c r="D2198" s="2">
        <f>MACD!E2198</f>
        <v>8.5459801628342547E-3</v>
      </c>
      <c r="E2198" s="2">
        <f>MACD!F2198</f>
        <v>-3.4989165527102788E-2</v>
      </c>
      <c r="F2198" s="2">
        <f>'Moving Avg'!D2198</f>
        <v>13.589079999999999</v>
      </c>
      <c r="G2198" s="2">
        <f>'Moving Avg'!F2198</f>
        <v>13.498925000000003</v>
      </c>
      <c r="H2198" s="2">
        <f>'Moving Avg'!G2198</f>
        <v>13.229582000000001</v>
      </c>
      <c r="I2198" s="2">
        <f>'Moving Avg'!H2198</f>
        <v>12.851759000000007</v>
      </c>
      <c r="J2198" s="5" t="str">
        <f>OBV!F2198</f>
        <v>BEARISH</v>
      </c>
      <c r="K2198" s="5" t="str">
        <f>OBV!G2198</f>
        <v>WEAK</v>
      </c>
      <c r="L2198" s="5" t="str">
        <f>OBV!H2198</f>
        <v>BEARISH DIVERGENCE</v>
      </c>
      <c r="M2198" s="7">
        <f t="shared" si="340"/>
        <v>25</v>
      </c>
      <c r="N2198" s="7">
        <f t="shared" si="341"/>
        <v>0</v>
      </c>
      <c r="O2198" s="7">
        <f t="shared" si="342"/>
        <v>50</v>
      </c>
      <c r="P2198" s="7">
        <f t="shared" si="343"/>
        <v>0</v>
      </c>
      <c r="Q2198" s="8">
        <f t="shared" si="344"/>
        <v>16.25</v>
      </c>
      <c r="R2198" s="8">
        <f t="shared" si="345"/>
        <v>22.5</v>
      </c>
      <c r="S2198" s="8">
        <f t="shared" si="346"/>
        <v>16.25</v>
      </c>
      <c r="T2198" s="8">
        <f t="shared" si="347"/>
        <v>18.75</v>
      </c>
      <c r="U2198" s="7">
        <f t="shared" si="348"/>
        <v>18.333333333333332</v>
      </c>
      <c r="V2198" s="7">
        <f t="shared" si="349"/>
        <v>18.4375</v>
      </c>
    </row>
    <row r="2199" spans="1:22" ht="13.5" x14ac:dyDescent="0.25">
      <c r="A2199" s="3">
        <f>RSI!A2199</f>
        <v>45506</v>
      </c>
      <c r="B2199" s="2">
        <f>RSI!B2199</f>
        <v>13.822699999999999</v>
      </c>
      <c r="C2199" s="2">
        <f>RSI!I2199</f>
        <v>65.000320651812984</v>
      </c>
      <c r="D2199" s="2">
        <f>MACD!E2199</f>
        <v>-1.5786347506979936E-2</v>
      </c>
      <c r="E2199" s="2">
        <f>MACD!F2199</f>
        <v>-3.1148601923078219E-2</v>
      </c>
      <c r="F2199" s="2">
        <f>'Moving Avg'!D2199</f>
        <v>13.643280000000001</v>
      </c>
      <c r="G2199" s="2">
        <f>'Moving Avg'!F2199</f>
        <v>13.517365000000002</v>
      </c>
      <c r="H2199" s="2">
        <f>'Moving Avg'!G2199</f>
        <v>13.248028000000001</v>
      </c>
      <c r="I2199" s="2">
        <f>'Moving Avg'!H2199</f>
        <v>12.858073500000005</v>
      </c>
      <c r="J2199" s="5" t="str">
        <f>OBV!F2199</f>
        <v>BEARISH</v>
      </c>
      <c r="K2199" s="5" t="str">
        <f>OBV!G2199</f>
        <v>WEAK</v>
      </c>
      <c r="L2199" s="5" t="str">
        <f>OBV!H2199</f>
        <v>BEARISH DIVERGENCE</v>
      </c>
      <c r="M2199" s="7">
        <f t="shared" si="340"/>
        <v>25</v>
      </c>
      <c r="N2199" s="7">
        <f t="shared" si="341"/>
        <v>0</v>
      </c>
      <c r="O2199" s="7">
        <f t="shared" si="342"/>
        <v>50</v>
      </c>
      <c r="P2199" s="7">
        <f t="shared" si="343"/>
        <v>0</v>
      </c>
      <c r="Q2199" s="8">
        <f t="shared" si="344"/>
        <v>16.25</v>
      </c>
      <c r="R2199" s="8">
        <f t="shared" si="345"/>
        <v>22.5</v>
      </c>
      <c r="S2199" s="8">
        <f t="shared" si="346"/>
        <v>16.25</v>
      </c>
      <c r="T2199" s="8">
        <f t="shared" si="347"/>
        <v>18.75</v>
      </c>
      <c r="U2199" s="7">
        <f t="shared" si="348"/>
        <v>18.333333333333332</v>
      </c>
      <c r="V2199" s="7">
        <f t="shared" si="349"/>
        <v>18.4375</v>
      </c>
    </row>
    <row r="2200" spans="1:22" ht="13.5" x14ac:dyDescent="0.25">
      <c r="A2200" s="3">
        <f>RSI!A2200</f>
        <v>45509</v>
      </c>
      <c r="B2200" s="2">
        <f>RSI!B2200</f>
        <v>13.7293</v>
      </c>
      <c r="C2200" s="2">
        <f>RSI!I2200</f>
        <v>60.283894386662809</v>
      </c>
      <c r="D2200" s="2">
        <f>MACD!E2200</f>
        <v>-3.1692457818007114E-2</v>
      </c>
      <c r="E2200" s="2">
        <f>MACD!F2200</f>
        <v>-3.1257373102064001E-2</v>
      </c>
      <c r="F2200" s="2">
        <f>'Moving Avg'!D2200</f>
        <v>13.654499999999999</v>
      </c>
      <c r="G2200" s="2">
        <f>'Moving Avg'!F2200</f>
        <v>13.533690000000002</v>
      </c>
      <c r="H2200" s="2">
        <f>'Moving Avg'!G2200</f>
        <v>13.265455999999999</v>
      </c>
      <c r="I2200" s="2">
        <f>'Moving Avg'!H2200</f>
        <v>12.863708000000004</v>
      </c>
      <c r="J2200" s="5" t="str">
        <f>OBV!F2200</f>
        <v>BEARISH</v>
      </c>
      <c r="K2200" s="5" t="str">
        <f>OBV!G2200</f>
        <v>WEAK</v>
      </c>
      <c r="L2200" s="5" t="str">
        <f>OBV!H2200</f>
        <v>BEARISH DIVERGENCE</v>
      </c>
      <c r="M2200" s="7">
        <f t="shared" si="340"/>
        <v>25</v>
      </c>
      <c r="N2200" s="7">
        <f t="shared" si="341"/>
        <v>45</v>
      </c>
      <c r="O2200" s="7">
        <f t="shared" si="342"/>
        <v>50</v>
      </c>
      <c r="P2200" s="7">
        <f t="shared" si="343"/>
        <v>0</v>
      </c>
      <c r="Q2200" s="8">
        <f t="shared" si="344"/>
        <v>32</v>
      </c>
      <c r="R2200" s="8">
        <f t="shared" si="345"/>
        <v>31.5</v>
      </c>
      <c r="S2200" s="8">
        <f t="shared" si="346"/>
        <v>23</v>
      </c>
      <c r="T2200" s="8">
        <f t="shared" si="347"/>
        <v>30</v>
      </c>
      <c r="U2200" s="7">
        <f t="shared" si="348"/>
        <v>28.833333333333332</v>
      </c>
      <c r="V2200" s="7">
        <f t="shared" si="349"/>
        <v>29.125</v>
      </c>
    </row>
    <row r="2201" spans="1:22" ht="13.5" x14ac:dyDescent="0.25">
      <c r="A2201" s="3">
        <f>RSI!A2201</f>
        <v>45510</v>
      </c>
      <c r="B2201" s="2">
        <f>RSI!B2201</f>
        <v>13.785399999999999</v>
      </c>
      <c r="C2201" s="2">
        <f>RSI!I2201</f>
        <v>62.064407161339219</v>
      </c>
      <c r="D2201" s="2">
        <f>MACD!E2201</f>
        <v>-5.0825251277439421E-2</v>
      </c>
      <c r="E2201" s="2">
        <f>MACD!F2201</f>
        <v>-3.5170948737139086E-2</v>
      </c>
      <c r="F2201" s="2">
        <f>'Moving Avg'!D2201</f>
        <v>13.719939999999999</v>
      </c>
      <c r="G2201" s="2">
        <f>'Moving Avg'!F2201</f>
        <v>13.563035000000003</v>
      </c>
      <c r="H2201" s="2">
        <f>'Moving Avg'!G2201</f>
        <v>13.282303999999996</v>
      </c>
      <c r="I2201" s="2">
        <f>'Moving Avg'!H2201</f>
        <v>12.869623000000006</v>
      </c>
      <c r="J2201" s="5" t="str">
        <f>OBV!F2201</f>
        <v>BEARISH</v>
      </c>
      <c r="K2201" s="5" t="str">
        <f>OBV!G2201</f>
        <v>NEUTRAL</v>
      </c>
      <c r="L2201" s="5" t="str">
        <f>OBV!H2201</f>
        <v>BEARISH DIVERGENCE</v>
      </c>
      <c r="M2201" s="7">
        <f t="shared" si="340"/>
        <v>25</v>
      </c>
      <c r="N2201" s="7">
        <f t="shared" si="341"/>
        <v>45</v>
      </c>
      <c r="O2201" s="7">
        <f t="shared" si="342"/>
        <v>50</v>
      </c>
      <c r="P2201" s="7">
        <f t="shared" si="343"/>
        <v>16.5</v>
      </c>
      <c r="Q2201" s="8">
        <f t="shared" si="344"/>
        <v>34.475000000000001</v>
      </c>
      <c r="R2201" s="8">
        <f t="shared" si="345"/>
        <v>35.625</v>
      </c>
      <c r="S2201" s="8">
        <f t="shared" si="346"/>
        <v>30.425000000000001</v>
      </c>
      <c r="T2201" s="8">
        <f t="shared" si="347"/>
        <v>34.125</v>
      </c>
      <c r="U2201" s="7">
        <f t="shared" si="348"/>
        <v>33.508333333333333</v>
      </c>
      <c r="V2201" s="7">
        <f t="shared" si="349"/>
        <v>33.662499999999994</v>
      </c>
    </row>
    <row r="2202" spans="1:22" ht="13.5" x14ac:dyDescent="0.25">
      <c r="A2202" s="3">
        <f>RSI!A2202</f>
        <v>45511</v>
      </c>
      <c r="B2202" s="2">
        <f>RSI!B2202</f>
        <v>13.776</v>
      </c>
      <c r="C2202" s="2">
        <f>RSI!I2202</f>
        <v>61.566358724641752</v>
      </c>
      <c r="D2202" s="2">
        <f>MACD!E2202</f>
        <v>-5.6547807392067995E-2</v>
      </c>
      <c r="E2202" s="2">
        <f>MACD!F2202</f>
        <v>-3.9446320468124865E-2</v>
      </c>
      <c r="F2202" s="2">
        <f>'Moving Avg'!D2202</f>
        <v>13.768539999999998</v>
      </c>
      <c r="G2202" s="2">
        <f>'Moving Avg'!F2202</f>
        <v>13.587655000000002</v>
      </c>
      <c r="H2202" s="2">
        <f>'Moving Avg'!G2202</f>
        <v>13.298963999999998</v>
      </c>
      <c r="I2202" s="2">
        <f>'Moving Avg'!H2202</f>
        <v>12.875916500000006</v>
      </c>
      <c r="J2202" s="5" t="str">
        <f>OBV!F2202</f>
        <v>BEARISH</v>
      </c>
      <c r="K2202" s="5" t="str">
        <f>OBV!G2202</f>
        <v>NEUTRAL</v>
      </c>
      <c r="L2202" s="5" t="str">
        <f>OBV!H2202</f>
        <v>BEARISH DIVERGENCE</v>
      </c>
      <c r="M2202" s="7">
        <f t="shared" si="340"/>
        <v>25</v>
      </c>
      <c r="N2202" s="7">
        <f t="shared" si="341"/>
        <v>45</v>
      </c>
      <c r="O2202" s="7">
        <f t="shared" si="342"/>
        <v>50</v>
      </c>
      <c r="P2202" s="7">
        <f t="shared" si="343"/>
        <v>16.5</v>
      </c>
      <c r="Q2202" s="8">
        <f t="shared" si="344"/>
        <v>34.475000000000001</v>
      </c>
      <c r="R2202" s="8">
        <f t="shared" si="345"/>
        <v>35.625</v>
      </c>
      <c r="S2202" s="8">
        <f t="shared" si="346"/>
        <v>30.425000000000001</v>
      </c>
      <c r="T2202" s="8">
        <f t="shared" si="347"/>
        <v>34.125</v>
      </c>
      <c r="U2202" s="7">
        <f t="shared" si="348"/>
        <v>33.508333333333333</v>
      </c>
      <c r="V2202" s="7">
        <f t="shared" si="349"/>
        <v>33.662499999999994</v>
      </c>
    </row>
    <row r="2203" spans="1:22" ht="13.5" x14ac:dyDescent="0.25">
      <c r="A2203" s="3">
        <f>RSI!A2203</f>
        <v>45512</v>
      </c>
      <c r="B2203" s="2">
        <f>RSI!B2203</f>
        <v>13.719900000000001</v>
      </c>
      <c r="C2203" s="2">
        <f>RSI!I2203</f>
        <v>58.546744834395106</v>
      </c>
      <c r="D2203" s="2">
        <f>MACD!E2203</f>
        <v>-5.8787441870570945E-2</v>
      </c>
      <c r="E2203" s="2">
        <f>MACD!F2203</f>
        <v>-4.3314544748614084E-2</v>
      </c>
      <c r="F2203" s="2">
        <f>'Moving Avg'!D2203</f>
        <v>13.766659999999998</v>
      </c>
      <c r="G2203" s="2">
        <f>'Moving Avg'!F2203</f>
        <v>13.60521</v>
      </c>
      <c r="H2203" s="2">
        <f>'Moving Avg'!G2203</f>
        <v>13.313649999999997</v>
      </c>
      <c r="I2203" s="2">
        <f>'Moving Avg'!H2203</f>
        <v>12.882738500000006</v>
      </c>
      <c r="J2203" s="5" t="str">
        <f>OBV!F2203</f>
        <v>BEARISH</v>
      </c>
      <c r="K2203" s="5" t="str">
        <f>OBV!G2203</f>
        <v>WEAK</v>
      </c>
      <c r="L2203" s="5" t="str">
        <f>OBV!H2203</f>
        <v>CONFIRMED BEARISH</v>
      </c>
      <c r="M2203" s="7">
        <f t="shared" si="340"/>
        <v>25</v>
      </c>
      <c r="N2203" s="7">
        <f t="shared" si="341"/>
        <v>45</v>
      </c>
      <c r="O2203" s="7">
        <f t="shared" si="342"/>
        <v>50</v>
      </c>
      <c r="P2203" s="7">
        <f t="shared" si="343"/>
        <v>0</v>
      </c>
      <c r="Q2203" s="8">
        <f t="shared" si="344"/>
        <v>32</v>
      </c>
      <c r="R2203" s="8">
        <f t="shared" si="345"/>
        <v>31.5</v>
      </c>
      <c r="S2203" s="8">
        <f t="shared" si="346"/>
        <v>23</v>
      </c>
      <c r="T2203" s="8">
        <f t="shared" si="347"/>
        <v>30</v>
      </c>
      <c r="U2203" s="7">
        <f t="shared" si="348"/>
        <v>28.833333333333332</v>
      </c>
      <c r="V2203" s="7">
        <f t="shared" si="349"/>
        <v>29.125</v>
      </c>
    </row>
    <row r="2204" spans="1:22" ht="13.5" x14ac:dyDescent="0.25">
      <c r="A2204" s="3">
        <f>RSI!A2204</f>
        <v>45513</v>
      </c>
      <c r="B2204" s="2">
        <f>RSI!B2204</f>
        <v>13.542400000000001</v>
      </c>
      <c r="C2204" s="2">
        <f>RSI!I2204</f>
        <v>50.163437053558745</v>
      </c>
      <c r="D2204" s="2">
        <f>MACD!E2204</f>
        <v>-4.8640859859474972E-2</v>
      </c>
      <c r="E2204" s="2">
        <f>MACD!F2204</f>
        <v>-4.4379807770786261E-2</v>
      </c>
      <c r="F2204" s="2">
        <f>'Moving Avg'!D2204</f>
        <v>13.710599999999999</v>
      </c>
      <c r="G2204" s="2">
        <f>'Moving Avg'!F2204</f>
        <v>13.611765</v>
      </c>
      <c r="H2204" s="2">
        <f>'Moving Avg'!G2204</f>
        <v>13.324956</v>
      </c>
      <c r="I2204" s="2">
        <f>'Moving Avg'!H2204</f>
        <v>12.888503000000004</v>
      </c>
      <c r="J2204" s="5" t="str">
        <f>OBV!F2204</f>
        <v>BEARISH</v>
      </c>
      <c r="K2204" s="5" t="str">
        <f>OBV!G2204</f>
        <v>WEAK</v>
      </c>
      <c r="L2204" s="5" t="str">
        <f>OBV!H2204</f>
        <v>CONFIRMED BEARISH</v>
      </c>
      <c r="M2204" s="7">
        <f t="shared" si="340"/>
        <v>25</v>
      </c>
      <c r="N2204" s="7">
        <f t="shared" si="341"/>
        <v>45</v>
      </c>
      <c r="O2204" s="7">
        <f t="shared" si="342"/>
        <v>50</v>
      </c>
      <c r="P2204" s="7">
        <f t="shared" si="343"/>
        <v>0</v>
      </c>
      <c r="Q2204" s="8">
        <f t="shared" si="344"/>
        <v>32</v>
      </c>
      <c r="R2204" s="8">
        <f t="shared" si="345"/>
        <v>31.5</v>
      </c>
      <c r="S2204" s="8">
        <f t="shared" si="346"/>
        <v>23</v>
      </c>
      <c r="T2204" s="8">
        <f t="shared" si="347"/>
        <v>30</v>
      </c>
      <c r="U2204" s="7">
        <f t="shared" si="348"/>
        <v>28.833333333333332</v>
      </c>
      <c r="V2204" s="7">
        <f t="shared" si="349"/>
        <v>29.125</v>
      </c>
    </row>
    <row r="2205" spans="1:22" ht="13.5" x14ac:dyDescent="0.25">
      <c r="A2205" s="3">
        <f>RSI!A2205</f>
        <v>45516</v>
      </c>
      <c r="B2205" s="2">
        <f>RSI!B2205</f>
        <v>13.6919</v>
      </c>
      <c r="C2205" s="2">
        <f>RSI!I2205</f>
        <v>55.892138369473699</v>
      </c>
      <c r="D2205" s="2">
        <f>MACD!E2205</f>
        <v>-3.2412730251241584E-2</v>
      </c>
      <c r="E2205" s="2">
        <f>MACD!F2205</f>
        <v>-4.198639226687733E-2</v>
      </c>
      <c r="F2205" s="2">
        <f>'Moving Avg'!D2205</f>
        <v>13.703120000000002</v>
      </c>
      <c r="G2205" s="2">
        <f>'Moving Avg'!F2205</f>
        <v>13.623664999999997</v>
      </c>
      <c r="H2205" s="2">
        <f>'Moving Avg'!G2205</f>
        <v>13.339252000000002</v>
      </c>
      <c r="I2205" s="2">
        <f>'Moving Avg'!H2205</f>
        <v>12.896079000000002</v>
      </c>
      <c r="J2205" s="5" t="str">
        <f>OBV!F2205</f>
        <v>BEARISH</v>
      </c>
      <c r="K2205" s="5" t="str">
        <f>OBV!G2205</f>
        <v>WEAK</v>
      </c>
      <c r="L2205" s="5" t="str">
        <f>OBV!H2205</f>
        <v>CONFIRMED BEARISH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0</v>
      </c>
      <c r="Q2205" s="8">
        <f t="shared" si="344"/>
        <v>16.25</v>
      </c>
      <c r="R2205" s="8">
        <f t="shared" si="345"/>
        <v>22.5</v>
      </c>
      <c r="S2205" s="8">
        <f t="shared" si="346"/>
        <v>16.25</v>
      </c>
      <c r="T2205" s="8">
        <f t="shared" si="347"/>
        <v>18.75</v>
      </c>
      <c r="U2205" s="7">
        <f t="shared" si="348"/>
        <v>18.333333333333332</v>
      </c>
      <c r="V2205" s="7">
        <f t="shared" si="349"/>
        <v>18.4375</v>
      </c>
    </row>
    <row r="2206" spans="1:22" ht="13.5" x14ac:dyDescent="0.25">
      <c r="A2206" s="3">
        <f>RSI!A2206</f>
        <v>45518</v>
      </c>
      <c r="B2206" s="2">
        <f>RSI!B2206</f>
        <v>13.570399999999999</v>
      </c>
      <c r="C2206" s="2">
        <f>RSI!I2206</f>
        <v>50.783015459108867</v>
      </c>
      <c r="D2206" s="2">
        <f>MACD!E2206</f>
        <v>-4.3619036338796491E-2</v>
      </c>
      <c r="E2206" s="2">
        <f>MACD!F2206</f>
        <v>-4.2312921081261168E-2</v>
      </c>
      <c r="F2206" s="2">
        <f>'Moving Avg'!D2206</f>
        <v>13.660120000000001</v>
      </c>
      <c r="G2206" s="2">
        <f>'Moving Avg'!F2206</f>
        <v>13.61572</v>
      </c>
      <c r="H2206" s="2">
        <f>'Moving Avg'!G2206</f>
        <v>13.351118</v>
      </c>
      <c r="I2206" s="2">
        <f>'Moving Avg'!H2206</f>
        <v>12.901983500000002</v>
      </c>
      <c r="J2206" s="5" t="str">
        <f>OBV!F2206</f>
        <v>BEARISH</v>
      </c>
      <c r="K2206" s="5" t="str">
        <f>OBV!G2206</f>
        <v>WEAK</v>
      </c>
      <c r="L2206" s="5" t="str">
        <f>OBV!H2206</f>
        <v>CONFIRMED BEARISH</v>
      </c>
      <c r="M2206" s="7">
        <f t="shared" si="340"/>
        <v>25</v>
      </c>
      <c r="N2206" s="7">
        <f t="shared" si="341"/>
        <v>45</v>
      </c>
      <c r="O2206" s="7">
        <f t="shared" si="342"/>
        <v>50</v>
      </c>
      <c r="P2206" s="7">
        <f t="shared" si="343"/>
        <v>0</v>
      </c>
      <c r="Q2206" s="8">
        <f t="shared" si="344"/>
        <v>32</v>
      </c>
      <c r="R2206" s="8">
        <f t="shared" si="345"/>
        <v>31.5</v>
      </c>
      <c r="S2206" s="8">
        <f t="shared" si="346"/>
        <v>23</v>
      </c>
      <c r="T2206" s="8">
        <f t="shared" si="347"/>
        <v>30</v>
      </c>
      <c r="U2206" s="7">
        <f t="shared" si="348"/>
        <v>28.833333333333332</v>
      </c>
      <c r="V2206" s="7">
        <f t="shared" si="349"/>
        <v>29.125</v>
      </c>
    </row>
    <row r="2207" spans="1:22" ht="13.5" x14ac:dyDescent="0.25">
      <c r="A2207" s="3">
        <f>RSI!A2207</f>
        <v>45519</v>
      </c>
      <c r="B2207" s="2">
        <f>RSI!B2207</f>
        <v>13.570399999999999</v>
      </c>
      <c r="C2207" s="2">
        <f>RSI!I2207</f>
        <v>50.783015459108867</v>
      </c>
      <c r="D2207" s="2">
        <f>MACD!E2207</f>
        <v>-4.1672762916352468E-2</v>
      </c>
      <c r="E2207" s="2">
        <f>MACD!F2207</f>
        <v>-4.2184889448279431E-2</v>
      </c>
      <c r="F2207" s="2">
        <f>'Moving Avg'!D2207</f>
        <v>13.619</v>
      </c>
      <c r="G2207" s="2">
        <f>'Moving Avg'!F2207</f>
        <v>13.611979999999999</v>
      </c>
      <c r="H2207" s="2">
        <f>'Moving Avg'!G2207</f>
        <v>13.362983999999999</v>
      </c>
      <c r="I2207" s="2">
        <f>'Moving Avg'!H2207</f>
        <v>12.909037500000002</v>
      </c>
      <c r="J2207" s="5" t="str">
        <f>OBV!F2207</f>
        <v>BEARISH</v>
      </c>
      <c r="K2207" s="5" t="str">
        <f>OBV!G2207</f>
        <v>WEAK</v>
      </c>
      <c r="L2207" s="5" t="str">
        <f>OBV!H2207</f>
        <v>CONFIRMED BEARISH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0</v>
      </c>
      <c r="Q2207" s="8">
        <f t="shared" si="344"/>
        <v>16.25</v>
      </c>
      <c r="R2207" s="8">
        <f t="shared" si="345"/>
        <v>22.5</v>
      </c>
      <c r="S2207" s="8">
        <f t="shared" si="346"/>
        <v>16.25</v>
      </c>
      <c r="T2207" s="8">
        <f t="shared" si="347"/>
        <v>18.75</v>
      </c>
      <c r="U2207" s="7">
        <f t="shared" si="348"/>
        <v>18.333333333333332</v>
      </c>
      <c r="V2207" s="7">
        <f t="shared" si="349"/>
        <v>18.4375</v>
      </c>
    </row>
    <row r="2208" spans="1:22" ht="13.5" x14ac:dyDescent="0.25">
      <c r="A2208" s="3">
        <f>RSI!A2208</f>
        <v>45520</v>
      </c>
      <c r="B2208" s="2">
        <f>RSI!B2208</f>
        <v>13.6919</v>
      </c>
      <c r="C2208" s="2">
        <f>RSI!I2208</f>
        <v>55.500594652260922</v>
      </c>
      <c r="D2208" s="2">
        <f>MACD!E2208</f>
        <v>-1.889921236695713E-2</v>
      </c>
      <c r="E2208" s="2">
        <f>MACD!F2208</f>
        <v>-3.7527754032014977E-2</v>
      </c>
      <c r="F2208" s="2">
        <f>'Moving Avg'!D2208</f>
        <v>13.613399999999999</v>
      </c>
      <c r="G2208" s="2">
        <f>'Moving Avg'!F2208</f>
        <v>13.61899</v>
      </c>
      <c r="H2208" s="2">
        <f>'Moving Avg'!G2208</f>
        <v>13.381367999999998</v>
      </c>
      <c r="I2208" s="2">
        <f>'Moving Avg'!H2208</f>
        <v>12.915591999999998</v>
      </c>
      <c r="J2208" s="5" t="str">
        <f>OBV!F2208</f>
        <v>BEARISH</v>
      </c>
      <c r="K2208" s="5" t="str">
        <f>OBV!G2208</f>
        <v>WEAK</v>
      </c>
      <c r="L2208" s="5" t="str">
        <f>OBV!H2208</f>
        <v>CONFIRMED BEARISH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0</v>
      </c>
      <c r="Q2208" s="8">
        <f t="shared" si="344"/>
        <v>16.25</v>
      </c>
      <c r="R2208" s="8">
        <f t="shared" si="345"/>
        <v>22.5</v>
      </c>
      <c r="S2208" s="8">
        <f t="shared" si="346"/>
        <v>16.25</v>
      </c>
      <c r="T2208" s="8">
        <f t="shared" si="347"/>
        <v>18.75</v>
      </c>
      <c r="U2208" s="7">
        <f t="shared" si="348"/>
        <v>18.333333333333332</v>
      </c>
      <c r="V2208" s="7">
        <f t="shared" si="349"/>
        <v>18.4375</v>
      </c>
    </row>
    <row r="2209" spans="1:22" ht="13.5" x14ac:dyDescent="0.25">
      <c r="A2209" s="3">
        <f>RSI!A2209</f>
        <v>45523</v>
      </c>
      <c r="B2209" s="2">
        <f>RSI!B2209</f>
        <v>13.6919</v>
      </c>
      <c r="C2209" s="2">
        <f>RSI!I2209</f>
        <v>55.500594652260908</v>
      </c>
      <c r="D2209" s="2">
        <f>MACD!E2209</f>
        <v>1.3954130227206818E-2</v>
      </c>
      <c r="E2209" s="2">
        <f>MACD!F2209</f>
        <v>-2.7231377180170623E-2</v>
      </c>
      <c r="F2209" s="2">
        <f>'Moving Avg'!D2209</f>
        <v>13.643300000000002</v>
      </c>
      <c r="G2209" s="2">
        <f>'Moving Avg'!F2209</f>
        <v>13.629740000000002</v>
      </c>
      <c r="H2209" s="2">
        <f>'Moving Avg'!G2209</f>
        <v>13.396345999999999</v>
      </c>
      <c r="I2209" s="2">
        <f>'Moving Avg'!H2209</f>
        <v>12.922146499999997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25</v>
      </c>
      <c r="N2209" s="7">
        <f t="shared" si="341"/>
        <v>0</v>
      </c>
      <c r="O2209" s="7">
        <f t="shared" si="342"/>
        <v>50</v>
      </c>
      <c r="P2209" s="7">
        <f t="shared" si="343"/>
        <v>83.5</v>
      </c>
      <c r="Q2209" s="8">
        <f t="shared" si="344"/>
        <v>28.774999999999999</v>
      </c>
      <c r="R2209" s="8">
        <f t="shared" si="345"/>
        <v>43.375</v>
      </c>
      <c r="S2209" s="8">
        <f t="shared" si="346"/>
        <v>53.825000000000003</v>
      </c>
      <c r="T2209" s="8">
        <f t="shared" si="347"/>
        <v>39.625</v>
      </c>
      <c r="U2209" s="7">
        <f t="shared" si="348"/>
        <v>41.991666666666667</v>
      </c>
      <c r="V2209" s="7">
        <f t="shared" si="349"/>
        <v>41.400000000000006</v>
      </c>
    </row>
    <row r="2210" spans="1:22" ht="13.5" x14ac:dyDescent="0.25">
      <c r="A2210" s="3">
        <f>RSI!A2210</f>
        <v>45524</v>
      </c>
      <c r="B2210" s="2">
        <f>RSI!B2210</f>
        <v>13.6732</v>
      </c>
      <c r="C2210" s="2">
        <f>RSI!I2210</f>
        <v>54.566977563766073</v>
      </c>
      <c r="D2210" s="2">
        <f>MACD!E2210</f>
        <v>2.8041459835428384E-2</v>
      </c>
      <c r="E2210" s="2">
        <f>MACD!F2210</f>
        <v>-1.6176809777050823E-2</v>
      </c>
      <c r="F2210" s="2">
        <f>'Moving Avg'!D2210</f>
        <v>13.639559999999999</v>
      </c>
      <c r="G2210" s="2">
        <f>'Moving Avg'!F2210</f>
        <v>13.639555000000001</v>
      </c>
      <c r="H2210" s="2">
        <f>'Moving Avg'!G2210</f>
        <v>13.411459999999998</v>
      </c>
      <c r="I2210" s="2">
        <f>'Moving Avg'!H2210</f>
        <v>12.929203499999998</v>
      </c>
      <c r="J2210" s="5" t="str">
        <f>OBV!F2210</f>
        <v>BULLISH</v>
      </c>
      <c r="K2210" s="5" t="str">
        <f>OBV!G2210</f>
        <v>NEUTRAL</v>
      </c>
      <c r="L2210" s="5" t="str">
        <f>OBV!H2210</f>
        <v>BULLISH DIVERGENCE</v>
      </c>
      <c r="M2210" s="7">
        <f t="shared" si="340"/>
        <v>25</v>
      </c>
      <c r="N2210" s="7">
        <f t="shared" si="341"/>
        <v>0</v>
      </c>
      <c r="O2210" s="7">
        <f t="shared" si="342"/>
        <v>50</v>
      </c>
      <c r="P2210" s="7">
        <f t="shared" si="343"/>
        <v>66.5</v>
      </c>
      <c r="Q2210" s="8">
        <f t="shared" si="344"/>
        <v>26.225000000000001</v>
      </c>
      <c r="R2210" s="8">
        <f t="shared" si="345"/>
        <v>39.125</v>
      </c>
      <c r="S2210" s="8">
        <f t="shared" si="346"/>
        <v>46.174999999999997</v>
      </c>
      <c r="T2210" s="8">
        <f t="shared" si="347"/>
        <v>35.375</v>
      </c>
      <c r="U2210" s="7">
        <f t="shared" si="348"/>
        <v>37.174999999999997</v>
      </c>
      <c r="V2210" s="7">
        <f t="shared" si="349"/>
        <v>36.724999999999994</v>
      </c>
    </row>
    <row r="2211" spans="1:22" ht="13.5" x14ac:dyDescent="0.25">
      <c r="A2211" s="3">
        <f>RSI!A2211</f>
        <v>45525</v>
      </c>
      <c r="B2211" s="2">
        <f>RSI!B2211</f>
        <v>13.719900000000001</v>
      </c>
      <c r="C2211" s="2">
        <f>RSI!I2211</f>
        <v>56.533443159685724</v>
      </c>
      <c r="D2211" s="2">
        <f>MACD!E2211</f>
        <v>4.4569806852294391E-2</v>
      </c>
      <c r="E2211" s="2">
        <f>MACD!F2211</f>
        <v>-4.0274864511817814E-3</v>
      </c>
      <c r="F2211" s="2">
        <f>'Moving Avg'!D2211</f>
        <v>13.669460000000001</v>
      </c>
      <c r="G2211" s="2">
        <f>'Moving Avg'!F2211</f>
        <v>13.651705000000002</v>
      </c>
      <c r="H2211" s="2">
        <f>'Moving Avg'!G2211</f>
        <v>13.426997999999999</v>
      </c>
      <c r="I2211" s="2">
        <f>'Moving Avg'!H2211</f>
        <v>12.937345500000001</v>
      </c>
      <c r="J2211" s="5" t="str">
        <f>OBV!F2211</f>
        <v>BULLISH</v>
      </c>
      <c r="K2211" s="5" t="str">
        <f>OBV!G2211</f>
        <v>STRONG</v>
      </c>
      <c r="L2211" s="5" t="str">
        <f>OBV!H2211</f>
        <v>CONFIRMED BULLISH</v>
      </c>
      <c r="M2211" s="7">
        <f t="shared" si="340"/>
        <v>25</v>
      </c>
      <c r="N2211" s="7">
        <f t="shared" si="341"/>
        <v>0</v>
      </c>
      <c r="O2211" s="7">
        <f t="shared" si="342"/>
        <v>50</v>
      </c>
      <c r="P2211" s="7">
        <f t="shared" si="343"/>
        <v>100</v>
      </c>
      <c r="Q2211" s="8">
        <f t="shared" si="344"/>
        <v>31.25</v>
      </c>
      <c r="R2211" s="8">
        <f t="shared" si="345"/>
        <v>47.5</v>
      </c>
      <c r="S2211" s="8">
        <f t="shared" si="346"/>
        <v>61.25</v>
      </c>
      <c r="T2211" s="8">
        <f t="shared" si="347"/>
        <v>43.75</v>
      </c>
      <c r="U2211" s="7">
        <f t="shared" si="348"/>
        <v>46.666666666666664</v>
      </c>
      <c r="V2211" s="7">
        <f t="shared" si="349"/>
        <v>45.9375</v>
      </c>
    </row>
    <row r="2212" spans="1:22" ht="13.5" x14ac:dyDescent="0.25">
      <c r="A2212" s="3">
        <f>RSI!A2212</f>
        <v>45526</v>
      </c>
      <c r="B2212" s="2">
        <f>RSI!B2212</f>
        <v>13.5517</v>
      </c>
      <c r="C2212" s="2">
        <f>RSI!I2212</f>
        <v>48.406740696450242</v>
      </c>
      <c r="D2212" s="2">
        <f>MACD!E2212</f>
        <v>6.8770992613631066E-2</v>
      </c>
      <c r="E2212" s="2">
        <f>MACD!F2212</f>
        <v>1.0532209361780788E-2</v>
      </c>
      <c r="F2212" s="2">
        <f>'Moving Avg'!D2212</f>
        <v>13.665720000000002</v>
      </c>
      <c r="G2212" s="2">
        <f>'Moving Avg'!F2212</f>
        <v>13.651705000000002</v>
      </c>
      <c r="H2212" s="2">
        <f>'Moving Avg'!G2212</f>
        <v>13.439342</v>
      </c>
      <c r="I2212" s="2">
        <f>'Moving Avg'!H2212</f>
        <v>12.943582000000001</v>
      </c>
      <c r="J2212" s="5" t="str">
        <f>OBV!F2212</f>
        <v>BULLISH</v>
      </c>
      <c r="K2212" s="5" t="str">
        <f>OBV!G2212</f>
        <v>STRONG</v>
      </c>
      <c r="L2212" s="5" t="str">
        <f>OBV!H2212</f>
        <v>BULLISH DIVERGENCE</v>
      </c>
      <c r="M2212" s="7">
        <f t="shared" si="340"/>
        <v>25</v>
      </c>
      <c r="N2212" s="7">
        <f t="shared" si="341"/>
        <v>0</v>
      </c>
      <c r="O2212" s="7">
        <f t="shared" si="342"/>
        <v>50</v>
      </c>
      <c r="P2212" s="7">
        <f t="shared" si="343"/>
        <v>83</v>
      </c>
      <c r="Q2212" s="8">
        <f t="shared" si="344"/>
        <v>28.7</v>
      </c>
      <c r="R2212" s="8">
        <f t="shared" si="345"/>
        <v>43.25</v>
      </c>
      <c r="S2212" s="8">
        <f t="shared" si="346"/>
        <v>53.6</v>
      </c>
      <c r="T2212" s="8">
        <f t="shared" si="347"/>
        <v>39.5</v>
      </c>
      <c r="U2212" s="7">
        <f t="shared" si="348"/>
        <v>41.85</v>
      </c>
      <c r="V2212" s="7">
        <f t="shared" si="349"/>
        <v>41.262500000000003</v>
      </c>
    </row>
    <row r="2213" spans="1:22" ht="13.5" x14ac:dyDescent="0.25">
      <c r="A2213" s="3">
        <f>RSI!A2213</f>
        <v>45527</v>
      </c>
      <c r="B2213" s="2">
        <f>RSI!B2213</f>
        <v>13.5237</v>
      </c>
      <c r="C2213" s="2">
        <f>RSI!I2213</f>
        <v>47.190607307143708</v>
      </c>
      <c r="D2213" s="2">
        <f>MACD!E2213</f>
        <v>8.2947750772923712E-2</v>
      </c>
      <c r="E2213" s="2">
        <f>MACD!F2213</f>
        <v>2.5015317644009376E-2</v>
      </c>
      <c r="F2213" s="2">
        <f>'Moving Avg'!D2213</f>
        <v>13.632080000000002</v>
      </c>
      <c r="G2213" s="2">
        <f>'Moving Avg'!F2213</f>
        <v>13.650305000000003</v>
      </c>
      <c r="H2213" s="2">
        <f>'Moving Avg'!G2213</f>
        <v>13.450955999999998</v>
      </c>
      <c r="I2213" s="2">
        <f>'Moving Avg'!H2213</f>
        <v>12.950232000000002</v>
      </c>
      <c r="J2213" s="5" t="str">
        <f>OBV!F2213</f>
        <v>BULLISH</v>
      </c>
      <c r="K2213" s="5" t="str">
        <f>OBV!G2213</f>
        <v>NEUTRAL</v>
      </c>
      <c r="L2213" s="5" t="str">
        <f>OBV!H2213</f>
        <v>BULLISH DIVERGENCE</v>
      </c>
      <c r="M2213" s="7">
        <f t="shared" si="340"/>
        <v>25</v>
      </c>
      <c r="N2213" s="7">
        <f t="shared" si="341"/>
        <v>0</v>
      </c>
      <c r="O2213" s="7">
        <f t="shared" si="342"/>
        <v>50</v>
      </c>
      <c r="P2213" s="7">
        <f t="shared" si="343"/>
        <v>66.5</v>
      </c>
      <c r="Q2213" s="8">
        <f t="shared" si="344"/>
        <v>26.225000000000001</v>
      </c>
      <c r="R2213" s="8">
        <f t="shared" si="345"/>
        <v>39.125</v>
      </c>
      <c r="S2213" s="8">
        <f t="shared" si="346"/>
        <v>46.174999999999997</v>
      </c>
      <c r="T2213" s="8">
        <f t="shared" si="347"/>
        <v>35.375</v>
      </c>
      <c r="U2213" s="7">
        <f t="shared" si="348"/>
        <v>37.174999999999997</v>
      </c>
      <c r="V2213" s="7">
        <f t="shared" si="349"/>
        <v>36.724999999999994</v>
      </c>
    </row>
    <row r="2214" spans="1:22" ht="13.5" x14ac:dyDescent="0.25">
      <c r="A2214" s="3">
        <f>RSI!A2214</f>
        <v>45530</v>
      </c>
      <c r="B2214" s="2">
        <f>RSI!B2214</f>
        <v>13.5237</v>
      </c>
      <c r="C2214" s="2">
        <f>RSI!I2214</f>
        <v>47.190607307143708</v>
      </c>
      <c r="D2214" s="2">
        <f>MACD!E2214</f>
        <v>6.8037829094047098E-2</v>
      </c>
      <c r="E2214" s="2">
        <f>MACD!F2214</f>
        <v>3.3619819934016922E-2</v>
      </c>
      <c r="F2214" s="2">
        <f>'Moving Avg'!D2214</f>
        <v>13.59844</v>
      </c>
      <c r="G2214" s="2">
        <f>'Moving Avg'!F2214</f>
        <v>13.648905000000003</v>
      </c>
      <c r="H2214" s="2">
        <f>'Moving Avg'!G2214</f>
        <v>13.462569999999998</v>
      </c>
      <c r="I2214" s="2">
        <f>'Moving Avg'!H2214</f>
        <v>12.956967000000004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  <c r="M2214" s="7">
        <f t="shared" si="340"/>
        <v>25</v>
      </c>
      <c r="N2214" s="7">
        <f t="shared" si="341"/>
        <v>0</v>
      </c>
      <c r="O2214" s="7">
        <f t="shared" si="342"/>
        <v>50</v>
      </c>
      <c r="P2214" s="7">
        <f t="shared" si="343"/>
        <v>66.5</v>
      </c>
      <c r="Q2214" s="8">
        <f t="shared" si="344"/>
        <v>26.225000000000001</v>
      </c>
      <c r="R2214" s="8">
        <f t="shared" si="345"/>
        <v>39.125</v>
      </c>
      <c r="S2214" s="8">
        <f t="shared" si="346"/>
        <v>46.174999999999997</v>
      </c>
      <c r="T2214" s="8">
        <f t="shared" si="347"/>
        <v>35.375</v>
      </c>
      <c r="U2214" s="7">
        <f t="shared" si="348"/>
        <v>37.174999999999997</v>
      </c>
      <c r="V2214" s="7">
        <f t="shared" si="349"/>
        <v>36.724999999999994</v>
      </c>
    </row>
    <row r="2215" spans="1:22" ht="13.5" x14ac:dyDescent="0.25">
      <c r="A2215" s="3">
        <f>RSI!A2215</f>
        <v>45531</v>
      </c>
      <c r="B2215" s="2">
        <f>RSI!B2215</f>
        <v>13.364800000000001</v>
      </c>
      <c r="C2215" s="2">
        <f>RSI!I2215</f>
        <v>40.494708520918913</v>
      </c>
      <c r="D2215" s="2">
        <f>MACD!E2215</f>
        <v>9.0564382432885893E-2</v>
      </c>
      <c r="E2215" s="2">
        <f>MACD!F2215</f>
        <v>4.5008732433790721E-2</v>
      </c>
      <c r="F2215" s="2">
        <f>'Moving Avg'!D2215</f>
        <v>13.536759999999997</v>
      </c>
      <c r="G2215" s="2">
        <f>'Moving Avg'!F2215</f>
        <v>13.633485000000002</v>
      </c>
      <c r="H2215" s="2">
        <f>'Moving Avg'!G2215</f>
        <v>13.470153999999996</v>
      </c>
      <c r="I2215" s="2">
        <f>'Moving Avg'!H2215</f>
        <v>12.962482000000001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50</v>
      </c>
      <c r="P2215" s="7">
        <f t="shared" si="343"/>
        <v>16.5</v>
      </c>
      <c r="Q2215" s="8">
        <f t="shared" si="344"/>
        <v>18.725000000000001</v>
      </c>
      <c r="R2215" s="8">
        <f t="shared" si="345"/>
        <v>26.625</v>
      </c>
      <c r="S2215" s="8">
        <f t="shared" si="346"/>
        <v>23.675000000000001</v>
      </c>
      <c r="T2215" s="8">
        <f t="shared" si="347"/>
        <v>22.875</v>
      </c>
      <c r="U2215" s="7">
        <f t="shared" si="348"/>
        <v>23.008333333333336</v>
      </c>
      <c r="V2215" s="7">
        <f t="shared" si="349"/>
        <v>22.975000000000001</v>
      </c>
    </row>
    <row r="2216" spans="1:22" ht="13.5" x14ac:dyDescent="0.25">
      <c r="A2216" s="3">
        <f>RSI!A2216</f>
        <v>45532</v>
      </c>
      <c r="B2216" s="2">
        <f>RSI!B2216</f>
        <v>13.4956</v>
      </c>
      <c r="C2216" s="2">
        <f>RSI!I2216</f>
        <v>47.143194486964617</v>
      </c>
      <c r="D2216" s="2">
        <f>MACD!E2216</f>
        <v>8.2527757471204666E-2</v>
      </c>
      <c r="E2216" s="2">
        <f>MACD!F2216</f>
        <v>5.2512537441273509E-2</v>
      </c>
      <c r="F2216" s="2">
        <f>'Moving Avg'!D2216</f>
        <v>13.491900000000001</v>
      </c>
      <c r="G2216" s="2">
        <f>'Moving Avg'!F2216</f>
        <v>13.635355000000001</v>
      </c>
      <c r="H2216" s="2">
        <f>'Moving Avg'!G2216</f>
        <v>13.480353999999995</v>
      </c>
      <c r="I2216" s="2">
        <f>'Moving Avg'!H2216</f>
        <v>12.968225000000004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25</v>
      </c>
      <c r="N2216" s="7">
        <f t="shared" si="341"/>
        <v>0</v>
      </c>
      <c r="O2216" s="7">
        <f t="shared" si="342"/>
        <v>50</v>
      </c>
      <c r="P2216" s="7">
        <f t="shared" si="343"/>
        <v>16.5</v>
      </c>
      <c r="Q2216" s="8">
        <f t="shared" si="344"/>
        <v>18.725000000000001</v>
      </c>
      <c r="R2216" s="8">
        <f t="shared" si="345"/>
        <v>26.625</v>
      </c>
      <c r="S2216" s="8">
        <f t="shared" si="346"/>
        <v>23.675000000000001</v>
      </c>
      <c r="T2216" s="8">
        <f t="shared" si="347"/>
        <v>22.875</v>
      </c>
      <c r="U2216" s="7">
        <f t="shared" si="348"/>
        <v>23.008333333333336</v>
      </c>
      <c r="V2216" s="7">
        <f t="shared" si="349"/>
        <v>22.975000000000001</v>
      </c>
    </row>
    <row r="2217" spans="1:22" ht="13.5" x14ac:dyDescent="0.25">
      <c r="A2217" s="3">
        <f>RSI!A2217</f>
        <v>45533</v>
      </c>
      <c r="B2217" s="2">
        <f>RSI!B2217</f>
        <v>13.5517</v>
      </c>
      <c r="C2217" s="2">
        <f>RSI!I2217</f>
        <v>49.737102046021242</v>
      </c>
      <c r="D2217" s="2">
        <f>MACD!E2217</f>
        <v>7.198763526508678E-2</v>
      </c>
      <c r="E2217" s="2">
        <f>MACD!F2217</f>
        <v>5.6407557006036162E-2</v>
      </c>
      <c r="F2217" s="2">
        <f>'Moving Avg'!D2217</f>
        <v>13.491899999999998</v>
      </c>
      <c r="G2217" s="2">
        <f>'Moving Avg'!F2217</f>
        <v>13.636289999999999</v>
      </c>
      <c r="H2217" s="2">
        <f>'Moving Avg'!G2217</f>
        <v>13.491165999999994</v>
      </c>
      <c r="I2217" s="2">
        <f>'Moving Avg'!H2217</f>
        <v>12.974248500000005</v>
      </c>
      <c r="J2217" s="5" t="str">
        <f>OBV!F2217</f>
        <v>BULLISH</v>
      </c>
      <c r="K2217" s="5" t="str">
        <f>OBV!G2217</f>
        <v>STRONG</v>
      </c>
      <c r="L2217" s="5" t="str">
        <f>OBV!H2217</f>
        <v>NEUTRAL</v>
      </c>
      <c r="M2217" s="7">
        <f t="shared" si="340"/>
        <v>25</v>
      </c>
      <c r="N2217" s="7">
        <f t="shared" si="341"/>
        <v>0</v>
      </c>
      <c r="O2217" s="7">
        <f t="shared" si="342"/>
        <v>50</v>
      </c>
      <c r="P2217" s="7">
        <f t="shared" si="343"/>
        <v>66</v>
      </c>
      <c r="Q2217" s="8">
        <f t="shared" si="344"/>
        <v>26.15</v>
      </c>
      <c r="R2217" s="8">
        <f t="shared" si="345"/>
        <v>39</v>
      </c>
      <c r="S2217" s="8">
        <f t="shared" si="346"/>
        <v>45.95</v>
      </c>
      <c r="T2217" s="8">
        <f t="shared" si="347"/>
        <v>35.25</v>
      </c>
      <c r="U2217" s="7">
        <f t="shared" si="348"/>
        <v>37.033333333333339</v>
      </c>
      <c r="V2217" s="7">
        <f t="shared" si="349"/>
        <v>36.587500000000006</v>
      </c>
    </row>
    <row r="2218" spans="1:22" ht="13.5" x14ac:dyDescent="0.25">
      <c r="A2218" s="3">
        <f>RSI!A2218</f>
        <v>45534</v>
      </c>
      <c r="B2218" s="2">
        <f>RSI!B2218</f>
        <v>13.645200000000001</v>
      </c>
      <c r="C2218" s="2">
        <f>RSI!I2218</f>
        <v>53.805963727144615</v>
      </c>
      <c r="D2218" s="2">
        <f>MACD!E2218</f>
        <v>7.4888820029352487E-2</v>
      </c>
      <c r="E2218" s="2">
        <f>MACD!F2218</f>
        <v>6.010380961069943E-2</v>
      </c>
      <c r="F2218" s="2">
        <f>'Moving Avg'!D2218</f>
        <v>13.516200000000001</v>
      </c>
      <c r="G2218" s="2">
        <f>'Moving Avg'!F2218</f>
        <v>13.632085</v>
      </c>
      <c r="H2218" s="2">
        <f>'Moving Avg'!G2218</f>
        <v>13.503847999999996</v>
      </c>
      <c r="I2218" s="2">
        <f>'Moving Avg'!H2218</f>
        <v>12.981165500000007</v>
      </c>
      <c r="J2218" s="5" t="str">
        <f>OBV!F2218</f>
        <v>BULLISH</v>
      </c>
      <c r="K2218" s="5" t="str">
        <f>OBV!G2218</f>
        <v>STRONG</v>
      </c>
      <c r="L2218" s="5" t="str">
        <f>OBV!H2218</f>
        <v>CONFIRMED BULLISH</v>
      </c>
      <c r="M2218" s="7">
        <f t="shared" si="340"/>
        <v>25</v>
      </c>
      <c r="N2218" s="7">
        <f t="shared" si="341"/>
        <v>0</v>
      </c>
      <c r="O2218" s="7">
        <f t="shared" si="342"/>
        <v>50</v>
      </c>
      <c r="P2218" s="7">
        <f t="shared" si="343"/>
        <v>100</v>
      </c>
      <c r="Q2218" s="8">
        <f t="shared" si="344"/>
        <v>31.25</v>
      </c>
      <c r="R2218" s="8">
        <f t="shared" si="345"/>
        <v>47.5</v>
      </c>
      <c r="S2218" s="8">
        <f t="shared" si="346"/>
        <v>61.25</v>
      </c>
      <c r="T2218" s="8">
        <f t="shared" si="347"/>
        <v>43.75</v>
      </c>
      <c r="U2218" s="7">
        <f t="shared" si="348"/>
        <v>46.666666666666664</v>
      </c>
      <c r="V2218" s="7">
        <f t="shared" si="349"/>
        <v>45.9375</v>
      </c>
    </row>
    <row r="2219" spans="1:22" ht="13.5" x14ac:dyDescent="0.25">
      <c r="A2219" s="3">
        <f>RSI!A2219</f>
        <v>45537</v>
      </c>
      <c r="B2219" s="2">
        <f>RSI!B2219</f>
        <v>13.7386</v>
      </c>
      <c r="C2219" s="2">
        <f>RSI!I2219</f>
        <v>57.506524992227192</v>
      </c>
      <c r="D2219" s="2">
        <f>MACD!E2219</f>
        <v>6.9922069402728937E-2</v>
      </c>
      <c r="E2219" s="2">
        <f>MACD!F2219</f>
        <v>6.2067461569105337E-2</v>
      </c>
      <c r="F2219" s="2">
        <f>'Moving Avg'!D2219</f>
        <v>13.559180000000001</v>
      </c>
      <c r="G2219" s="2">
        <f>'Moving Avg'!F2219</f>
        <v>13.627880000000001</v>
      </c>
      <c r="H2219" s="2">
        <f>'Moving Avg'!G2219</f>
        <v>13.517715999999997</v>
      </c>
      <c r="I2219" s="2">
        <f>'Moving Avg'!H2219</f>
        <v>12.987783000000006</v>
      </c>
      <c r="J2219" s="5" t="str">
        <f>OBV!F2219</f>
        <v>BULLISH</v>
      </c>
      <c r="K2219" s="5" t="str">
        <f>OBV!G2219</f>
        <v>STRONG</v>
      </c>
      <c r="L2219" s="5" t="str">
        <f>OBV!H2219</f>
        <v>CONFIRMED BULLISH</v>
      </c>
      <c r="M2219" s="7">
        <f t="shared" si="340"/>
        <v>25</v>
      </c>
      <c r="N2219" s="7">
        <f t="shared" si="341"/>
        <v>0</v>
      </c>
      <c r="O2219" s="7">
        <f t="shared" si="342"/>
        <v>50</v>
      </c>
      <c r="P2219" s="7">
        <f t="shared" si="343"/>
        <v>100</v>
      </c>
      <c r="Q2219" s="8">
        <f t="shared" si="344"/>
        <v>31.25</v>
      </c>
      <c r="R2219" s="8">
        <f t="shared" si="345"/>
        <v>47.5</v>
      </c>
      <c r="S2219" s="8">
        <f t="shared" si="346"/>
        <v>61.25</v>
      </c>
      <c r="T2219" s="8">
        <f t="shared" si="347"/>
        <v>43.75</v>
      </c>
      <c r="U2219" s="7">
        <f t="shared" si="348"/>
        <v>46.666666666666664</v>
      </c>
      <c r="V2219" s="7">
        <f t="shared" si="349"/>
        <v>45.9375</v>
      </c>
    </row>
    <row r="2220" spans="1:22" ht="13.5" x14ac:dyDescent="0.25">
      <c r="A2220" s="3">
        <f>RSI!A2220</f>
        <v>45538</v>
      </c>
      <c r="B2220" s="2">
        <f>RSI!B2220</f>
        <v>13.9255</v>
      </c>
      <c r="C2220" s="2">
        <f>RSI!I2220</f>
        <v>63.762401965310438</v>
      </c>
      <c r="D2220" s="2">
        <f>MACD!E2220</f>
        <v>4.7980346610899005E-2</v>
      </c>
      <c r="E2220" s="2">
        <f>MACD!F2220</f>
        <v>5.9250038577464074E-2</v>
      </c>
      <c r="F2220" s="2">
        <f>'Moving Avg'!D2220</f>
        <v>13.67132</v>
      </c>
      <c r="G2220" s="2">
        <f>'Moving Avg'!F2220</f>
        <v>13.637690000000001</v>
      </c>
      <c r="H2220" s="2">
        <f>'Moving Avg'!G2220</f>
        <v>13.534811999999997</v>
      </c>
      <c r="I2220" s="2">
        <f>'Moving Avg'!H2220</f>
        <v>12.995335000000006</v>
      </c>
      <c r="J2220" s="5" t="str">
        <f>OBV!F2220</f>
        <v>BULLISH</v>
      </c>
      <c r="K2220" s="5" t="str">
        <f>OBV!G2220</f>
        <v>STRONG</v>
      </c>
      <c r="L2220" s="5" t="str">
        <f>OBV!H2220</f>
        <v>CONFIRMED BULLISH</v>
      </c>
      <c r="M2220" s="7">
        <f t="shared" si="340"/>
        <v>25</v>
      </c>
      <c r="N2220" s="7">
        <f t="shared" si="341"/>
        <v>45</v>
      </c>
      <c r="O2220" s="7">
        <f t="shared" si="342"/>
        <v>50</v>
      </c>
      <c r="P2220" s="7">
        <f t="shared" si="343"/>
        <v>100</v>
      </c>
      <c r="Q2220" s="8">
        <f t="shared" si="344"/>
        <v>47</v>
      </c>
      <c r="R2220" s="8">
        <f t="shared" si="345"/>
        <v>56.5</v>
      </c>
      <c r="S2220" s="8">
        <f t="shared" si="346"/>
        <v>68</v>
      </c>
      <c r="T2220" s="8">
        <f t="shared" si="347"/>
        <v>55</v>
      </c>
      <c r="U2220" s="7">
        <f t="shared" si="348"/>
        <v>57.166666666666664</v>
      </c>
      <c r="V2220" s="7">
        <f t="shared" si="349"/>
        <v>56.625</v>
      </c>
    </row>
    <row r="2221" spans="1:22" ht="13.5" x14ac:dyDescent="0.25">
      <c r="A2221" s="3">
        <f>RSI!A2221</f>
        <v>45539</v>
      </c>
      <c r="B2221" s="2">
        <f>RSI!B2221</f>
        <v>13.785399999999999</v>
      </c>
      <c r="C2221" s="2">
        <f>RSI!I2221</f>
        <v>56.989506608631196</v>
      </c>
      <c r="D2221" s="2">
        <f>MACD!E2221</f>
        <v>4.4929933066180539E-2</v>
      </c>
      <c r="E2221" s="2">
        <f>MACD!F2221</f>
        <v>5.638601747520737E-2</v>
      </c>
      <c r="F2221" s="2">
        <f>'Moving Avg'!D2221</f>
        <v>13.729279999999999</v>
      </c>
      <c r="G2221" s="2">
        <f>'Moving Avg'!F2221</f>
        <v>13.637689999999997</v>
      </c>
      <c r="H2221" s="2">
        <f>'Moving Avg'!G2221</f>
        <v>13.549275999999995</v>
      </c>
      <c r="I2221" s="2">
        <f>'Moving Avg'!H2221</f>
        <v>13.002186500000008</v>
      </c>
      <c r="J2221" s="5" t="str">
        <f>OBV!F2221</f>
        <v>BULLISH</v>
      </c>
      <c r="K2221" s="5" t="str">
        <f>OBV!G2221</f>
        <v>STRONG</v>
      </c>
      <c r="L2221" s="5" t="str">
        <f>OBV!H2221</f>
        <v>CONFIRMED BULLISH</v>
      </c>
      <c r="M2221" s="7">
        <f t="shared" si="340"/>
        <v>25</v>
      </c>
      <c r="N2221" s="7">
        <f t="shared" si="341"/>
        <v>45</v>
      </c>
      <c r="O2221" s="7">
        <f t="shared" si="342"/>
        <v>50</v>
      </c>
      <c r="P2221" s="7">
        <f t="shared" si="343"/>
        <v>100</v>
      </c>
      <c r="Q2221" s="8">
        <f t="shared" si="344"/>
        <v>47</v>
      </c>
      <c r="R2221" s="8">
        <f t="shared" si="345"/>
        <v>56.5</v>
      </c>
      <c r="S2221" s="8">
        <f t="shared" si="346"/>
        <v>68</v>
      </c>
      <c r="T2221" s="8">
        <f t="shared" si="347"/>
        <v>55</v>
      </c>
      <c r="U2221" s="7">
        <f t="shared" si="348"/>
        <v>57.166666666666664</v>
      </c>
      <c r="V2221" s="7">
        <f t="shared" si="349"/>
        <v>56.625</v>
      </c>
    </row>
    <row r="2222" spans="1:22" ht="13.5" x14ac:dyDescent="0.25">
      <c r="A2222" s="3">
        <f>RSI!A2222</f>
        <v>45540</v>
      </c>
      <c r="B2222" s="2">
        <f>RSI!B2222</f>
        <v>13.832100000000001</v>
      </c>
      <c r="C2222" s="2">
        <f>RSI!I2222</f>
        <v>58.569282843937394</v>
      </c>
      <c r="D2222" s="2">
        <f>MACD!E2222</f>
        <v>1.1945364812442349E-2</v>
      </c>
      <c r="E2222" s="2">
        <f>MACD!F2222</f>
        <v>4.7497886942654367E-2</v>
      </c>
      <c r="F2222" s="2">
        <f>'Moving Avg'!D2222</f>
        <v>13.785360000000001</v>
      </c>
      <c r="G2222" s="2">
        <f>'Moving Avg'!F2222</f>
        <v>13.640494999999998</v>
      </c>
      <c r="H2222" s="2">
        <f>'Moving Avg'!G2222</f>
        <v>13.564673999999993</v>
      </c>
      <c r="I2222" s="2">
        <f>'Moving Avg'!H2222</f>
        <v>13.010038000000007</v>
      </c>
      <c r="J2222" s="5" t="str">
        <f>OBV!F2222</f>
        <v>BULLISH</v>
      </c>
      <c r="K2222" s="5" t="str">
        <f>OBV!G2222</f>
        <v>STRONG</v>
      </c>
      <c r="L2222" s="5" t="str">
        <f>OBV!H2222</f>
        <v>CONFIRMED BULLISH</v>
      </c>
      <c r="M2222" s="7">
        <f t="shared" si="340"/>
        <v>25</v>
      </c>
      <c r="N2222" s="7">
        <f t="shared" si="341"/>
        <v>100</v>
      </c>
      <c r="O2222" s="7">
        <f t="shared" si="342"/>
        <v>50</v>
      </c>
      <c r="P2222" s="7">
        <f t="shared" si="343"/>
        <v>100</v>
      </c>
      <c r="Q2222" s="8">
        <f t="shared" si="344"/>
        <v>66.25</v>
      </c>
      <c r="R2222" s="8">
        <f t="shared" si="345"/>
        <v>67.5</v>
      </c>
      <c r="S2222" s="8">
        <f t="shared" si="346"/>
        <v>76.25</v>
      </c>
      <c r="T2222" s="8">
        <f t="shared" si="347"/>
        <v>68.75</v>
      </c>
      <c r="U2222" s="7">
        <f t="shared" si="348"/>
        <v>70</v>
      </c>
      <c r="V2222" s="7">
        <f t="shared" si="349"/>
        <v>69.6875</v>
      </c>
    </row>
    <row r="2223" spans="1:22" ht="13.5" x14ac:dyDescent="0.25">
      <c r="A2223" s="3">
        <f>RSI!A2223</f>
        <v>45541</v>
      </c>
      <c r="B2223" s="2">
        <f>RSI!B2223</f>
        <v>13.804</v>
      </c>
      <c r="C2223" s="2">
        <f>RSI!I2223</f>
        <v>57.207682570890441</v>
      </c>
      <c r="D2223" s="2">
        <f>MACD!E2223</f>
        <v>-1.9455027577951256E-2</v>
      </c>
      <c r="E2223" s="2">
        <f>MACD!F2223</f>
        <v>3.4107304038533244E-2</v>
      </c>
      <c r="F2223" s="2">
        <f>'Moving Avg'!D2223</f>
        <v>13.817119999999999</v>
      </c>
      <c r="G2223" s="2">
        <f>'Moving Avg'!F2223</f>
        <v>13.644699999999997</v>
      </c>
      <c r="H2223" s="2">
        <f>'Moving Avg'!G2223</f>
        <v>13.575081999999998</v>
      </c>
      <c r="I2223" s="2">
        <f>'Moving Avg'!H2223</f>
        <v>13.017749000000006</v>
      </c>
      <c r="J2223" s="5" t="str">
        <f>OBV!F2223</f>
        <v>BULLISH</v>
      </c>
      <c r="K2223" s="5" t="str">
        <f>OBV!G2223</f>
        <v>STRONG</v>
      </c>
      <c r="L2223" s="5" t="str">
        <f>OBV!H2223</f>
        <v>CONFIRMED BULLISH</v>
      </c>
      <c r="M2223" s="7">
        <f t="shared" si="340"/>
        <v>25</v>
      </c>
      <c r="N2223" s="7">
        <f t="shared" si="341"/>
        <v>100</v>
      </c>
      <c r="O2223" s="7">
        <f t="shared" si="342"/>
        <v>50</v>
      </c>
      <c r="P2223" s="7">
        <f t="shared" si="343"/>
        <v>100</v>
      </c>
      <c r="Q2223" s="8">
        <f t="shared" si="344"/>
        <v>66.25</v>
      </c>
      <c r="R2223" s="8">
        <f t="shared" si="345"/>
        <v>67.5</v>
      </c>
      <c r="S2223" s="8">
        <f t="shared" si="346"/>
        <v>76.25</v>
      </c>
      <c r="T2223" s="8">
        <f t="shared" si="347"/>
        <v>68.75</v>
      </c>
      <c r="U2223" s="7">
        <f t="shared" si="348"/>
        <v>70</v>
      </c>
      <c r="V2223" s="7">
        <f t="shared" si="349"/>
        <v>69.6875</v>
      </c>
    </row>
    <row r="2224" spans="1:22" ht="13.5" x14ac:dyDescent="0.25">
      <c r="A2224" s="3">
        <f>RSI!A2224</f>
        <v>45544</v>
      </c>
      <c r="B2224" s="2">
        <f>RSI!B2224</f>
        <v>13.785399999999999</v>
      </c>
      <c r="C2224" s="2">
        <f>RSI!I2224</f>
        <v>56.275099974684331</v>
      </c>
      <c r="D2224" s="2">
        <f>MACD!E2224</f>
        <v>-4.5651289107999204E-2</v>
      </c>
      <c r="E2224" s="2">
        <f>MACD!F2224</f>
        <v>1.8155585409226759E-2</v>
      </c>
      <c r="F2224" s="2">
        <f>'Moving Avg'!D2224</f>
        <v>13.82648</v>
      </c>
      <c r="G2224" s="2">
        <f>'Moving Avg'!F2224</f>
        <v>13.656849999999997</v>
      </c>
      <c r="H2224" s="2">
        <f>'Moving Avg'!G2224</f>
        <v>13.585287999999997</v>
      </c>
      <c r="I2224" s="2">
        <f>'Moving Avg'!H2224</f>
        <v>13.024984000000003</v>
      </c>
      <c r="J2224" s="5" t="str">
        <f>OBV!F2224</f>
        <v>BULLISH</v>
      </c>
      <c r="K2224" s="5" t="str">
        <f>OBV!G2224</f>
        <v>STRONG</v>
      </c>
      <c r="L2224" s="5" t="str">
        <f>OBV!H2224</f>
        <v>CONFIRMED BULLISH</v>
      </c>
      <c r="M2224" s="7">
        <f t="shared" si="340"/>
        <v>25</v>
      </c>
      <c r="N2224" s="7">
        <f t="shared" si="341"/>
        <v>100</v>
      </c>
      <c r="O2224" s="7">
        <f t="shared" si="342"/>
        <v>50</v>
      </c>
      <c r="P2224" s="7">
        <f t="shared" si="343"/>
        <v>100</v>
      </c>
      <c r="Q2224" s="8">
        <f t="shared" si="344"/>
        <v>66.25</v>
      </c>
      <c r="R2224" s="8">
        <f t="shared" si="345"/>
        <v>67.5</v>
      </c>
      <c r="S2224" s="8">
        <f t="shared" si="346"/>
        <v>76.25</v>
      </c>
      <c r="T2224" s="8">
        <f t="shared" si="347"/>
        <v>68.75</v>
      </c>
      <c r="U2224" s="7">
        <f t="shared" si="348"/>
        <v>70</v>
      </c>
      <c r="V2224" s="7">
        <f t="shared" si="349"/>
        <v>69.6875</v>
      </c>
    </row>
    <row r="2225" spans="1:22" ht="13.5" x14ac:dyDescent="0.25">
      <c r="A2225" s="3">
        <f>RSI!A2225</f>
        <v>45545</v>
      </c>
      <c r="B2225" s="2">
        <f>RSI!B2225</f>
        <v>13.654500000000001</v>
      </c>
      <c r="C2225" s="2">
        <f>RSI!I2225</f>
        <v>50.086847367587886</v>
      </c>
      <c r="D2225" s="2">
        <f>MACD!E2225</f>
        <v>-8.3387376755664988E-2</v>
      </c>
      <c r="E2225" s="2">
        <f>MACD!F2225</f>
        <v>-2.1530070237515912E-3</v>
      </c>
      <c r="F2225" s="2">
        <f>'Moving Avg'!D2225</f>
        <v>13.77228</v>
      </c>
      <c r="G2225" s="2">
        <f>'Moving Avg'!F2225</f>
        <v>13.654979999999998</v>
      </c>
      <c r="H2225" s="2">
        <f>'Moving Avg'!G2225</f>
        <v>13.587765999999995</v>
      </c>
      <c r="I2225" s="2">
        <f>'Moving Avg'!H2225</f>
        <v>13.031564500000007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  <c r="M2225" s="7">
        <f t="shared" si="340"/>
        <v>25</v>
      </c>
      <c r="N2225" s="7">
        <f t="shared" si="341"/>
        <v>100</v>
      </c>
      <c r="O2225" s="7">
        <f t="shared" si="342"/>
        <v>50</v>
      </c>
      <c r="P2225" s="7">
        <f t="shared" si="343"/>
        <v>16.5</v>
      </c>
      <c r="Q2225" s="8">
        <f t="shared" si="344"/>
        <v>53.725000000000001</v>
      </c>
      <c r="R2225" s="8">
        <f t="shared" si="345"/>
        <v>46.625</v>
      </c>
      <c r="S2225" s="8">
        <f t="shared" si="346"/>
        <v>38.674999999999997</v>
      </c>
      <c r="T2225" s="8">
        <f t="shared" si="347"/>
        <v>47.875</v>
      </c>
      <c r="U2225" s="7">
        <f t="shared" si="348"/>
        <v>46.341666666666661</v>
      </c>
      <c r="V2225" s="7">
        <f t="shared" si="349"/>
        <v>46.724999999999994</v>
      </c>
    </row>
    <row r="2226" spans="1:22" ht="13.5" x14ac:dyDescent="0.25">
      <c r="A2226" s="3">
        <f>RSI!A2226</f>
        <v>45546</v>
      </c>
      <c r="B2226" s="2">
        <f>RSI!B2226</f>
        <v>13.224600000000001</v>
      </c>
      <c r="C2226" s="2">
        <f>RSI!I2226</f>
        <v>36.061630174653494</v>
      </c>
      <c r="D2226" s="2">
        <f>MACD!E2226</f>
        <v>-6.333630722884287E-2</v>
      </c>
      <c r="E2226" s="2">
        <f>MACD!F2226</f>
        <v>-1.4389667064769848E-2</v>
      </c>
      <c r="F2226" s="2">
        <f>'Moving Avg'!D2226</f>
        <v>13.660119999999997</v>
      </c>
      <c r="G2226" s="2">
        <f>'Moving Avg'!F2226</f>
        <v>13.637690000000001</v>
      </c>
      <c r="H2226" s="2">
        <f>'Moving Avg'!G2226</f>
        <v>13.581645999999999</v>
      </c>
      <c r="I2226" s="2">
        <f>'Moving Avg'!H2226</f>
        <v>13.036165500000006</v>
      </c>
      <c r="J2226" s="5" t="str">
        <f>OBV!F2226</f>
        <v>BEARISH</v>
      </c>
      <c r="K2226" s="5" t="str">
        <f>OBV!G2226</f>
        <v>WEAK</v>
      </c>
      <c r="L2226" s="5" t="str">
        <f>OBV!H2226</f>
        <v>CONFIRMED BEARISH</v>
      </c>
      <c r="M2226" s="7">
        <f t="shared" si="340"/>
        <v>25</v>
      </c>
      <c r="N2226" s="7">
        <f t="shared" si="341"/>
        <v>100</v>
      </c>
      <c r="O2226" s="7">
        <f t="shared" si="342"/>
        <v>50</v>
      </c>
      <c r="P2226" s="7">
        <f t="shared" si="343"/>
        <v>0</v>
      </c>
      <c r="Q2226" s="8">
        <f t="shared" si="344"/>
        <v>51.25</v>
      </c>
      <c r="R2226" s="8">
        <f t="shared" si="345"/>
        <v>42.5</v>
      </c>
      <c r="S2226" s="8">
        <f t="shared" si="346"/>
        <v>31.25</v>
      </c>
      <c r="T2226" s="8">
        <f t="shared" si="347"/>
        <v>43.75</v>
      </c>
      <c r="U2226" s="7">
        <f t="shared" si="348"/>
        <v>41.666666666666664</v>
      </c>
      <c r="V2226" s="7">
        <f t="shared" si="349"/>
        <v>42.1875</v>
      </c>
    </row>
    <row r="2227" spans="1:22" ht="13.5" x14ac:dyDescent="0.25">
      <c r="A2227" s="3">
        <f>RSI!A2227</f>
        <v>45547</v>
      </c>
      <c r="B2227" s="2">
        <f>RSI!B2227</f>
        <v>13.4489</v>
      </c>
      <c r="C2227" s="2">
        <f>RSI!I2227</f>
        <v>44.753914468145709</v>
      </c>
      <c r="D2227" s="2">
        <f>MACD!E2227</f>
        <v>-5.1800725038553708E-2</v>
      </c>
      <c r="E2227" s="2">
        <f>MACD!F2227</f>
        <v>-2.1871878659526622E-2</v>
      </c>
      <c r="F2227" s="2">
        <f>'Moving Avg'!D2227</f>
        <v>13.58348</v>
      </c>
      <c r="G2227" s="2">
        <f>'Moving Avg'!F2227</f>
        <v>13.631615</v>
      </c>
      <c r="H2227" s="2">
        <f>'Moving Avg'!G2227</f>
        <v>13.580353999999998</v>
      </c>
      <c r="I2227" s="2">
        <f>'Moving Avg'!H2227</f>
        <v>13.041888000000005</v>
      </c>
      <c r="J2227" s="5" t="str">
        <f>OBV!F2227</f>
        <v>BEARISH</v>
      </c>
      <c r="K2227" s="5" t="str">
        <f>OBV!G2227</f>
        <v>WEAK</v>
      </c>
      <c r="L2227" s="5" t="str">
        <f>OBV!H2227</f>
        <v>CONFIRMED BEARISH</v>
      </c>
      <c r="M2227" s="7">
        <f t="shared" si="340"/>
        <v>25</v>
      </c>
      <c r="N2227" s="7">
        <f t="shared" si="341"/>
        <v>100</v>
      </c>
      <c r="O2227" s="7">
        <f t="shared" si="342"/>
        <v>50</v>
      </c>
      <c r="P2227" s="7">
        <f t="shared" si="343"/>
        <v>0</v>
      </c>
      <c r="Q2227" s="8">
        <f t="shared" si="344"/>
        <v>51.25</v>
      </c>
      <c r="R2227" s="8">
        <f t="shared" si="345"/>
        <v>42.5</v>
      </c>
      <c r="S2227" s="8">
        <f t="shared" si="346"/>
        <v>31.25</v>
      </c>
      <c r="T2227" s="8">
        <f t="shared" si="347"/>
        <v>43.75</v>
      </c>
      <c r="U2227" s="7">
        <f t="shared" si="348"/>
        <v>41.666666666666664</v>
      </c>
      <c r="V2227" s="7">
        <f t="shared" si="349"/>
        <v>42.1875</v>
      </c>
    </row>
    <row r="2228" spans="1:22" ht="13.5" x14ac:dyDescent="0.25">
      <c r="A2228" s="3">
        <f>RSI!A2228</f>
        <v>45548</v>
      </c>
      <c r="B2228" s="2">
        <f>RSI!B2228</f>
        <v>13.187200000000001</v>
      </c>
      <c r="C2228" s="2">
        <f>RSI!I2228</f>
        <v>38.224511925561643</v>
      </c>
      <c r="D2228" s="2">
        <f>MACD!E2228</f>
        <v>-7.2312435499970462E-3</v>
      </c>
      <c r="E2228" s="2">
        <f>MACD!F2228</f>
        <v>-1.8943751637620708E-2</v>
      </c>
      <c r="F2228" s="2">
        <f>'Moving Avg'!D2228</f>
        <v>13.46012</v>
      </c>
      <c r="G2228" s="2">
        <f>'Moving Avg'!F2228</f>
        <v>13.606380000000001</v>
      </c>
      <c r="H2228" s="2">
        <f>'Moving Avg'!G2228</f>
        <v>13.580127999999997</v>
      </c>
      <c r="I2228" s="2">
        <f>'Moving Avg'!H2228</f>
        <v>13.047196000000007</v>
      </c>
      <c r="J2228" s="5" t="str">
        <f>OBV!F2228</f>
        <v>BEARISH</v>
      </c>
      <c r="K2228" s="5" t="str">
        <f>OBV!G2228</f>
        <v>WEAK</v>
      </c>
      <c r="L2228" s="5" t="str">
        <f>OBV!H2228</f>
        <v>CONFIRMED BEARISH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0</v>
      </c>
      <c r="Q2228" s="8">
        <f t="shared" si="344"/>
        <v>16.25</v>
      </c>
      <c r="R2228" s="8">
        <f t="shared" si="345"/>
        <v>22.5</v>
      </c>
      <c r="S2228" s="8">
        <f t="shared" si="346"/>
        <v>16.25</v>
      </c>
      <c r="T2228" s="8">
        <f t="shared" si="347"/>
        <v>18.75</v>
      </c>
      <c r="U2228" s="7">
        <f t="shared" si="348"/>
        <v>18.333333333333332</v>
      </c>
      <c r="V2228" s="7">
        <f t="shared" si="349"/>
        <v>18.4375</v>
      </c>
    </row>
    <row r="2229" spans="1:22" ht="13.5" x14ac:dyDescent="0.25">
      <c r="A2229" s="3">
        <f>RSI!A2229</f>
        <v>45551</v>
      </c>
      <c r="B2229" s="2">
        <f>RSI!B2229</f>
        <v>13.0844</v>
      </c>
      <c r="C2229" s="2">
        <f>RSI!I2229</f>
        <v>36.002486673352514</v>
      </c>
      <c r="D2229" s="2">
        <f>MACD!E2229</f>
        <v>5.4973692015682474E-2</v>
      </c>
      <c r="E2229" s="2">
        <f>MACD!F2229</f>
        <v>-4.1602629069600727E-3</v>
      </c>
      <c r="F2229" s="2">
        <f>'Moving Avg'!D2229</f>
        <v>13.319920000000002</v>
      </c>
      <c r="G2229" s="2">
        <f>'Moving Avg'!F2229</f>
        <v>13.576005000000004</v>
      </c>
      <c r="H2229" s="2">
        <f>'Moving Avg'!G2229</f>
        <v>13.572737999999998</v>
      </c>
      <c r="I2229" s="2">
        <f>'Moving Avg'!H2229</f>
        <v>13.051309000000005</v>
      </c>
      <c r="J2229" s="5" t="str">
        <f>OBV!F2229</f>
        <v>BEARISH</v>
      </c>
      <c r="K2229" s="5" t="str">
        <f>OBV!G2229</f>
        <v>WEAK</v>
      </c>
      <c r="L2229" s="5" t="str">
        <f>OBV!H2229</f>
        <v>CONFIRMED BEARISH</v>
      </c>
      <c r="M2229" s="7">
        <f t="shared" si="340"/>
        <v>25</v>
      </c>
      <c r="N2229" s="7">
        <f t="shared" si="341"/>
        <v>0</v>
      </c>
      <c r="O2229" s="7">
        <f t="shared" si="342"/>
        <v>50</v>
      </c>
      <c r="P2229" s="7">
        <f t="shared" si="343"/>
        <v>0</v>
      </c>
      <c r="Q2229" s="8">
        <f t="shared" si="344"/>
        <v>16.25</v>
      </c>
      <c r="R2229" s="8">
        <f t="shared" si="345"/>
        <v>22.5</v>
      </c>
      <c r="S2229" s="8">
        <f t="shared" si="346"/>
        <v>16.25</v>
      </c>
      <c r="T2229" s="8">
        <f t="shared" si="347"/>
        <v>18.75</v>
      </c>
      <c r="U2229" s="7">
        <f t="shared" si="348"/>
        <v>18.333333333333332</v>
      </c>
      <c r="V2229" s="7">
        <f t="shared" si="349"/>
        <v>18.4375</v>
      </c>
    </row>
    <row r="2230" spans="1:22" ht="13.5" x14ac:dyDescent="0.25">
      <c r="A2230" s="3">
        <f>RSI!A2230</f>
        <v>45552</v>
      </c>
      <c r="B2230" s="2">
        <f>RSI!B2230</f>
        <v>13.0844</v>
      </c>
      <c r="C2230" s="2">
        <f>RSI!I2230</f>
        <v>36.002486673352514</v>
      </c>
      <c r="D2230" s="2">
        <f>MACD!E2230</f>
        <v>0.13929238863248727</v>
      </c>
      <c r="E2230" s="2">
        <f>MACD!F2230</f>
        <v>2.4530267400929395E-2</v>
      </c>
      <c r="F2230" s="2">
        <f>'Moving Avg'!D2230</f>
        <v>13.2059</v>
      </c>
      <c r="G2230" s="2">
        <f>'Moving Avg'!F2230</f>
        <v>13.546565000000001</v>
      </c>
      <c r="H2230" s="2">
        <f>'Moving Avg'!G2230</f>
        <v>13.566369999999996</v>
      </c>
      <c r="I2230" s="2">
        <f>'Moving Avg'!H2230</f>
        <v>13.055422000000005</v>
      </c>
      <c r="J2230" s="5" t="str">
        <f>OBV!F2230</f>
        <v>BEARISH</v>
      </c>
      <c r="K2230" s="5" t="str">
        <f>OBV!G2230</f>
        <v>WEAK</v>
      </c>
      <c r="L2230" s="5" t="str">
        <f>OBV!H2230</f>
        <v>CONFIRMED BEARISH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0</v>
      </c>
      <c r="Q2230" s="8">
        <f t="shared" si="344"/>
        <v>16.25</v>
      </c>
      <c r="R2230" s="8">
        <f t="shared" si="345"/>
        <v>22.5</v>
      </c>
      <c r="S2230" s="8">
        <f t="shared" si="346"/>
        <v>16.25</v>
      </c>
      <c r="T2230" s="8">
        <f t="shared" si="347"/>
        <v>18.75</v>
      </c>
      <c r="U2230" s="7">
        <f t="shared" si="348"/>
        <v>18.333333333333332</v>
      </c>
      <c r="V2230" s="7">
        <f t="shared" si="349"/>
        <v>18.4375</v>
      </c>
    </row>
    <row r="2231" spans="1:22" ht="13.5" x14ac:dyDescent="0.25">
      <c r="A2231" s="3">
        <f>RSI!A2231</f>
        <v>45553</v>
      </c>
      <c r="B2231" s="2">
        <f>RSI!B2231</f>
        <v>12.9909</v>
      </c>
      <c r="C2231" s="2">
        <f>RSI!I2231</f>
        <v>33.92239980302169</v>
      </c>
      <c r="D2231" s="2">
        <f>MACD!E2231</f>
        <v>0.19872393283502809</v>
      </c>
      <c r="E2231" s="2">
        <f>MACD!F2231</f>
        <v>5.9369000487749138E-2</v>
      </c>
      <c r="F2231" s="2">
        <f>'Moving Avg'!D2231</f>
        <v>13.15916</v>
      </c>
      <c r="G2231" s="2">
        <f>'Moving Avg'!F2231</f>
        <v>13.510115000000003</v>
      </c>
      <c r="H2231" s="2">
        <f>'Moving Avg'!G2231</f>
        <v>13.562217999999996</v>
      </c>
      <c r="I2231" s="2">
        <f>'Moving Avg'!H2231</f>
        <v>13.058386500000006</v>
      </c>
      <c r="J2231" s="5" t="str">
        <f>OBV!F2231</f>
        <v>BEARISH</v>
      </c>
      <c r="K2231" s="5" t="str">
        <f>OBV!G2231</f>
        <v>WEAK</v>
      </c>
      <c r="L2231" s="5" t="str">
        <f>OBV!H2231</f>
        <v>CONFIRMED BEARISH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0</v>
      </c>
      <c r="Q2231" s="8">
        <f t="shared" si="344"/>
        <v>16.25</v>
      </c>
      <c r="R2231" s="8">
        <f t="shared" si="345"/>
        <v>22.5</v>
      </c>
      <c r="S2231" s="8">
        <f t="shared" si="346"/>
        <v>16.25</v>
      </c>
      <c r="T2231" s="8">
        <f t="shared" si="347"/>
        <v>18.75</v>
      </c>
      <c r="U2231" s="7">
        <f t="shared" si="348"/>
        <v>18.333333333333332</v>
      </c>
      <c r="V2231" s="7">
        <f t="shared" si="349"/>
        <v>18.4375</v>
      </c>
    </row>
    <row r="2232" spans="1:22" ht="13.5" x14ac:dyDescent="0.25">
      <c r="A2232" s="3">
        <f>RSI!A2232</f>
        <v>45554</v>
      </c>
      <c r="B2232" s="2">
        <f>RSI!B2232</f>
        <v>12.9909</v>
      </c>
      <c r="C2232" s="2">
        <f>RSI!I2232</f>
        <v>33.92239980302169</v>
      </c>
      <c r="D2232" s="2">
        <f>MACD!E2232</f>
        <v>0.2592611947277863</v>
      </c>
      <c r="E2232" s="2">
        <f>MACD!F2232</f>
        <v>9.9347439335756571E-2</v>
      </c>
      <c r="F2232" s="2">
        <f>'Moving Avg'!D2232</f>
        <v>13.06756</v>
      </c>
      <c r="G2232" s="2">
        <f>'Moving Avg'!F2232</f>
        <v>13.482075</v>
      </c>
      <c r="H2232" s="2">
        <f>'Moving Avg'!G2232</f>
        <v>13.556363999999997</v>
      </c>
      <c r="I2232" s="2">
        <f>'Moving Avg'!H2232</f>
        <v>13.060967500000004</v>
      </c>
      <c r="J2232" s="5" t="str">
        <f>OBV!F2232</f>
        <v>BEARISH</v>
      </c>
      <c r="K2232" s="5" t="str">
        <f>OBV!G2232</f>
        <v>WEAK</v>
      </c>
      <c r="L2232" s="5" t="str">
        <f>OBV!H2232</f>
        <v>CONFIRMED BEARISH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0</v>
      </c>
      <c r="Q2232" s="8">
        <f t="shared" si="344"/>
        <v>16.25</v>
      </c>
      <c r="R2232" s="8">
        <f t="shared" si="345"/>
        <v>22.5</v>
      </c>
      <c r="S2232" s="8">
        <f t="shared" si="346"/>
        <v>16.25</v>
      </c>
      <c r="T2232" s="8">
        <f t="shared" si="347"/>
        <v>18.75</v>
      </c>
      <c r="U2232" s="7">
        <f t="shared" si="348"/>
        <v>18.333333333333332</v>
      </c>
      <c r="V2232" s="7">
        <f t="shared" si="349"/>
        <v>18.4375</v>
      </c>
    </row>
    <row r="2233" spans="1:22" ht="13.5" x14ac:dyDescent="0.25">
      <c r="A2233" s="3">
        <f>RSI!A2233</f>
        <v>45555</v>
      </c>
      <c r="B2233" s="2">
        <f>RSI!B2233</f>
        <v>12.9909</v>
      </c>
      <c r="C2233" s="2">
        <f>RSI!I2233</f>
        <v>33.92239980302169</v>
      </c>
      <c r="D2233" s="2">
        <f>MACD!E2233</f>
        <v>0.30899937775228103</v>
      </c>
      <c r="E2233" s="2">
        <f>MACD!F2233</f>
        <v>0.14127782701906147</v>
      </c>
      <c r="F2233" s="2">
        <f>'Moving Avg'!D2233</f>
        <v>13.028299999999998</v>
      </c>
      <c r="G2233" s="2">
        <f>'Moving Avg'!F2233</f>
        <v>13.455435</v>
      </c>
      <c r="H2233" s="2">
        <f>'Moving Avg'!G2233</f>
        <v>13.548805999999995</v>
      </c>
      <c r="I2233" s="2">
        <f>'Moving Avg'!H2233</f>
        <v>13.063123000000003</v>
      </c>
      <c r="J2233" s="5" t="str">
        <f>OBV!F2233</f>
        <v>BEARISH</v>
      </c>
      <c r="K2233" s="5" t="str">
        <f>OBV!G2233</f>
        <v>WEAK</v>
      </c>
      <c r="L2233" s="5" t="str">
        <f>OBV!H2233</f>
        <v>CONFIRMED BEARISH</v>
      </c>
      <c r="M2233" s="7">
        <f t="shared" si="340"/>
        <v>25</v>
      </c>
      <c r="N2233" s="7">
        <f t="shared" si="341"/>
        <v>0</v>
      </c>
      <c r="O2233" s="7">
        <f t="shared" si="342"/>
        <v>0</v>
      </c>
      <c r="P2233" s="7">
        <f t="shared" si="343"/>
        <v>0</v>
      </c>
      <c r="Q2233" s="8">
        <f t="shared" si="344"/>
        <v>8.75</v>
      </c>
      <c r="R2233" s="8">
        <f t="shared" si="345"/>
        <v>5</v>
      </c>
      <c r="S2233" s="8">
        <f t="shared" si="346"/>
        <v>3.75</v>
      </c>
      <c r="T2233" s="8">
        <f t="shared" si="347"/>
        <v>6.25</v>
      </c>
      <c r="U2233" s="7">
        <f t="shared" si="348"/>
        <v>5.833333333333333</v>
      </c>
      <c r="V2233" s="7">
        <f t="shared" si="349"/>
        <v>5.9375</v>
      </c>
    </row>
    <row r="2234" spans="1:22" ht="13.5" x14ac:dyDescent="0.25">
      <c r="A2234" s="3">
        <f>RSI!A2234</f>
        <v>45558</v>
      </c>
      <c r="B2234" s="2">
        <f>RSI!B2234</f>
        <v>12.9816</v>
      </c>
      <c r="C2234" s="2">
        <f>RSI!I2234</f>
        <v>33.680656246538803</v>
      </c>
      <c r="D2234" s="2">
        <f>MACD!E2234</f>
        <v>0.35154012652927946</v>
      </c>
      <c r="E2234" s="2">
        <f>MACD!F2234</f>
        <v>0.18333028692110509</v>
      </c>
      <c r="F2234" s="2">
        <f>'Moving Avg'!D2234</f>
        <v>13.007739999999998</v>
      </c>
      <c r="G2234" s="2">
        <f>'Moving Avg'!F2234</f>
        <v>13.428330000000003</v>
      </c>
      <c r="H2234" s="2">
        <f>'Moving Avg'!G2234</f>
        <v>13.540211999999995</v>
      </c>
      <c r="I2234" s="2">
        <f>'Moving Avg'!H2234</f>
        <v>13.065104000000003</v>
      </c>
      <c r="J2234" s="5" t="str">
        <f>OBV!F2234</f>
        <v>BEARISH</v>
      </c>
      <c r="K2234" s="5" t="str">
        <f>OBV!G2234</f>
        <v>WEAK</v>
      </c>
      <c r="L2234" s="5" t="str">
        <f>OBV!H2234</f>
        <v>CONFIRMED BEARISH</v>
      </c>
      <c r="M2234" s="7">
        <f t="shared" si="340"/>
        <v>25</v>
      </c>
      <c r="N2234" s="7">
        <f t="shared" si="341"/>
        <v>0</v>
      </c>
      <c r="O2234" s="7">
        <f t="shared" si="342"/>
        <v>0</v>
      </c>
      <c r="P2234" s="7">
        <f t="shared" si="343"/>
        <v>0</v>
      </c>
      <c r="Q2234" s="8">
        <f t="shared" si="344"/>
        <v>8.75</v>
      </c>
      <c r="R2234" s="8">
        <f t="shared" si="345"/>
        <v>5</v>
      </c>
      <c r="S2234" s="8">
        <f t="shared" si="346"/>
        <v>3.75</v>
      </c>
      <c r="T2234" s="8">
        <f t="shared" si="347"/>
        <v>6.25</v>
      </c>
      <c r="U2234" s="7">
        <f t="shared" si="348"/>
        <v>5.833333333333333</v>
      </c>
      <c r="V2234" s="7">
        <f t="shared" si="349"/>
        <v>5.9375</v>
      </c>
    </row>
    <row r="2235" spans="1:22" ht="13.5" x14ac:dyDescent="0.25">
      <c r="A2235" s="3">
        <f>RSI!A2235</f>
        <v>45559</v>
      </c>
      <c r="B2235" s="2">
        <f>RSI!B2235</f>
        <v>12.832100000000001</v>
      </c>
      <c r="C2235" s="2">
        <f>RSI!I2235</f>
        <v>29.981788507193244</v>
      </c>
      <c r="D2235" s="2">
        <f>MACD!E2235</f>
        <v>0.38095934421462907</v>
      </c>
      <c r="E2235" s="2">
        <f>MACD!F2235</f>
        <v>0.22285609837980991</v>
      </c>
      <c r="F2235" s="2">
        <f>'Moving Avg'!D2235</f>
        <v>12.957280000000001</v>
      </c>
      <c r="G2235" s="2">
        <f>'Moving Avg'!F2235</f>
        <v>13.401695</v>
      </c>
      <c r="H2235" s="2">
        <f>'Moving Avg'!G2235</f>
        <v>13.527775999999994</v>
      </c>
      <c r="I2235" s="2">
        <f>'Moving Avg'!H2235</f>
        <v>13.066678000000003</v>
      </c>
      <c r="J2235" s="5" t="str">
        <f>OBV!F2235</f>
        <v>BEARISH</v>
      </c>
      <c r="K2235" s="5" t="str">
        <f>OBV!G2235</f>
        <v>WEAK</v>
      </c>
      <c r="L2235" s="5" t="str">
        <f>OBV!H2235</f>
        <v>CONFIRMED BEARISH</v>
      </c>
      <c r="M2235" s="7">
        <f t="shared" si="340"/>
        <v>50</v>
      </c>
      <c r="N2235" s="7">
        <f t="shared" si="341"/>
        <v>0</v>
      </c>
      <c r="O2235" s="7">
        <f t="shared" si="342"/>
        <v>0</v>
      </c>
      <c r="P2235" s="7">
        <f t="shared" si="343"/>
        <v>0</v>
      </c>
      <c r="Q2235" s="8">
        <f t="shared" si="344"/>
        <v>17.5</v>
      </c>
      <c r="R2235" s="8">
        <f t="shared" si="345"/>
        <v>10</v>
      </c>
      <c r="S2235" s="8">
        <f t="shared" si="346"/>
        <v>7.5</v>
      </c>
      <c r="T2235" s="8">
        <f t="shared" si="347"/>
        <v>12.5</v>
      </c>
      <c r="U2235" s="7">
        <f t="shared" si="348"/>
        <v>11.666666666666666</v>
      </c>
      <c r="V2235" s="7">
        <f t="shared" si="349"/>
        <v>11.875</v>
      </c>
    </row>
    <row r="2236" spans="1:22" ht="13.5" x14ac:dyDescent="0.25">
      <c r="A2236" s="3">
        <f>RSI!A2236</f>
        <v>45560</v>
      </c>
      <c r="B2236" s="2">
        <f>RSI!B2236</f>
        <v>12.9442</v>
      </c>
      <c r="C2236" s="2">
        <f>RSI!I2236</f>
        <v>35.685363791146031</v>
      </c>
      <c r="D2236" s="2">
        <f>MACD!E2236</f>
        <v>0.33459708634173246</v>
      </c>
      <c r="E2236" s="2">
        <f>MACD!F2236</f>
        <v>0.24520429597219442</v>
      </c>
      <c r="F2236" s="2">
        <f>'Moving Avg'!D2236</f>
        <v>12.947939999999999</v>
      </c>
      <c r="G2236" s="2">
        <f>'Moving Avg'!F2236</f>
        <v>13.374125000000001</v>
      </c>
      <c r="H2236" s="2">
        <f>'Moving Avg'!G2236</f>
        <v>13.512073999999995</v>
      </c>
      <c r="I2236" s="2">
        <f>'Moving Avg'!H2236</f>
        <v>13.068429500000002</v>
      </c>
      <c r="J2236" s="5" t="str">
        <f>OBV!F2236</f>
        <v>BEARISH</v>
      </c>
      <c r="K2236" s="5" t="str">
        <f>OBV!G2236</f>
        <v>WEAK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0</v>
      </c>
      <c r="P2236" s="7">
        <f t="shared" si="343"/>
        <v>0</v>
      </c>
      <c r="Q2236" s="8">
        <f t="shared" si="344"/>
        <v>8.75</v>
      </c>
      <c r="R2236" s="8">
        <f t="shared" si="345"/>
        <v>5</v>
      </c>
      <c r="S2236" s="8">
        <f t="shared" si="346"/>
        <v>3.75</v>
      </c>
      <c r="T2236" s="8">
        <f t="shared" si="347"/>
        <v>6.25</v>
      </c>
      <c r="U2236" s="7">
        <f t="shared" si="348"/>
        <v>5.833333333333333</v>
      </c>
      <c r="V2236" s="7">
        <f t="shared" si="349"/>
        <v>5.9375</v>
      </c>
    </row>
    <row r="2237" spans="1:22" ht="13.5" x14ac:dyDescent="0.25">
      <c r="A2237" s="3">
        <f>RSI!A2237</f>
        <v>45561</v>
      </c>
      <c r="B2237" s="2">
        <f>RSI!B2237</f>
        <v>12.897500000000001</v>
      </c>
      <c r="C2237" s="2">
        <f>RSI!I2237</f>
        <v>34.427209400233437</v>
      </c>
      <c r="D2237" s="2">
        <f>MACD!E2237</f>
        <v>0.33562270098442504</v>
      </c>
      <c r="E2237" s="2">
        <f>MACD!F2237</f>
        <v>0.26328797697464057</v>
      </c>
      <c r="F2237" s="2">
        <f>'Moving Avg'!D2237</f>
        <v>12.929259999999999</v>
      </c>
      <c r="G2237" s="2">
        <f>'Moving Avg'!F2237</f>
        <v>13.341414999999998</v>
      </c>
      <c r="H2237" s="2">
        <f>'Moving Avg'!G2237</f>
        <v>13.497119999999997</v>
      </c>
      <c r="I2237" s="2">
        <f>'Moving Avg'!H2237</f>
        <v>13.069990000000001</v>
      </c>
      <c r="J2237" s="5" t="str">
        <f>OBV!F2237</f>
        <v>BEARISH</v>
      </c>
      <c r="K2237" s="5" t="str">
        <f>OBV!G2237</f>
        <v>WEAK</v>
      </c>
      <c r="L2237" s="5" t="str">
        <f>OBV!H2237</f>
        <v>CONFIRMED BEARISH</v>
      </c>
      <c r="M2237" s="7">
        <f t="shared" si="340"/>
        <v>25</v>
      </c>
      <c r="N2237" s="7">
        <f t="shared" si="341"/>
        <v>0</v>
      </c>
      <c r="O2237" s="7">
        <f t="shared" si="342"/>
        <v>0</v>
      </c>
      <c r="P2237" s="7">
        <f t="shared" si="343"/>
        <v>0</v>
      </c>
      <c r="Q2237" s="8">
        <f t="shared" si="344"/>
        <v>8.75</v>
      </c>
      <c r="R2237" s="8">
        <f t="shared" si="345"/>
        <v>5</v>
      </c>
      <c r="S2237" s="8">
        <f t="shared" si="346"/>
        <v>3.75</v>
      </c>
      <c r="T2237" s="8">
        <f t="shared" si="347"/>
        <v>6.25</v>
      </c>
      <c r="U2237" s="7">
        <f t="shared" si="348"/>
        <v>5.833333333333333</v>
      </c>
      <c r="V2237" s="7">
        <f t="shared" si="349"/>
        <v>5.9375</v>
      </c>
    </row>
    <row r="2238" spans="1:22" ht="13.5" x14ac:dyDescent="0.25">
      <c r="A2238" s="3">
        <f>RSI!A2238</f>
        <v>45562</v>
      </c>
      <c r="B2238" s="2">
        <f>RSI!B2238</f>
        <v>12.9442</v>
      </c>
      <c r="C2238" s="2">
        <f>RSI!I2238</f>
        <v>36.825864470135436</v>
      </c>
      <c r="D2238" s="2">
        <f>MACD!E2238</f>
        <v>0.29516444805794073</v>
      </c>
      <c r="E2238" s="2">
        <f>MACD!F2238</f>
        <v>0.26966327119130062</v>
      </c>
      <c r="F2238" s="2">
        <f>'Moving Avg'!D2238</f>
        <v>12.919919999999999</v>
      </c>
      <c r="G2238" s="2">
        <f>'Moving Avg'!F2238</f>
        <v>13.306365</v>
      </c>
      <c r="H2238" s="2">
        <f>'Moving Avg'!G2238</f>
        <v>13.484969999999997</v>
      </c>
      <c r="I2238" s="2">
        <f>'Moving Avg'!H2238</f>
        <v>13.071784000000001</v>
      </c>
      <c r="J2238" s="5" t="str">
        <f>OBV!F2238</f>
        <v>BEARISH</v>
      </c>
      <c r="K2238" s="5" t="str">
        <f>OBV!G2238</f>
        <v>WEAK</v>
      </c>
      <c r="L2238" s="5" t="str">
        <f>OBV!H2238</f>
        <v>CONFIRMED BEARISH</v>
      </c>
      <c r="M2238" s="7">
        <f t="shared" si="340"/>
        <v>25</v>
      </c>
      <c r="N2238" s="7">
        <f t="shared" si="341"/>
        <v>0</v>
      </c>
      <c r="O2238" s="7">
        <f t="shared" si="342"/>
        <v>0</v>
      </c>
      <c r="P2238" s="7">
        <f t="shared" si="343"/>
        <v>0</v>
      </c>
      <c r="Q2238" s="8">
        <f t="shared" si="344"/>
        <v>8.75</v>
      </c>
      <c r="R2238" s="8">
        <f t="shared" si="345"/>
        <v>5</v>
      </c>
      <c r="S2238" s="8">
        <f t="shared" si="346"/>
        <v>3.75</v>
      </c>
      <c r="T2238" s="8">
        <f t="shared" si="347"/>
        <v>6.25</v>
      </c>
      <c r="U2238" s="7">
        <f t="shared" si="348"/>
        <v>5.833333333333333</v>
      </c>
      <c r="V2238" s="7">
        <f t="shared" si="349"/>
        <v>5.9375</v>
      </c>
    </row>
    <row r="2239" spans="1:22" ht="13.5" x14ac:dyDescent="0.25">
      <c r="A2239" s="3">
        <f>RSI!A2239</f>
        <v>45565</v>
      </c>
      <c r="B2239" s="2">
        <f>RSI!B2239</f>
        <v>12.934900000000001</v>
      </c>
      <c r="C2239" s="2">
        <f>RSI!I2239</f>
        <v>36.539213064975073</v>
      </c>
      <c r="D2239" s="2">
        <f>MACD!E2239</f>
        <v>0.24774542427726942</v>
      </c>
      <c r="E2239" s="2">
        <f>MACD!F2239</f>
        <v>0.26527970180849442</v>
      </c>
      <c r="F2239" s="2">
        <f>'Moving Avg'!D2239</f>
        <v>12.910580000000001</v>
      </c>
      <c r="G2239" s="2">
        <f>'Moving Avg'!F2239</f>
        <v>13.266180000000002</v>
      </c>
      <c r="H2239" s="2">
        <f>'Moving Avg'!G2239</f>
        <v>13.474129999999997</v>
      </c>
      <c r="I2239" s="2">
        <f>'Moving Avg'!H2239</f>
        <v>13.073361500000003</v>
      </c>
      <c r="J2239" s="5" t="str">
        <f>OBV!F2239</f>
        <v>BEARISH</v>
      </c>
      <c r="K2239" s="5" t="str">
        <f>OBV!G2239</f>
        <v>WEAK</v>
      </c>
      <c r="L2239" s="5" t="str">
        <f>OBV!H2239</f>
        <v>CONFIRMED BEARISH</v>
      </c>
      <c r="M2239" s="7">
        <f t="shared" si="340"/>
        <v>25</v>
      </c>
      <c r="N2239" s="7">
        <f t="shared" si="341"/>
        <v>45</v>
      </c>
      <c r="O2239" s="7">
        <f t="shared" si="342"/>
        <v>0</v>
      </c>
      <c r="P2239" s="7">
        <f t="shared" si="343"/>
        <v>0</v>
      </c>
      <c r="Q2239" s="8">
        <f t="shared" si="344"/>
        <v>24.5</v>
      </c>
      <c r="R2239" s="8">
        <f t="shared" si="345"/>
        <v>14</v>
      </c>
      <c r="S2239" s="8">
        <f t="shared" si="346"/>
        <v>10.5</v>
      </c>
      <c r="T2239" s="8">
        <f t="shared" si="347"/>
        <v>17.5</v>
      </c>
      <c r="U2239" s="7">
        <f t="shared" si="348"/>
        <v>16.333333333333332</v>
      </c>
      <c r="V2239" s="7">
        <f t="shared" si="349"/>
        <v>16.625</v>
      </c>
    </row>
    <row r="2240" spans="1:22" ht="13.5" x14ac:dyDescent="0.25">
      <c r="A2240" s="3">
        <f>RSI!A2240</f>
        <v>45566</v>
      </c>
      <c r="B2240" s="2">
        <f>RSI!B2240</f>
        <v>12.9816</v>
      </c>
      <c r="C2240" s="2">
        <f>RSI!I2240</f>
        <v>39.10262449320745</v>
      </c>
      <c r="D2240" s="2">
        <f>MACD!E2240</f>
        <v>0.20601490223512187</v>
      </c>
      <c r="E2240" s="2">
        <f>MACD!F2240</f>
        <v>0.25342674189381992</v>
      </c>
      <c r="F2240" s="2">
        <f>'Moving Avg'!D2240</f>
        <v>12.940480000000003</v>
      </c>
      <c r="G2240" s="2">
        <f>'Moving Avg'!F2240</f>
        <v>13.218985</v>
      </c>
      <c r="H2240" s="2">
        <f>'Moving Avg'!G2240</f>
        <v>13.464223999999996</v>
      </c>
      <c r="I2240" s="2">
        <f>'Moving Avg'!H2240</f>
        <v>13.075172500000003</v>
      </c>
      <c r="J2240" s="5" t="str">
        <f>OBV!F2240</f>
        <v>BULLISH</v>
      </c>
      <c r="K2240" s="5" t="str">
        <f>OBV!G2240</f>
        <v>STRONG</v>
      </c>
      <c r="L2240" s="5" t="str">
        <f>OBV!H2240</f>
        <v>CONFIRMED BULLISH</v>
      </c>
      <c r="M2240" s="7">
        <f t="shared" si="340"/>
        <v>25</v>
      </c>
      <c r="N2240" s="7">
        <f t="shared" si="341"/>
        <v>100</v>
      </c>
      <c r="O2240" s="7">
        <f t="shared" si="342"/>
        <v>0</v>
      </c>
      <c r="P2240" s="7">
        <f t="shared" si="343"/>
        <v>100</v>
      </c>
      <c r="Q2240" s="8">
        <f t="shared" si="344"/>
        <v>58.75</v>
      </c>
      <c r="R2240" s="8">
        <f t="shared" si="345"/>
        <v>50</v>
      </c>
      <c r="S2240" s="8">
        <f t="shared" si="346"/>
        <v>63.75</v>
      </c>
      <c r="T2240" s="8">
        <f t="shared" si="347"/>
        <v>56.25</v>
      </c>
      <c r="U2240" s="7">
        <f t="shared" si="348"/>
        <v>57.5</v>
      </c>
      <c r="V2240" s="7">
        <f t="shared" si="349"/>
        <v>57.1875</v>
      </c>
    </row>
    <row r="2241" spans="1:22" ht="13.5" x14ac:dyDescent="0.25">
      <c r="A2241" s="3">
        <f>RSI!A2241</f>
        <v>45567</v>
      </c>
      <c r="B2241" s="2">
        <f>RSI!B2241</f>
        <v>12.9909</v>
      </c>
      <c r="C2241" s="2">
        <f>RSI!I2241</f>
        <v>39.62564189716052</v>
      </c>
      <c r="D2241" s="2">
        <f>MACD!E2241</f>
        <v>0.15707030630768415</v>
      </c>
      <c r="E2241" s="2">
        <f>MACD!F2241</f>
        <v>0.23415545477659278</v>
      </c>
      <c r="F2241" s="2">
        <f>'Moving Avg'!D2241</f>
        <v>12.949819999999999</v>
      </c>
      <c r="G2241" s="2">
        <f>'Moving Avg'!F2241</f>
        <v>13.179259999999999</v>
      </c>
      <c r="H2241" s="2">
        <f>'Moving Avg'!G2241</f>
        <v>13.454504</v>
      </c>
      <c r="I2241" s="2">
        <f>'Moving Avg'!H2241</f>
        <v>13.076476500000002</v>
      </c>
      <c r="J2241" s="5" t="str">
        <f>OBV!F2241</f>
        <v>BULLISH</v>
      </c>
      <c r="K2241" s="5" t="str">
        <f>OBV!G2241</f>
        <v>STRONG</v>
      </c>
      <c r="L2241" s="5" t="str">
        <f>OBV!H2241</f>
        <v>CONFIRMED BULLISH</v>
      </c>
      <c r="M2241" s="7">
        <f t="shared" si="340"/>
        <v>25</v>
      </c>
      <c r="N2241" s="7">
        <f t="shared" si="341"/>
        <v>100</v>
      </c>
      <c r="O2241" s="7">
        <f t="shared" si="342"/>
        <v>0</v>
      </c>
      <c r="P2241" s="7">
        <f t="shared" si="343"/>
        <v>100</v>
      </c>
      <c r="Q2241" s="8">
        <f t="shared" si="344"/>
        <v>58.75</v>
      </c>
      <c r="R2241" s="8">
        <f t="shared" si="345"/>
        <v>50</v>
      </c>
      <c r="S2241" s="8">
        <f t="shared" si="346"/>
        <v>63.75</v>
      </c>
      <c r="T2241" s="8">
        <f t="shared" si="347"/>
        <v>56.25</v>
      </c>
      <c r="U2241" s="7">
        <f t="shared" si="348"/>
        <v>57.5</v>
      </c>
      <c r="V2241" s="7">
        <f t="shared" si="349"/>
        <v>57.1875</v>
      </c>
    </row>
    <row r="2242" spans="1:22" ht="13.5" x14ac:dyDescent="0.25">
      <c r="A2242" s="3">
        <f>RSI!A2242</f>
        <v>45568</v>
      </c>
      <c r="B2242" s="2">
        <f>RSI!B2242</f>
        <v>12.897500000000001</v>
      </c>
      <c r="C2242" s="2">
        <f>RSI!I2242</f>
        <v>36.257686970612085</v>
      </c>
      <c r="D2242" s="2">
        <f>MACD!E2242</f>
        <v>0.1238519441843895</v>
      </c>
      <c r="E2242" s="2">
        <f>MACD!F2242</f>
        <v>0.21209475265815214</v>
      </c>
      <c r="F2242" s="2">
        <f>'Moving Avg'!D2242</f>
        <v>12.949819999999999</v>
      </c>
      <c r="G2242" s="2">
        <f>'Moving Avg'!F2242</f>
        <v>13.132529999999999</v>
      </c>
      <c r="H2242" s="2">
        <f>'Moving Avg'!G2242</f>
        <v>13.441420000000001</v>
      </c>
      <c r="I2242" s="2">
        <f>'Moving Avg'!H2242</f>
        <v>13.077313500000001</v>
      </c>
      <c r="J2242" s="5" t="str">
        <f>OBV!F2242</f>
        <v>BULLISH</v>
      </c>
      <c r="K2242" s="5" t="str">
        <f>OBV!G2242</f>
        <v>STRONG</v>
      </c>
      <c r="L2242" s="5" t="str">
        <f>OBV!H2242</f>
        <v>NEUTRAL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66</v>
      </c>
      <c r="Q2242" s="8">
        <f t="shared" si="344"/>
        <v>53.65</v>
      </c>
      <c r="R2242" s="8">
        <f t="shared" si="345"/>
        <v>41.5</v>
      </c>
      <c r="S2242" s="8">
        <f t="shared" si="346"/>
        <v>48.45</v>
      </c>
      <c r="T2242" s="8">
        <f t="shared" si="347"/>
        <v>47.75</v>
      </c>
      <c r="U2242" s="7">
        <f t="shared" si="348"/>
        <v>47.866666666666674</v>
      </c>
      <c r="V2242" s="7">
        <f t="shared" si="349"/>
        <v>47.837500000000006</v>
      </c>
    </row>
    <row r="2243" spans="1:22" ht="13.5" x14ac:dyDescent="0.25">
      <c r="A2243" s="3">
        <f>RSI!A2243</f>
        <v>45569</v>
      </c>
      <c r="B2243" s="2">
        <f>RSI!B2243</f>
        <v>12.897500000000001</v>
      </c>
      <c r="C2243" s="2">
        <f>RSI!I2243</f>
        <v>36.257686970612085</v>
      </c>
      <c r="D2243" s="2">
        <f>MACD!E2243</f>
        <v>9.7479131191102297E-2</v>
      </c>
      <c r="E2243" s="2">
        <f>MACD!F2243</f>
        <v>0.18917162836474219</v>
      </c>
      <c r="F2243" s="2">
        <f>'Moving Avg'!D2243</f>
        <v>12.940479999999999</v>
      </c>
      <c r="G2243" s="2">
        <f>'Moving Avg'!F2243</f>
        <v>13.087205000000001</v>
      </c>
      <c r="H2243" s="2">
        <f>'Moving Avg'!G2243</f>
        <v>13.428336000000002</v>
      </c>
      <c r="I2243" s="2">
        <f>'Moving Avg'!H2243</f>
        <v>13.078788999999999</v>
      </c>
      <c r="J2243" s="5" t="str">
        <f>OBV!F2243</f>
        <v>BULLISH</v>
      </c>
      <c r="K2243" s="5" t="str">
        <f>OBV!G2243</f>
        <v>STRONG</v>
      </c>
      <c r="L2243" s="5" t="str">
        <f>OBV!H2243</f>
        <v>BULLISH DIVERGENCE</v>
      </c>
      <c r="M2243" s="7">
        <f t="shared" si="350"/>
        <v>25</v>
      </c>
      <c r="N2243" s="7">
        <f t="shared" si="351"/>
        <v>100</v>
      </c>
      <c r="O2243" s="7">
        <f t="shared" si="352"/>
        <v>0</v>
      </c>
      <c r="P2243" s="7">
        <f t="shared" si="353"/>
        <v>83</v>
      </c>
      <c r="Q2243" s="8">
        <f t="shared" ref="Q2243:Q2306" si="354">0.35*M2243+N2243*0.35+O2243*0.15+P2243*0.15</f>
        <v>56.2</v>
      </c>
      <c r="R2243" s="8">
        <f t="shared" ref="R2243:R2306" si="355">M2243*0.2+N2243*0.2+O2243*0.35+P2243*0.25</f>
        <v>45.75</v>
      </c>
      <c r="S2243" s="8">
        <f t="shared" ref="S2243:S2306" si="356">M2243*0.15+N2243*0.15+O2243*0.25+P2243*0.45</f>
        <v>56.1</v>
      </c>
      <c r="T2243" s="8">
        <f t="shared" ref="T2243:T2306" si="357">0.25*SUM(M2243:P2243)</f>
        <v>52</v>
      </c>
      <c r="U2243" s="7">
        <f t="shared" ref="U2243:U2306" si="358">SUM(Q2243:S2243)/3</f>
        <v>52.683333333333337</v>
      </c>
      <c r="V2243" s="7">
        <f t="shared" ref="V2243:V2306" si="359">SUM(Q2243:T2243)/4</f>
        <v>52.512500000000003</v>
      </c>
    </row>
    <row r="2244" spans="1:22" ht="13.5" x14ac:dyDescent="0.25">
      <c r="A2244" s="3">
        <f>RSI!A2244</f>
        <v>45572</v>
      </c>
      <c r="B2244" s="2">
        <f>RSI!B2244</f>
        <v>12.9909</v>
      </c>
      <c r="C2244" s="2">
        <f>RSI!I2244</f>
        <v>41.97718748448947</v>
      </c>
      <c r="D2244" s="2">
        <f>MACD!E2244</f>
        <v>6.842089729389933E-2</v>
      </c>
      <c r="E2244" s="2">
        <f>MACD!F2244</f>
        <v>0.16502148215057363</v>
      </c>
      <c r="F2244" s="2">
        <f>'Moving Avg'!D2244</f>
        <v>12.951680000000001</v>
      </c>
      <c r="G2244" s="2">
        <f>'Moving Avg'!F2244</f>
        <v>13.047480000000002</v>
      </c>
      <c r="H2244" s="2">
        <f>'Moving Avg'!G2244</f>
        <v>13.417120000000002</v>
      </c>
      <c r="I2244" s="2">
        <f>'Moving Avg'!H2244</f>
        <v>13.081156999999997</v>
      </c>
      <c r="J2244" s="5" t="str">
        <f>OBV!F2244</f>
        <v>BULLISH</v>
      </c>
      <c r="K2244" s="5" t="str">
        <f>OBV!G2244</f>
        <v>STRONG</v>
      </c>
      <c r="L2244" s="5" t="str">
        <f>OBV!H2244</f>
        <v>CONFIRMED BULLISH</v>
      </c>
      <c r="M2244" s="7">
        <f t="shared" si="350"/>
        <v>25</v>
      </c>
      <c r="N2244" s="7">
        <f t="shared" si="351"/>
        <v>100</v>
      </c>
      <c r="O2244" s="7">
        <f t="shared" si="352"/>
        <v>0</v>
      </c>
      <c r="P2244" s="7">
        <f t="shared" si="353"/>
        <v>100</v>
      </c>
      <c r="Q2244" s="8">
        <f t="shared" si="354"/>
        <v>58.75</v>
      </c>
      <c r="R2244" s="8">
        <f t="shared" si="355"/>
        <v>50</v>
      </c>
      <c r="S2244" s="8">
        <f t="shared" si="356"/>
        <v>63.75</v>
      </c>
      <c r="T2244" s="8">
        <f t="shared" si="357"/>
        <v>56.25</v>
      </c>
      <c r="U2244" s="7">
        <f t="shared" si="358"/>
        <v>57.5</v>
      </c>
      <c r="V2244" s="7">
        <f t="shared" si="359"/>
        <v>57.1875</v>
      </c>
    </row>
    <row r="2245" spans="1:22" ht="13.5" x14ac:dyDescent="0.25">
      <c r="A2245" s="3">
        <f>RSI!A2245</f>
        <v>45573</v>
      </c>
      <c r="B2245" s="2">
        <f>RSI!B2245</f>
        <v>13.177899999999999</v>
      </c>
      <c r="C2245" s="2">
        <f>RSI!I2245</f>
        <v>51.383027890065357</v>
      </c>
      <c r="D2245" s="2">
        <f>MACD!E2245</f>
        <v>7.9169146417452652E-3</v>
      </c>
      <c r="E2245" s="2">
        <f>MACD!F2245</f>
        <v>0.13360056864880798</v>
      </c>
      <c r="F2245" s="2">
        <f>'Moving Avg'!D2245</f>
        <v>12.990939999999998</v>
      </c>
      <c r="G2245" s="2">
        <f>'Moving Avg'!F2245</f>
        <v>13.023650000000004</v>
      </c>
      <c r="H2245" s="2">
        <f>'Moving Avg'!G2245</f>
        <v>13.407214000000002</v>
      </c>
      <c r="I2245" s="2">
        <f>'Moving Avg'!H2245</f>
        <v>13.083821499999999</v>
      </c>
      <c r="J2245" s="5" t="str">
        <f>OBV!F2245</f>
        <v>BULLISH</v>
      </c>
      <c r="K2245" s="5" t="str">
        <f>OBV!G2245</f>
        <v>STRONG</v>
      </c>
      <c r="L2245" s="5" t="str">
        <f>OBV!H2245</f>
        <v>CONFIRMED BULLISH</v>
      </c>
      <c r="M2245" s="7">
        <f t="shared" si="350"/>
        <v>25</v>
      </c>
      <c r="N2245" s="7">
        <f t="shared" si="351"/>
        <v>100</v>
      </c>
      <c r="O2245" s="7">
        <f t="shared" si="352"/>
        <v>0</v>
      </c>
      <c r="P2245" s="7">
        <f t="shared" si="353"/>
        <v>100</v>
      </c>
      <c r="Q2245" s="8">
        <f t="shared" si="354"/>
        <v>58.75</v>
      </c>
      <c r="R2245" s="8">
        <f t="shared" si="355"/>
        <v>50</v>
      </c>
      <c r="S2245" s="8">
        <f t="shared" si="356"/>
        <v>63.75</v>
      </c>
      <c r="T2245" s="8">
        <f t="shared" si="357"/>
        <v>56.25</v>
      </c>
      <c r="U2245" s="7">
        <f t="shared" si="358"/>
        <v>57.5</v>
      </c>
      <c r="V2245" s="7">
        <f t="shared" si="359"/>
        <v>57.1875</v>
      </c>
    </row>
    <row r="2246" spans="1:22" ht="13.5" x14ac:dyDescent="0.25">
      <c r="A2246" s="3">
        <f>RSI!A2246</f>
        <v>45574</v>
      </c>
      <c r="B2246" s="2">
        <f>RSI!B2246</f>
        <v>13.262</v>
      </c>
      <c r="C2246" s="2">
        <f>RSI!I2246</f>
        <v>54.922191924863689</v>
      </c>
      <c r="D2246" s="2">
        <f>MACD!E2246</f>
        <v>-3.2500928343752733E-2</v>
      </c>
      <c r="E2246" s="2">
        <f>MACD!F2246</f>
        <v>0.10038026925029585</v>
      </c>
      <c r="F2246" s="2">
        <f>'Moving Avg'!D2246</f>
        <v>13.045159999999999</v>
      </c>
      <c r="G2246" s="2">
        <f>'Moving Avg'!F2246</f>
        <v>13.02552</v>
      </c>
      <c r="H2246" s="2">
        <f>'Moving Avg'!G2246</f>
        <v>13.403290000000002</v>
      </c>
      <c r="I2246" s="2">
        <f>'Moving Avg'!H2246</f>
        <v>13.087290000000001</v>
      </c>
      <c r="J2246" s="5" t="str">
        <f>OBV!F2246</f>
        <v>BULLISH</v>
      </c>
      <c r="K2246" s="5" t="str">
        <f>OBV!G2246</f>
        <v>STRONG</v>
      </c>
      <c r="L2246" s="5" t="str">
        <f>OBV!H2246</f>
        <v>CONFIRMED BULLISH</v>
      </c>
      <c r="M2246" s="7">
        <f t="shared" si="350"/>
        <v>25</v>
      </c>
      <c r="N2246" s="7">
        <f t="shared" si="351"/>
        <v>100</v>
      </c>
      <c r="O2246" s="7">
        <f t="shared" si="352"/>
        <v>0</v>
      </c>
      <c r="P2246" s="7">
        <f t="shared" si="353"/>
        <v>100</v>
      </c>
      <c r="Q2246" s="8">
        <f t="shared" si="354"/>
        <v>58.75</v>
      </c>
      <c r="R2246" s="8">
        <f t="shared" si="355"/>
        <v>50</v>
      </c>
      <c r="S2246" s="8">
        <f t="shared" si="356"/>
        <v>63.75</v>
      </c>
      <c r="T2246" s="8">
        <f t="shared" si="357"/>
        <v>56.25</v>
      </c>
      <c r="U2246" s="7">
        <f t="shared" si="358"/>
        <v>57.5</v>
      </c>
      <c r="V2246" s="7">
        <f t="shared" si="359"/>
        <v>57.1875</v>
      </c>
    </row>
    <row r="2247" spans="1:22" ht="13.5" x14ac:dyDescent="0.25">
      <c r="A2247" s="3">
        <f>RSI!A2247</f>
        <v>45575</v>
      </c>
      <c r="B2247" s="2">
        <f>RSI!B2247</f>
        <v>13.262</v>
      </c>
      <c r="C2247" s="2">
        <f>RSI!I2247</f>
        <v>54.922191924863704</v>
      </c>
      <c r="D2247" s="2">
        <f>MACD!E2247</f>
        <v>-7.4603216399696137E-2</v>
      </c>
      <c r="E2247" s="2">
        <f>MACD!F2247</f>
        <v>6.5383572120297467E-2</v>
      </c>
      <c r="F2247" s="2">
        <f>'Moving Avg'!D2247</f>
        <v>13.11806</v>
      </c>
      <c r="G2247" s="2">
        <f>'Moving Avg'!F2247</f>
        <v>13.016174999999999</v>
      </c>
      <c r="H2247" s="2">
        <f>'Moving Avg'!G2247</f>
        <v>13.397870000000003</v>
      </c>
      <c r="I2247" s="2">
        <f>'Moving Avg'!H2247</f>
        <v>13.090162000000003</v>
      </c>
      <c r="J2247" s="5" t="str">
        <f>OBV!F2247</f>
        <v>BULLISH</v>
      </c>
      <c r="K2247" s="5" t="str">
        <f>OBV!G2247</f>
        <v>STRONG</v>
      </c>
      <c r="L2247" s="5" t="str">
        <f>OBV!H2247</f>
        <v>CONFIRMED BULLISH</v>
      </c>
      <c r="M2247" s="7">
        <f t="shared" si="350"/>
        <v>25</v>
      </c>
      <c r="N2247" s="7">
        <f t="shared" si="351"/>
        <v>100</v>
      </c>
      <c r="O2247" s="7">
        <f t="shared" si="352"/>
        <v>50</v>
      </c>
      <c r="P2247" s="7">
        <f t="shared" si="353"/>
        <v>100</v>
      </c>
      <c r="Q2247" s="8">
        <f t="shared" si="354"/>
        <v>66.25</v>
      </c>
      <c r="R2247" s="8">
        <f t="shared" si="355"/>
        <v>67.5</v>
      </c>
      <c r="S2247" s="8">
        <f t="shared" si="356"/>
        <v>76.25</v>
      </c>
      <c r="T2247" s="8">
        <f t="shared" si="357"/>
        <v>68.75</v>
      </c>
      <c r="U2247" s="7">
        <f t="shared" si="358"/>
        <v>70</v>
      </c>
      <c r="V2247" s="7">
        <f t="shared" si="359"/>
        <v>69.6875</v>
      </c>
    </row>
    <row r="2248" spans="1:22" ht="13.5" x14ac:dyDescent="0.25">
      <c r="A2248" s="3">
        <f>RSI!A2248</f>
        <v>45576</v>
      </c>
      <c r="B2248" s="2">
        <f>RSI!B2248</f>
        <v>13.262</v>
      </c>
      <c r="C2248" s="2">
        <f>RSI!I2248</f>
        <v>54.922191924863704</v>
      </c>
      <c r="D2248" s="2">
        <f>MACD!E2248</f>
        <v>-0.1037083911854122</v>
      </c>
      <c r="E2248" s="2">
        <f>MACD!F2248</f>
        <v>3.1565179459155532E-2</v>
      </c>
      <c r="F2248" s="2">
        <f>'Moving Avg'!D2248</f>
        <v>13.19096</v>
      </c>
      <c r="G2248" s="2">
        <f>'Moving Avg'!F2248</f>
        <v>13.019915000000003</v>
      </c>
      <c r="H2248" s="2">
        <f>'Moving Avg'!G2248</f>
        <v>13.388524000000002</v>
      </c>
      <c r="I2248" s="2">
        <f>'Moving Avg'!H2248</f>
        <v>13.093758000000005</v>
      </c>
      <c r="J2248" s="5" t="str">
        <f>OBV!F2248</f>
        <v>BULLISH</v>
      </c>
      <c r="K2248" s="5" t="str">
        <f>OBV!G2248</f>
        <v>STRONG</v>
      </c>
      <c r="L2248" s="5" t="str">
        <f>OBV!H2248</f>
        <v>CONFIRMED BULLISH</v>
      </c>
      <c r="M2248" s="7">
        <f t="shared" si="350"/>
        <v>25</v>
      </c>
      <c r="N2248" s="7">
        <f t="shared" si="351"/>
        <v>100</v>
      </c>
      <c r="O2248" s="7">
        <f t="shared" si="352"/>
        <v>50</v>
      </c>
      <c r="P2248" s="7">
        <f t="shared" si="353"/>
        <v>100</v>
      </c>
      <c r="Q2248" s="8">
        <f t="shared" si="354"/>
        <v>66.25</v>
      </c>
      <c r="R2248" s="8">
        <f t="shared" si="355"/>
        <v>67.5</v>
      </c>
      <c r="S2248" s="8">
        <f t="shared" si="356"/>
        <v>76.25</v>
      </c>
      <c r="T2248" s="8">
        <f t="shared" si="357"/>
        <v>68.75</v>
      </c>
      <c r="U2248" s="7">
        <f t="shared" si="358"/>
        <v>70</v>
      </c>
      <c r="V2248" s="7">
        <f t="shared" si="359"/>
        <v>69.6875</v>
      </c>
    </row>
    <row r="2249" spans="1:22" ht="13.5" x14ac:dyDescent="0.25">
      <c r="A2249" s="3">
        <f>RSI!A2249</f>
        <v>45579</v>
      </c>
      <c r="B2249" s="2">
        <f>RSI!B2249</f>
        <v>13.262</v>
      </c>
      <c r="C2249" s="2">
        <f>RSI!I2249</f>
        <v>54.922191924863704</v>
      </c>
      <c r="D2249" s="2">
        <f>MACD!E2249</f>
        <v>-0.13038215044845991</v>
      </c>
      <c r="E2249" s="2">
        <f>MACD!F2249</f>
        <v>-8.2428652236755592E-4</v>
      </c>
      <c r="F2249" s="2">
        <f>'Moving Avg'!D2249</f>
        <v>13.24518</v>
      </c>
      <c r="G2249" s="2">
        <f>'Moving Avg'!F2249</f>
        <v>13.028795000000002</v>
      </c>
      <c r="H2249" s="2">
        <f>'Moving Avg'!G2249</f>
        <v>13.377310000000001</v>
      </c>
      <c r="I2249" s="2">
        <f>'Moving Avg'!H2249</f>
        <v>13.096673000000003</v>
      </c>
      <c r="J2249" s="5" t="str">
        <f>OBV!F2249</f>
        <v>BULLISH</v>
      </c>
      <c r="K2249" s="5" t="str">
        <f>OBV!G2249</f>
        <v>STRONG</v>
      </c>
      <c r="L2249" s="5" t="str">
        <f>OBV!H2249</f>
        <v>CONFIRMED BULLISH</v>
      </c>
      <c r="M2249" s="7">
        <f t="shared" si="350"/>
        <v>25</v>
      </c>
      <c r="N2249" s="7">
        <f t="shared" si="351"/>
        <v>100</v>
      </c>
      <c r="O2249" s="7">
        <f t="shared" si="352"/>
        <v>50</v>
      </c>
      <c r="P2249" s="7">
        <f t="shared" si="353"/>
        <v>100</v>
      </c>
      <c r="Q2249" s="8">
        <f t="shared" si="354"/>
        <v>66.25</v>
      </c>
      <c r="R2249" s="8">
        <f t="shared" si="355"/>
        <v>67.5</v>
      </c>
      <c r="S2249" s="8">
        <f t="shared" si="356"/>
        <v>76.25</v>
      </c>
      <c r="T2249" s="8">
        <f t="shared" si="357"/>
        <v>68.75</v>
      </c>
      <c r="U2249" s="7">
        <f t="shared" si="358"/>
        <v>70</v>
      </c>
      <c r="V2249" s="7">
        <f t="shared" si="359"/>
        <v>69.6875</v>
      </c>
    </row>
    <row r="2250" spans="1:22" ht="13.5" x14ac:dyDescent="0.25">
      <c r="A2250" s="3">
        <f>RSI!A2250</f>
        <v>45581</v>
      </c>
      <c r="B2250" s="2">
        <f>RSI!B2250</f>
        <v>12.9816</v>
      </c>
      <c r="C2250" s="2">
        <f>RSI!I2250</f>
        <v>41.405003743051907</v>
      </c>
      <c r="D2250" s="2">
        <f>MACD!E2250</f>
        <v>-0.12556720798562537</v>
      </c>
      <c r="E2250" s="2">
        <f>MACD!F2250</f>
        <v>-2.5772870815019121E-2</v>
      </c>
      <c r="F2250" s="2">
        <f>'Moving Avg'!D2250</f>
        <v>13.205920000000001</v>
      </c>
      <c r="G2250" s="2">
        <f>'Moving Avg'!F2250</f>
        <v>13.023655</v>
      </c>
      <c r="H2250" s="2">
        <f>'Moving Avg'!G2250</f>
        <v>13.362355999999998</v>
      </c>
      <c r="I2250" s="2">
        <f>'Moving Avg'!H2250</f>
        <v>13.098186000000005</v>
      </c>
      <c r="J2250" s="5" t="str">
        <f>OBV!F2250</f>
        <v>BEARISH</v>
      </c>
      <c r="K2250" s="5" t="str">
        <f>OBV!G2250</f>
        <v>WEAK</v>
      </c>
      <c r="L2250" s="5" t="str">
        <f>OBV!H2250</f>
        <v>CONFIRMED BEARISH</v>
      </c>
      <c r="M2250" s="7">
        <f t="shared" si="350"/>
        <v>25</v>
      </c>
      <c r="N2250" s="7">
        <f t="shared" si="351"/>
        <v>100</v>
      </c>
      <c r="O2250" s="7">
        <f t="shared" si="352"/>
        <v>50</v>
      </c>
      <c r="P2250" s="7">
        <f t="shared" si="353"/>
        <v>0</v>
      </c>
      <c r="Q2250" s="8">
        <f t="shared" si="354"/>
        <v>51.25</v>
      </c>
      <c r="R2250" s="8">
        <f t="shared" si="355"/>
        <v>42.5</v>
      </c>
      <c r="S2250" s="8">
        <f t="shared" si="356"/>
        <v>31.25</v>
      </c>
      <c r="T2250" s="8">
        <f t="shared" si="357"/>
        <v>43.75</v>
      </c>
      <c r="U2250" s="7">
        <f t="shared" si="358"/>
        <v>41.666666666666664</v>
      </c>
      <c r="V2250" s="7">
        <f t="shared" si="359"/>
        <v>42.1875</v>
      </c>
    </row>
    <row r="2251" spans="1:22" ht="13.5" x14ac:dyDescent="0.25">
      <c r="A2251" s="3">
        <f>RSI!A2251</f>
        <v>45582</v>
      </c>
      <c r="B2251" s="2">
        <f>RSI!B2251</f>
        <v>13.037699999999999</v>
      </c>
      <c r="C2251" s="2">
        <f>RSI!I2251</f>
        <v>44.355727172833632</v>
      </c>
      <c r="D2251" s="2">
        <f>MACD!E2251</f>
        <v>-0.12308863815878013</v>
      </c>
      <c r="E2251" s="2">
        <f>MACD!F2251</f>
        <v>-4.5236024283771326E-2</v>
      </c>
      <c r="F2251" s="2">
        <f>'Moving Avg'!D2251</f>
        <v>13.161060000000001</v>
      </c>
      <c r="G2251" s="2">
        <f>'Moving Avg'!F2251</f>
        <v>13.025995</v>
      </c>
      <c r="H2251" s="2">
        <f>'Moving Avg'!G2251</f>
        <v>13.347401999999997</v>
      </c>
      <c r="I2251" s="2">
        <f>'Moving Avg'!H2251</f>
        <v>13.100022000000003</v>
      </c>
      <c r="J2251" s="5" t="str">
        <f>OBV!F2251</f>
        <v>BEARISH</v>
      </c>
      <c r="K2251" s="5" t="str">
        <f>OBV!G2251</f>
        <v>WEAK</v>
      </c>
      <c r="L2251" s="5" t="str">
        <f>OBV!H2251</f>
        <v>CONFIRMED BEARISH</v>
      </c>
      <c r="M2251" s="7">
        <f t="shared" si="350"/>
        <v>25</v>
      </c>
      <c r="N2251" s="7">
        <f t="shared" si="351"/>
        <v>100</v>
      </c>
      <c r="O2251" s="7">
        <f t="shared" si="352"/>
        <v>50</v>
      </c>
      <c r="P2251" s="7">
        <f t="shared" si="353"/>
        <v>0</v>
      </c>
      <c r="Q2251" s="8">
        <f t="shared" si="354"/>
        <v>51.25</v>
      </c>
      <c r="R2251" s="8">
        <f t="shared" si="355"/>
        <v>42.5</v>
      </c>
      <c r="S2251" s="8">
        <f t="shared" si="356"/>
        <v>31.25</v>
      </c>
      <c r="T2251" s="8">
        <f t="shared" si="357"/>
        <v>43.75</v>
      </c>
      <c r="U2251" s="7">
        <f t="shared" si="358"/>
        <v>41.666666666666664</v>
      </c>
      <c r="V2251" s="7">
        <f t="shared" si="359"/>
        <v>42.1875</v>
      </c>
    </row>
    <row r="2252" spans="1:22" ht="13.5" x14ac:dyDescent="0.25">
      <c r="A2252" s="3">
        <f>RSI!A2252</f>
        <v>45583</v>
      </c>
      <c r="B2252" s="2">
        <f>RSI!B2252</f>
        <v>13.0937</v>
      </c>
      <c r="C2252" s="2">
        <f>RSI!I2252</f>
        <v>47.213331387737803</v>
      </c>
      <c r="D2252" s="2">
        <f>MACD!E2252</f>
        <v>-0.13879473144932852</v>
      </c>
      <c r="E2252" s="2">
        <f>MACD!F2252</f>
        <v>-6.3947765716882765E-2</v>
      </c>
      <c r="F2252" s="2">
        <f>'Moving Avg'!D2252</f>
        <v>13.1274</v>
      </c>
      <c r="G2252" s="2">
        <f>'Moving Avg'!F2252</f>
        <v>13.031135000000001</v>
      </c>
      <c r="H2252" s="2">
        <f>'Moving Avg'!G2252</f>
        <v>13.333756000000001</v>
      </c>
      <c r="I2252" s="2">
        <f>'Moving Avg'!H2252</f>
        <v>13.101840000000006</v>
      </c>
      <c r="J2252" s="5" t="str">
        <f>OBV!F2252</f>
        <v>BULLISH</v>
      </c>
      <c r="K2252" s="5" t="str">
        <f>OBV!G2252</f>
        <v>STRONG</v>
      </c>
      <c r="L2252" s="5" t="str">
        <f>OBV!H2252</f>
        <v>BULLISH DIVERGENCE</v>
      </c>
      <c r="M2252" s="7">
        <f t="shared" si="350"/>
        <v>25</v>
      </c>
      <c r="N2252" s="7">
        <f t="shared" si="351"/>
        <v>100</v>
      </c>
      <c r="O2252" s="7">
        <f t="shared" si="352"/>
        <v>50</v>
      </c>
      <c r="P2252" s="7">
        <f t="shared" si="353"/>
        <v>83</v>
      </c>
      <c r="Q2252" s="8">
        <f t="shared" si="354"/>
        <v>63.7</v>
      </c>
      <c r="R2252" s="8">
        <f t="shared" si="355"/>
        <v>63.25</v>
      </c>
      <c r="S2252" s="8">
        <f t="shared" si="356"/>
        <v>68.599999999999994</v>
      </c>
      <c r="T2252" s="8">
        <f t="shared" si="357"/>
        <v>64.5</v>
      </c>
      <c r="U2252" s="7">
        <f t="shared" si="358"/>
        <v>65.183333333333337</v>
      </c>
      <c r="V2252" s="7">
        <f t="shared" si="359"/>
        <v>65.012500000000003</v>
      </c>
    </row>
    <row r="2253" spans="1:22" ht="13.5" x14ac:dyDescent="0.25">
      <c r="A2253" s="3">
        <f>RSI!A2253</f>
        <v>45586</v>
      </c>
      <c r="B2253" s="2">
        <f>RSI!B2253</f>
        <v>13.1031</v>
      </c>
      <c r="C2253" s="2">
        <f>RSI!I2253</f>
        <v>47.698862706779309</v>
      </c>
      <c r="D2253" s="2">
        <f>MACD!E2253</f>
        <v>-0.15245056258637568</v>
      </c>
      <c r="E2253" s="2">
        <f>MACD!F2253</f>
        <v>-8.1648325090781348E-2</v>
      </c>
      <c r="F2253" s="2">
        <f>'Moving Avg'!D2253</f>
        <v>13.09562</v>
      </c>
      <c r="G2253" s="2">
        <f>'Moving Avg'!F2253</f>
        <v>13.036745000000002</v>
      </c>
      <c r="H2253" s="2">
        <f>'Moving Avg'!G2253</f>
        <v>13.32142</v>
      </c>
      <c r="I2253" s="2">
        <f>'Moving Avg'!H2253</f>
        <v>13.103917500000005</v>
      </c>
      <c r="J2253" s="5" t="str">
        <f>OBV!F2253</f>
        <v>BULLISH</v>
      </c>
      <c r="K2253" s="5" t="str">
        <f>OBV!G2253</f>
        <v>STRONG</v>
      </c>
      <c r="L2253" s="5" t="str">
        <f>OBV!H2253</f>
        <v>BULLISH DIVERGENCE</v>
      </c>
      <c r="M2253" s="7">
        <f t="shared" si="350"/>
        <v>25</v>
      </c>
      <c r="N2253" s="7">
        <f t="shared" si="351"/>
        <v>100</v>
      </c>
      <c r="O2253" s="7">
        <f t="shared" si="352"/>
        <v>0</v>
      </c>
      <c r="P2253" s="7">
        <f t="shared" si="353"/>
        <v>83</v>
      </c>
      <c r="Q2253" s="8">
        <f t="shared" si="354"/>
        <v>56.2</v>
      </c>
      <c r="R2253" s="8">
        <f t="shared" si="355"/>
        <v>45.75</v>
      </c>
      <c r="S2253" s="8">
        <f t="shared" si="356"/>
        <v>56.1</v>
      </c>
      <c r="T2253" s="8">
        <f t="shared" si="357"/>
        <v>52</v>
      </c>
      <c r="U2253" s="7">
        <f t="shared" si="358"/>
        <v>52.683333333333337</v>
      </c>
      <c r="V2253" s="7">
        <f t="shared" si="359"/>
        <v>52.512500000000003</v>
      </c>
    </row>
    <row r="2254" spans="1:22" ht="13.5" x14ac:dyDescent="0.25">
      <c r="A2254" s="3">
        <f>RSI!A2254</f>
        <v>45587</v>
      </c>
      <c r="B2254" s="2">
        <f>RSI!B2254</f>
        <v>13.0937</v>
      </c>
      <c r="C2254" s="2">
        <f>RSI!I2254</f>
        <v>47.231014518035956</v>
      </c>
      <c r="D2254" s="2">
        <f>MACD!E2254</f>
        <v>-0.14868974011441694</v>
      </c>
      <c r="E2254" s="2">
        <f>MACD!F2254</f>
        <v>-9.5056608095508477E-2</v>
      </c>
      <c r="F2254" s="2">
        <f>'Moving Avg'!D2254</f>
        <v>13.061959999999999</v>
      </c>
      <c r="G2254" s="2">
        <f>'Moving Avg'!F2254</f>
        <v>13.042350000000003</v>
      </c>
      <c r="H2254" s="2">
        <f>'Moving Avg'!G2254</f>
        <v>13.312446</v>
      </c>
      <c r="I2254" s="2">
        <f>'Moving Avg'!H2254</f>
        <v>13.106672000000001</v>
      </c>
      <c r="J2254" s="5" t="str">
        <f>OBV!F2254</f>
        <v>BULLISH</v>
      </c>
      <c r="K2254" s="5" t="str">
        <f>OBV!G2254</f>
        <v>STRONG</v>
      </c>
      <c r="L2254" s="5" t="str">
        <f>OBV!H2254</f>
        <v>BULLISH DIVERGENCE</v>
      </c>
      <c r="M2254" s="7">
        <f t="shared" si="350"/>
        <v>25</v>
      </c>
      <c r="N2254" s="7">
        <f t="shared" si="351"/>
        <v>100</v>
      </c>
      <c r="O2254" s="7">
        <f t="shared" si="352"/>
        <v>0</v>
      </c>
      <c r="P2254" s="7">
        <f t="shared" si="353"/>
        <v>83</v>
      </c>
      <c r="Q2254" s="8">
        <f t="shared" si="354"/>
        <v>56.2</v>
      </c>
      <c r="R2254" s="8">
        <f t="shared" si="355"/>
        <v>45.75</v>
      </c>
      <c r="S2254" s="8">
        <f t="shared" si="356"/>
        <v>56.1</v>
      </c>
      <c r="T2254" s="8">
        <f t="shared" si="357"/>
        <v>52</v>
      </c>
      <c r="U2254" s="7">
        <f t="shared" si="358"/>
        <v>52.683333333333337</v>
      </c>
      <c r="V2254" s="7">
        <f t="shared" si="359"/>
        <v>52.512500000000003</v>
      </c>
    </row>
    <row r="2255" spans="1:22" ht="13.5" x14ac:dyDescent="0.25">
      <c r="A2255" s="3">
        <f>RSI!A2255</f>
        <v>45588</v>
      </c>
      <c r="B2255" s="2">
        <f>RSI!B2255</f>
        <v>13.1218</v>
      </c>
      <c r="C2255" s="2">
        <f>RSI!I2255</f>
        <v>48.846256159374164</v>
      </c>
      <c r="D2255" s="2">
        <f>MACD!E2255</f>
        <v>-0.11853251749263194</v>
      </c>
      <c r="E2255" s="2">
        <f>MACD!F2255</f>
        <v>-9.9751789974933183E-2</v>
      </c>
      <c r="F2255" s="2">
        <f>'Moving Avg'!D2255</f>
        <v>13.089999999999998</v>
      </c>
      <c r="G2255" s="2">
        <f>'Moving Avg'!F2255</f>
        <v>13.056835000000003</v>
      </c>
      <c r="H2255" s="2">
        <f>'Moving Avg'!G2255</f>
        <v>13.301043999999999</v>
      </c>
      <c r="I2255" s="2">
        <f>'Moving Avg'!H2255</f>
        <v>13.109269000000001</v>
      </c>
      <c r="J2255" s="5" t="str">
        <f>OBV!F2255</f>
        <v>BULLISH</v>
      </c>
      <c r="K2255" s="5" t="str">
        <f>OBV!G2255</f>
        <v>STRONG</v>
      </c>
      <c r="L2255" s="5" t="str">
        <f>OBV!H2255</f>
        <v>CONFIRMED BULLISH</v>
      </c>
      <c r="M2255" s="7">
        <f t="shared" si="350"/>
        <v>25</v>
      </c>
      <c r="N2255" s="7">
        <f t="shared" si="351"/>
        <v>45</v>
      </c>
      <c r="O2255" s="7">
        <f t="shared" si="352"/>
        <v>0</v>
      </c>
      <c r="P2255" s="7">
        <f t="shared" si="353"/>
        <v>100</v>
      </c>
      <c r="Q2255" s="8">
        <f t="shared" si="354"/>
        <v>39.5</v>
      </c>
      <c r="R2255" s="8">
        <f t="shared" si="355"/>
        <v>39</v>
      </c>
      <c r="S2255" s="8">
        <f t="shared" si="356"/>
        <v>55.5</v>
      </c>
      <c r="T2255" s="8">
        <f t="shared" si="357"/>
        <v>42.5</v>
      </c>
      <c r="U2255" s="7">
        <f t="shared" si="358"/>
        <v>44.666666666666664</v>
      </c>
      <c r="V2255" s="7">
        <f t="shared" si="359"/>
        <v>44.125</v>
      </c>
    </row>
    <row r="2256" spans="1:22" ht="13.5" x14ac:dyDescent="0.25">
      <c r="A2256" s="3">
        <f>RSI!A2256</f>
        <v>45589</v>
      </c>
      <c r="B2256" s="2">
        <f>RSI!B2256</f>
        <v>13.832100000000001</v>
      </c>
      <c r="C2256" s="2">
        <f>RSI!I2256</f>
        <v>72.09679509566574</v>
      </c>
      <c r="D2256" s="2">
        <f>MACD!E2256</f>
        <v>-0.13259130298846955</v>
      </c>
      <c r="E2256" s="2">
        <f>MACD!F2256</f>
        <v>-0.10631969257764046</v>
      </c>
      <c r="F2256" s="2">
        <f>'Moving Avg'!D2256</f>
        <v>13.24888</v>
      </c>
      <c r="G2256" s="2">
        <f>'Moving Avg'!F2256</f>
        <v>13.101230000000005</v>
      </c>
      <c r="H2256" s="2">
        <f>'Moving Avg'!G2256</f>
        <v>13.306277999999997</v>
      </c>
      <c r="I2256" s="2">
        <f>'Moving Avg'!H2256</f>
        <v>13.114566</v>
      </c>
      <c r="J2256" s="5" t="str">
        <f>OBV!F2256</f>
        <v>BULLISH</v>
      </c>
      <c r="K2256" s="5" t="str">
        <f>OBV!G2256</f>
        <v>STRONG</v>
      </c>
      <c r="L2256" s="5" t="str">
        <f>OBV!H2256</f>
        <v>CONFIRMED BULLISH</v>
      </c>
      <c r="M2256" s="7">
        <f t="shared" si="350"/>
        <v>0</v>
      </c>
      <c r="N2256" s="7">
        <f t="shared" si="351"/>
        <v>100</v>
      </c>
      <c r="O2256" s="7">
        <f t="shared" si="352"/>
        <v>50</v>
      </c>
      <c r="P2256" s="7">
        <f t="shared" si="353"/>
        <v>100</v>
      </c>
      <c r="Q2256" s="8">
        <f t="shared" si="354"/>
        <v>57.5</v>
      </c>
      <c r="R2256" s="8">
        <f t="shared" si="355"/>
        <v>62.5</v>
      </c>
      <c r="S2256" s="8">
        <f t="shared" si="356"/>
        <v>72.5</v>
      </c>
      <c r="T2256" s="8">
        <f t="shared" si="357"/>
        <v>62.5</v>
      </c>
      <c r="U2256" s="7">
        <f t="shared" si="358"/>
        <v>64.166666666666671</v>
      </c>
      <c r="V2256" s="7">
        <f t="shared" si="359"/>
        <v>63.75</v>
      </c>
    </row>
    <row r="2257" spans="1:22" ht="13.5" x14ac:dyDescent="0.25">
      <c r="A2257" s="3">
        <f>RSI!A2257</f>
        <v>45590</v>
      </c>
      <c r="B2257" s="2">
        <f>RSI!B2257</f>
        <v>13.832100000000001</v>
      </c>
      <c r="C2257" s="2">
        <f>RSI!I2257</f>
        <v>72.09679509566574</v>
      </c>
      <c r="D2257" s="2">
        <f>MACD!E2257</f>
        <v>-0.14859187506653448</v>
      </c>
      <c r="E2257" s="2">
        <f>MACD!F2257</f>
        <v>-0.11477412907541927</v>
      </c>
      <c r="F2257" s="2">
        <f>'Moving Avg'!D2257</f>
        <v>13.396559999999999</v>
      </c>
      <c r="G2257" s="2">
        <f>'Moving Avg'!F2257</f>
        <v>13.147960000000003</v>
      </c>
      <c r="H2257" s="2">
        <f>'Moving Avg'!G2257</f>
        <v>13.311512</v>
      </c>
      <c r="I2257" s="2">
        <f>'Moving Avg'!H2257</f>
        <v>13.119267000000001</v>
      </c>
      <c r="J2257" s="5" t="str">
        <f>OBV!F2257</f>
        <v>BULLISH</v>
      </c>
      <c r="K2257" s="5" t="str">
        <f>OBV!G2257</f>
        <v>STRONG</v>
      </c>
      <c r="L2257" s="5" t="str">
        <f>OBV!H2257</f>
        <v>CONFIRMED BULLISH</v>
      </c>
      <c r="M2257" s="7">
        <f t="shared" si="350"/>
        <v>0</v>
      </c>
      <c r="N2257" s="7">
        <f t="shared" si="351"/>
        <v>100</v>
      </c>
      <c r="O2257" s="7">
        <f t="shared" si="352"/>
        <v>50</v>
      </c>
      <c r="P2257" s="7">
        <f t="shared" si="353"/>
        <v>100</v>
      </c>
      <c r="Q2257" s="8">
        <f t="shared" si="354"/>
        <v>57.5</v>
      </c>
      <c r="R2257" s="8">
        <f t="shared" si="355"/>
        <v>62.5</v>
      </c>
      <c r="S2257" s="8">
        <f t="shared" si="356"/>
        <v>72.5</v>
      </c>
      <c r="T2257" s="8">
        <f t="shared" si="357"/>
        <v>62.5</v>
      </c>
      <c r="U2257" s="7">
        <f t="shared" si="358"/>
        <v>64.166666666666671</v>
      </c>
      <c r="V2257" s="7">
        <f t="shared" si="359"/>
        <v>63.75</v>
      </c>
    </row>
    <row r="2258" spans="1:22" ht="13.5" x14ac:dyDescent="0.25">
      <c r="A2258" s="3">
        <f>RSI!A2258</f>
        <v>45593</v>
      </c>
      <c r="B2258" s="2">
        <f>RSI!B2258</f>
        <v>13.832100000000001</v>
      </c>
      <c r="C2258" s="2">
        <f>RSI!I2258</f>
        <v>72.096795095665726</v>
      </c>
      <c r="D2258" s="2">
        <f>MACD!E2258</f>
        <v>-0.16593144720671127</v>
      </c>
      <c r="E2258" s="2">
        <f>MACD!F2258</f>
        <v>-0.12500559270167769</v>
      </c>
      <c r="F2258" s="2">
        <f>'Moving Avg'!D2258</f>
        <v>13.542359999999999</v>
      </c>
      <c r="G2258" s="2">
        <f>'Moving Avg'!F2258</f>
        <v>13.192355000000003</v>
      </c>
      <c r="H2258" s="2">
        <f>'Moving Avg'!G2258</f>
        <v>13.314315999999998</v>
      </c>
      <c r="I2258" s="2">
        <f>'Moving Avg'!H2258</f>
        <v>13.122861</v>
      </c>
      <c r="J2258" s="5" t="str">
        <f>OBV!F2258</f>
        <v>BULLISH</v>
      </c>
      <c r="K2258" s="5" t="str">
        <f>OBV!G2258</f>
        <v>STRONG</v>
      </c>
      <c r="L2258" s="5" t="str">
        <f>OBV!H2258</f>
        <v>CONFIRMED BULLISH</v>
      </c>
      <c r="M2258" s="7">
        <f t="shared" si="350"/>
        <v>0</v>
      </c>
      <c r="N2258" s="7">
        <f t="shared" si="351"/>
        <v>100</v>
      </c>
      <c r="O2258" s="7">
        <f t="shared" si="352"/>
        <v>50</v>
      </c>
      <c r="P2258" s="7">
        <f t="shared" si="353"/>
        <v>100</v>
      </c>
      <c r="Q2258" s="8">
        <f t="shared" si="354"/>
        <v>57.5</v>
      </c>
      <c r="R2258" s="8">
        <f t="shared" si="355"/>
        <v>62.5</v>
      </c>
      <c r="S2258" s="8">
        <f t="shared" si="356"/>
        <v>72.5</v>
      </c>
      <c r="T2258" s="8">
        <f t="shared" si="357"/>
        <v>62.5</v>
      </c>
      <c r="U2258" s="7">
        <f t="shared" si="358"/>
        <v>64.166666666666671</v>
      </c>
      <c r="V2258" s="7">
        <f t="shared" si="359"/>
        <v>63.75</v>
      </c>
    </row>
    <row r="2259" spans="1:22" ht="13.5" x14ac:dyDescent="0.25">
      <c r="A2259" s="3">
        <f>RSI!A2259</f>
        <v>45594</v>
      </c>
      <c r="B2259" s="2">
        <f>RSI!B2259</f>
        <v>13.832100000000001</v>
      </c>
      <c r="C2259" s="2">
        <f>RSI!I2259</f>
        <v>72.096795095665726</v>
      </c>
      <c r="D2259" s="2">
        <f>MACD!E2259</f>
        <v>-0.18412249150791204</v>
      </c>
      <c r="E2259" s="2">
        <f>MACD!F2259</f>
        <v>-0.13682897246292458</v>
      </c>
      <c r="F2259" s="2">
        <f>'Moving Avg'!D2259</f>
        <v>13.69004</v>
      </c>
      <c r="G2259" s="2">
        <f>'Moving Avg'!F2259</f>
        <v>13.237215000000003</v>
      </c>
      <c r="H2259" s="2">
        <f>'Moving Avg'!G2259</f>
        <v>13.317120000000003</v>
      </c>
      <c r="I2259" s="2">
        <f>'Moving Avg'!H2259</f>
        <v>13.127647000000001</v>
      </c>
      <c r="J2259" s="5" t="str">
        <f>OBV!F2259</f>
        <v>BULLISH</v>
      </c>
      <c r="K2259" s="5" t="str">
        <f>OBV!G2259</f>
        <v>STRONG</v>
      </c>
      <c r="L2259" s="5" t="str">
        <f>OBV!H2259</f>
        <v>CONFIRMED BULLISH</v>
      </c>
      <c r="M2259" s="7">
        <f t="shared" si="350"/>
        <v>0</v>
      </c>
      <c r="N2259" s="7">
        <f t="shared" si="351"/>
        <v>100</v>
      </c>
      <c r="O2259" s="7">
        <f t="shared" si="352"/>
        <v>50</v>
      </c>
      <c r="P2259" s="7">
        <f t="shared" si="353"/>
        <v>100</v>
      </c>
      <c r="Q2259" s="8">
        <f t="shared" si="354"/>
        <v>57.5</v>
      </c>
      <c r="R2259" s="8">
        <f t="shared" si="355"/>
        <v>62.5</v>
      </c>
      <c r="S2259" s="8">
        <f t="shared" si="356"/>
        <v>72.5</v>
      </c>
      <c r="T2259" s="8">
        <f t="shared" si="357"/>
        <v>62.5</v>
      </c>
      <c r="U2259" s="7">
        <f t="shared" si="358"/>
        <v>64.166666666666671</v>
      </c>
      <c r="V2259" s="7">
        <f t="shared" si="359"/>
        <v>63.75</v>
      </c>
    </row>
    <row r="2260" spans="1:22" ht="13.5" x14ac:dyDescent="0.25">
      <c r="A2260" s="3">
        <f>RSI!A2260</f>
        <v>45595</v>
      </c>
      <c r="B2260" s="2">
        <f>RSI!B2260</f>
        <v>13.832100000000001</v>
      </c>
      <c r="C2260" s="2">
        <f>RSI!I2260</f>
        <v>72.096795095665726</v>
      </c>
      <c r="D2260" s="2">
        <f>MACD!E2260</f>
        <v>-0.24591179981788081</v>
      </c>
      <c r="E2260" s="2">
        <f>MACD!F2260</f>
        <v>-0.15864553793391584</v>
      </c>
      <c r="F2260" s="2">
        <f>'Moving Avg'!D2260</f>
        <v>13.832100000000001</v>
      </c>
      <c r="G2260" s="2">
        <f>'Moving Avg'!F2260</f>
        <v>13.27974</v>
      </c>
      <c r="H2260" s="2">
        <f>'Moving Avg'!G2260</f>
        <v>13.320298000000001</v>
      </c>
      <c r="I2260" s="2">
        <f>'Moving Avg'!H2260</f>
        <v>13.129538000000002</v>
      </c>
      <c r="J2260" s="5" t="str">
        <f>OBV!F2260</f>
        <v>BULLISH</v>
      </c>
      <c r="K2260" s="5" t="str">
        <f>OBV!G2260</f>
        <v>STRONG</v>
      </c>
      <c r="L2260" s="5" t="str">
        <f>OBV!H2260</f>
        <v>CONFIRMED BULLISH</v>
      </c>
      <c r="M2260" s="7">
        <f t="shared" si="350"/>
        <v>0</v>
      </c>
      <c r="N2260" s="7">
        <f t="shared" si="351"/>
        <v>100</v>
      </c>
      <c r="O2260" s="7">
        <f t="shared" si="352"/>
        <v>50</v>
      </c>
      <c r="P2260" s="7">
        <f t="shared" si="353"/>
        <v>100</v>
      </c>
      <c r="Q2260" s="8">
        <f t="shared" si="354"/>
        <v>57.5</v>
      </c>
      <c r="R2260" s="8">
        <f t="shared" si="355"/>
        <v>62.5</v>
      </c>
      <c r="S2260" s="8">
        <f t="shared" si="356"/>
        <v>72.5</v>
      </c>
      <c r="T2260" s="8">
        <f t="shared" si="357"/>
        <v>62.5</v>
      </c>
      <c r="U2260" s="7">
        <f t="shared" si="358"/>
        <v>64.166666666666671</v>
      </c>
      <c r="V2260" s="7">
        <f t="shared" si="359"/>
        <v>63.75</v>
      </c>
    </row>
    <row r="2261" spans="1:22" ht="13.5" x14ac:dyDescent="0.25">
      <c r="A2261" s="3">
        <f>RSI!A2261</f>
        <v>45596</v>
      </c>
      <c r="B2261" s="2">
        <f>RSI!B2261</f>
        <v>13.832100000000001</v>
      </c>
      <c r="C2261" s="2">
        <f>RSI!I2261</f>
        <v>72.09679509566574</v>
      </c>
      <c r="D2261" s="2">
        <f>MACD!E2261</f>
        <v>-0.29258135134486096</v>
      </c>
      <c r="E2261" s="2">
        <f>MACD!F2261</f>
        <v>-0.18543270061610487</v>
      </c>
      <c r="F2261" s="2">
        <f>'Moving Avg'!D2261</f>
        <v>13.832100000000001</v>
      </c>
      <c r="G2261" s="2">
        <f>'Moving Avg'!F2261</f>
        <v>13.321800000000001</v>
      </c>
      <c r="H2261" s="2">
        <f>'Moving Avg'!G2261</f>
        <v>13.322542</v>
      </c>
      <c r="I2261" s="2">
        <f>'Moving Avg'!H2261</f>
        <v>13.131471500000002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0</v>
      </c>
      <c r="N2261" s="7">
        <f t="shared" si="351"/>
        <v>100</v>
      </c>
      <c r="O2261" s="7">
        <f t="shared" si="352"/>
        <v>50</v>
      </c>
      <c r="P2261" s="7">
        <f t="shared" si="353"/>
        <v>33</v>
      </c>
      <c r="Q2261" s="8">
        <f t="shared" si="354"/>
        <v>47.45</v>
      </c>
      <c r="R2261" s="8">
        <f t="shared" si="355"/>
        <v>45.75</v>
      </c>
      <c r="S2261" s="8">
        <f t="shared" si="356"/>
        <v>42.35</v>
      </c>
      <c r="T2261" s="8">
        <f t="shared" si="357"/>
        <v>45.75</v>
      </c>
      <c r="U2261" s="7">
        <f t="shared" si="358"/>
        <v>45.183333333333337</v>
      </c>
      <c r="V2261" s="7">
        <f t="shared" si="359"/>
        <v>45.325000000000003</v>
      </c>
    </row>
    <row r="2262" spans="1:22" ht="13.5" x14ac:dyDescent="0.25">
      <c r="A2262" s="3">
        <f>RSI!A2262</f>
        <v>45597</v>
      </c>
      <c r="B2262" s="2">
        <f>RSI!B2262</f>
        <v>13.832100000000001</v>
      </c>
      <c r="C2262" s="2">
        <f>RSI!I2262</f>
        <v>72.096795095665726</v>
      </c>
      <c r="D2262" s="2">
        <f>MACD!E2262</f>
        <v>-0.32624916121534575</v>
      </c>
      <c r="E2262" s="2">
        <f>MACD!F2262</f>
        <v>-0.21359599273595306</v>
      </c>
      <c r="F2262" s="2">
        <f>'Moving Avg'!D2262</f>
        <v>13.832100000000001</v>
      </c>
      <c r="G2262" s="2">
        <f>'Moving Avg'!F2262</f>
        <v>13.368530000000002</v>
      </c>
      <c r="H2262" s="2">
        <f>'Moving Avg'!G2262</f>
        <v>13.328150000000001</v>
      </c>
      <c r="I2262" s="2">
        <f>'Moving Avg'!H2262</f>
        <v>13.134682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  <c r="M2262" s="7">
        <f t="shared" si="350"/>
        <v>0</v>
      </c>
      <c r="N2262" s="7">
        <f t="shared" si="351"/>
        <v>100</v>
      </c>
      <c r="O2262" s="7">
        <f t="shared" si="352"/>
        <v>50</v>
      </c>
      <c r="P2262" s="7">
        <f t="shared" si="353"/>
        <v>33</v>
      </c>
      <c r="Q2262" s="8">
        <f t="shared" si="354"/>
        <v>47.45</v>
      </c>
      <c r="R2262" s="8">
        <f t="shared" si="355"/>
        <v>45.75</v>
      </c>
      <c r="S2262" s="8">
        <f t="shared" si="356"/>
        <v>42.35</v>
      </c>
      <c r="T2262" s="8">
        <f t="shared" si="357"/>
        <v>45.75</v>
      </c>
      <c r="U2262" s="7">
        <f t="shared" si="358"/>
        <v>45.183333333333337</v>
      </c>
      <c r="V2262" s="7">
        <f t="shared" si="359"/>
        <v>45.325000000000003</v>
      </c>
    </row>
    <row r="2263" spans="1:22" ht="13.5" x14ac:dyDescent="0.25">
      <c r="A2263" s="3">
        <f>RSI!A2263</f>
        <v>45600</v>
      </c>
      <c r="B2263" s="2">
        <f>RSI!B2263</f>
        <v>13.832100000000001</v>
      </c>
      <c r="C2263" s="2">
        <f>RSI!I2263</f>
        <v>72.096795095665726</v>
      </c>
      <c r="D2263" s="2">
        <f>MACD!E2263</f>
        <v>-0.35587779674104603</v>
      </c>
      <c r="E2263" s="2">
        <f>MACD!F2263</f>
        <v>-0.24205235353697166</v>
      </c>
      <c r="F2263" s="2">
        <f>'Moving Avg'!D2263</f>
        <v>13.832100000000001</v>
      </c>
      <c r="G2263" s="2">
        <f>'Moving Avg'!F2263</f>
        <v>13.41526</v>
      </c>
      <c r="H2263" s="2">
        <f>'Moving Avg'!G2263</f>
        <v>13.334317999999998</v>
      </c>
      <c r="I2263" s="2">
        <f>'Moving Avg'!H2263</f>
        <v>13.137935500000001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  <c r="M2263" s="7">
        <f t="shared" si="350"/>
        <v>0</v>
      </c>
      <c r="N2263" s="7">
        <f t="shared" si="351"/>
        <v>100</v>
      </c>
      <c r="O2263" s="7">
        <f t="shared" si="352"/>
        <v>50</v>
      </c>
      <c r="P2263" s="7">
        <f t="shared" si="353"/>
        <v>33</v>
      </c>
      <c r="Q2263" s="8">
        <f t="shared" si="354"/>
        <v>47.45</v>
      </c>
      <c r="R2263" s="8">
        <f t="shared" si="355"/>
        <v>45.75</v>
      </c>
      <c r="S2263" s="8">
        <f t="shared" si="356"/>
        <v>42.35</v>
      </c>
      <c r="T2263" s="8">
        <f t="shared" si="357"/>
        <v>45.75</v>
      </c>
      <c r="U2263" s="7">
        <f t="shared" si="358"/>
        <v>45.183333333333337</v>
      </c>
      <c r="V2263" s="7">
        <f t="shared" si="359"/>
        <v>45.325000000000003</v>
      </c>
    </row>
    <row r="2264" spans="1:22" ht="13.5" x14ac:dyDescent="0.25">
      <c r="A2264" s="3">
        <f>RSI!A2264</f>
        <v>45601</v>
      </c>
      <c r="B2264" s="2">
        <f>RSI!B2264</f>
        <v>13.822699999999999</v>
      </c>
      <c r="C2264" s="2">
        <f>RSI!I2264</f>
        <v>71.32066506129992</v>
      </c>
      <c r="D2264" s="2">
        <f>MACD!E2264</f>
        <v>-0.38409307760316658</v>
      </c>
      <c r="E2264" s="2">
        <f>MACD!F2264</f>
        <v>-0.27046049835021069</v>
      </c>
      <c r="F2264" s="2">
        <f>'Moving Avg'!D2264</f>
        <v>13.830220000000001</v>
      </c>
      <c r="G2264" s="2">
        <f>'Moving Avg'!F2264</f>
        <v>13.456849999999999</v>
      </c>
      <c r="H2264" s="2">
        <f>'Moving Avg'!G2264</f>
        <v>13.340298000000001</v>
      </c>
      <c r="I2264" s="2">
        <f>'Moving Avg'!H2264</f>
        <v>13.140247500000003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0</v>
      </c>
      <c r="N2264" s="7">
        <f t="shared" si="351"/>
        <v>100</v>
      </c>
      <c r="O2264" s="7">
        <f t="shared" si="352"/>
        <v>50</v>
      </c>
      <c r="P2264" s="7">
        <f t="shared" si="353"/>
        <v>16.5</v>
      </c>
      <c r="Q2264" s="8">
        <f t="shared" si="354"/>
        <v>44.975000000000001</v>
      </c>
      <c r="R2264" s="8">
        <f t="shared" si="355"/>
        <v>41.625</v>
      </c>
      <c r="S2264" s="8">
        <f t="shared" si="356"/>
        <v>34.924999999999997</v>
      </c>
      <c r="T2264" s="8">
        <f t="shared" si="357"/>
        <v>41.625</v>
      </c>
      <c r="U2264" s="7">
        <f t="shared" si="358"/>
        <v>40.508333333333333</v>
      </c>
      <c r="V2264" s="7">
        <f t="shared" si="359"/>
        <v>40.787499999999994</v>
      </c>
    </row>
    <row r="2265" spans="1:22" ht="13.5" x14ac:dyDescent="0.25">
      <c r="A2265" s="3">
        <f>RSI!A2265</f>
        <v>45602</v>
      </c>
      <c r="B2265" s="2">
        <f>RSI!B2265</f>
        <v>13.654500000000001</v>
      </c>
      <c r="C2265" s="2">
        <f>RSI!I2265</f>
        <v>59.067461265507404</v>
      </c>
      <c r="D2265" s="2">
        <f>MACD!E2265</f>
        <v>-0.39334729391846857</v>
      </c>
      <c r="E2265" s="2">
        <f>MACD!F2265</f>
        <v>-0.29503785746386224</v>
      </c>
      <c r="F2265" s="2">
        <f>'Moving Avg'!D2265</f>
        <v>13.794700000000001</v>
      </c>
      <c r="G2265" s="2">
        <f>'Moving Avg'!F2265</f>
        <v>13.480679999999998</v>
      </c>
      <c r="H2265" s="2">
        <f>'Moving Avg'!G2265</f>
        <v>13.346091999999997</v>
      </c>
      <c r="I2265" s="2">
        <f>'Moving Avg'!H2265</f>
        <v>13.143038500000003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  <c r="M2265" s="7">
        <f t="shared" si="350"/>
        <v>25</v>
      </c>
      <c r="N2265" s="7">
        <f t="shared" si="351"/>
        <v>100</v>
      </c>
      <c r="O2265" s="7">
        <f t="shared" si="352"/>
        <v>50</v>
      </c>
      <c r="P2265" s="7">
        <f t="shared" si="353"/>
        <v>16.5</v>
      </c>
      <c r="Q2265" s="8">
        <f t="shared" si="354"/>
        <v>53.725000000000001</v>
      </c>
      <c r="R2265" s="8">
        <f t="shared" si="355"/>
        <v>46.625</v>
      </c>
      <c r="S2265" s="8">
        <f t="shared" si="356"/>
        <v>38.674999999999997</v>
      </c>
      <c r="T2265" s="8">
        <f t="shared" si="357"/>
        <v>47.875</v>
      </c>
      <c r="U2265" s="7">
        <f t="shared" si="358"/>
        <v>46.341666666666661</v>
      </c>
      <c r="V2265" s="7">
        <f t="shared" si="359"/>
        <v>46.724999999999994</v>
      </c>
    </row>
    <row r="2266" spans="1:22" ht="13.5" x14ac:dyDescent="0.25">
      <c r="A2266" s="3">
        <f>RSI!A2266</f>
        <v>45603</v>
      </c>
      <c r="B2266" s="2">
        <f>RSI!B2266</f>
        <v>13.8134</v>
      </c>
      <c r="C2266" s="2">
        <f>RSI!I2266</f>
        <v>65.157572997029163</v>
      </c>
      <c r="D2266" s="2">
        <f>MACD!E2266</f>
        <v>-0.30467926061657025</v>
      </c>
      <c r="E2266" s="2">
        <f>MACD!F2266</f>
        <v>-0.29696613809440386</v>
      </c>
      <c r="F2266" s="2">
        <f>'Moving Avg'!D2266</f>
        <v>13.790959999999998</v>
      </c>
      <c r="G2266" s="2">
        <f>'Moving Avg'!F2266</f>
        <v>13.508249999999999</v>
      </c>
      <c r="H2266" s="2">
        <f>'Moving Avg'!G2266</f>
        <v>13.352447999999997</v>
      </c>
      <c r="I2266" s="2">
        <f>'Moving Avg'!H2266</f>
        <v>13.149562000000003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  <c r="M2266" s="7">
        <f t="shared" si="350"/>
        <v>25</v>
      </c>
      <c r="N2266" s="7">
        <f t="shared" si="351"/>
        <v>45</v>
      </c>
      <c r="O2266" s="7">
        <f t="shared" si="352"/>
        <v>50</v>
      </c>
      <c r="P2266" s="7">
        <f t="shared" si="353"/>
        <v>16.5</v>
      </c>
      <c r="Q2266" s="8">
        <f t="shared" si="354"/>
        <v>34.475000000000001</v>
      </c>
      <c r="R2266" s="8">
        <f t="shared" si="355"/>
        <v>35.625</v>
      </c>
      <c r="S2266" s="8">
        <f t="shared" si="356"/>
        <v>30.425000000000001</v>
      </c>
      <c r="T2266" s="8">
        <f t="shared" si="357"/>
        <v>34.125</v>
      </c>
      <c r="U2266" s="7">
        <f t="shared" si="358"/>
        <v>33.508333333333333</v>
      </c>
      <c r="V2266" s="7">
        <f t="shared" si="359"/>
        <v>33.662499999999994</v>
      </c>
    </row>
    <row r="2267" spans="1:22" ht="13.5" x14ac:dyDescent="0.25">
      <c r="A2267" s="3">
        <f>RSI!A2267</f>
        <v>45604</v>
      </c>
      <c r="B2267" s="2">
        <f>RSI!B2267</f>
        <v>13.607799999999999</v>
      </c>
      <c r="C2267" s="2">
        <f>RSI!I2267</f>
        <v>53.968783477335151</v>
      </c>
      <c r="D2267" s="2">
        <f>MACD!E2267</f>
        <v>-0.21629514038725794</v>
      </c>
      <c r="E2267" s="2">
        <f>MACD!F2267</f>
        <v>-0.28083193855297467</v>
      </c>
      <c r="F2267" s="2">
        <f>'Moving Avg'!D2267</f>
        <v>13.746100000000002</v>
      </c>
      <c r="G2267" s="2">
        <f>'Moving Avg'!F2267</f>
        <v>13.525539999999998</v>
      </c>
      <c r="H2267" s="2">
        <f>'Moving Avg'!G2267</f>
        <v>13.353569999999998</v>
      </c>
      <c r="I2267" s="2">
        <f>'Moving Avg'!H2267</f>
        <v>13.155100000000004</v>
      </c>
      <c r="J2267" s="5" t="str">
        <f>OBV!F2267</f>
        <v>BEARISH</v>
      </c>
      <c r="K2267" s="5" t="str">
        <f>OBV!G2267</f>
        <v>WEAK</v>
      </c>
      <c r="L2267" s="5" t="str">
        <f>OBV!H2267</f>
        <v>CONFIRMED BEARISH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0</v>
      </c>
      <c r="Q2267" s="8">
        <f t="shared" si="354"/>
        <v>16.25</v>
      </c>
      <c r="R2267" s="8">
        <f t="shared" si="355"/>
        <v>22.5</v>
      </c>
      <c r="S2267" s="8">
        <f t="shared" si="356"/>
        <v>16.25</v>
      </c>
      <c r="T2267" s="8">
        <f t="shared" si="357"/>
        <v>18.75</v>
      </c>
      <c r="U2267" s="7">
        <f t="shared" si="358"/>
        <v>18.333333333333332</v>
      </c>
      <c r="V2267" s="7">
        <f t="shared" si="359"/>
        <v>18.4375</v>
      </c>
    </row>
    <row r="2268" spans="1:22" ht="13.5" x14ac:dyDescent="0.25">
      <c r="A2268" s="3">
        <f>RSI!A2268</f>
        <v>45607</v>
      </c>
      <c r="B2268" s="2">
        <f>RSI!B2268</f>
        <v>13.607799999999999</v>
      </c>
      <c r="C2268" s="2">
        <f>RSI!I2268</f>
        <v>53.968783477335151</v>
      </c>
      <c r="D2268" s="2">
        <f>MACD!E2268</f>
        <v>-0.14202729530290092</v>
      </c>
      <c r="E2268" s="2">
        <f>MACD!F2268</f>
        <v>-0.25307100990295994</v>
      </c>
      <c r="F2268" s="2">
        <f>'Moving Avg'!D2268</f>
        <v>13.701239999999999</v>
      </c>
      <c r="G2268" s="2">
        <f>'Moving Avg'!F2268</f>
        <v>13.54283</v>
      </c>
      <c r="H2268" s="2">
        <f>'Moving Avg'!G2268</f>
        <v>13.352821999999998</v>
      </c>
      <c r="I2268" s="2">
        <f>'Moving Avg'!H2268</f>
        <v>13.160552500000003</v>
      </c>
      <c r="J2268" s="5" t="str">
        <f>OBV!F2268</f>
        <v>BEARISH</v>
      </c>
      <c r="K2268" s="5" t="str">
        <f>OBV!G2268</f>
        <v>WEAK</v>
      </c>
      <c r="L2268" s="5" t="str">
        <f>OBV!H2268</f>
        <v>CONFIRMED BEARISH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0</v>
      </c>
      <c r="Q2268" s="8">
        <f t="shared" si="354"/>
        <v>16.25</v>
      </c>
      <c r="R2268" s="8">
        <f t="shared" si="355"/>
        <v>22.5</v>
      </c>
      <c r="S2268" s="8">
        <f t="shared" si="356"/>
        <v>16.25</v>
      </c>
      <c r="T2268" s="8">
        <f t="shared" si="357"/>
        <v>18.75</v>
      </c>
      <c r="U2268" s="7">
        <f t="shared" si="358"/>
        <v>18.333333333333332</v>
      </c>
      <c r="V2268" s="7">
        <f t="shared" si="359"/>
        <v>18.4375</v>
      </c>
    </row>
    <row r="2269" spans="1:22" ht="13.5" x14ac:dyDescent="0.25">
      <c r="A2269" s="3">
        <f>RSI!A2269</f>
        <v>45608</v>
      </c>
      <c r="B2269" s="2">
        <f>RSI!B2269</f>
        <v>13.5517</v>
      </c>
      <c r="C2269" s="2">
        <f>RSI!I2269</f>
        <v>51.187220664018561</v>
      </c>
      <c r="D2269" s="2">
        <f>MACD!E2269</f>
        <v>-7.5510011600878002E-2</v>
      </c>
      <c r="E2269" s="2">
        <f>MACD!F2269</f>
        <v>-0.21755881024254359</v>
      </c>
      <c r="F2269" s="2">
        <f>'Moving Avg'!D2269</f>
        <v>13.647039999999999</v>
      </c>
      <c r="G2269" s="2">
        <f>'Moving Avg'!F2269</f>
        <v>13.557314999999999</v>
      </c>
      <c r="H2269" s="2">
        <f>'Moving Avg'!G2269</f>
        <v>13.349084</v>
      </c>
      <c r="I2269" s="2">
        <f>'Moving Avg'!H2269</f>
        <v>13.165810000000004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0</v>
      </c>
      <c r="O2269" s="7">
        <f t="shared" si="352"/>
        <v>50</v>
      </c>
      <c r="P2269" s="7">
        <f t="shared" si="353"/>
        <v>16.5</v>
      </c>
      <c r="Q2269" s="8">
        <f t="shared" si="354"/>
        <v>18.725000000000001</v>
      </c>
      <c r="R2269" s="8">
        <f t="shared" si="355"/>
        <v>26.625</v>
      </c>
      <c r="S2269" s="8">
        <f t="shared" si="356"/>
        <v>23.675000000000001</v>
      </c>
      <c r="T2269" s="8">
        <f t="shared" si="357"/>
        <v>22.875</v>
      </c>
      <c r="U2269" s="7">
        <f t="shared" si="358"/>
        <v>23.008333333333336</v>
      </c>
      <c r="V2269" s="7">
        <f t="shared" si="359"/>
        <v>22.975000000000001</v>
      </c>
    </row>
    <row r="2270" spans="1:22" ht="13.5" x14ac:dyDescent="0.25">
      <c r="A2270" s="3">
        <f>RSI!A2270</f>
        <v>45609</v>
      </c>
      <c r="B2270" s="2">
        <f>RSI!B2270</f>
        <v>13.5517</v>
      </c>
      <c r="C2270" s="2">
        <f>RSI!I2270</f>
        <v>51.187220664018561</v>
      </c>
      <c r="D2270" s="2">
        <f>MACD!E2270</f>
        <v>-1.9339376089597238E-2</v>
      </c>
      <c r="E2270" s="2">
        <f>MACD!F2270</f>
        <v>-0.17791492341195433</v>
      </c>
      <c r="F2270" s="2">
        <f>'Moving Avg'!D2270</f>
        <v>13.626479999999997</v>
      </c>
      <c r="G2270" s="2">
        <f>'Moving Avg'!F2270</f>
        <v>13.585819999999998</v>
      </c>
      <c r="H2270" s="2">
        <f>'Moving Avg'!G2270</f>
        <v>13.341607999999999</v>
      </c>
      <c r="I2270" s="2">
        <f>'Moving Avg'!H2270</f>
        <v>13.170812000000003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  <c r="M2270" s="7">
        <f t="shared" si="350"/>
        <v>25</v>
      </c>
      <c r="N2270" s="7">
        <f t="shared" si="351"/>
        <v>0</v>
      </c>
      <c r="O2270" s="7">
        <f t="shared" si="352"/>
        <v>50</v>
      </c>
      <c r="P2270" s="7">
        <f t="shared" si="353"/>
        <v>16.5</v>
      </c>
      <c r="Q2270" s="8">
        <f t="shared" si="354"/>
        <v>18.725000000000001</v>
      </c>
      <c r="R2270" s="8">
        <f t="shared" si="355"/>
        <v>26.625</v>
      </c>
      <c r="S2270" s="8">
        <f t="shared" si="356"/>
        <v>23.675000000000001</v>
      </c>
      <c r="T2270" s="8">
        <f t="shared" si="357"/>
        <v>22.875</v>
      </c>
      <c r="U2270" s="7">
        <f t="shared" si="358"/>
        <v>23.008333333333336</v>
      </c>
      <c r="V2270" s="7">
        <f t="shared" si="359"/>
        <v>22.975000000000001</v>
      </c>
    </row>
    <row r="2271" spans="1:22" ht="13.5" x14ac:dyDescent="0.25">
      <c r="A2271" s="3">
        <f>RSI!A2271</f>
        <v>45610</v>
      </c>
      <c r="B2271" s="2">
        <f>RSI!B2271</f>
        <v>13.4582</v>
      </c>
      <c r="C2271" s="2">
        <f>RSI!I2271</f>
        <v>46.549744786235081</v>
      </c>
      <c r="D2271" s="2">
        <f>MACD!E2271</f>
        <v>3.5010715847613838E-2</v>
      </c>
      <c r="E2271" s="2">
        <f>MACD!F2271</f>
        <v>-0.13532979556004071</v>
      </c>
      <c r="F2271" s="2">
        <f>'Moving Avg'!D2271</f>
        <v>13.555440000000001</v>
      </c>
      <c r="G2271" s="2">
        <f>'Moving Avg'!F2271</f>
        <v>13.606844999999998</v>
      </c>
      <c r="H2271" s="2">
        <f>'Moving Avg'!G2271</f>
        <v>13.335063999999999</v>
      </c>
      <c r="I2271" s="2">
        <f>'Moving Avg'!H2271</f>
        <v>13.174239500000006</v>
      </c>
      <c r="J2271" s="5" t="str">
        <f>OBV!F2271</f>
        <v>BEARISH</v>
      </c>
      <c r="K2271" s="5" t="str">
        <f>OBV!G2271</f>
        <v>WEAK</v>
      </c>
      <c r="L2271" s="5" t="str">
        <f>OBV!H2271</f>
        <v>CONFIRMED BEARISH</v>
      </c>
      <c r="M2271" s="7">
        <f t="shared" si="350"/>
        <v>25</v>
      </c>
      <c r="N2271" s="7">
        <f t="shared" si="351"/>
        <v>0</v>
      </c>
      <c r="O2271" s="7">
        <f t="shared" si="352"/>
        <v>50</v>
      </c>
      <c r="P2271" s="7">
        <f t="shared" si="353"/>
        <v>0</v>
      </c>
      <c r="Q2271" s="8">
        <f t="shared" si="354"/>
        <v>16.25</v>
      </c>
      <c r="R2271" s="8">
        <f t="shared" si="355"/>
        <v>22.5</v>
      </c>
      <c r="S2271" s="8">
        <f t="shared" si="356"/>
        <v>16.25</v>
      </c>
      <c r="T2271" s="8">
        <f t="shared" si="357"/>
        <v>18.75</v>
      </c>
      <c r="U2271" s="7">
        <f t="shared" si="358"/>
        <v>18.333333333333332</v>
      </c>
      <c r="V2271" s="7">
        <f t="shared" si="359"/>
        <v>18.4375</v>
      </c>
    </row>
    <row r="2272" spans="1:22" ht="13.5" x14ac:dyDescent="0.25">
      <c r="A2272" s="3">
        <f>RSI!A2272</f>
        <v>45611</v>
      </c>
      <c r="B2272" s="2">
        <f>RSI!B2272</f>
        <v>13.505000000000001</v>
      </c>
      <c r="C2272" s="2">
        <f>RSI!I2272</f>
        <v>49.038494862771053</v>
      </c>
      <c r="D2272" s="2">
        <f>MACD!E2272</f>
        <v>7.7988016187619635E-2</v>
      </c>
      <c r="E2272" s="2">
        <f>MACD!F2272</f>
        <v>-9.2666233210508639E-2</v>
      </c>
      <c r="F2272" s="2">
        <f>'Moving Avg'!D2272</f>
        <v>13.534880000000001</v>
      </c>
      <c r="G2272" s="2">
        <f>'Moving Avg'!F2272</f>
        <v>13.627410000000001</v>
      </c>
      <c r="H2272" s="2">
        <f>'Moving Avg'!G2272</f>
        <v>13.328522000000003</v>
      </c>
      <c r="I2272" s="2">
        <f>'Moving Avg'!H2272</f>
        <v>13.177901000000006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  <c r="M2272" s="7">
        <f t="shared" si="350"/>
        <v>25</v>
      </c>
      <c r="N2272" s="7">
        <f t="shared" si="351"/>
        <v>0</v>
      </c>
      <c r="O2272" s="7">
        <f t="shared" si="352"/>
        <v>50</v>
      </c>
      <c r="P2272" s="7">
        <f t="shared" si="353"/>
        <v>16.5</v>
      </c>
      <c r="Q2272" s="8">
        <f t="shared" si="354"/>
        <v>18.725000000000001</v>
      </c>
      <c r="R2272" s="8">
        <f t="shared" si="355"/>
        <v>26.625</v>
      </c>
      <c r="S2272" s="8">
        <f t="shared" si="356"/>
        <v>23.675000000000001</v>
      </c>
      <c r="T2272" s="8">
        <f t="shared" si="357"/>
        <v>22.875</v>
      </c>
      <c r="U2272" s="7">
        <f t="shared" si="358"/>
        <v>23.008333333333336</v>
      </c>
      <c r="V2272" s="7">
        <f t="shared" si="359"/>
        <v>22.975000000000001</v>
      </c>
    </row>
    <row r="2273" spans="1:22" ht="13.5" x14ac:dyDescent="0.25">
      <c r="A2273" s="3">
        <f>RSI!A2273</f>
        <v>45614</v>
      </c>
      <c r="B2273" s="2">
        <f>RSI!B2273</f>
        <v>13.505000000000001</v>
      </c>
      <c r="C2273" s="2">
        <f>RSI!I2273</f>
        <v>49.038494862771053</v>
      </c>
      <c r="D2273" s="2">
        <f>MACD!E2273</f>
        <v>0.11449857324958934</v>
      </c>
      <c r="E2273" s="2">
        <f>MACD!F2273</f>
        <v>-5.1233271918489046E-2</v>
      </c>
      <c r="F2273" s="2">
        <f>'Moving Avg'!D2273</f>
        <v>13.514320000000001</v>
      </c>
      <c r="G2273" s="2">
        <f>'Moving Avg'!F2273</f>
        <v>13.647505000000001</v>
      </c>
      <c r="H2273" s="2">
        <f>'Moving Avg'!G2273</f>
        <v>13.322542000000004</v>
      </c>
      <c r="I2273" s="2">
        <f>'Moving Avg'!H2273</f>
        <v>13.181562500000007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25</v>
      </c>
      <c r="N2273" s="7">
        <f t="shared" si="351"/>
        <v>0</v>
      </c>
      <c r="O2273" s="7">
        <f t="shared" si="352"/>
        <v>50</v>
      </c>
      <c r="P2273" s="7">
        <f t="shared" si="353"/>
        <v>16.5</v>
      </c>
      <c r="Q2273" s="8">
        <f t="shared" si="354"/>
        <v>18.725000000000001</v>
      </c>
      <c r="R2273" s="8">
        <f t="shared" si="355"/>
        <v>26.625</v>
      </c>
      <c r="S2273" s="8">
        <f t="shared" si="356"/>
        <v>23.675000000000001</v>
      </c>
      <c r="T2273" s="8">
        <f t="shared" si="357"/>
        <v>22.875</v>
      </c>
      <c r="U2273" s="7">
        <f t="shared" si="358"/>
        <v>23.008333333333336</v>
      </c>
      <c r="V2273" s="7">
        <f t="shared" si="359"/>
        <v>22.975000000000001</v>
      </c>
    </row>
    <row r="2274" spans="1:22" ht="13.5" x14ac:dyDescent="0.25">
      <c r="A2274" s="3">
        <f>RSI!A2274</f>
        <v>45615</v>
      </c>
      <c r="B2274" s="2">
        <f>RSI!B2274</f>
        <v>13.505000000000001</v>
      </c>
      <c r="C2274" s="2">
        <f>RSI!I2274</f>
        <v>49.03849486277106</v>
      </c>
      <c r="D2274" s="2">
        <f>MACD!E2274</f>
        <v>0.14408036498475596</v>
      </c>
      <c r="E2274" s="2">
        <f>MACD!F2274</f>
        <v>-1.2170544537840049E-2</v>
      </c>
      <c r="F2274" s="2">
        <f>'Moving Avg'!D2274</f>
        <v>13.50498</v>
      </c>
      <c r="G2274" s="2">
        <f>'Moving Avg'!F2274</f>
        <v>13.66807</v>
      </c>
      <c r="H2274" s="2">
        <f>'Moving Avg'!G2274</f>
        <v>13.316934000000005</v>
      </c>
      <c r="I2274" s="2">
        <f>'Moving Avg'!H2274</f>
        <v>13.185224000000005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25</v>
      </c>
      <c r="N2274" s="7">
        <f t="shared" si="351"/>
        <v>0</v>
      </c>
      <c r="O2274" s="7">
        <f t="shared" si="352"/>
        <v>50</v>
      </c>
      <c r="P2274" s="7">
        <f t="shared" si="353"/>
        <v>16.5</v>
      </c>
      <c r="Q2274" s="8">
        <f t="shared" si="354"/>
        <v>18.725000000000001</v>
      </c>
      <c r="R2274" s="8">
        <f t="shared" si="355"/>
        <v>26.625</v>
      </c>
      <c r="S2274" s="8">
        <f t="shared" si="356"/>
        <v>23.675000000000001</v>
      </c>
      <c r="T2274" s="8">
        <f t="shared" si="357"/>
        <v>22.875</v>
      </c>
      <c r="U2274" s="7">
        <f t="shared" si="358"/>
        <v>23.008333333333336</v>
      </c>
      <c r="V2274" s="7">
        <f t="shared" si="359"/>
        <v>22.975000000000001</v>
      </c>
    </row>
    <row r="2275" spans="1:22" ht="13.5" x14ac:dyDescent="0.25">
      <c r="A2275" s="3">
        <f>RSI!A2275</f>
        <v>45616</v>
      </c>
      <c r="B2275" s="2">
        <f>RSI!B2275</f>
        <v>13.505000000000001</v>
      </c>
      <c r="C2275" s="2">
        <f>RSI!I2275</f>
        <v>49.03849486277106</v>
      </c>
      <c r="D2275" s="2">
        <f>MACD!E2275</f>
        <v>0.1433586307033643</v>
      </c>
      <c r="E2275" s="2">
        <f>MACD!F2275</f>
        <v>1.8935290510400819E-2</v>
      </c>
      <c r="F2275" s="2">
        <f>'Moving Avg'!D2275</f>
        <v>13.49564</v>
      </c>
      <c r="G2275" s="2">
        <f>'Moving Avg'!F2275</f>
        <v>13.68723</v>
      </c>
      <c r="H2275" s="2">
        <f>'Moving Avg'!G2275</f>
        <v>13.313944000000006</v>
      </c>
      <c r="I2275" s="2">
        <f>'Moving Avg'!H2275</f>
        <v>13.188885500000005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25</v>
      </c>
      <c r="N2275" s="7">
        <f t="shared" si="351"/>
        <v>0</v>
      </c>
      <c r="O2275" s="7">
        <f t="shared" si="352"/>
        <v>50</v>
      </c>
      <c r="P2275" s="7">
        <f t="shared" si="353"/>
        <v>16.5</v>
      </c>
      <c r="Q2275" s="8">
        <f t="shared" si="354"/>
        <v>18.725000000000001</v>
      </c>
      <c r="R2275" s="8">
        <f t="shared" si="355"/>
        <v>26.625</v>
      </c>
      <c r="S2275" s="8">
        <f t="shared" si="356"/>
        <v>23.675000000000001</v>
      </c>
      <c r="T2275" s="8">
        <f t="shared" si="357"/>
        <v>22.875</v>
      </c>
      <c r="U2275" s="7">
        <f t="shared" si="358"/>
        <v>23.008333333333336</v>
      </c>
      <c r="V2275" s="7">
        <f t="shared" si="359"/>
        <v>22.975000000000001</v>
      </c>
    </row>
    <row r="2276" spans="1:22" ht="13.5" x14ac:dyDescent="0.25">
      <c r="A2276" s="3">
        <f>RSI!A2276</f>
        <v>45617</v>
      </c>
      <c r="B2276" s="2">
        <f>RSI!B2276</f>
        <v>13.4115</v>
      </c>
      <c r="C2276" s="2">
        <f>RSI!I2276</f>
        <v>43.585020798794034</v>
      </c>
      <c r="D2276" s="2">
        <f>MACD!E2276</f>
        <v>0.17423523625836168</v>
      </c>
      <c r="E2276" s="2">
        <f>MACD!F2276</f>
        <v>4.9995279659992994E-2</v>
      </c>
      <c r="F2276" s="2">
        <f>'Moving Avg'!D2276</f>
        <v>13.4863</v>
      </c>
      <c r="G2276" s="2">
        <f>'Moving Avg'!F2276</f>
        <v>13.6662</v>
      </c>
      <c r="H2276" s="2">
        <f>'Moving Avg'!G2276</f>
        <v>13.317682000000005</v>
      </c>
      <c r="I2276" s="2">
        <f>'Moving Avg'!H2276</f>
        <v>13.192079500000007</v>
      </c>
      <c r="J2276" s="5" t="str">
        <f>OBV!F2276</f>
        <v>BULLISH</v>
      </c>
      <c r="K2276" s="5" t="str">
        <f>OBV!G2276</f>
        <v>NEUTRAL</v>
      </c>
      <c r="L2276" s="5" t="str">
        <f>OBV!H2276</f>
        <v>BULLISH DIVERGENCE</v>
      </c>
      <c r="M2276" s="7">
        <f t="shared" si="350"/>
        <v>25</v>
      </c>
      <c r="N2276" s="7">
        <f t="shared" si="351"/>
        <v>0</v>
      </c>
      <c r="O2276" s="7">
        <f t="shared" si="352"/>
        <v>50</v>
      </c>
      <c r="P2276" s="7">
        <f t="shared" si="353"/>
        <v>66.5</v>
      </c>
      <c r="Q2276" s="8">
        <f t="shared" si="354"/>
        <v>26.225000000000001</v>
      </c>
      <c r="R2276" s="8">
        <f t="shared" si="355"/>
        <v>39.125</v>
      </c>
      <c r="S2276" s="8">
        <f t="shared" si="356"/>
        <v>46.174999999999997</v>
      </c>
      <c r="T2276" s="8">
        <f t="shared" si="357"/>
        <v>35.375</v>
      </c>
      <c r="U2276" s="7">
        <f t="shared" si="358"/>
        <v>37.174999999999997</v>
      </c>
      <c r="V2276" s="7">
        <f t="shared" si="359"/>
        <v>36.724999999999994</v>
      </c>
    </row>
    <row r="2277" spans="1:22" ht="13.5" x14ac:dyDescent="0.25">
      <c r="A2277" s="3">
        <f>RSI!A2277</f>
        <v>45618</v>
      </c>
      <c r="B2277" s="2">
        <f>RSI!B2277</f>
        <v>13.5517</v>
      </c>
      <c r="C2277" s="2">
        <f>RSI!I2277</f>
        <v>52.173659903811121</v>
      </c>
      <c r="D2277" s="2">
        <f>MACD!E2277</f>
        <v>0.15900482481275091</v>
      </c>
      <c r="E2277" s="2">
        <f>MACD!F2277</f>
        <v>7.1797188690544578E-2</v>
      </c>
      <c r="F2277" s="2">
        <f>'Moving Avg'!D2277</f>
        <v>13.49564</v>
      </c>
      <c r="G2277" s="2">
        <f>'Moving Avg'!F2277</f>
        <v>13.652179999999998</v>
      </c>
      <c r="H2277" s="2">
        <f>'Moving Avg'!G2277</f>
        <v>13.319738000000003</v>
      </c>
      <c r="I2277" s="2">
        <f>'Moving Avg'!H2277</f>
        <v>13.195165500000007</v>
      </c>
      <c r="J2277" s="5" t="str">
        <f>OBV!F2277</f>
        <v>BULLISH</v>
      </c>
      <c r="K2277" s="5" t="str">
        <f>OBV!G2277</f>
        <v>NEUTRAL</v>
      </c>
      <c r="L2277" s="5" t="str">
        <f>OBV!H2277</f>
        <v>CONFIRMED BULLISH</v>
      </c>
      <c r="M2277" s="7">
        <f t="shared" si="350"/>
        <v>25</v>
      </c>
      <c r="N2277" s="7">
        <f t="shared" si="351"/>
        <v>0</v>
      </c>
      <c r="O2277" s="7">
        <f t="shared" si="352"/>
        <v>50</v>
      </c>
      <c r="P2277" s="7">
        <f t="shared" si="353"/>
        <v>83.5</v>
      </c>
      <c r="Q2277" s="8">
        <f t="shared" si="354"/>
        <v>28.774999999999999</v>
      </c>
      <c r="R2277" s="8">
        <f t="shared" si="355"/>
        <v>43.375</v>
      </c>
      <c r="S2277" s="8">
        <f t="shared" si="356"/>
        <v>53.825000000000003</v>
      </c>
      <c r="T2277" s="8">
        <f t="shared" si="357"/>
        <v>39.625</v>
      </c>
      <c r="U2277" s="7">
        <f t="shared" si="358"/>
        <v>41.991666666666667</v>
      </c>
      <c r="V2277" s="7">
        <f t="shared" si="359"/>
        <v>41.400000000000006</v>
      </c>
    </row>
    <row r="2278" spans="1:22" ht="13.5" x14ac:dyDescent="0.25">
      <c r="A2278" s="3">
        <f>RSI!A2278</f>
        <v>45621</v>
      </c>
      <c r="B2278" s="2">
        <f>RSI!B2278</f>
        <v>13.4582</v>
      </c>
      <c r="C2278" s="2">
        <f>RSI!I2278</f>
        <v>47.031271001498872</v>
      </c>
      <c r="D2278" s="2">
        <f>MACD!E2278</f>
        <v>0.15282538764239817</v>
      </c>
      <c r="E2278" s="2">
        <f>MACD!F2278</f>
        <v>8.8002828480915299E-2</v>
      </c>
      <c r="F2278" s="2">
        <f>'Moving Avg'!D2278</f>
        <v>13.486280000000002</v>
      </c>
      <c r="G2278" s="2">
        <f>'Moving Avg'!F2278</f>
        <v>13.633484999999999</v>
      </c>
      <c r="H2278" s="2">
        <f>'Moving Avg'!G2278</f>
        <v>13.325158000000005</v>
      </c>
      <c r="I2278" s="2">
        <f>'Moving Avg'!H2278</f>
        <v>13.198593000000008</v>
      </c>
      <c r="J2278" s="5" t="str">
        <f>OBV!F2278</f>
        <v>BULLISH</v>
      </c>
      <c r="K2278" s="5" t="str">
        <f>OBV!G2278</f>
        <v>NEUTRAL</v>
      </c>
      <c r="L2278" s="5" t="str">
        <f>OBV!H2278</f>
        <v>BULLISH DIVERGENCE</v>
      </c>
      <c r="M2278" s="7">
        <f t="shared" si="350"/>
        <v>25</v>
      </c>
      <c r="N2278" s="7">
        <f t="shared" si="351"/>
        <v>0</v>
      </c>
      <c r="O2278" s="7">
        <f t="shared" si="352"/>
        <v>50</v>
      </c>
      <c r="P2278" s="7">
        <f t="shared" si="353"/>
        <v>66.5</v>
      </c>
      <c r="Q2278" s="8">
        <f t="shared" si="354"/>
        <v>26.225000000000001</v>
      </c>
      <c r="R2278" s="8">
        <f t="shared" si="355"/>
        <v>39.125</v>
      </c>
      <c r="S2278" s="8">
        <f t="shared" si="356"/>
        <v>46.174999999999997</v>
      </c>
      <c r="T2278" s="8">
        <f t="shared" si="357"/>
        <v>35.375</v>
      </c>
      <c r="U2278" s="7">
        <f t="shared" si="358"/>
        <v>37.174999999999997</v>
      </c>
      <c r="V2278" s="7">
        <f t="shared" si="359"/>
        <v>36.724999999999994</v>
      </c>
    </row>
    <row r="2279" spans="1:22" ht="13.5" x14ac:dyDescent="0.25">
      <c r="A2279" s="3">
        <f>RSI!A2279</f>
        <v>45622</v>
      </c>
      <c r="B2279" s="2">
        <f>RSI!B2279</f>
        <v>13.607799999999999</v>
      </c>
      <c r="C2279" s="2">
        <f>RSI!I2279</f>
        <v>54.721061649291627</v>
      </c>
      <c r="D2279" s="2">
        <f>MACD!E2279</f>
        <v>0.12823494099733601</v>
      </c>
      <c r="E2279" s="2">
        <f>MACD!F2279</f>
        <v>9.6049250984199447E-2</v>
      </c>
      <c r="F2279" s="2">
        <f>'Moving Avg'!D2279</f>
        <v>13.50684</v>
      </c>
      <c r="G2279" s="2">
        <f>'Moving Avg'!F2279</f>
        <v>13.62227</v>
      </c>
      <c r="H2279" s="2">
        <f>'Moving Avg'!G2279</f>
        <v>13.335626000000007</v>
      </c>
      <c r="I2279" s="2">
        <f>'Moving Avg'!H2279</f>
        <v>13.203194000000011</v>
      </c>
      <c r="J2279" s="5" t="str">
        <f>OBV!F2279</f>
        <v>BULLISH</v>
      </c>
      <c r="K2279" s="5" t="str">
        <f>OBV!G2279</f>
        <v>STRONG</v>
      </c>
      <c r="L2279" s="5" t="str">
        <f>OBV!H2279</f>
        <v>CONFIRMED BULLISH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100</v>
      </c>
      <c r="Q2279" s="8">
        <f t="shared" si="354"/>
        <v>31.25</v>
      </c>
      <c r="R2279" s="8">
        <f t="shared" si="355"/>
        <v>47.5</v>
      </c>
      <c r="S2279" s="8">
        <f t="shared" si="356"/>
        <v>61.25</v>
      </c>
      <c r="T2279" s="8">
        <f t="shared" si="357"/>
        <v>43.75</v>
      </c>
      <c r="U2279" s="7">
        <f t="shared" si="358"/>
        <v>46.666666666666664</v>
      </c>
      <c r="V2279" s="7">
        <f t="shared" si="359"/>
        <v>45.9375</v>
      </c>
    </row>
    <row r="2280" spans="1:22" ht="13.5" x14ac:dyDescent="0.25">
      <c r="A2280" s="3">
        <f>RSI!A2280</f>
        <v>45623</v>
      </c>
      <c r="B2280" s="2">
        <f>RSI!B2280</f>
        <v>13.4582</v>
      </c>
      <c r="C2280" s="2">
        <f>RSI!I2280</f>
        <v>47.322499547526839</v>
      </c>
      <c r="D2280" s="2">
        <f>MACD!E2280</f>
        <v>0.11794971993927028</v>
      </c>
      <c r="E2280" s="2">
        <f>MACD!F2280</f>
        <v>0.10042934477521362</v>
      </c>
      <c r="F2280" s="2">
        <f>'Moving Avg'!D2280</f>
        <v>13.497479999999999</v>
      </c>
      <c r="G2280" s="2">
        <f>'Moving Avg'!F2280</f>
        <v>13.603574999999998</v>
      </c>
      <c r="H2280" s="2">
        <f>'Moving Avg'!G2280</f>
        <v>13.343102000000005</v>
      </c>
      <c r="I2280" s="2">
        <f>'Moving Avg'!H2280</f>
        <v>13.20704700000001</v>
      </c>
      <c r="J2280" s="5" t="str">
        <f>OBV!F2280</f>
        <v>BULLISH</v>
      </c>
      <c r="K2280" s="5" t="str">
        <f>OBV!G2280</f>
        <v>STRONG</v>
      </c>
      <c r="L2280" s="5" t="str">
        <f>OBV!H2280</f>
        <v>BULLISH DIVERGENCE</v>
      </c>
      <c r="M2280" s="7">
        <f t="shared" si="350"/>
        <v>25</v>
      </c>
      <c r="N2280" s="7">
        <f t="shared" si="351"/>
        <v>0</v>
      </c>
      <c r="O2280" s="7">
        <f t="shared" si="352"/>
        <v>50</v>
      </c>
      <c r="P2280" s="7">
        <f t="shared" si="353"/>
        <v>83</v>
      </c>
      <c r="Q2280" s="8">
        <f t="shared" si="354"/>
        <v>28.7</v>
      </c>
      <c r="R2280" s="8">
        <f t="shared" si="355"/>
        <v>43.25</v>
      </c>
      <c r="S2280" s="8">
        <f t="shared" si="356"/>
        <v>53.6</v>
      </c>
      <c r="T2280" s="8">
        <f t="shared" si="357"/>
        <v>39.5</v>
      </c>
      <c r="U2280" s="7">
        <f t="shared" si="358"/>
        <v>41.85</v>
      </c>
      <c r="V2280" s="7">
        <f t="shared" si="359"/>
        <v>41.262500000000003</v>
      </c>
    </row>
    <row r="2281" spans="1:22" ht="13.5" x14ac:dyDescent="0.25">
      <c r="A2281" s="3">
        <f>RSI!A2281</f>
        <v>45624</v>
      </c>
      <c r="B2281" s="2">
        <f>RSI!B2281</f>
        <v>13.4582</v>
      </c>
      <c r="C2281" s="2">
        <f>RSI!I2281</f>
        <v>47.322499547526839</v>
      </c>
      <c r="D2281" s="2">
        <f>MACD!E2281</f>
        <v>9.5228253640909699E-2</v>
      </c>
      <c r="E2281" s="2">
        <f>MACD!F2281</f>
        <v>9.9389126548352844E-2</v>
      </c>
      <c r="F2281" s="2">
        <f>'Moving Avg'!D2281</f>
        <v>13.506819999999999</v>
      </c>
      <c r="G2281" s="2">
        <f>'Moving Avg'!F2281</f>
        <v>13.584879999999995</v>
      </c>
      <c r="H2281" s="2">
        <f>'Moving Avg'!G2281</f>
        <v>13.352448000000006</v>
      </c>
      <c r="I2281" s="2">
        <f>'Moving Avg'!H2281</f>
        <v>13.210943000000011</v>
      </c>
      <c r="J2281" s="5" t="str">
        <f>OBV!F2281</f>
        <v>BULLISH</v>
      </c>
      <c r="K2281" s="5" t="str">
        <f>OBV!G2281</f>
        <v>STRONG</v>
      </c>
      <c r="L2281" s="5" t="str">
        <f>OBV!H2281</f>
        <v>CONFIRMED BULLISH</v>
      </c>
      <c r="M2281" s="7">
        <f t="shared" si="350"/>
        <v>25</v>
      </c>
      <c r="N2281" s="7">
        <f t="shared" si="351"/>
        <v>45</v>
      </c>
      <c r="O2281" s="7">
        <f t="shared" si="352"/>
        <v>50</v>
      </c>
      <c r="P2281" s="7">
        <f t="shared" si="353"/>
        <v>100</v>
      </c>
      <c r="Q2281" s="8">
        <f t="shared" si="354"/>
        <v>47</v>
      </c>
      <c r="R2281" s="8">
        <f t="shared" si="355"/>
        <v>56.5</v>
      </c>
      <c r="S2281" s="8">
        <f t="shared" si="356"/>
        <v>68</v>
      </c>
      <c r="T2281" s="8">
        <f t="shared" si="357"/>
        <v>55</v>
      </c>
      <c r="U2281" s="7">
        <f t="shared" si="358"/>
        <v>57.166666666666664</v>
      </c>
      <c r="V2281" s="7">
        <f t="shared" si="359"/>
        <v>56.625</v>
      </c>
    </row>
    <row r="2282" spans="1:22" ht="13.5" x14ac:dyDescent="0.25">
      <c r="A2282" s="3">
        <f>RSI!A2282</f>
        <v>45625</v>
      </c>
      <c r="B2282" s="2">
        <f>RSI!B2282</f>
        <v>13.5984</v>
      </c>
      <c r="C2282" s="2">
        <f>RSI!I2282</f>
        <v>54.071789961956171</v>
      </c>
      <c r="D2282" s="2">
        <f>MACD!E2282</f>
        <v>7.3156127582182151E-2</v>
      </c>
      <c r="E2282" s="2">
        <f>MACD!F2282</f>
        <v>9.4142526755118708E-2</v>
      </c>
      <c r="F2282" s="2">
        <f>'Moving Avg'!D2282</f>
        <v>13.516159999999999</v>
      </c>
      <c r="G2282" s="2">
        <f>'Moving Avg'!F2282</f>
        <v>13.573195000000002</v>
      </c>
      <c r="H2282" s="2">
        <f>'Moving Avg'!G2282</f>
        <v>13.364598000000006</v>
      </c>
      <c r="I2282" s="2">
        <f>'Moving Avg'!H2282</f>
        <v>13.21583800000001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  <c r="M2282" s="7">
        <f t="shared" si="350"/>
        <v>25</v>
      </c>
      <c r="N2282" s="7">
        <f t="shared" si="351"/>
        <v>100</v>
      </c>
      <c r="O2282" s="7">
        <f t="shared" si="352"/>
        <v>50</v>
      </c>
      <c r="P2282" s="7">
        <f t="shared" si="353"/>
        <v>100</v>
      </c>
      <c r="Q2282" s="8">
        <f t="shared" si="354"/>
        <v>66.25</v>
      </c>
      <c r="R2282" s="8">
        <f t="shared" si="355"/>
        <v>67.5</v>
      </c>
      <c r="S2282" s="8">
        <f t="shared" si="356"/>
        <v>76.25</v>
      </c>
      <c r="T2282" s="8">
        <f t="shared" si="357"/>
        <v>68.75</v>
      </c>
      <c r="U2282" s="7">
        <f t="shared" si="358"/>
        <v>70</v>
      </c>
      <c r="V2282" s="7">
        <f t="shared" si="359"/>
        <v>69.6875</v>
      </c>
    </row>
    <row r="2283" spans="1:22" ht="13.5" x14ac:dyDescent="0.25">
      <c r="A2283" s="3">
        <f>RSI!A2283</f>
        <v>45628</v>
      </c>
      <c r="B2283" s="2">
        <f>RSI!B2283</f>
        <v>13.9255</v>
      </c>
      <c r="C2283" s="2">
        <f>RSI!I2283</f>
        <v>65.256480653208087</v>
      </c>
      <c r="D2283" s="2">
        <f>MACD!E2283</f>
        <v>2.9735446167711288E-2</v>
      </c>
      <c r="E2283" s="2">
        <f>MACD!F2283</f>
        <v>8.1261110637637232E-2</v>
      </c>
      <c r="F2283" s="2">
        <f>'Moving Avg'!D2283</f>
        <v>13.609620000000001</v>
      </c>
      <c r="G2283" s="2">
        <f>'Moving Avg'!F2283</f>
        <v>13.577864999999999</v>
      </c>
      <c r="H2283" s="2">
        <f>'Moving Avg'!G2283</f>
        <v>13.383290000000006</v>
      </c>
      <c r="I2283" s="2">
        <f>'Moving Avg'!H2283</f>
        <v>13.222368500000009</v>
      </c>
      <c r="J2283" s="5" t="str">
        <f>OBV!F2283</f>
        <v>BULLISH</v>
      </c>
      <c r="K2283" s="5" t="str">
        <f>OBV!G2283</f>
        <v>STRONG</v>
      </c>
      <c r="L2283" s="5" t="str">
        <f>OBV!H2283</f>
        <v>CONFIRMED BULLISH</v>
      </c>
      <c r="M2283" s="7">
        <f t="shared" si="350"/>
        <v>25</v>
      </c>
      <c r="N2283" s="7">
        <f t="shared" si="351"/>
        <v>100</v>
      </c>
      <c r="O2283" s="7">
        <f t="shared" si="352"/>
        <v>50</v>
      </c>
      <c r="P2283" s="7">
        <f t="shared" si="353"/>
        <v>100</v>
      </c>
      <c r="Q2283" s="8">
        <f t="shared" si="354"/>
        <v>66.25</v>
      </c>
      <c r="R2283" s="8">
        <f t="shared" si="355"/>
        <v>67.5</v>
      </c>
      <c r="S2283" s="8">
        <f t="shared" si="356"/>
        <v>76.25</v>
      </c>
      <c r="T2283" s="8">
        <f t="shared" si="357"/>
        <v>68.75</v>
      </c>
      <c r="U2283" s="7">
        <f t="shared" si="358"/>
        <v>70</v>
      </c>
      <c r="V2283" s="7">
        <f t="shared" si="359"/>
        <v>69.6875</v>
      </c>
    </row>
    <row r="2284" spans="1:22" ht="13.5" x14ac:dyDescent="0.25">
      <c r="A2284" s="3">
        <f>RSI!A2284</f>
        <v>45629</v>
      </c>
      <c r="B2284" s="2">
        <f>RSI!B2284</f>
        <v>13.645200000000001</v>
      </c>
      <c r="C2284" s="2">
        <f>RSI!I2284</f>
        <v>53.282100701151187</v>
      </c>
      <c r="D2284" s="2">
        <f>MACD!E2284</f>
        <v>1.1348468465005368E-2</v>
      </c>
      <c r="E2284" s="2">
        <f>MACD!F2284</f>
        <v>6.7278582203110865E-2</v>
      </c>
      <c r="F2284" s="2">
        <f>'Moving Avg'!D2284</f>
        <v>13.617099999999999</v>
      </c>
      <c r="G2284" s="2">
        <f>'Moving Avg'!F2284</f>
        <v>13.568989999999999</v>
      </c>
      <c r="H2284" s="2">
        <f>'Moving Avg'!G2284</f>
        <v>13.396562000000007</v>
      </c>
      <c r="I2284" s="2">
        <f>'Moving Avg'!H2284</f>
        <v>13.226944000000005</v>
      </c>
      <c r="J2284" s="5" t="str">
        <f>OBV!F2284</f>
        <v>BULLISH</v>
      </c>
      <c r="K2284" s="5" t="str">
        <f>OBV!G2284</f>
        <v>STRONG</v>
      </c>
      <c r="L2284" s="5" t="str">
        <f>OBV!H2284</f>
        <v>CONFIRMED BULLISH</v>
      </c>
      <c r="M2284" s="7">
        <f t="shared" si="350"/>
        <v>25</v>
      </c>
      <c r="N2284" s="7">
        <f t="shared" si="351"/>
        <v>100</v>
      </c>
      <c r="O2284" s="7">
        <f t="shared" si="352"/>
        <v>50</v>
      </c>
      <c r="P2284" s="7">
        <f t="shared" si="353"/>
        <v>100</v>
      </c>
      <c r="Q2284" s="8">
        <f t="shared" si="354"/>
        <v>66.25</v>
      </c>
      <c r="R2284" s="8">
        <f t="shared" si="355"/>
        <v>67.5</v>
      </c>
      <c r="S2284" s="8">
        <f t="shared" si="356"/>
        <v>76.25</v>
      </c>
      <c r="T2284" s="8">
        <f t="shared" si="357"/>
        <v>68.75</v>
      </c>
      <c r="U2284" s="7">
        <f t="shared" si="358"/>
        <v>70</v>
      </c>
      <c r="V2284" s="7">
        <f t="shared" si="359"/>
        <v>69.6875</v>
      </c>
    </row>
    <row r="2285" spans="1:22" ht="13.5" x14ac:dyDescent="0.25">
      <c r="A2285" s="3">
        <f>RSI!A2285</f>
        <v>45630</v>
      </c>
      <c r="B2285" s="2">
        <f>RSI!B2285</f>
        <v>13.9162</v>
      </c>
      <c r="C2285" s="2">
        <f>RSI!I2285</f>
        <v>60.776062152692447</v>
      </c>
      <c r="D2285" s="2">
        <f>MACD!E2285</f>
        <v>-2.4858405444122766E-2</v>
      </c>
      <c r="E2285" s="2">
        <f>MACD!F2285</f>
        <v>4.8851184673664144E-2</v>
      </c>
      <c r="F2285" s="2">
        <f>'Moving Avg'!D2285</f>
        <v>13.708700000000002</v>
      </c>
      <c r="G2285" s="2">
        <f>'Moving Avg'!F2285</f>
        <v>13.582075</v>
      </c>
      <c r="H2285" s="2">
        <f>'Moving Avg'!G2285</f>
        <v>13.418244000000008</v>
      </c>
      <c r="I2285" s="2">
        <f>'Moving Avg'!H2285</f>
        <v>13.232661500000008</v>
      </c>
      <c r="J2285" s="5" t="str">
        <f>OBV!F2285</f>
        <v>BULLISH</v>
      </c>
      <c r="K2285" s="5" t="str">
        <f>OBV!G2285</f>
        <v>STRONG</v>
      </c>
      <c r="L2285" s="5" t="str">
        <f>OBV!H2285</f>
        <v>CONFIRMED BULLISH</v>
      </c>
      <c r="M2285" s="7">
        <f t="shared" si="350"/>
        <v>25</v>
      </c>
      <c r="N2285" s="7">
        <f t="shared" si="351"/>
        <v>100</v>
      </c>
      <c r="O2285" s="7">
        <f t="shared" si="352"/>
        <v>50</v>
      </c>
      <c r="P2285" s="7">
        <f t="shared" si="353"/>
        <v>100</v>
      </c>
      <c r="Q2285" s="8">
        <f t="shared" si="354"/>
        <v>66.25</v>
      </c>
      <c r="R2285" s="8">
        <f t="shared" si="355"/>
        <v>67.5</v>
      </c>
      <c r="S2285" s="8">
        <f t="shared" si="356"/>
        <v>76.25</v>
      </c>
      <c r="T2285" s="8">
        <f t="shared" si="357"/>
        <v>68.75</v>
      </c>
      <c r="U2285" s="7">
        <f t="shared" si="358"/>
        <v>70</v>
      </c>
      <c r="V2285" s="7">
        <f t="shared" si="359"/>
        <v>69.6875</v>
      </c>
    </row>
    <row r="2286" spans="1:22" ht="13.5" x14ac:dyDescent="0.25">
      <c r="A2286" s="3">
        <f>RSI!A2286</f>
        <v>45631</v>
      </c>
      <c r="B2286" s="2">
        <f>RSI!B2286</f>
        <v>13.9162</v>
      </c>
      <c r="C2286" s="2">
        <f>RSI!I2286</f>
        <v>60.77606215269244</v>
      </c>
      <c r="D2286" s="2">
        <f>MACD!E2286</f>
        <v>-7.2012982946214166E-2</v>
      </c>
      <c r="E2286" s="2">
        <f>MACD!F2286</f>
        <v>2.4678351149688485E-2</v>
      </c>
      <c r="F2286" s="2">
        <f>'Moving Avg'!D2286</f>
        <v>13.800300000000002</v>
      </c>
      <c r="G2286" s="2">
        <f>'Moving Avg'!F2286</f>
        <v>13.587215</v>
      </c>
      <c r="H2286" s="2">
        <f>'Moving Avg'!G2286</f>
        <v>13.437684000000006</v>
      </c>
      <c r="I2286" s="2">
        <f>'Moving Avg'!H2286</f>
        <v>13.23795300000001</v>
      </c>
      <c r="J2286" s="5" t="str">
        <f>OBV!F2286</f>
        <v>BULLISH</v>
      </c>
      <c r="K2286" s="5" t="str">
        <f>OBV!G2286</f>
        <v>STRONG</v>
      </c>
      <c r="L2286" s="5" t="str">
        <f>OBV!H2286</f>
        <v>CONFIRMED BULLISH</v>
      </c>
      <c r="M2286" s="7">
        <f t="shared" si="350"/>
        <v>25</v>
      </c>
      <c r="N2286" s="7">
        <f t="shared" si="351"/>
        <v>100</v>
      </c>
      <c r="O2286" s="7">
        <f t="shared" si="352"/>
        <v>50</v>
      </c>
      <c r="P2286" s="7">
        <f t="shared" si="353"/>
        <v>100</v>
      </c>
      <c r="Q2286" s="8">
        <f t="shared" si="354"/>
        <v>66.25</v>
      </c>
      <c r="R2286" s="8">
        <f t="shared" si="355"/>
        <v>67.5</v>
      </c>
      <c r="S2286" s="8">
        <f t="shared" si="356"/>
        <v>76.25</v>
      </c>
      <c r="T2286" s="8">
        <f t="shared" si="357"/>
        <v>68.75</v>
      </c>
      <c r="U2286" s="7">
        <f t="shared" si="358"/>
        <v>70</v>
      </c>
      <c r="V2286" s="7">
        <f t="shared" si="359"/>
        <v>69.6875</v>
      </c>
    </row>
    <row r="2287" spans="1:22" ht="13.5" x14ac:dyDescent="0.25">
      <c r="A2287" s="3">
        <f>RSI!A2287</f>
        <v>45632</v>
      </c>
      <c r="B2287" s="2">
        <f>RSI!B2287</f>
        <v>13.7386</v>
      </c>
      <c r="C2287" s="2">
        <f>RSI!I2287</f>
        <v>54.171526897181266</v>
      </c>
      <c r="D2287" s="2">
        <f>MACD!E2287</f>
        <v>-7.9163572351600209E-2</v>
      </c>
      <c r="E2287" s="2">
        <f>MACD!F2287</f>
        <v>3.9099664494307469E-3</v>
      </c>
      <c r="F2287" s="2">
        <f>'Moving Avg'!D2287</f>
        <v>13.828340000000003</v>
      </c>
      <c r="G2287" s="2">
        <f>'Moving Avg'!F2287</f>
        <v>13.593755000000002</v>
      </c>
      <c r="H2287" s="2">
        <f>'Moving Avg'!G2287</f>
        <v>13.454506000000006</v>
      </c>
      <c r="I2287" s="2">
        <f>'Moving Avg'!H2287</f>
        <v>13.242782500000009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  <c r="M2287" s="7">
        <f t="shared" si="350"/>
        <v>25</v>
      </c>
      <c r="N2287" s="7">
        <f t="shared" si="351"/>
        <v>100</v>
      </c>
      <c r="O2287" s="7">
        <f t="shared" si="352"/>
        <v>50</v>
      </c>
      <c r="P2287" s="7">
        <f t="shared" si="353"/>
        <v>16.5</v>
      </c>
      <c r="Q2287" s="8">
        <f t="shared" si="354"/>
        <v>53.725000000000001</v>
      </c>
      <c r="R2287" s="8">
        <f t="shared" si="355"/>
        <v>46.625</v>
      </c>
      <c r="S2287" s="8">
        <f t="shared" si="356"/>
        <v>38.674999999999997</v>
      </c>
      <c r="T2287" s="8">
        <f t="shared" si="357"/>
        <v>47.875</v>
      </c>
      <c r="U2287" s="7">
        <f t="shared" si="358"/>
        <v>46.341666666666661</v>
      </c>
      <c r="V2287" s="7">
        <f t="shared" si="359"/>
        <v>46.724999999999994</v>
      </c>
    </row>
    <row r="2288" spans="1:22" ht="13.5" x14ac:dyDescent="0.25">
      <c r="A2288" s="3">
        <f>RSI!A2288</f>
        <v>45635</v>
      </c>
      <c r="B2288" s="2">
        <f>RSI!B2288</f>
        <v>13.9536</v>
      </c>
      <c r="C2288" s="2">
        <f>RSI!I2288</f>
        <v>59.858526495374676</v>
      </c>
      <c r="D2288" s="2">
        <f>MACD!E2288</f>
        <v>-0.11630419285608617</v>
      </c>
      <c r="E2288" s="2">
        <f>MACD!F2288</f>
        <v>-2.0132865411672637E-2</v>
      </c>
      <c r="F2288" s="2">
        <f>'Moving Avg'!D2288</f>
        <v>13.833959999999999</v>
      </c>
      <c r="G2288" s="2">
        <f>'Moving Avg'!F2288</f>
        <v>13.611044999999999</v>
      </c>
      <c r="H2288" s="2">
        <f>'Moving Avg'!G2288</f>
        <v>13.474694000000005</v>
      </c>
      <c r="I2288" s="2">
        <f>'Moving Avg'!H2288</f>
        <v>13.248687000000011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  <c r="M2288" s="7">
        <f t="shared" si="350"/>
        <v>25</v>
      </c>
      <c r="N2288" s="7">
        <f t="shared" si="351"/>
        <v>100</v>
      </c>
      <c r="O2288" s="7">
        <f t="shared" si="352"/>
        <v>50</v>
      </c>
      <c r="P2288" s="7">
        <f t="shared" si="353"/>
        <v>16.5</v>
      </c>
      <c r="Q2288" s="8">
        <f t="shared" si="354"/>
        <v>53.725000000000001</v>
      </c>
      <c r="R2288" s="8">
        <f t="shared" si="355"/>
        <v>46.625</v>
      </c>
      <c r="S2288" s="8">
        <f t="shared" si="356"/>
        <v>38.674999999999997</v>
      </c>
      <c r="T2288" s="8">
        <f t="shared" si="357"/>
        <v>47.875</v>
      </c>
      <c r="U2288" s="7">
        <f t="shared" si="358"/>
        <v>46.341666666666661</v>
      </c>
      <c r="V2288" s="7">
        <f t="shared" si="359"/>
        <v>46.724999999999994</v>
      </c>
    </row>
    <row r="2289" spans="1:22" ht="13.5" x14ac:dyDescent="0.25">
      <c r="A2289" s="3">
        <f>RSI!A2289</f>
        <v>45636</v>
      </c>
      <c r="B2289" s="2">
        <f>RSI!B2289</f>
        <v>14.1966</v>
      </c>
      <c r="C2289" s="2">
        <f>RSI!I2289</f>
        <v>65.125996946711297</v>
      </c>
      <c r="D2289" s="2">
        <f>MACD!E2289</f>
        <v>-0.14470776512762207</v>
      </c>
      <c r="E2289" s="2">
        <f>MACD!F2289</f>
        <v>-4.5047845354862524E-2</v>
      </c>
      <c r="F2289" s="2">
        <f>'Moving Avg'!D2289</f>
        <v>13.944239999999999</v>
      </c>
      <c r="G2289" s="2">
        <f>'Moving Avg'!F2289</f>
        <v>13.643289999999999</v>
      </c>
      <c r="H2289" s="2">
        <f>'Moving Avg'!G2289</f>
        <v>13.499928000000004</v>
      </c>
      <c r="I2289" s="2">
        <f>'Moving Avg'!H2289</f>
        <v>13.255380500000012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  <c r="M2289" s="7">
        <f t="shared" si="350"/>
        <v>25</v>
      </c>
      <c r="N2289" s="7">
        <f t="shared" si="351"/>
        <v>100</v>
      </c>
      <c r="O2289" s="7">
        <f t="shared" si="352"/>
        <v>50</v>
      </c>
      <c r="P2289" s="7">
        <f t="shared" si="353"/>
        <v>16.5</v>
      </c>
      <c r="Q2289" s="8">
        <f t="shared" si="354"/>
        <v>53.725000000000001</v>
      </c>
      <c r="R2289" s="8">
        <f t="shared" si="355"/>
        <v>46.625</v>
      </c>
      <c r="S2289" s="8">
        <f t="shared" si="356"/>
        <v>38.674999999999997</v>
      </c>
      <c r="T2289" s="8">
        <f t="shared" si="357"/>
        <v>47.875</v>
      </c>
      <c r="U2289" s="7">
        <f t="shared" si="358"/>
        <v>46.341666666666661</v>
      </c>
      <c r="V2289" s="7">
        <f t="shared" si="359"/>
        <v>46.724999999999994</v>
      </c>
    </row>
    <row r="2290" spans="1:22" ht="13.5" x14ac:dyDescent="0.25">
      <c r="A2290" s="3">
        <f>RSI!A2290</f>
        <v>45637</v>
      </c>
      <c r="B2290" s="2">
        <f>RSI!B2290</f>
        <v>14.187200000000001</v>
      </c>
      <c r="C2290" s="2">
        <f>RSI!I2290</f>
        <v>64.771916610412859</v>
      </c>
      <c r="D2290" s="2">
        <f>MACD!E2290</f>
        <v>-0.19434124465514735</v>
      </c>
      <c r="E2290" s="2">
        <f>MACD!F2290</f>
        <v>-7.49065252149195E-2</v>
      </c>
      <c r="F2290" s="2">
        <f>'Moving Avg'!D2290</f>
        <v>13.998440000000002</v>
      </c>
      <c r="G2290" s="2">
        <f>'Moving Avg'!F2290</f>
        <v>13.675065</v>
      </c>
      <c r="H2290" s="2">
        <f>'Moving Avg'!G2290</f>
        <v>13.524040000000003</v>
      </c>
      <c r="I2290" s="2">
        <f>'Moving Avg'!H2290</f>
        <v>13.262027000000012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  <c r="M2290" s="7">
        <f t="shared" si="350"/>
        <v>25</v>
      </c>
      <c r="N2290" s="7">
        <f t="shared" si="351"/>
        <v>100</v>
      </c>
      <c r="O2290" s="7">
        <f t="shared" si="352"/>
        <v>50</v>
      </c>
      <c r="P2290" s="7">
        <f t="shared" si="353"/>
        <v>16.5</v>
      </c>
      <c r="Q2290" s="8">
        <f t="shared" si="354"/>
        <v>53.725000000000001</v>
      </c>
      <c r="R2290" s="8">
        <f t="shared" si="355"/>
        <v>46.625</v>
      </c>
      <c r="S2290" s="8">
        <f t="shared" si="356"/>
        <v>38.674999999999997</v>
      </c>
      <c r="T2290" s="8">
        <f t="shared" si="357"/>
        <v>47.875</v>
      </c>
      <c r="U2290" s="7">
        <f t="shared" si="358"/>
        <v>46.341666666666661</v>
      </c>
      <c r="V2290" s="7">
        <f t="shared" si="359"/>
        <v>46.724999999999994</v>
      </c>
    </row>
    <row r="2291" spans="1:22" ht="13.5" x14ac:dyDescent="0.25">
      <c r="A2291" s="3">
        <f>RSI!A2291</f>
        <v>45638</v>
      </c>
      <c r="B2291" s="2">
        <f>RSI!B2291</f>
        <v>13.9255</v>
      </c>
      <c r="C2291" s="2">
        <f>RSI!I2291</f>
        <v>55.693457226249159</v>
      </c>
      <c r="D2291" s="2">
        <f>MACD!E2291</f>
        <v>-0.21993566599830849</v>
      </c>
      <c r="E2291" s="2">
        <f>MACD!F2291</f>
        <v>-0.10391235337159731</v>
      </c>
      <c r="F2291" s="2">
        <f>'Moving Avg'!D2291</f>
        <v>14.000300000000001</v>
      </c>
      <c r="G2291" s="2">
        <f>'Moving Avg'!F2291</f>
        <v>13.698429999999998</v>
      </c>
      <c r="H2291" s="2">
        <f>'Moving Avg'!G2291</f>
        <v>13.542732000000001</v>
      </c>
      <c r="I2291" s="2">
        <f>'Moving Avg'!H2291</f>
        <v>13.266513500000007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  <c r="M2291" s="7">
        <f t="shared" si="350"/>
        <v>25</v>
      </c>
      <c r="N2291" s="7">
        <f t="shared" si="351"/>
        <v>100</v>
      </c>
      <c r="O2291" s="7">
        <f t="shared" si="352"/>
        <v>50</v>
      </c>
      <c r="P2291" s="7">
        <f t="shared" si="353"/>
        <v>16.5</v>
      </c>
      <c r="Q2291" s="8">
        <f t="shared" si="354"/>
        <v>53.725000000000001</v>
      </c>
      <c r="R2291" s="8">
        <f t="shared" si="355"/>
        <v>46.625</v>
      </c>
      <c r="S2291" s="8">
        <f t="shared" si="356"/>
        <v>38.674999999999997</v>
      </c>
      <c r="T2291" s="8">
        <f t="shared" si="357"/>
        <v>47.875</v>
      </c>
      <c r="U2291" s="7">
        <f t="shared" si="358"/>
        <v>46.341666666666661</v>
      </c>
      <c r="V2291" s="7">
        <f t="shared" si="359"/>
        <v>46.724999999999994</v>
      </c>
    </row>
    <row r="2292" spans="1:22" ht="13.5" x14ac:dyDescent="0.25">
      <c r="A2292" s="3">
        <f>RSI!A2292</f>
        <v>45639</v>
      </c>
      <c r="B2292" s="2">
        <f>RSI!B2292</f>
        <v>14.177899999999999</v>
      </c>
      <c r="C2292" s="2">
        <f>RSI!I2292</f>
        <v>61.323852964736489</v>
      </c>
      <c r="D2292" s="2">
        <f>MACD!E2292</f>
        <v>-0.23993430760906875</v>
      </c>
      <c r="E2292" s="2">
        <f>MACD!F2292</f>
        <v>-0.13111674421909159</v>
      </c>
      <c r="F2292" s="2">
        <f>'Moving Avg'!D2292</f>
        <v>14.088159999999998</v>
      </c>
      <c r="G2292" s="2">
        <f>'Moving Avg'!F2292</f>
        <v>13.732075</v>
      </c>
      <c r="H2292" s="2">
        <f>'Moving Avg'!G2292</f>
        <v>13.568339999999996</v>
      </c>
      <c r="I2292" s="2">
        <f>'Moving Avg'!H2292</f>
        <v>13.272688000000008</v>
      </c>
      <c r="J2292" s="5" t="str">
        <f>OBV!F2292</f>
        <v>BULLISH</v>
      </c>
      <c r="K2292" s="5" t="str">
        <f>OBV!G2292</f>
        <v>STRONG</v>
      </c>
      <c r="L2292" s="5" t="str">
        <f>OBV!H2292</f>
        <v>CONFIRMED BULLISH</v>
      </c>
      <c r="M2292" s="7">
        <f t="shared" si="350"/>
        <v>25</v>
      </c>
      <c r="N2292" s="7">
        <f t="shared" si="351"/>
        <v>100</v>
      </c>
      <c r="O2292" s="7">
        <f t="shared" si="352"/>
        <v>50</v>
      </c>
      <c r="P2292" s="7">
        <f t="shared" si="353"/>
        <v>100</v>
      </c>
      <c r="Q2292" s="8">
        <f t="shared" si="354"/>
        <v>66.25</v>
      </c>
      <c r="R2292" s="8">
        <f t="shared" si="355"/>
        <v>67.5</v>
      </c>
      <c r="S2292" s="8">
        <f t="shared" si="356"/>
        <v>76.25</v>
      </c>
      <c r="T2292" s="8">
        <f t="shared" si="357"/>
        <v>68.75</v>
      </c>
      <c r="U2292" s="7">
        <f t="shared" si="358"/>
        <v>70</v>
      </c>
      <c r="V2292" s="7">
        <f t="shared" si="359"/>
        <v>69.6875</v>
      </c>
    </row>
    <row r="2293" spans="1:22" ht="13.5" x14ac:dyDescent="0.25">
      <c r="A2293" s="3">
        <f>RSI!A2293</f>
        <v>45642</v>
      </c>
      <c r="B2293" s="2">
        <f>RSI!B2293</f>
        <v>14.019</v>
      </c>
      <c r="C2293" s="2">
        <f>RSI!I2293</f>
        <v>56.459476956504361</v>
      </c>
      <c r="D2293" s="2">
        <f>MACD!E2293</f>
        <v>-0.19737900622024185</v>
      </c>
      <c r="E2293" s="2">
        <f>MACD!F2293</f>
        <v>-0.14436919661932163</v>
      </c>
      <c r="F2293" s="2">
        <f>'Moving Avg'!D2293</f>
        <v>14.101240000000001</v>
      </c>
      <c r="G2293" s="2">
        <f>'Moving Avg'!F2293</f>
        <v>13.757775000000001</v>
      </c>
      <c r="H2293" s="2">
        <f>'Moving Avg'!G2293</f>
        <v>13.590769999999996</v>
      </c>
      <c r="I2293" s="2">
        <f>'Moving Avg'!H2293</f>
        <v>13.277642000000005</v>
      </c>
      <c r="J2293" s="5" t="str">
        <f>OBV!F2293</f>
        <v>BULLISH</v>
      </c>
      <c r="K2293" s="5" t="str">
        <f>OBV!G2293</f>
        <v>STRONG</v>
      </c>
      <c r="L2293" s="5" t="str">
        <f>OBV!H2293</f>
        <v>CONFIRMED BULLISH</v>
      </c>
      <c r="M2293" s="7">
        <f t="shared" si="350"/>
        <v>25</v>
      </c>
      <c r="N2293" s="7">
        <f t="shared" si="351"/>
        <v>100</v>
      </c>
      <c r="O2293" s="7">
        <f t="shared" si="352"/>
        <v>50</v>
      </c>
      <c r="P2293" s="7">
        <f t="shared" si="353"/>
        <v>100</v>
      </c>
      <c r="Q2293" s="8">
        <f t="shared" si="354"/>
        <v>66.25</v>
      </c>
      <c r="R2293" s="8">
        <f t="shared" si="355"/>
        <v>67.5</v>
      </c>
      <c r="S2293" s="8">
        <f t="shared" si="356"/>
        <v>76.25</v>
      </c>
      <c r="T2293" s="8">
        <f t="shared" si="357"/>
        <v>68.75</v>
      </c>
      <c r="U2293" s="7">
        <f t="shared" si="358"/>
        <v>70</v>
      </c>
      <c r="V2293" s="7">
        <f t="shared" si="359"/>
        <v>69.6875</v>
      </c>
    </row>
    <row r="2294" spans="1:22" ht="13.5" x14ac:dyDescent="0.25">
      <c r="A2294" s="3">
        <f>RSI!A2294</f>
        <v>45644</v>
      </c>
      <c r="B2294" s="2">
        <f>RSI!B2294</f>
        <v>14.327400000000001</v>
      </c>
      <c r="C2294" s="2">
        <f>RSI!I2294</f>
        <v>62.651664618619442</v>
      </c>
      <c r="D2294" s="2">
        <f>MACD!E2294</f>
        <v>-0.22882167315241198</v>
      </c>
      <c r="E2294" s="2">
        <f>MACD!F2294</f>
        <v>-0.1612596919259397</v>
      </c>
      <c r="F2294" s="2">
        <f>'Moving Avg'!D2294</f>
        <v>14.1274</v>
      </c>
      <c r="G2294" s="2">
        <f>'Moving Avg'!F2294</f>
        <v>13.798894999999998</v>
      </c>
      <c r="H2294" s="2">
        <f>'Moving Avg'!G2294</f>
        <v>13.617499999999996</v>
      </c>
      <c r="I2294" s="2">
        <f>'Moving Avg'!H2294</f>
        <v>13.283372000000007</v>
      </c>
      <c r="J2294" s="5" t="str">
        <f>OBV!F2294</f>
        <v>BULLISH</v>
      </c>
      <c r="K2294" s="5" t="str">
        <f>OBV!G2294</f>
        <v>STRONG</v>
      </c>
      <c r="L2294" s="5" t="str">
        <f>OBV!H2294</f>
        <v>CONFIRMED BULLISH</v>
      </c>
      <c r="M2294" s="7">
        <f t="shared" si="350"/>
        <v>25</v>
      </c>
      <c r="N2294" s="7">
        <f t="shared" si="351"/>
        <v>100</v>
      </c>
      <c r="O2294" s="7">
        <f t="shared" si="352"/>
        <v>50</v>
      </c>
      <c r="P2294" s="7">
        <f t="shared" si="353"/>
        <v>100</v>
      </c>
      <c r="Q2294" s="8">
        <f t="shared" si="354"/>
        <v>66.25</v>
      </c>
      <c r="R2294" s="8">
        <f t="shared" si="355"/>
        <v>67.5</v>
      </c>
      <c r="S2294" s="8">
        <f t="shared" si="356"/>
        <v>76.25</v>
      </c>
      <c r="T2294" s="8">
        <f t="shared" si="357"/>
        <v>68.75</v>
      </c>
      <c r="U2294" s="7">
        <f t="shared" si="358"/>
        <v>70</v>
      </c>
      <c r="V2294" s="7">
        <f t="shared" si="359"/>
        <v>69.6875</v>
      </c>
    </row>
    <row r="2295" spans="1:22" ht="13.5" x14ac:dyDescent="0.25">
      <c r="A2295" s="3">
        <f>RSI!A2295</f>
        <v>45645</v>
      </c>
      <c r="B2295" s="2">
        <f>RSI!B2295</f>
        <v>14.2059</v>
      </c>
      <c r="C2295" s="2">
        <f>RSI!I2295</f>
        <v>59.086455582610981</v>
      </c>
      <c r="D2295" s="2">
        <f>MACD!E2295</f>
        <v>-0.20793063814881307</v>
      </c>
      <c r="E2295" s="2">
        <f>MACD!F2295</f>
        <v>-0.17059388117051438</v>
      </c>
      <c r="F2295" s="2">
        <f>'Moving Avg'!D2295</f>
        <v>14.131139999999998</v>
      </c>
      <c r="G2295" s="2">
        <f>'Moving Avg'!F2295</f>
        <v>13.833939999999998</v>
      </c>
      <c r="H2295" s="2">
        <f>'Moving Avg'!G2295</f>
        <v>13.638059999999998</v>
      </c>
      <c r="I2295" s="2">
        <f>'Moving Avg'!H2295</f>
        <v>13.288494500000004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  <c r="M2295" s="7">
        <f t="shared" si="350"/>
        <v>25</v>
      </c>
      <c r="N2295" s="7">
        <f t="shared" si="351"/>
        <v>100</v>
      </c>
      <c r="O2295" s="7">
        <f t="shared" si="352"/>
        <v>50</v>
      </c>
      <c r="P2295" s="7">
        <f t="shared" si="353"/>
        <v>83.5</v>
      </c>
      <c r="Q2295" s="8">
        <f t="shared" si="354"/>
        <v>63.774999999999999</v>
      </c>
      <c r="R2295" s="8">
        <f t="shared" si="355"/>
        <v>63.375</v>
      </c>
      <c r="S2295" s="8">
        <f t="shared" si="356"/>
        <v>68.825000000000003</v>
      </c>
      <c r="T2295" s="8">
        <f t="shared" si="357"/>
        <v>64.625</v>
      </c>
      <c r="U2295" s="7">
        <f t="shared" si="358"/>
        <v>65.325000000000003</v>
      </c>
      <c r="V2295" s="7">
        <f t="shared" si="359"/>
        <v>65.150000000000006</v>
      </c>
    </row>
    <row r="2296" spans="1:22" ht="13.5" x14ac:dyDescent="0.25">
      <c r="A2296" s="3">
        <f>RSI!A2296</f>
        <v>45646</v>
      </c>
      <c r="B2296" s="2">
        <f>RSI!B2296</f>
        <v>14.0657</v>
      </c>
      <c r="C2296" s="2">
        <f>RSI!I2296</f>
        <v>55.184134176983271</v>
      </c>
      <c r="D2296" s="2">
        <f>MACD!E2296</f>
        <v>-0.18210967752606422</v>
      </c>
      <c r="E2296" s="2">
        <f>MACD!F2296</f>
        <v>-0.17289704044162435</v>
      </c>
      <c r="F2296" s="2">
        <f>'Moving Avg'!D2296</f>
        <v>14.159179999999997</v>
      </c>
      <c r="G2296" s="2">
        <f>'Moving Avg'!F2296</f>
        <v>13.866649999999998</v>
      </c>
      <c r="H2296" s="2">
        <f>'Moving Avg'!G2296</f>
        <v>13.654133999999999</v>
      </c>
      <c r="I2296" s="2">
        <f>'Moving Avg'!H2296</f>
        <v>13.293341500000007</v>
      </c>
      <c r="J2296" s="5" t="str">
        <f>OBV!F2296</f>
        <v>BEARISH</v>
      </c>
      <c r="K2296" s="5" t="str">
        <f>OBV!G2296</f>
        <v>NEUTRAL</v>
      </c>
      <c r="L2296" s="5" t="str">
        <f>OBV!H2296</f>
        <v>BEARISH DIVERGENCE</v>
      </c>
      <c r="M2296" s="7">
        <f t="shared" si="350"/>
        <v>25</v>
      </c>
      <c r="N2296" s="7">
        <f t="shared" si="351"/>
        <v>45</v>
      </c>
      <c r="O2296" s="7">
        <f t="shared" si="352"/>
        <v>50</v>
      </c>
      <c r="P2296" s="7">
        <f t="shared" si="353"/>
        <v>16.5</v>
      </c>
      <c r="Q2296" s="8">
        <f t="shared" si="354"/>
        <v>34.475000000000001</v>
      </c>
      <c r="R2296" s="8">
        <f t="shared" si="355"/>
        <v>35.625</v>
      </c>
      <c r="S2296" s="8">
        <f t="shared" si="356"/>
        <v>30.425000000000001</v>
      </c>
      <c r="T2296" s="8">
        <f t="shared" si="357"/>
        <v>34.125</v>
      </c>
      <c r="U2296" s="7">
        <f t="shared" si="358"/>
        <v>33.508333333333333</v>
      </c>
      <c r="V2296" s="7">
        <f t="shared" si="359"/>
        <v>33.662499999999994</v>
      </c>
    </row>
    <row r="2297" spans="1:22" ht="13.5" x14ac:dyDescent="0.25">
      <c r="A2297" s="3">
        <f>RSI!A2297</f>
        <v>45649</v>
      </c>
      <c r="B2297" s="2">
        <f>RSI!B2297</f>
        <v>14.112500000000001</v>
      </c>
      <c r="C2297" s="2">
        <f>RSI!I2297</f>
        <v>56.223477147409469</v>
      </c>
      <c r="D2297" s="2">
        <f>MACD!E2297</f>
        <v>-0.1922977035050959</v>
      </c>
      <c r="E2297" s="2">
        <f>MACD!F2297</f>
        <v>-0.17677717305431867</v>
      </c>
      <c r="F2297" s="2">
        <f>'Moving Avg'!D2297</f>
        <v>14.146100000000001</v>
      </c>
      <c r="G2297" s="2">
        <f>'Moving Avg'!F2297</f>
        <v>13.894690000000001</v>
      </c>
      <c r="H2297" s="2">
        <f>'Moving Avg'!G2297</f>
        <v>13.671143999999995</v>
      </c>
      <c r="I2297" s="2">
        <f>'Moving Avg'!H2297</f>
        <v>13.298337500000009</v>
      </c>
      <c r="J2297" s="5" t="str">
        <f>OBV!F2297</f>
        <v>BEARISH</v>
      </c>
      <c r="K2297" s="5" t="str">
        <f>OBV!G2297</f>
        <v>WEAK</v>
      </c>
      <c r="L2297" s="5" t="str">
        <f>OBV!H2297</f>
        <v>CONFIRMED BEARISH</v>
      </c>
      <c r="M2297" s="7">
        <f t="shared" si="350"/>
        <v>25</v>
      </c>
      <c r="N2297" s="7">
        <f t="shared" si="351"/>
        <v>45</v>
      </c>
      <c r="O2297" s="7">
        <f t="shared" si="352"/>
        <v>50</v>
      </c>
      <c r="P2297" s="7">
        <f t="shared" si="353"/>
        <v>0</v>
      </c>
      <c r="Q2297" s="8">
        <f t="shared" si="354"/>
        <v>32</v>
      </c>
      <c r="R2297" s="8">
        <f t="shared" si="355"/>
        <v>31.5</v>
      </c>
      <c r="S2297" s="8">
        <f t="shared" si="356"/>
        <v>23</v>
      </c>
      <c r="T2297" s="8">
        <f t="shared" si="357"/>
        <v>30</v>
      </c>
      <c r="U2297" s="7">
        <f t="shared" si="358"/>
        <v>28.833333333333332</v>
      </c>
      <c r="V2297" s="7">
        <f t="shared" si="359"/>
        <v>29.125</v>
      </c>
    </row>
    <row r="2298" spans="1:22" ht="13.5" x14ac:dyDescent="0.25">
      <c r="A2298" s="3">
        <f>RSI!A2298</f>
        <v>45650</v>
      </c>
      <c r="B2298" s="2">
        <f>RSI!B2298</f>
        <v>14.1592</v>
      </c>
      <c r="C2298" s="2">
        <f>RSI!I2298</f>
        <v>57.28794672112592</v>
      </c>
      <c r="D2298" s="2">
        <f>MACD!E2298</f>
        <v>-0.17273165316382233</v>
      </c>
      <c r="E2298" s="2">
        <f>MACD!F2298</f>
        <v>-0.1759680690762194</v>
      </c>
      <c r="F2298" s="2">
        <f>'Moving Avg'!D2298</f>
        <v>14.17414</v>
      </c>
      <c r="G2298" s="2">
        <f>'Moving Avg'!F2298</f>
        <v>13.929740000000001</v>
      </c>
      <c r="H2298" s="2">
        <f>'Moving Avg'!G2298</f>
        <v>13.689087999999996</v>
      </c>
      <c r="I2298" s="2">
        <f>'Moving Avg'!H2298</f>
        <v>13.30356700000001</v>
      </c>
      <c r="J2298" s="5" t="str">
        <f>OBV!F2298</f>
        <v>BEARISH</v>
      </c>
      <c r="K2298" s="5" t="str">
        <f>OBV!G2298</f>
        <v>WEAK</v>
      </c>
      <c r="L2298" s="5" t="str">
        <f>OBV!H2298</f>
        <v>BEARISH DIVERGENCE</v>
      </c>
      <c r="M2298" s="7">
        <f t="shared" si="350"/>
        <v>25</v>
      </c>
      <c r="N2298" s="7">
        <f t="shared" si="351"/>
        <v>0</v>
      </c>
      <c r="O2298" s="7">
        <f t="shared" si="352"/>
        <v>50</v>
      </c>
      <c r="P2298" s="7">
        <f t="shared" si="353"/>
        <v>0</v>
      </c>
      <c r="Q2298" s="8">
        <f t="shared" si="354"/>
        <v>16.25</v>
      </c>
      <c r="R2298" s="8">
        <f t="shared" si="355"/>
        <v>22.5</v>
      </c>
      <c r="S2298" s="8">
        <f t="shared" si="356"/>
        <v>16.25</v>
      </c>
      <c r="T2298" s="8">
        <f t="shared" si="357"/>
        <v>18.75</v>
      </c>
      <c r="U2298" s="7">
        <f t="shared" si="358"/>
        <v>18.333333333333332</v>
      </c>
      <c r="V2298" s="7">
        <f t="shared" si="359"/>
        <v>18.4375</v>
      </c>
    </row>
    <row r="2299" spans="1:22" ht="13.5" x14ac:dyDescent="0.25">
      <c r="A2299" s="3">
        <f>RSI!A2299</f>
        <v>45651</v>
      </c>
      <c r="B2299" s="2">
        <f>RSI!B2299</f>
        <v>14.019</v>
      </c>
      <c r="C2299" s="2">
        <f>RSI!I2299</f>
        <v>53.112485706392974</v>
      </c>
      <c r="D2299" s="2">
        <f>MACD!E2299</f>
        <v>-0.11000689402847819</v>
      </c>
      <c r="E2299" s="2">
        <f>MACD!F2299</f>
        <v>-0.16277583406667115</v>
      </c>
      <c r="F2299" s="2">
        <f>'Moving Avg'!D2299</f>
        <v>14.112460000000002</v>
      </c>
      <c r="G2299" s="2">
        <f>'Moving Avg'!F2299</f>
        <v>13.950300000000002</v>
      </c>
      <c r="H2299" s="2">
        <f>'Moving Avg'!G2299</f>
        <v>13.704227999999999</v>
      </c>
      <c r="I2299" s="2">
        <f>'Moving Avg'!H2299</f>
        <v>13.308095500000009</v>
      </c>
      <c r="J2299" s="5" t="str">
        <f>OBV!F2299</f>
        <v>BEARISH</v>
      </c>
      <c r="K2299" s="5" t="str">
        <f>OBV!G2299</f>
        <v>WEAK</v>
      </c>
      <c r="L2299" s="5" t="str">
        <f>OBV!H2299</f>
        <v>CONFIRMED BEARISH</v>
      </c>
      <c r="M2299" s="7">
        <f t="shared" si="350"/>
        <v>25</v>
      </c>
      <c r="N2299" s="7">
        <f t="shared" si="351"/>
        <v>0</v>
      </c>
      <c r="O2299" s="7">
        <f t="shared" si="352"/>
        <v>50</v>
      </c>
      <c r="P2299" s="7">
        <f t="shared" si="353"/>
        <v>0</v>
      </c>
      <c r="Q2299" s="8">
        <f t="shared" si="354"/>
        <v>16.25</v>
      </c>
      <c r="R2299" s="8">
        <f t="shared" si="355"/>
        <v>22.5</v>
      </c>
      <c r="S2299" s="8">
        <f t="shared" si="356"/>
        <v>16.25</v>
      </c>
      <c r="T2299" s="8">
        <f t="shared" si="357"/>
        <v>18.75</v>
      </c>
      <c r="U2299" s="7">
        <f t="shared" si="358"/>
        <v>18.333333333333332</v>
      </c>
      <c r="V2299" s="7">
        <f t="shared" si="359"/>
        <v>18.4375</v>
      </c>
    </row>
    <row r="2300" spans="1:22" ht="13.5" x14ac:dyDescent="0.25">
      <c r="A2300" s="3">
        <f>RSI!A2300</f>
        <v>45652</v>
      </c>
      <c r="B2300" s="2">
        <f>RSI!B2300</f>
        <v>13.832100000000001</v>
      </c>
      <c r="C2300" s="2">
        <f>RSI!I2300</f>
        <v>48.081373400911623</v>
      </c>
      <c r="D2300" s="2">
        <f>MACD!E2300</f>
        <v>-4.5187702181376466E-2</v>
      </c>
      <c r="E2300" s="2">
        <f>MACD!F2300</f>
        <v>-0.13925820768961222</v>
      </c>
      <c r="F2300" s="2">
        <f>'Moving Avg'!D2300</f>
        <v>14.037700000000001</v>
      </c>
      <c r="G2300" s="2">
        <f>'Moving Avg'!F2300</f>
        <v>13.968995000000003</v>
      </c>
      <c r="H2300" s="2">
        <f>'Moving Avg'!G2300</f>
        <v>13.721237999999996</v>
      </c>
      <c r="I2300" s="2">
        <f>'Moving Avg'!H2300</f>
        <v>13.311902500000008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16.5</v>
      </c>
      <c r="Q2300" s="8">
        <f t="shared" si="354"/>
        <v>18.725000000000001</v>
      </c>
      <c r="R2300" s="8">
        <f t="shared" si="355"/>
        <v>26.625</v>
      </c>
      <c r="S2300" s="8">
        <f t="shared" si="356"/>
        <v>23.675000000000001</v>
      </c>
      <c r="T2300" s="8">
        <f t="shared" si="357"/>
        <v>22.875</v>
      </c>
      <c r="U2300" s="7">
        <f t="shared" si="358"/>
        <v>23.008333333333336</v>
      </c>
      <c r="V2300" s="7">
        <f t="shared" si="359"/>
        <v>22.975000000000001</v>
      </c>
    </row>
    <row r="2301" spans="1:22" ht="13.5" x14ac:dyDescent="0.25">
      <c r="A2301" s="3">
        <f>RSI!A2301</f>
        <v>45653</v>
      </c>
      <c r="B2301" s="2">
        <f>RSI!B2301</f>
        <v>14.019</v>
      </c>
      <c r="C2301" s="2">
        <f>RSI!I2301</f>
        <v>52.887429826358243</v>
      </c>
      <c r="D2301" s="2">
        <f>MACD!E2301</f>
        <v>-4.3947734754940626E-2</v>
      </c>
      <c r="E2301" s="2">
        <f>MACD!F2301</f>
        <v>-0.12019611310267792</v>
      </c>
      <c r="F2301" s="2">
        <f>'Moving Avg'!D2301</f>
        <v>14.028360000000001</v>
      </c>
      <c r="G2301" s="2">
        <f>'Moving Avg'!F2301</f>
        <v>13.997035000000002</v>
      </c>
      <c r="H2301" s="2">
        <f>'Moving Avg'!G2301</f>
        <v>13.740863999999998</v>
      </c>
      <c r="I2301" s="2">
        <f>'Moving Avg'!H2301</f>
        <v>13.316644000000005</v>
      </c>
      <c r="J2301" s="5" t="str">
        <f>OBV!F2301</f>
        <v>BULLISH</v>
      </c>
      <c r="K2301" s="5" t="str">
        <f>OBV!G2301</f>
        <v>NEUTRAL</v>
      </c>
      <c r="L2301" s="5" t="str">
        <f>OBV!H2301</f>
        <v>BULLISH DIVERGENCE</v>
      </c>
      <c r="M2301" s="7">
        <f t="shared" si="350"/>
        <v>25</v>
      </c>
      <c r="N2301" s="7">
        <f t="shared" si="351"/>
        <v>0</v>
      </c>
      <c r="O2301" s="7">
        <f t="shared" si="352"/>
        <v>50</v>
      </c>
      <c r="P2301" s="7">
        <f t="shared" si="353"/>
        <v>66.5</v>
      </c>
      <c r="Q2301" s="8">
        <f t="shared" si="354"/>
        <v>26.225000000000001</v>
      </c>
      <c r="R2301" s="8">
        <f t="shared" si="355"/>
        <v>39.125</v>
      </c>
      <c r="S2301" s="8">
        <f t="shared" si="356"/>
        <v>46.174999999999997</v>
      </c>
      <c r="T2301" s="8">
        <f t="shared" si="357"/>
        <v>35.375</v>
      </c>
      <c r="U2301" s="7">
        <f t="shared" si="358"/>
        <v>37.174999999999997</v>
      </c>
      <c r="V2301" s="7">
        <f t="shared" si="359"/>
        <v>36.724999999999994</v>
      </c>
    </row>
    <row r="2302" spans="1:22" ht="13.5" x14ac:dyDescent="0.25">
      <c r="A2302" s="3">
        <f>RSI!A2302</f>
        <v>45656</v>
      </c>
      <c r="B2302" s="2">
        <f>RSI!B2302</f>
        <v>14.1031</v>
      </c>
      <c r="C2302" s="2">
        <f>RSI!I2302</f>
        <v>54.910060994783166</v>
      </c>
      <c r="D2302" s="2">
        <f>MACD!E2302</f>
        <v>-1.09398088823216E-2</v>
      </c>
      <c r="E2302" s="2">
        <f>MACD!F2302</f>
        <v>-9.834485225860666E-2</v>
      </c>
      <c r="F2302" s="2">
        <f>'Moving Avg'!D2302</f>
        <v>14.026480000000001</v>
      </c>
      <c r="G2302" s="2">
        <f>'Moving Avg'!F2302</f>
        <v>14.022270000000001</v>
      </c>
      <c r="H2302" s="2">
        <f>'Moving Avg'!G2302</f>
        <v>13.761052000000001</v>
      </c>
      <c r="I2302" s="2">
        <f>'Moving Avg'!H2302</f>
        <v>13.321806000000006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BULLISH DIVERGENCE</v>
      </c>
      <c r="M2302" s="7">
        <f t="shared" si="350"/>
        <v>25</v>
      </c>
      <c r="N2302" s="7">
        <f t="shared" si="351"/>
        <v>0</v>
      </c>
      <c r="O2302" s="7">
        <f t="shared" si="352"/>
        <v>50</v>
      </c>
      <c r="P2302" s="7">
        <f t="shared" si="353"/>
        <v>66.5</v>
      </c>
      <c r="Q2302" s="8">
        <f t="shared" si="354"/>
        <v>26.225000000000001</v>
      </c>
      <c r="R2302" s="8">
        <f t="shared" si="355"/>
        <v>39.125</v>
      </c>
      <c r="S2302" s="8">
        <f t="shared" si="356"/>
        <v>46.174999999999997</v>
      </c>
      <c r="T2302" s="8">
        <f t="shared" si="357"/>
        <v>35.375</v>
      </c>
      <c r="U2302" s="7">
        <f t="shared" si="358"/>
        <v>37.174999999999997</v>
      </c>
      <c r="V2302" s="7">
        <f t="shared" si="359"/>
        <v>36.724999999999994</v>
      </c>
    </row>
    <row r="2303" spans="1:22" ht="13.5" x14ac:dyDescent="0.25">
      <c r="A2303" s="3">
        <f>RSI!A2303</f>
        <v>45657</v>
      </c>
      <c r="B2303" s="2">
        <f>RSI!B2303</f>
        <v>14.0938</v>
      </c>
      <c r="C2303" s="2">
        <f>RSI!I2303</f>
        <v>54.630749574260776</v>
      </c>
      <c r="D2303" s="2">
        <f>MACD!E2303</f>
        <v>-7.8590714165116538E-3</v>
      </c>
      <c r="E2303" s="2">
        <f>MACD!F2303</f>
        <v>-8.024769609018767E-2</v>
      </c>
      <c r="F2303" s="2">
        <f>'Moving Avg'!D2303</f>
        <v>14.013399999999999</v>
      </c>
      <c r="G2303" s="2">
        <f>'Moving Avg'!F2303</f>
        <v>14.030685</v>
      </c>
      <c r="H2303" s="2">
        <f>'Moving Avg'!G2303</f>
        <v>13.780866000000001</v>
      </c>
      <c r="I2303" s="2">
        <f>'Moving Avg'!H2303</f>
        <v>13.326921500000005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  <c r="M2303" s="7">
        <f t="shared" si="350"/>
        <v>25</v>
      </c>
      <c r="N2303" s="7">
        <f t="shared" si="351"/>
        <v>0</v>
      </c>
      <c r="O2303" s="7">
        <f t="shared" si="352"/>
        <v>50</v>
      </c>
      <c r="P2303" s="7">
        <f t="shared" si="353"/>
        <v>16.5</v>
      </c>
      <c r="Q2303" s="8">
        <f t="shared" si="354"/>
        <v>18.725000000000001</v>
      </c>
      <c r="R2303" s="8">
        <f t="shared" si="355"/>
        <v>26.625</v>
      </c>
      <c r="S2303" s="8">
        <f t="shared" si="356"/>
        <v>23.675000000000001</v>
      </c>
      <c r="T2303" s="8">
        <f t="shared" si="357"/>
        <v>22.875</v>
      </c>
      <c r="U2303" s="7">
        <f t="shared" si="358"/>
        <v>23.008333333333336</v>
      </c>
      <c r="V2303" s="7">
        <f t="shared" si="359"/>
        <v>22.975000000000001</v>
      </c>
    </row>
    <row r="2304" spans="1:22" ht="13.5" x14ac:dyDescent="0.25">
      <c r="A2304" s="3">
        <f>RSI!A2304</f>
        <v>45659</v>
      </c>
      <c r="B2304" s="2">
        <f>RSI!B2304</f>
        <v>14.112500000000001</v>
      </c>
      <c r="C2304" s="2">
        <f>RSI!I2304</f>
        <v>55.12504223445859</v>
      </c>
      <c r="D2304" s="2">
        <f>MACD!E2304</f>
        <v>3.9852720859169466E-2</v>
      </c>
      <c r="E2304" s="2">
        <f>MACD!F2304</f>
        <v>-5.6227612700316246E-2</v>
      </c>
      <c r="F2304" s="2">
        <f>'Moving Avg'!D2304</f>
        <v>14.0321</v>
      </c>
      <c r="G2304" s="2">
        <f>'Moving Avg'!F2304</f>
        <v>14.05405</v>
      </c>
      <c r="H2304" s="2">
        <f>'Moving Avg'!G2304</f>
        <v>13.801242</v>
      </c>
      <c r="I2304" s="2">
        <f>'Moving Avg'!H2304</f>
        <v>13.332300500000008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25</v>
      </c>
      <c r="N2304" s="7">
        <f t="shared" si="351"/>
        <v>0</v>
      </c>
      <c r="O2304" s="7">
        <f t="shared" si="352"/>
        <v>50</v>
      </c>
      <c r="P2304" s="7">
        <f t="shared" si="353"/>
        <v>83.5</v>
      </c>
      <c r="Q2304" s="8">
        <f t="shared" si="354"/>
        <v>28.774999999999999</v>
      </c>
      <c r="R2304" s="8">
        <f t="shared" si="355"/>
        <v>43.375</v>
      </c>
      <c r="S2304" s="8">
        <f t="shared" si="356"/>
        <v>53.825000000000003</v>
      </c>
      <c r="T2304" s="8">
        <f t="shared" si="357"/>
        <v>39.625</v>
      </c>
      <c r="U2304" s="7">
        <f t="shared" si="358"/>
        <v>41.991666666666667</v>
      </c>
      <c r="V2304" s="7">
        <f t="shared" si="359"/>
        <v>41.400000000000006</v>
      </c>
    </row>
    <row r="2305" spans="1:22" ht="13.5" x14ac:dyDescent="0.25">
      <c r="A2305" s="3">
        <f>RSI!A2305</f>
        <v>45660</v>
      </c>
      <c r="B2305" s="2">
        <f>RSI!B2305</f>
        <v>13.972300000000001</v>
      </c>
      <c r="C2305" s="2">
        <f>RSI!I2305</f>
        <v>50.667993769874428</v>
      </c>
      <c r="D2305" s="2">
        <f>MACD!E2305</f>
        <v>7.0921472974200483E-2</v>
      </c>
      <c r="E2305" s="2">
        <f>MACD!F2305</f>
        <v>-3.0797795565412903E-2</v>
      </c>
      <c r="F2305" s="2">
        <f>'Moving Avg'!D2305</f>
        <v>14.060140000000001</v>
      </c>
      <c r="G2305" s="2">
        <f>'Moving Avg'!F2305</f>
        <v>14.056855000000002</v>
      </c>
      <c r="H2305" s="2">
        <f>'Moving Avg'!G2305</f>
        <v>13.818251999999999</v>
      </c>
      <c r="I2305" s="2">
        <f>'Moving Avg'!H2305</f>
        <v>13.336808500000007</v>
      </c>
      <c r="J2305" s="5" t="str">
        <f>OBV!F2305</f>
        <v>BEARISH</v>
      </c>
      <c r="K2305" s="5" t="str">
        <f>OBV!G2305</f>
        <v>WEAK</v>
      </c>
      <c r="L2305" s="5" t="str">
        <f>OBV!H2305</f>
        <v>BEARISH DIVERGENCE</v>
      </c>
      <c r="M2305" s="7">
        <f t="shared" si="350"/>
        <v>25</v>
      </c>
      <c r="N2305" s="7">
        <f t="shared" si="351"/>
        <v>0</v>
      </c>
      <c r="O2305" s="7">
        <f t="shared" si="352"/>
        <v>50</v>
      </c>
      <c r="P2305" s="7">
        <f t="shared" si="353"/>
        <v>0</v>
      </c>
      <c r="Q2305" s="8">
        <f t="shared" si="354"/>
        <v>16.25</v>
      </c>
      <c r="R2305" s="8">
        <f t="shared" si="355"/>
        <v>22.5</v>
      </c>
      <c r="S2305" s="8">
        <f t="shared" si="356"/>
        <v>16.25</v>
      </c>
      <c r="T2305" s="8">
        <f t="shared" si="357"/>
        <v>18.75</v>
      </c>
      <c r="U2305" s="7">
        <f t="shared" si="358"/>
        <v>18.333333333333332</v>
      </c>
      <c r="V2305" s="7">
        <f t="shared" si="359"/>
        <v>18.4375</v>
      </c>
    </row>
    <row r="2306" spans="1:22" ht="13.5" x14ac:dyDescent="0.25">
      <c r="A2306" s="3">
        <f>RSI!A2306</f>
        <v>45663</v>
      </c>
      <c r="B2306" s="2">
        <f>RSI!B2306</f>
        <v>13.972300000000001</v>
      </c>
      <c r="C2306" s="2">
        <f>RSI!I2306</f>
        <v>50.667993769874428</v>
      </c>
      <c r="D2306" s="2">
        <f>MACD!E2306</f>
        <v>7.5547743457780925E-2</v>
      </c>
      <c r="E2306" s="2">
        <f>MACD!F2306</f>
        <v>-9.5286877607741374E-3</v>
      </c>
      <c r="F2306" s="2">
        <f>'Moving Avg'!D2306</f>
        <v>14.050800000000001</v>
      </c>
      <c r="G2306" s="2">
        <f>'Moving Avg'!F2306</f>
        <v>14.059660000000003</v>
      </c>
      <c r="H2306" s="2">
        <f>'Moving Avg'!G2306</f>
        <v>13.821056</v>
      </c>
      <c r="I2306" s="2">
        <f>'Moving Avg'!H2306</f>
        <v>13.341529000000007</v>
      </c>
      <c r="J2306" s="5" t="str">
        <f>OBV!F2306</f>
        <v>BEARISH</v>
      </c>
      <c r="K2306" s="5" t="str">
        <f>OBV!G2306</f>
        <v>WEAK</v>
      </c>
      <c r="L2306" s="5" t="str">
        <f>OBV!H2306</f>
        <v>CONFIRMED BEARISH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0</v>
      </c>
      <c r="Q2306" s="8">
        <f t="shared" si="354"/>
        <v>16.25</v>
      </c>
      <c r="R2306" s="8">
        <f t="shared" si="355"/>
        <v>22.5</v>
      </c>
      <c r="S2306" s="8">
        <f t="shared" si="356"/>
        <v>16.25</v>
      </c>
      <c r="T2306" s="8">
        <f t="shared" si="357"/>
        <v>18.75</v>
      </c>
      <c r="U2306" s="7">
        <f t="shared" si="358"/>
        <v>18.333333333333332</v>
      </c>
      <c r="V2306" s="7">
        <f t="shared" si="359"/>
        <v>18.4375</v>
      </c>
    </row>
    <row r="2307" spans="1:22" ht="13.5" x14ac:dyDescent="0.25">
      <c r="A2307" s="3">
        <f>RSI!A2307</f>
        <v>45664</v>
      </c>
      <c r="B2307" s="2">
        <f>RSI!B2307</f>
        <v>14.0097</v>
      </c>
      <c r="C2307" s="2">
        <f>RSI!I2307</f>
        <v>51.871893054038409</v>
      </c>
      <c r="D2307" s="2">
        <f>MACD!E2307</f>
        <v>8.3805388498102928E-2</v>
      </c>
      <c r="E2307" s="2">
        <f>MACD!F2307</f>
        <v>9.1381274910012772E-3</v>
      </c>
      <c r="F2307" s="2">
        <f>'Moving Avg'!D2307</f>
        <v>14.032120000000001</v>
      </c>
      <c r="G2307" s="2">
        <f>'Moving Avg'!F2307</f>
        <v>14.073215000000001</v>
      </c>
      <c r="H2307" s="2">
        <f>'Moving Avg'!G2307</f>
        <v>13.824607999999998</v>
      </c>
      <c r="I2307" s="2">
        <f>'Moving Avg'!H2307</f>
        <v>13.346649500000007</v>
      </c>
      <c r="J2307" s="5" t="str">
        <f>OBV!F2307</f>
        <v>BULLISH</v>
      </c>
      <c r="K2307" s="5" t="str">
        <f>OBV!G2307</f>
        <v>NEUTRAL</v>
      </c>
      <c r="L2307" s="5" t="str">
        <f>OBV!H2307</f>
        <v>BULLISH DIVERGENCE</v>
      </c>
      <c r="M2307" s="7">
        <f t="shared" si="360"/>
        <v>25</v>
      </c>
      <c r="N2307" s="7">
        <f t="shared" si="361"/>
        <v>0</v>
      </c>
      <c r="O2307" s="7">
        <f t="shared" si="362"/>
        <v>50</v>
      </c>
      <c r="P2307" s="7">
        <f t="shared" si="363"/>
        <v>66.5</v>
      </c>
      <c r="Q2307" s="8">
        <f t="shared" ref="Q2307:Q2370" si="364">0.35*M2307+N2307*0.35+O2307*0.15+P2307*0.15</f>
        <v>26.225000000000001</v>
      </c>
      <c r="R2307" s="8">
        <f t="shared" ref="R2307:R2370" si="365">M2307*0.2+N2307*0.2+O2307*0.35+P2307*0.25</f>
        <v>39.125</v>
      </c>
      <c r="S2307" s="8">
        <f t="shared" ref="S2307:S2370" si="366">M2307*0.15+N2307*0.15+O2307*0.25+P2307*0.45</f>
        <v>46.174999999999997</v>
      </c>
      <c r="T2307" s="8">
        <f t="shared" ref="T2307:T2370" si="367">0.25*SUM(M2307:P2307)</f>
        <v>35.375</v>
      </c>
      <c r="U2307" s="7">
        <f t="shared" ref="U2307:U2370" si="368">SUM(Q2307:S2307)/3</f>
        <v>37.174999999999997</v>
      </c>
      <c r="V2307" s="7">
        <f t="shared" ref="V2307:V2370" si="369">SUM(Q2307:T2307)/4</f>
        <v>36.724999999999994</v>
      </c>
    </row>
    <row r="2308" spans="1:22" ht="13.5" x14ac:dyDescent="0.25">
      <c r="A2308" s="3">
        <f>RSI!A2308</f>
        <v>45665</v>
      </c>
      <c r="B2308" s="2">
        <f>RSI!B2308</f>
        <v>13.9255</v>
      </c>
      <c r="C2308" s="2">
        <f>RSI!I2308</f>
        <v>48.974190412647374</v>
      </c>
      <c r="D2308" s="2">
        <f>MACD!E2308</f>
        <v>0.10391316864652644</v>
      </c>
      <c r="E2308" s="2">
        <f>MACD!F2308</f>
        <v>2.8093135722106314E-2</v>
      </c>
      <c r="F2308" s="2">
        <f>'Moving Avg'!D2308</f>
        <v>13.99846</v>
      </c>
      <c r="G2308" s="2">
        <f>'Moving Avg'!F2308</f>
        <v>14.071809999999999</v>
      </c>
      <c r="H2308" s="2">
        <f>'Moving Avg'!G2308</f>
        <v>13.826475999999998</v>
      </c>
      <c r="I2308" s="2">
        <f>'Moving Avg'!H2308</f>
        <v>13.351349000000006</v>
      </c>
      <c r="J2308" s="5" t="str">
        <f>OBV!F2308</f>
        <v>BULLISH</v>
      </c>
      <c r="K2308" s="5" t="str">
        <f>OBV!G2308</f>
        <v>NEUTRAL</v>
      </c>
      <c r="L2308" s="5" t="str">
        <f>OBV!H2308</f>
        <v>BULLISH DIVERGENCE</v>
      </c>
      <c r="M2308" s="7">
        <f t="shared" si="360"/>
        <v>25</v>
      </c>
      <c r="N2308" s="7">
        <f t="shared" si="361"/>
        <v>0</v>
      </c>
      <c r="O2308" s="7">
        <f t="shared" si="362"/>
        <v>50</v>
      </c>
      <c r="P2308" s="7">
        <f t="shared" si="363"/>
        <v>66.5</v>
      </c>
      <c r="Q2308" s="8">
        <f t="shared" si="364"/>
        <v>26.225000000000001</v>
      </c>
      <c r="R2308" s="8">
        <f t="shared" si="365"/>
        <v>39.125</v>
      </c>
      <c r="S2308" s="8">
        <f t="shared" si="366"/>
        <v>46.174999999999997</v>
      </c>
      <c r="T2308" s="8">
        <f t="shared" si="367"/>
        <v>35.375</v>
      </c>
      <c r="U2308" s="7">
        <f t="shared" si="368"/>
        <v>37.174999999999997</v>
      </c>
      <c r="V2308" s="7">
        <f t="shared" si="369"/>
        <v>36.724999999999994</v>
      </c>
    </row>
    <row r="2309" spans="1:22" ht="13.5" x14ac:dyDescent="0.25">
      <c r="A2309" s="3">
        <f>RSI!A2309</f>
        <v>45666</v>
      </c>
      <c r="B2309" s="2">
        <f>RSI!B2309</f>
        <v>13.9255</v>
      </c>
      <c r="C2309" s="2">
        <f>RSI!I2309</f>
        <v>48.974190412647374</v>
      </c>
      <c r="D2309" s="2">
        <f>MACD!E2309</f>
        <v>9.9576948892195816E-2</v>
      </c>
      <c r="E2309" s="2">
        <f>MACD!F2309</f>
        <v>4.2389898356124223E-2</v>
      </c>
      <c r="F2309" s="2">
        <f>'Moving Avg'!D2309</f>
        <v>13.96106</v>
      </c>
      <c r="G2309" s="2">
        <f>'Moving Avg'!F2309</f>
        <v>14.058254999999999</v>
      </c>
      <c r="H2309" s="2">
        <f>'Moving Avg'!G2309</f>
        <v>13.828344000000001</v>
      </c>
      <c r="I2309" s="2">
        <f>'Moving Avg'!H2309</f>
        <v>13.356687000000006</v>
      </c>
      <c r="J2309" s="5" t="str">
        <f>OBV!F2309</f>
        <v>BULLISH</v>
      </c>
      <c r="K2309" s="5" t="str">
        <f>OBV!G2309</f>
        <v>NEUTRAL</v>
      </c>
      <c r="L2309" s="5" t="str">
        <f>OBV!H2309</f>
        <v>BULLISH DIVERGENCE</v>
      </c>
      <c r="M2309" s="7">
        <f t="shared" si="360"/>
        <v>25</v>
      </c>
      <c r="N2309" s="7">
        <f t="shared" si="361"/>
        <v>0</v>
      </c>
      <c r="O2309" s="7">
        <f t="shared" si="362"/>
        <v>50</v>
      </c>
      <c r="P2309" s="7">
        <f t="shared" si="363"/>
        <v>66.5</v>
      </c>
      <c r="Q2309" s="8">
        <f t="shared" si="364"/>
        <v>26.225000000000001</v>
      </c>
      <c r="R2309" s="8">
        <f t="shared" si="365"/>
        <v>39.125</v>
      </c>
      <c r="S2309" s="8">
        <f t="shared" si="366"/>
        <v>46.174999999999997</v>
      </c>
      <c r="T2309" s="8">
        <f t="shared" si="367"/>
        <v>35.375</v>
      </c>
      <c r="U2309" s="7">
        <f t="shared" si="368"/>
        <v>37.174999999999997</v>
      </c>
      <c r="V2309" s="7">
        <f t="shared" si="369"/>
        <v>36.724999999999994</v>
      </c>
    </row>
    <row r="2310" spans="1:22" ht="13.5" x14ac:dyDescent="0.25">
      <c r="A2310" s="3">
        <f>RSI!A2310</f>
        <v>45667</v>
      </c>
      <c r="B2310" s="2">
        <f>RSI!B2310</f>
        <v>13.9255</v>
      </c>
      <c r="C2310" s="2">
        <f>RSI!I2310</f>
        <v>48.974190412647374</v>
      </c>
      <c r="D2310" s="2">
        <f>MACD!E2310</f>
        <v>6.7356526590174326E-2</v>
      </c>
      <c r="E2310" s="2">
        <f>MACD!F2310</f>
        <v>4.7383224002934245E-2</v>
      </c>
      <c r="F2310" s="2">
        <f>'Moving Avg'!D2310</f>
        <v>13.951699999999999</v>
      </c>
      <c r="G2310" s="2">
        <f>'Moving Avg'!F2310</f>
        <v>14.045169999999999</v>
      </c>
      <c r="H2310" s="2">
        <f>'Moving Avg'!G2310</f>
        <v>13.830212000000001</v>
      </c>
      <c r="I2310" s="2">
        <f>'Moving Avg'!H2310</f>
        <v>13.362451000000004</v>
      </c>
      <c r="J2310" s="5" t="str">
        <f>OBV!F2310</f>
        <v>BULLISH</v>
      </c>
      <c r="K2310" s="5" t="str">
        <f>OBV!G2310</f>
        <v>STRONG</v>
      </c>
      <c r="L2310" s="5" t="str">
        <f>OBV!H2310</f>
        <v>BULLISH DIVERGENCE</v>
      </c>
      <c r="M2310" s="7">
        <f t="shared" si="360"/>
        <v>25</v>
      </c>
      <c r="N2310" s="7">
        <f t="shared" si="361"/>
        <v>0</v>
      </c>
      <c r="O2310" s="7">
        <f t="shared" si="362"/>
        <v>50</v>
      </c>
      <c r="P2310" s="7">
        <f t="shared" si="363"/>
        <v>83</v>
      </c>
      <c r="Q2310" s="8">
        <f t="shared" si="364"/>
        <v>28.7</v>
      </c>
      <c r="R2310" s="8">
        <f t="shared" si="365"/>
        <v>43.25</v>
      </c>
      <c r="S2310" s="8">
        <f t="shared" si="366"/>
        <v>53.6</v>
      </c>
      <c r="T2310" s="8">
        <f t="shared" si="367"/>
        <v>39.5</v>
      </c>
      <c r="U2310" s="7">
        <f t="shared" si="368"/>
        <v>41.85</v>
      </c>
      <c r="V2310" s="7">
        <f t="shared" si="369"/>
        <v>41.262500000000003</v>
      </c>
    </row>
    <row r="2311" spans="1:22" ht="13.5" x14ac:dyDescent="0.25">
      <c r="A2311" s="3">
        <f>RSI!A2311</f>
        <v>45670</v>
      </c>
      <c r="B2311" s="2">
        <f>RSI!B2311</f>
        <v>14.019</v>
      </c>
      <c r="C2311" s="2">
        <f>RSI!I2311</f>
        <v>52.643268922957326</v>
      </c>
      <c r="D2311" s="2">
        <f>MACD!E2311</f>
        <v>6.2108543002091565E-2</v>
      </c>
      <c r="E2311" s="2">
        <f>MACD!F2311</f>
        <v>5.0328287802765714E-2</v>
      </c>
      <c r="F2311" s="2">
        <f>'Moving Avg'!D2311</f>
        <v>13.961040000000001</v>
      </c>
      <c r="G2311" s="2">
        <f>'Moving Avg'!F2311</f>
        <v>14.049844999999999</v>
      </c>
      <c r="H2311" s="2">
        <f>'Moving Avg'!G2311</f>
        <v>13.83395</v>
      </c>
      <c r="I2311" s="2">
        <f>'Moving Avg'!H2311</f>
        <v>13.368682500000002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  <c r="M2311" s="7">
        <f t="shared" si="360"/>
        <v>25</v>
      </c>
      <c r="N2311" s="7">
        <f t="shared" si="361"/>
        <v>0</v>
      </c>
      <c r="O2311" s="7">
        <f t="shared" si="362"/>
        <v>50</v>
      </c>
      <c r="P2311" s="7">
        <f t="shared" si="363"/>
        <v>100</v>
      </c>
      <c r="Q2311" s="8">
        <f t="shared" si="364"/>
        <v>31.25</v>
      </c>
      <c r="R2311" s="8">
        <f t="shared" si="365"/>
        <v>47.5</v>
      </c>
      <c r="S2311" s="8">
        <f t="shared" si="366"/>
        <v>61.25</v>
      </c>
      <c r="T2311" s="8">
        <f t="shared" si="367"/>
        <v>43.75</v>
      </c>
      <c r="U2311" s="7">
        <f t="shared" si="368"/>
        <v>46.666666666666664</v>
      </c>
      <c r="V2311" s="7">
        <f t="shared" si="369"/>
        <v>45.9375</v>
      </c>
    </row>
    <row r="2312" spans="1:22" ht="13.5" x14ac:dyDescent="0.25">
      <c r="A2312" s="3">
        <f>RSI!A2312</f>
        <v>45671</v>
      </c>
      <c r="B2312" s="2">
        <f>RSI!B2312</f>
        <v>14.149800000000001</v>
      </c>
      <c r="C2312" s="2">
        <f>RSI!I2312</f>
        <v>57.271985889073576</v>
      </c>
      <c r="D2312" s="2">
        <f>MACD!E2312</f>
        <v>6.0538657934484874E-2</v>
      </c>
      <c r="E2312" s="2">
        <f>MACD!F2312</f>
        <v>5.2370361829109549E-2</v>
      </c>
      <c r="F2312" s="2">
        <f>'Moving Avg'!D2312</f>
        <v>13.98906</v>
      </c>
      <c r="G2312" s="2">
        <f>'Moving Avg'!F2312</f>
        <v>14.048440000000003</v>
      </c>
      <c r="H2312" s="2">
        <f>'Moving Avg'!G2312</f>
        <v>13.840304000000003</v>
      </c>
      <c r="I2312" s="2">
        <f>'Moving Avg'!H2312</f>
        <v>13.374078000000003</v>
      </c>
      <c r="J2312" s="5" t="str">
        <f>OBV!F2312</f>
        <v>BULLISH</v>
      </c>
      <c r="K2312" s="5" t="str">
        <f>OBV!G2312</f>
        <v>STRONG</v>
      </c>
      <c r="L2312" s="5" t="str">
        <f>OBV!H2312</f>
        <v>CONFIRMED BULLISH</v>
      </c>
      <c r="M2312" s="7">
        <f t="shared" si="360"/>
        <v>25</v>
      </c>
      <c r="N2312" s="7">
        <f t="shared" si="361"/>
        <v>0</v>
      </c>
      <c r="O2312" s="7">
        <f t="shared" si="362"/>
        <v>50</v>
      </c>
      <c r="P2312" s="7">
        <f t="shared" si="363"/>
        <v>100</v>
      </c>
      <c r="Q2312" s="8">
        <f t="shared" si="364"/>
        <v>31.25</v>
      </c>
      <c r="R2312" s="8">
        <f t="shared" si="365"/>
        <v>47.5</v>
      </c>
      <c r="S2312" s="8">
        <f t="shared" si="366"/>
        <v>61.25</v>
      </c>
      <c r="T2312" s="8">
        <f t="shared" si="367"/>
        <v>43.75</v>
      </c>
      <c r="U2312" s="7">
        <f t="shared" si="368"/>
        <v>46.666666666666664</v>
      </c>
      <c r="V2312" s="7">
        <f t="shared" si="369"/>
        <v>45.9375</v>
      </c>
    </row>
    <row r="2313" spans="1:22" ht="13.5" x14ac:dyDescent="0.25">
      <c r="A2313" s="3">
        <f>RSI!A2313</f>
        <v>45672</v>
      </c>
      <c r="B2313" s="2">
        <f>RSI!B2313</f>
        <v>14.2994</v>
      </c>
      <c r="C2313" s="2">
        <f>RSI!I2313</f>
        <v>61.863239109669223</v>
      </c>
      <c r="D2313" s="2">
        <f>MACD!E2313</f>
        <v>4.5574347321005959E-2</v>
      </c>
      <c r="E2313" s="2">
        <f>MACD!F2313</f>
        <v>5.1011158927488837E-2</v>
      </c>
      <c r="F2313" s="2">
        <f>'Moving Avg'!D2313</f>
        <v>14.063839999999999</v>
      </c>
      <c r="G2313" s="2">
        <f>'Moving Avg'!F2313</f>
        <v>14.062460000000002</v>
      </c>
      <c r="H2313" s="2">
        <f>'Moving Avg'!G2313</f>
        <v>13.849650000000002</v>
      </c>
      <c r="I2313" s="2">
        <f>'Moving Avg'!H2313</f>
        <v>13.381626499999999</v>
      </c>
      <c r="J2313" s="5" t="str">
        <f>OBV!F2313</f>
        <v>BULLISH</v>
      </c>
      <c r="K2313" s="5" t="str">
        <f>OBV!G2313</f>
        <v>STRONG</v>
      </c>
      <c r="L2313" s="5" t="str">
        <f>OBV!H2313</f>
        <v>CONFIRMED BULLISH</v>
      </c>
      <c r="M2313" s="7">
        <f t="shared" si="360"/>
        <v>25</v>
      </c>
      <c r="N2313" s="7">
        <f t="shared" si="361"/>
        <v>45</v>
      </c>
      <c r="O2313" s="7">
        <f t="shared" si="362"/>
        <v>50</v>
      </c>
      <c r="P2313" s="7">
        <f t="shared" si="363"/>
        <v>100</v>
      </c>
      <c r="Q2313" s="8">
        <f t="shared" si="364"/>
        <v>47</v>
      </c>
      <c r="R2313" s="8">
        <f t="shared" si="365"/>
        <v>56.5</v>
      </c>
      <c r="S2313" s="8">
        <f t="shared" si="366"/>
        <v>68</v>
      </c>
      <c r="T2313" s="8">
        <f t="shared" si="367"/>
        <v>55</v>
      </c>
      <c r="U2313" s="7">
        <f t="shared" si="368"/>
        <v>57.166666666666664</v>
      </c>
      <c r="V2313" s="7">
        <f t="shared" si="369"/>
        <v>56.625</v>
      </c>
    </row>
    <row r="2314" spans="1:22" ht="13.5" x14ac:dyDescent="0.25">
      <c r="A2314" s="3">
        <f>RSI!A2314</f>
        <v>45673</v>
      </c>
      <c r="B2314" s="2">
        <f>RSI!B2314</f>
        <v>14.7667</v>
      </c>
      <c r="C2314" s="2">
        <f>RSI!I2314</f>
        <v>71.988458078939487</v>
      </c>
      <c r="D2314" s="2">
        <f>MACD!E2314</f>
        <v>-7.5010512341222579E-4</v>
      </c>
      <c r="E2314" s="2">
        <f>MACD!F2314</f>
        <v>4.065890611730863E-2</v>
      </c>
      <c r="F2314" s="2">
        <f>'Moving Avg'!D2314</f>
        <v>14.23208</v>
      </c>
      <c r="G2314" s="2">
        <f>'Moving Avg'!F2314</f>
        <v>14.084425000000001</v>
      </c>
      <c r="H2314" s="2">
        <f>'Moving Avg'!G2314</f>
        <v>13.868530000000003</v>
      </c>
      <c r="I2314" s="2">
        <f>'Moving Avg'!H2314</f>
        <v>13.390149000000001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  <c r="M2314" s="7">
        <f t="shared" si="360"/>
        <v>0</v>
      </c>
      <c r="N2314" s="7">
        <f t="shared" si="361"/>
        <v>100</v>
      </c>
      <c r="O2314" s="7">
        <f t="shared" si="362"/>
        <v>50</v>
      </c>
      <c r="P2314" s="7">
        <f t="shared" si="363"/>
        <v>100</v>
      </c>
      <c r="Q2314" s="8">
        <f t="shared" si="364"/>
        <v>57.5</v>
      </c>
      <c r="R2314" s="8">
        <f t="shared" si="365"/>
        <v>62.5</v>
      </c>
      <c r="S2314" s="8">
        <f t="shared" si="366"/>
        <v>72.5</v>
      </c>
      <c r="T2314" s="8">
        <f t="shared" si="367"/>
        <v>62.5</v>
      </c>
      <c r="U2314" s="7">
        <f t="shared" si="368"/>
        <v>64.166666666666671</v>
      </c>
      <c r="V2314" s="7">
        <f t="shared" si="369"/>
        <v>63.75</v>
      </c>
    </row>
    <row r="2315" spans="1:22" ht="13.5" x14ac:dyDescent="0.25">
      <c r="A2315" s="3">
        <f>RSI!A2315</f>
        <v>45674</v>
      </c>
      <c r="B2315" s="2">
        <f>RSI!B2315</f>
        <v>14.9443</v>
      </c>
      <c r="C2315" s="2">
        <f>RSI!I2315</f>
        <v>74.734005112395494</v>
      </c>
      <c r="D2315" s="2">
        <f>MACD!E2315</f>
        <v>-7.9215700569909231E-2</v>
      </c>
      <c r="E2315" s="2">
        <f>MACD!F2315</f>
        <v>1.6683984779865057E-2</v>
      </c>
      <c r="F2315" s="2">
        <f>'Moving Avg'!D2315</f>
        <v>14.435840000000002</v>
      </c>
      <c r="G2315" s="2">
        <f>'Moving Avg'!F2315</f>
        <v>14.121345</v>
      </c>
      <c r="H2315" s="2">
        <f>'Moving Avg'!G2315</f>
        <v>13.894326000000005</v>
      </c>
      <c r="I2315" s="2">
        <f>'Moving Avg'!H2315</f>
        <v>13.400581000000003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  <c r="M2315" s="7">
        <f t="shared" si="360"/>
        <v>0</v>
      </c>
      <c r="N2315" s="7">
        <f t="shared" si="361"/>
        <v>100</v>
      </c>
      <c r="O2315" s="7">
        <f t="shared" si="362"/>
        <v>50</v>
      </c>
      <c r="P2315" s="7">
        <f t="shared" si="363"/>
        <v>100</v>
      </c>
      <c r="Q2315" s="8">
        <f t="shared" si="364"/>
        <v>57.5</v>
      </c>
      <c r="R2315" s="8">
        <f t="shared" si="365"/>
        <v>62.5</v>
      </c>
      <c r="S2315" s="8">
        <f t="shared" si="366"/>
        <v>72.5</v>
      </c>
      <c r="T2315" s="8">
        <f t="shared" si="367"/>
        <v>62.5</v>
      </c>
      <c r="U2315" s="7">
        <f t="shared" si="368"/>
        <v>64.166666666666671</v>
      </c>
      <c r="V2315" s="7">
        <f t="shared" si="369"/>
        <v>63.75</v>
      </c>
    </row>
    <row r="2316" spans="1:22" ht="13.5" x14ac:dyDescent="0.25">
      <c r="A2316" s="3">
        <f>RSI!A2316</f>
        <v>45677</v>
      </c>
      <c r="B2316" s="2">
        <f>RSI!B2316</f>
        <v>15.364800000000001</v>
      </c>
      <c r="C2316" s="2">
        <f>RSI!I2316</f>
        <v>79.785897193112106</v>
      </c>
      <c r="D2316" s="2">
        <f>MACD!E2316</f>
        <v>-0.18201392263688021</v>
      </c>
      <c r="E2316" s="2">
        <f>MACD!F2316</f>
        <v>-2.3055596703483998E-2</v>
      </c>
      <c r="F2316" s="2">
        <f>'Moving Avg'!D2316</f>
        <v>14.705000000000002</v>
      </c>
      <c r="G2316" s="2">
        <f>'Moving Avg'!F2316</f>
        <v>14.186299999999999</v>
      </c>
      <c r="H2316" s="2">
        <f>'Moving Avg'!G2316</f>
        <v>13.925354000000004</v>
      </c>
      <c r="I2316" s="2">
        <f>'Moving Avg'!H2316</f>
        <v>13.413115499999998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  <c r="M2316" s="7">
        <f t="shared" si="360"/>
        <v>0</v>
      </c>
      <c r="N2316" s="7">
        <f t="shared" si="361"/>
        <v>100</v>
      </c>
      <c r="O2316" s="7">
        <f t="shared" si="362"/>
        <v>50</v>
      </c>
      <c r="P2316" s="7">
        <f t="shared" si="363"/>
        <v>100</v>
      </c>
      <c r="Q2316" s="8">
        <f t="shared" si="364"/>
        <v>57.5</v>
      </c>
      <c r="R2316" s="8">
        <f t="shared" si="365"/>
        <v>62.5</v>
      </c>
      <c r="S2316" s="8">
        <f t="shared" si="366"/>
        <v>72.5</v>
      </c>
      <c r="T2316" s="8">
        <f t="shared" si="367"/>
        <v>62.5</v>
      </c>
      <c r="U2316" s="7">
        <f t="shared" si="368"/>
        <v>64.166666666666671</v>
      </c>
      <c r="V2316" s="7">
        <f t="shared" si="369"/>
        <v>63.75</v>
      </c>
    </row>
    <row r="2317" spans="1:22" ht="13.5" x14ac:dyDescent="0.25">
      <c r="A2317" s="3">
        <f>RSI!A2317</f>
        <v>45678</v>
      </c>
      <c r="B2317" s="2">
        <f>RSI!B2317</f>
        <v>15.4209</v>
      </c>
      <c r="C2317" s="2">
        <f>RSI!I2317</f>
        <v>80.350383338732868</v>
      </c>
      <c r="D2317" s="2">
        <f>MACD!E2317</f>
        <v>-0.27475026274477266</v>
      </c>
      <c r="E2317" s="2">
        <f>MACD!F2317</f>
        <v>-7.3394529911741738E-2</v>
      </c>
      <c r="F2317" s="2">
        <f>'Moving Avg'!D2317</f>
        <v>14.959219999999998</v>
      </c>
      <c r="G2317" s="2">
        <f>'Moving Avg'!F2317</f>
        <v>14.251720000000001</v>
      </c>
      <c r="H2317" s="2">
        <f>'Moving Avg'!G2317</f>
        <v>13.961616000000003</v>
      </c>
      <c r="I2317" s="2">
        <f>'Moving Avg'!H2317</f>
        <v>13.426484</v>
      </c>
      <c r="J2317" s="5" t="str">
        <f>OBV!F2317</f>
        <v>BULLISH</v>
      </c>
      <c r="K2317" s="5" t="str">
        <f>OBV!G2317</f>
        <v>STRONG</v>
      </c>
      <c r="L2317" s="5" t="str">
        <f>OBV!H2317</f>
        <v>CONFIRMED BULLISH</v>
      </c>
      <c r="M2317" s="7">
        <f t="shared" si="360"/>
        <v>0</v>
      </c>
      <c r="N2317" s="7">
        <f t="shared" si="361"/>
        <v>100</v>
      </c>
      <c r="O2317" s="7">
        <f t="shared" si="362"/>
        <v>50</v>
      </c>
      <c r="P2317" s="7">
        <f t="shared" si="363"/>
        <v>100</v>
      </c>
      <c r="Q2317" s="8">
        <f t="shared" si="364"/>
        <v>57.5</v>
      </c>
      <c r="R2317" s="8">
        <f t="shared" si="365"/>
        <v>62.5</v>
      </c>
      <c r="S2317" s="8">
        <f t="shared" si="366"/>
        <v>72.5</v>
      </c>
      <c r="T2317" s="8">
        <f t="shared" si="367"/>
        <v>62.5</v>
      </c>
      <c r="U2317" s="7">
        <f t="shared" si="368"/>
        <v>64.166666666666671</v>
      </c>
      <c r="V2317" s="7">
        <f t="shared" si="369"/>
        <v>63.75</v>
      </c>
    </row>
    <row r="2318" spans="1:22" ht="13.5" x14ac:dyDescent="0.25">
      <c r="A2318" s="3">
        <f>RSI!A2318</f>
        <v>45679</v>
      </c>
      <c r="B2318" s="2">
        <f>RSI!B2318</f>
        <v>15.6919</v>
      </c>
      <c r="C2318" s="2">
        <f>RSI!I2318</f>
        <v>82.842878665838938</v>
      </c>
      <c r="D2318" s="2">
        <f>MACD!E2318</f>
        <v>-0.39338585385215374</v>
      </c>
      <c r="E2318" s="2">
        <f>MACD!F2318</f>
        <v>-0.13739279469982413</v>
      </c>
      <c r="F2318" s="2">
        <f>'Moving Avg'!D2318</f>
        <v>15.237720000000001</v>
      </c>
      <c r="G2318" s="2">
        <f>'Moving Avg'!F2318</f>
        <v>14.328354999999998</v>
      </c>
      <c r="H2318" s="2">
        <f>'Moving Avg'!G2318</f>
        <v>14.003297999999999</v>
      </c>
      <c r="I2318" s="2">
        <f>'Moving Avg'!H2318</f>
        <v>13.441079999999999</v>
      </c>
      <c r="J2318" s="5" t="str">
        <f>OBV!F2318</f>
        <v>BULLISH</v>
      </c>
      <c r="K2318" s="5" t="str">
        <f>OBV!G2318</f>
        <v>STRONG</v>
      </c>
      <c r="L2318" s="5" t="str">
        <f>OBV!H2318</f>
        <v>CONFIRMED BULLISH</v>
      </c>
      <c r="M2318" s="7">
        <f t="shared" si="360"/>
        <v>0</v>
      </c>
      <c r="N2318" s="7">
        <f t="shared" si="361"/>
        <v>100</v>
      </c>
      <c r="O2318" s="7">
        <f t="shared" si="362"/>
        <v>50</v>
      </c>
      <c r="P2318" s="7">
        <f t="shared" si="363"/>
        <v>100</v>
      </c>
      <c r="Q2318" s="8">
        <f t="shared" si="364"/>
        <v>57.5</v>
      </c>
      <c r="R2318" s="8">
        <f t="shared" si="365"/>
        <v>62.5</v>
      </c>
      <c r="S2318" s="8">
        <f t="shared" si="366"/>
        <v>72.5</v>
      </c>
      <c r="T2318" s="8">
        <f t="shared" si="367"/>
        <v>62.5</v>
      </c>
      <c r="U2318" s="7">
        <f t="shared" si="368"/>
        <v>64.166666666666671</v>
      </c>
      <c r="V2318" s="7">
        <f t="shared" si="369"/>
        <v>63.75</v>
      </c>
    </row>
    <row r="2319" spans="1:22" ht="13.5" x14ac:dyDescent="0.25">
      <c r="A2319" s="3">
        <f>RSI!A2319</f>
        <v>45680</v>
      </c>
      <c r="B2319" s="2">
        <f>RSI!B2319</f>
        <v>15.7013</v>
      </c>
      <c r="C2319" s="2">
        <f>RSI!I2319</f>
        <v>82.923791046045054</v>
      </c>
      <c r="D2319" s="2">
        <f>MACD!E2319</f>
        <v>-0.50267714769580607</v>
      </c>
      <c r="E2319" s="2">
        <f>MACD!F2319</f>
        <v>-0.21044966529902054</v>
      </c>
      <c r="F2319" s="2">
        <f>'Moving Avg'!D2319</f>
        <v>15.424640000000002</v>
      </c>
      <c r="G2319" s="2">
        <f>'Moving Avg'!F2319</f>
        <v>14.412469999999999</v>
      </c>
      <c r="H2319" s="2">
        <f>'Moving Avg'!G2319</f>
        <v>14.046289999999999</v>
      </c>
      <c r="I2319" s="2">
        <f>'Moving Avg'!H2319</f>
        <v>13.455850500000002</v>
      </c>
      <c r="J2319" s="5" t="str">
        <f>OBV!F2319</f>
        <v>BULLISH</v>
      </c>
      <c r="K2319" s="5" t="str">
        <f>OBV!G2319</f>
        <v>STRONG</v>
      </c>
      <c r="L2319" s="5" t="str">
        <f>OBV!H2319</f>
        <v>CONFIRMED BULLISH</v>
      </c>
      <c r="M2319" s="7">
        <f t="shared" si="360"/>
        <v>0</v>
      </c>
      <c r="N2319" s="7">
        <f t="shared" si="361"/>
        <v>100</v>
      </c>
      <c r="O2319" s="7">
        <f t="shared" si="362"/>
        <v>50</v>
      </c>
      <c r="P2319" s="7">
        <f t="shared" si="363"/>
        <v>100</v>
      </c>
      <c r="Q2319" s="8">
        <f t="shared" si="364"/>
        <v>57.5</v>
      </c>
      <c r="R2319" s="8">
        <f t="shared" si="365"/>
        <v>62.5</v>
      </c>
      <c r="S2319" s="8">
        <f t="shared" si="366"/>
        <v>72.5</v>
      </c>
      <c r="T2319" s="8">
        <f t="shared" si="367"/>
        <v>62.5</v>
      </c>
      <c r="U2319" s="7">
        <f t="shared" si="368"/>
        <v>64.166666666666671</v>
      </c>
      <c r="V2319" s="7">
        <f t="shared" si="369"/>
        <v>63.75</v>
      </c>
    </row>
    <row r="2320" spans="1:22" ht="13.5" x14ac:dyDescent="0.25">
      <c r="A2320" s="3">
        <f>RSI!A2320</f>
        <v>45681</v>
      </c>
      <c r="B2320" s="2">
        <f>RSI!B2320</f>
        <v>15.7013</v>
      </c>
      <c r="C2320" s="2">
        <f>RSI!I2320</f>
        <v>82.923791046045054</v>
      </c>
      <c r="D2320" s="2">
        <f>MACD!E2320</f>
        <v>-0.60281275230042297</v>
      </c>
      <c r="E2320" s="2">
        <f>MACD!F2320</f>
        <v>-0.28892228269930104</v>
      </c>
      <c r="F2320" s="2">
        <f>'Moving Avg'!D2320</f>
        <v>15.576040000000001</v>
      </c>
      <c r="G2320" s="2">
        <f>'Moving Avg'!F2320</f>
        <v>14.505930000000001</v>
      </c>
      <c r="H2320" s="2">
        <f>'Moving Avg'!G2320</f>
        <v>14.089282000000003</v>
      </c>
      <c r="I2320" s="2">
        <f>'Moving Avg'!H2320</f>
        <v>13.469216000000001</v>
      </c>
      <c r="J2320" s="5" t="str">
        <f>OBV!F2320</f>
        <v>BULLISH</v>
      </c>
      <c r="K2320" s="5" t="str">
        <f>OBV!G2320</f>
        <v>STRONG</v>
      </c>
      <c r="L2320" s="5" t="str">
        <f>OBV!H2320</f>
        <v>CONFIRMED BULLISH</v>
      </c>
      <c r="M2320" s="7">
        <f t="shared" si="360"/>
        <v>0</v>
      </c>
      <c r="N2320" s="7">
        <f t="shared" si="361"/>
        <v>100</v>
      </c>
      <c r="O2320" s="7">
        <f t="shared" si="362"/>
        <v>50</v>
      </c>
      <c r="P2320" s="7">
        <f t="shared" si="363"/>
        <v>100</v>
      </c>
      <c r="Q2320" s="8">
        <f t="shared" si="364"/>
        <v>57.5</v>
      </c>
      <c r="R2320" s="8">
        <f t="shared" si="365"/>
        <v>62.5</v>
      </c>
      <c r="S2320" s="8">
        <f t="shared" si="366"/>
        <v>72.5</v>
      </c>
      <c r="T2320" s="8">
        <f t="shared" si="367"/>
        <v>62.5</v>
      </c>
      <c r="U2320" s="7">
        <f t="shared" si="368"/>
        <v>64.166666666666671</v>
      </c>
      <c r="V2320" s="7">
        <f t="shared" si="369"/>
        <v>63.75</v>
      </c>
    </row>
    <row r="2321" spans="1:22" ht="13.5" x14ac:dyDescent="0.25">
      <c r="A2321" s="3">
        <f>RSI!A2321</f>
        <v>45684</v>
      </c>
      <c r="B2321" s="2">
        <f>RSI!B2321</f>
        <v>15.7013</v>
      </c>
      <c r="C2321" s="2">
        <f>RSI!I2321</f>
        <v>82.923791046045068</v>
      </c>
      <c r="D2321" s="2">
        <f>MACD!E2321</f>
        <v>-0.68024933422939426</v>
      </c>
      <c r="E2321" s="2">
        <f>MACD!F2321</f>
        <v>-0.36718769300531973</v>
      </c>
      <c r="F2321" s="2">
        <f>'Moving Avg'!D2321</f>
        <v>15.64334</v>
      </c>
      <c r="G2321" s="2">
        <f>'Moving Avg'!F2321</f>
        <v>14.590045</v>
      </c>
      <c r="H2321" s="2">
        <f>'Moving Avg'!G2321</f>
        <v>14.134144000000001</v>
      </c>
      <c r="I2321" s="2">
        <f>'Moving Avg'!H2321</f>
        <v>13.482581500000004</v>
      </c>
      <c r="J2321" s="5" t="str">
        <f>OBV!F2321</f>
        <v>BULLISH</v>
      </c>
      <c r="K2321" s="5" t="str">
        <f>OBV!G2321</f>
        <v>STRONG</v>
      </c>
      <c r="L2321" s="5" t="str">
        <f>OBV!H2321</f>
        <v>CONFIRMED BULLISH</v>
      </c>
      <c r="M2321" s="7">
        <f t="shared" si="360"/>
        <v>0</v>
      </c>
      <c r="N2321" s="7">
        <f t="shared" si="361"/>
        <v>100</v>
      </c>
      <c r="O2321" s="7">
        <f t="shared" si="362"/>
        <v>50</v>
      </c>
      <c r="P2321" s="7">
        <f t="shared" si="363"/>
        <v>100</v>
      </c>
      <c r="Q2321" s="8">
        <f t="shared" si="364"/>
        <v>57.5</v>
      </c>
      <c r="R2321" s="8">
        <f t="shared" si="365"/>
        <v>62.5</v>
      </c>
      <c r="S2321" s="8">
        <f t="shared" si="366"/>
        <v>72.5</v>
      </c>
      <c r="T2321" s="8">
        <f t="shared" si="367"/>
        <v>62.5</v>
      </c>
      <c r="U2321" s="7">
        <f t="shared" si="368"/>
        <v>64.166666666666671</v>
      </c>
      <c r="V2321" s="7">
        <f t="shared" si="369"/>
        <v>63.75</v>
      </c>
    </row>
    <row r="2322" spans="1:22" ht="13.5" x14ac:dyDescent="0.25">
      <c r="A2322" s="3">
        <f>RSI!A2322</f>
        <v>45685</v>
      </c>
      <c r="B2322" s="2">
        <f>RSI!B2322</f>
        <v>15.7013</v>
      </c>
      <c r="C2322" s="2">
        <f>RSI!I2322</f>
        <v>82.923791046045068</v>
      </c>
      <c r="D2322" s="2">
        <f>MACD!E2322</f>
        <v>-0.73221532480930662</v>
      </c>
      <c r="E2322" s="2">
        <f>MACD!F2322</f>
        <v>-0.44019321936611711</v>
      </c>
      <c r="F2322" s="2">
        <f>'Moving Avg'!D2322</f>
        <v>15.69942</v>
      </c>
      <c r="G2322" s="2">
        <f>'Moving Avg'!F2322</f>
        <v>14.669955000000002</v>
      </c>
      <c r="H2322" s="2">
        <f>'Moving Avg'!G2322</f>
        <v>14.178069999999998</v>
      </c>
      <c r="I2322" s="2">
        <f>'Moving Avg'!H2322</f>
        <v>13.495521500000004</v>
      </c>
      <c r="J2322" s="5" t="str">
        <f>OBV!F2322</f>
        <v>BULLISH</v>
      </c>
      <c r="K2322" s="5" t="str">
        <f>OBV!G2322</f>
        <v>STRONG</v>
      </c>
      <c r="L2322" s="5" t="str">
        <f>OBV!H2322</f>
        <v>CONFIRMED BULLISH</v>
      </c>
      <c r="M2322" s="7">
        <f t="shared" si="360"/>
        <v>0</v>
      </c>
      <c r="N2322" s="7">
        <f t="shared" si="361"/>
        <v>100</v>
      </c>
      <c r="O2322" s="7">
        <f t="shared" si="362"/>
        <v>50</v>
      </c>
      <c r="P2322" s="7">
        <f t="shared" si="363"/>
        <v>100</v>
      </c>
      <c r="Q2322" s="8">
        <f t="shared" si="364"/>
        <v>57.5</v>
      </c>
      <c r="R2322" s="8">
        <f t="shared" si="365"/>
        <v>62.5</v>
      </c>
      <c r="S2322" s="8">
        <f t="shared" si="366"/>
        <v>72.5</v>
      </c>
      <c r="T2322" s="8">
        <f t="shared" si="367"/>
        <v>62.5</v>
      </c>
      <c r="U2322" s="7">
        <f t="shared" si="368"/>
        <v>64.166666666666671</v>
      </c>
      <c r="V2322" s="7">
        <f t="shared" si="369"/>
        <v>63.75</v>
      </c>
    </row>
    <row r="2323" spans="1:22" ht="13.5" x14ac:dyDescent="0.25">
      <c r="A2323" s="3">
        <f>RSI!A2323</f>
        <v>45686</v>
      </c>
      <c r="B2323" s="2">
        <f>RSI!B2323</f>
        <v>15.5611</v>
      </c>
      <c r="C2323" s="2">
        <f>RSI!I2323</f>
        <v>75.756585797803538</v>
      </c>
      <c r="D2323" s="2">
        <f>MACD!E2323</f>
        <v>-0.74886542768748043</v>
      </c>
      <c r="E2323" s="2">
        <f>MACD!F2323</f>
        <v>-0.50192766103038977</v>
      </c>
      <c r="F2323" s="2">
        <f>'Moving Avg'!D2323</f>
        <v>15.673259999999999</v>
      </c>
      <c r="G2323" s="2">
        <f>'Moving Avg'!F2323</f>
        <v>14.743320000000001</v>
      </c>
      <c r="H2323" s="2">
        <f>'Moving Avg'!G2323</f>
        <v>14.219191999999996</v>
      </c>
      <c r="I2323" s="2">
        <f>'Moving Avg'!H2323</f>
        <v>13.507803000000003</v>
      </c>
      <c r="J2323" s="5" t="str">
        <f>OBV!F2323</f>
        <v>BULLISH</v>
      </c>
      <c r="K2323" s="5" t="str">
        <f>OBV!G2323</f>
        <v>NEUTRAL</v>
      </c>
      <c r="L2323" s="5" t="str">
        <f>OBV!H2323</f>
        <v>BULLISH DIVERGENCE</v>
      </c>
      <c r="M2323" s="7">
        <f t="shared" si="360"/>
        <v>0</v>
      </c>
      <c r="N2323" s="7">
        <f t="shared" si="361"/>
        <v>100</v>
      </c>
      <c r="O2323" s="7">
        <f t="shared" si="362"/>
        <v>50</v>
      </c>
      <c r="P2323" s="7">
        <f t="shared" si="363"/>
        <v>66.5</v>
      </c>
      <c r="Q2323" s="8">
        <f t="shared" si="364"/>
        <v>52.475000000000001</v>
      </c>
      <c r="R2323" s="8">
        <f t="shared" si="365"/>
        <v>54.125</v>
      </c>
      <c r="S2323" s="8">
        <f t="shared" si="366"/>
        <v>57.424999999999997</v>
      </c>
      <c r="T2323" s="8">
        <f t="shared" si="367"/>
        <v>54.125</v>
      </c>
      <c r="U2323" s="7">
        <f t="shared" si="368"/>
        <v>54.67499999999999</v>
      </c>
      <c r="V2323" s="7">
        <f t="shared" si="369"/>
        <v>54.537499999999994</v>
      </c>
    </row>
    <row r="2324" spans="1:22" ht="13.5" x14ac:dyDescent="0.25">
      <c r="A2324" s="3">
        <f>RSI!A2324</f>
        <v>45687</v>
      </c>
      <c r="B2324" s="2">
        <f>RSI!B2324</f>
        <v>15.5611</v>
      </c>
      <c r="C2324" s="2">
        <f>RSI!I2324</f>
        <v>75.756585797803538</v>
      </c>
      <c r="D2324" s="2">
        <f>MACD!E2324</f>
        <v>-0.6958623410229432</v>
      </c>
      <c r="E2324" s="2">
        <f>MACD!F2324</f>
        <v>-0.54071459702890046</v>
      </c>
      <c r="F2324" s="2">
        <f>'Moving Avg'!D2324</f>
        <v>15.645219999999998</v>
      </c>
      <c r="G2324" s="2">
        <f>'Moving Avg'!F2324</f>
        <v>14.815750000000003</v>
      </c>
      <c r="H2324" s="2">
        <f>'Moving Avg'!G2324</f>
        <v>14.260313999999996</v>
      </c>
      <c r="I2324" s="2">
        <f>'Moving Avg'!H2324</f>
        <v>13.520084500000003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  <c r="M2324" s="7">
        <f t="shared" si="360"/>
        <v>0</v>
      </c>
      <c r="N2324" s="7">
        <f t="shared" si="361"/>
        <v>100</v>
      </c>
      <c r="O2324" s="7">
        <f t="shared" si="362"/>
        <v>50</v>
      </c>
      <c r="P2324" s="7">
        <f t="shared" si="363"/>
        <v>16.5</v>
      </c>
      <c r="Q2324" s="8">
        <f t="shared" si="364"/>
        <v>44.975000000000001</v>
      </c>
      <c r="R2324" s="8">
        <f t="shared" si="365"/>
        <v>41.625</v>
      </c>
      <c r="S2324" s="8">
        <f t="shared" si="366"/>
        <v>34.924999999999997</v>
      </c>
      <c r="T2324" s="8">
        <f t="shared" si="367"/>
        <v>41.625</v>
      </c>
      <c r="U2324" s="7">
        <f t="shared" si="368"/>
        <v>40.508333333333333</v>
      </c>
      <c r="V2324" s="7">
        <f t="shared" si="369"/>
        <v>40.787499999999994</v>
      </c>
    </row>
    <row r="2325" spans="1:22" ht="13.5" x14ac:dyDescent="0.25">
      <c r="A2325" s="3">
        <f>RSI!A2325</f>
        <v>45688</v>
      </c>
      <c r="B2325" s="2">
        <f>RSI!B2325</f>
        <v>15.5611</v>
      </c>
      <c r="C2325" s="2">
        <f>RSI!I2325</f>
        <v>75.756585797803538</v>
      </c>
      <c r="D2325" s="2">
        <f>MACD!E2325</f>
        <v>-0.62813556553337158</v>
      </c>
      <c r="E2325" s="2">
        <f>MACD!F2325</f>
        <v>-0.55819879072979472</v>
      </c>
      <c r="F2325" s="2">
        <f>'Moving Avg'!D2325</f>
        <v>15.617179999999999</v>
      </c>
      <c r="G2325" s="2">
        <f>'Moving Avg'!F2325</f>
        <v>14.895190000000003</v>
      </c>
      <c r="H2325" s="2">
        <f>'Moving Avg'!G2325</f>
        <v>14.301435999999997</v>
      </c>
      <c r="I2325" s="2">
        <f>'Moving Avg'!H2325</f>
        <v>13.532749000000001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  <c r="M2325" s="7">
        <f t="shared" si="360"/>
        <v>0</v>
      </c>
      <c r="N2325" s="7">
        <f t="shared" si="361"/>
        <v>100</v>
      </c>
      <c r="O2325" s="7">
        <f t="shared" si="362"/>
        <v>50</v>
      </c>
      <c r="P2325" s="7">
        <f t="shared" si="363"/>
        <v>16.5</v>
      </c>
      <c r="Q2325" s="8">
        <f t="shared" si="364"/>
        <v>44.975000000000001</v>
      </c>
      <c r="R2325" s="8">
        <f t="shared" si="365"/>
        <v>41.625</v>
      </c>
      <c r="S2325" s="8">
        <f t="shared" si="366"/>
        <v>34.924999999999997</v>
      </c>
      <c r="T2325" s="8">
        <f t="shared" si="367"/>
        <v>41.625</v>
      </c>
      <c r="U2325" s="7">
        <f t="shared" si="368"/>
        <v>40.508333333333333</v>
      </c>
      <c r="V2325" s="7">
        <f t="shared" si="369"/>
        <v>40.787499999999994</v>
      </c>
    </row>
    <row r="2326" spans="1:22" ht="13.5" x14ac:dyDescent="0.25">
      <c r="A2326" s="3">
        <f>RSI!A2326</f>
        <v>45691</v>
      </c>
      <c r="B2326" s="2">
        <f>RSI!B2326</f>
        <v>15.822800000000001</v>
      </c>
      <c r="C2326" s="2">
        <f>RSI!I2326</f>
        <v>79.822418948927904</v>
      </c>
      <c r="D2326" s="2">
        <f>MACD!E2326</f>
        <v>-0.52963697430326917</v>
      </c>
      <c r="E2326" s="2">
        <f>MACD!F2326</f>
        <v>-0.55248642744448961</v>
      </c>
      <c r="F2326" s="2">
        <f>'Moving Avg'!D2326</f>
        <v>15.641479999999998</v>
      </c>
      <c r="G2326" s="2">
        <f>'Moving Avg'!F2326</f>
        <v>14.987715000000003</v>
      </c>
      <c r="H2326" s="2">
        <f>'Moving Avg'!G2326</f>
        <v>14.349661999999999</v>
      </c>
      <c r="I2326" s="2">
        <f>'Moving Avg'!H2326</f>
        <v>13.546296499999999</v>
      </c>
      <c r="J2326" s="5" t="str">
        <f>OBV!F2326</f>
        <v>BULLISH</v>
      </c>
      <c r="K2326" s="5" t="str">
        <f>OBV!G2326</f>
        <v>STRONG</v>
      </c>
      <c r="L2326" s="5" t="str">
        <f>OBV!H2326</f>
        <v>CONFIRMED BULLISH</v>
      </c>
      <c r="M2326" s="7">
        <f t="shared" si="360"/>
        <v>0</v>
      </c>
      <c r="N2326" s="7">
        <f t="shared" si="361"/>
        <v>0</v>
      </c>
      <c r="O2326" s="7">
        <f t="shared" si="362"/>
        <v>50</v>
      </c>
      <c r="P2326" s="7">
        <f t="shared" si="363"/>
        <v>100</v>
      </c>
      <c r="Q2326" s="8">
        <f t="shared" si="364"/>
        <v>22.5</v>
      </c>
      <c r="R2326" s="8">
        <f t="shared" si="365"/>
        <v>42.5</v>
      </c>
      <c r="S2326" s="8">
        <f t="shared" si="366"/>
        <v>57.5</v>
      </c>
      <c r="T2326" s="8">
        <f t="shared" si="367"/>
        <v>37.5</v>
      </c>
      <c r="U2326" s="7">
        <f t="shared" si="368"/>
        <v>40.833333333333336</v>
      </c>
      <c r="V2326" s="7">
        <f t="shared" si="369"/>
        <v>40</v>
      </c>
    </row>
    <row r="2327" spans="1:22" ht="13.5" x14ac:dyDescent="0.25">
      <c r="A2327" s="3">
        <f>RSI!A2327</f>
        <v>45692</v>
      </c>
      <c r="B2327" s="2">
        <f>RSI!B2327</f>
        <v>15.7013</v>
      </c>
      <c r="C2327" s="2">
        <f>RSI!I2327</f>
        <v>73.646978428030593</v>
      </c>
      <c r="D2327" s="2">
        <f>MACD!E2327</f>
        <v>-0.43401856836169905</v>
      </c>
      <c r="E2327" s="2">
        <f>MACD!F2327</f>
        <v>-0.52879285562793155</v>
      </c>
      <c r="F2327" s="2">
        <f>'Moving Avg'!D2327</f>
        <v>15.641480000000001</v>
      </c>
      <c r="G2327" s="2">
        <f>'Moving Avg'!F2327</f>
        <v>15.072295</v>
      </c>
      <c r="H2327" s="2">
        <f>'Moving Avg'!G2327</f>
        <v>14.392653999999995</v>
      </c>
      <c r="I2327" s="2">
        <f>'Moving Avg'!H2327</f>
        <v>13.559236500000003</v>
      </c>
      <c r="J2327" s="5" t="str">
        <f>OBV!F2327</f>
        <v>BULLISH</v>
      </c>
      <c r="K2327" s="5" t="str">
        <f>OBV!G2327</f>
        <v>STRONG</v>
      </c>
      <c r="L2327" s="5" t="str">
        <f>OBV!H2327</f>
        <v>NEUTRAL</v>
      </c>
      <c r="M2327" s="7">
        <f t="shared" si="360"/>
        <v>0</v>
      </c>
      <c r="N2327" s="7">
        <f t="shared" si="361"/>
        <v>0</v>
      </c>
      <c r="O2327" s="7">
        <f t="shared" si="362"/>
        <v>50</v>
      </c>
      <c r="P2327" s="7">
        <f t="shared" si="363"/>
        <v>66</v>
      </c>
      <c r="Q2327" s="8">
        <f t="shared" si="364"/>
        <v>17.399999999999999</v>
      </c>
      <c r="R2327" s="8">
        <f t="shared" si="365"/>
        <v>34</v>
      </c>
      <c r="S2327" s="8">
        <f t="shared" si="366"/>
        <v>42.2</v>
      </c>
      <c r="T2327" s="8">
        <f t="shared" si="367"/>
        <v>29</v>
      </c>
      <c r="U2327" s="7">
        <f t="shared" si="368"/>
        <v>31.2</v>
      </c>
      <c r="V2327" s="7">
        <f t="shared" si="369"/>
        <v>30.65</v>
      </c>
    </row>
    <row r="2328" spans="1:22" ht="13.5" x14ac:dyDescent="0.25">
      <c r="A2328" s="3">
        <f>RSI!A2328</f>
        <v>45693</v>
      </c>
      <c r="B2328" s="2">
        <f>RSI!B2328</f>
        <v>15.794700000000001</v>
      </c>
      <c r="C2328" s="2">
        <f>RSI!I2328</f>
        <v>75.23321505368672</v>
      </c>
      <c r="D2328" s="2">
        <f>MACD!E2328</f>
        <v>-0.32257943472244222</v>
      </c>
      <c r="E2328" s="2">
        <f>MACD!F2328</f>
        <v>-0.48755017144683371</v>
      </c>
      <c r="F2328" s="2">
        <f>'Moving Avg'!D2328</f>
        <v>15.6882</v>
      </c>
      <c r="G2328" s="2">
        <f>'Moving Avg'!F2328</f>
        <v>15.165755000000001</v>
      </c>
      <c r="H2328" s="2">
        <f>'Moving Avg'!G2328</f>
        <v>14.439383999999997</v>
      </c>
      <c r="I2328" s="2">
        <f>'Moving Avg'!H2328</f>
        <v>13.573963500000001</v>
      </c>
      <c r="J2328" s="5" t="str">
        <f>OBV!F2328</f>
        <v>BULLISH</v>
      </c>
      <c r="K2328" s="5" t="str">
        <f>OBV!G2328</f>
        <v>STRONG</v>
      </c>
      <c r="L2328" s="5" t="str">
        <f>OBV!H2328</f>
        <v>CONFIRMED BULLISH</v>
      </c>
      <c r="M2328" s="7">
        <f t="shared" si="360"/>
        <v>0</v>
      </c>
      <c r="N2328" s="7">
        <f t="shared" si="361"/>
        <v>0</v>
      </c>
      <c r="O2328" s="7">
        <f t="shared" si="362"/>
        <v>50</v>
      </c>
      <c r="P2328" s="7">
        <f t="shared" si="363"/>
        <v>100</v>
      </c>
      <c r="Q2328" s="8">
        <f t="shared" si="364"/>
        <v>22.5</v>
      </c>
      <c r="R2328" s="8">
        <f t="shared" si="365"/>
        <v>42.5</v>
      </c>
      <c r="S2328" s="8">
        <f t="shared" si="366"/>
        <v>57.5</v>
      </c>
      <c r="T2328" s="8">
        <f t="shared" si="367"/>
        <v>37.5</v>
      </c>
      <c r="U2328" s="7">
        <f t="shared" si="368"/>
        <v>40.833333333333336</v>
      </c>
      <c r="V2328" s="7">
        <f t="shared" si="369"/>
        <v>40</v>
      </c>
    </row>
    <row r="2329" spans="1:22" ht="13.5" x14ac:dyDescent="0.25">
      <c r="A2329" s="3">
        <f>RSI!A2329</f>
        <v>45694</v>
      </c>
      <c r="B2329" s="2">
        <f>RSI!B2329</f>
        <v>15.888199999999999</v>
      </c>
      <c r="C2329" s="2">
        <f>RSI!I2329</f>
        <v>76.742430695354528</v>
      </c>
      <c r="D2329" s="2">
        <f>MACD!E2329</f>
        <v>-0.23824473532163104</v>
      </c>
      <c r="E2329" s="2">
        <f>MACD!F2329</f>
        <v>-0.4376890842217932</v>
      </c>
      <c r="F2329" s="2">
        <f>'Moving Avg'!D2329</f>
        <v>15.753620000000002</v>
      </c>
      <c r="G2329" s="2">
        <f>'Moving Avg'!F2329</f>
        <v>15.26389</v>
      </c>
      <c r="H2329" s="2">
        <f>'Moving Avg'!G2329</f>
        <v>14.484991999999998</v>
      </c>
      <c r="I2329" s="2">
        <f>'Moving Avg'!H2329</f>
        <v>13.589157999999999</v>
      </c>
      <c r="J2329" s="5" t="str">
        <f>OBV!F2329</f>
        <v>BULLISH</v>
      </c>
      <c r="K2329" s="5" t="str">
        <f>OBV!G2329</f>
        <v>STRONG</v>
      </c>
      <c r="L2329" s="5" t="str">
        <f>OBV!H2329</f>
        <v>CONFIRMED BULLISH</v>
      </c>
      <c r="M2329" s="7">
        <f t="shared" si="360"/>
        <v>0</v>
      </c>
      <c r="N2329" s="7">
        <f t="shared" si="361"/>
        <v>0</v>
      </c>
      <c r="O2329" s="7">
        <f t="shared" si="362"/>
        <v>50</v>
      </c>
      <c r="P2329" s="7">
        <f t="shared" si="363"/>
        <v>100</v>
      </c>
      <c r="Q2329" s="8">
        <f t="shared" si="364"/>
        <v>22.5</v>
      </c>
      <c r="R2329" s="8">
        <f t="shared" si="365"/>
        <v>42.5</v>
      </c>
      <c r="S2329" s="8">
        <f t="shared" si="366"/>
        <v>57.5</v>
      </c>
      <c r="T2329" s="8">
        <f t="shared" si="367"/>
        <v>37.5</v>
      </c>
      <c r="U2329" s="7">
        <f t="shared" si="368"/>
        <v>40.833333333333336</v>
      </c>
      <c r="V2329" s="7">
        <f t="shared" si="369"/>
        <v>40</v>
      </c>
    </row>
    <row r="2330" spans="1:22" ht="13.5" x14ac:dyDescent="0.25">
      <c r="A2330" s="3">
        <f>RSI!A2330</f>
        <v>45695</v>
      </c>
      <c r="B2330" s="2">
        <f>RSI!B2330</f>
        <v>15.8415</v>
      </c>
      <c r="C2330" s="2">
        <f>RSI!I2330</f>
        <v>74.306861155616573</v>
      </c>
      <c r="D2330" s="2">
        <f>MACD!E2330</f>
        <v>-0.16812615618627724</v>
      </c>
      <c r="E2330" s="2">
        <f>MACD!F2330</f>
        <v>-0.38377649861469004</v>
      </c>
      <c r="F2330" s="2">
        <f>'Moving Avg'!D2330</f>
        <v>15.809700000000001</v>
      </c>
      <c r="G2330" s="2">
        <f>'Moving Avg'!F2330</f>
        <v>15.359690000000001</v>
      </c>
      <c r="H2330" s="2">
        <f>'Moving Avg'!G2330</f>
        <v>14.532658</v>
      </c>
      <c r="I2330" s="2">
        <f>'Moving Avg'!H2330</f>
        <v>13.604502000000002</v>
      </c>
      <c r="J2330" s="5" t="str">
        <f>OBV!F2330</f>
        <v>BULLISH</v>
      </c>
      <c r="K2330" s="5" t="str">
        <f>OBV!G2330</f>
        <v>STRONG</v>
      </c>
      <c r="L2330" s="5" t="str">
        <f>OBV!H2330</f>
        <v>CONFIRMED BULLISH</v>
      </c>
      <c r="M2330" s="7">
        <f t="shared" si="360"/>
        <v>0</v>
      </c>
      <c r="N2330" s="7">
        <f t="shared" si="361"/>
        <v>0</v>
      </c>
      <c r="O2330" s="7">
        <f t="shared" si="362"/>
        <v>50</v>
      </c>
      <c r="P2330" s="7">
        <f t="shared" si="363"/>
        <v>100</v>
      </c>
      <c r="Q2330" s="8">
        <f t="shared" si="364"/>
        <v>22.5</v>
      </c>
      <c r="R2330" s="8">
        <f t="shared" si="365"/>
        <v>42.5</v>
      </c>
      <c r="S2330" s="8">
        <f t="shared" si="366"/>
        <v>57.5</v>
      </c>
      <c r="T2330" s="8">
        <f t="shared" si="367"/>
        <v>37.5</v>
      </c>
      <c r="U2330" s="7">
        <f t="shared" si="368"/>
        <v>40.833333333333336</v>
      </c>
      <c r="V2330" s="7">
        <f t="shared" si="369"/>
        <v>40</v>
      </c>
    </row>
    <row r="2331" spans="1:22" ht="13.5" x14ac:dyDescent="0.25">
      <c r="A2331" s="3">
        <f>RSI!A2331</f>
        <v>45698</v>
      </c>
      <c r="B2331" s="2">
        <f>RSI!B2331</f>
        <v>15.888199999999999</v>
      </c>
      <c r="C2331" s="2">
        <f>RSI!I2331</f>
        <v>75.155985780587969</v>
      </c>
      <c r="D2331" s="2">
        <f>MACD!E2331</f>
        <v>-0.11633095992710984</v>
      </c>
      <c r="E2331" s="2">
        <f>MACD!F2331</f>
        <v>-0.33028739087717401</v>
      </c>
      <c r="F2331" s="2">
        <f>'Moving Avg'!D2331</f>
        <v>15.82278</v>
      </c>
      <c r="G2331" s="2">
        <f>'Moving Avg'!F2331</f>
        <v>15.453149999999999</v>
      </c>
      <c r="H2331" s="2">
        <f>'Moving Avg'!G2331</f>
        <v>14.581257999999998</v>
      </c>
      <c r="I2331" s="2">
        <f>'Moving Avg'!H2331</f>
        <v>13.620079499999999</v>
      </c>
      <c r="J2331" s="5" t="str">
        <f>OBV!F2331</f>
        <v>BULLISH</v>
      </c>
      <c r="K2331" s="5" t="str">
        <f>OBV!G2331</f>
        <v>STRONG</v>
      </c>
      <c r="L2331" s="5" t="str">
        <f>OBV!H2331</f>
        <v>CONFIRMED BULLISH</v>
      </c>
      <c r="M2331" s="7">
        <f t="shared" si="360"/>
        <v>0</v>
      </c>
      <c r="N2331" s="7">
        <f t="shared" si="361"/>
        <v>0</v>
      </c>
      <c r="O2331" s="7">
        <f t="shared" si="362"/>
        <v>50</v>
      </c>
      <c r="P2331" s="7">
        <f t="shared" si="363"/>
        <v>100</v>
      </c>
      <c r="Q2331" s="8">
        <f t="shared" si="364"/>
        <v>22.5</v>
      </c>
      <c r="R2331" s="8">
        <f t="shared" si="365"/>
        <v>42.5</v>
      </c>
      <c r="S2331" s="8">
        <f t="shared" si="366"/>
        <v>57.5</v>
      </c>
      <c r="T2331" s="8">
        <f t="shared" si="367"/>
        <v>37.5</v>
      </c>
      <c r="U2331" s="7">
        <f t="shared" si="368"/>
        <v>40.833333333333336</v>
      </c>
      <c r="V2331" s="7">
        <f t="shared" si="369"/>
        <v>40</v>
      </c>
    </row>
    <row r="2332" spans="1:22" ht="13.5" x14ac:dyDescent="0.25">
      <c r="A2332" s="3">
        <f>RSI!A2332</f>
        <v>45699</v>
      </c>
      <c r="B2332" s="2">
        <f>RSI!B2332</f>
        <v>16.075099999999999</v>
      </c>
      <c r="C2332" s="2">
        <f>RSI!I2332</f>
        <v>78.253546427622524</v>
      </c>
      <c r="D2332" s="2">
        <f>MACD!E2332</f>
        <v>-9.0399327986997235E-2</v>
      </c>
      <c r="E2332" s="2">
        <f>MACD!F2332</f>
        <v>-0.28230977829913867</v>
      </c>
      <c r="F2332" s="2">
        <f>'Moving Avg'!D2332</f>
        <v>15.897539999999998</v>
      </c>
      <c r="G2332" s="2">
        <f>'Moving Avg'!F2332</f>
        <v>15.549415000000002</v>
      </c>
      <c r="H2332" s="2">
        <f>'Moving Avg'!G2332</f>
        <v>14.630792</v>
      </c>
      <c r="I2332" s="2">
        <f>'Moving Avg'!H2332</f>
        <v>13.6365915</v>
      </c>
      <c r="J2332" s="5" t="str">
        <f>OBV!F2332</f>
        <v>BULLISH</v>
      </c>
      <c r="K2332" s="5" t="str">
        <f>OBV!G2332</f>
        <v>STRONG</v>
      </c>
      <c r="L2332" s="5" t="str">
        <f>OBV!H2332</f>
        <v>CONFIRMED BULLISH</v>
      </c>
      <c r="M2332" s="7">
        <f t="shared" si="360"/>
        <v>0</v>
      </c>
      <c r="N2332" s="7">
        <f t="shared" si="361"/>
        <v>0</v>
      </c>
      <c r="O2332" s="7">
        <f t="shared" si="362"/>
        <v>50</v>
      </c>
      <c r="P2332" s="7">
        <f t="shared" si="363"/>
        <v>100</v>
      </c>
      <c r="Q2332" s="8">
        <f t="shared" si="364"/>
        <v>22.5</v>
      </c>
      <c r="R2332" s="8">
        <f t="shared" si="365"/>
        <v>42.5</v>
      </c>
      <c r="S2332" s="8">
        <f t="shared" si="366"/>
        <v>57.5</v>
      </c>
      <c r="T2332" s="8">
        <f t="shared" si="367"/>
        <v>37.5</v>
      </c>
      <c r="U2332" s="7">
        <f t="shared" si="368"/>
        <v>40.833333333333336</v>
      </c>
      <c r="V2332" s="7">
        <f t="shared" si="369"/>
        <v>40</v>
      </c>
    </row>
    <row r="2333" spans="1:22" ht="13.5" x14ac:dyDescent="0.25">
      <c r="A2333" s="3">
        <f>RSI!A2333</f>
        <v>45700</v>
      </c>
      <c r="B2333" s="2">
        <f>RSI!B2333</f>
        <v>16.075099999999999</v>
      </c>
      <c r="C2333" s="2">
        <f>RSI!I2333</f>
        <v>78.253546427622524</v>
      </c>
      <c r="D2333" s="2">
        <f>MACD!E2333</f>
        <v>-9.4881390393041443E-2</v>
      </c>
      <c r="E2333" s="2">
        <f>MACD!F2333</f>
        <v>-0.24482410071791924</v>
      </c>
      <c r="F2333" s="2">
        <f>'Moving Avg'!D2333</f>
        <v>15.953620000000001</v>
      </c>
      <c r="G2333" s="2">
        <f>'Moving Avg'!F2333</f>
        <v>15.638200000000007</v>
      </c>
      <c r="H2333" s="2">
        <f>'Moving Avg'!G2333</f>
        <v>14.673783999999998</v>
      </c>
      <c r="I2333" s="2">
        <f>'Moving Avg'!H2333</f>
        <v>13.651869</v>
      </c>
      <c r="J2333" s="5" t="str">
        <f>OBV!F2333</f>
        <v>BULLISH</v>
      </c>
      <c r="K2333" s="5" t="str">
        <f>OBV!G2333</f>
        <v>STRONG</v>
      </c>
      <c r="L2333" s="5" t="str">
        <f>OBV!H2333</f>
        <v>CONFIRMED BULLISH</v>
      </c>
      <c r="M2333" s="7">
        <f t="shared" si="360"/>
        <v>0</v>
      </c>
      <c r="N2333" s="7">
        <f t="shared" si="361"/>
        <v>0</v>
      </c>
      <c r="O2333" s="7">
        <f t="shared" si="362"/>
        <v>50</v>
      </c>
      <c r="P2333" s="7">
        <f t="shared" si="363"/>
        <v>100</v>
      </c>
      <c r="Q2333" s="8">
        <f t="shared" si="364"/>
        <v>22.5</v>
      </c>
      <c r="R2333" s="8">
        <f t="shared" si="365"/>
        <v>42.5</v>
      </c>
      <c r="S2333" s="8">
        <f t="shared" si="366"/>
        <v>57.5</v>
      </c>
      <c r="T2333" s="8">
        <f t="shared" si="367"/>
        <v>37.5</v>
      </c>
      <c r="U2333" s="7">
        <f t="shared" si="368"/>
        <v>40.833333333333336</v>
      </c>
      <c r="V2333" s="7">
        <f t="shared" si="369"/>
        <v>40</v>
      </c>
    </row>
    <row r="2334" spans="1:22" ht="13.5" x14ac:dyDescent="0.25">
      <c r="A2334" s="3">
        <f>RSI!A2334</f>
        <v>45701</v>
      </c>
      <c r="B2334" s="2">
        <f>RSI!B2334</f>
        <v>16.1218</v>
      </c>
      <c r="C2334" s="2">
        <f>RSI!I2334</f>
        <v>79.011860199393382</v>
      </c>
      <c r="D2334" s="2">
        <f>MACD!E2334</f>
        <v>-0.10662851745882485</v>
      </c>
      <c r="E2334" s="2">
        <f>MACD!F2334</f>
        <v>-0.21718498406610037</v>
      </c>
      <c r="F2334" s="2">
        <f>'Moving Avg'!D2334</f>
        <v>16.000340000000001</v>
      </c>
      <c r="G2334" s="2">
        <f>'Moving Avg'!F2334</f>
        <v>15.705955000000007</v>
      </c>
      <c r="H2334" s="2">
        <f>'Moving Avg'!G2334</f>
        <v>14.723316000000001</v>
      </c>
      <c r="I2334" s="2">
        <f>'Moving Avg'!H2334</f>
        <v>13.668784499999999</v>
      </c>
      <c r="J2334" s="5" t="str">
        <f>OBV!F2334</f>
        <v>BULLISH</v>
      </c>
      <c r="K2334" s="5" t="str">
        <f>OBV!G2334</f>
        <v>STRONG</v>
      </c>
      <c r="L2334" s="5" t="str">
        <f>OBV!H2334</f>
        <v>CONFIRMED BULLISH</v>
      </c>
      <c r="M2334" s="7">
        <f t="shared" si="360"/>
        <v>0</v>
      </c>
      <c r="N2334" s="7">
        <f t="shared" si="361"/>
        <v>0</v>
      </c>
      <c r="O2334" s="7">
        <f t="shared" si="362"/>
        <v>50</v>
      </c>
      <c r="P2334" s="7">
        <f t="shared" si="363"/>
        <v>100</v>
      </c>
      <c r="Q2334" s="8">
        <f t="shared" si="364"/>
        <v>22.5</v>
      </c>
      <c r="R2334" s="8">
        <f t="shared" si="365"/>
        <v>42.5</v>
      </c>
      <c r="S2334" s="8">
        <f t="shared" si="366"/>
        <v>57.5</v>
      </c>
      <c r="T2334" s="8">
        <f t="shared" si="367"/>
        <v>37.5</v>
      </c>
      <c r="U2334" s="7">
        <f t="shared" si="368"/>
        <v>40.833333333333336</v>
      </c>
      <c r="V2334" s="7">
        <f t="shared" si="369"/>
        <v>40</v>
      </c>
    </row>
    <row r="2335" spans="1:22" ht="13.5" x14ac:dyDescent="0.25">
      <c r="A2335" s="3">
        <f>RSI!A2335</f>
        <v>45702</v>
      </c>
      <c r="B2335" s="2">
        <f>RSI!B2335</f>
        <v>16.1218</v>
      </c>
      <c r="C2335" s="2">
        <f>RSI!I2335</f>
        <v>79.011860199393382</v>
      </c>
      <c r="D2335" s="2">
        <f>MACD!E2335</f>
        <v>-0.12100671082992243</v>
      </c>
      <c r="E2335" s="2">
        <f>MACD!F2335</f>
        <v>-0.19794932941886481</v>
      </c>
      <c r="F2335" s="2">
        <f>'Moving Avg'!D2335</f>
        <v>16.056400000000004</v>
      </c>
      <c r="G2335" s="2">
        <f>'Moving Avg'!F2335</f>
        <v>15.764830000000003</v>
      </c>
      <c r="H2335" s="2">
        <f>'Moving Avg'!G2335</f>
        <v>14.767428000000002</v>
      </c>
      <c r="I2335" s="2">
        <f>'Moving Avg'!H2335</f>
        <v>13.685657499999998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  <c r="M2335" s="7">
        <f t="shared" si="360"/>
        <v>0</v>
      </c>
      <c r="N2335" s="7">
        <f t="shared" si="361"/>
        <v>0</v>
      </c>
      <c r="O2335" s="7">
        <f t="shared" si="362"/>
        <v>50</v>
      </c>
      <c r="P2335" s="7">
        <f t="shared" si="363"/>
        <v>100</v>
      </c>
      <c r="Q2335" s="8">
        <f t="shared" si="364"/>
        <v>22.5</v>
      </c>
      <c r="R2335" s="8">
        <f t="shared" si="365"/>
        <v>42.5</v>
      </c>
      <c r="S2335" s="8">
        <f t="shared" si="366"/>
        <v>57.5</v>
      </c>
      <c r="T2335" s="8">
        <f t="shared" si="367"/>
        <v>37.5</v>
      </c>
      <c r="U2335" s="7">
        <f t="shared" si="368"/>
        <v>40.833333333333336</v>
      </c>
      <c r="V2335" s="7">
        <f t="shared" si="369"/>
        <v>40</v>
      </c>
    </row>
    <row r="2336" spans="1:22" ht="13.5" x14ac:dyDescent="0.25">
      <c r="A2336" s="3">
        <f>RSI!A2336</f>
        <v>45705</v>
      </c>
      <c r="B2336" s="2">
        <f>RSI!B2336</f>
        <v>15.888199999999999</v>
      </c>
      <c r="C2336" s="2">
        <f>RSI!I2336</f>
        <v>65.717514810783968</v>
      </c>
      <c r="D2336" s="2">
        <f>MACD!E2336</f>
        <v>-7.971718471519651E-2</v>
      </c>
      <c r="E2336" s="2">
        <f>MACD!F2336</f>
        <v>-0.17430290047813116</v>
      </c>
      <c r="F2336" s="2">
        <f>'Moving Avg'!D2336</f>
        <v>16.0564</v>
      </c>
      <c r="G2336" s="2">
        <f>'Moving Avg'!F2336</f>
        <v>15.791000000000002</v>
      </c>
      <c r="H2336" s="2">
        <f>'Moving Avg'!G2336</f>
        <v>14.806868000000001</v>
      </c>
      <c r="I2336" s="2">
        <f>'Moving Avg'!H2336</f>
        <v>13.701362499999998</v>
      </c>
      <c r="J2336" s="5" t="str">
        <f>OBV!F2336</f>
        <v>BEARISH</v>
      </c>
      <c r="K2336" s="5" t="str">
        <f>OBV!G2336</f>
        <v>NEUTRAL</v>
      </c>
      <c r="L2336" s="5" t="str">
        <f>OBV!H2336</f>
        <v>NEUTRAL</v>
      </c>
      <c r="M2336" s="7">
        <f t="shared" si="360"/>
        <v>25</v>
      </c>
      <c r="N2336" s="7">
        <f t="shared" si="361"/>
        <v>0</v>
      </c>
      <c r="O2336" s="7">
        <f t="shared" si="362"/>
        <v>50</v>
      </c>
      <c r="P2336" s="7">
        <f t="shared" si="363"/>
        <v>16.5</v>
      </c>
      <c r="Q2336" s="8">
        <f t="shared" si="364"/>
        <v>18.725000000000001</v>
      </c>
      <c r="R2336" s="8">
        <f t="shared" si="365"/>
        <v>26.625</v>
      </c>
      <c r="S2336" s="8">
        <f t="shared" si="366"/>
        <v>23.675000000000001</v>
      </c>
      <c r="T2336" s="8">
        <f t="shared" si="367"/>
        <v>22.875</v>
      </c>
      <c r="U2336" s="7">
        <f t="shared" si="368"/>
        <v>23.008333333333336</v>
      </c>
      <c r="V2336" s="7">
        <f t="shared" si="369"/>
        <v>22.975000000000001</v>
      </c>
    </row>
    <row r="2337" spans="1:22" ht="13.5" x14ac:dyDescent="0.25">
      <c r="A2337" s="3">
        <f>RSI!A2337</f>
        <v>45706</v>
      </c>
      <c r="B2337" s="2">
        <f>RSI!B2337</f>
        <v>15.888199999999999</v>
      </c>
      <c r="C2337" s="2">
        <f>RSI!I2337</f>
        <v>65.717514810783968</v>
      </c>
      <c r="D2337" s="2">
        <f>MACD!E2337</f>
        <v>-6.5896989785251492E-2</v>
      </c>
      <c r="E2337" s="2">
        <f>MACD!F2337</f>
        <v>-0.15262171833955523</v>
      </c>
      <c r="F2337" s="2">
        <f>'Moving Avg'!D2337</f>
        <v>16.019020000000001</v>
      </c>
      <c r="G2337" s="2">
        <f>'Moving Avg'!F2337</f>
        <v>15.814364999999999</v>
      </c>
      <c r="H2337" s="2">
        <f>'Moving Avg'!G2337</f>
        <v>14.849860000000001</v>
      </c>
      <c r="I2337" s="2">
        <f>'Moving Avg'!H2337</f>
        <v>13.717152999999996</v>
      </c>
      <c r="J2337" s="5" t="str">
        <f>OBV!F2337</f>
        <v>BEARISH</v>
      </c>
      <c r="K2337" s="5" t="str">
        <f>OBV!G2337</f>
        <v>WEAK</v>
      </c>
      <c r="L2337" s="5" t="str">
        <f>OBV!H2337</f>
        <v>CONFIRMED BEARISH</v>
      </c>
      <c r="M2337" s="7">
        <f t="shared" si="360"/>
        <v>25</v>
      </c>
      <c r="N2337" s="7">
        <f t="shared" si="361"/>
        <v>0</v>
      </c>
      <c r="O2337" s="7">
        <f t="shared" si="362"/>
        <v>50</v>
      </c>
      <c r="P2337" s="7">
        <f t="shared" si="363"/>
        <v>0</v>
      </c>
      <c r="Q2337" s="8">
        <f t="shared" si="364"/>
        <v>16.25</v>
      </c>
      <c r="R2337" s="8">
        <f t="shared" si="365"/>
        <v>22.5</v>
      </c>
      <c r="S2337" s="8">
        <f t="shared" si="366"/>
        <v>16.25</v>
      </c>
      <c r="T2337" s="8">
        <f t="shared" si="367"/>
        <v>18.75</v>
      </c>
      <c r="U2337" s="7">
        <f t="shared" si="368"/>
        <v>18.333333333333332</v>
      </c>
      <c r="V2337" s="7">
        <f t="shared" si="369"/>
        <v>18.4375</v>
      </c>
    </row>
    <row r="2338" spans="1:22" ht="13.5" x14ac:dyDescent="0.25">
      <c r="A2338" s="3">
        <f>RSI!A2338</f>
        <v>45707</v>
      </c>
      <c r="B2338" s="2">
        <f>RSI!B2338</f>
        <v>15.8415</v>
      </c>
      <c r="C2338" s="2">
        <f>RSI!I2338</f>
        <v>63.250061017308276</v>
      </c>
      <c r="D2338" s="2">
        <f>MACD!E2338</f>
        <v>-3.861966338959455E-2</v>
      </c>
      <c r="E2338" s="2">
        <f>MACD!F2338</f>
        <v>-0.1298213073495631</v>
      </c>
      <c r="F2338" s="2">
        <f>'Moving Avg'!D2338</f>
        <v>15.972299999999999</v>
      </c>
      <c r="G2338" s="2">
        <f>'Moving Avg'!F2338</f>
        <v>15.821845</v>
      </c>
      <c r="H2338" s="2">
        <f>'Moving Avg'!G2338</f>
        <v>14.887618</v>
      </c>
      <c r="I2338" s="2">
        <f>'Moving Avg'!H2338</f>
        <v>13.732709999999997</v>
      </c>
      <c r="J2338" s="5" t="str">
        <f>OBV!F2338</f>
        <v>BEARISH</v>
      </c>
      <c r="K2338" s="5" t="str">
        <f>OBV!G2338</f>
        <v>WEAK</v>
      </c>
      <c r="L2338" s="5" t="str">
        <f>OBV!H2338</f>
        <v>CONFIRMED BEARISH</v>
      </c>
      <c r="M2338" s="7">
        <f t="shared" si="360"/>
        <v>25</v>
      </c>
      <c r="N2338" s="7">
        <f t="shared" si="361"/>
        <v>0</v>
      </c>
      <c r="O2338" s="7">
        <f t="shared" si="362"/>
        <v>50</v>
      </c>
      <c r="P2338" s="7">
        <f t="shared" si="363"/>
        <v>0</v>
      </c>
      <c r="Q2338" s="8">
        <f t="shared" si="364"/>
        <v>16.25</v>
      </c>
      <c r="R2338" s="8">
        <f t="shared" si="365"/>
        <v>22.5</v>
      </c>
      <c r="S2338" s="8">
        <f t="shared" si="366"/>
        <v>16.25</v>
      </c>
      <c r="T2338" s="8">
        <f t="shared" si="367"/>
        <v>18.75</v>
      </c>
      <c r="U2338" s="7">
        <f t="shared" si="368"/>
        <v>18.333333333333332</v>
      </c>
      <c r="V2338" s="7">
        <f t="shared" si="369"/>
        <v>18.4375</v>
      </c>
    </row>
    <row r="2339" spans="1:22" ht="13.5" x14ac:dyDescent="0.25">
      <c r="A2339" s="3">
        <f>RSI!A2339</f>
        <v>45708</v>
      </c>
      <c r="B2339" s="2">
        <f>RSI!B2339</f>
        <v>15.888199999999999</v>
      </c>
      <c r="C2339" s="2">
        <f>RSI!I2339</f>
        <v>64.678278807657492</v>
      </c>
      <c r="D2339" s="2">
        <f>MACD!E2339</f>
        <v>-6.4164058045115269E-3</v>
      </c>
      <c r="E2339" s="2">
        <f>MACD!F2339</f>
        <v>-0.10514032704055279</v>
      </c>
      <c r="F2339" s="2">
        <f>'Moving Avg'!D2339</f>
        <v>15.92558</v>
      </c>
      <c r="G2339" s="2">
        <f>'Moving Avg'!F2339</f>
        <v>15.831189999999998</v>
      </c>
      <c r="H2339" s="2">
        <f>'Moving Avg'!G2339</f>
        <v>14.92145</v>
      </c>
      <c r="I2339" s="2">
        <f>'Moving Avg'!H2339</f>
        <v>13.748500499999999</v>
      </c>
      <c r="J2339" s="5" t="str">
        <f>OBV!F2339</f>
        <v>BEARISH</v>
      </c>
      <c r="K2339" s="5" t="str">
        <f>OBV!G2339</f>
        <v>WEAK</v>
      </c>
      <c r="L2339" s="5" t="str">
        <f>OBV!H2339</f>
        <v>CONFIRMED BEARISH</v>
      </c>
      <c r="M2339" s="7">
        <f t="shared" si="360"/>
        <v>25</v>
      </c>
      <c r="N2339" s="7">
        <f t="shared" si="361"/>
        <v>0</v>
      </c>
      <c r="O2339" s="7">
        <f t="shared" si="362"/>
        <v>50</v>
      </c>
      <c r="P2339" s="7">
        <f t="shared" si="363"/>
        <v>0</v>
      </c>
      <c r="Q2339" s="8">
        <f t="shared" si="364"/>
        <v>16.25</v>
      </c>
      <c r="R2339" s="8">
        <f t="shared" si="365"/>
        <v>22.5</v>
      </c>
      <c r="S2339" s="8">
        <f t="shared" si="366"/>
        <v>16.25</v>
      </c>
      <c r="T2339" s="8">
        <f t="shared" si="367"/>
        <v>18.75</v>
      </c>
      <c r="U2339" s="7">
        <f t="shared" si="368"/>
        <v>18.333333333333332</v>
      </c>
      <c r="V2339" s="7">
        <f t="shared" si="369"/>
        <v>18.4375</v>
      </c>
    </row>
    <row r="2340" spans="1:22" ht="13.5" x14ac:dyDescent="0.25">
      <c r="A2340" s="3">
        <f>RSI!A2340</f>
        <v>45709</v>
      </c>
      <c r="B2340" s="2">
        <f>RSI!B2340</f>
        <v>15.888199999999999</v>
      </c>
      <c r="C2340" s="2">
        <f>RSI!I2340</f>
        <v>64.678278807657492</v>
      </c>
      <c r="D2340" s="2">
        <f>MACD!E2340</f>
        <v>1.1702572711486781E-2</v>
      </c>
      <c r="E2340" s="2">
        <f>MACD!F2340</f>
        <v>-8.177174709014487E-2</v>
      </c>
      <c r="F2340" s="2">
        <f>'Moving Avg'!D2340</f>
        <v>15.87886</v>
      </c>
      <c r="G2340" s="2">
        <f>'Moving Avg'!F2340</f>
        <v>15.840534999999999</v>
      </c>
      <c r="H2340" s="2">
        <f>'Moving Avg'!G2340</f>
        <v>14.95547</v>
      </c>
      <c r="I2340" s="2">
        <f>'Moving Avg'!H2340</f>
        <v>13.764290999999997</v>
      </c>
      <c r="J2340" s="5" t="str">
        <f>OBV!F2340</f>
        <v>BEARISH</v>
      </c>
      <c r="K2340" s="5" t="str">
        <f>OBV!G2340</f>
        <v>WEAK</v>
      </c>
      <c r="L2340" s="5" t="str">
        <f>OBV!H2340</f>
        <v>CONFIRMED BEARISH</v>
      </c>
      <c r="M2340" s="7">
        <f t="shared" si="360"/>
        <v>25</v>
      </c>
      <c r="N2340" s="7">
        <f t="shared" si="361"/>
        <v>0</v>
      </c>
      <c r="O2340" s="7">
        <f t="shared" si="362"/>
        <v>50</v>
      </c>
      <c r="P2340" s="7">
        <f t="shared" si="363"/>
        <v>0</v>
      </c>
      <c r="Q2340" s="8">
        <f t="shared" si="364"/>
        <v>16.25</v>
      </c>
      <c r="R2340" s="8">
        <f t="shared" si="365"/>
        <v>22.5</v>
      </c>
      <c r="S2340" s="8">
        <f t="shared" si="366"/>
        <v>16.25</v>
      </c>
      <c r="T2340" s="8">
        <f t="shared" si="367"/>
        <v>18.75</v>
      </c>
      <c r="U2340" s="7">
        <f t="shared" si="368"/>
        <v>18.333333333333332</v>
      </c>
      <c r="V2340" s="7">
        <f t="shared" si="369"/>
        <v>18.4375</v>
      </c>
    </row>
    <row r="2341" spans="1:22" ht="13.5" x14ac:dyDescent="0.25">
      <c r="A2341" s="3">
        <f>RSI!A2341</f>
        <v>45712</v>
      </c>
      <c r="B2341" s="2">
        <f>RSI!B2341</f>
        <v>15.9817</v>
      </c>
      <c r="C2341" s="2">
        <f>RSI!I2341</f>
        <v>67.601902182670216</v>
      </c>
      <c r="D2341" s="2">
        <f>MACD!E2341</f>
        <v>2.549148667460166E-2</v>
      </c>
      <c r="E2341" s="2">
        <f>MACD!F2341</f>
        <v>-6.0319100337195564E-2</v>
      </c>
      <c r="F2341" s="2">
        <f>'Moving Avg'!D2341</f>
        <v>15.897559999999999</v>
      </c>
      <c r="G2341" s="2">
        <f>'Moving Avg'!F2341</f>
        <v>15.854555</v>
      </c>
      <c r="H2341" s="2">
        <f>'Moving Avg'!G2341</f>
        <v>14.996594</v>
      </c>
      <c r="I2341" s="2">
        <f>'Moving Avg'!H2341</f>
        <v>13.780761499999997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25</v>
      </c>
      <c r="N2341" s="7">
        <f t="shared" si="361"/>
        <v>0</v>
      </c>
      <c r="O2341" s="7">
        <f t="shared" si="362"/>
        <v>50</v>
      </c>
      <c r="P2341" s="7">
        <f t="shared" si="363"/>
        <v>83.5</v>
      </c>
      <c r="Q2341" s="8">
        <f t="shared" si="364"/>
        <v>28.774999999999999</v>
      </c>
      <c r="R2341" s="8">
        <f t="shared" si="365"/>
        <v>43.375</v>
      </c>
      <c r="S2341" s="8">
        <f t="shared" si="366"/>
        <v>53.825000000000003</v>
      </c>
      <c r="T2341" s="8">
        <f t="shared" si="367"/>
        <v>39.625</v>
      </c>
      <c r="U2341" s="7">
        <f t="shared" si="368"/>
        <v>41.991666666666667</v>
      </c>
      <c r="V2341" s="7">
        <f t="shared" si="369"/>
        <v>41.400000000000006</v>
      </c>
    </row>
    <row r="2342" spans="1:22" ht="13.5" x14ac:dyDescent="0.25">
      <c r="A2342" s="3">
        <f>RSI!A2342</f>
        <v>45713</v>
      </c>
      <c r="B2342" s="2">
        <f>RSI!B2342</f>
        <v>15.8508</v>
      </c>
      <c r="C2342" s="2">
        <f>RSI!I2342</f>
        <v>60.101606771828905</v>
      </c>
      <c r="D2342" s="2">
        <f>MACD!E2342</f>
        <v>7.3388880957104163E-2</v>
      </c>
      <c r="E2342" s="2">
        <f>MACD!F2342</f>
        <v>-3.3577504078335617E-2</v>
      </c>
      <c r="F2342" s="2">
        <f>'Moving Avg'!D2342</f>
        <v>15.890080000000001</v>
      </c>
      <c r="G2342" s="2">
        <f>'Moving Avg'!F2342</f>
        <v>15.862029999999999</v>
      </c>
      <c r="H2342" s="2">
        <f>'Moving Avg'!G2342</f>
        <v>15.030052000000003</v>
      </c>
      <c r="I2342" s="2">
        <f>'Moving Avg'!H2342</f>
        <v>13.796407499999997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  <c r="M2342" s="7">
        <f t="shared" si="360"/>
        <v>25</v>
      </c>
      <c r="N2342" s="7">
        <f t="shared" si="361"/>
        <v>0</v>
      </c>
      <c r="O2342" s="7">
        <f t="shared" si="362"/>
        <v>50</v>
      </c>
      <c r="P2342" s="7">
        <f t="shared" si="363"/>
        <v>66.5</v>
      </c>
      <c r="Q2342" s="8">
        <f t="shared" si="364"/>
        <v>26.225000000000001</v>
      </c>
      <c r="R2342" s="8">
        <f t="shared" si="365"/>
        <v>39.125</v>
      </c>
      <c r="S2342" s="8">
        <f t="shared" si="366"/>
        <v>46.174999999999997</v>
      </c>
      <c r="T2342" s="8">
        <f t="shared" si="367"/>
        <v>35.375</v>
      </c>
      <c r="U2342" s="7">
        <f t="shared" si="368"/>
        <v>37.174999999999997</v>
      </c>
      <c r="V2342" s="7">
        <f t="shared" si="369"/>
        <v>36.724999999999994</v>
      </c>
    </row>
    <row r="2343" spans="1:22" ht="13.5" x14ac:dyDescent="0.25">
      <c r="A2343" s="3">
        <f>RSI!A2343</f>
        <v>45714</v>
      </c>
      <c r="B2343" s="2">
        <f>RSI!B2343</f>
        <v>16.168600000000001</v>
      </c>
      <c r="C2343" s="2">
        <f>RSI!I2343</f>
        <v>69.072940498420081</v>
      </c>
      <c r="D2343" s="2">
        <f>MACD!E2343</f>
        <v>8.909437356069283E-2</v>
      </c>
      <c r="E2343" s="2">
        <f>MACD!F2343</f>
        <v>-9.0431285505299282E-3</v>
      </c>
      <c r="F2343" s="2">
        <f>'Moving Avg'!D2343</f>
        <v>15.955500000000001</v>
      </c>
      <c r="G2343" s="2">
        <f>'Moving Avg'!F2343</f>
        <v>15.892405000000002</v>
      </c>
      <c r="H2343" s="2">
        <f>'Moving Avg'!G2343</f>
        <v>15.073044000000003</v>
      </c>
      <c r="I2343" s="2">
        <f>'Moving Avg'!H2343</f>
        <v>13.813599999999997</v>
      </c>
      <c r="J2343" s="5" t="str">
        <f>OBV!F2343</f>
        <v>BULLISH</v>
      </c>
      <c r="K2343" s="5" t="str">
        <f>OBV!G2343</f>
        <v>STRONG</v>
      </c>
      <c r="L2343" s="5" t="str">
        <f>OBV!H2343</f>
        <v>CONFIRMED BULLISH</v>
      </c>
      <c r="M2343" s="7">
        <f t="shared" si="360"/>
        <v>25</v>
      </c>
      <c r="N2343" s="7">
        <f t="shared" si="361"/>
        <v>0</v>
      </c>
      <c r="O2343" s="7">
        <f t="shared" si="362"/>
        <v>50</v>
      </c>
      <c r="P2343" s="7">
        <f t="shared" si="363"/>
        <v>100</v>
      </c>
      <c r="Q2343" s="8">
        <f t="shared" si="364"/>
        <v>31.25</v>
      </c>
      <c r="R2343" s="8">
        <f t="shared" si="365"/>
        <v>47.5</v>
      </c>
      <c r="S2343" s="8">
        <f t="shared" si="366"/>
        <v>61.25</v>
      </c>
      <c r="T2343" s="8">
        <f t="shared" si="367"/>
        <v>43.75</v>
      </c>
      <c r="U2343" s="7">
        <f t="shared" si="368"/>
        <v>46.666666666666664</v>
      </c>
      <c r="V2343" s="7">
        <f t="shared" si="369"/>
        <v>45.9375</v>
      </c>
    </row>
    <row r="2344" spans="1:22" ht="13.5" x14ac:dyDescent="0.25">
      <c r="A2344" s="3">
        <f>RSI!A2344</f>
        <v>45715</v>
      </c>
      <c r="B2344" s="2">
        <f>RSI!B2344</f>
        <v>16.159199999999998</v>
      </c>
      <c r="C2344" s="2">
        <f>RSI!I2344</f>
        <v>68.581728825184385</v>
      </c>
      <c r="D2344" s="2">
        <f>MACD!E2344</f>
        <v>0.1071993108021303</v>
      </c>
      <c r="E2344" s="2">
        <f>MACD!F2344</f>
        <v>1.4205359320002119E-2</v>
      </c>
      <c r="F2344" s="2">
        <f>'Moving Avg'!D2344</f>
        <v>16.009700000000002</v>
      </c>
      <c r="G2344" s="2">
        <f>'Moving Avg'!F2344</f>
        <v>15.922310000000005</v>
      </c>
      <c r="H2344" s="2">
        <f>'Moving Avg'!G2344</f>
        <v>15.109680000000003</v>
      </c>
      <c r="I2344" s="2">
        <f>'Moving Avg'!H2344</f>
        <v>13.830532499999997</v>
      </c>
      <c r="J2344" s="5" t="str">
        <f>OBV!F2344</f>
        <v>BULLISH</v>
      </c>
      <c r="K2344" s="5" t="str">
        <f>OBV!G2344</f>
        <v>STRONG</v>
      </c>
      <c r="L2344" s="5" t="str">
        <f>OBV!H2344</f>
        <v>CONFIRMED BULLISH</v>
      </c>
      <c r="M2344" s="7">
        <f t="shared" si="360"/>
        <v>25</v>
      </c>
      <c r="N2344" s="7">
        <f t="shared" si="361"/>
        <v>0</v>
      </c>
      <c r="O2344" s="7">
        <f t="shared" si="362"/>
        <v>50</v>
      </c>
      <c r="P2344" s="7">
        <f t="shared" si="363"/>
        <v>100</v>
      </c>
      <c r="Q2344" s="8">
        <f t="shared" si="364"/>
        <v>31.25</v>
      </c>
      <c r="R2344" s="8">
        <f t="shared" si="365"/>
        <v>47.5</v>
      </c>
      <c r="S2344" s="8">
        <f t="shared" si="366"/>
        <v>61.25</v>
      </c>
      <c r="T2344" s="8">
        <f t="shared" si="367"/>
        <v>43.75</v>
      </c>
      <c r="U2344" s="7">
        <f t="shared" si="368"/>
        <v>46.666666666666664</v>
      </c>
      <c r="V2344" s="7">
        <f t="shared" si="369"/>
        <v>45.9375</v>
      </c>
    </row>
    <row r="2345" spans="1:22" ht="13.5" x14ac:dyDescent="0.25">
      <c r="A2345" s="3">
        <f>RSI!A2345</f>
        <v>45716</v>
      </c>
      <c r="B2345" s="2">
        <f>RSI!B2345</f>
        <v>16.028400000000001</v>
      </c>
      <c r="C2345" s="2">
        <f>RSI!I2345</f>
        <v>61.976988082885214</v>
      </c>
      <c r="D2345" s="2">
        <f>MACD!E2345</f>
        <v>0.12942512418727858</v>
      </c>
      <c r="E2345" s="2">
        <f>MACD!F2345</f>
        <v>3.7249312293457418E-2</v>
      </c>
      <c r="F2345" s="2">
        <f>'Moving Avg'!D2345</f>
        <v>16.037740000000003</v>
      </c>
      <c r="G2345" s="2">
        <f>'Moving Avg'!F2345</f>
        <v>15.945675000000003</v>
      </c>
      <c r="H2345" s="2">
        <f>'Moving Avg'!G2345</f>
        <v>15.146130000000001</v>
      </c>
      <c r="I2345" s="2">
        <f>'Moving Avg'!H2345</f>
        <v>13.845533499999997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25</v>
      </c>
      <c r="N2345" s="7">
        <f t="shared" si="361"/>
        <v>0</v>
      </c>
      <c r="O2345" s="7">
        <f t="shared" si="362"/>
        <v>50</v>
      </c>
      <c r="P2345" s="7">
        <f t="shared" si="363"/>
        <v>83.5</v>
      </c>
      <c r="Q2345" s="8">
        <f t="shared" si="364"/>
        <v>28.774999999999999</v>
      </c>
      <c r="R2345" s="8">
        <f t="shared" si="365"/>
        <v>43.375</v>
      </c>
      <c r="S2345" s="8">
        <f t="shared" si="366"/>
        <v>53.825000000000003</v>
      </c>
      <c r="T2345" s="8">
        <f t="shared" si="367"/>
        <v>39.625</v>
      </c>
      <c r="U2345" s="7">
        <f t="shared" si="368"/>
        <v>41.991666666666667</v>
      </c>
      <c r="V2345" s="7">
        <f t="shared" si="369"/>
        <v>41.400000000000006</v>
      </c>
    </row>
    <row r="2346" spans="1:22" ht="13.5" x14ac:dyDescent="0.25">
      <c r="A2346" s="3">
        <f>RSI!A2346</f>
        <v>45719</v>
      </c>
      <c r="B2346" s="2">
        <f>RSI!B2346</f>
        <v>16.215299999999999</v>
      </c>
      <c r="C2346" s="2">
        <f>RSI!I2346</f>
        <v>66.884534845552935</v>
      </c>
      <c r="D2346" s="2">
        <f>MACD!E2346</f>
        <v>9.6645062033907436E-2</v>
      </c>
      <c r="E2346" s="2">
        <f>MACD!F2346</f>
        <v>4.9128462241547426E-2</v>
      </c>
      <c r="F2346" s="2">
        <f>'Moving Avg'!D2346</f>
        <v>16.08446</v>
      </c>
      <c r="G2346" s="2">
        <f>'Moving Avg'!F2346</f>
        <v>15.965300000000003</v>
      </c>
      <c r="H2346" s="2">
        <f>'Moving Avg'!G2346</f>
        <v>15.189122000000003</v>
      </c>
      <c r="I2346" s="2">
        <f>'Moving Avg'!H2346</f>
        <v>13.861511999999996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0</v>
      </c>
      <c r="O2346" s="7">
        <f t="shared" si="362"/>
        <v>50</v>
      </c>
      <c r="P2346" s="7">
        <f t="shared" si="363"/>
        <v>83.5</v>
      </c>
      <c r="Q2346" s="8">
        <f t="shared" si="364"/>
        <v>28.774999999999999</v>
      </c>
      <c r="R2346" s="8">
        <f t="shared" si="365"/>
        <v>43.375</v>
      </c>
      <c r="S2346" s="8">
        <f t="shared" si="366"/>
        <v>53.825000000000003</v>
      </c>
      <c r="T2346" s="8">
        <f t="shared" si="367"/>
        <v>39.625</v>
      </c>
      <c r="U2346" s="7">
        <f t="shared" si="368"/>
        <v>41.991666666666667</v>
      </c>
      <c r="V2346" s="7">
        <f t="shared" si="369"/>
        <v>41.400000000000006</v>
      </c>
    </row>
    <row r="2347" spans="1:22" ht="13.5" x14ac:dyDescent="0.25">
      <c r="A2347" s="3">
        <f>RSI!A2347</f>
        <v>45720</v>
      </c>
      <c r="B2347" s="2">
        <f>RSI!B2347</f>
        <v>16.215299999999999</v>
      </c>
      <c r="C2347" s="2">
        <f>RSI!I2347</f>
        <v>66.884534845552935</v>
      </c>
      <c r="D2347" s="2">
        <f>MACD!E2347</f>
        <v>6.613367359996758E-2</v>
      </c>
      <c r="E2347" s="2">
        <f>MACD!F2347</f>
        <v>5.2529504513231462E-2</v>
      </c>
      <c r="F2347" s="2">
        <f>'Moving Avg'!D2347</f>
        <v>16.157360000000001</v>
      </c>
      <c r="G2347" s="2">
        <f>'Moving Avg'!F2347</f>
        <v>15.991</v>
      </c>
      <c r="H2347" s="2">
        <f>'Moving Avg'!G2347</f>
        <v>15.231177999999998</v>
      </c>
      <c r="I2347" s="2">
        <f>'Moving Avg'!H2347</f>
        <v>13.878724999999996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  <c r="M2347" s="7">
        <f t="shared" si="360"/>
        <v>25</v>
      </c>
      <c r="N2347" s="7">
        <f t="shared" si="361"/>
        <v>0</v>
      </c>
      <c r="O2347" s="7">
        <f t="shared" si="362"/>
        <v>50</v>
      </c>
      <c r="P2347" s="7">
        <f t="shared" si="363"/>
        <v>83.5</v>
      </c>
      <c r="Q2347" s="8">
        <f t="shared" si="364"/>
        <v>28.774999999999999</v>
      </c>
      <c r="R2347" s="8">
        <f t="shared" si="365"/>
        <v>43.375</v>
      </c>
      <c r="S2347" s="8">
        <f t="shared" si="366"/>
        <v>53.825000000000003</v>
      </c>
      <c r="T2347" s="8">
        <f t="shared" si="367"/>
        <v>39.625</v>
      </c>
      <c r="U2347" s="7">
        <f t="shared" si="368"/>
        <v>41.991666666666667</v>
      </c>
      <c r="V2347" s="7">
        <f t="shared" si="369"/>
        <v>41.400000000000006</v>
      </c>
    </row>
    <row r="2348" spans="1:22" ht="13.5" x14ac:dyDescent="0.25">
      <c r="A2348" s="3">
        <f>RSI!A2348</f>
        <v>45721</v>
      </c>
      <c r="B2348" s="2">
        <f>RSI!B2348</f>
        <v>16.215299999999999</v>
      </c>
      <c r="C2348" s="2">
        <f>RSI!I2348</f>
        <v>66.884534845552921</v>
      </c>
      <c r="D2348" s="2">
        <f>MACD!E2348</f>
        <v>3.0562828831495636E-2</v>
      </c>
      <c r="E2348" s="2">
        <f>MACD!F2348</f>
        <v>4.8136169376884301E-2</v>
      </c>
      <c r="F2348" s="2">
        <f>'Moving Avg'!D2348</f>
        <v>16.166699999999999</v>
      </c>
      <c r="G2348" s="2">
        <f>'Moving Avg'!F2348</f>
        <v>16.012030000000003</v>
      </c>
      <c r="H2348" s="2">
        <f>'Moving Avg'!G2348</f>
        <v>15.2723</v>
      </c>
      <c r="I2348" s="2">
        <f>'Moving Avg'!H2348</f>
        <v>13.894873499999994</v>
      </c>
      <c r="J2348" s="5" t="str">
        <f>OBV!F2348</f>
        <v>BEARISH</v>
      </c>
      <c r="K2348" s="5" t="str">
        <f>OBV!G2348</f>
        <v>NEUTRAL</v>
      </c>
      <c r="L2348" s="5" t="str">
        <f>OBV!H2348</f>
        <v>BEARISH DIVERGENCE</v>
      </c>
      <c r="M2348" s="7">
        <f t="shared" si="360"/>
        <v>25</v>
      </c>
      <c r="N2348" s="7">
        <f t="shared" si="361"/>
        <v>45</v>
      </c>
      <c r="O2348" s="7">
        <f t="shared" si="362"/>
        <v>50</v>
      </c>
      <c r="P2348" s="7">
        <f t="shared" si="363"/>
        <v>16.5</v>
      </c>
      <c r="Q2348" s="8">
        <f t="shared" si="364"/>
        <v>34.475000000000001</v>
      </c>
      <c r="R2348" s="8">
        <f t="shared" si="365"/>
        <v>35.625</v>
      </c>
      <c r="S2348" s="8">
        <f t="shared" si="366"/>
        <v>30.425000000000001</v>
      </c>
      <c r="T2348" s="8">
        <f t="shared" si="367"/>
        <v>34.125</v>
      </c>
      <c r="U2348" s="7">
        <f t="shared" si="368"/>
        <v>33.508333333333333</v>
      </c>
      <c r="V2348" s="7">
        <f t="shared" si="369"/>
        <v>33.662499999999994</v>
      </c>
    </row>
    <row r="2349" spans="1:22" ht="13.5" x14ac:dyDescent="0.25">
      <c r="A2349" s="3">
        <f>RSI!A2349</f>
        <v>45722</v>
      </c>
      <c r="B2349" s="2">
        <f>RSI!B2349</f>
        <v>16.215299999999999</v>
      </c>
      <c r="C2349" s="2">
        <f>RSI!I2349</f>
        <v>66.884534845552921</v>
      </c>
      <c r="D2349" s="2">
        <f>MACD!E2349</f>
        <v>5.2704253367501508E-3</v>
      </c>
      <c r="E2349" s="2">
        <f>MACD!F2349</f>
        <v>3.9563020568857472E-2</v>
      </c>
      <c r="F2349" s="2">
        <f>'Moving Avg'!D2349</f>
        <v>16.17792</v>
      </c>
      <c r="G2349" s="2">
        <f>'Moving Avg'!F2349</f>
        <v>16.028385000000004</v>
      </c>
      <c r="H2349" s="2">
        <f>'Moving Avg'!G2349</f>
        <v>15.316225999999999</v>
      </c>
      <c r="I2349" s="2">
        <f>'Moving Avg'!H2349</f>
        <v>13.911447999999993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  <c r="M2349" s="7">
        <f t="shared" si="360"/>
        <v>25</v>
      </c>
      <c r="N2349" s="7">
        <f t="shared" si="361"/>
        <v>100</v>
      </c>
      <c r="O2349" s="7">
        <f t="shared" si="362"/>
        <v>50</v>
      </c>
      <c r="P2349" s="7">
        <f t="shared" si="363"/>
        <v>16.5</v>
      </c>
      <c r="Q2349" s="8">
        <f t="shared" si="364"/>
        <v>53.725000000000001</v>
      </c>
      <c r="R2349" s="8">
        <f t="shared" si="365"/>
        <v>46.625</v>
      </c>
      <c r="S2349" s="8">
        <f t="shared" si="366"/>
        <v>38.674999999999997</v>
      </c>
      <c r="T2349" s="8">
        <f t="shared" si="367"/>
        <v>47.875</v>
      </c>
      <c r="U2349" s="7">
        <f t="shared" si="368"/>
        <v>46.341666666666661</v>
      </c>
      <c r="V2349" s="7">
        <f t="shared" si="369"/>
        <v>46.724999999999994</v>
      </c>
    </row>
    <row r="2350" spans="1:22" ht="13.5" x14ac:dyDescent="0.25">
      <c r="A2350" s="3">
        <f>RSI!A2350</f>
        <v>45723</v>
      </c>
      <c r="B2350" s="2">
        <f>RSI!B2350</f>
        <v>16.215299999999999</v>
      </c>
      <c r="C2350" s="2">
        <f>RSI!I2350</f>
        <v>66.884534845552921</v>
      </c>
      <c r="D2350" s="2">
        <f>MACD!E2350</f>
        <v>-1.8333257462115782E-2</v>
      </c>
      <c r="E2350" s="2">
        <f>MACD!F2350</f>
        <v>2.7983764962662819E-2</v>
      </c>
      <c r="F2350" s="2">
        <f>'Moving Avg'!D2350</f>
        <v>16.215299999999999</v>
      </c>
      <c r="G2350" s="2">
        <f>'Moving Avg'!F2350</f>
        <v>16.047075000000003</v>
      </c>
      <c r="H2350" s="2">
        <f>'Moving Avg'!G2350</f>
        <v>15.363889999999996</v>
      </c>
      <c r="I2350" s="2">
        <f>'Moving Avg'!H2350</f>
        <v>13.928234999999994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100</v>
      </c>
      <c r="O2350" s="7">
        <f t="shared" si="362"/>
        <v>50</v>
      </c>
      <c r="P2350" s="7">
        <f t="shared" si="363"/>
        <v>83.5</v>
      </c>
      <c r="Q2350" s="8">
        <f t="shared" si="364"/>
        <v>63.774999999999999</v>
      </c>
      <c r="R2350" s="8">
        <f t="shared" si="365"/>
        <v>63.375</v>
      </c>
      <c r="S2350" s="8">
        <f t="shared" si="366"/>
        <v>68.825000000000003</v>
      </c>
      <c r="T2350" s="8">
        <f t="shared" si="367"/>
        <v>64.625</v>
      </c>
      <c r="U2350" s="7">
        <f t="shared" si="368"/>
        <v>65.325000000000003</v>
      </c>
      <c r="V2350" s="7">
        <f t="shared" si="369"/>
        <v>65.150000000000006</v>
      </c>
    </row>
    <row r="2351" spans="1:22" ht="13.5" x14ac:dyDescent="0.25">
      <c r="A2351" s="3">
        <f>RSI!A2351</f>
        <v>45726</v>
      </c>
      <c r="B2351" s="2">
        <f>RSI!B2351</f>
        <v>16.215299999999999</v>
      </c>
      <c r="C2351" s="2">
        <f>RSI!I2351</f>
        <v>66.884534845552921</v>
      </c>
      <c r="D2351" s="2">
        <f>MACD!E2351</f>
        <v>-2.5960265267926275E-2</v>
      </c>
      <c r="E2351" s="2">
        <f>MACD!F2351</f>
        <v>1.7194958916544999E-2</v>
      </c>
      <c r="F2351" s="2">
        <f>'Moving Avg'!D2351</f>
        <v>16.215299999999999</v>
      </c>
      <c r="G2351" s="2">
        <f>'Moving Avg'!F2351</f>
        <v>16.063430000000004</v>
      </c>
      <c r="H2351" s="2">
        <f>'Moving Avg'!G2351</f>
        <v>15.407815999999995</v>
      </c>
      <c r="I2351" s="2">
        <f>'Moving Avg'!H2351</f>
        <v>13.944596499999991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100</v>
      </c>
      <c r="O2351" s="7">
        <f t="shared" si="362"/>
        <v>50</v>
      </c>
      <c r="P2351" s="7">
        <f t="shared" si="363"/>
        <v>33</v>
      </c>
      <c r="Q2351" s="8">
        <f t="shared" si="364"/>
        <v>56.2</v>
      </c>
      <c r="R2351" s="8">
        <f t="shared" si="365"/>
        <v>50.75</v>
      </c>
      <c r="S2351" s="8">
        <f t="shared" si="366"/>
        <v>46.1</v>
      </c>
      <c r="T2351" s="8">
        <f t="shared" si="367"/>
        <v>52</v>
      </c>
      <c r="U2351" s="7">
        <f t="shared" si="368"/>
        <v>51.016666666666673</v>
      </c>
      <c r="V2351" s="7">
        <f t="shared" si="369"/>
        <v>51.262500000000003</v>
      </c>
    </row>
    <row r="2352" spans="1:22" ht="13.5" x14ac:dyDescent="0.25">
      <c r="A2352" s="3">
        <f>RSI!A2352</f>
        <v>45727</v>
      </c>
      <c r="B2352" s="2">
        <f>RSI!B2352</f>
        <v>16.215299999999999</v>
      </c>
      <c r="C2352" s="2">
        <f>RSI!I2352</f>
        <v>66.884534845552921</v>
      </c>
      <c r="D2352" s="2">
        <f>MACD!E2352</f>
        <v>-5.4440567505892545E-2</v>
      </c>
      <c r="E2352" s="2">
        <f>MACD!F2352</f>
        <v>2.8678536320574897E-3</v>
      </c>
      <c r="F2352" s="2">
        <f>'Moving Avg'!D2352</f>
        <v>16.215299999999999</v>
      </c>
      <c r="G2352" s="2">
        <f>'Moving Avg'!F2352</f>
        <v>16.070440000000001</v>
      </c>
      <c r="H2352" s="2">
        <f>'Moving Avg'!G2352</f>
        <v>15.450059999999993</v>
      </c>
      <c r="I2352" s="2">
        <f>'Moving Avg'!H2352</f>
        <v>13.960957999999991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  <c r="M2352" s="7">
        <f t="shared" si="360"/>
        <v>25</v>
      </c>
      <c r="N2352" s="7">
        <f t="shared" si="361"/>
        <v>100</v>
      </c>
      <c r="O2352" s="7">
        <f t="shared" si="362"/>
        <v>50</v>
      </c>
      <c r="P2352" s="7">
        <f t="shared" si="363"/>
        <v>33</v>
      </c>
      <c r="Q2352" s="8">
        <f t="shared" si="364"/>
        <v>56.2</v>
      </c>
      <c r="R2352" s="8">
        <f t="shared" si="365"/>
        <v>50.75</v>
      </c>
      <c r="S2352" s="8">
        <f t="shared" si="366"/>
        <v>46.1</v>
      </c>
      <c r="T2352" s="8">
        <f t="shared" si="367"/>
        <v>52</v>
      </c>
      <c r="U2352" s="7">
        <f t="shared" si="368"/>
        <v>51.016666666666673</v>
      </c>
      <c r="V2352" s="7">
        <f t="shared" si="369"/>
        <v>51.262500000000003</v>
      </c>
    </row>
    <row r="2353" spans="1:22" ht="13.5" x14ac:dyDescent="0.25">
      <c r="A2353" s="3">
        <f>RSI!A2353</f>
        <v>45728</v>
      </c>
      <c r="B2353" s="2">
        <f>RSI!B2353</f>
        <v>16.215299999999999</v>
      </c>
      <c r="C2353" s="2">
        <f>RSI!I2353</f>
        <v>66.884534845552921</v>
      </c>
      <c r="D2353" s="2">
        <f>MACD!E2353</f>
        <v>-3.1395327749244473E-2</v>
      </c>
      <c r="E2353" s="2">
        <f>MACD!F2353</f>
        <v>-3.9847826442029038E-3</v>
      </c>
      <c r="F2353" s="2">
        <f>'Moving Avg'!D2353</f>
        <v>16.215299999999999</v>
      </c>
      <c r="G2353" s="2">
        <f>'Moving Avg'!F2353</f>
        <v>16.077450000000006</v>
      </c>
      <c r="H2353" s="2">
        <f>'Moving Avg'!G2353</f>
        <v>15.492489999999997</v>
      </c>
      <c r="I2353" s="2">
        <f>'Moving Avg'!H2353</f>
        <v>13.977106499999991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  <c r="M2353" s="7">
        <f t="shared" si="360"/>
        <v>25</v>
      </c>
      <c r="N2353" s="7">
        <f t="shared" si="361"/>
        <v>100</v>
      </c>
      <c r="O2353" s="7">
        <f t="shared" si="362"/>
        <v>50</v>
      </c>
      <c r="P2353" s="7">
        <f t="shared" si="363"/>
        <v>33</v>
      </c>
      <c r="Q2353" s="8">
        <f t="shared" si="364"/>
        <v>56.2</v>
      </c>
      <c r="R2353" s="8">
        <f t="shared" si="365"/>
        <v>50.75</v>
      </c>
      <c r="S2353" s="8">
        <f t="shared" si="366"/>
        <v>46.1</v>
      </c>
      <c r="T2353" s="8">
        <f t="shared" si="367"/>
        <v>52</v>
      </c>
      <c r="U2353" s="7">
        <f t="shared" si="368"/>
        <v>51.016666666666673</v>
      </c>
      <c r="V2353" s="7">
        <f t="shared" si="369"/>
        <v>51.262500000000003</v>
      </c>
    </row>
    <row r="2354" spans="1:22" ht="13.5" x14ac:dyDescent="0.25">
      <c r="A2354" s="3">
        <f>RSI!A2354</f>
        <v>45729</v>
      </c>
      <c r="B2354" s="2">
        <f>RSI!B2354</f>
        <v>16.224699999999999</v>
      </c>
      <c r="C2354" s="2">
        <f>RSI!I2354</f>
        <v>67.268926718128029</v>
      </c>
      <c r="D2354" s="2">
        <f>MACD!E2354</f>
        <v>-1.565680283735027E-2</v>
      </c>
      <c r="E2354" s="2">
        <f>MACD!F2354</f>
        <v>-6.3191866828323775E-3</v>
      </c>
      <c r="F2354" s="2">
        <f>'Moving Avg'!D2354</f>
        <v>16.217179999999999</v>
      </c>
      <c r="G2354" s="2">
        <f>'Moving Avg'!F2354</f>
        <v>16.082595000000005</v>
      </c>
      <c r="H2354" s="2">
        <f>'Moving Avg'!G2354</f>
        <v>15.534733999999997</v>
      </c>
      <c r="I2354" s="2">
        <f>'Moving Avg'!H2354</f>
        <v>13.993344499999992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25</v>
      </c>
      <c r="N2354" s="7">
        <f t="shared" si="361"/>
        <v>45</v>
      </c>
      <c r="O2354" s="7">
        <f t="shared" si="362"/>
        <v>50</v>
      </c>
      <c r="P2354" s="7">
        <f t="shared" si="363"/>
        <v>83.5</v>
      </c>
      <c r="Q2354" s="8">
        <f t="shared" si="364"/>
        <v>44.524999999999999</v>
      </c>
      <c r="R2354" s="8">
        <f t="shared" si="365"/>
        <v>52.375</v>
      </c>
      <c r="S2354" s="8">
        <f t="shared" si="366"/>
        <v>60.575000000000003</v>
      </c>
      <c r="T2354" s="8">
        <f t="shared" si="367"/>
        <v>50.875</v>
      </c>
      <c r="U2354" s="7">
        <f t="shared" si="368"/>
        <v>52.491666666666674</v>
      </c>
      <c r="V2354" s="7">
        <f t="shared" si="369"/>
        <v>52.087500000000006</v>
      </c>
    </row>
    <row r="2355" spans="1:22" ht="13.5" x14ac:dyDescent="0.25">
      <c r="A2355" s="3">
        <f>RSI!A2355</f>
        <v>45730</v>
      </c>
      <c r="B2355" s="2">
        <f>RSI!B2355</f>
        <v>16.075099999999999</v>
      </c>
      <c r="C2355" s="2">
        <f>RSI!I2355</f>
        <v>56.106793324265077</v>
      </c>
      <c r="D2355" s="2">
        <f>MACD!E2355</f>
        <v>-1.2935658785725224E-2</v>
      </c>
      <c r="E2355" s="2">
        <f>MACD!F2355</f>
        <v>-7.6424811034109469E-3</v>
      </c>
      <c r="F2355" s="2">
        <f>'Moving Avg'!D2355</f>
        <v>16.189139999999998</v>
      </c>
      <c r="G2355" s="2">
        <f>'Moving Avg'!F2355</f>
        <v>16.080260000000003</v>
      </c>
      <c r="H2355" s="2">
        <f>'Moving Avg'!G2355</f>
        <v>15.576789999999994</v>
      </c>
      <c r="I2355" s="2">
        <f>'Moving Avg'!H2355</f>
        <v>14.008834499999988</v>
      </c>
      <c r="J2355" s="5" t="str">
        <f>OBV!F2355</f>
        <v>BULLISH</v>
      </c>
      <c r="K2355" s="5" t="str">
        <f>OBV!G2355</f>
        <v>NEUTRAL</v>
      </c>
      <c r="L2355" s="5" t="str">
        <f>OBV!H2355</f>
        <v>BULLISH DIVERGENCE</v>
      </c>
      <c r="M2355" s="7">
        <f t="shared" si="360"/>
        <v>25</v>
      </c>
      <c r="N2355" s="7">
        <f t="shared" si="361"/>
        <v>45</v>
      </c>
      <c r="O2355" s="7">
        <f t="shared" si="362"/>
        <v>50</v>
      </c>
      <c r="P2355" s="7">
        <f t="shared" si="363"/>
        <v>66.5</v>
      </c>
      <c r="Q2355" s="8">
        <f t="shared" si="364"/>
        <v>41.975000000000001</v>
      </c>
      <c r="R2355" s="8">
        <f t="shared" si="365"/>
        <v>48.125</v>
      </c>
      <c r="S2355" s="8">
        <f t="shared" si="366"/>
        <v>52.924999999999997</v>
      </c>
      <c r="T2355" s="8">
        <f t="shared" si="367"/>
        <v>46.625</v>
      </c>
      <c r="U2355" s="7">
        <f t="shared" si="368"/>
        <v>47.67499999999999</v>
      </c>
      <c r="V2355" s="7">
        <f t="shared" si="369"/>
        <v>47.412499999999994</v>
      </c>
    </row>
    <row r="2356" spans="1:22" ht="13.5" x14ac:dyDescent="0.25">
      <c r="A2356" s="3">
        <f>RSI!A2356</f>
        <v>45733</v>
      </c>
      <c r="B2356" s="2">
        <f>RSI!B2356</f>
        <v>16.262</v>
      </c>
      <c r="C2356" s="2">
        <f>RSI!I2356</f>
        <v>64.117605022946719</v>
      </c>
      <c r="D2356" s="2">
        <f>MACD!E2356</f>
        <v>3.7209145742131966E-3</v>
      </c>
      <c r="E2356" s="2">
        <f>MACD!F2356</f>
        <v>-5.369801967886118E-3</v>
      </c>
      <c r="F2356" s="2">
        <f>'Moving Avg'!D2356</f>
        <v>16.19848</v>
      </c>
      <c r="G2356" s="2">
        <f>'Moving Avg'!F2356</f>
        <v>16.098950000000006</v>
      </c>
      <c r="H2356" s="2">
        <f>'Moving Avg'!G2356</f>
        <v>15.622583999999996</v>
      </c>
      <c r="I2356" s="2">
        <f>'Moving Avg'!H2356</f>
        <v>14.025258999999991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0</v>
      </c>
      <c r="O2356" s="7">
        <f t="shared" si="362"/>
        <v>50</v>
      </c>
      <c r="P2356" s="7">
        <f t="shared" si="363"/>
        <v>83.5</v>
      </c>
      <c r="Q2356" s="8">
        <f t="shared" si="364"/>
        <v>28.774999999999999</v>
      </c>
      <c r="R2356" s="8">
        <f t="shared" si="365"/>
        <v>43.375</v>
      </c>
      <c r="S2356" s="8">
        <f t="shared" si="366"/>
        <v>53.825000000000003</v>
      </c>
      <c r="T2356" s="8">
        <f t="shared" si="367"/>
        <v>39.625</v>
      </c>
      <c r="U2356" s="7">
        <f t="shared" si="368"/>
        <v>41.991666666666667</v>
      </c>
      <c r="V2356" s="7">
        <f t="shared" si="369"/>
        <v>41.400000000000006</v>
      </c>
    </row>
    <row r="2357" spans="1:22" ht="13.5" x14ac:dyDescent="0.25">
      <c r="A2357" s="3">
        <f>RSI!A2357</f>
        <v>45734</v>
      </c>
      <c r="B2357" s="2">
        <f>RSI!B2357</f>
        <v>16.168600000000001</v>
      </c>
      <c r="C2357" s="2">
        <f>RSI!I2357</f>
        <v>58.383187944565584</v>
      </c>
      <c r="D2357" s="2">
        <f>MACD!E2357</f>
        <v>2.3114857638852015E-2</v>
      </c>
      <c r="E2357" s="2">
        <f>MACD!F2357</f>
        <v>3.2712995346150832E-4</v>
      </c>
      <c r="F2357" s="2">
        <f>'Moving Avg'!D2357</f>
        <v>16.189139999999998</v>
      </c>
      <c r="G2357" s="2">
        <f>'Moving Avg'!F2357</f>
        <v>16.112970000000008</v>
      </c>
      <c r="H2357" s="2">
        <f>'Moving Avg'!G2357</f>
        <v>15.665761999999996</v>
      </c>
      <c r="I2357" s="2">
        <f>'Moving Avg'!H2357</f>
        <v>14.041216499999994</v>
      </c>
      <c r="J2357" s="5" t="str">
        <f>OBV!F2357</f>
        <v>BULLISH</v>
      </c>
      <c r="K2357" s="5" t="str">
        <f>OBV!G2357</f>
        <v>NEUTRAL</v>
      </c>
      <c r="L2357" s="5" t="str">
        <f>OBV!H2357</f>
        <v>BULLISH DIVERGENCE</v>
      </c>
      <c r="M2357" s="7">
        <f t="shared" si="360"/>
        <v>25</v>
      </c>
      <c r="N2357" s="7">
        <f t="shared" si="361"/>
        <v>0</v>
      </c>
      <c r="O2357" s="7">
        <f t="shared" si="362"/>
        <v>50</v>
      </c>
      <c r="P2357" s="7">
        <f t="shared" si="363"/>
        <v>66.5</v>
      </c>
      <c r="Q2357" s="8">
        <f t="shared" si="364"/>
        <v>26.225000000000001</v>
      </c>
      <c r="R2357" s="8">
        <f t="shared" si="365"/>
        <v>39.125</v>
      </c>
      <c r="S2357" s="8">
        <f t="shared" si="366"/>
        <v>46.174999999999997</v>
      </c>
      <c r="T2357" s="8">
        <f t="shared" si="367"/>
        <v>35.375</v>
      </c>
      <c r="U2357" s="7">
        <f t="shared" si="368"/>
        <v>37.174999999999997</v>
      </c>
      <c r="V2357" s="7">
        <f t="shared" si="369"/>
        <v>36.724999999999994</v>
      </c>
    </row>
    <row r="2358" spans="1:22" ht="13.5" x14ac:dyDescent="0.25">
      <c r="A2358" s="3">
        <f>RSI!A2358</f>
        <v>45735</v>
      </c>
      <c r="B2358" s="2">
        <f>RSI!B2358</f>
        <v>16.299399999999999</v>
      </c>
      <c r="C2358" s="2">
        <f>RSI!I2358</f>
        <v>63.32942830649057</v>
      </c>
      <c r="D2358" s="2">
        <f>MACD!E2358</f>
        <v>2.8889430038336883E-2</v>
      </c>
      <c r="E2358" s="2">
        <f>MACD!F2358</f>
        <v>6.0395899704365832E-3</v>
      </c>
      <c r="F2358" s="2">
        <f>'Moving Avg'!D2358</f>
        <v>16.205959999999997</v>
      </c>
      <c r="G2358" s="2">
        <f>'Moving Avg'!F2358</f>
        <v>16.135865000000006</v>
      </c>
      <c r="H2358" s="2">
        <f>'Moving Avg'!G2358</f>
        <v>15.713239999999994</v>
      </c>
      <c r="I2358" s="2">
        <f>'Moving Avg'!H2358</f>
        <v>14.058849999999993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25</v>
      </c>
      <c r="N2358" s="7">
        <f t="shared" si="361"/>
        <v>0</v>
      </c>
      <c r="O2358" s="7">
        <f t="shared" si="362"/>
        <v>50</v>
      </c>
      <c r="P2358" s="7">
        <f t="shared" si="363"/>
        <v>83.5</v>
      </c>
      <c r="Q2358" s="8">
        <f t="shared" si="364"/>
        <v>28.774999999999999</v>
      </c>
      <c r="R2358" s="8">
        <f t="shared" si="365"/>
        <v>43.375</v>
      </c>
      <c r="S2358" s="8">
        <f t="shared" si="366"/>
        <v>53.825000000000003</v>
      </c>
      <c r="T2358" s="8">
        <f t="shared" si="367"/>
        <v>39.625</v>
      </c>
      <c r="U2358" s="7">
        <f t="shared" si="368"/>
        <v>41.991666666666667</v>
      </c>
      <c r="V2358" s="7">
        <f t="shared" si="369"/>
        <v>41.400000000000006</v>
      </c>
    </row>
    <row r="2359" spans="1:22" ht="13.5" x14ac:dyDescent="0.25">
      <c r="A2359" s="3">
        <f>RSI!A2359</f>
        <v>45737</v>
      </c>
      <c r="B2359" s="2">
        <f>RSI!B2359</f>
        <v>16.589200000000002</v>
      </c>
      <c r="C2359" s="2">
        <f>RSI!I2359</f>
        <v>71.431108823046259</v>
      </c>
      <c r="D2359" s="2">
        <f>MACD!E2359</f>
        <v>1.0659372174249171E-2</v>
      </c>
      <c r="E2359" s="2">
        <f>MACD!F2359</f>
        <v>6.9635464111991018E-3</v>
      </c>
      <c r="F2359" s="2">
        <f>'Moving Avg'!D2359</f>
        <v>16.278860000000002</v>
      </c>
      <c r="G2359" s="2">
        <f>'Moving Avg'!F2359</f>
        <v>16.170915000000004</v>
      </c>
      <c r="H2359" s="2">
        <f>'Moving Avg'!G2359</f>
        <v>15.766513999999994</v>
      </c>
      <c r="I2359" s="2">
        <f>'Moving Avg'!H2359</f>
        <v>14.077080999999994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0</v>
      </c>
      <c r="N2359" s="7">
        <f t="shared" si="361"/>
        <v>0</v>
      </c>
      <c r="O2359" s="7">
        <f t="shared" si="362"/>
        <v>50</v>
      </c>
      <c r="P2359" s="7">
        <f t="shared" si="363"/>
        <v>83.5</v>
      </c>
      <c r="Q2359" s="8">
        <f t="shared" si="364"/>
        <v>20.024999999999999</v>
      </c>
      <c r="R2359" s="8">
        <f t="shared" si="365"/>
        <v>38.375</v>
      </c>
      <c r="S2359" s="8">
        <f t="shared" si="366"/>
        <v>50.075000000000003</v>
      </c>
      <c r="T2359" s="8">
        <f t="shared" si="367"/>
        <v>33.375</v>
      </c>
      <c r="U2359" s="7">
        <f t="shared" si="368"/>
        <v>36.158333333333331</v>
      </c>
      <c r="V2359" s="7">
        <f t="shared" si="369"/>
        <v>35.462499999999999</v>
      </c>
    </row>
    <row r="2360" spans="1:22" ht="13.5" x14ac:dyDescent="0.25">
      <c r="A2360" s="3">
        <f>RSI!A2360</f>
        <v>45740</v>
      </c>
      <c r="B2360" s="2">
        <f>RSI!B2360</f>
        <v>16.5611</v>
      </c>
      <c r="C2360" s="2">
        <f>RSI!I2360</f>
        <v>69.820344354546009</v>
      </c>
      <c r="D2360" s="2">
        <f>MACD!E2360</f>
        <v>-5.9243981998839956E-3</v>
      </c>
      <c r="E2360" s="2">
        <f>MACD!F2360</f>
        <v>4.3859574889824823E-3</v>
      </c>
      <c r="F2360" s="2">
        <f>'Moving Avg'!D2360</f>
        <v>16.376059999999999</v>
      </c>
      <c r="G2360" s="2">
        <f>'Moving Avg'!F2360</f>
        <v>16.204560000000008</v>
      </c>
      <c r="H2360" s="2">
        <f>'Moving Avg'!G2360</f>
        <v>15.819225999999992</v>
      </c>
      <c r="I2360" s="2">
        <f>'Moving Avg'!H2360</f>
        <v>14.095298999999994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25</v>
      </c>
      <c r="N2360" s="7">
        <f t="shared" si="361"/>
        <v>45</v>
      </c>
      <c r="O2360" s="7">
        <f t="shared" si="362"/>
        <v>50</v>
      </c>
      <c r="P2360" s="7">
        <f t="shared" si="363"/>
        <v>83.5</v>
      </c>
      <c r="Q2360" s="8">
        <f t="shared" si="364"/>
        <v>44.524999999999999</v>
      </c>
      <c r="R2360" s="8">
        <f t="shared" si="365"/>
        <v>52.375</v>
      </c>
      <c r="S2360" s="8">
        <f t="shared" si="366"/>
        <v>60.575000000000003</v>
      </c>
      <c r="T2360" s="8">
        <f t="shared" si="367"/>
        <v>50.875</v>
      </c>
      <c r="U2360" s="7">
        <f t="shared" si="368"/>
        <v>52.491666666666674</v>
      </c>
      <c r="V2360" s="7">
        <f t="shared" si="369"/>
        <v>52.087500000000006</v>
      </c>
    </row>
    <row r="2361" spans="1:22" ht="13.5" x14ac:dyDescent="0.25">
      <c r="A2361" s="3">
        <f>RSI!A2361</f>
        <v>45741</v>
      </c>
      <c r="B2361" s="2">
        <f>RSI!B2361</f>
        <v>16.635899999999999</v>
      </c>
      <c r="C2361" s="2">
        <f>RSI!I2361</f>
        <v>71.652805180387048</v>
      </c>
      <c r="D2361" s="2">
        <f>MACD!E2361</f>
        <v>-2.8331347658824058E-2</v>
      </c>
      <c r="E2361" s="2">
        <f>MACD!F2361</f>
        <v>-2.1575035405788255E-3</v>
      </c>
      <c r="F2361" s="2">
        <f>'Moving Avg'!D2361</f>
        <v>16.450839999999999</v>
      </c>
      <c r="G2361" s="2">
        <f>'Moving Avg'!F2361</f>
        <v>16.237270000000002</v>
      </c>
      <c r="H2361" s="2">
        <f>'Moving Avg'!G2361</f>
        <v>15.871563999999992</v>
      </c>
      <c r="I2361" s="2">
        <f>'Moving Avg'!H2361</f>
        <v>14.113763499999994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  <c r="M2361" s="7">
        <f t="shared" si="360"/>
        <v>0</v>
      </c>
      <c r="N2361" s="7">
        <f t="shared" si="361"/>
        <v>100</v>
      </c>
      <c r="O2361" s="7">
        <f t="shared" si="362"/>
        <v>50</v>
      </c>
      <c r="P2361" s="7">
        <f t="shared" si="363"/>
        <v>100</v>
      </c>
      <c r="Q2361" s="8">
        <f t="shared" si="364"/>
        <v>57.5</v>
      </c>
      <c r="R2361" s="8">
        <f t="shared" si="365"/>
        <v>62.5</v>
      </c>
      <c r="S2361" s="8">
        <f t="shared" si="366"/>
        <v>72.5</v>
      </c>
      <c r="T2361" s="8">
        <f t="shared" si="367"/>
        <v>62.5</v>
      </c>
      <c r="U2361" s="7">
        <f t="shared" si="368"/>
        <v>64.166666666666671</v>
      </c>
      <c r="V2361" s="7">
        <f t="shared" si="369"/>
        <v>63.75</v>
      </c>
    </row>
    <row r="2362" spans="1:22" ht="13.5" x14ac:dyDescent="0.25">
      <c r="A2362" s="3">
        <f>RSI!A2362</f>
        <v>45742</v>
      </c>
      <c r="B2362" s="2">
        <f>RSI!B2362</f>
        <v>16.682600000000001</v>
      </c>
      <c r="C2362" s="2">
        <f>RSI!I2362</f>
        <v>72.764672553012048</v>
      </c>
      <c r="D2362" s="2">
        <f>MACD!E2362</f>
        <v>-5.3816207233104763E-2</v>
      </c>
      <c r="E2362" s="2">
        <f>MACD!F2362</f>
        <v>-1.2489244279084015E-2</v>
      </c>
      <c r="F2362" s="2">
        <f>'Moving Avg'!D2362</f>
        <v>16.553640000000001</v>
      </c>
      <c r="G2362" s="2">
        <f>'Moving Avg'!F2362</f>
        <v>16.278860000000002</v>
      </c>
      <c r="H2362" s="2">
        <f>'Moving Avg'!G2362</f>
        <v>15.922219999999992</v>
      </c>
      <c r="I2362" s="2">
        <f>'Moving Avg'!H2362</f>
        <v>14.132503999999997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  <c r="M2362" s="7">
        <f t="shared" si="360"/>
        <v>0</v>
      </c>
      <c r="N2362" s="7">
        <f t="shared" si="361"/>
        <v>100</v>
      </c>
      <c r="O2362" s="7">
        <f t="shared" si="362"/>
        <v>50</v>
      </c>
      <c r="P2362" s="7">
        <f t="shared" si="363"/>
        <v>100</v>
      </c>
      <c r="Q2362" s="8">
        <f t="shared" si="364"/>
        <v>57.5</v>
      </c>
      <c r="R2362" s="8">
        <f t="shared" si="365"/>
        <v>62.5</v>
      </c>
      <c r="S2362" s="8">
        <f t="shared" si="366"/>
        <v>72.5</v>
      </c>
      <c r="T2362" s="8">
        <f t="shared" si="367"/>
        <v>62.5</v>
      </c>
      <c r="U2362" s="7">
        <f t="shared" si="368"/>
        <v>64.166666666666671</v>
      </c>
      <c r="V2362" s="7">
        <f t="shared" si="369"/>
        <v>63.75</v>
      </c>
    </row>
    <row r="2363" spans="1:22" ht="13.5" x14ac:dyDescent="0.25">
      <c r="A2363" s="3">
        <f>RSI!A2363</f>
        <v>45743</v>
      </c>
      <c r="B2363" s="2">
        <f>RSI!B2363</f>
        <v>16.682600000000001</v>
      </c>
      <c r="C2363" s="2">
        <f>RSI!I2363</f>
        <v>72.764672553012048</v>
      </c>
      <c r="D2363" s="2">
        <f>MACD!E2363</f>
        <v>-7.8495043569272838E-2</v>
      </c>
      <c r="E2363" s="2">
        <f>MACD!F2363</f>
        <v>-2.5690404137121783E-2</v>
      </c>
      <c r="F2363" s="2">
        <f>'Moving Avg'!D2363</f>
        <v>16.630279999999999</v>
      </c>
      <c r="G2363" s="2">
        <f>'Moving Avg'!F2363</f>
        <v>16.304559999999999</v>
      </c>
      <c r="H2363" s="2">
        <f>'Moving Avg'!G2363</f>
        <v>15.969883999999995</v>
      </c>
      <c r="I2363" s="2">
        <f>'Moving Avg'!H2363</f>
        <v>14.151201999999994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  <c r="M2363" s="7">
        <f t="shared" si="360"/>
        <v>0</v>
      </c>
      <c r="N2363" s="7">
        <f t="shared" si="361"/>
        <v>100</v>
      </c>
      <c r="O2363" s="7">
        <f t="shared" si="362"/>
        <v>50</v>
      </c>
      <c r="P2363" s="7">
        <f t="shared" si="363"/>
        <v>100</v>
      </c>
      <c r="Q2363" s="8">
        <f t="shared" si="364"/>
        <v>57.5</v>
      </c>
      <c r="R2363" s="8">
        <f t="shared" si="365"/>
        <v>62.5</v>
      </c>
      <c r="S2363" s="8">
        <f t="shared" si="366"/>
        <v>72.5</v>
      </c>
      <c r="T2363" s="8">
        <f t="shared" si="367"/>
        <v>62.5</v>
      </c>
      <c r="U2363" s="7">
        <f t="shared" si="368"/>
        <v>64.166666666666671</v>
      </c>
      <c r="V2363" s="7">
        <f t="shared" si="369"/>
        <v>63.75</v>
      </c>
    </row>
    <row r="2364" spans="1:22" ht="13.5" x14ac:dyDescent="0.25">
      <c r="A2364" s="3">
        <f>RSI!A2364</f>
        <v>45744</v>
      </c>
      <c r="B2364" s="2">
        <f>RSI!B2364</f>
        <v>16.7761</v>
      </c>
      <c r="C2364" s="2">
        <f>RSI!I2364</f>
        <v>75.038116959780808</v>
      </c>
      <c r="D2364" s="2">
        <f>MACD!E2364</f>
        <v>-0.10774091199710512</v>
      </c>
      <c r="E2364" s="2">
        <f>MACD!F2364</f>
        <v>-4.2100505709118455E-2</v>
      </c>
      <c r="F2364" s="2">
        <f>'Moving Avg'!D2364</f>
        <v>16.667660000000001</v>
      </c>
      <c r="G2364" s="2">
        <f>'Moving Avg'!F2364</f>
        <v>16.335404999999998</v>
      </c>
      <c r="H2364" s="2">
        <f>'Moving Avg'!G2364</f>
        <v>16.010071999999994</v>
      </c>
      <c r="I2364" s="2">
        <f>'Moving Avg'!H2364</f>
        <v>14.170367499999996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  <c r="M2364" s="7">
        <f t="shared" si="360"/>
        <v>0</v>
      </c>
      <c r="N2364" s="7">
        <f t="shared" si="361"/>
        <v>100</v>
      </c>
      <c r="O2364" s="7">
        <f t="shared" si="362"/>
        <v>50</v>
      </c>
      <c r="P2364" s="7">
        <f t="shared" si="363"/>
        <v>100</v>
      </c>
      <c r="Q2364" s="8">
        <f t="shared" si="364"/>
        <v>57.5</v>
      </c>
      <c r="R2364" s="8">
        <f t="shared" si="365"/>
        <v>62.5</v>
      </c>
      <c r="S2364" s="8">
        <f t="shared" si="366"/>
        <v>72.5</v>
      </c>
      <c r="T2364" s="8">
        <f t="shared" si="367"/>
        <v>62.5</v>
      </c>
      <c r="U2364" s="7">
        <f t="shared" si="368"/>
        <v>64.166666666666671</v>
      </c>
      <c r="V2364" s="7">
        <f t="shared" si="369"/>
        <v>63.75</v>
      </c>
    </row>
    <row r="2365" spans="1:22" ht="13.5" x14ac:dyDescent="0.25">
      <c r="A2365" s="3">
        <f>RSI!A2365</f>
        <v>45749</v>
      </c>
      <c r="B2365" s="2">
        <f>RSI!B2365</f>
        <v>16.794799999999999</v>
      </c>
      <c r="C2365" s="2">
        <f>RSI!I2365</f>
        <v>75.478981253445468</v>
      </c>
      <c r="D2365" s="2">
        <f>MACD!E2365</f>
        <v>-0.16011085550042381</v>
      </c>
      <c r="E2365" s="2">
        <f>MACD!F2365</f>
        <v>-6.5702575667379526E-2</v>
      </c>
      <c r="F2365" s="2">
        <f>'Moving Avg'!D2365</f>
        <v>16.714399999999998</v>
      </c>
      <c r="G2365" s="2">
        <f>'Moving Avg'!F2365</f>
        <v>16.373724999999997</v>
      </c>
      <c r="H2365" s="2">
        <f>'Moving Avg'!G2365</f>
        <v>16.047081999999996</v>
      </c>
      <c r="I2365" s="2">
        <f>'Moving Avg'!H2365</f>
        <v>14.189413499999995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  <c r="M2365" s="7">
        <f t="shared" si="360"/>
        <v>0</v>
      </c>
      <c r="N2365" s="7">
        <f t="shared" si="361"/>
        <v>100</v>
      </c>
      <c r="O2365" s="7">
        <f t="shared" si="362"/>
        <v>50</v>
      </c>
      <c r="P2365" s="7">
        <f t="shared" si="363"/>
        <v>100</v>
      </c>
      <c r="Q2365" s="8">
        <f t="shared" si="364"/>
        <v>57.5</v>
      </c>
      <c r="R2365" s="8">
        <f t="shared" si="365"/>
        <v>62.5</v>
      </c>
      <c r="S2365" s="8">
        <f t="shared" si="366"/>
        <v>72.5</v>
      </c>
      <c r="T2365" s="8">
        <f t="shared" si="367"/>
        <v>62.5</v>
      </c>
      <c r="U2365" s="7">
        <f t="shared" si="368"/>
        <v>64.166666666666671</v>
      </c>
      <c r="V2365" s="7">
        <f t="shared" si="369"/>
        <v>63.75</v>
      </c>
    </row>
    <row r="2366" spans="1:22" ht="13.5" x14ac:dyDescent="0.25">
      <c r="A2366" s="3">
        <f>RSI!A2366</f>
        <v>45750</v>
      </c>
      <c r="B2366" s="2">
        <f>RSI!B2366</f>
        <v>16.635899999999999</v>
      </c>
      <c r="C2366" s="2">
        <f>RSI!I2366</f>
        <v>64.977354439629522</v>
      </c>
      <c r="D2366" s="2">
        <f>MACD!E2366</f>
        <v>-0.16699430576085561</v>
      </c>
      <c r="E2366" s="2">
        <f>MACD!F2366</f>
        <v>-8.5960921686074748E-2</v>
      </c>
      <c r="F2366" s="2">
        <f>'Moving Avg'!D2366</f>
        <v>16.714400000000001</v>
      </c>
      <c r="G2366" s="2">
        <f>'Moving Avg'!F2366</f>
        <v>16.394754999999996</v>
      </c>
      <c r="H2366" s="2">
        <f>'Moving Avg'!G2366</f>
        <v>16.072503999999995</v>
      </c>
      <c r="I2366" s="2">
        <f>'Moving Avg'!H2366</f>
        <v>14.207664999999997</v>
      </c>
      <c r="J2366" s="5" t="str">
        <f>OBV!F2366</f>
        <v>BULLISH</v>
      </c>
      <c r="K2366" s="5" t="str">
        <f>OBV!G2366</f>
        <v>STRONG</v>
      </c>
      <c r="L2366" s="5" t="str">
        <f>OBV!H2366</f>
        <v>NEUTRAL</v>
      </c>
      <c r="M2366" s="7">
        <f t="shared" si="360"/>
        <v>25</v>
      </c>
      <c r="N2366" s="7">
        <f t="shared" si="361"/>
        <v>100</v>
      </c>
      <c r="O2366" s="7">
        <f t="shared" si="362"/>
        <v>50</v>
      </c>
      <c r="P2366" s="7">
        <f t="shared" si="363"/>
        <v>66</v>
      </c>
      <c r="Q2366" s="8">
        <f t="shared" si="364"/>
        <v>61.15</v>
      </c>
      <c r="R2366" s="8">
        <f t="shared" si="365"/>
        <v>59</v>
      </c>
      <c r="S2366" s="8">
        <f t="shared" si="366"/>
        <v>60.95</v>
      </c>
      <c r="T2366" s="8">
        <f t="shared" si="367"/>
        <v>60.25</v>
      </c>
      <c r="U2366" s="7">
        <f t="shared" si="368"/>
        <v>60.366666666666674</v>
      </c>
      <c r="V2366" s="7">
        <f t="shared" si="369"/>
        <v>60.337500000000006</v>
      </c>
    </row>
    <row r="2367" spans="1:22" ht="13.5" x14ac:dyDescent="0.25">
      <c r="A2367" s="3">
        <f>RSI!A2367</f>
        <v>45751</v>
      </c>
      <c r="B2367" s="2">
        <f>RSI!B2367</f>
        <v>16.355499999999999</v>
      </c>
      <c r="C2367" s="2">
        <f>RSI!I2367</f>
        <v>51.389676845260297</v>
      </c>
      <c r="D2367" s="2">
        <f>MACD!E2367</f>
        <v>-0.16834408239497023</v>
      </c>
      <c r="E2367" s="2">
        <f>MACD!F2367</f>
        <v>-0.10243755382785386</v>
      </c>
      <c r="F2367" s="2">
        <f>'Moving Avg'!D2367</f>
        <v>16.648980000000002</v>
      </c>
      <c r="G2367" s="2">
        <f>'Moving Avg'!F2367</f>
        <v>16.401765000000001</v>
      </c>
      <c r="H2367" s="2">
        <f>'Moving Avg'!G2367</f>
        <v>16.091195999999997</v>
      </c>
      <c r="I2367" s="2">
        <f>'Moving Avg'!H2367</f>
        <v>14.224387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  <c r="M2367" s="7">
        <f t="shared" si="360"/>
        <v>25</v>
      </c>
      <c r="N2367" s="7">
        <f t="shared" si="361"/>
        <v>100</v>
      </c>
      <c r="O2367" s="7">
        <f t="shared" si="362"/>
        <v>50</v>
      </c>
      <c r="P2367" s="7">
        <f t="shared" si="363"/>
        <v>16.5</v>
      </c>
      <c r="Q2367" s="8">
        <f t="shared" si="364"/>
        <v>53.725000000000001</v>
      </c>
      <c r="R2367" s="8">
        <f t="shared" si="365"/>
        <v>46.625</v>
      </c>
      <c r="S2367" s="8">
        <f t="shared" si="366"/>
        <v>38.674999999999997</v>
      </c>
      <c r="T2367" s="8">
        <f t="shared" si="367"/>
        <v>47.875</v>
      </c>
      <c r="U2367" s="7">
        <f t="shared" si="368"/>
        <v>46.341666666666661</v>
      </c>
      <c r="V2367" s="7">
        <f t="shared" si="369"/>
        <v>46.724999999999994</v>
      </c>
    </row>
    <row r="2368" spans="1:22" ht="13.5" x14ac:dyDescent="0.25">
      <c r="A2368" s="3">
        <f>RSI!A2368</f>
        <v>45754</v>
      </c>
      <c r="B2368" s="2">
        <f>RSI!B2368</f>
        <v>16.9163</v>
      </c>
      <c r="C2368" s="2">
        <f>RSI!I2368</f>
        <v>66.484872905661504</v>
      </c>
      <c r="D2368" s="2">
        <f>MACD!E2368</f>
        <v>-0.19103072696706036</v>
      </c>
      <c r="E2368" s="2">
        <f>MACD!F2368</f>
        <v>-0.12015618845569517</v>
      </c>
      <c r="F2368" s="2">
        <f>'Moving Avg'!D2368</f>
        <v>16.695720000000001</v>
      </c>
      <c r="G2368" s="2">
        <f>'Moving Avg'!F2368</f>
        <v>16.436814999999999</v>
      </c>
      <c r="H2368" s="2">
        <f>'Moving Avg'!G2368</f>
        <v>16.115683999999998</v>
      </c>
      <c r="I2368" s="2">
        <f>'Moving Avg'!H2368</f>
        <v>14.243912999999997</v>
      </c>
      <c r="J2368" s="5" t="str">
        <f>OBV!F2368</f>
        <v>BEARISH</v>
      </c>
      <c r="K2368" s="5" t="str">
        <f>OBV!G2368</f>
        <v>NEUTRAL</v>
      </c>
      <c r="L2368" s="5" t="str">
        <f>OBV!H2368</f>
        <v>BEARISH DIVERGENCE</v>
      </c>
      <c r="M2368" s="7">
        <f t="shared" si="360"/>
        <v>25</v>
      </c>
      <c r="N2368" s="7">
        <f t="shared" si="361"/>
        <v>100</v>
      </c>
      <c r="O2368" s="7">
        <f t="shared" si="362"/>
        <v>50</v>
      </c>
      <c r="P2368" s="7">
        <f t="shared" si="363"/>
        <v>16.5</v>
      </c>
      <c r="Q2368" s="8">
        <f t="shared" si="364"/>
        <v>53.725000000000001</v>
      </c>
      <c r="R2368" s="8">
        <f t="shared" si="365"/>
        <v>46.625</v>
      </c>
      <c r="S2368" s="8">
        <f t="shared" si="366"/>
        <v>38.674999999999997</v>
      </c>
      <c r="T2368" s="8">
        <f t="shared" si="367"/>
        <v>47.875</v>
      </c>
      <c r="U2368" s="7">
        <f t="shared" si="368"/>
        <v>46.341666666666661</v>
      </c>
      <c r="V2368" s="7">
        <f t="shared" si="369"/>
        <v>46.724999999999994</v>
      </c>
    </row>
    <row r="2369" spans="1:22" ht="13.5" x14ac:dyDescent="0.25">
      <c r="A2369" s="3">
        <f>RSI!A2369</f>
        <v>45755</v>
      </c>
      <c r="B2369" s="2">
        <f>RSI!B2369</f>
        <v>16.9163</v>
      </c>
      <c r="C2369" s="2">
        <f>RSI!I2369</f>
        <v>66.484872905661504</v>
      </c>
      <c r="D2369" s="2">
        <f>MACD!E2369</f>
        <v>-0.16907375930168911</v>
      </c>
      <c r="E2369" s="2">
        <f>MACD!F2369</f>
        <v>-0.12993970262489396</v>
      </c>
      <c r="F2369" s="2">
        <f>'Moving Avg'!D2369</f>
        <v>16.723759999999999</v>
      </c>
      <c r="G2369" s="2">
        <f>'Moving Avg'!F2369</f>
        <v>16.471865000000001</v>
      </c>
      <c r="H2369" s="2">
        <f>'Moving Avg'!G2369</f>
        <v>16.139983999999998</v>
      </c>
      <c r="I2369" s="2">
        <f>'Moving Avg'!H2369</f>
        <v>14.263268499999997</v>
      </c>
      <c r="J2369" s="5" t="str">
        <f>OBV!F2369</f>
        <v>BEARISH</v>
      </c>
      <c r="K2369" s="5" t="str">
        <f>OBV!G2369</f>
        <v>NEUTRAL</v>
      </c>
      <c r="L2369" s="5" t="str">
        <f>OBV!H2369</f>
        <v>BEARISH DIVERGENCE</v>
      </c>
      <c r="M2369" s="7">
        <f t="shared" si="360"/>
        <v>25</v>
      </c>
      <c r="N2369" s="7">
        <f t="shared" si="361"/>
        <v>100</v>
      </c>
      <c r="O2369" s="7">
        <f t="shared" si="362"/>
        <v>50</v>
      </c>
      <c r="P2369" s="7">
        <f t="shared" si="363"/>
        <v>16.5</v>
      </c>
      <c r="Q2369" s="8">
        <f t="shared" si="364"/>
        <v>53.725000000000001</v>
      </c>
      <c r="R2369" s="8">
        <f t="shared" si="365"/>
        <v>46.625</v>
      </c>
      <c r="S2369" s="8">
        <f t="shared" si="366"/>
        <v>38.674999999999997</v>
      </c>
      <c r="T2369" s="8">
        <f t="shared" si="367"/>
        <v>47.875</v>
      </c>
      <c r="U2369" s="7">
        <f t="shared" si="368"/>
        <v>46.341666666666661</v>
      </c>
      <c r="V2369" s="7">
        <f t="shared" si="369"/>
        <v>46.724999999999994</v>
      </c>
    </row>
    <row r="2370" spans="1:22" ht="13.5" x14ac:dyDescent="0.25">
      <c r="A2370" s="3">
        <f>RSI!A2370</f>
        <v>45757</v>
      </c>
      <c r="B2370" s="2">
        <f>RSI!B2370</f>
        <v>16.925599999999999</v>
      </c>
      <c r="C2370" s="2">
        <f>RSI!I2370</f>
        <v>66.683852862209591</v>
      </c>
      <c r="D2370" s="2">
        <f>MACD!E2370</f>
        <v>-0.15868384150914494</v>
      </c>
      <c r="E2370" s="2">
        <f>MACD!F2370</f>
        <v>-0.13568853040174417</v>
      </c>
      <c r="F2370" s="2">
        <f>'Moving Avg'!D2370</f>
        <v>16.749919999999999</v>
      </c>
      <c r="G2370" s="2">
        <f>'Moving Avg'!F2370</f>
        <v>16.507379999999998</v>
      </c>
      <c r="H2370" s="2">
        <f>'Moving Avg'!G2370</f>
        <v>16.164469999999998</v>
      </c>
      <c r="I2370" s="2">
        <f>'Moving Avg'!H2370</f>
        <v>14.282542999999999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100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53.725000000000001</v>
      </c>
      <c r="R2370" s="8">
        <f t="shared" si="365"/>
        <v>46.625</v>
      </c>
      <c r="S2370" s="8">
        <f t="shared" si="366"/>
        <v>38.674999999999997</v>
      </c>
      <c r="T2370" s="8">
        <f t="shared" si="367"/>
        <v>47.875</v>
      </c>
      <c r="U2370" s="7">
        <f t="shared" si="368"/>
        <v>46.341666666666661</v>
      </c>
      <c r="V2370" s="7">
        <f t="shared" si="369"/>
        <v>46.724999999999994</v>
      </c>
    </row>
    <row r="2371" spans="1:22" ht="13.5" x14ac:dyDescent="0.25">
      <c r="A2371" s="3">
        <f>RSI!A2371</f>
        <v>45758</v>
      </c>
      <c r="B2371" s="2">
        <f>RSI!B2371</f>
        <v>17.523800000000001</v>
      </c>
      <c r="C2371" s="2">
        <f>RSI!I2371</f>
        <v>76.392624919547529</v>
      </c>
      <c r="D2371" s="2">
        <f>MACD!E2371</f>
        <v>-0.18569249461744519</v>
      </c>
      <c r="E2371" s="2">
        <f>MACD!F2371</f>
        <v>-0.14568932324488437</v>
      </c>
      <c r="F2371" s="2">
        <f>'Moving Avg'!D2371</f>
        <v>16.927499999999998</v>
      </c>
      <c r="G2371" s="2">
        <f>'Moving Avg'!F2371</f>
        <v>16.572804999999995</v>
      </c>
      <c r="H2371" s="2">
        <f>'Moving Avg'!G2371</f>
        <v>16.20092</v>
      </c>
      <c r="I2371" s="2">
        <f>'Moving Avg'!H2371</f>
        <v>14.304850999999996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  <c r="M2371" s="7">
        <f t="shared" si="370"/>
        <v>0</v>
      </c>
      <c r="N2371" s="7">
        <f t="shared" si="371"/>
        <v>100</v>
      </c>
      <c r="O2371" s="7">
        <f t="shared" si="372"/>
        <v>50</v>
      </c>
      <c r="P2371" s="7">
        <f t="shared" si="373"/>
        <v>83.5</v>
      </c>
      <c r="Q2371" s="8">
        <f t="shared" ref="Q2371:Q2434" si="374">0.35*M2371+N2371*0.35+O2371*0.15+P2371*0.15</f>
        <v>55.024999999999999</v>
      </c>
      <c r="R2371" s="8">
        <f t="shared" ref="R2371:R2434" si="375">M2371*0.2+N2371*0.2+O2371*0.35+P2371*0.25</f>
        <v>58.375</v>
      </c>
      <c r="S2371" s="8">
        <f t="shared" ref="S2371:S2434" si="376">M2371*0.15+N2371*0.15+O2371*0.25+P2371*0.45</f>
        <v>65.075000000000003</v>
      </c>
      <c r="T2371" s="8">
        <f t="shared" ref="T2371:T2434" si="377">0.25*SUM(M2371:P2371)</f>
        <v>58.375</v>
      </c>
      <c r="U2371" s="7">
        <f t="shared" ref="U2371:U2434" si="378">SUM(Q2371:S2371)/3</f>
        <v>59.491666666666674</v>
      </c>
      <c r="V2371" s="7">
        <f t="shared" ref="V2371:V2434" si="379">SUM(Q2371:T2371)/4</f>
        <v>59.212500000000006</v>
      </c>
    </row>
    <row r="2372" spans="1:22" ht="13.5" x14ac:dyDescent="0.25">
      <c r="A2372" s="3">
        <f>RSI!A2372</f>
        <v>45761</v>
      </c>
      <c r="B2372" s="2">
        <f>RSI!B2372</f>
        <v>16.963000000000001</v>
      </c>
      <c r="C2372" s="2">
        <f>RSI!I2372</f>
        <v>59.026502328172072</v>
      </c>
      <c r="D2372" s="2">
        <f>MACD!E2372</f>
        <v>-0.16613012888044665</v>
      </c>
      <c r="E2372" s="2">
        <f>MACD!F2372</f>
        <v>-0.14977748437199684</v>
      </c>
      <c r="F2372" s="2">
        <f>'Moving Avg'!D2372</f>
        <v>17.048999999999999</v>
      </c>
      <c r="G2372" s="2">
        <f>'Moving Avg'!F2372</f>
        <v>16.610189999999996</v>
      </c>
      <c r="H2372" s="2">
        <f>'Moving Avg'!G2372</f>
        <v>16.226154000000001</v>
      </c>
      <c r="I2372" s="2">
        <f>'Moving Avg'!H2372</f>
        <v>14.324354999999995</v>
      </c>
      <c r="J2372" s="5" t="str">
        <f>OBV!F2372</f>
        <v>BULLISH</v>
      </c>
      <c r="K2372" s="5" t="str">
        <f>OBV!G2372</f>
        <v>STRONG</v>
      </c>
      <c r="L2372" s="5" t="str">
        <f>OBV!H2372</f>
        <v>CONFIRMED BULLISH</v>
      </c>
      <c r="M2372" s="7">
        <f t="shared" si="370"/>
        <v>25</v>
      </c>
      <c r="N2372" s="7">
        <f t="shared" si="371"/>
        <v>45</v>
      </c>
      <c r="O2372" s="7">
        <f t="shared" si="372"/>
        <v>50</v>
      </c>
      <c r="P2372" s="7">
        <f t="shared" si="373"/>
        <v>100</v>
      </c>
      <c r="Q2372" s="8">
        <f t="shared" si="374"/>
        <v>47</v>
      </c>
      <c r="R2372" s="8">
        <f t="shared" si="375"/>
        <v>56.5</v>
      </c>
      <c r="S2372" s="8">
        <f t="shared" si="376"/>
        <v>68</v>
      </c>
      <c r="T2372" s="8">
        <f t="shared" si="377"/>
        <v>55</v>
      </c>
      <c r="U2372" s="7">
        <f t="shared" si="378"/>
        <v>57.166666666666664</v>
      </c>
      <c r="V2372" s="7">
        <f t="shared" si="379"/>
        <v>56.625</v>
      </c>
    </row>
    <row r="2373" spans="1:22" ht="13.5" x14ac:dyDescent="0.25">
      <c r="A2373" s="3">
        <f>RSI!A2373</f>
        <v>45762</v>
      </c>
      <c r="B2373" s="2">
        <f>RSI!B2373</f>
        <v>16.925599999999999</v>
      </c>
      <c r="C2373" s="2">
        <f>RSI!I2373</f>
        <v>58.078272956569087</v>
      </c>
      <c r="D2373" s="2">
        <f>MACD!E2373</f>
        <v>-0.14933533944114075</v>
      </c>
      <c r="E2373" s="2">
        <f>MACD!F2373</f>
        <v>-0.14968905538582564</v>
      </c>
      <c r="F2373" s="2">
        <f>'Moving Avg'!D2373</f>
        <v>17.05086</v>
      </c>
      <c r="G2373" s="2">
        <f>'Moving Avg'!F2373</f>
        <v>16.645705</v>
      </c>
      <c r="H2373" s="2">
        <f>'Moving Avg'!G2373</f>
        <v>16.253444000000005</v>
      </c>
      <c r="I2373" s="2">
        <f>'Moving Avg'!H2373</f>
        <v>14.342564999999997</v>
      </c>
      <c r="J2373" s="5" t="str">
        <f>OBV!F2373</f>
        <v>BEARISH</v>
      </c>
      <c r="K2373" s="5" t="str">
        <f>OBV!G2373</f>
        <v>WEAK</v>
      </c>
      <c r="L2373" s="5" t="str">
        <f>OBV!H2373</f>
        <v>BEARISH DIVERGENCE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0</v>
      </c>
      <c r="Q2373" s="8">
        <f t="shared" si="374"/>
        <v>16.25</v>
      </c>
      <c r="R2373" s="8">
        <f t="shared" si="375"/>
        <v>22.5</v>
      </c>
      <c r="S2373" s="8">
        <f t="shared" si="376"/>
        <v>16.25</v>
      </c>
      <c r="T2373" s="8">
        <f t="shared" si="377"/>
        <v>18.75</v>
      </c>
      <c r="U2373" s="7">
        <f t="shared" si="378"/>
        <v>18.333333333333332</v>
      </c>
      <c r="V2373" s="7">
        <f t="shared" si="379"/>
        <v>18.4375</v>
      </c>
    </row>
    <row r="2374" spans="1:22" ht="13.5" x14ac:dyDescent="0.25">
      <c r="A2374" s="3">
        <f>RSI!A2374</f>
        <v>45763</v>
      </c>
      <c r="B2374" s="2">
        <f>RSI!B2374</f>
        <v>16.934999999999999</v>
      </c>
      <c r="C2374" s="2">
        <f>RSI!I2374</f>
        <v>58.259766909161335</v>
      </c>
      <c r="D2374" s="2">
        <f>MACD!E2374</f>
        <v>-0.12355611307768299</v>
      </c>
      <c r="E2374" s="2">
        <f>MACD!F2374</f>
        <v>-0.14446246692419712</v>
      </c>
      <c r="F2374" s="2">
        <f>'Moving Avg'!D2374</f>
        <v>17.054600000000001</v>
      </c>
      <c r="G2374" s="2">
        <f>'Moving Avg'!F2374</f>
        <v>16.681220000000003</v>
      </c>
      <c r="H2374" s="2">
        <f>'Moving Avg'!G2374</f>
        <v>16.280922000000004</v>
      </c>
      <c r="I2374" s="2">
        <f>'Moving Avg'!H2374</f>
        <v>14.360864499999996</v>
      </c>
      <c r="J2374" s="5" t="str">
        <f>OBV!F2374</f>
        <v>BEARISH</v>
      </c>
      <c r="K2374" s="5" t="str">
        <f>OBV!G2374</f>
        <v>WEAK</v>
      </c>
      <c r="L2374" s="5" t="str">
        <f>OBV!H2374</f>
        <v>BEARISH DIVERGENCE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0</v>
      </c>
      <c r="Q2374" s="8">
        <f t="shared" si="374"/>
        <v>16.25</v>
      </c>
      <c r="R2374" s="8">
        <f t="shared" si="375"/>
        <v>22.5</v>
      </c>
      <c r="S2374" s="8">
        <f t="shared" si="376"/>
        <v>16.25</v>
      </c>
      <c r="T2374" s="8">
        <f t="shared" si="377"/>
        <v>18.75</v>
      </c>
      <c r="U2374" s="7">
        <f t="shared" si="378"/>
        <v>18.333333333333332</v>
      </c>
      <c r="V2374" s="7">
        <f t="shared" si="379"/>
        <v>18.4375</v>
      </c>
    </row>
    <row r="2375" spans="1:22" ht="13.5" x14ac:dyDescent="0.25">
      <c r="A2375" s="3">
        <f>RSI!A2375</f>
        <v>45764</v>
      </c>
      <c r="B2375" s="2">
        <f>RSI!B2375</f>
        <v>17.2714</v>
      </c>
      <c r="C2375" s="2">
        <f>RSI!I2375</f>
        <v>64.228391676047693</v>
      </c>
      <c r="D2375" s="2">
        <f>MACD!E2375</f>
        <v>-0.12580308828491482</v>
      </c>
      <c r="E2375" s="2">
        <f>MACD!F2375</f>
        <v>-0.14073059119634068</v>
      </c>
      <c r="F2375" s="2">
        <f>'Moving Avg'!D2375</f>
        <v>17.123760000000001</v>
      </c>
      <c r="G2375" s="2">
        <f>'Moving Avg'!F2375</f>
        <v>16.741035000000004</v>
      </c>
      <c r="H2375" s="2">
        <f>'Moving Avg'!G2375</f>
        <v>16.315128000000001</v>
      </c>
      <c r="I2375" s="2">
        <f>'Moving Avg'!H2375</f>
        <v>14.379568499999996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100</v>
      </c>
      <c r="Q2375" s="8">
        <f t="shared" si="374"/>
        <v>31.25</v>
      </c>
      <c r="R2375" s="8">
        <f t="shared" si="375"/>
        <v>47.5</v>
      </c>
      <c r="S2375" s="8">
        <f t="shared" si="376"/>
        <v>61.25</v>
      </c>
      <c r="T2375" s="8">
        <f t="shared" si="377"/>
        <v>43.75</v>
      </c>
      <c r="U2375" s="7">
        <f t="shared" si="378"/>
        <v>46.666666666666664</v>
      </c>
      <c r="V2375" s="7">
        <f t="shared" si="379"/>
        <v>45.9375</v>
      </c>
    </row>
    <row r="2376" spans="1:22" ht="13.5" x14ac:dyDescent="0.25">
      <c r="A2376" s="3">
        <f>RSI!A2376</f>
        <v>45765</v>
      </c>
      <c r="B2376" s="2">
        <f>RSI!B2376</f>
        <v>17.72</v>
      </c>
      <c r="C2376" s="2">
        <f>RSI!I2376</f>
        <v>70.322785415011225</v>
      </c>
      <c r="D2376" s="2">
        <f>MACD!E2376</f>
        <v>-0.18923700802522703</v>
      </c>
      <c r="E2376" s="2">
        <f>MACD!F2376</f>
        <v>-0.15043187456211796</v>
      </c>
      <c r="F2376" s="2">
        <f>'Moving Avg'!D2376</f>
        <v>17.163</v>
      </c>
      <c r="G2376" s="2">
        <f>'Moving Avg'!F2376</f>
        <v>16.813935000000004</v>
      </c>
      <c r="H2376" s="2">
        <f>'Moving Avg'!G2376</f>
        <v>16.353072000000004</v>
      </c>
      <c r="I2376" s="2">
        <f>'Moving Avg'!H2376</f>
        <v>14.400515499999994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  <c r="M2376" s="7">
        <f t="shared" si="370"/>
        <v>0</v>
      </c>
      <c r="N2376" s="7">
        <f t="shared" si="371"/>
        <v>100</v>
      </c>
      <c r="O2376" s="7">
        <f t="shared" si="372"/>
        <v>50</v>
      </c>
      <c r="P2376" s="7">
        <f t="shared" si="373"/>
        <v>100</v>
      </c>
      <c r="Q2376" s="8">
        <f t="shared" si="374"/>
        <v>57.5</v>
      </c>
      <c r="R2376" s="8">
        <f t="shared" si="375"/>
        <v>62.5</v>
      </c>
      <c r="S2376" s="8">
        <f t="shared" si="376"/>
        <v>72.5</v>
      </c>
      <c r="T2376" s="8">
        <f t="shared" si="377"/>
        <v>62.5</v>
      </c>
      <c r="U2376" s="7">
        <f t="shared" si="378"/>
        <v>64.166666666666671</v>
      </c>
      <c r="V2376" s="7">
        <f t="shared" si="379"/>
        <v>63.75</v>
      </c>
    </row>
    <row r="2377" spans="1:22" ht="13.5" x14ac:dyDescent="0.25">
      <c r="A2377" s="3">
        <f>RSI!A2377</f>
        <v>45768</v>
      </c>
      <c r="B2377" s="2">
        <f>RSI!B2377</f>
        <v>17.897600000000001</v>
      </c>
      <c r="C2377" s="2">
        <f>RSI!I2377</f>
        <v>72.332482537051533</v>
      </c>
      <c r="D2377" s="2">
        <f>MACD!E2377</f>
        <v>-0.30542783394113826</v>
      </c>
      <c r="E2377" s="2">
        <f>MACD!F2377</f>
        <v>-0.18143106643792203</v>
      </c>
      <c r="F2377" s="2">
        <f>'Moving Avg'!D2377</f>
        <v>17.349920000000001</v>
      </c>
      <c r="G2377" s="2">
        <f>'Moving Avg'!F2377</f>
        <v>16.900385</v>
      </c>
      <c r="H2377" s="2">
        <f>'Moving Avg'!G2377</f>
        <v>16.396998</v>
      </c>
      <c r="I2377" s="2">
        <f>'Moving Avg'!H2377</f>
        <v>14.422435999999996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  <c r="M2377" s="7">
        <f t="shared" si="370"/>
        <v>0</v>
      </c>
      <c r="N2377" s="7">
        <f t="shared" si="371"/>
        <v>100</v>
      </c>
      <c r="O2377" s="7">
        <f t="shared" si="372"/>
        <v>50</v>
      </c>
      <c r="P2377" s="7">
        <f t="shared" si="373"/>
        <v>100</v>
      </c>
      <c r="Q2377" s="8">
        <f t="shared" si="374"/>
        <v>57.5</v>
      </c>
      <c r="R2377" s="8">
        <f t="shared" si="375"/>
        <v>62.5</v>
      </c>
      <c r="S2377" s="8">
        <f t="shared" si="376"/>
        <v>72.5</v>
      </c>
      <c r="T2377" s="8">
        <f t="shared" si="377"/>
        <v>62.5</v>
      </c>
      <c r="U2377" s="7">
        <f t="shared" si="378"/>
        <v>64.166666666666671</v>
      </c>
      <c r="V2377" s="7">
        <f t="shared" si="379"/>
        <v>63.75</v>
      </c>
    </row>
    <row r="2378" spans="1:22" ht="13.5" x14ac:dyDescent="0.25">
      <c r="A2378" s="3">
        <f>RSI!A2378</f>
        <v>45769</v>
      </c>
      <c r="B2378" s="2">
        <f>RSI!B2378</f>
        <v>17.897600000000001</v>
      </c>
      <c r="C2378" s="2">
        <f>RSI!I2378</f>
        <v>72.332482537051547</v>
      </c>
      <c r="D2378" s="2">
        <f>MACD!E2378</f>
        <v>-0.32427673932891921</v>
      </c>
      <c r="E2378" s="2">
        <f>MACD!F2378</f>
        <v>-0.21000020101612146</v>
      </c>
      <c r="F2378" s="2">
        <f>'Moving Avg'!D2378</f>
        <v>17.544319999999999</v>
      </c>
      <c r="G2378" s="2">
        <f>'Moving Avg'!F2378</f>
        <v>16.980295000000002</v>
      </c>
      <c r="H2378" s="2">
        <f>'Moving Avg'!G2378</f>
        <v>16.439056000000004</v>
      </c>
      <c r="I2378" s="2">
        <f>'Moving Avg'!H2378</f>
        <v>14.445931499999993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  <c r="M2378" s="7">
        <f t="shared" si="370"/>
        <v>0</v>
      </c>
      <c r="N2378" s="7">
        <f t="shared" si="371"/>
        <v>100</v>
      </c>
      <c r="O2378" s="7">
        <f t="shared" si="372"/>
        <v>50</v>
      </c>
      <c r="P2378" s="7">
        <f t="shared" si="373"/>
        <v>100</v>
      </c>
      <c r="Q2378" s="8">
        <f t="shared" si="374"/>
        <v>57.5</v>
      </c>
      <c r="R2378" s="8">
        <f t="shared" si="375"/>
        <v>62.5</v>
      </c>
      <c r="S2378" s="8">
        <f t="shared" si="376"/>
        <v>72.5</v>
      </c>
      <c r="T2378" s="8">
        <f t="shared" si="377"/>
        <v>62.5</v>
      </c>
      <c r="U2378" s="7">
        <f t="shared" si="378"/>
        <v>64.166666666666671</v>
      </c>
      <c r="V2378" s="7">
        <f t="shared" si="379"/>
        <v>63.75</v>
      </c>
    </row>
    <row r="2379" spans="1:22" ht="13.5" x14ac:dyDescent="0.25">
      <c r="A2379" s="3">
        <f>RSI!A2379</f>
        <v>45770</v>
      </c>
      <c r="B2379" s="2">
        <f>RSI!B2379</f>
        <v>18.4116</v>
      </c>
      <c r="C2379" s="2">
        <f>RSI!I2379</f>
        <v>77.456574410887058</v>
      </c>
      <c r="D2379" s="2">
        <f>MACD!E2379</f>
        <v>-0.38460591888539852</v>
      </c>
      <c r="E2379" s="2">
        <f>MACD!F2379</f>
        <v>-0.24492134458997689</v>
      </c>
      <c r="F2379" s="2">
        <f>'Moving Avg'!D2379</f>
        <v>17.839639999999996</v>
      </c>
      <c r="G2379" s="2">
        <f>'Moving Avg'!F2379</f>
        <v>17.071415000000002</v>
      </c>
      <c r="H2379" s="2">
        <f>'Moving Avg'!G2379</f>
        <v>16.489524000000003</v>
      </c>
      <c r="I2379" s="2">
        <f>'Moving Avg'!H2379</f>
        <v>14.470719999999993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  <c r="M2379" s="7">
        <f t="shared" si="370"/>
        <v>0</v>
      </c>
      <c r="N2379" s="7">
        <f t="shared" si="371"/>
        <v>100</v>
      </c>
      <c r="O2379" s="7">
        <f t="shared" si="372"/>
        <v>50</v>
      </c>
      <c r="P2379" s="7">
        <f t="shared" si="373"/>
        <v>100</v>
      </c>
      <c r="Q2379" s="8">
        <f t="shared" si="374"/>
        <v>57.5</v>
      </c>
      <c r="R2379" s="8">
        <f t="shared" si="375"/>
        <v>62.5</v>
      </c>
      <c r="S2379" s="8">
        <f t="shared" si="376"/>
        <v>72.5</v>
      </c>
      <c r="T2379" s="8">
        <f t="shared" si="377"/>
        <v>62.5</v>
      </c>
      <c r="U2379" s="7">
        <f t="shared" si="378"/>
        <v>64.166666666666671</v>
      </c>
      <c r="V2379" s="7">
        <f t="shared" si="379"/>
        <v>63.75</v>
      </c>
    </row>
    <row r="2380" spans="1:22" ht="13.5" x14ac:dyDescent="0.25">
      <c r="A2380" s="3">
        <f>RSI!A2380</f>
        <v>45771</v>
      </c>
      <c r="B2380" s="2">
        <f>RSI!B2380</f>
        <v>17.888200000000001</v>
      </c>
      <c r="C2380" s="2">
        <f>RSI!I2380</f>
        <v>64.381026540502489</v>
      </c>
      <c r="D2380" s="2">
        <f>MACD!E2380</f>
        <v>-0.40432871290958516</v>
      </c>
      <c r="E2380" s="2">
        <f>MACD!F2380</f>
        <v>-0.27680281825389852</v>
      </c>
      <c r="F2380" s="2">
        <f>'Moving Avg'!D2380</f>
        <v>17.962999999999997</v>
      </c>
      <c r="G2380" s="2">
        <f>'Moving Avg'!F2380</f>
        <v>17.13777</v>
      </c>
      <c r="H2380" s="2">
        <f>'Moving Avg'!G2380</f>
        <v>16.530458000000003</v>
      </c>
      <c r="I2380" s="2">
        <f>'Moving Avg'!H2380</f>
        <v>14.493146999999992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  <c r="M2380" s="7">
        <f t="shared" si="370"/>
        <v>25</v>
      </c>
      <c r="N2380" s="7">
        <f t="shared" si="371"/>
        <v>100</v>
      </c>
      <c r="O2380" s="7">
        <f t="shared" si="372"/>
        <v>50</v>
      </c>
      <c r="P2380" s="7">
        <f t="shared" si="373"/>
        <v>100</v>
      </c>
      <c r="Q2380" s="8">
        <f t="shared" si="374"/>
        <v>66.25</v>
      </c>
      <c r="R2380" s="8">
        <f t="shared" si="375"/>
        <v>67.5</v>
      </c>
      <c r="S2380" s="8">
        <f t="shared" si="376"/>
        <v>76.25</v>
      </c>
      <c r="T2380" s="8">
        <f t="shared" si="377"/>
        <v>68.75</v>
      </c>
      <c r="U2380" s="7">
        <f t="shared" si="378"/>
        <v>70</v>
      </c>
      <c r="V2380" s="7">
        <f t="shared" si="379"/>
        <v>69.6875</v>
      </c>
    </row>
    <row r="2381" spans="1:22" ht="13.5" x14ac:dyDescent="0.25">
      <c r="A2381" s="3">
        <f>RSI!A2381</f>
        <v>45772</v>
      </c>
      <c r="B2381" s="2">
        <f>RSI!B2381</f>
        <v>18.178000000000001</v>
      </c>
      <c r="C2381" s="2">
        <f>RSI!I2381</f>
        <v>67.638491228382293</v>
      </c>
      <c r="D2381" s="2">
        <f>MACD!E2381</f>
        <v>-0.35557900779566154</v>
      </c>
      <c r="E2381" s="2">
        <f>MACD!F2381</f>
        <v>-0.29255805616225117</v>
      </c>
      <c r="F2381" s="2">
        <f>'Moving Avg'!D2381</f>
        <v>18.054600000000001</v>
      </c>
      <c r="G2381" s="2">
        <f>'Moving Avg'!F2381</f>
        <v>17.214874999999999</v>
      </c>
      <c r="H2381" s="2">
        <f>'Moving Avg'!G2381</f>
        <v>16.576254000000002</v>
      </c>
      <c r="I2381" s="2">
        <f>'Moving Avg'!H2381</f>
        <v>14.518044499999991</v>
      </c>
      <c r="J2381" s="5" t="str">
        <f>OBV!F2381</f>
        <v>BULLISH</v>
      </c>
      <c r="K2381" s="5" t="str">
        <f>OBV!G2381</f>
        <v>STRONG</v>
      </c>
      <c r="L2381" s="5" t="str">
        <f>OBV!H2381</f>
        <v>CONFIRMED BULLISH</v>
      </c>
      <c r="M2381" s="7">
        <f t="shared" si="370"/>
        <v>25</v>
      </c>
      <c r="N2381" s="7">
        <f t="shared" si="371"/>
        <v>100</v>
      </c>
      <c r="O2381" s="7">
        <f t="shared" si="372"/>
        <v>50</v>
      </c>
      <c r="P2381" s="7">
        <f t="shared" si="373"/>
        <v>100</v>
      </c>
      <c r="Q2381" s="8">
        <f t="shared" si="374"/>
        <v>66.25</v>
      </c>
      <c r="R2381" s="8">
        <f t="shared" si="375"/>
        <v>67.5</v>
      </c>
      <c r="S2381" s="8">
        <f t="shared" si="376"/>
        <v>76.25</v>
      </c>
      <c r="T2381" s="8">
        <f t="shared" si="377"/>
        <v>68.75</v>
      </c>
      <c r="U2381" s="7">
        <f t="shared" si="378"/>
        <v>70</v>
      </c>
      <c r="V2381" s="7">
        <f t="shared" si="379"/>
        <v>69.6875</v>
      </c>
    </row>
    <row r="2382" spans="1:22" ht="13.5" x14ac:dyDescent="0.25">
      <c r="A2382" s="3">
        <f>RSI!A2382</f>
        <v>45775</v>
      </c>
      <c r="B2382" s="2">
        <f>RSI!B2382</f>
        <v>17.804099999999998</v>
      </c>
      <c r="C2382" s="2">
        <f>RSI!I2382</f>
        <v>60.012725863457895</v>
      </c>
      <c r="D2382" s="2">
        <f>MACD!E2382</f>
        <v>-0.37936850939819067</v>
      </c>
      <c r="E2382" s="2">
        <f>MACD!F2382</f>
        <v>-0.30992014680943908</v>
      </c>
      <c r="F2382" s="2">
        <f>'Moving Avg'!D2382</f>
        <v>18.035899999999998</v>
      </c>
      <c r="G2382" s="2">
        <f>'Moving Avg'!F2382</f>
        <v>17.270950000000003</v>
      </c>
      <c r="H2382" s="2">
        <f>'Moving Avg'!G2382</f>
        <v>16.610834000000001</v>
      </c>
      <c r="I2382" s="2">
        <f>'Moving Avg'!H2382</f>
        <v>14.540646999999989</v>
      </c>
      <c r="J2382" s="5" t="str">
        <f>OBV!F2382</f>
        <v>BULLISH</v>
      </c>
      <c r="K2382" s="5" t="str">
        <f>OBV!G2382</f>
        <v>NEUTRAL</v>
      </c>
      <c r="L2382" s="5" t="str">
        <f>OBV!H2382</f>
        <v>BULLISH DIVERGENCE</v>
      </c>
      <c r="M2382" s="7">
        <f t="shared" si="370"/>
        <v>25</v>
      </c>
      <c r="N2382" s="7">
        <f t="shared" si="371"/>
        <v>100</v>
      </c>
      <c r="O2382" s="7">
        <f t="shared" si="372"/>
        <v>50</v>
      </c>
      <c r="P2382" s="7">
        <f t="shared" si="373"/>
        <v>66.5</v>
      </c>
      <c r="Q2382" s="8">
        <f t="shared" si="374"/>
        <v>61.225000000000001</v>
      </c>
      <c r="R2382" s="8">
        <f t="shared" si="375"/>
        <v>59.125</v>
      </c>
      <c r="S2382" s="8">
        <f t="shared" si="376"/>
        <v>61.174999999999997</v>
      </c>
      <c r="T2382" s="8">
        <f t="shared" si="377"/>
        <v>60.375</v>
      </c>
      <c r="U2382" s="7">
        <f t="shared" si="378"/>
        <v>60.508333333333326</v>
      </c>
      <c r="V2382" s="7">
        <f t="shared" si="379"/>
        <v>60.474999999999994</v>
      </c>
    </row>
    <row r="2383" spans="1:22" ht="13.5" x14ac:dyDescent="0.25">
      <c r="A2383" s="3">
        <f>RSI!A2383</f>
        <v>45776</v>
      </c>
      <c r="B2383" s="2">
        <f>RSI!B2383</f>
        <v>18.1312</v>
      </c>
      <c r="C2383" s="2">
        <f>RSI!I2383</f>
        <v>63.852275232811074</v>
      </c>
      <c r="D2383" s="2">
        <f>MACD!E2383</f>
        <v>-0.43325238091700413</v>
      </c>
      <c r="E2383" s="2">
        <f>MACD!F2383</f>
        <v>-0.33458659363095211</v>
      </c>
      <c r="F2383" s="2">
        <f>'Moving Avg'!D2383</f>
        <v>18.082620000000002</v>
      </c>
      <c r="G2383" s="2">
        <f>'Moving Avg'!F2383</f>
        <v>17.34338</v>
      </c>
      <c r="H2383" s="2">
        <f>'Moving Avg'!G2383</f>
        <v>16.651955999999998</v>
      </c>
      <c r="I2383" s="2">
        <f>'Moving Avg'!H2383</f>
        <v>14.564458999999989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  <c r="M2383" s="7">
        <f t="shared" si="370"/>
        <v>25</v>
      </c>
      <c r="N2383" s="7">
        <f t="shared" si="371"/>
        <v>100</v>
      </c>
      <c r="O2383" s="7">
        <f t="shared" si="372"/>
        <v>50</v>
      </c>
      <c r="P2383" s="7">
        <f t="shared" si="373"/>
        <v>83.5</v>
      </c>
      <c r="Q2383" s="8">
        <f t="shared" si="374"/>
        <v>63.774999999999999</v>
      </c>
      <c r="R2383" s="8">
        <f t="shared" si="375"/>
        <v>63.375</v>
      </c>
      <c r="S2383" s="8">
        <f t="shared" si="376"/>
        <v>68.825000000000003</v>
      </c>
      <c r="T2383" s="8">
        <f t="shared" si="377"/>
        <v>64.625</v>
      </c>
      <c r="U2383" s="7">
        <f t="shared" si="378"/>
        <v>65.325000000000003</v>
      </c>
      <c r="V2383" s="7">
        <f t="shared" si="379"/>
        <v>65.150000000000006</v>
      </c>
    </row>
    <row r="2384" spans="1:22" ht="13.5" x14ac:dyDescent="0.25">
      <c r="A2384" s="3">
        <f>RSI!A2384</f>
        <v>45777</v>
      </c>
      <c r="B2384" s="2">
        <f>RSI!B2384</f>
        <v>17.822800000000001</v>
      </c>
      <c r="C2384" s="2">
        <f>RSI!I2384</f>
        <v>58.180078711067232</v>
      </c>
      <c r="D2384" s="2">
        <f>MACD!E2384</f>
        <v>-0.45998017335007191</v>
      </c>
      <c r="E2384" s="2">
        <f>MACD!F2384</f>
        <v>-0.3596653095747761</v>
      </c>
      <c r="F2384" s="2">
        <f>'Moving Avg'!D2384</f>
        <v>17.964859999999998</v>
      </c>
      <c r="G2384" s="2">
        <f>'Moving Avg'!F2384</f>
        <v>17.395715000000003</v>
      </c>
      <c r="H2384" s="2">
        <f>'Moving Avg'!G2384</f>
        <v>16.685976000000004</v>
      </c>
      <c r="I2384" s="2">
        <f>'Moving Avg'!H2384</f>
        <v>14.586516499999986</v>
      </c>
      <c r="J2384" s="5" t="str">
        <f>OBV!F2384</f>
        <v>BULLISH</v>
      </c>
      <c r="K2384" s="5" t="str">
        <f>OBV!G2384</f>
        <v>NEUTRAL</v>
      </c>
      <c r="L2384" s="5" t="str">
        <f>OBV!H2384</f>
        <v>BULLISH DIVERGENCE</v>
      </c>
      <c r="M2384" s="7">
        <f t="shared" si="370"/>
        <v>25</v>
      </c>
      <c r="N2384" s="7">
        <f t="shared" si="371"/>
        <v>100</v>
      </c>
      <c r="O2384" s="7">
        <f t="shared" si="372"/>
        <v>50</v>
      </c>
      <c r="P2384" s="7">
        <f t="shared" si="373"/>
        <v>66.5</v>
      </c>
      <c r="Q2384" s="8">
        <f t="shared" si="374"/>
        <v>61.225000000000001</v>
      </c>
      <c r="R2384" s="8">
        <f t="shared" si="375"/>
        <v>59.125</v>
      </c>
      <c r="S2384" s="8">
        <f t="shared" si="376"/>
        <v>61.174999999999997</v>
      </c>
      <c r="T2384" s="8">
        <f t="shared" si="377"/>
        <v>60.375</v>
      </c>
      <c r="U2384" s="7">
        <f t="shared" si="378"/>
        <v>60.508333333333326</v>
      </c>
      <c r="V2384" s="7">
        <f t="shared" si="379"/>
        <v>60.474999999999994</v>
      </c>
    </row>
    <row r="2385" spans="1:22" ht="13.5" x14ac:dyDescent="0.25">
      <c r="A2385" s="3">
        <f>RSI!A2385</f>
        <v>45779</v>
      </c>
      <c r="B2385" s="2">
        <f>RSI!B2385</f>
        <v>18.458400000000001</v>
      </c>
      <c r="C2385" s="2">
        <f>RSI!I2385</f>
        <v>65.067528001864105</v>
      </c>
      <c r="D2385" s="2">
        <f>MACD!E2385</f>
        <v>-0.48112382641472351</v>
      </c>
      <c r="E2385" s="2">
        <f>MACD!F2385</f>
        <v>-0.38395701294276563</v>
      </c>
      <c r="F2385" s="2">
        <f>'Moving Avg'!D2385</f>
        <v>18.078900000000001</v>
      </c>
      <c r="G2385" s="2">
        <f>'Moving Avg'!F2385</f>
        <v>17.478895000000001</v>
      </c>
      <c r="H2385" s="2">
        <f>'Moving Avg'!G2385</f>
        <v>16.732707999999999</v>
      </c>
      <c r="I2385" s="2">
        <f>'Moving Avg'!H2385</f>
        <v>14.611538999999986</v>
      </c>
      <c r="J2385" s="5" t="str">
        <f>OBV!F2385</f>
        <v>BULLISH</v>
      </c>
      <c r="K2385" s="5" t="str">
        <f>OBV!G2385</f>
        <v>STRONG</v>
      </c>
      <c r="L2385" s="5" t="str">
        <f>OBV!H2385</f>
        <v>CONFIRMED BULLISH</v>
      </c>
      <c r="M2385" s="7">
        <f t="shared" si="370"/>
        <v>25</v>
      </c>
      <c r="N2385" s="7">
        <f t="shared" si="371"/>
        <v>100</v>
      </c>
      <c r="O2385" s="7">
        <f t="shared" si="372"/>
        <v>50</v>
      </c>
      <c r="P2385" s="7">
        <f t="shared" si="373"/>
        <v>100</v>
      </c>
      <c r="Q2385" s="8">
        <f t="shared" si="374"/>
        <v>66.25</v>
      </c>
      <c r="R2385" s="8">
        <f t="shared" si="375"/>
        <v>67.5</v>
      </c>
      <c r="S2385" s="8">
        <f t="shared" si="376"/>
        <v>76.25</v>
      </c>
      <c r="T2385" s="8">
        <f t="shared" si="377"/>
        <v>68.75</v>
      </c>
      <c r="U2385" s="7">
        <f t="shared" si="378"/>
        <v>70</v>
      </c>
      <c r="V2385" s="7">
        <f t="shared" si="379"/>
        <v>69.6875</v>
      </c>
    </row>
    <row r="2386" spans="1:22" ht="13.5" x14ac:dyDescent="0.25">
      <c r="A2386" s="3">
        <f>RSI!A2386</f>
        <v>45782</v>
      </c>
      <c r="B2386" s="2">
        <f>RSI!B2386</f>
        <v>18.449000000000002</v>
      </c>
      <c r="C2386" s="2">
        <f>RSI!I2386</f>
        <v>64.897300203683784</v>
      </c>
      <c r="D2386" s="2">
        <f>MACD!E2386</f>
        <v>-0.43602185857175968</v>
      </c>
      <c r="E2386" s="2">
        <f>MACD!F2386</f>
        <v>-0.39436998206856444</v>
      </c>
      <c r="F2386" s="2">
        <f>'Moving Avg'!D2386</f>
        <v>18.133099999999999</v>
      </c>
      <c r="G2386" s="2">
        <f>'Moving Avg'!F2386</f>
        <v>17.56955</v>
      </c>
      <c r="H2386" s="2">
        <f>'Moving Avg'!G2386</f>
        <v>16.783924000000003</v>
      </c>
      <c r="I2386" s="2">
        <f>'Moving Avg'!H2386</f>
        <v>14.635137499999987</v>
      </c>
      <c r="J2386" s="5" t="str">
        <f>OBV!F2386</f>
        <v>BULLISH</v>
      </c>
      <c r="K2386" s="5" t="str">
        <f>OBV!G2386</f>
        <v>STRONG</v>
      </c>
      <c r="L2386" s="5" t="str">
        <f>OBV!H2386</f>
        <v>CONFIRMED BULLISH</v>
      </c>
      <c r="M2386" s="7">
        <f t="shared" si="370"/>
        <v>25</v>
      </c>
      <c r="N2386" s="7">
        <f t="shared" si="371"/>
        <v>100</v>
      </c>
      <c r="O2386" s="7">
        <f t="shared" si="372"/>
        <v>50</v>
      </c>
      <c r="P2386" s="7">
        <f t="shared" si="373"/>
        <v>100</v>
      </c>
      <c r="Q2386" s="8">
        <f t="shared" si="374"/>
        <v>66.25</v>
      </c>
      <c r="R2386" s="8">
        <f t="shared" si="375"/>
        <v>67.5</v>
      </c>
      <c r="S2386" s="8">
        <f t="shared" si="376"/>
        <v>76.25</v>
      </c>
      <c r="T2386" s="8">
        <f t="shared" si="377"/>
        <v>68.75</v>
      </c>
      <c r="U2386" s="7">
        <f t="shared" si="378"/>
        <v>70</v>
      </c>
      <c r="V2386" s="7">
        <f t="shared" si="379"/>
        <v>69.6875</v>
      </c>
    </row>
    <row r="2387" spans="1:22" ht="13.5" x14ac:dyDescent="0.25">
      <c r="A2387" s="3">
        <f>RSI!A2387</f>
        <v>45783</v>
      </c>
      <c r="B2387" s="2">
        <f>RSI!B2387</f>
        <v>18.505099999999999</v>
      </c>
      <c r="C2387" s="2">
        <f>RSI!I2387</f>
        <v>65.477776677430086</v>
      </c>
      <c r="D2387" s="2">
        <f>MACD!E2387</f>
        <v>-0.38085681985067055</v>
      </c>
      <c r="E2387" s="2">
        <f>MACD!F2387</f>
        <v>-0.39166734962498573</v>
      </c>
      <c r="F2387" s="2">
        <f>'Moving Avg'!D2387</f>
        <v>18.273299999999999</v>
      </c>
      <c r="G2387" s="2">
        <f>'Moving Avg'!F2387</f>
        <v>17.677030000000002</v>
      </c>
      <c r="H2387" s="2">
        <f>'Moving Avg'!G2387</f>
        <v>16.836262000000001</v>
      </c>
      <c r="I2387" s="2">
        <f>'Moving Avg'!H2387</f>
        <v>14.659436999999986</v>
      </c>
      <c r="J2387" s="5" t="str">
        <f>OBV!F2387</f>
        <v>BULLISH</v>
      </c>
      <c r="K2387" s="5" t="str">
        <f>OBV!G2387</f>
        <v>STRONG</v>
      </c>
      <c r="L2387" s="5" t="str">
        <f>OBV!H2387</f>
        <v>CONFIRMED BULLISH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100</v>
      </c>
      <c r="Q2387" s="8">
        <f t="shared" si="374"/>
        <v>31.25</v>
      </c>
      <c r="R2387" s="8">
        <f t="shared" si="375"/>
        <v>47.5</v>
      </c>
      <c r="S2387" s="8">
        <f t="shared" si="376"/>
        <v>61.25</v>
      </c>
      <c r="T2387" s="8">
        <f t="shared" si="377"/>
        <v>43.75</v>
      </c>
      <c r="U2387" s="7">
        <f t="shared" si="378"/>
        <v>46.666666666666664</v>
      </c>
      <c r="V2387" s="7">
        <f t="shared" si="379"/>
        <v>45.9375</v>
      </c>
    </row>
    <row r="2388" spans="1:22" ht="13.5" x14ac:dyDescent="0.25">
      <c r="A2388" s="3">
        <f>RSI!A2388</f>
        <v>45784</v>
      </c>
      <c r="B2388" s="2">
        <f>RSI!B2388</f>
        <v>18.664000000000001</v>
      </c>
      <c r="C2388" s="2">
        <f>RSI!I2388</f>
        <v>67.135517456328614</v>
      </c>
      <c r="D2388" s="2">
        <f>MACD!E2388</f>
        <v>-0.35198954655237458</v>
      </c>
      <c r="E2388" s="2">
        <f>MACD!F2388</f>
        <v>-0.38373178901046351</v>
      </c>
      <c r="F2388" s="2">
        <f>'Moving Avg'!D2388</f>
        <v>18.379860000000001</v>
      </c>
      <c r="G2388" s="2">
        <f>'Moving Avg'!F2388</f>
        <v>17.764415000000003</v>
      </c>
      <c r="H2388" s="2">
        <f>'Moving Avg'!G2388</f>
        <v>16.892712</v>
      </c>
      <c r="I2388" s="2">
        <f>'Moving Avg'!H2388</f>
        <v>14.684998499999988</v>
      </c>
      <c r="J2388" s="5" t="str">
        <f>OBV!F2388</f>
        <v>BULLISH</v>
      </c>
      <c r="K2388" s="5" t="str">
        <f>OBV!G2388</f>
        <v>STRONG</v>
      </c>
      <c r="L2388" s="5" t="str">
        <f>OBV!H2388</f>
        <v>CONFIRMED BULLISH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100</v>
      </c>
      <c r="Q2388" s="8">
        <f t="shared" si="374"/>
        <v>31.25</v>
      </c>
      <c r="R2388" s="8">
        <f t="shared" si="375"/>
        <v>47.5</v>
      </c>
      <c r="S2388" s="8">
        <f t="shared" si="376"/>
        <v>61.25</v>
      </c>
      <c r="T2388" s="8">
        <f t="shared" si="377"/>
        <v>43.75</v>
      </c>
      <c r="U2388" s="7">
        <f t="shared" si="378"/>
        <v>46.666666666666664</v>
      </c>
      <c r="V2388" s="7">
        <f t="shared" si="379"/>
        <v>45.9375</v>
      </c>
    </row>
    <row r="2389" spans="1:22" ht="13.5" x14ac:dyDescent="0.25">
      <c r="A2389" s="3">
        <f>RSI!A2389</f>
        <v>45785</v>
      </c>
      <c r="B2389" s="2">
        <f>RSI!B2389</f>
        <v>18.664000000000001</v>
      </c>
      <c r="C2389" s="2">
        <f>RSI!I2389</f>
        <v>67.135517456328614</v>
      </c>
      <c r="D2389" s="2">
        <f>MACD!E2389</f>
        <v>-0.25501844016137554</v>
      </c>
      <c r="E2389" s="2">
        <f>MACD!F2389</f>
        <v>-0.35798911924064597</v>
      </c>
      <c r="F2389" s="2">
        <f>'Moving Avg'!D2389</f>
        <v>18.548100000000002</v>
      </c>
      <c r="G2389" s="2">
        <f>'Moving Avg'!F2389</f>
        <v>17.851800000000004</v>
      </c>
      <c r="H2389" s="2">
        <f>'Moving Avg'!G2389</f>
        <v>16.948227999999997</v>
      </c>
      <c r="I2389" s="2">
        <f>'Moving Avg'!H2389</f>
        <v>14.710933999999991</v>
      </c>
      <c r="J2389" s="5" t="str">
        <f>OBV!F2389</f>
        <v>BULLISH</v>
      </c>
      <c r="K2389" s="5" t="str">
        <f>OBV!G2389</f>
        <v>STRONG</v>
      </c>
      <c r="L2389" s="5" t="str">
        <f>OBV!H2389</f>
        <v>CONFIRMED BULLISH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100</v>
      </c>
      <c r="Q2389" s="8">
        <f t="shared" si="374"/>
        <v>31.25</v>
      </c>
      <c r="R2389" s="8">
        <f t="shared" si="375"/>
        <v>47.5</v>
      </c>
      <c r="S2389" s="8">
        <f t="shared" si="376"/>
        <v>61.25</v>
      </c>
      <c r="T2389" s="8">
        <f t="shared" si="377"/>
        <v>43.75</v>
      </c>
      <c r="U2389" s="7">
        <f t="shared" si="378"/>
        <v>46.666666666666664</v>
      </c>
      <c r="V2389" s="7">
        <f t="shared" si="379"/>
        <v>45.9375</v>
      </c>
    </row>
    <row r="2390" spans="1:22" ht="13.5" x14ac:dyDescent="0.25">
      <c r="A2390" s="3">
        <f>RSI!A2390</f>
        <v>45786</v>
      </c>
      <c r="B2390" s="2">
        <f>RSI!B2390</f>
        <v>18.860199999999999</v>
      </c>
      <c r="C2390" s="2">
        <f>RSI!I2390</f>
        <v>69.250015269006539</v>
      </c>
      <c r="D2390" s="2">
        <f>MACD!E2390</f>
        <v>-0.27407049708966369</v>
      </c>
      <c r="E2390" s="2">
        <f>MACD!F2390</f>
        <v>-0.34120539481044954</v>
      </c>
      <c r="F2390" s="2">
        <f>'Moving Avg'!D2390</f>
        <v>18.62846</v>
      </c>
      <c r="G2390" s="2">
        <f>'Moving Avg'!F2390</f>
        <v>17.948530000000002</v>
      </c>
      <c r="H2390" s="2">
        <f>'Moving Avg'!G2390</f>
        <v>17.007667999999995</v>
      </c>
      <c r="I2390" s="2">
        <f>'Moving Avg'!H2390</f>
        <v>14.73785049999999</v>
      </c>
      <c r="J2390" s="5" t="str">
        <f>OBV!F2390</f>
        <v>BULLISH</v>
      </c>
      <c r="K2390" s="5" t="str">
        <f>OBV!G2390</f>
        <v>STRONG</v>
      </c>
      <c r="L2390" s="5" t="str">
        <f>OBV!H2390</f>
        <v>CONFIRMED BULLISH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100</v>
      </c>
      <c r="Q2390" s="8">
        <f t="shared" si="374"/>
        <v>31.25</v>
      </c>
      <c r="R2390" s="8">
        <f t="shared" si="375"/>
        <v>47.5</v>
      </c>
      <c r="S2390" s="8">
        <f t="shared" si="376"/>
        <v>61.25</v>
      </c>
      <c r="T2390" s="8">
        <f t="shared" si="377"/>
        <v>43.75</v>
      </c>
      <c r="U2390" s="7">
        <f t="shared" si="378"/>
        <v>46.666666666666664</v>
      </c>
      <c r="V2390" s="7">
        <f t="shared" si="379"/>
        <v>45.9375</v>
      </c>
    </row>
    <row r="2391" spans="1:22" ht="13.5" x14ac:dyDescent="0.25">
      <c r="A2391" s="3">
        <f>RSI!A2391</f>
        <v>45789</v>
      </c>
      <c r="B2391" s="2">
        <f>RSI!B2391</f>
        <v>19.299499999999998</v>
      </c>
      <c r="C2391" s="2">
        <f>RSI!I2391</f>
        <v>73.379892405991029</v>
      </c>
      <c r="D2391" s="2">
        <f>MACD!E2391</f>
        <v>-0.2849070602432846</v>
      </c>
      <c r="E2391" s="2">
        <f>MACD!F2391</f>
        <v>-0.32994572789701654</v>
      </c>
      <c r="F2391" s="2">
        <f>'Moving Avg'!D2391</f>
        <v>18.798559999999998</v>
      </c>
      <c r="G2391" s="2">
        <f>'Moving Avg'!F2391</f>
        <v>18.037315</v>
      </c>
      <c r="H2391" s="2">
        <f>'Moving Avg'!G2391</f>
        <v>17.074023999999994</v>
      </c>
      <c r="I2391" s="2">
        <f>'Moving Avg'!H2391</f>
        <v>14.766963499999992</v>
      </c>
      <c r="J2391" s="5" t="str">
        <f>OBV!F2391</f>
        <v>BULLISH</v>
      </c>
      <c r="K2391" s="5" t="str">
        <f>OBV!G2391</f>
        <v>STRONG</v>
      </c>
      <c r="L2391" s="5" t="str">
        <f>OBV!H2391</f>
        <v>CONFIRMED BULLISH</v>
      </c>
      <c r="M2391" s="7">
        <f t="shared" si="370"/>
        <v>0</v>
      </c>
      <c r="N2391" s="7">
        <f t="shared" si="371"/>
        <v>0</v>
      </c>
      <c r="O2391" s="7">
        <f t="shared" si="372"/>
        <v>50</v>
      </c>
      <c r="P2391" s="7">
        <f t="shared" si="373"/>
        <v>100</v>
      </c>
      <c r="Q2391" s="8">
        <f t="shared" si="374"/>
        <v>22.5</v>
      </c>
      <c r="R2391" s="8">
        <f t="shared" si="375"/>
        <v>42.5</v>
      </c>
      <c r="S2391" s="8">
        <f t="shared" si="376"/>
        <v>57.5</v>
      </c>
      <c r="T2391" s="8">
        <f t="shared" si="377"/>
        <v>37.5</v>
      </c>
      <c r="U2391" s="7">
        <f t="shared" si="378"/>
        <v>40.833333333333336</v>
      </c>
      <c r="V2391" s="7">
        <f t="shared" si="379"/>
        <v>40</v>
      </c>
    </row>
    <row r="2392" spans="1:22" ht="13.5" x14ac:dyDescent="0.25">
      <c r="A2392" s="3">
        <f>RSI!A2392</f>
        <v>45790</v>
      </c>
      <c r="B2392" s="2">
        <f>RSI!B2392</f>
        <v>19.299499999999998</v>
      </c>
      <c r="C2392" s="2">
        <f>RSI!I2392</f>
        <v>73.379892405991029</v>
      </c>
      <c r="D2392" s="2">
        <f>MACD!E2392</f>
        <v>-0.36045414464861736</v>
      </c>
      <c r="E2392" s="2">
        <f>MACD!F2392</f>
        <v>-0.33604741124733672</v>
      </c>
      <c r="F2392" s="2">
        <f>'Moving Avg'!D2392</f>
        <v>18.957439999999998</v>
      </c>
      <c r="G2392" s="2">
        <f>'Moving Avg'!F2392</f>
        <v>18.154140000000005</v>
      </c>
      <c r="H2392" s="2">
        <f>'Moving Avg'!G2392</f>
        <v>17.142997999999992</v>
      </c>
      <c r="I2392" s="2">
        <f>'Moving Avg'!H2392</f>
        <v>14.795702499999994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0</v>
      </c>
      <c r="N2392" s="7">
        <f t="shared" si="371"/>
        <v>100</v>
      </c>
      <c r="O2392" s="7">
        <f t="shared" si="372"/>
        <v>50</v>
      </c>
      <c r="P2392" s="7">
        <f t="shared" si="373"/>
        <v>83.5</v>
      </c>
      <c r="Q2392" s="8">
        <f t="shared" si="374"/>
        <v>55.024999999999999</v>
      </c>
      <c r="R2392" s="8">
        <f t="shared" si="375"/>
        <v>58.375</v>
      </c>
      <c r="S2392" s="8">
        <f t="shared" si="376"/>
        <v>65.075000000000003</v>
      </c>
      <c r="T2392" s="8">
        <f t="shared" si="377"/>
        <v>58.375</v>
      </c>
      <c r="U2392" s="7">
        <f t="shared" si="378"/>
        <v>59.491666666666674</v>
      </c>
      <c r="V2392" s="7">
        <f t="shared" si="379"/>
        <v>59.212500000000006</v>
      </c>
    </row>
    <row r="2393" spans="1:22" ht="13.5" x14ac:dyDescent="0.25">
      <c r="A2393" s="3">
        <f>RSI!A2393</f>
        <v>45791</v>
      </c>
      <c r="B2393" s="2">
        <f>RSI!B2393</f>
        <v>19.607900000000001</v>
      </c>
      <c r="C2393" s="2">
        <f>RSI!I2393</f>
        <v>76.00384736412849</v>
      </c>
      <c r="D2393" s="2">
        <f>MACD!E2393</f>
        <v>-0.40509867921520382</v>
      </c>
      <c r="E2393" s="2">
        <f>MACD!F2393</f>
        <v>-0.34985766484091019</v>
      </c>
      <c r="F2393" s="2">
        <f>'Moving Avg'!D2393</f>
        <v>19.14622</v>
      </c>
      <c r="G2393" s="2">
        <f>'Moving Avg'!F2393</f>
        <v>18.288255000000003</v>
      </c>
      <c r="H2393" s="2">
        <f>'Moving Avg'!G2393</f>
        <v>17.211783999999994</v>
      </c>
      <c r="I2393" s="2">
        <f>'Moving Avg'!H2393</f>
        <v>14.825983499999996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  <c r="M2393" s="7">
        <f t="shared" si="370"/>
        <v>0</v>
      </c>
      <c r="N2393" s="7">
        <f t="shared" si="371"/>
        <v>100</v>
      </c>
      <c r="O2393" s="7">
        <f t="shared" si="372"/>
        <v>50</v>
      </c>
      <c r="P2393" s="7">
        <f t="shared" si="373"/>
        <v>100</v>
      </c>
      <c r="Q2393" s="8">
        <f t="shared" si="374"/>
        <v>57.5</v>
      </c>
      <c r="R2393" s="8">
        <f t="shared" si="375"/>
        <v>62.5</v>
      </c>
      <c r="S2393" s="8">
        <f t="shared" si="376"/>
        <v>72.5</v>
      </c>
      <c r="T2393" s="8">
        <f t="shared" si="377"/>
        <v>62.5</v>
      </c>
      <c r="U2393" s="7">
        <f t="shared" si="378"/>
        <v>64.166666666666671</v>
      </c>
      <c r="V2393" s="7">
        <f t="shared" si="379"/>
        <v>63.75</v>
      </c>
    </row>
    <row r="2394" spans="1:22" ht="13.5" x14ac:dyDescent="0.25">
      <c r="A2394" s="3">
        <f>RSI!A2394</f>
        <v>45792</v>
      </c>
      <c r="B2394" s="2">
        <f>RSI!B2394</f>
        <v>20.4117</v>
      </c>
      <c r="C2394" s="2">
        <f>RSI!I2394</f>
        <v>81.204133466193611</v>
      </c>
      <c r="D2394" s="2">
        <f>MACD!E2394</f>
        <v>-0.55927546636321424</v>
      </c>
      <c r="E2394" s="2">
        <f>MACD!F2394</f>
        <v>-0.39174122514537102</v>
      </c>
      <c r="F2394" s="2">
        <f>'Moving Avg'!D2394</f>
        <v>19.495759999999997</v>
      </c>
      <c r="G2394" s="2">
        <f>'Moving Avg'!F2394</f>
        <v>18.46209</v>
      </c>
      <c r="H2394" s="2">
        <f>'Moving Avg'!G2394</f>
        <v>17.296833999999993</v>
      </c>
      <c r="I2394" s="2">
        <f>'Moving Avg'!H2394</f>
        <v>14.860283499999996</v>
      </c>
      <c r="J2394" s="5" t="str">
        <f>OBV!F2394</f>
        <v>BULLISH</v>
      </c>
      <c r="K2394" s="5" t="str">
        <f>OBV!G2394</f>
        <v>STRONG</v>
      </c>
      <c r="L2394" s="5" t="str">
        <f>OBV!H2394</f>
        <v>CONFIRMED BULLISH</v>
      </c>
      <c r="M2394" s="7">
        <f t="shared" si="370"/>
        <v>0</v>
      </c>
      <c r="N2394" s="7">
        <f t="shared" si="371"/>
        <v>100</v>
      </c>
      <c r="O2394" s="7">
        <f t="shared" si="372"/>
        <v>50</v>
      </c>
      <c r="P2394" s="7">
        <f t="shared" si="373"/>
        <v>100</v>
      </c>
      <c r="Q2394" s="8">
        <f t="shared" si="374"/>
        <v>57.5</v>
      </c>
      <c r="R2394" s="8">
        <f t="shared" si="375"/>
        <v>62.5</v>
      </c>
      <c r="S2394" s="8">
        <f t="shared" si="376"/>
        <v>72.5</v>
      </c>
      <c r="T2394" s="8">
        <f t="shared" si="377"/>
        <v>62.5</v>
      </c>
      <c r="U2394" s="7">
        <f t="shared" si="378"/>
        <v>64.166666666666671</v>
      </c>
      <c r="V2394" s="7">
        <f t="shared" si="379"/>
        <v>63.75</v>
      </c>
    </row>
    <row r="2395" spans="1:22" ht="13.5" x14ac:dyDescent="0.25">
      <c r="A2395" s="3">
        <f>RSI!A2395</f>
        <v>45793</v>
      </c>
      <c r="B2395" s="2">
        <f>RSI!B2395</f>
        <v>20.364899999999999</v>
      </c>
      <c r="C2395" s="2">
        <f>RSI!I2395</f>
        <v>80.115492524004011</v>
      </c>
      <c r="D2395" s="2">
        <f>MACD!E2395</f>
        <v>-0.60194758773144486</v>
      </c>
      <c r="E2395" s="2">
        <f>MACD!F2395</f>
        <v>-0.43378249766258581</v>
      </c>
      <c r="F2395" s="2">
        <f>'Moving Avg'!D2395</f>
        <v>19.796699999999998</v>
      </c>
      <c r="G2395" s="2">
        <f>'Moving Avg'!F2395</f>
        <v>18.616765000000001</v>
      </c>
      <c r="H2395" s="2">
        <f>'Moving Avg'!G2395</f>
        <v>17.383563999999993</v>
      </c>
      <c r="I2395" s="2">
        <f>'Moving Avg'!H2395</f>
        <v>14.893741999999996</v>
      </c>
      <c r="J2395" s="5" t="str">
        <f>OBV!F2395</f>
        <v>BULLISH</v>
      </c>
      <c r="K2395" s="5" t="str">
        <f>OBV!G2395</f>
        <v>STRONG</v>
      </c>
      <c r="L2395" s="5" t="str">
        <f>OBV!H2395</f>
        <v>CONFIRMED BULLISH</v>
      </c>
      <c r="M2395" s="7">
        <f t="shared" si="370"/>
        <v>0</v>
      </c>
      <c r="N2395" s="7">
        <f t="shared" si="371"/>
        <v>100</v>
      </c>
      <c r="O2395" s="7">
        <f t="shared" si="372"/>
        <v>50</v>
      </c>
      <c r="P2395" s="7">
        <f t="shared" si="373"/>
        <v>100</v>
      </c>
      <c r="Q2395" s="8">
        <f t="shared" si="374"/>
        <v>57.5</v>
      </c>
      <c r="R2395" s="8">
        <f t="shared" si="375"/>
        <v>62.5</v>
      </c>
      <c r="S2395" s="8">
        <f t="shared" si="376"/>
        <v>72.5</v>
      </c>
      <c r="T2395" s="8">
        <f t="shared" si="377"/>
        <v>62.5</v>
      </c>
      <c r="U2395" s="7">
        <f t="shared" si="378"/>
        <v>64.166666666666671</v>
      </c>
      <c r="V2395" s="7">
        <f t="shared" si="379"/>
        <v>63.75</v>
      </c>
    </row>
    <row r="2396" spans="1:22" ht="13.5" x14ac:dyDescent="0.25">
      <c r="A2396" s="3">
        <f>RSI!A2396</f>
        <v>45796</v>
      </c>
      <c r="B2396" s="2">
        <f>RSI!B2396</f>
        <v>20.364899999999999</v>
      </c>
      <c r="C2396" s="2">
        <f>RSI!I2396</f>
        <v>80.115492524004011</v>
      </c>
      <c r="D2396" s="2">
        <f>MACD!E2396</f>
        <v>-0.65169300945605713</v>
      </c>
      <c r="E2396" s="2">
        <f>MACD!F2396</f>
        <v>-0.47736460002128012</v>
      </c>
      <c r="F2396" s="2">
        <f>'Moving Avg'!D2396</f>
        <v>20.009779999999999</v>
      </c>
      <c r="G2396" s="2">
        <f>'Moving Avg'!F2396</f>
        <v>18.749009999999998</v>
      </c>
      <c r="H2396" s="2">
        <f>'Moving Avg'!G2396</f>
        <v>17.466555999999997</v>
      </c>
      <c r="I2396" s="2">
        <f>'Moving Avg'!H2396</f>
        <v>14.928275499999994</v>
      </c>
      <c r="J2396" s="5" t="str">
        <f>OBV!F2396</f>
        <v>BULLISH</v>
      </c>
      <c r="K2396" s="5" t="str">
        <f>OBV!G2396</f>
        <v>STRONG</v>
      </c>
      <c r="L2396" s="5" t="str">
        <f>OBV!H2396</f>
        <v>CONFIRMED BULLISH</v>
      </c>
      <c r="M2396" s="7">
        <f t="shared" si="370"/>
        <v>0</v>
      </c>
      <c r="N2396" s="7">
        <f t="shared" si="371"/>
        <v>100</v>
      </c>
      <c r="O2396" s="7">
        <f t="shared" si="372"/>
        <v>75</v>
      </c>
      <c r="P2396" s="7">
        <f t="shared" si="373"/>
        <v>100</v>
      </c>
      <c r="Q2396" s="8">
        <f t="shared" si="374"/>
        <v>61.25</v>
      </c>
      <c r="R2396" s="8">
        <f t="shared" si="375"/>
        <v>71.25</v>
      </c>
      <c r="S2396" s="8">
        <f t="shared" si="376"/>
        <v>78.75</v>
      </c>
      <c r="T2396" s="8">
        <f t="shared" si="377"/>
        <v>68.75</v>
      </c>
      <c r="U2396" s="7">
        <f t="shared" si="378"/>
        <v>70.416666666666671</v>
      </c>
      <c r="V2396" s="7">
        <f t="shared" si="379"/>
        <v>70</v>
      </c>
    </row>
    <row r="2397" spans="1:22" ht="13.5" x14ac:dyDescent="0.25">
      <c r="A2397" s="3">
        <f>RSI!A2397</f>
        <v>45797</v>
      </c>
      <c r="B2397" s="2">
        <f>RSI!B2397</f>
        <v>20.364899999999999</v>
      </c>
      <c r="C2397" s="2">
        <f>RSI!I2397</f>
        <v>80.115492524004011</v>
      </c>
      <c r="D2397" s="2">
        <f>MACD!E2397</f>
        <v>-0.69644349075646872</v>
      </c>
      <c r="E2397" s="2">
        <f>MACD!F2397</f>
        <v>-0.52118037816831786</v>
      </c>
      <c r="F2397" s="2">
        <f>'Moving Avg'!D2397</f>
        <v>20.222859999999997</v>
      </c>
      <c r="G2397" s="2">
        <f>'Moving Avg'!F2397</f>
        <v>18.872374999999998</v>
      </c>
      <c r="H2397" s="2">
        <f>'Moving Avg'!G2397</f>
        <v>17.549547999999998</v>
      </c>
      <c r="I2397" s="2">
        <f>'Moving Avg'!H2397</f>
        <v>14.962434999999996</v>
      </c>
      <c r="J2397" s="5" t="str">
        <f>OBV!F2397</f>
        <v>BULLISH</v>
      </c>
      <c r="K2397" s="5" t="str">
        <f>OBV!G2397</f>
        <v>STRONG</v>
      </c>
      <c r="L2397" s="5" t="str">
        <f>OBV!H2397</f>
        <v>CONFIRMED BULLISH</v>
      </c>
      <c r="M2397" s="7">
        <f t="shared" si="370"/>
        <v>0</v>
      </c>
      <c r="N2397" s="7">
        <f t="shared" si="371"/>
        <v>100</v>
      </c>
      <c r="O2397" s="7">
        <f t="shared" si="372"/>
        <v>75</v>
      </c>
      <c r="P2397" s="7">
        <f t="shared" si="373"/>
        <v>100</v>
      </c>
      <c r="Q2397" s="8">
        <f t="shared" si="374"/>
        <v>61.25</v>
      </c>
      <c r="R2397" s="8">
        <f t="shared" si="375"/>
        <v>71.25</v>
      </c>
      <c r="S2397" s="8">
        <f t="shared" si="376"/>
        <v>78.75</v>
      </c>
      <c r="T2397" s="8">
        <f t="shared" si="377"/>
        <v>68.75</v>
      </c>
      <c r="U2397" s="7">
        <f t="shared" si="378"/>
        <v>70.416666666666671</v>
      </c>
      <c r="V2397" s="7">
        <f t="shared" si="379"/>
        <v>70</v>
      </c>
    </row>
    <row r="2398" spans="1:22" ht="13.5" x14ac:dyDescent="0.25">
      <c r="A2398" s="3">
        <f>RSI!A2398</f>
        <v>45798</v>
      </c>
      <c r="B2398" s="2">
        <f>RSI!B2398</f>
        <v>20.364899999999999</v>
      </c>
      <c r="C2398" s="2">
        <f>RSI!I2398</f>
        <v>80.115492524004011</v>
      </c>
      <c r="D2398" s="2">
        <f>MACD!E2398</f>
        <v>-0.72031587934503349</v>
      </c>
      <c r="E2398" s="2">
        <f>MACD!F2398</f>
        <v>-0.56100747840366105</v>
      </c>
      <c r="F2398" s="2">
        <f>'Moving Avg'!D2398</f>
        <v>20.37426</v>
      </c>
      <c r="G2398" s="2">
        <f>'Moving Avg'!F2398</f>
        <v>18.995739999999994</v>
      </c>
      <c r="H2398" s="2">
        <f>'Moving Avg'!G2398</f>
        <v>17.632539999999995</v>
      </c>
      <c r="I2398" s="2">
        <f>'Moving Avg'!H2398</f>
        <v>14.995612999999993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0</v>
      </c>
      <c r="N2398" s="7">
        <f t="shared" si="371"/>
        <v>100</v>
      </c>
      <c r="O2398" s="7">
        <f t="shared" si="372"/>
        <v>75</v>
      </c>
      <c r="P2398" s="7">
        <f t="shared" si="373"/>
        <v>83.5</v>
      </c>
      <c r="Q2398" s="8">
        <f t="shared" si="374"/>
        <v>58.774999999999999</v>
      </c>
      <c r="R2398" s="8">
        <f t="shared" si="375"/>
        <v>67.125</v>
      </c>
      <c r="S2398" s="8">
        <f t="shared" si="376"/>
        <v>71.325000000000003</v>
      </c>
      <c r="T2398" s="8">
        <f t="shared" si="377"/>
        <v>64.625</v>
      </c>
      <c r="U2398" s="7">
        <f t="shared" si="378"/>
        <v>65.741666666666674</v>
      </c>
      <c r="V2398" s="7">
        <f t="shared" si="379"/>
        <v>65.462500000000006</v>
      </c>
    </row>
    <row r="2399" spans="1:22" ht="13.5" x14ac:dyDescent="0.25">
      <c r="A2399" s="3">
        <f>RSI!A2399</f>
        <v>45799</v>
      </c>
      <c r="B2399" s="2">
        <f>RSI!B2399</f>
        <v>20.364899999999999</v>
      </c>
      <c r="C2399" s="2">
        <f>RSI!I2399</f>
        <v>80.115492524004011</v>
      </c>
      <c r="D2399" s="2">
        <f>MACD!E2399</f>
        <v>-0.75019406551163215</v>
      </c>
      <c r="E2399" s="2">
        <f>MACD!F2399</f>
        <v>-0.59884479582525529</v>
      </c>
      <c r="F2399" s="2">
        <f>'Moving Avg'!D2399</f>
        <v>20.364899999999999</v>
      </c>
      <c r="G2399" s="2">
        <f>'Moving Avg'!F2399</f>
        <v>19.093404999999994</v>
      </c>
      <c r="H2399" s="2">
        <f>'Moving Avg'!G2399</f>
        <v>17.715532</v>
      </c>
      <c r="I2399" s="2">
        <f>'Moving Avg'!H2399</f>
        <v>15.028323999999996</v>
      </c>
      <c r="J2399" s="5" t="str">
        <f>OBV!F2399</f>
        <v>BEARISH</v>
      </c>
      <c r="K2399" s="5" t="str">
        <f>OBV!G2399</f>
        <v>NEUTRAL</v>
      </c>
      <c r="L2399" s="5" t="str">
        <f>OBV!H2399</f>
        <v>CONFIRMED BEARISH</v>
      </c>
      <c r="M2399" s="7">
        <f t="shared" si="370"/>
        <v>0</v>
      </c>
      <c r="N2399" s="7">
        <f t="shared" si="371"/>
        <v>100</v>
      </c>
      <c r="O2399" s="7">
        <f t="shared" si="372"/>
        <v>75</v>
      </c>
      <c r="P2399" s="7">
        <f t="shared" si="373"/>
        <v>16.5</v>
      </c>
      <c r="Q2399" s="8">
        <f t="shared" si="374"/>
        <v>48.725000000000001</v>
      </c>
      <c r="R2399" s="8">
        <f t="shared" si="375"/>
        <v>50.375</v>
      </c>
      <c r="S2399" s="8">
        <f t="shared" si="376"/>
        <v>41.174999999999997</v>
      </c>
      <c r="T2399" s="8">
        <f t="shared" si="377"/>
        <v>47.875</v>
      </c>
      <c r="U2399" s="7">
        <f t="shared" si="378"/>
        <v>46.758333333333326</v>
      </c>
      <c r="V2399" s="7">
        <f t="shared" si="379"/>
        <v>47.037499999999994</v>
      </c>
    </row>
    <row r="2400" spans="1:22" ht="13.5" x14ac:dyDescent="0.25">
      <c r="A2400" s="3">
        <f>RSI!A2400</f>
        <v>45800</v>
      </c>
      <c r="B2400" s="2">
        <f>RSI!B2400</f>
        <v>20.364899999999999</v>
      </c>
      <c r="C2400" s="2">
        <f>RSI!I2400</f>
        <v>80.115492524004011</v>
      </c>
      <c r="D2400" s="2">
        <f>MACD!E2400</f>
        <v>-0.75425254110641049</v>
      </c>
      <c r="E2400" s="2">
        <f>MACD!F2400</f>
        <v>-0.62992634488148636</v>
      </c>
      <c r="F2400" s="2">
        <f>'Moving Avg'!D2400</f>
        <v>20.364899999999999</v>
      </c>
      <c r="G2400" s="2">
        <f>'Moving Avg'!F2400</f>
        <v>19.217239999999993</v>
      </c>
      <c r="H2400" s="2">
        <f>'Moving Avg'!G2400</f>
        <v>17.798524</v>
      </c>
      <c r="I2400" s="2">
        <f>'Moving Avg'!H2400</f>
        <v>15.061501999999994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  <c r="M2400" s="7">
        <f t="shared" si="370"/>
        <v>0</v>
      </c>
      <c r="N2400" s="7">
        <f t="shared" si="371"/>
        <v>100</v>
      </c>
      <c r="O2400" s="7">
        <f t="shared" si="372"/>
        <v>75</v>
      </c>
      <c r="P2400" s="7">
        <f t="shared" si="373"/>
        <v>33</v>
      </c>
      <c r="Q2400" s="8">
        <f t="shared" si="374"/>
        <v>51.2</v>
      </c>
      <c r="R2400" s="8">
        <f t="shared" si="375"/>
        <v>54.5</v>
      </c>
      <c r="S2400" s="8">
        <f t="shared" si="376"/>
        <v>48.6</v>
      </c>
      <c r="T2400" s="8">
        <f t="shared" si="377"/>
        <v>52</v>
      </c>
      <c r="U2400" s="7">
        <f t="shared" si="378"/>
        <v>51.433333333333337</v>
      </c>
      <c r="V2400" s="7">
        <f t="shared" si="379"/>
        <v>51.575000000000003</v>
      </c>
    </row>
    <row r="2401" spans="1:22" ht="13.5" x14ac:dyDescent="0.25">
      <c r="A2401" s="3">
        <f>RSI!A2401</f>
        <v>45803</v>
      </c>
      <c r="B2401" s="2">
        <f>RSI!B2401</f>
        <v>20.3276</v>
      </c>
      <c r="C2401" s="2">
        <f>RSI!I2401</f>
        <v>78.802037955806043</v>
      </c>
      <c r="D2401" s="2">
        <f>MACD!E2401</f>
        <v>-0.69563678789882744</v>
      </c>
      <c r="E2401" s="2">
        <f>MACD!F2401</f>
        <v>-0.64306843348495457</v>
      </c>
      <c r="F2401" s="2">
        <f>'Moving Avg'!D2401</f>
        <v>20.35744</v>
      </c>
      <c r="G2401" s="2">
        <f>'Moving Avg'!F2401</f>
        <v>19.324719999999992</v>
      </c>
      <c r="H2401" s="2">
        <f>'Moving Avg'!G2401</f>
        <v>17.880769999999998</v>
      </c>
      <c r="I2401" s="2">
        <f>'Moving Avg'!H2401</f>
        <v>15.094212999999995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  <c r="M2401" s="7">
        <f t="shared" si="370"/>
        <v>0</v>
      </c>
      <c r="N2401" s="7">
        <f t="shared" si="371"/>
        <v>100</v>
      </c>
      <c r="O2401" s="7">
        <f t="shared" si="372"/>
        <v>75</v>
      </c>
      <c r="P2401" s="7">
        <f t="shared" si="373"/>
        <v>16.5</v>
      </c>
      <c r="Q2401" s="8">
        <f t="shared" si="374"/>
        <v>48.725000000000001</v>
      </c>
      <c r="R2401" s="8">
        <f t="shared" si="375"/>
        <v>50.375</v>
      </c>
      <c r="S2401" s="8">
        <f t="shared" si="376"/>
        <v>41.174999999999997</v>
      </c>
      <c r="T2401" s="8">
        <f t="shared" si="377"/>
        <v>47.875</v>
      </c>
      <c r="U2401" s="7">
        <f t="shared" si="378"/>
        <v>46.758333333333326</v>
      </c>
      <c r="V2401" s="7">
        <f t="shared" si="379"/>
        <v>47.037499999999994</v>
      </c>
    </row>
    <row r="2402" spans="1:22" ht="13.5" x14ac:dyDescent="0.25">
      <c r="A2402" s="3">
        <f>RSI!A2402</f>
        <v>45804</v>
      </c>
      <c r="B2402" s="2">
        <f>RSI!B2402</f>
        <v>20.318200000000001</v>
      </c>
      <c r="C2402" s="2">
        <f>RSI!I2402</f>
        <v>78.452968671509964</v>
      </c>
      <c r="D2402" s="2">
        <f>MACD!E2402</f>
        <v>-0.65280522298805721</v>
      </c>
      <c r="E2402" s="2">
        <f>MACD!F2402</f>
        <v>-0.64501579138557508</v>
      </c>
      <c r="F2402" s="2">
        <f>'Moving Avg'!D2402</f>
        <v>20.348099999999999</v>
      </c>
      <c r="G2402" s="2">
        <f>'Moving Avg'!F2402</f>
        <v>19.450424999999996</v>
      </c>
      <c r="H2402" s="2">
        <f>'Moving Avg'!G2402</f>
        <v>17.962827999999998</v>
      </c>
      <c r="I2402" s="2">
        <f>'Moving Avg'!H2402</f>
        <v>15.126923999999999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  <c r="M2402" s="7">
        <f t="shared" si="370"/>
        <v>0</v>
      </c>
      <c r="N2402" s="7">
        <f t="shared" si="371"/>
        <v>45</v>
      </c>
      <c r="O2402" s="7">
        <f t="shared" si="372"/>
        <v>75</v>
      </c>
      <c r="P2402" s="7">
        <f t="shared" si="373"/>
        <v>16.5</v>
      </c>
      <c r="Q2402" s="8">
        <f t="shared" si="374"/>
        <v>29.475000000000001</v>
      </c>
      <c r="R2402" s="8">
        <f t="shared" si="375"/>
        <v>39.375</v>
      </c>
      <c r="S2402" s="8">
        <f t="shared" si="376"/>
        <v>32.924999999999997</v>
      </c>
      <c r="T2402" s="8">
        <f t="shared" si="377"/>
        <v>34.125</v>
      </c>
      <c r="U2402" s="7">
        <f t="shared" si="378"/>
        <v>33.924999999999997</v>
      </c>
      <c r="V2402" s="7">
        <f t="shared" si="379"/>
        <v>33.974999999999994</v>
      </c>
    </row>
    <row r="2403" spans="1:22" ht="13.5" x14ac:dyDescent="0.25">
      <c r="A2403" s="3">
        <f>RSI!A2403</f>
        <v>45805</v>
      </c>
      <c r="B2403" s="2">
        <f>RSI!B2403</f>
        <v>20.234100000000002</v>
      </c>
      <c r="C2403" s="2">
        <f>RSI!I2403</f>
        <v>75.24163639638266</v>
      </c>
      <c r="D2403" s="2">
        <f>MACD!E2403</f>
        <v>-0.56974168668488545</v>
      </c>
      <c r="E2403" s="2">
        <f>MACD!F2403</f>
        <v>-0.6299609704454372</v>
      </c>
      <c r="F2403" s="2">
        <f>'Moving Avg'!D2403</f>
        <v>20.321940000000001</v>
      </c>
      <c r="G2403" s="2">
        <f>'Moving Avg'!F2403</f>
        <v>19.555569999999996</v>
      </c>
      <c r="H2403" s="2">
        <f>'Moving Avg'!G2403</f>
        <v>18.043203999999999</v>
      </c>
      <c r="I2403" s="2">
        <f>'Moving Avg'!H2403</f>
        <v>15.159495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0</v>
      </c>
      <c r="N2403" s="7">
        <f t="shared" si="371"/>
        <v>0</v>
      </c>
      <c r="O2403" s="7">
        <f t="shared" si="372"/>
        <v>75</v>
      </c>
      <c r="P2403" s="7">
        <f t="shared" si="373"/>
        <v>16.5</v>
      </c>
      <c r="Q2403" s="8">
        <f t="shared" si="374"/>
        <v>13.725</v>
      </c>
      <c r="R2403" s="8">
        <f t="shared" si="375"/>
        <v>30.375</v>
      </c>
      <c r="S2403" s="8">
        <f t="shared" si="376"/>
        <v>26.175000000000001</v>
      </c>
      <c r="T2403" s="8">
        <f t="shared" si="377"/>
        <v>22.875</v>
      </c>
      <c r="U2403" s="7">
        <f t="shared" si="378"/>
        <v>23.425000000000001</v>
      </c>
      <c r="V2403" s="7">
        <f t="shared" si="379"/>
        <v>23.287500000000001</v>
      </c>
    </row>
    <row r="2404" spans="1:22" ht="13.5" x14ac:dyDescent="0.25">
      <c r="A2404" s="3">
        <f>RSI!A2404</f>
        <v>45806</v>
      </c>
      <c r="B2404" s="2">
        <f>RSI!B2404</f>
        <v>20.1874</v>
      </c>
      <c r="C2404" s="2">
        <f>RSI!I2404</f>
        <v>73.443854948265354</v>
      </c>
      <c r="D2404" s="2">
        <f>MACD!E2404</f>
        <v>-0.37818601936263008</v>
      </c>
      <c r="E2404" s="2">
        <f>MACD!F2404</f>
        <v>-0.57960598022887577</v>
      </c>
      <c r="F2404" s="2">
        <f>'Moving Avg'!D2404</f>
        <v>20.286439999999999</v>
      </c>
      <c r="G2404" s="2">
        <f>'Moving Avg'!F2404</f>
        <v>19.6738</v>
      </c>
      <c r="H2404" s="2">
        <f>'Moving Avg'!G2404</f>
        <v>18.122458000000002</v>
      </c>
      <c r="I2404" s="2">
        <f>'Moving Avg'!H2404</f>
        <v>15.19272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0</v>
      </c>
      <c r="N2404" s="7">
        <f t="shared" si="371"/>
        <v>0</v>
      </c>
      <c r="O2404" s="7">
        <f t="shared" si="372"/>
        <v>75</v>
      </c>
      <c r="P2404" s="7">
        <f t="shared" si="373"/>
        <v>16.5</v>
      </c>
      <c r="Q2404" s="8">
        <f t="shared" si="374"/>
        <v>13.725</v>
      </c>
      <c r="R2404" s="8">
        <f t="shared" si="375"/>
        <v>30.375</v>
      </c>
      <c r="S2404" s="8">
        <f t="shared" si="376"/>
        <v>26.175000000000001</v>
      </c>
      <c r="T2404" s="8">
        <f t="shared" si="377"/>
        <v>22.875</v>
      </c>
      <c r="U2404" s="7">
        <f t="shared" si="378"/>
        <v>23.425000000000001</v>
      </c>
      <c r="V2404" s="7">
        <f t="shared" si="379"/>
        <v>23.287500000000001</v>
      </c>
    </row>
    <row r="2405" spans="1:22" ht="13.5" x14ac:dyDescent="0.25">
      <c r="A2405" s="3">
        <f>RSI!A2405</f>
        <v>45807</v>
      </c>
      <c r="B2405" s="2">
        <f>RSI!B2405</f>
        <v>20.1874</v>
      </c>
      <c r="C2405" s="2">
        <f>RSI!I2405</f>
        <v>73.443854948265354</v>
      </c>
      <c r="D2405" s="2">
        <f>MACD!E2405</f>
        <v>-0.22844085528550551</v>
      </c>
      <c r="E2405" s="2">
        <f>MACD!F2405</f>
        <v>-0.50937295524020176</v>
      </c>
      <c r="F2405" s="2">
        <f>'Moving Avg'!D2405</f>
        <v>20.25094</v>
      </c>
      <c r="G2405" s="2">
        <f>'Moving Avg'!F2405</f>
        <v>19.760250000000003</v>
      </c>
      <c r="H2405" s="2">
        <f>'Moving Avg'!G2405</f>
        <v>18.204704000000003</v>
      </c>
      <c r="I2405" s="2">
        <f>'Moving Avg'!H2405</f>
        <v>15.2251975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0</v>
      </c>
      <c r="N2405" s="7">
        <f t="shared" si="371"/>
        <v>0</v>
      </c>
      <c r="O2405" s="7">
        <f t="shared" si="372"/>
        <v>75</v>
      </c>
      <c r="P2405" s="7">
        <f t="shared" si="373"/>
        <v>16.5</v>
      </c>
      <c r="Q2405" s="8">
        <f t="shared" si="374"/>
        <v>13.725</v>
      </c>
      <c r="R2405" s="8">
        <f t="shared" si="375"/>
        <v>30.375</v>
      </c>
      <c r="S2405" s="8">
        <f t="shared" si="376"/>
        <v>26.175000000000001</v>
      </c>
      <c r="T2405" s="8">
        <f t="shared" si="377"/>
        <v>22.875</v>
      </c>
      <c r="U2405" s="7">
        <f t="shared" si="378"/>
        <v>23.425000000000001</v>
      </c>
      <c r="V2405" s="7">
        <f t="shared" si="379"/>
        <v>23.287500000000001</v>
      </c>
    </row>
    <row r="2406" spans="1:22" ht="13.5" x14ac:dyDescent="0.25">
      <c r="A2406" s="3">
        <f>RSI!A2406</f>
        <v>45810</v>
      </c>
      <c r="B2406" s="2">
        <f>RSI!B2406</f>
        <v>19.953700000000001</v>
      </c>
      <c r="C2406" s="2">
        <f>RSI!I2406</f>
        <v>64.499550944471764</v>
      </c>
      <c r="D2406" s="2">
        <f>MACD!E2406</f>
        <v>-8.9181927814419026E-2</v>
      </c>
      <c r="E2406" s="2">
        <f>MACD!F2406</f>
        <v>-0.42533474975504526</v>
      </c>
      <c r="F2406" s="2">
        <f>'Moving Avg'!D2406</f>
        <v>20.176159999999999</v>
      </c>
      <c r="G2406" s="2">
        <f>'Moving Avg'!F2406</f>
        <v>19.835485000000006</v>
      </c>
      <c r="H2406" s="2">
        <f>'Moving Avg'!G2406</f>
        <v>18.278538000000005</v>
      </c>
      <c r="I2406" s="2">
        <f>'Moving Avg'!H2406</f>
        <v>15.257114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0</v>
      </c>
      <c r="Q2406" s="8">
        <f t="shared" si="374"/>
        <v>16.25</v>
      </c>
      <c r="R2406" s="8">
        <f t="shared" si="375"/>
        <v>22.5</v>
      </c>
      <c r="S2406" s="8">
        <f t="shared" si="376"/>
        <v>16.25</v>
      </c>
      <c r="T2406" s="8">
        <f t="shared" si="377"/>
        <v>18.75</v>
      </c>
      <c r="U2406" s="7">
        <f t="shared" si="378"/>
        <v>18.333333333333332</v>
      </c>
      <c r="V2406" s="7">
        <f t="shared" si="379"/>
        <v>18.4375</v>
      </c>
    </row>
    <row r="2407" spans="1:22" ht="13.5" x14ac:dyDescent="0.25">
      <c r="A2407" s="3">
        <f>RSI!A2407</f>
        <v>45811</v>
      </c>
      <c r="B2407" s="2">
        <f>RSI!B2407</f>
        <v>19.654599999999999</v>
      </c>
      <c r="C2407" s="2">
        <f>RSI!I2407</f>
        <v>55.229089442188055</v>
      </c>
      <c r="D2407" s="2">
        <f>MACD!E2407</f>
        <v>4.7781983199278955E-2</v>
      </c>
      <c r="E2407" s="2">
        <f>MACD!F2407</f>
        <v>-0.33071140316418041</v>
      </c>
      <c r="F2407" s="2">
        <f>'Moving Avg'!D2407</f>
        <v>20.04344</v>
      </c>
      <c r="G2407" s="2">
        <f>'Moving Avg'!F2407</f>
        <v>19.892960000000009</v>
      </c>
      <c r="H2407" s="2">
        <f>'Moving Avg'!G2407</f>
        <v>18.348258000000001</v>
      </c>
      <c r="I2407" s="2">
        <f>'Moving Avg'!H2407</f>
        <v>15.287535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0</v>
      </c>
      <c r="Q2407" s="8">
        <f t="shared" si="374"/>
        <v>16.25</v>
      </c>
      <c r="R2407" s="8">
        <f t="shared" si="375"/>
        <v>22.5</v>
      </c>
      <c r="S2407" s="8">
        <f t="shared" si="376"/>
        <v>16.25</v>
      </c>
      <c r="T2407" s="8">
        <f t="shared" si="377"/>
        <v>18.75</v>
      </c>
      <c r="U2407" s="7">
        <f t="shared" si="378"/>
        <v>18.333333333333332</v>
      </c>
      <c r="V2407" s="7">
        <f t="shared" si="379"/>
        <v>18.4375</v>
      </c>
    </row>
    <row r="2408" spans="1:22" ht="13.5" x14ac:dyDescent="0.25">
      <c r="A2408" s="3">
        <f>RSI!A2408</f>
        <v>45812</v>
      </c>
      <c r="B2408" s="2">
        <f>RSI!B2408</f>
        <v>19.4864</v>
      </c>
      <c r="C2408" s="2">
        <f>RSI!I2408</f>
        <v>50.806672567281993</v>
      </c>
      <c r="D2408" s="2">
        <f>MACD!E2408</f>
        <v>0.17509921281742535</v>
      </c>
      <c r="E2408" s="2">
        <f>MACD!F2408</f>
        <v>-0.22954927996785929</v>
      </c>
      <c r="F2408" s="2">
        <f>'Moving Avg'!D2408</f>
        <v>19.893900000000002</v>
      </c>
      <c r="G2408" s="2">
        <f>'Moving Avg'!F2408</f>
        <v>19.934080000000005</v>
      </c>
      <c r="H2408" s="2">
        <f>'Moving Avg'!G2408</f>
        <v>18.411998000000004</v>
      </c>
      <c r="I2408" s="2">
        <f>'Moving Avg'!H2408</f>
        <v>15.3165075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0</v>
      </c>
      <c r="Q2408" s="8">
        <f t="shared" si="374"/>
        <v>16.25</v>
      </c>
      <c r="R2408" s="8">
        <f t="shared" si="375"/>
        <v>22.5</v>
      </c>
      <c r="S2408" s="8">
        <f t="shared" si="376"/>
        <v>16.25</v>
      </c>
      <c r="T2408" s="8">
        <f t="shared" si="377"/>
        <v>18.75</v>
      </c>
      <c r="U2408" s="7">
        <f t="shared" si="378"/>
        <v>18.333333333333332</v>
      </c>
      <c r="V2408" s="7">
        <f t="shared" si="379"/>
        <v>18.4375</v>
      </c>
    </row>
    <row r="2409" spans="1:22" ht="13.5" x14ac:dyDescent="0.25">
      <c r="A2409" s="3">
        <f>RSI!A2409</f>
        <v>45813</v>
      </c>
      <c r="B2409" s="2">
        <f>RSI!B2409</f>
        <v>19.159300000000002</v>
      </c>
      <c r="C2409" s="2">
        <f>RSI!I2409</f>
        <v>43.510068247638351</v>
      </c>
      <c r="D2409" s="2">
        <f>MACD!E2409</f>
        <v>0.3070947720587931</v>
      </c>
      <c r="E2409" s="2">
        <f>MACD!F2409</f>
        <v>-0.12222046956252883</v>
      </c>
      <c r="F2409" s="2">
        <f>'Moving Avg'!D2409</f>
        <v>19.688279999999999</v>
      </c>
      <c r="G2409" s="2">
        <f>'Moving Avg'!F2409</f>
        <v>19.958845000000007</v>
      </c>
      <c r="H2409" s="2">
        <f>'Moving Avg'!G2409</f>
        <v>18.463400000000004</v>
      </c>
      <c r="I2409" s="2">
        <f>'Moving Avg'!H2409</f>
        <v>15.343844499999999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0</v>
      </c>
      <c r="Q2409" s="8">
        <f t="shared" si="374"/>
        <v>16.25</v>
      </c>
      <c r="R2409" s="8">
        <f t="shared" si="375"/>
        <v>22.5</v>
      </c>
      <c r="S2409" s="8">
        <f t="shared" si="376"/>
        <v>16.25</v>
      </c>
      <c r="T2409" s="8">
        <f t="shared" si="377"/>
        <v>18.75</v>
      </c>
      <c r="U2409" s="7">
        <f t="shared" si="378"/>
        <v>18.333333333333332</v>
      </c>
      <c r="V2409" s="7">
        <f t="shared" si="379"/>
        <v>18.4375</v>
      </c>
    </row>
    <row r="2410" spans="1:22" ht="13.5" x14ac:dyDescent="0.25">
      <c r="A2410" s="3">
        <f>RSI!A2410</f>
        <v>45817</v>
      </c>
      <c r="B2410" s="2">
        <f>RSI!B2410</f>
        <v>19.206</v>
      </c>
      <c r="C2410" s="2">
        <f>RSI!I2410</f>
        <v>44.730481029560067</v>
      </c>
      <c r="D2410" s="2">
        <f>MACD!E2410</f>
        <v>0.41729021280848144</v>
      </c>
      <c r="E2410" s="2">
        <f>MACD!F2410</f>
        <v>-1.4318333088326765E-2</v>
      </c>
      <c r="F2410" s="2">
        <f>'Moving Avg'!D2410</f>
        <v>19.492000000000001</v>
      </c>
      <c r="G2410" s="2">
        <f>'Moving Avg'!F2410</f>
        <v>19.976135000000006</v>
      </c>
      <c r="H2410" s="2">
        <f>'Moving Avg'!G2410</f>
        <v>18.516298000000003</v>
      </c>
      <c r="I2410" s="2">
        <f>'Moving Avg'!H2410</f>
        <v>15.371508500000003</v>
      </c>
      <c r="J2410" s="5" t="str">
        <f>OBV!F2410</f>
        <v>BULLISH</v>
      </c>
      <c r="K2410" s="5" t="str">
        <f>OBV!G2410</f>
        <v>STRONG</v>
      </c>
      <c r="L2410" s="5" t="str">
        <f>OBV!H2410</f>
        <v>BULLISH DIVERGENCE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83</v>
      </c>
      <c r="Q2410" s="8">
        <f t="shared" si="374"/>
        <v>28.7</v>
      </c>
      <c r="R2410" s="8">
        <f t="shared" si="375"/>
        <v>43.25</v>
      </c>
      <c r="S2410" s="8">
        <f t="shared" si="376"/>
        <v>53.6</v>
      </c>
      <c r="T2410" s="8">
        <f t="shared" si="377"/>
        <v>39.5</v>
      </c>
      <c r="U2410" s="7">
        <f t="shared" si="378"/>
        <v>41.85</v>
      </c>
      <c r="V2410" s="7">
        <f t="shared" si="379"/>
        <v>41.262500000000003</v>
      </c>
    </row>
    <row r="2411" spans="1:22" ht="13.5" x14ac:dyDescent="0.25">
      <c r="A2411" s="3">
        <f>RSI!A2411</f>
        <v>45818</v>
      </c>
      <c r="B2411" s="2">
        <f>RSI!B2411</f>
        <v>19.159300000000002</v>
      </c>
      <c r="C2411" s="2">
        <f>RSI!I2411</f>
        <v>43.713447113788071</v>
      </c>
      <c r="D2411" s="2">
        <f>MACD!E2411</f>
        <v>0.50979786339232547</v>
      </c>
      <c r="E2411" s="2">
        <f>MACD!F2411</f>
        <v>9.0504906207803687E-2</v>
      </c>
      <c r="F2411" s="2">
        <f>'Moving Avg'!D2411</f>
        <v>19.333120000000001</v>
      </c>
      <c r="G2411" s="2">
        <f>'Moving Avg'!F2411</f>
        <v>19.969125000000009</v>
      </c>
      <c r="H2411" s="2">
        <f>'Moving Avg'!G2411</f>
        <v>18.566766000000008</v>
      </c>
      <c r="I2411" s="2">
        <f>'Moving Avg'!H2411</f>
        <v>15.3987055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66.5</v>
      </c>
      <c r="Q2411" s="8">
        <f t="shared" si="374"/>
        <v>26.225000000000001</v>
      </c>
      <c r="R2411" s="8">
        <f t="shared" si="375"/>
        <v>39.125</v>
      </c>
      <c r="S2411" s="8">
        <f t="shared" si="376"/>
        <v>46.174999999999997</v>
      </c>
      <c r="T2411" s="8">
        <f t="shared" si="377"/>
        <v>35.375</v>
      </c>
      <c r="U2411" s="7">
        <f t="shared" si="378"/>
        <v>37.174999999999997</v>
      </c>
      <c r="V2411" s="7">
        <f t="shared" si="379"/>
        <v>36.724999999999994</v>
      </c>
    </row>
    <row r="2412" spans="1:22" ht="13.5" x14ac:dyDescent="0.25">
      <c r="A2412" s="3">
        <f>RSI!A2412</f>
        <v>45819</v>
      </c>
      <c r="B2412" s="2">
        <f>RSI!B2412</f>
        <v>19.168600000000001</v>
      </c>
      <c r="C2412" s="2">
        <f>RSI!I2412</f>
        <v>43.986580447385222</v>
      </c>
      <c r="D2412" s="2">
        <f>MACD!E2412</f>
        <v>0.58764462252904792</v>
      </c>
      <c r="E2412" s="2">
        <f>MACD!F2412</f>
        <v>0.18993284947205255</v>
      </c>
      <c r="F2412" s="2">
        <f>'Moving Avg'!D2412</f>
        <v>19.23592</v>
      </c>
      <c r="G2412" s="2">
        <f>'Moving Avg'!F2412</f>
        <v>19.962580000000006</v>
      </c>
      <c r="H2412" s="2">
        <f>'Moving Avg'!G2412</f>
        <v>18.616486000000005</v>
      </c>
      <c r="I2412" s="2">
        <f>'Moving Avg'!H2412</f>
        <v>15.42679</v>
      </c>
      <c r="J2412" s="5" t="str">
        <f>OBV!F2412</f>
        <v>BULLISH</v>
      </c>
      <c r="K2412" s="5" t="str">
        <f>OBV!G2412</f>
        <v>NEUTRAL</v>
      </c>
      <c r="L2412" s="5" t="str">
        <f>OBV!H2412</f>
        <v>BULLISH DIVERGENCE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66.5</v>
      </c>
      <c r="Q2412" s="8">
        <f t="shared" si="374"/>
        <v>26.225000000000001</v>
      </c>
      <c r="R2412" s="8">
        <f t="shared" si="375"/>
        <v>39.125</v>
      </c>
      <c r="S2412" s="8">
        <f t="shared" si="376"/>
        <v>46.174999999999997</v>
      </c>
      <c r="T2412" s="8">
        <f t="shared" si="377"/>
        <v>35.375</v>
      </c>
      <c r="U2412" s="7">
        <f t="shared" si="378"/>
        <v>37.174999999999997</v>
      </c>
      <c r="V2412" s="7">
        <f t="shared" si="379"/>
        <v>36.724999999999994</v>
      </c>
    </row>
    <row r="2413" spans="1:22" ht="13.5" x14ac:dyDescent="0.25">
      <c r="A2413" s="3">
        <f>RSI!A2413</f>
        <v>45820</v>
      </c>
      <c r="B2413" s="2">
        <f>RSI!B2413</f>
        <v>19.804200000000002</v>
      </c>
      <c r="C2413" s="2">
        <f>RSI!I2413</f>
        <v>58.727296834054115</v>
      </c>
      <c r="D2413" s="2">
        <f>MACD!E2413</f>
        <v>0.5950197800005057</v>
      </c>
      <c r="E2413" s="2">
        <f>MACD!F2413</f>
        <v>0.27095023557774323</v>
      </c>
      <c r="F2413" s="2">
        <f>'Moving Avg'!D2413</f>
        <v>19.299479999999999</v>
      </c>
      <c r="G2413" s="2">
        <f>'Moving Avg'!F2413</f>
        <v>19.972395000000006</v>
      </c>
      <c r="H2413" s="2">
        <f>'Moving Avg'!G2413</f>
        <v>18.678918000000007</v>
      </c>
      <c r="I2413" s="2">
        <f>'Moving Avg'!H2413</f>
        <v>15.458192500000001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83.5</v>
      </c>
      <c r="Q2413" s="8">
        <f t="shared" si="374"/>
        <v>28.774999999999999</v>
      </c>
      <c r="R2413" s="8">
        <f t="shared" si="375"/>
        <v>43.375</v>
      </c>
      <c r="S2413" s="8">
        <f t="shared" si="376"/>
        <v>53.825000000000003</v>
      </c>
      <c r="T2413" s="8">
        <f t="shared" si="377"/>
        <v>39.625</v>
      </c>
      <c r="U2413" s="7">
        <f t="shared" si="378"/>
        <v>41.991666666666667</v>
      </c>
      <c r="V2413" s="7">
        <f t="shared" si="379"/>
        <v>41.400000000000006</v>
      </c>
    </row>
    <row r="2414" spans="1:22" ht="13.5" x14ac:dyDescent="0.25">
      <c r="A2414" s="3">
        <f>RSI!A2414</f>
        <v>45821</v>
      </c>
      <c r="B2414" s="2">
        <f>RSI!B2414</f>
        <v>19.168600000000001</v>
      </c>
      <c r="C2414" s="2">
        <f>RSI!I2414</f>
        <v>45.758889029260118</v>
      </c>
      <c r="D2414" s="2">
        <f>MACD!E2414</f>
        <v>0.63881319648098511</v>
      </c>
      <c r="E2414" s="2">
        <f>MACD!F2414</f>
        <v>0.3445228277583916</v>
      </c>
      <c r="F2414" s="2">
        <f>'Moving Avg'!D2414</f>
        <v>19.30134</v>
      </c>
      <c r="G2414" s="2">
        <f>'Moving Avg'!F2414</f>
        <v>19.910240000000002</v>
      </c>
      <c r="H2414" s="2">
        <f>'Moving Avg'!G2414</f>
        <v>18.726768000000007</v>
      </c>
      <c r="I2414" s="2">
        <f>'Moving Avg'!H2414</f>
        <v>15.486416999999999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83.5</v>
      </c>
      <c r="Q2414" s="8">
        <f t="shared" si="374"/>
        <v>28.774999999999999</v>
      </c>
      <c r="R2414" s="8">
        <f t="shared" si="375"/>
        <v>43.375</v>
      </c>
      <c r="S2414" s="8">
        <f t="shared" si="376"/>
        <v>53.825000000000003</v>
      </c>
      <c r="T2414" s="8">
        <f t="shared" si="377"/>
        <v>39.625</v>
      </c>
      <c r="U2414" s="7">
        <f t="shared" si="378"/>
        <v>41.991666666666667</v>
      </c>
      <c r="V2414" s="7">
        <f t="shared" si="379"/>
        <v>41.400000000000006</v>
      </c>
    </row>
    <row r="2415" spans="1:22" ht="13.5" x14ac:dyDescent="0.25">
      <c r="A2415" s="3">
        <f>RSI!A2415</f>
        <v>45824</v>
      </c>
      <c r="B2415" s="2">
        <f>RSI!B2415</f>
        <v>19.720099999999999</v>
      </c>
      <c r="C2415" s="2">
        <f>RSI!I2415</f>
        <v>55.036799481206437</v>
      </c>
      <c r="D2415" s="2">
        <f>MACD!E2415</f>
        <v>0.63660275986049442</v>
      </c>
      <c r="E2415" s="2">
        <f>MACD!F2415</f>
        <v>0.40293881417881217</v>
      </c>
      <c r="F2415" s="2">
        <f>'Moving Avg'!D2415</f>
        <v>19.404160000000001</v>
      </c>
      <c r="G2415" s="2">
        <f>'Moving Avg'!F2415</f>
        <v>19.878000000000007</v>
      </c>
      <c r="H2415" s="2">
        <f>'Moving Avg'!G2415</f>
        <v>18.785274000000008</v>
      </c>
      <c r="I2415" s="2">
        <f>'Moving Avg'!H2415</f>
        <v>15.518193500000001</v>
      </c>
      <c r="J2415" s="5" t="str">
        <f>OBV!F2415</f>
        <v>BEARISH</v>
      </c>
      <c r="K2415" s="5" t="str">
        <f>OBV!G2415</f>
        <v>NEUTRAL</v>
      </c>
      <c r="L2415" s="5" t="str">
        <f>OBV!H2415</f>
        <v>BEARISH DIVERGENCE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16.5</v>
      </c>
      <c r="Q2415" s="8">
        <f t="shared" si="374"/>
        <v>18.725000000000001</v>
      </c>
      <c r="R2415" s="8">
        <f t="shared" si="375"/>
        <v>26.625</v>
      </c>
      <c r="S2415" s="8">
        <f t="shared" si="376"/>
        <v>23.675000000000001</v>
      </c>
      <c r="T2415" s="8">
        <f t="shared" si="377"/>
        <v>22.875</v>
      </c>
      <c r="U2415" s="7">
        <f t="shared" si="378"/>
        <v>23.008333333333336</v>
      </c>
      <c r="V2415" s="7">
        <f t="shared" si="379"/>
        <v>22.975000000000001</v>
      </c>
    </row>
    <row r="2416" spans="1:22" ht="13.5" x14ac:dyDescent="0.25">
      <c r="A2416" s="3">
        <f>RSI!A2416</f>
        <v>45825</v>
      </c>
      <c r="B2416" s="2">
        <f>RSI!B2416</f>
        <v>19.720099999999999</v>
      </c>
      <c r="C2416" s="2">
        <f>RSI!I2416</f>
        <v>55.036799481206437</v>
      </c>
      <c r="D2416" s="2">
        <f>MACD!E2416</f>
        <v>0.59698771396283945</v>
      </c>
      <c r="E2416" s="2">
        <f>MACD!F2416</f>
        <v>0.44174859413561762</v>
      </c>
      <c r="F2416" s="2">
        <f>'Moving Avg'!D2416</f>
        <v>19.51632</v>
      </c>
      <c r="G2416" s="2">
        <f>'Moving Avg'!F2416</f>
        <v>19.845760000000006</v>
      </c>
      <c r="H2416" s="2">
        <f>'Moving Avg'!G2416</f>
        <v>18.846958000000008</v>
      </c>
      <c r="I2416" s="2">
        <f>'Moving Avg'!H2416</f>
        <v>15.549315999999999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100</v>
      </c>
      <c r="Q2416" s="8">
        <f t="shared" si="374"/>
        <v>31.25</v>
      </c>
      <c r="R2416" s="8">
        <f t="shared" si="375"/>
        <v>47.5</v>
      </c>
      <c r="S2416" s="8">
        <f t="shared" si="376"/>
        <v>61.25</v>
      </c>
      <c r="T2416" s="8">
        <f t="shared" si="377"/>
        <v>43.75</v>
      </c>
      <c r="U2416" s="7">
        <f t="shared" si="378"/>
        <v>46.666666666666664</v>
      </c>
      <c r="V2416" s="7">
        <f t="shared" si="379"/>
        <v>45.9375</v>
      </c>
    </row>
    <row r="2417" spans="1:22" ht="13.5" x14ac:dyDescent="0.25">
      <c r="A2417" s="3">
        <f>RSI!A2417</f>
        <v>45826</v>
      </c>
      <c r="B2417" s="2">
        <f>RSI!B2417</f>
        <v>19.720099999999999</v>
      </c>
      <c r="C2417" s="2">
        <f>RSI!I2417</f>
        <v>55.036799481206437</v>
      </c>
      <c r="D2417" s="2">
        <f>MACD!E2417</f>
        <v>0.51579372969586856</v>
      </c>
      <c r="E2417" s="2">
        <f>MACD!F2417</f>
        <v>0.45655762124766786</v>
      </c>
      <c r="F2417" s="2">
        <f>'Moving Avg'!D2417</f>
        <v>19.626620000000003</v>
      </c>
      <c r="G2417" s="2">
        <f>'Moving Avg'!F2417</f>
        <v>19.813520000000004</v>
      </c>
      <c r="H2417" s="2">
        <f>'Moving Avg'!G2417</f>
        <v>18.914250000000006</v>
      </c>
      <c r="I2417" s="2">
        <f>'Moving Avg'!H2417</f>
        <v>15.580157999999999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100</v>
      </c>
      <c r="Q2417" s="8">
        <f t="shared" si="374"/>
        <v>31.25</v>
      </c>
      <c r="R2417" s="8">
        <f t="shared" si="375"/>
        <v>47.5</v>
      </c>
      <c r="S2417" s="8">
        <f t="shared" si="376"/>
        <v>61.25</v>
      </c>
      <c r="T2417" s="8">
        <f t="shared" si="377"/>
        <v>43.75</v>
      </c>
      <c r="U2417" s="7">
        <f t="shared" si="378"/>
        <v>46.666666666666664</v>
      </c>
      <c r="V2417" s="7">
        <f t="shared" si="379"/>
        <v>45.9375</v>
      </c>
    </row>
    <row r="2418" spans="1:22" ht="13.5" x14ac:dyDescent="0.25">
      <c r="A2418" s="3">
        <f>RSI!A2418</f>
        <v>45827</v>
      </c>
      <c r="B2418" s="2">
        <f>RSI!B2418</f>
        <v>19.579899999999999</v>
      </c>
      <c r="C2418" s="2">
        <f>RSI!I2418</f>
        <v>52.201734109006743</v>
      </c>
      <c r="D2418" s="2">
        <f>MACD!E2418</f>
        <v>0.43006404139900312</v>
      </c>
      <c r="E2418" s="2">
        <f>MACD!F2418</f>
        <v>0.45125890527793494</v>
      </c>
      <c r="F2418" s="2">
        <f>'Moving Avg'!D2418</f>
        <v>19.581759999999999</v>
      </c>
      <c r="G2418" s="2">
        <f>'Moving Avg'!F2418</f>
        <v>19.774270000000001</v>
      </c>
      <c r="H2418" s="2">
        <f>'Moving Avg'!G2418</f>
        <v>18.967522000000006</v>
      </c>
      <c r="I2418" s="2">
        <f>'Moving Avg'!H2418</f>
        <v>15.6098315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  <c r="M2418" s="7">
        <f t="shared" si="370"/>
        <v>25</v>
      </c>
      <c r="N2418" s="7">
        <f t="shared" si="371"/>
        <v>100</v>
      </c>
      <c r="O2418" s="7">
        <f t="shared" si="372"/>
        <v>50</v>
      </c>
      <c r="P2418" s="7">
        <f t="shared" si="373"/>
        <v>66.5</v>
      </c>
      <c r="Q2418" s="8">
        <f t="shared" si="374"/>
        <v>61.225000000000001</v>
      </c>
      <c r="R2418" s="8">
        <f t="shared" si="375"/>
        <v>59.125</v>
      </c>
      <c r="S2418" s="8">
        <f t="shared" si="376"/>
        <v>61.174999999999997</v>
      </c>
      <c r="T2418" s="8">
        <f t="shared" si="377"/>
        <v>60.375</v>
      </c>
      <c r="U2418" s="7">
        <f t="shared" si="378"/>
        <v>60.508333333333326</v>
      </c>
      <c r="V2418" s="7">
        <f t="shared" si="379"/>
        <v>60.474999999999994</v>
      </c>
    </row>
    <row r="2419" spans="1:22" ht="13.5" x14ac:dyDescent="0.25">
      <c r="A2419" s="3">
        <f>RSI!A2419</f>
        <v>45828</v>
      </c>
      <c r="B2419" s="2">
        <f>RSI!B2419</f>
        <v>19.7668</v>
      </c>
      <c r="C2419" s="2">
        <f>RSI!I2419</f>
        <v>55.493149818074706</v>
      </c>
      <c r="D2419" s="2">
        <f>MACD!E2419</f>
        <v>0.29276284354363469</v>
      </c>
      <c r="E2419" s="2">
        <f>MACD!F2419</f>
        <v>0.41955969293107492</v>
      </c>
      <c r="F2419" s="2">
        <f>'Moving Avg'!D2419</f>
        <v>19.7014</v>
      </c>
      <c r="G2419" s="2">
        <f>'Moving Avg'!F2419</f>
        <v>19.744364999999998</v>
      </c>
      <c r="H2419" s="2">
        <f>'Moving Avg'!G2419</f>
        <v>19.024532000000008</v>
      </c>
      <c r="I2419" s="2">
        <f>'Moving Avg'!H2419</f>
        <v>15.639972499999999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25</v>
      </c>
      <c r="N2419" s="7">
        <f t="shared" si="371"/>
        <v>100</v>
      </c>
      <c r="O2419" s="7">
        <f t="shared" si="372"/>
        <v>50</v>
      </c>
      <c r="P2419" s="7">
        <f t="shared" si="373"/>
        <v>83.5</v>
      </c>
      <c r="Q2419" s="8">
        <f t="shared" si="374"/>
        <v>63.774999999999999</v>
      </c>
      <c r="R2419" s="8">
        <f t="shared" si="375"/>
        <v>63.375</v>
      </c>
      <c r="S2419" s="8">
        <f t="shared" si="376"/>
        <v>68.825000000000003</v>
      </c>
      <c r="T2419" s="8">
        <f t="shared" si="377"/>
        <v>64.625</v>
      </c>
      <c r="U2419" s="7">
        <f t="shared" si="378"/>
        <v>65.325000000000003</v>
      </c>
      <c r="V2419" s="7">
        <f t="shared" si="379"/>
        <v>65.150000000000006</v>
      </c>
    </row>
    <row r="2420" spans="1:22" ht="13.5" x14ac:dyDescent="0.25">
      <c r="A2420" s="3">
        <f>RSI!A2420</f>
        <v>45831</v>
      </c>
      <c r="B2420" s="2">
        <f>RSI!B2420</f>
        <v>19.393000000000001</v>
      </c>
      <c r="C2420" s="2">
        <f>RSI!I2420</f>
        <v>48.325717701186484</v>
      </c>
      <c r="D2420" s="2">
        <f>MACD!E2420</f>
        <v>0.20980477863081148</v>
      </c>
      <c r="E2420" s="2">
        <f>MACD!F2420</f>
        <v>0.37760871007102226</v>
      </c>
      <c r="F2420" s="2">
        <f>'Moving Avg'!D2420</f>
        <v>19.63598</v>
      </c>
      <c r="G2420" s="2">
        <f>'Moving Avg'!F2420</f>
        <v>19.69577</v>
      </c>
      <c r="H2420" s="2">
        <f>'Moving Avg'!G2420</f>
        <v>19.073880000000003</v>
      </c>
      <c r="I2420" s="2">
        <f>'Moving Avg'!H2420</f>
        <v>15.667310000000001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100</v>
      </c>
      <c r="O2420" s="7">
        <f t="shared" si="372"/>
        <v>50</v>
      </c>
      <c r="P2420" s="7">
        <f t="shared" si="373"/>
        <v>16.5</v>
      </c>
      <c r="Q2420" s="8">
        <f t="shared" si="374"/>
        <v>53.725000000000001</v>
      </c>
      <c r="R2420" s="8">
        <f t="shared" si="375"/>
        <v>46.625</v>
      </c>
      <c r="S2420" s="8">
        <f t="shared" si="376"/>
        <v>38.674999999999997</v>
      </c>
      <c r="T2420" s="8">
        <f t="shared" si="377"/>
        <v>47.875</v>
      </c>
      <c r="U2420" s="7">
        <f t="shared" si="378"/>
        <v>46.341666666666661</v>
      </c>
      <c r="V2420" s="7">
        <f t="shared" si="379"/>
        <v>46.724999999999994</v>
      </c>
    </row>
    <row r="2421" spans="1:22" ht="13.5" x14ac:dyDescent="0.25">
      <c r="A2421" s="3">
        <f>RSI!A2421</f>
        <v>45832</v>
      </c>
      <c r="B2421" s="2">
        <f>RSI!B2421</f>
        <v>19.720099999999999</v>
      </c>
      <c r="C2421" s="2">
        <f>RSI!I2421</f>
        <v>53.932857875501611</v>
      </c>
      <c r="D2421" s="2">
        <f>MACD!E2421</f>
        <v>0.10887290693409213</v>
      </c>
      <c r="E2421" s="2">
        <f>MACD!F2421</f>
        <v>0.32386154944363627</v>
      </c>
      <c r="F2421" s="2">
        <f>'Moving Avg'!D2421</f>
        <v>19.63598</v>
      </c>
      <c r="G2421" s="2">
        <f>'Moving Avg'!F2421</f>
        <v>19.665395</v>
      </c>
      <c r="H2421" s="2">
        <f>'Moving Avg'!G2421</f>
        <v>19.117806000000002</v>
      </c>
      <c r="I2421" s="2">
        <f>'Moving Avg'!H2421</f>
        <v>15.696983499999998</v>
      </c>
      <c r="J2421" s="5" t="str">
        <f>OBV!F2421</f>
        <v>BEARISH</v>
      </c>
      <c r="K2421" s="5" t="str">
        <f>OBV!G2421</f>
        <v>NEUTRAL</v>
      </c>
      <c r="L2421" s="5" t="str">
        <f>OBV!H2421</f>
        <v>NEUTRAL</v>
      </c>
      <c r="M2421" s="7">
        <f t="shared" si="370"/>
        <v>25</v>
      </c>
      <c r="N2421" s="7">
        <f t="shared" si="371"/>
        <v>100</v>
      </c>
      <c r="O2421" s="7">
        <f t="shared" si="372"/>
        <v>50</v>
      </c>
      <c r="P2421" s="7">
        <f t="shared" si="373"/>
        <v>16.5</v>
      </c>
      <c r="Q2421" s="8">
        <f t="shared" si="374"/>
        <v>53.725000000000001</v>
      </c>
      <c r="R2421" s="8">
        <f t="shared" si="375"/>
        <v>46.625</v>
      </c>
      <c r="S2421" s="8">
        <f t="shared" si="376"/>
        <v>38.674999999999997</v>
      </c>
      <c r="T2421" s="8">
        <f t="shared" si="377"/>
        <v>47.875</v>
      </c>
      <c r="U2421" s="7">
        <f t="shared" si="378"/>
        <v>46.341666666666661</v>
      </c>
      <c r="V2421" s="7">
        <f t="shared" si="379"/>
        <v>46.724999999999994</v>
      </c>
    </row>
    <row r="2422" spans="1:22" ht="13.5" x14ac:dyDescent="0.25">
      <c r="A2422" s="3">
        <f>RSI!A2422</f>
        <v>45833</v>
      </c>
      <c r="B2422" s="2">
        <f>RSI!B2422</f>
        <v>19.393000000000001</v>
      </c>
      <c r="C2422" s="2">
        <f>RSI!I2422</f>
        <v>48.289886726188662</v>
      </c>
      <c r="D2422" s="2">
        <f>MACD!E2422</f>
        <v>4.7824028460201617E-2</v>
      </c>
      <c r="E2422" s="2">
        <f>MACD!F2422</f>
        <v>0.26865404524694936</v>
      </c>
      <c r="F2422" s="2">
        <f>'Moving Avg'!D2422</f>
        <v>19.57056</v>
      </c>
      <c r="G2422" s="2">
        <f>'Moving Avg'!F2422</f>
        <v>19.619135</v>
      </c>
      <c r="H2422" s="2">
        <f>'Moving Avg'!G2422</f>
        <v>19.166406000000002</v>
      </c>
      <c r="I2422" s="2">
        <f>'Moving Avg'!H2422</f>
        <v>15.724788</v>
      </c>
      <c r="J2422" s="5" t="str">
        <f>OBV!F2422</f>
        <v>BEARISH</v>
      </c>
      <c r="K2422" s="5" t="str">
        <f>OBV!G2422</f>
        <v>WEAK</v>
      </c>
      <c r="L2422" s="5" t="str">
        <f>OBV!H2422</f>
        <v>CONFIRMED BEARISH</v>
      </c>
      <c r="M2422" s="7">
        <f t="shared" si="370"/>
        <v>25</v>
      </c>
      <c r="N2422" s="7">
        <f t="shared" si="371"/>
        <v>100</v>
      </c>
      <c r="O2422" s="7">
        <f t="shared" si="372"/>
        <v>50</v>
      </c>
      <c r="P2422" s="7">
        <f t="shared" si="373"/>
        <v>0</v>
      </c>
      <c r="Q2422" s="8">
        <f t="shared" si="374"/>
        <v>51.25</v>
      </c>
      <c r="R2422" s="8">
        <f t="shared" si="375"/>
        <v>42.5</v>
      </c>
      <c r="S2422" s="8">
        <f t="shared" si="376"/>
        <v>31.25</v>
      </c>
      <c r="T2422" s="8">
        <f t="shared" si="377"/>
        <v>43.75</v>
      </c>
      <c r="U2422" s="7">
        <f t="shared" si="378"/>
        <v>41.666666666666664</v>
      </c>
      <c r="V2422" s="7">
        <f t="shared" si="379"/>
        <v>42.1875</v>
      </c>
    </row>
    <row r="2423" spans="1:22" ht="13.5" x14ac:dyDescent="0.25">
      <c r="A2423" s="3">
        <f>RSI!A2423</f>
        <v>45835</v>
      </c>
      <c r="B2423" s="2">
        <f>RSI!B2423</f>
        <v>19.6266</v>
      </c>
      <c r="C2423" s="2">
        <f>RSI!I2423</f>
        <v>52.141071408127239</v>
      </c>
      <c r="D2423" s="2">
        <f>MACD!E2423</f>
        <v>7.7372354117866138E-2</v>
      </c>
      <c r="E2423" s="2">
        <f>MACD!F2423</f>
        <v>0.23039770702113271</v>
      </c>
      <c r="F2423" s="2">
        <f>'Moving Avg'!D2423</f>
        <v>19.579900000000002</v>
      </c>
      <c r="G2423" s="2">
        <f>'Moving Avg'!F2423</f>
        <v>19.588760000000001</v>
      </c>
      <c r="H2423" s="2">
        <f>'Moving Avg'!G2423</f>
        <v>19.220426000000003</v>
      </c>
      <c r="I2423" s="2">
        <f>'Moving Avg'!H2423</f>
        <v>15.753901000000001</v>
      </c>
      <c r="J2423" s="5" t="str">
        <f>OBV!F2423</f>
        <v>BEARISH</v>
      </c>
      <c r="K2423" s="5" t="str">
        <f>OBV!G2423</f>
        <v>NEUTRAL</v>
      </c>
      <c r="L2423" s="5" t="str">
        <f>OBV!H2423</f>
        <v>BEARISH DIVERGENCE</v>
      </c>
      <c r="M2423" s="7">
        <f t="shared" si="370"/>
        <v>25</v>
      </c>
      <c r="N2423" s="7">
        <f t="shared" si="371"/>
        <v>100</v>
      </c>
      <c r="O2423" s="7">
        <f t="shared" si="372"/>
        <v>50</v>
      </c>
      <c r="P2423" s="7">
        <f t="shared" si="373"/>
        <v>16.5</v>
      </c>
      <c r="Q2423" s="8">
        <f t="shared" si="374"/>
        <v>53.725000000000001</v>
      </c>
      <c r="R2423" s="8">
        <f t="shared" si="375"/>
        <v>46.625</v>
      </c>
      <c r="S2423" s="8">
        <f t="shared" si="376"/>
        <v>38.674999999999997</v>
      </c>
      <c r="T2423" s="8">
        <f t="shared" si="377"/>
        <v>47.875</v>
      </c>
      <c r="U2423" s="7">
        <f t="shared" si="378"/>
        <v>46.341666666666661</v>
      </c>
      <c r="V2423" s="7">
        <f t="shared" si="379"/>
        <v>46.724999999999994</v>
      </c>
    </row>
    <row r="2424" spans="1:22" ht="13.5" x14ac:dyDescent="0.25">
      <c r="A2424" s="3">
        <f>RSI!A2424</f>
        <v>45838</v>
      </c>
      <c r="B2424" s="2">
        <f>RSI!B2424</f>
        <v>19.6266</v>
      </c>
      <c r="C2424" s="2">
        <f>RSI!I2424</f>
        <v>52.141071408127239</v>
      </c>
      <c r="D2424" s="2">
        <f>MACD!E2424</f>
        <v>3.880331722953656E-3</v>
      </c>
      <c r="E2424" s="2">
        <f>MACD!F2424</f>
        <v>0.18509423196149691</v>
      </c>
      <c r="F2424" s="2">
        <f>'Moving Avg'!D2424</f>
        <v>19.551859999999998</v>
      </c>
      <c r="G2424" s="2">
        <f>'Moving Avg'!F2424</f>
        <v>19.560720000000003</v>
      </c>
      <c r="H2424" s="2">
        <f>'Moving Avg'!G2424</f>
        <v>19.274258000000003</v>
      </c>
      <c r="I2424" s="2">
        <f>'Moving Avg'!H2424</f>
        <v>15.783106999999999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100</v>
      </c>
      <c r="O2424" s="7">
        <f t="shared" si="372"/>
        <v>50</v>
      </c>
      <c r="P2424" s="7">
        <f t="shared" si="373"/>
        <v>16.5</v>
      </c>
      <c r="Q2424" s="8">
        <f t="shared" si="374"/>
        <v>53.725000000000001</v>
      </c>
      <c r="R2424" s="8">
        <f t="shared" si="375"/>
        <v>46.625</v>
      </c>
      <c r="S2424" s="8">
        <f t="shared" si="376"/>
        <v>38.674999999999997</v>
      </c>
      <c r="T2424" s="8">
        <f t="shared" si="377"/>
        <v>47.875</v>
      </c>
      <c r="U2424" s="7">
        <f t="shared" si="378"/>
        <v>46.341666666666661</v>
      </c>
      <c r="V2424" s="7">
        <f t="shared" si="379"/>
        <v>46.724999999999994</v>
      </c>
    </row>
    <row r="2425" spans="1:22" ht="13.5" x14ac:dyDescent="0.25">
      <c r="A2425" s="3">
        <f>RSI!A2425</f>
        <v>45839</v>
      </c>
      <c r="B2425" s="2">
        <f>RSI!B2425</f>
        <v>19.738800000000001</v>
      </c>
      <c r="C2425" s="2">
        <f>RSI!I2425</f>
        <v>54.047486692034433</v>
      </c>
      <c r="D2425" s="2">
        <f>MACD!E2425</f>
        <v>1.7572561109012952E-2</v>
      </c>
      <c r="E2425" s="2">
        <f>MACD!F2425</f>
        <v>0.15158989779100013</v>
      </c>
      <c r="F2425" s="2">
        <f>'Moving Avg'!D2425</f>
        <v>19.621019999999998</v>
      </c>
      <c r="G2425" s="2">
        <f>'Moving Avg'!F2425</f>
        <v>19.538290000000003</v>
      </c>
      <c r="H2425" s="2">
        <f>'Moving Avg'!G2425</f>
        <v>19.323606000000002</v>
      </c>
      <c r="I2425" s="2">
        <f>'Moving Avg'!H2425</f>
        <v>15.8135285</v>
      </c>
      <c r="J2425" s="5" t="str">
        <f>OBV!F2425</f>
        <v>BEARISH</v>
      </c>
      <c r="K2425" s="5" t="str">
        <f>OBV!G2425</f>
        <v>NEUTRAL</v>
      </c>
      <c r="L2425" s="5" t="str">
        <f>OBV!H2425</f>
        <v>BEARISH DIVERGENCE</v>
      </c>
      <c r="M2425" s="7">
        <f t="shared" si="370"/>
        <v>25</v>
      </c>
      <c r="N2425" s="7">
        <f t="shared" si="371"/>
        <v>100</v>
      </c>
      <c r="O2425" s="7">
        <f t="shared" si="372"/>
        <v>50</v>
      </c>
      <c r="P2425" s="7">
        <f t="shared" si="373"/>
        <v>16.5</v>
      </c>
      <c r="Q2425" s="8">
        <f t="shared" si="374"/>
        <v>53.725000000000001</v>
      </c>
      <c r="R2425" s="8">
        <f t="shared" si="375"/>
        <v>46.625</v>
      </c>
      <c r="S2425" s="8">
        <f t="shared" si="376"/>
        <v>38.674999999999997</v>
      </c>
      <c r="T2425" s="8">
        <f t="shared" si="377"/>
        <v>47.875</v>
      </c>
      <c r="U2425" s="7">
        <f t="shared" si="378"/>
        <v>46.341666666666661</v>
      </c>
      <c r="V2425" s="7">
        <f t="shared" si="379"/>
        <v>46.724999999999994</v>
      </c>
    </row>
    <row r="2426" spans="1:22" ht="13.5" x14ac:dyDescent="0.25">
      <c r="A2426" s="3">
        <f>RSI!A2426</f>
        <v>45840</v>
      </c>
      <c r="B2426" s="2">
        <f>RSI!B2426</f>
        <v>19.8322</v>
      </c>
      <c r="C2426" s="2">
        <f>RSI!I2426</f>
        <v>55.631884471143515</v>
      </c>
      <c r="D2426" s="2">
        <f>MACD!E2426</f>
        <v>2.0968210216505412E-2</v>
      </c>
      <c r="E2426" s="2">
        <f>MACD!F2426</f>
        <v>0.12546556027610117</v>
      </c>
      <c r="F2426" s="2">
        <f>'Moving Avg'!D2426</f>
        <v>19.643439999999998</v>
      </c>
      <c r="G2426" s="2">
        <f>'Moving Avg'!F2426</f>
        <v>19.532215000000001</v>
      </c>
      <c r="H2426" s="2">
        <f>'Moving Avg'!G2426</f>
        <v>19.365850000000002</v>
      </c>
      <c r="I2426" s="2">
        <f>'Moving Avg'!H2426</f>
        <v>15.846566499999996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25</v>
      </c>
      <c r="N2426" s="7">
        <f t="shared" si="371"/>
        <v>100</v>
      </c>
      <c r="O2426" s="7">
        <f t="shared" si="372"/>
        <v>50</v>
      </c>
      <c r="P2426" s="7">
        <f t="shared" si="373"/>
        <v>83.5</v>
      </c>
      <c r="Q2426" s="8">
        <f t="shared" si="374"/>
        <v>63.774999999999999</v>
      </c>
      <c r="R2426" s="8">
        <f t="shared" si="375"/>
        <v>63.375</v>
      </c>
      <c r="S2426" s="8">
        <f t="shared" si="376"/>
        <v>68.825000000000003</v>
      </c>
      <c r="T2426" s="8">
        <f t="shared" si="377"/>
        <v>64.625</v>
      </c>
      <c r="U2426" s="7">
        <f t="shared" si="378"/>
        <v>65.325000000000003</v>
      </c>
      <c r="V2426" s="7">
        <f t="shared" si="379"/>
        <v>65.150000000000006</v>
      </c>
    </row>
    <row r="2427" spans="1:22" ht="13.5" x14ac:dyDescent="0.25">
      <c r="A2427" s="3">
        <f>RSI!A2427</f>
        <v>45841</v>
      </c>
      <c r="B2427" s="2">
        <f>RSI!B2427</f>
        <v>19.991099999999999</v>
      </c>
      <c r="C2427" s="2">
        <f>RSI!I2427</f>
        <v>58.268122289214489</v>
      </c>
      <c r="D2427" s="2">
        <f>MACD!E2427</f>
        <v>1.0341801850966448E-2</v>
      </c>
      <c r="E2427" s="2">
        <f>MACD!F2427</f>
        <v>0.10244080859107423</v>
      </c>
      <c r="F2427" s="2">
        <f>'Moving Avg'!D2427</f>
        <v>19.763060000000003</v>
      </c>
      <c r="G2427" s="2">
        <f>'Moving Avg'!F2427</f>
        <v>19.549039999999998</v>
      </c>
      <c r="H2427" s="2">
        <f>'Moving Avg'!G2427</f>
        <v>19.407719999999998</v>
      </c>
      <c r="I2427" s="2">
        <f>'Moving Avg'!H2427</f>
        <v>15.879277499999999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  <c r="M2427" s="7">
        <f t="shared" si="370"/>
        <v>25</v>
      </c>
      <c r="N2427" s="7">
        <f t="shared" si="371"/>
        <v>100</v>
      </c>
      <c r="O2427" s="7">
        <f t="shared" si="372"/>
        <v>50</v>
      </c>
      <c r="P2427" s="7">
        <f t="shared" si="373"/>
        <v>83.5</v>
      </c>
      <c r="Q2427" s="8">
        <f t="shared" si="374"/>
        <v>63.774999999999999</v>
      </c>
      <c r="R2427" s="8">
        <f t="shared" si="375"/>
        <v>63.375</v>
      </c>
      <c r="S2427" s="8">
        <f t="shared" si="376"/>
        <v>68.825000000000003</v>
      </c>
      <c r="T2427" s="8">
        <f t="shared" si="377"/>
        <v>64.625</v>
      </c>
      <c r="U2427" s="7">
        <f t="shared" si="378"/>
        <v>65.325000000000003</v>
      </c>
      <c r="V2427" s="7">
        <f t="shared" si="379"/>
        <v>65.150000000000006</v>
      </c>
    </row>
    <row r="2428" spans="1:22" ht="13.5" x14ac:dyDescent="0.25">
      <c r="A2428" s="3">
        <f>RSI!A2428</f>
        <v>45842</v>
      </c>
      <c r="B2428" s="2">
        <f>RSI!B2428</f>
        <v>19.6266</v>
      </c>
      <c r="C2428" s="2">
        <f>RSI!I2428</f>
        <v>50.810125542083682</v>
      </c>
      <c r="D2428" s="2">
        <f>MACD!E2428</f>
        <v>4.2408630819394944E-3</v>
      </c>
      <c r="E2428" s="2">
        <f>MACD!F2428</f>
        <v>8.2800819489247279E-2</v>
      </c>
      <c r="F2428" s="2">
        <f>'Moving Avg'!D2428</f>
        <v>19.763059999999999</v>
      </c>
      <c r="G2428" s="2">
        <f>'Moving Avg'!F2428</f>
        <v>19.556050000000003</v>
      </c>
      <c r="H2428" s="2">
        <f>'Moving Avg'!G2428</f>
        <v>19.442299999999999</v>
      </c>
      <c r="I2428" s="2">
        <f>'Moving Avg'!H2428</f>
        <v>15.911474499999999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  <c r="M2428" s="7">
        <f t="shared" si="370"/>
        <v>25</v>
      </c>
      <c r="N2428" s="7">
        <f t="shared" si="371"/>
        <v>100</v>
      </c>
      <c r="O2428" s="7">
        <f t="shared" si="372"/>
        <v>50</v>
      </c>
      <c r="P2428" s="7">
        <f t="shared" si="373"/>
        <v>16.5</v>
      </c>
      <c r="Q2428" s="8">
        <f t="shared" si="374"/>
        <v>53.725000000000001</v>
      </c>
      <c r="R2428" s="8">
        <f t="shared" si="375"/>
        <v>46.625</v>
      </c>
      <c r="S2428" s="8">
        <f t="shared" si="376"/>
        <v>38.674999999999997</v>
      </c>
      <c r="T2428" s="8">
        <f t="shared" si="377"/>
        <v>47.875</v>
      </c>
      <c r="U2428" s="7">
        <f t="shared" si="378"/>
        <v>46.341666666666661</v>
      </c>
      <c r="V2428" s="7">
        <f t="shared" si="379"/>
        <v>46.724999999999994</v>
      </c>
    </row>
    <row r="2429" spans="1:22" ht="13.5" x14ac:dyDescent="0.25">
      <c r="A2429" s="3">
        <f>RSI!A2429</f>
        <v>45845</v>
      </c>
      <c r="B2429" s="2">
        <f>RSI!B2429</f>
        <v>20.467700000000001</v>
      </c>
      <c r="C2429" s="2">
        <f>RSI!I2429</f>
        <v>62.680444996812767</v>
      </c>
      <c r="D2429" s="2">
        <f>MACD!E2429</f>
        <v>-3.466945490612261E-2</v>
      </c>
      <c r="E2429" s="2">
        <f>MACD!F2429</f>
        <v>5.9306764610173306E-2</v>
      </c>
      <c r="F2429" s="2">
        <f>'Moving Avg'!D2429</f>
        <v>19.931279999999997</v>
      </c>
      <c r="G2429" s="2">
        <f>'Moving Avg'!F2429</f>
        <v>19.621470000000002</v>
      </c>
      <c r="H2429" s="2">
        <f>'Moving Avg'!G2429</f>
        <v>19.483422000000004</v>
      </c>
      <c r="I2429" s="2">
        <f>'Moving Avg'!H2429</f>
        <v>15.948391000000001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  <c r="M2429" s="7">
        <f t="shared" si="370"/>
        <v>25</v>
      </c>
      <c r="N2429" s="7">
        <f t="shared" si="371"/>
        <v>100</v>
      </c>
      <c r="O2429" s="7">
        <f t="shared" si="372"/>
        <v>50</v>
      </c>
      <c r="P2429" s="7">
        <f t="shared" si="373"/>
        <v>16.5</v>
      </c>
      <c r="Q2429" s="8">
        <f t="shared" si="374"/>
        <v>53.725000000000001</v>
      </c>
      <c r="R2429" s="8">
        <f t="shared" si="375"/>
        <v>46.625</v>
      </c>
      <c r="S2429" s="8">
        <f t="shared" si="376"/>
        <v>38.674999999999997</v>
      </c>
      <c r="T2429" s="8">
        <f t="shared" si="377"/>
        <v>47.875</v>
      </c>
      <c r="U2429" s="7">
        <f t="shared" si="378"/>
        <v>46.341666666666661</v>
      </c>
      <c r="V2429" s="7">
        <f t="shared" si="379"/>
        <v>46.724999999999994</v>
      </c>
    </row>
    <row r="2430" spans="1:22" ht="13.5" x14ac:dyDescent="0.25">
      <c r="A2430" s="3">
        <f>RSI!A2430</f>
        <v>45846</v>
      </c>
      <c r="B2430" s="2">
        <f>RSI!B2430</f>
        <v>20.8416</v>
      </c>
      <c r="C2430" s="2">
        <f>RSI!I2430</f>
        <v>66.545325071796015</v>
      </c>
      <c r="D2430" s="2">
        <f>MACD!E2430</f>
        <v>-0.15795110626535802</v>
      </c>
      <c r="E2430" s="2">
        <f>MACD!F2430</f>
        <v>1.5855190435067043E-2</v>
      </c>
      <c r="F2430" s="2">
        <f>'Moving Avg'!D2430</f>
        <v>20.15184</v>
      </c>
      <c r="G2430" s="2">
        <f>'Moving Avg'!F2430</f>
        <v>19.703250000000004</v>
      </c>
      <c r="H2430" s="2">
        <f>'Moving Avg'!G2430</f>
        <v>19.542490000000001</v>
      </c>
      <c r="I2430" s="2">
        <f>'Moving Avg'!H2430</f>
        <v>15.987177000000004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  <c r="M2430" s="7">
        <f t="shared" si="370"/>
        <v>25</v>
      </c>
      <c r="N2430" s="7">
        <f t="shared" si="371"/>
        <v>100</v>
      </c>
      <c r="O2430" s="7">
        <f t="shared" si="372"/>
        <v>50</v>
      </c>
      <c r="P2430" s="7">
        <f t="shared" si="373"/>
        <v>83.5</v>
      </c>
      <c r="Q2430" s="8">
        <f t="shared" si="374"/>
        <v>63.774999999999999</v>
      </c>
      <c r="R2430" s="8">
        <f t="shared" si="375"/>
        <v>63.375</v>
      </c>
      <c r="S2430" s="8">
        <f t="shared" si="376"/>
        <v>68.825000000000003</v>
      </c>
      <c r="T2430" s="8">
        <f t="shared" si="377"/>
        <v>64.625</v>
      </c>
      <c r="U2430" s="7">
        <f t="shared" si="378"/>
        <v>65.325000000000003</v>
      </c>
      <c r="V2430" s="7">
        <f t="shared" si="379"/>
        <v>65.150000000000006</v>
      </c>
    </row>
    <row r="2431" spans="1:22" ht="13.5" x14ac:dyDescent="0.25">
      <c r="A2431" s="3">
        <f>RSI!A2431</f>
        <v>45847</v>
      </c>
      <c r="B2431" s="2">
        <f>RSI!B2431</f>
        <v>21.383600000000001</v>
      </c>
      <c r="C2431" s="2">
        <f>RSI!I2431</f>
        <v>71.2012106797076</v>
      </c>
      <c r="D2431" s="2">
        <f>MACD!E2431</f>
        <v>-0.25907261537854254</v>
      </c>
      <c r="E2431" s="2">
        <f>MACD!F2431</f>
        <v>-3.9130370727654878E-2</v>
      </c>
      <c r="F2431" s="2">
        <f>'Moving Avg'!D2431</f>
        <v>20.462119999999999</v>
      </c>
      <c r="G2431" s="2">
        <f>'Moving Avg'!F2431</f>
        <v>19.814465000000002</v>
      </c>
      <c r="H2431" s="2">
        <f>'Moving Avg'!G2431</f>
        <v>19.606602000000002</v>
      </c>
      <c r="I2431" s="2">
        <f>'Moving Avg'!H2431</f>
        <v>16.029140500000004</v>
      </c>
      <c r="J2431" s="5" t="str">
        <f>OBV!F2431</f>
        <v>BEARISH</v>
      </c>
      <c r="K2431" s="5" t="str">
        <f>OBV!G2431</f>
        <v>NEUTRAL</v>
      </c>
      <c r="L2431" s="5" t="str">
        <f>OBV!H2431</f>
        <v>BEARISH DIVERGENCE</v>
      </c>
      <c r="M2431" s="7">
        <f t="shared" si="370"/>
        <v>0</v>
      </c>
      <c r="N2431" s="7">
        <f t="shared" si="371"/>
        <v>100</v>
      </c>
      <c r="O2431" s="7">
        <f t="shared" si="372"/>
        <v>50</v>
      </c>
      <c r="P2431" s="7">
        <f t="shared" si="373"/>
        <v>16.5</v>
      </c>
      <c r="Q2431" s="8">
        <f t="shared" si="374"/>
        <v>44.975000000000001</v>
      </c>
      <c r="R2431" s="8">
        <f t="shared" si="375"/>
        <v>41.625</v>
      </c>
      <c r="S2431" s="8">
        <f t="shared" si="376"/>
        <v>34.924999999999997</v>
      </c>
      <c r="T2431" s="8">
        <f t="shared" si="377"/>
        <v>41.625</v>
      </c>
      <c r="U2431" s="7">
        <f t="shared" si="378"/>
        <v>40.508333333333333</v>
      </c>
      <c r="V2431" s="7">
        <f t="shared" si="379"/>
        <v>40.787499999999994</v>
      </c>
    </row>
    <row r="2432" spans="1:22" ht="13.5" x14ac:dyDescent="0.25">
      <c r="A2432" s="3">
        <f>RSI!A2432</f>
        <v>45848</v>
      </c>
      <c r="B2432" s="2">
        <f>RSI!B2432</f>
        <v>21.122</v>
      </c>
      <c r="C2432" s="2">
        <f>RSI!I2432</f>
        <v>66.398082659107189</v>
      </c>
      <c r="D2432" s="2">
        <f>MACD!E2432</f>
        <v>-0.3852490385825682</v>
      </c>
      <c r="E2432" s="2">
        <f>MACD!F2432</f>
        <v>-0.10835410429863757</v>
      </c>
      <c r="F2432" s="2">
        <f>'Moving Avg'!D2432</f>
        <v>20.688300000000002</v>
      </c>
      <c r="G2432" s="2">
        <f>'Moving Avg'!F2432</f>
        <v>19.912135000000003</v>
      </c>
      <c r="H2432" s="2">
        <f>'Moving Avg'!G2432</f>
        <v>19.67296</v>
      </c>
      <c r="I2432" s="2">
        <f>'Moving Avg'!H2432</f>
        <v>16.069796</v>
      </c>
      <c r="J2432" s="5" t="str">
        <f>OBV!F2432</f>
        <v>BEARISH</v>
      </c>
      <c r="K2432" s="5" t="str">
        <f>OBV!G2432</f>
        <v>NEUTRAL</v>
      </c>
      <c r="L2432" s="5" t="str">
        <f>OBV!H2432</f>
        <v>BEARISH DIVERGENCE</v>
      </c>
      <c r="M2432" s="7">
        <f t="shared" si="370"/>
        <v>25</v>
      </c>
      <c r="N2432" s="7">
        <f t="shared" si="371"/>
        <v>100</v>
      </c>
      <c r="O2432" s="7">
        <f t="shared" si="372"/>
        <v>50</v>
      </c>
      <c r="P2432" s="7">
        <f t="shared" si="373"/>
        <v>16.5</v>
      </c>
      <c r="Q2432" s="8">
        <f t="shared" si="374"/>
        <v>53.725000000000001</v>
      </c>
      <c r="R2432" s="8">
        <f t="shared" si="375"/>
        <v>46.625</v>
      </c>
      <c r="S2432" s="8">
        <f t="shared" si="376"/>
        <v>38.674999999999997</v>
      </c>
      <c r="T2432" s="8">
        <f t="shared" si="377"/>
        <v>47.875</v>
      </c>
      <c r="U2432" s="7">
        <f t="shared" si="378"/>
        <v>46.341666666666661</v>
      </c>
      <c r="V2432" s="7">
        <f t="shared" si="379"/>
        <v>46.724999999999994</v>
      </c>
    </row>
    <row r="2433" spans="1:22" ht="13.5" x14ac:dyDescent="0.25">
      <c r="A2433" s="3">
        <f>RSI!A2433</f>
        <v>45849</v>
      </c>
      <c r="B2433" s="2">
        <f>RSI!B2433</f>
        <v>20.934999999999999</v>
      </c>
      <c r="C2433" s="2">
        <f>RSI!I2433</f>
        <v>63.120197863129768</v>
      </c>
      <c r="D2433" s="2">
        <f>MACD!E2433</f>
        <v>-0.44962829848791586</v>
      </c>
      <c r="E2433" s="2">
        <f>MACD!F2433</f>
        <v>-0.17660894313649322</v>
      </c>
      <c r="F2433" s="2">
        <f>'Moving Avg'!D2433</f>
        <v>20.94998</v>
      </c>
      <c r="G2433" s="2">
        <f>'Moving Avg'!F2433</f>
        <v>19.968675000000001</v>
      </c>
      <c r="H2433" s="2">
        <f>'Moving Avg'!G2433</f>
        <v>19.729036000000004</v>
      </c>
      <c r="I2433" s="2">
        <f>'Moving Avg'!H2433</f>
        <v>16.109516499999998</v>
      </c>
      <c r="J2433" s="5" t="str">
        <f>OBV!F2433</f>
        <v>BEARISH</v>
      </c>
      <c r="K2433" s="5" t="str">
        <f>OBV!G2433</f>
        <v>NEUTRAL</v>
      </c>
      <c r="L2433" s="5" t="str">
        <f>OBV!H2433</f>
        <v>BEARISH DIVERGENCE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16.5</v>
      </c>
      <c r="Q2433" s="8">
        <f t="shared" si="374"/>
        <v>53.725000000000001</v>
      </c>
      <c r="R2433" s="8">
        <f t="shared" si="375"/>
        <v>46.625</v>
      </c>
      <c r="S2433" s="8">
        <f t="shared" si="376"/>
        <v>38.674999999999997</v>
      </c>
      <c r="T2433" s="8">
        <f t="shared" si="377"/>
        <v>47.875</v>
      </c>
      <c r="U2433" s="7">
        <f t="shared" si="378"/>
        <v>46.341666666666661</v>
      </c>
      <c r="V2433" s="7">
        <f t="shared" si="379"/>
        <v>46.724999999999994</v>
      </c>
    </row>
    <row r="2434" spans="1:22" ht="13.5" x14ac:dyDescent="0.25">
      <c r="A2434" s="3">
        <f>RSI!A2434</f>
        <v>45852</v>
      </c>
      <c r="B2434" s="2">
        <f>RSI!B2434</f>
        <v>20.934999999999999</v>
      </c>
      <c r="C2434" s="2">
        <f>RSI!I2434</f>
        <v>63.120197863129768</v>
      </c>
      <c r="D2434" s="2">
        <f>MACD!E2434</f>
        <v>-0.50985446167884874</v>
      </c>
      <c r="E2434" s="2">
        <f>MACD!F2434</f>
        <v>-0.24325804684496433</v>
      </c>
      <c r="F2434" s="2">
        <f>'Moving Avg'!D2434</f>
        <v>21.04344</v>
      </c>
      <c r="G2434" s="2">
        <f>'Moving Avg'!F2434</f>
        <v>20.056994999999997</v>
      </c>
      <c r="H2434" s="2">
        <f>'Moving Avg'!G2434</f>
        <v>19.79128</v>
      </c>
      <c r="I2434" s="2">
        <f>'Moving Avg'!H2434</f>
        <v>16.149283500000003</v>
      </c>
      <c r="J2434" s="5" t="str">
        <f>OBV!F2434</f>
        <v>BEARISH</v>
      </c>
      <c r="K2434" s="5" t="str">
        <f>OBV!G2434</f>
        <v>WEAK</v>
      </c>
      <c r="L2434" s="5" t="str">
        <f>OBV!H2434</f>
        <v>BEARISH DIVERGENCE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0</v>
      </c>
      <c r="Q2434" s="8">
        <f t="shared" si="374"/>
        <v>51.25</v>
      </c>
      <c r="R2434" s="8">
        <f t="shared" si="375"/>
        <v>42.5</v>
      </c>
      <c r="S2434" s="8">
        <f t="shared" si="376"/>
        <v>31.25</v>
      </c>
      <c r="T2434" s="8">
        <f t="shared" si="377"/>
        <v>43.75</v>
      </c>
      <c r="U2434" s="7">
        <f t="shared" si="378"/>
        <v>41.666666666666664</v>
      </c>
      <c r="V2434" s="7">
        <f t="shared" si="379"/>
        <v>42.1875</v>
      </c>
    </row>
    <row r="2435" spans="1:22" ht="13.5" x14ac:dyDescent="0.25">
      <c r="A2435" s="3">
        <f>RSI!A2435</f>
        <v>45853</v>
      </c>
      <c r="B2435" s="2">
        <f>RSI!B2435</f>
        <v>20.925699999999999</v>
      </c>
      <c r="C2435" s="2">
        <f>RSI!I2435</f>
        <v>62.940979563069483</v>
      </c>
      <c r="D2435" s="2">
        <f>MACD!E2435</f>
        <v>-0.54819000877511925</v>
      </c>
      <c r="E2435" s="2">
        <f>MACD!F2435</f>
        <v>-0.30424443923099531</v>
      </c>
      <c r="F2435" s="2">
        <f>'Moving Avg'!D2435</f>
        <v>21.06026</v>
      </c>
      <c r="G2435" s="2">
        <f>'Moving Avg'!F2435</f>
        <v>20.117274999999999</v>
      </c>
      <c r="H2435" s="2">
        <f>'Moving Avg'!G2435</f>
        <v>19.840626</v>
      </c>
      <c r="I2435" s="2">
        <f>'Moving Avg'!H2435</f>
        <v>16.1897515</v>
      </c>
      <c r="J2435" s="5" t="str">
        <f>OBV!F2435</f>
        <v>BEARISH</v>
      </c>
      <c r="K2435" s="5" t="str">
        <f>OBV!G2435</f>
        <v>WEAK</v>
      </c>
      <c r="L2435" s="5" t="str">
        <f>OBV!H2435</f>
        <v>BEARISH DIVERGENCE</v>
      </c>
      <c r="M2435" s="7">
        <f t="shared" si="380"/>
        <v>25</v>
      </c>
      <c r="N2435" s="7">
        <f t="shared" si="381"/>
        <v>100</v>
      </c>
      <c r="O2435" s="7">
        <f t="shared" si="382"/>
        <v>50</v>
      </c>
      <c r="P2435" s="7">
        <f t="shared" si="383"/>
        <v>0</v>
      </c>
      <c r="Q2435" s="8">
        <f t="shared" ref="Q2435:Q2498" si="384">0.35*M2435+N2435*0.35+O2435*0.15+P2435*0.15</f>
        <v>51.25</v>
      </c>
      <c r="R2435" s="8">
        <f t="shared" ref="R2435:R2498" si="385">M2435*0.2+N2435*0.2+O2435*0.35+P2435*0.25</f>
        <v>42.5</v>
      </c>
      <c r="S2435" s="8">
        <f t="shared" ref="S2435:S2498" si="386">M2435*0.15+N2435*0.15+O2435*0.25+P2435*0.45</f>
        <v>31.25</v>
      </c>
      <c r="T2435" s="8">
        <f t="shared" ref="T2435:T2498" si="387">0.25*SUM(M2435:P2435)</f>
        <v>43.75</v>
      </c>
      <c r="U2435" s="7">
        <f t="shared" ref="U2435:U2498" si="388">SUM(Q2435:S2435)/3</f>
        <v>41.666666666666664</v>
      </c>
      <c r="V2435" s="7">
        <f t="shared" ref="V2435:V2498" si="389">SUM(Q2435:T2435)/4</f>
        <v>42.1875</v>
      </c>
    </row>
    <row r="2436" spans="1:22" ht="13.5" x14ac:dyDescent="0.25">
      <c r="A2436" s="3">
        <f>RSI!A2436</f>
        <v>45854</v>
      </c>
      <c r="B2436" s="2">
        <f>RSI!B2436</f>
        <v>20.748100000000001</v>
      </c>
      <c r="C2436" s="2">
        <f>RSI!I2436</f>
        <v>59.468454792647385</v>
      </c>
      <c r="D2436" s="2">
        <f>MACD!E2436</f>
        <v>-0.55797894158530426</v>
      </c>
      <c r="E2436" s="2">
        <f>MACD!F2436</f>
        <v>-0.35499133970185714</v>
      </c>
      <c r="F2436" s="2">
        <f>'Moving Avg'!D2436</f>
        <v>20.933159999999997</v>
      </c>
      <c r="G2436" s="2">
        <f>'Moving Avg'!F2436</f>
        <v>20.168675</v>
      </c>
      <c r="H2436" s="2">
        <f>'Moving Avg'!G2436</f>
        <v>19.886608000000003</v>
      </c>
      <c r="I2436" s="2">
        <f>'Moving Avg'!H2436</f>
        <v>16.228770999999998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  <c r="M2436" s="7">
        <f t="shared" si="380"/>
        <v>25</v>
      </c>
      <c r="N2436" s="7">
        <f t="shared" si="381"/>
        <v>100</v>
      </c>
      <c r="O2436" s="7">
        <f t="shared" si="382"/>
        <v>50</v>
      </c>
      <c r="P2436" s="7">
        <f t="shared" si="383"/>
        <v>0</v>
      </c>
      <c r="Q2436" s="8">
        <f t="shared" si="384"/>
        <v>51.25</v>
      </c>
      <c r="R2436" s="8">
        <f t="shared" si="385"/>
        <v>42.5</v>
      </c>
      <c r="S2436" s="8">
        <f t="shared" si="386"/>
        <v>31.25</v>
      </c>
      <c r="T2436" s="8">
        <f t="shared" si="387"/>
        <v>43.75</v>
      </c>
      <c r="U2436" s="7">
        <f t="shared" si="388"/>
        <v>41.666666666666664</v>
      </c>
      <c r="V2436" s="7">
        <f t="shared" si="389"/>
        <v>42.1875</v>
      </c>
    </row>
    <row r="2437" spans="1:22" ht="13.5" x14ac:dyDescent="0.25">
      <c r="A2437" s="3">
        <f>RSI!A2437</f>
        <v>45855</v>
      </c>
      <c r="B2437" s="2">
        <f>RSI!B2437</f>
        <v>20.748100000000001</v>
      </c>
      <c r="C2437" s="2">
        <f>RSI!I2437</f>
        <v>59.468454792647385</v>
      </c>
      <c r="D2437" s="2">
        <f>MACD!E2437</f>
        <v>-0.5452810520025686</v>
      </c>
      <c r="E2437" s="2">
        <f>MACD!F2437</f>
        <v>-0.39304928216199947</v>
      </c>
      <c r="F2437" s="2">
        <f>'Moving Avg'!D2437</f>
        <v>20.85838</v>
      </c>
      <c r="G2437" s="2">
        <f>'Moving Avg'!F2437</f>
        <v>20.220075000000001</v>
      </c>
      <c r="H2437" s="2">
        <f>'Moving Avg'!G2437</f>
        <v>19.931468000000002</v>
      </c>
      <c r="I2437" s="2">
        <f>'Moving Avg'!H2437</f>
        <v>16.268023999999997</v>
      </c>
      <c r="J2437" s="5" t="str">
        <f>OBV!F2437</f>
        <v>BEARISH</v>
      </c>
      <c r="K2437" s="5" t="str">
        <f>OBV!G2437</f>
        <v>WEAK</v>
      </c>
      <c r="L2437" s="5" t="str">
        <f>OBV!H2437</f>
        <v>CONFIRMED BEARISH</v>
      </c>
      <c r="M2437" s="7">
        <f t="shared" si="380"/>
        <v>25</v>
      </c>
      <c r="N2437" s="7">
        <f t="shared" si="381"/>
        <v>100</v>
      </c>
      <c r="O2437" s="7">
        <f t="shared" si="382"/>
        <v>50</v>
      </c>
      <c r="P2437" s="7">
        <f t="shared" si="383"/>
        <v>0</v>
      </c>
      <c r="Q2437" s="8">
        <f t="shared" si="384"/>
        <v>51.25</v>
      </c>
      <c r="R2437" s="8">
        <f t="shared" si="385"/>
        <v>42.5</v>
      </c>
      <c r="S2437" s="8">
        <f t="shared" si="386"/>
        <v>31.25</v>
      </c>
      <c r="T2437" s="8">
        <f t="shared" si="387"/>
        <v>43.75</v>
      </c>
      <c r="U2437" s="7">
        <f t="shared" si="388"/>
        <v>41.666666666666664</v>
      </c>
      <c r="V2437" s="7">
        <f t="shared" si="389"/>
        <v>42.1875</v>
      </c>
    </row>
    <row r="2438" spans="1:22" ht="13.5" x14ac:dyDescent="0.25">
      <c r="A2438" s="3">
        <f>RSI!A2438</f>
        <v>45856</v>
      </c>
      <c r="B2438" s="2">
        <f>RSI!B2438</f>
        <v>20.8416</v>
      </c>
      <c r="C2438" s="2">
        <f>RSI!I2438</f>
        <v>60.789307478305943</v>
      </c>
      <c r="D2438" s="2">
        <f>MACD!E2438</f>
        <v>-0.60074816356022609</v>
      </c>
      <c r="E2438" s="2">
        <f>MACD!F2438</f>
        <v>-0.4345890584416448</v>
      </c>
      <c r="F2438" s="2">
        <f>'Moving Avg'!D2438</f>
        <v>20.839700000000001</v>
      </c>
      <c r="G2438" s="2">
        <f>'Moving Avg'!F2438</f>
        <v>20.283160000000002</v>
      </c>
      <c r="H2438" s="2">
        <f>'Moving Avg'!G2438</f>
        <v>19.975020000000001</v>
      </c>
      <c r="I2438" s="2">
        <f>'Moving Avg'!H2438</f>
        <v>16.307510999999998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  <c r="M2438" s="7">
        <f t="shared" si="380"/>
        <v>25</v>
      </c>
      <c r="N2438" s="7">
        <f t="shared" si="381"/>
        <v>100</v>
      </c>
      <c r="O2438" s="7">
        <f t="shared" si="382"/>
        <v>50</v>
      </c>
      <c r="P2438" s="7">
        <f t="shared" si="383"/>
        <v>66.5</v>
      </c>
      <c r="Q2438" s="8">
        <f t="shared" si="384"/>
        <v>61.225000000000001</v>
      </c>
      <c r="R2438" s="8">
        <f t="shared" si="385"/>
        <v>59.125</v>
      </c>
      <c r="S2438" s="8">
        <f t="shared" si="386"/>
        <v>61.174999999999997</v>
      </c>
      <c r="T2438" s="8">
        <f t="shared" si="387"/>
        <v>60.375</v>
      </c>
      <c r="U2438" s="7">
        <f t="shared" si="388"/>
        <v>60.508333333333326</v>
      </c>
      <c r="V2438" s="7">
        <f t="shared" si="389"/>
        <v>60.474999999999994</v>
      </c>
    </row>
    <row r="2439" spans="1:22" ht="13.5" x14ac:dyDescent="0.25">
      <c r="A2439" s="3">
        <f>RSI!A2439</f>
        <v>45859</v>
      </c>
      <c r="B2439" s="2">
        <f>RSI!B2439</f>
        <v>21.168700000000001</v>
      </c>
      <c r="C2439" s="2">
        <f>RSI!I2439</f>
        <v>65.077024176803633</v>
      </c>
      <c r="D2439" s="2">
        <f>MACD!E2439</f>
        <v>-0.5460349528027173</v>
      </c>
      <c r="E2439" s="2">
        <f>MACD!F2439</f>
        <v>-0.45687823731385929</v>
      </c>
      <c r="F2439" s="2">
        <f>'Moving Avg'!D2439</f>
        <v>20.88644</v>
      </c>
      <c r="G2439" s="2">
        <f>'Moving Avg'!F2439</f>
        <v>20.353255000000004</v>
      </c>
      <c r="H2439" s="2">
        <f>'Moving Avg'!G2439</f>
        <v>20.025114000000002</v>
      </c>
      <c r="I2439" s="2">
        <f>'Moving Avg'!H2439</f>
        <v>16.348679999999998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  <c r="M2439" s="7">
        <f t="shared" si="380"/>
        <v>25</v>
      </c>
      <c r="N2439" s="7">
        <f t="shared" si="381"/>
        <v>100</v>
      </c>
      <c r="O2439" s="7">
        <f t="shared" si="382"/>
        <v>50</v>
      </c>
      <c r="P2439" s="7">
        <f t="shared" si="383"/>
        <v>100</v>
      </c>
      <c r="Q2439" s="8">
        <f t="shared" si="384"/>
        <v>66.25</v>
      </c>
      <c r="R2439" s="8">
        <f t="shared" si="385"/>
        <v>67.5</v>
      </c>
      <c r="S2439" s="8">
        <f t="shared" si="386"/>
        <v>76.25</v>
      </c>
      <c r="T2439" s="8">
        <f t="shared" si="387"/>
        <v>68.75</v>
      </c>
      <c r="U2439" s="7">
        <f t="shared" si="388"/>
        <v>70</v>
      </c>
      <c r="V2439" s="7">
        <f t="shared" si="389"/>
        <v>69.6875</v>
      </c>
    </row>
    <row r="2440" spans="1:22" ht="13.5" x14ac:dyDescent="0.25">
      <c r="A2440" s="3">
        <f>RSI!A2440</f>
        <v>45860</v>
      </c>
      <c r="B2440" s="2">
        <f>RSI!B2440</f>
        <v>22.430399999999999</v>
      </c>
      <c r="C2440" s="2">
        <f>RSI!I2440</f>
        <v>75.985349518466734</v>
      </c>
      <c r="D2440" s="2">
        <f>MACD!E2440</f>
        <v>-0.54087064291802989</v>
      </c>
      <c r="E2440" s="2">
        <f>MACD!F2440</f>
        <v>-0.47367671843469344</v>
      </c>
      <c r="F2440" s="2">
        <f>'Moving Avg'!D2440</f>
        <v>21.187380000000001</v>
      </c>
      <c r="G2440" s="2">
        <f>'Moving Avg'!F2440</f>
        <v>20.505125000000003</v>
      </c>
      <c r="H2440" s="2">
        <f>'Moving Avg'!G2440</f>
        <v>20.096518</v>
      </c>
      <c r="I2440" s="2">
        <f>'Moving Avg'!H2440</f>
        <v>16.395924000000001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  <c r="M2440" s="7">
        <f t="shared" si="380"/>
        <v>0</v>
      </c>
      <c r="N2440" s="7">
        <f t="shared" si="381"/>
        <v>100</v>
      </c>
      <c r="O2440" s="7">
        <f t="shared" si="382"/>
        <v>50</v>
      </c>
      <c r="P2440" s="7">
        <f t="shared" si="383"/>
        <v>100</v>
      </c>
      <c r="Q2440" s="8">
        <f t="shared" si="384"/>
        <v>57.5</v>
      </c>
      <c r="R2440" s="8">
        <f t="shared" si="385"/>
        <v>62.5</v>
      </c>
      <c r="S2440" s="8">
        <f t="shared" si="386"/>
        <v>72.5</v>
      </c>
      <c r="T2440" s="8">
        <f t="shared" si="387"/>
        <v>62.5</v>
      </c>
      <c r="U2440" s="7">
        <f t="shared" si="388"/>
        <v>64.166666666666671</v>
      </c>
      <c r="V2440" s="7">
        <f t="shared" si="389"/>
        <v>63.75</v>
      </c>
    </row>
    <row r="2441" spans="1:22" ht="13.5" x14ac:dyDescent="0.25">
      <c r="A2441" s="3">
        <f>RSI!A2441</f>
        <v>45861</v>
      </c>
      <c r="B2441" s="2">
        <f>RSI!B2441</f>
        <v>23.776199999999999</v>
      </c>
      <c r="C2441" s="2">
        <f>RSI!I2441</f>
        <v>82.326612270635195</v>
      </c>
      <c r="D2441" s="2">
        <f>MACD!E2441</f>
        <v>-0.56507101958480277</v>
      </c>
      <c r="E2441" s="2">
        <f>MACD!F2441</f>
        <v>-0.49195557866471534</v>
      </c>
      <c r="F2441" s="2">
        <f>'Moving Avg'!D2441</f>
        <v>21.792999999999999</v>
      </c>
      <c r="G2441" s="2">
        <f>'Moving Avg'!F2441</f>
        <v>20.707930000000005</v>
      </c>
      <c r="H2441" s="2">
        <f>'Moving Avg'!G2441</f>
        <v>20.186052000000004</v>
      </c>
      <c r="I2441" s="2">
        <f>'Moving Avg'!H2441</f>
        <v>16.449850500000004</v>
      </c>
      <c r="J2441" s="5" t="str">
        <f>OBV!F2441</f>
        <v>BULLISH</v>
      </c>
      <c r="K2441" s="5" t="str">
        <f>OBV!G2441</f>
        <v>STRONG</v>
      </c>
      <c r="L2441" s="5" t="str">
        <f>OBV!H2441</f>
        <v>CONFIRMED BULLISH</v>
      </c>
      <c r="M2441" s="7">
        <f t="shared" si="380"/>
        <v>0</v>
      </c>
      <c r="N2441" s="7">
        <f t="shared" si="381"/>
        <v>100</v>
      </c>
      <c r="O2441" s="7">
        <f t="shared" si="382"/>
        <v>75</v>
      </c>
      <c r="P2441" s="7">
        <f t="shared" si="383"/>
        <v>100</v>
      </c>
      <c r="Q2441" s="8">
        <f t="shared" si="384"/>
        <v>61.25</v>
      </c>
      <c r="R2441" s="8">
        <f t="shared" si="385"/>
        <v>71.25</v>
      </c>
      <c r="S2441" s="8">
        <f t="shared" si="386"/>
        <v>78.75</v>
      </c>
      <c r="T2441" s="8">
        <f t="shared" si="387"/>
        <v>68.75</v>
      </c>
      <c r="U2441" s="7">
        <f t="shared" si="388"/>
        <v>70.416666666666671</v>
      </c>
      <c r="V2441" s="7">
        <f t="shared" si="389"/>
        <v>70</v>
      </c>
    </row>
    <row r="2442" spans="1:22" ht="13.5" x14ac:dyDescent="0.25">
      <c r="A2442" s="3">
        <f>RSI!A2442</f>
        <v>45862</v>
      </c>
      <c r="B2442" s="2">
        <f>RSI!B2442</f>
        <v>23.364999999999998</v>
      </c>
      <c r="C2442" s="2">
        <f>RSI!I2442</f>
        <v>75.745300889110595</v>
      </c>
      <c r="D2442" s="2">
        <f>MACD!E2442</f>
        <v>-0.61464486432846144</v>
      </c>
      <c r="E2442" s="2">
        <f>MACD!F2442</f>
        <v>-0.51649343579746454</v>
      </c>
      <c r="F2442" s="2">
        <f>'Moving Avg'!D2442</f>
        <v>22.316379999999999</v>
      </c>
      <c r="G2442" s="2">
        <f>'Moving Avg'!F2442</f>
        <v>20.906530000000004</v>
      </c>
      <c r="H2442" s="2">
        <f>'Moving Avg'!G2442</f>
        <v>20.267362000000002</v>
      </c>
      <c r="I2442" s="2">
        <f>'Moving Avg'!H2442</f>
        <v>16.502188</v>
      </c>
      <c r="J2442" s="5" t="str">
        <f>OBV!F2442</f>
        <v>BULLISH</v>
      </c>
      <c r="K2442" s="5" t="str">
        <f>OBV!G2442</f>
        <v>STRONG</v>
      </c>
      <c r="L2442" s="5" t="str">
        <f>OBV!H2442</f>
        <v>CONFIRMED BULLISH</v>
      </c>
      <c r="M2442" s="7">
        <f t="shared" si="380"/>
        <v>0</v>
      </c>
      <c r="N2442" s="7">
        <f t="shared" si="381"/>
        <v>100</v>
      </c>
      <c r="O2442" s="7">
        <f t="shared" si="382"/>
        <v>75</v>
      </c>
      <c r="P2442" s="7">
        <f t="shared" si="383"/>
        <v>100</v>
      </c>
      <c r="Q2442" s="8">
        <f t="shared" si="384"/>
        <v>61.25</v>
      </c>
      <c r="R2442" s="8">
        <f t="shared" si="385"/>
        <v>71.25</v>
      </c>
      <c r="S2442" s="8">
        <f t="shared" si="386"/>
        <v>78.75</v>
      </c>
      <c r="T2442" s="8">
        <f t="shared" si="387"/>
        <v>68.75</v>
      </c>
      <c r="U2442" s="7">
        <f t="shared" si="388"/>
        <v>70.416666666666671</v>
      </c>
      <c r="V2442" s="7">
        <f t="shared" si="389"/>
        <v>70</v>
      </c>
    </row>
    <row r="2443" spans="1:22" ht="13.5" x14ac:dyDescent="0.25">
      <c r="A2443" s="3">
        <f>RSI!A2443</f>
        <v>45866</v>
      </c>
      <c r="B2443" s="2">
        <f>RSI!B2443</f>
        <v>22.8977</v>
      </c>
      <c r="C2443" s="2">
        <f>RSI!I2443</f>
        <v>68.995084377466782</v>
      </c>
      <c r="D2443" s="2">
        <f>MACD!E2443</f>
        <v>-0.66619594081618771</v>
      </c>
      <c r="E2443" s="2">
        <f>MACD!F2443</f>
        <v>-0.54643393680120922</v>
      </c>
      <c r="F2443" s="2">
        <f>'Moving Avg'!D2443</f>
        <v>22.727599999999999</v>
      </c>
      <c r="G2443" s="2">
        <f>'Moving Avg'!F2443</f>
        <v>21.070085000000006</v>
      </c>
      <c r="H2443" s="2">
        <f>'Moving Avg'!G2443</f>
        <v>20.333158000000005</v>
      </c>
      <c r="I2443" s="2">
        <f>'Moving Avg'!H2443</f>
        <v>16.552188999999998</v>
      </c>
      <c r="J2443" s="5" t="str">
        <f>OBV!F2443</f>
        <v>BULLISH</v>
      </c>
      <c r="K2443" s="5" t="str">
        <f>OBV!G2443</f>
        <v>STRONG</v>
      </c>
      <c r="L2443" s="5" t="str">
        <f>OBV!H2443</f>
        <v>CONFIRMED BULLISH</v>
      </c>
      <c r="M2443" s="7">
        <f t="shared" si="380"/>
        <v>25</v>
      </c>
      <c r="N2443" s="7">
        <f t="shared" si="381"/>
        <v>100</v>
      </c>
      <c r="O2443" s="7">
        <f t="shared" si="382"/>
        <v>75</v>
      </c>
      <c r="P2443" s="7">
        <f t="shared" si="383"/>
        <v>100</v>
      </c>
      <c r="Q2443" s="8">
        <f t="shared" si="384"/>
        <v>70</v>
      </c>
      <c r="R2443" s="8">
        <f t="shared" si="385"/>
        <v>76.25</v>
      </c>
      <c r="S2443" s="8">
        <f t="shared" si="386"/>
        <v>82.5</v>
      </c>
      <c r="T2443" s="8">
        <f t="shared" si="387"/>
        <v>75</v>
      </c>
      <c r="U2443" s="7">
        <f t="shared" si="388"/>
        <v>76.25</v>
      </c>
      <c r="V2443" s="7">
        <f t="shared" si="389"/>
        <v>75.9375</v>
      </c>
    </row>
    <row r="2444" spans="1:22" ht="13.5" x14ac:dyDescent="0.25">
      <c r="A2444" s="3">
        <f>RSI!A2444</f>
        <v>45867</v>
      </c>
      <c r="B2444" s="2">
        <f>RSI!B2444</f>
        <v>22.888400000000001</v>
      </c>
      <c r="C2444" s="2">
        <f>RSI!I2444</f>
        <v>68.863554838872489</v>
      </c>
      <c r="D2444" s="2">
        <f>MACD!E2444</f>
        <v>-0.72067104700097318</v>
      </c>
      <c r="E2444" s="2">
        <f>MACD!F2444</f>
        <v>-0.58128135884116205</v>
      </c>
      <c r="F2444" s="2">
        <f>'Moving Avg'!D2444</f>
        <v>23.071539999999999</v>
      </c>
      <c r="G2444" s="2">
        <f>'Moving Avg'!F2444</f>
        <v>21.233175000000003</v>
      </c>
      <c r="H2444" s="2">
        <f>'Moving Avg'!G2444</f>
        <v>20.382692000000002</v>
      </c>
      <c r="I2444" s="2">
        <f>'Moving Avg'!H2444</f>
        <v>16.6016765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25</v>
      </c>
      <c r="N2444" s="7">
        <f t="shared" si="381"/>
        <v>100</v>
      </c>
      <c r="O2444" s="7">
        <f t="shared" si="382"/>
        <v>75</v>
      </c>
      <c r="P2444" s="7">
        <f t="shared" si="383"/>
        <v>83.5</v>
      </c>
      <c r="Q2444" s="8">
        <f t="shared" si="384"/>
        <v>67.525000000000006</v>
      </c>
      <c r="R2444" s="8">
        <f t="shared" si="385"/>
        <v>72.125</v>
      </c>
      <c r="S2444" s="8">
        <f t="shared" si="386"/>
        <v>75.075000000000003</v>
      </c>
      <c r="T2444" s="8">
        <f t="shared" si="387"/>
        <v>70.875</v>
      </c>
      <c r="U2444" s="7">
        <f t="shared" si="388"/>
        <v>71.575000000000003</v>
      </c>
      <c r="V2444" s="7">
        <f t="shared" si="389"/>
        <v>71.400000000000006</v>
      </c>
    </row>
    <row r="2445" spans="1:22" ht="13.5" x14ac:dyDescent="0.25">
      <c r="A2445" s="3">
        <f>RSI!A2445</f>
        <v>45868</v>
      </c>
      <c r="B2445" s="2">
        <f>RSI!B2445</f>
        <v>22.430399999999999</v>
      </c>
      <c r="C2445" s="2">
        <f>RSI!I2445</f>
        <v>62.540410615668421</v>
      </c>
      <c r="D2445" s="2">
        <f>MACD!E2445</f>
        <v>-0.74490401000043605</v>
      </c>
      <c r="E2445" s="2">
        <f>MACD!F2445</f>
        <v>-0.6140058890730169</v>
      </c>
      <c r="F2445" s="2">
        <f>'Moving Avg'!D2445</f>
        <v>23.071539999999999</v>
      </c>
      <c r="G2445" s="2">
        <f>'Moving Avg'!F2445</f>
        <v>21.367754999999999</v>
      </c>
      <c r="H2445" s="2">
        <f>'Moving Avg'!G2445</f>
        <v>20.424002000000005</v>
      </c>
      <c r="I2445" s="2">
        <f>'Moving Avg'!H2445</f>
        <v>16.647939000000001</v>
      </c>
      <c r="J2445" s="5" t="str">
        <f>OBV!F2445</f>
        <v>BEARISH</v>
      </c>
      <c r="K2445" s="5" t="str">
        <f>OBV!G2445</f>
        <v>WEAK</v>
      </c>
      <c r="L2445" s="5" t="str">
        <f>OBV!H2445</f>
        <v>NEUTRAL</v>
      </c>
      <c r="M2445" s="7">
        <f t="shared" si="380"/>
        <v>25</v>
      </c>
      <c r="N2445" s="7">
        <f t="shared" si="381"/>
        <v>100</v>
      </c>
      <c r="O2445" s="7">
        <f t="shared" si="382"/>
        <v>75</v>
      </c>
      <c r="P2445" s="7">
        <f t="shared" si="383"/>
        <v>0</v>
      </c>
      <c r="Q2445" s="8">
        <f t="shared" si="384"/>
        <v>55</v>
      </c>
      <c r="R2445" s="8">
        <f t="shared" si="385"/>
        <v>51.25</v>
      </c>
      <c r="S2445" s="8">
        <f t="shared" si="386"/>
        <v>37.5</v>
      </c>
      <c r="T2445" s="8">
        <f t="shared" si="387"/>
        <v>50</v>
      </c>
      <c r="U2445" s="7">
        <f t="shared" si="388"/>
        <v>47.916666666666664</v>
      </c>
      <c r="V2445" s="7">
        <f t="shared" si="389"/>
        <v>48.4375</v>
      </c>
    </row>
    <row r="2446" spans="1:22" ht="13.5" x14ac:dyDescent="0.25">
      <c r="A2446" s="3">
        <f>RSI!A2446</f>
        <v>45869</v>
      </c>
      <c r="B2446" s="2">
        <f>RSI!B2446</f>
        <v>22.56</v>
      </c>
      <c r="C2446" s="2">
        <f>RSI!I2446</f>
        <v>63.560047777791247</v>
      </c>
      <c r="D2446" s="2">
        <f>MACD!E2446</f>
        <v>-0.80947167035613532</v>
      </c>
      <c r="E2446" s="2">
        <f>MACD!F2446</f>
        <v>-0.65309904532964058</v>
      </c>
      <c r="F2446" s="2">
        <f>'Moving Avg'!D2446</f>
        <v>22.828300000000002</v>
      </c>
      <c r="G2446" s="2">
        <f>'Moving Avg'!F2446</f>
        <v>21.504145000000001</v>
      </c>
      <c r="H2446" s="2">
        <f>'Moving Avg'!G2446</f>
        <v>20.467904000000004</v>
      </c>
      <c r="I2446" s="2">
        <f>'Moving Avg'!H2446</f>
        <v>16.694429</v>
      </c>
      <c r="J2446" s="5" t="str">
        <f>OBV!F2446</f>
        <v>BEARISH</v>
      </c>
      <c r="K2446" s="5" t="str">
        <f>OBV!G2446</f>
        <v>WEAK</v>
      </c>
      <c r="L2446" s="5" t="str">
        <f>OBV!H2446</f>
        <v>CONFIRMED BEARISH</v>
      </c>
      <c r="M2446" s="7">
        <f t="shared" si="380"/>
        <v>25</v>
      </c>
      <c r="N2446" s="7">
        <f t="shared" si="381"/>
        <v>100</v>
      </c>
      <c r="O2446" s="7">
        <f t="shared" si="382"/>
        <v>75</v>
      </c>
      <c r="P2446" s="7">
        <f t="shared" si="383"/>
        <v>0</v>
      </c>
      <c r="Q2446" s="8">
        <f t="shared" si="384"/>
        <v>55</v>
      </c>
      <c r="R2446" s="8">
        <f t="shared" si="385"/>
        <v>51.25</v>
      </c>
      <c r="S2446" s="8">
        <f t="shared" si="386"/>
        <v>37.5</v>
      </c>
      <c r="T2446" s="8">
        <f t="shared" si="387"/>
        <v>50</v>
      </c>
      <c r="U2446" s="7">
        <f t="shared" si="388"/>
        <v>47.916666666666664</v>
      </c>
      <c r="V2446" s="7">
        <f t="shared" si="389"/>
        <v>48.4375</v>
      </c>
    </row>
    <row r="2447" spans="1:22" ht="13.5" x14ac:dyDescent="0.25">
      <c r="A2447" s="3">
        <f>RSI!A2447</f>
        <v>45870</v>
      </c>
      <c r="B2447" s="2">
        <f>RSI!B2447</f>
        <v>22.56</v>
      </c>
      <c r="C2447" s="2">
        <f>RSI!I2447</f>
        <v>63.560047777791254</v>
      </c>
      <c r="D2447" s="2">
        <f>MACD!E2447</f>
        <v>-0.87148255330882307</v>
      </c>
      <c r="E2447" s="2">
        <f>MACD!F2447</f>
        <v>-0.69677574692547717</v>
      </c>
      <c r="F2447" s="2">
        <f>'Moving Avg'!D2447</f>
        <v>22.667300000000001</v>
      </c>
      <c r="G2447" s="2">
        <f>'Moving Avg'!F2447</f>
        <v>21.63259</v>
      </c>
      <c r="H2447" s="2">
        <f>'Moving Avg'!G2447</f>
        <v>20.511806</v>
      </c>
      <c r="I2447" s="2">
        <f>'Moving Avg'!H2447</f>
        <v>16.740919000000002</v>
      </c>
      <c r="J2447" s="5" t="str">
        <f>OBV!F2447</f>
        <v>BEARISH</v>
      </c>
      <c r="K2447" s="5" t="str">
        <f>OBV!G2447</f>
        <v>WEAK</v>
      </c>
      <c r="L2447" s="5" t="str">
        <f>OBV!H2447</f>
        <v>CONFIRMED BEARISH</v>
      </c>
      <c r="M2447" s="7">
        <f t="shared" si="380"/>
        <v>25</v>
      </c>
      <c r="N2447" s="7">
        <f t="shared" si="381"/>
        <v>100</v>
      </c>
      <c r="O2447" s="7">
        <f t="shared" si="382"/>
        <v>75</v>
      </c>
      <c r="P2447" s="7">
        <f t="shared" si="383"/>
        <v>0</v>
      </c>
      <c r="Q2447" s="8">
        <f t="shared" si="384"/>
        <v>55</v>
      </c>
      <c r="R2447" s="8">
        <f t="shared" si="385"/>
        <v>51.25</v>
      </c>
      <c r="S2447" s="8">
        <f t="shared" si="386"/>
        <v>37.5</v>
      </c>
      <c r="T2447" s="8">
        <f t="shared" si="387"/>
        <v>50</v>
      </c>
      <c r="U2447" s="7">
        <f t="shared" si="388"/>
        <v>47.916666666666664</v>
      </c>
      <c r="V2447" s="7">
        <f t="shared" si="389"/>
        <v>48.4375</v>
      </c>
    </row>
    <row r="2448" spans="1:22" ht="13.5" x14ac:dyDescent="0.25">
      <c r="A2448" s="3">
        <f>RSI!A2448</f>
        <v>45873</v>
      </c>
      <c r="B2448" s="2">
        <f>RSI!B2448</f>
        <v>22.1</v>
      </c>
      <c r="C2448" s="2">
        <f>RSI!I2448</f>
        <v>57.155839495521882</v>
      </c>
      <c r="D2448" s="2">
        <f>MACD!E2448</f>
        <v>-0.88232489689501747</v>
      </c>
      <c r="E2448" s="2">
        <f>MACD!F2448</f>
        <v>-0.73388557691938527</v>
      </c>
      <c r="F2448" s="2">
        <f>'Moving Avg'!D2448</f>
        <v>22.507760000000001</v>
      </c>
      <c r="G2448" s="2">
        <f>'Moving Avg'!F2448</f>
        <v>21.756260000000001</v>
      </c>
      <c r="H2448" s="2">
        <f>'Moving Avg'!G2448</f>
        <v>20.546507999999996</v>
      </c>
      <c r="I2448" s="2">
        <f>'Moving Avg'!H2448</f>
        <v>16.785109000000002</v>
      </c>
      <c r="J2448" s="5" t="str">
        <f>OBV!F2448</f>
        <v>BEARISH</v>
      </c>
      <c r="K2448" s="5" t="str">
        <f>OBV!G2448</f>
        <v>WEAK</v>
      </c>
      <c r="L2448" s="5" t="str">
        <f>OBV!H2448</f>
        <v>CONFIRMED BEARISH</v>
      </c>
      <c r="M2448" s="7">
        <f t="shared" si="380"/>
        <v>25</v>
      </c>
      <c r="N2448" s="7">
        <f t="shared" si="381"/>
        <v>100</v>
      </c>
      <c r="O2448" s="7">
        <f t="shared" si="382"/>
        <v>75</v>
      </c>
      <c r="P2448" s="7">
        <f t="shared" si="383"/>
        <v>0</v>
      </c>
      <c r="Q2448" s="8">
        <f t="shared" si="384"/>
        <v>55</v>
      </c>
      <c r="R2448" s="8">
        <f t="shared" si="385"/>
        <v>51.25</v>
      </c>
      <c r="S2448" s="8">
        <f t="shared" si="386"/>
        <v>37.5</v>
      </c>
      <c r="T2448" s="8">
        <f t="shared" si="387"/>
        <v>50</v>
      </c>
      <c r="U2448" s="7">
        <f t="shared" si="388"/>
        <v>47.916666666666664</v>
      </c>
      <c r="V2448" s="7">
        <f t="shared" si="389"/>
        <v>48.4375</v>
      </c>
    </row>
    <row r="2449" spans="1:22" ht="13.5" x14ac:dyDescent="0.25">
      <c r="A2449" s="3">
        <f>RSI!A2449</f>
        <v>45874</v>
      </c>
      <c r="B2449" s="2">
        <f>RSI!B2449</f>
        <v>22.09</v>
      </c>
      <c r="C2449" s="2">
        <f>RSI!I2449</f>
        <v>57.0213323224839</v>
      </c>
      <c r="D2449" s="2">
        <f>MACD!E2449</f>
        <v>-0.84404154902784612</v>
      </c>
      <c r="E2449" s="2">
        <f>MACD!F2449</f>
        <v>-0.75591677134107749</v>
      </c>
      <c r="F2449" s="2">
        <f>'Moving Avg'!D2449</f>
        <v>22.34808</v>
      </c>
      <c r="G2449" s="2">
        <f>'Moving Avg'!F2449</f>
        <v>21.837374999999998</v>
      </c>
      <c r="H2449" s="2">
        <f>'Moving Avg'!G2449</f>
        <v>20.581009999999996</v>
      </c>
      <c r="I2449" s="2">
        <f>'Moving Avg'!H2449</f>
        <v>16.829249000000001</v>
      </c>
      <c r="J2449" s="5" t="str">
        <f>OBV!F2449</f>
        <v>BEARISH</v>
      </c>
      <c r="K2449" s="5" t="str">
        <f>OBV!G2449</f>
        <v>WEAK</v>
      </c>
      <c r="L2449" s="5" t="str">
        <f>OBV!H2449</f>
        <v>CONFIRMED BEARISH</v>
      </c>
      <c r="M2449" s="7">
        <f t="shared" si="380"/>
        <v>25</v>
      </c>
      <c r="N2449" s="7">
        <f t="shared" si="381"/>
        <v>100</v>
      </c>
      <c r="O2449" s="7">
        <f t="shared" si="382"/>
        <v>75</v>
      </c>
      <c r="P2449" s="7">
        <f t="shared" si="383"/>
        <v>0</v>
      </c>
      <c r="Q2449" s="8">
        <f t="shared" si="384"/>
        <v>55</v>
      </c>
      <c r="R2449" s="8">
        <f t="shared" si="385"/>
        <v>51.25</v>
      </c>
      <c r="S2449" s="8">
        <f t="shared" si="386"/>
        <v>37.5</v>
      </c>
      <c r="T2449" s="8">
        <f t="shared" si="387"/>
        <v>50</v>
      </c>
      <c r="U2449" s="7">
        <f t="shared" si="388"/>
        <v>47.916666666666664</v>
      </c>
      <c r="V2449" s="7">
        <f t="shared" si="389"/>
        <v>48.4375</v>
      </c>
    </row>
    <row r="2450" spans="1:22" ht="13.5" x14ac:dyDescent="0.25">
      <c r="A2450" s="3">
        <f>RSI!A2450</f>
        <v>45875</v>
      </c>
      <c r="B2450" s="2">
        <f>RSI!B2450</f>
        <v>22.09</v>
      </c>
      <c r="C2450" s="2">
        <f>RSI!I2450</f>
        <v>57.0213323224839</v>
      </c>
      <c r="D2450" s="2">
        <f>MACD!E2450</f>
        <v>-0.62082021894356387</v>
      </c>
      <c r="E2450" s="2">
        <f>MACD!F2450</f>
        <v>-0.72889746086157481</v>
      </c>
      <c r="F2450" s="2">
        <f>'Moving Avg'!D2450</f>
        <v>22.28</v>
      </c>
      <c r="G2450" s="2">
        <f>'Moving Avg'!F2450</f>
        <v>21.899794999999997</v>
      </c>
      <c r="H2450" s="2">
        <f>'Moving Avg'!G2450</f>
        <v>20.615511999999995</v>
      </c>
      <c r="I2450" s="2">
        <f>'Moving Avg'!H2450</f>
        <v>16.874791000000005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75</v>
      </c>
      <c r="P2450" s="7">
        <f t="shared" si="383"/>
        <v>0</v>
      </c>
      <c r="Q2450" s="8">
        <f t="shared" si="384"/>
        <v>20</v>
      </c>
      <c r="R2450" s="8">
        <f t="shared" si="385"/>
        <v>31.25</v>
      </c>
      <c r="S2450" s="8">
        <f t="shared" si="386"/>
        <v>22.5</v>
      </c>
      <c r="T2450" s="8">
        <f t="shared" si="387"/>
        <v>25</v>
      </c>
      <c r="U2450" s="7">
        <f t="shared" si="388"/>
        <v>24.583333333333332</v>
      </c>
      <c r="V2450" s="7">
        <f t="shared" si="389"/>
        <v>24.6875</v>
      </c>
    </row>
    <row r="2451" spans="1:22" ht="13.5" x14ac:dyDescent="0.25">
      <c r="A2451" s="3">
        <f>RSI!A2451</f>
        <v>45876</v>
      </c>
      <c r="B2451" s="2">
        <f>RSI!B2451</f>
        <v>21.8</v>
      </c>
      <c r="C2451" s="2">
        <f>RSI!I2451</f>
        <v>52.839104824272958</v>
      </c>
      <c r="D2451" s="2">
        <f>MACD!E2451</f>
        <v>-0.2064500005704808</v>
      </c>
      <c r="E2451" s="2">
        <f>MACD!F2451</f>
        <v>-0.62440796880335603</v>
      </c>
      <c r="F2451" s="2">
        <f>'Moving Avg'!D2451</f>
        <v>22.128</v>
      </c>
      <c r="G2451" s="2">
        <f>'Moving Avg'!F2451</f>
        <v>21.920614999999998</v>
      </c>
      <c r="H2451" s="2">
        <f>'Moving Avg'!G2451</f>
        <v>20.644960000000001</v>
      </c>
      <c r="I2451" s="2">
        <f>'Moving Avg'!H2451</f>
        <v>16.918602500000006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  <c r="M2451" s="7">
        <f t="shared" si="380"/>
        <v>25</v>
      </c>
      <c r="N2451" s="7">
        <f t="shared" si="381"/>
        <v>0</v>
      </c>
      <c r="O2451" s="7">
        <f t="shared" si="382"/>
        <v>75</v>
      </c>
      <c r="P2451" s="7">
        <f t="shared" si="383"/>
        <v>16.5</v>
      </c>
      <c r="Q2451" s="8">
        <f t="shared" si="384"/>
        <v>22.475000000000001</v>
      </c>
      <c r="R2451" s="8">
        <f t="shared" si="385"/>
        <v>35.375</v>
      </c>
      <c r="S2451" s="8">
        <f t="shared" si="386"/>
        <v>29.925000000000001</v>
      </c>
      <c r="T2451" s="8">
        <f t="shared" si="387"/>
        <v>29.125</v>
      </c>
      <c r="U2451" s="7">
        <f t="shared" si="388"/>
        <v>29.258333333333336</v>
      </c>
      <c r="V2451" s="7">
        <f t="shared" si="389"/>
        <v>29.225000000000001</v>
      </c>
    </row>
    <row r="2452" spans="1:22" ht="13.5" x14ac:dyDescent="0.25">
      <c r="A2452" s="3">
        <f>RSI!A2452</f>
        <v>45877</v>
      </c>
      <c r="B2452" s="2">
        <f>RSI!B2452</f>
        <v>21.79</v>
      </c>
      <c r="C2452" s="2">
        <f>RSI!I2452</f>
        <v>52.695578634437169</v>
      </c>
      <c r="D2452" s="2">
        <f>MACD!E2452</f>
        <v>8.0551737477605911E-2</v>
      </c>
      <c r="E2452" s="2">
        <f>MACD!F2452</f>
        <v>-0.48341602754716362</v>
      </c>
      <c r="F2452" s="2">
        <f>'Moving Avg'!D2452</f>
        <v>21.974</v>
      </c>
      <c r="G2452" s="2">
        <f>'Moving Avg'!F2452</f>
        <v>21.954015000000002</v>
      </c>
      <c r="H2452" s="2">
        <f>'Moving Avg'!G2452</f>
        <v>20.674395999999998</v>
      </c>
      <c r="I2452" s="2">
        <f>'Moving Avg'!H2452</f>
        <v>16.962084000000008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0</v>
      </c>
      <c r="O2452" s="7">
        <f t="shared" si="382"/>
        <v>75</v>
      </c>
      <c r="P2452" s="7">
        <f t="shared" si="383"/>
        <v>16.5</v>
      </c>
      <c r="Q2452" s="8">
        <f t="shared" si="384"/>
        <v>22.475000000000001</v>
      </c>
      <c r="R2452" s="8">
        <f t="shared" si="385"/>
        <v>35.375</v>
      </c>
      <c r="S2452" s="8">
        <f t="shared" si="386"/>
        <v>29.925000000000001</v>
      </c>
      <c r="T2452" s="8">
        <f t="shared" si="387"/>
        <v>29.125</v>
      </c>
      <c r="U2452" s="7">
        <f t="shared" si="388"/>
        <v>29.258333333333336</v>
      </c>
      <c r="V2452" s="7">
        <f t="shared" si="389"/>
        <v>29.225000000000001</v>
      </c>
    </row>
    <row r="2453" spans="1:22" ht="13.5" x14ac:dyDescent="0.25">
      <c r="A2453" s="3">
        <f>RSI!A2453</f>
        <v>45880</v>
      </c>
      <c r="B2453" s="2">
        <f>RSI!B2453</f>
        <v>21.38</v>
      </c>
      <c r="C2453" s="2">
        <f>RSI!I2453</f>
        <v>47.052374162718628</v>
      </c>
      <c r="D2453" s="2">
        <f>MACD!E2453</f>
        <v>0.28091946116226296</v>
      </c>
      <c r="E2453" s="2">
        <f>MACD!F2453</f>
        <v>-0.33054892980527828</v>
      </c>
      <c r="F2453" s="2">
        <f>'Moving Avg'!D2453</f>
        <v>21.830000000000002</v>
      </c>
      <c r="G2453" s="2">
        <f>'Moving Avg'!F2453</f>
        <v>21.976265000000001</v>
      </c>
      <c r="H2453" s="2">
        <f>'Moving Avg'!G2453</f>
        <v>20.697313999999995</v>
      </c>
      <c r="I2453" s="2">
        <f>'Moving Avg'!H2453</f>
        <v>17.003468500000007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  <c r="M2453" s="7">
        <f t="shared" si="380"/>
        <v>25</v>
      </c>
      <c r="N2453" s="7">
        <f t="shared" si="381"/>
        <v>0</v>
      </c>
      <c r="O2453" s="7">
        <f t="shared" si="382"/>
        <v>50</v>
      </c>
      <c r="P2453" s="7">
        <f t="shared" si="383"/>
        <v>16.5</v>
      </c>
      <c r="Q2453" s="8">
        <f t="shared" si="384"/>
        <v>18.725000000000001</v>
      </c>
      <c r="R2453" s="8">
        <f t="shared" si="385"/>
        <v>26.625</v>
      </c>
      <c r="S2453" s="8">
        <f t="shared" si="386"/>
        <v>23.675000000000001</v>
      </c>
      <c r="T2453" s="8">
        <f t="shared" si="387"/>
        <v>22.875</v>
      </c>
      <c r="U2453" s="7">
        <f t="shared" si="388"/>
        <v>23.008333333333336</v>
      </c>
      <c r="V2453" s="7">
        <f t="shared" si="389"/>
        <v>22.975000000000001</v>
      </c>
    </row>
    <row r="2454" spans="1:22" ht="13.5" x14ac:dyDescent="0.25">
      <c r="A2454" s="3">
        <f>RSI!A2454</f>
        <v>45881</v>
      </c>
      <c r="B2454" s="2">
        <f>RSI!B2454</f>
        <v>21.38</v>
      </c>
      <c r="C2454" s="2">
        <f>RSI!I2454</f>
        <v>47.052374162718621</v>
      </c>
      <c r="D2454" s="2">
        <f>MACD!E2454</f>
        <v>0.4505663163435436</v>
      </c>
      <c r="E2454" s="2">
        <f>MACD!F2454</f>
        <v>-0.1743258805755139</v>
      </c>
      <c r="F2454" s="2">
        <f>'Moving Avg'!D2454</f>
        <v>21.687999999999999</v>
      </c>
      <c r="G2454" s="2">
        <f>'Moving Avg'!F2454</f>
        <v>21.998514999999998</v>
      </c>
      <c r="H2454" s="2">
        <f>'Moving Avg'!G2454</f>
        <v>20.721165999999997</v>
      </c>
      <c r="I2454" s="2">
        <f>'Moving Avg'!H2454</f>
        <v>17.044900000000009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16.5</v>
      </c>
      <c r="Q2454" s="8">
        <f t="shared" si="384"/>
        <v>18.725000000000001</v>
      </c>
      <c r="R2454" s="8">
        <f t="shared" si="385"/>
        <v>26.625</v>
      </c>
      <c r="S2454" s="8">
        <f t="shared" si="386"/>
        <v>23.675000000000001</v>
      </c>
      <c r="T2454" s="8">
        <f t="shared" si="387"/>
        <v>22.875</v>
      </c>
      <c r="U2454" s="7">
        <f t="shared" si="388"/>
        <v>23.008333333333336</v>
      </c>
      <c r="V2454" s="7">
        <f t="shared" si="389"/>
        <v>22.975000000000001</v>
      </c>
    </row>
    <row r="2455" spans="1:22" ht="13.5" x14ac:dyDescent="0.25">
      <c r="A2455" s="3">
        <f>RSI!A2455</f>
        <v>45883</v>
      </c>
      <c r="B2455" s="2">
        <f>RSI!B2455</f>
        <v>21.24</v>
      </c>
      <c r="C2455" s="2">
        <f>RSI!I2455</f>
        <v>45.138081855009084</v>
      </c>
      <c r="D2455" s="2">
        <f>MACD!E2455</f>
        <v>0.53544443574376999</v>
      </c>
      <c r="E2455" s="2">
        <f>MACD!F2455</f>
        <v>-3.2371817311657114E-2</v>
      </c>
      <c r="F2455" s="2">
        <f>'Moving Avg'!D2455</f>
        <v>21.517999999999997</v>
      </c>
      <c r="G2455" s="2">
        <f>'Moving Avg'!F2455</f>
        <v>22.014229999999998</v>
      </c>
      <c r="H2455" s="2">
        <f>'Moving Avg'!G2455</f>
        <v>20.742217999999994</v>
      </c>
      <c r="I2455" s="2">
        <f>'Moving Avg'!H2455</f>
        <v>17.085491000000005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16.5</v>
      </c>
      <c r="Q2455" s="8">
        <f t="shared" si="384"/>
        <v>18.725000000000001</v>
      </c>
      <c r="R2455" s="8">
        <f t="shared" si="385"/>
        <v>26.625</v>
      </c>
      <c r="S2455" s="8">
        <f t="shared" si="386"/>
        <v>23.675000000000001</v>
      </c>
      <c r="T2455" s="8">
        <f t="shared" si="387"/>
        <v>22.875</v>
      </c>
      <c r="U2455" s="7">
        <f t="shared" si="388"/>
        <v>23.008333333333336</v>
      </c>
      <c r="V2455" s="7">
        <f t="shared" si="389"/>
        <v>22.975000000000001</v>
      </c>
    </row>
    <row r="2456" spans="1:22" ht="13.5" x14ac:dyDescent="0.25">
      <c r="A2456" s="3">
        <f>RSI!A2456</f>
        <v>45884</v>
      </c>
      <c r="B2456" s="2">
        <f>RSI!B2456</f>
        <v>21.37</v>
      </c>
      <c r="C2456" s="2">
        <f>RSI!I2456</f>
        <v>47.282841861381421</v>
      </c>
      <c r="D2456" s="2">
        <f>MACD!E2456</f>
        <v>0.61971709982379508</v>
      </c>
      <c r="E2456" s="2">
        <f>MACD!F2456</f>
        <v>9.8045966115433328E-2</v>
      </c>
      <c r="F2456" s="2">
        <f>'Moving Avg'!D2456</f>
        <v>21.431999999999999</v>
      </c>
      <c r="G2456" s="2">
        <f>'Moving Avg'!F2456</f>
        <v>22.045324999999998</v>
      </c>
      <c r="H2456" s="2">
        <f>'Moving Avg'!G2456</f>
        <v>20.770543999999994</v>
      </c>
      <c r="I2456" s="2">
        <f>'Moving Avg'!H2456</f>
        <v>17.123180500000004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25</v>
      </c>
      <c r="N2456" s="7">
        <f t="shared" si="381"/>
        <v>0</v>
      </c>
      <c r="O2456" s="7">
        <f t="shared" si="382"/>
        <v>50</v>
      </c>
      <c r="P2456" s="7">
        <f t="shared" si="383"/>
        <v>16.5</v>
      </c>
      <c r="Q2456" s="8">
        <f t="shared" si="384"/>
        <v>18.725000000000001</v>
      </c>
      <c r="R2456" s="8">
        <f t="shared" si="385"/>
        <v>26.625</v>
      </c>
      <c r="S2456" s="8">
        <f t="shared" si="386"/>
        <v>23.675000000000001</v>
      </c>
      <c r="T2456" s="8">
        <f t="shared" si="387"/>
        <v>22.875</v>
      </c>
      <c r="U2456" s="7">
        <f t="shared" si="388"/>
        <v>23.008333333333336</v>
      </c>
      <c r="V2456" s="7">
        <f t="shared" si="389"/>
        <v>22.975000000000001</v>
      </c>
    </row>
    <row r="2457" spans="1:22" ht="13.5" x14ac:dyDescent="0.25">
      <c r="A2457" s="3">
        <f>RSI!A2457</f>
        <v>45887</v>
      </c>
      <c r="B2457" s="2">
        <f>RSI!B2457</f>
        <v>20.85</v>
      </c>
      <c r="C2457" s="2">
        <f>RSI!I2457</f>
        <v>40.46788787901135</v>
      </c>
      <c r="D2457" s="2">
        <f>MACD!E2457</f>
        <v>0.7307601602873568</v>
      </c>
      <c r="E2457" s="2">
        <f>MACD!F2457</f>
        <v>0.22458880494981803</v>
      </c>
      <c r="F2457" s="2">
        <f>'Moving Avg'!D2457</f>
        <v>21.244</v>
      </c>
      <c r="G2457" s="2">
        <f>'Moving Avg'!F2457</f>
        <v>22.050419999999999</v>
      </c>
      <c r="H2457" s="2">
        <f>'Moving Avg'!G2457</f>
        <v>20.794451999999996</v>
      </c>
      <c r="I2457" s="2">
        <f>'Moving Avg'!H2457</f>
        <v>17.158270000000005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16.5</v>
      </c>
      <c r="Q2457" s="8">
        <f t="shared" si="384"/>
        <v>18.725000000000001</v>
      </c>
      <c r="R2457" s="8">
        <f t="shared" si="385"/>
        <v>26.625</v>
      </c>
      <c r="S2457" s="8">
        <f t="shared" si="386"/>
        <v>23.675000000000001</v>
      </c>
      <c r="T2457" s="8">
        <f t="shared" si="387"/>
        <v>22.875</v>
      </c>
      <c r="U2457" s="7">
        <f t="shared" si="388"/>
        <v>23.008333333333336</v>
      </c>
      <c r="V2457" s="7">
        <f t="shared" si="389"/>
        <v>22.975000000000001</v>
      </c>
    </row>
    <row r="2458" spans="1:22" ht="13.5" x14ac:dyDescent="0.25">
      <c r="A2458" s="3">
        <f>RSI!A2458</f>
        <v>45888</v>
      </c>
      <c r="B2458" s="2">
        <f>RSI!B2458</f>
        <v>21.1</v>
      </c>
      <c r="C2458" s="2">
        <f>RSI!I2458</f>
        <v>44.601933917347715</v>
      </c>
      <c r="D2458" s="2">
        <f>MACD!E2458</f>
        <v>0.7396313881686396</v>
      </c>
      <c r="E2458" s="2">
        <f>MACD!F2458</f>
        <v>0.32759732159358235</v>
      </c>
      <c r="F2458" s="2">
        <f>'Moving Avg'!D2458</f>
        <v>21.187999999999999</v>
      </c>
      <c r="G2458" s="2">
        <f>'Moving Avg'!F2458</f>
        <v>22.063340000000004</v>
      </c>
      <c r="H2458" s="2">
        <f>'Moving Avg'!G2458</f>
        <v>20.826723999999999</v>
      </c>
      <c r="I2458" s="2">
        <f>'Moving Avg'!H2458</f>
        <v>17.194609500000002</v>
      </c>
      <c r="J2458" s="5" t="str">
        <f>OBV!F2458</f>
        <v>BULLISH</v>
      </c>
      <c r="K2458" s="5" t="str">
        <f>OBV!G2458</f>
        <v>NEUTRAL</v>
      </c>
      <c r="L2458" s="5" t="str">
        <f>OBV!H2458</f>
        <v>BULLISH DIVERGENCE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66.5</v>
      </c>
      <c r="Q2458" s="8">
        <f t="shared" si="384"/>
        <v>26.225000000000001</v>
      </c>
      <c r="R2458" s="8">
        <f t="shared" si="385"/>
        <v>39.125</v>
      </c>
      <c r="S2458" s="8">
        <f t="shared" si="386"/>
        <v>46.174999999999997</v>
      </c>
      <c r="T2458" s="8">
        <f t="shared" si="387"/>
        <v>35.375</v>
      </c>
      <c r="U2458" s="7">
        <f t="shared" si="388"/>
        <v>37.174999999999997</v>
      </c>
      <c r="V2458" s="7">
        <f t="shared" si="389"/>
        <v>36.724999999999994</v>
      </c>
    </row>
    <row r="2459" spans="1:22" ht="13.5" x14ac:dyDescent="0.25">
      <c r="A2459" s="3">
        <f>RSI!A2459</f>
        <v>45889</v>
      </c>
      <c r="B2459" s="2">
        <f>RSI!B2459</f>
        <v>21</v>
      </c>
      <c r="C2459" s="2">
        <f>RSI!I2459</f>
        <v>43.306481132247114</v>
      </c>
      <c r="D2459" s="2">
        <f>MACD!E2459</f>
        <v>0.75541788991986181</v>
      </c>
      <c r="E2459" s="2">
        <f>MACD!F2459</f>
        <v>0.41316143525883825</v>
      </c>
      <c r="F2459" s="2">
        <f>'Moving Avg'!D2459</f>
        <v>21.112000000000002</v>
      </c>
      <c r="G2459" s="2">
        <f>'Moving Avg'!F2459</f>
        <v>22.054905000000002</v>
      </c>
      <c r="H2459" s="2">
        <f>'Moving Avg'!G2459</f>
        <v>20.863537999999998</v>
      </c>
      <c r="I2459" s="2">
        <f>'Moving Avg'!H2459</f>
        <v>17.230449000000004</v>
      </c>
      <c r="J2459" s="5" t="str">
        <f>OBV!F2459</f>
        <v>BULLISH</v>
      </c>
      <c r="K2459" s="5" t="str">
        <f>OBV!G2459</f>
        <v>NEUTRAL</v>
      </c>
      <c r="L2459" s="5" t="str">
        <f>OBV!H2459</f>
        <v>BULLISH DIVERGENCE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66.5</v>
      </c>
      <c r="Q2459" s="8">
        <f t="shared" si="384"/>
        <v>26.225000000000001</v>
      </c>
      <c r="R2459" s="8">
        <f t="shared" si="385"/>
        <v>39.125</v>
      </c>
      <c r="S2459" s="8">
        <f t="shared" si="386"/>
        <v>46.174999999999997</v>
      </c>
      <c r="T2459" s="8">
        <f t="shared" si="387"/>
        <v>35.375</v>
      </c>
      <c r="U2459" s="7">
        <f t="shared" si="388"/>
        <v>37.174999999999997</v>
      </c>
      <c r="V2459" s="7">
        <f t="shared" si="389"/>
        <v>36.724999999999994</v>
      </c>
    </row>
    <row r="2460" spans="1:22" ht="13.5" x14ac:dyDescent="0.25">
      <c r="A2460" s="3">
        <f>RSI!A2460</f>
        <v>45890</v>
      </c>
      <c r="B2460" s="2">
        <f>RSI!B2460</f>
        <v>21.78</v>
      </c>
      <c r="C2460" s="2">
        <f>RSI!I2460</f>
        <v>54.425554142947917</v>
      </c>
      <c r="D2460" s="2">
        <f>MACD!E2460</f>
        <v>0.71382135550933867</v>
      </c>
      <c r="E2460" s="2">
        <f>MACD!F2460</f>
        <v>0.47329341930893837</v>
      </c>
      <c r="F2460" s="2">
        <f>'Moving Avg'!D2460</f>
        <v>21.22</v>
      </c>
      <c r="G2460" s="2">
        <f>'Moving Avg'!F2460</f>
        <v>22.022385000000003</v>
      </c>
      <c r="H2460" s="2">
        <f>'Moving Avg'!G2460</f>
        <v>20.915018</v>
      </c>
      <c r="I2460" s="2">
        <f>'Moving Avg'!H2460</f>
        <v>17.270188500000003</v>
      </c>
      <c r="J2460" s="5" t="str">
        <f>OBV!F2460</f>
        <v>BULLISH</v>
      </c>
      <c r="K2460" s="5" t="str">
        <f>OBV!G2460</f>
        <v>STRONG</v>
      </c>
      <c r="L2460" s="5" t="str">
        <f>OBV!H2460</f>
        <v>CONFIRMED BULLISH</v>
      </c>
      <c r="M2460" s="7">
        <f t="shared" si="380"/>
        <v>25</v>
      </c>
      <c r="N2460" s="7">
        <f t="shared" si="381"/>
        <v>0</v>
      </c>
      <c r="O2460" s="7">
        <f t="shared" si="382"/>
        <v>50</v>
      </c>
      <c r="P2460" s="7">
        <f t="shared" si="383"/>
        <v>100</v>
      </c>
      <c r="Q2460" s="8">
        <f t="shared" si="384"/>
        <v>31.25</v>
      </c>
      <c r="R2460" s="8">
        <f t="shared" si="385"/>
        <v>47.5</v>
      </c>
      <c r="S2460" s="8">
        <f t="shared" si="386"/>
        <v>61.25</v>
      </c>
      <c r="T2460" s="8">
        <f t="shared" si="387"/>
        <v>43.75</v>
      </c>
      <c r="U2460" s="7">
        <f t="shared" si="388"/>
        <v>46.666666666666664</v>
      </c>
      <c r="V2460" s="7">
        <f t="shared" si="389"/>
        <v>45.9375</v>
      </c>
    </row>
    <row r="2461" spans="1:22" ht="13.5" x14ac:dyDescent="0.25">
      <c r="A2461" s="3">
        <f>RSI!A2461</f>
        <v>45891</v>
      </c>
      <c r="B2461" s="2">
        <f>RSI!B2461</f>
        <v>21.48</v>
      </c>
      <c r="C2461" s="2">
        <f>RSI!I2461</f>
        <v>50.336442026800967</v>
      </c>
      <c r="D2461" s="2">
        <f>MACD!E2461</f>
        <v>0.65423636295967569</v>
      </c>
      <c r="E2461" s="2">
        <f>MACD!F2461</f>
        <v>0.50948200803908583</v>
      </c>
      <c r="F2461" s="2">
        <f>'Moving Avg'!D2461</f>
        <v>21.242000000000001</v>
      </c>
      <c r="G2461" s="2">
        <f>'Moving Avg'!F2461</f>
        <v>21.907575000000001</v>
      </c>
      <c r="H2461" s="2">
        <f>'Moving Avg'!G2461</f>
        <v>20.961431999999999</v>
      </c>
      <c r="I2461" s="2">
        <f>'Moving Avg'!H2461</f>
        <v>17.308428000000003</v>
      </c>
      <c r="J2461" s="5" t="str">
        <f>OBV!F2461</f>
        <v>BULLISH</v>
      </c>
      <c r="K2461" s="5" t="str">
        <f>OBV!G2461</f>
        <v>STRONG</v>
      </c>
      <c r="L2461" s="5" t="str">
        <f>OBV!H2461</f>
        <v>CONFIRMED BULLISH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100</v>
      </c>
      <c r="Q2461" s="8">
        <f t="shared" si="384"/>
        <v>31.25</v>
      </c>
      <c r="R2461" s="8">
        <f t="shared" si="385"/>
        <v>47.5</v>
      </c>
      <c r="S2461" s="8">
        <f t="shared" si="386"/>
        <v>61.25</v>
      </c>
      <c r="T2461" s="8">
        <f t="shared" si="387"/>
        <v>43.75</v>
      </c>
      <c r="U2461" s="7">
        <f t="shared" si="388"/>
        <v>46.666666666666664</v>
      </c>
      <c r="V2461" s="7">
        <f t="shared" si="389"/>
        <v>45.9375</v>
      </c>
    </row>
    <row r="2462" spans="1:22" ht="13.5" x14ac:dyDescent="0.25">
      <c r="A2462" s="3">
        <f>RSI!A2462</f>
        <v>45894</v>
      </c>
      <c r="B2462" s="2">
        <f>RSI!B2462</f>
        <v>21.48</v>
      </c>
      <c r="C2462" s="2">
        <f>RSI!I2462</f>
        <v>50.33644202680096</v>
      </c>
      <c r="D2462" s="2">
        <f>MACD!E2462</f>
        <v>0.60220554129871928</v>
      </c>
      <c r="E2462" s="2">
        <f>MACD!F2462</f>
        <v>0.52802671469101248</v>
      </c>
      <c r="F2462" s="2">
        <f>'Moving Avg'!D2462</f>
        <v>21.368000000000002</v>
      </c>
      <c r="G2462" s="2">
        <f>'Moving Avg'!F2462</f>
        <v>21.813325000000003</v>
      </c>
      <c r="H2462" s="2">
        <f>'Moving Avg'!G2462</f>
        <v>21.007660000000001</v>
      </c>
      <c r="I2462" s="2">
        <f>'Moving Avg'!H2462</f>
        <v>17.346667500000006</v>
      </c>
      <c r="J2462" s="5" t="str">
        <f>OBV!F2462</f>
        <v>BULLISH</v>
      </c>
      <c r="K2462" s="5" t="str">
        <f>OBV!G2462</f>
        <v>STRONG</v>
      </c>
      <c r="L2462" s="5" t="str">
        <f>OBV!H2462</f>
        <v>CONFIRMED BULLISH</v>
      </c>
      <c r="M2462" s="7">
        <f t="shared" si="380"/>
        <v>25</v>
      </c>
      <c r="N2462" s="7">
        <f t="shared" si="381"/>
        <v>0</v>
      </c>
      <c r="O2462" s="7">
        <f t="shared" si="382"/>
        <v>50</v>
      </c>
      <c r="P2462" s="7">
        <f t="shared" si="383"/>
        <v>100</v>
      </c>
      <c r="Q2462" s="8">
        <f t="shared" si="384"/>
        <v>31.25</v>
      </c>
      <c r="R2462" s="8">
        <f t="shared" si="385"/>
        <v>47.5</v>
      </c>
      <c r="S2462" s="8">
        <f t="shared" si="386"/>
        <v>61.25</v>
      </c>
      <c r="T2462" s="8">
        <f t="shared" si="387"/>
        <v>43.75</v>
      </c>
      <c r="U2462" s="7">
        <f t="shared" si="388"/>
        <v>46.666666666666664</v>
      </c>
      <c r="V2462" s="7">
        <f t="shared" si="389"/>
        <v>45.9375</v>
      </c>
    </row>
    <row r="2463" spans="1:22" ht="13.5" x14ac:dyDescent="0.25">
      <c r="A2463" s="3">
        <f>RSI!A2463</f>
        <v>45895</v>
      </c>
      <c r="B2463" s="2">
        <f>RSI!B2463</f>
        <v>21.27</v>
      </c>
      <c r="C2463" s="2">
        <f>RSI!I2463</f>
        <v>47.442680212653514</v>
      </c>
      <c r="D2463" s="2">
        <f>MACD!E2463</f>
        <v>0.51058930733302432</v>
      </c>
      <c r="E2463" s="2">
        <f>MACD!F2463</f>
        <v>0.52453923321941487</v>
      </c>
      <c r="F2463" s="2">
        <f>'Moving Avg'!D2463</f>
        <v>21.402000000000001</v>
      </c>
      <c r="G2463" s="2">
        <f>'Moving Avg'!F2463</f>
        <v>21.731940000000002</v>
      </c>
      <c r="H2463" s="2">
        <f>'Moving Avg'!G2463</f>
        <v>21.036975999999999</v>
      </c>
      <c r="I2463" s="2">
        <f>'Moving Avg'!H2463</f>
        <v>17.383857000000006</v>
      </c>
      <c r="J2463" s="5" t="str">
        <f>OBV!F2463</f>
        <v>BULLISH</v>
      </c>
      <c r="K2463" s="5" t="str">
        <f>OBV!G2463</f>
        <v>STRONG</v>
      </c>
      <c r="L2463" s="5" t="str">
        <f>OBV!H2463</f>
        <v>CONFIRMED BULLISH</v>
      </c>
      <c r="M2463" s="7">
        <f t="shared" si="380"/>
        <v>25</v>
      </c>
      <c r="N2463" s="7">
        <f t="shared" si="381"/>
        <v>45</v>
      </c>
      <c r="O2463" s="7">
        <f t="shared" si="382"/>
        <v>50</v>
      </c>
      <c r="P2463" s="7">
        <f t="shared" si="383"/>
        <v>100</v>
      </c>
      <c r="Q2463" s="8">
        <f t="shared" si="384"/>
        <v>47</v>
      </c>
      <c r="R2463" s="8">
        <f t="shared" si="385"/>
        <v>56.5</v>
      </c>
      <c r="S2463" s="8">
        <f t="shared" si="386"/>
        <v>68</v>
      </c>
      <c r="T2463" s="8">
        <f t="shared" si="387"/>
        <v>55</v>
      </c>
      <c r="U2463" s="7">
        <f t="shared" si="388"/>
        <v>57.166666666666664</v>
      </c>
      <c r="V2463" s="7">
        <f t="shared" si="389"/>
        <v>56.625</v>
      </c>
    </row>
    <row r="2464" spans="1:22" ht="13.5" x14ac:dyDescent="0.25">
      <c r="A2464" s="3">
        <f>RSI!A2464</f>
        <v>45896</v>
      </c>
      <c r="B2464" s="2">
        <f>RSI!B2464</f>
        <v>21.89</v>
      </c>
      <c r="C2464" s="2">
        <f>RSI!I2464</f>
        <v>55.564722425008696</v>
      </c>
      <c r="D2464" s="2">
        <f>MACD!E2464</f>
        <v>0.38831916041024073</v>
      </c>
      <c r="E2464" s="2">
        <f>MACD!F2464</f>
        <v>0.49729521865758003</v>
      </c>
      <c r="F2464" s="2">
        <f>'Moving Avg'!D2464</f>
        <v>21.580000000000002</v>
      </c>
      <c r="G2464" s="2">
        <f>'Moving Avg'!F2464</f>
        <v>21.682020000000001</v>
      </c>
      <c r="H2464" s="2">
        <f>'Moving Avg'!G2464</f>
        <v>21.091404000000001</v>
      </c>
      <c r="I2464" s="2">
        <f>'Moving Avg'!H2464</f>
        <v>17.424193500000005</v>
      </c>
      <c r="J2464" s="5" t="str">
        <f>OBV!F2464</f>
        <v>BULLISH</v>
      </c>
      <c r="K2464" s="5" t="str">
        <f>OBV!G2464</f>
        <v>STRONG</v>
      </c>
      <c r="L2464" s="5" t="str">
        <f>OBV!H2464</f>
        <v>CONFIRMED BULLISH</v>
      </c>
      <c r="M2464" s="7">
        <f t="shared" si="380"/>
        <v>25</v>
      </c>
      <c r="N2464" s="7">
        <f t="shared" si="381"/>
        <v>100</v>
      </c>
      <c r="O2464" s="7">
        <f t="shared" si="382"/>
        <v>50</v>
      </c>
      <c r="P2464" s="7">
        <f t="shared" si="383"/>
        <v>100</v>
      </c>
      <c r="Q2464" s="8">
        <f t="shared" si="384"/>
        <v>66.25</v>
      </c>
      <c r="R2464" s="8">
        <f t="shared" si="385"/>
        <v>67.5</v>
      </c>
      <c r="S2464" s="8">
        <f t="shared" si="386"/>
        <v>76.25</v>
      </c>
      <c r="T2464" s="8">
        <f t="shared" si="387"/>
        <v>68.75</v>
      </c>
      <c r="U2464" s="7">
        <f t="shared" si="388"/>
        <v>70</v>
      </c>
      <c r="V2464" s="7">
        <f t="shared" si="389"/>
        <v>69.6875</v>
      </c>
    </row>
    <row r="2465" spans="1:22" ht="13.5" x14ac:dyDescent="0.25">
      <c r="A2465" s="3">
        <f>RSI!A2465</f>
        <v>45897</v>
      </c>
      <c r="B2465" s="2">
        <f>RSI!B2465</f>
        <v>21.54</v>
      </c>
      <c r="C2465" s="2">
        <f>RSI!I2465</f>
        <v>50.792781417008918</v>
      </c>
      <c r="D2465" s="2">
        <f>MACD!E2465</f>
        <v>0.28667367025238377</v>
      </c>
      <c r="E2465" s="2">
        <f>MACD!F2465</f>
        <v>0.45517090897654078</v>
      </c>
      <c r="F2465" s="2">
        <f>'Moving Avg'!D2465</f>
        <v>21.532</v>
      </c>
      <c r="G2465" s="2">
        <f>'Moving Avg'!F2465</f>
        <v>21.637500000000003</v>
      </c>
      <c r="H2465" s="2">
        <f>'Moving Avg'!G2465</f>
        <v>21.127802000000003</v>
      </c>
      <c r="I2465" s="2">
        <f>'Moving Avg'!H2465</f>
        <v>17.463621000000003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  <c r="M2465" s="7">
        <f t="shared" si="380"/>
        <v>25</v>
      </c>
      <c r="N2465" s="7">
        <f t="shared" si="381"/>
        <v>100</v>
      </c>
      <c r="O2465" s="7">
        <f t="shared" si="382"/>
        <v>50</v>
      </c>
      <c r="P2465" s="7">
        <f t="shared" si="383"/>
        <v>16.5</v>
      </c>
      <c r="Q2465" s="8">
        <f t="shared" si="384"/>
        <v>53.725000000000001</v>
      </c>
      <c r="R2465" s="8">
        <f t="shared" si="385"/>
        <v>46.625</v>
      </c>
      <c r="S2465" s="8">
        <f t="shared" si="386"/>
        <v>38.674999999999997</v>
      </c>
      <c r="T2465" s="8">
        <f t="shared" si="387"/>
        <v>47.875</v>
      </c>
      <c r="U2465" s="7">
        <f t="shared" si="388"/>
        <v>46.341666666666661</v>
      </c>
      <c r="V2465" s="7">
        <f t="shared" si="389"/>
        <v>46.724999999999994</v>
      </c>
    </row>
    <row r="2466" spans="1:22" ht="13.5" x14ac:dyDescent="0.25">
      <c r="A2466" s="3">
        <f>RSI!A2466</f>
        <v>45898</v>
      </c>
      <c r="B2466" s="2">
        <f>RSI!B2466</f>
        <v>21.61</v>
      </c>
      <c r="C2466" s="2">
        <f>RSI!I2466</f>
        <v>51.686456173095337</v>
      </c>
      <c r="D2466" s="2">
        <f>MACD!E2466</f>
        <v>0.21516596519705899</v>
      </c>
      <c r="E2466" s="2">
        <f>MACD!F2466</f>
        <v>0.40716992022064447</v>
      </c>
      <c r="F2466" s="2">
        <f>'Moving Avg'!D2466</f>
        <v>21.558</v>
      </c>
      <c r="G2466" s="2">
        <f>'Moving Avg'!F2466</f>
        <v>21.59</v>
      </c>
      <c r="H2466" s="2">
        <f>'Moving Avg'!G2466</f>
        <v>21.165599999999998</v>
      </c>
      <c r="I2466" s="2">
        <f>'Moving Avg'!H2466</f>
        <v>17.502604000000005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25</v>
      </c>
      <c r="N2466" s="7">
        <f t="shared" si="381"/>
        <v>100</v>
      </c>
      <c r="O2466" s="7">
        <f t="shared" si="382"/>
        <v>50</v>
      </c>
      <c r="P2466" s="7">
        <f t="shared" si="383"/>
        <v>83.5</v>
      </c>
      <c r="Q2466" s="8">
        <f t="shared" si="384"/>
        <v>63.774999999999999</v>
      </c>
      <c r="R2466" s="8">
        <f t="shared" si="385"/>
        <v>63.375</v>
      </c>
      <c r="S2466" s="8">
        <f t="shared" si="386"/>
        <v>68.825000000000003</v>
      </c>
      <c r="T2466" s="8">
        <f t="shared" si="387"/>
        <v>64.625</v>
      </c>
      <c r="U2466" s="7">
        <f t="shared" si="388"/>
        <v>65.325000000000003</v>
      </c>
      <c r="V2466" s="7">
        <f t="shared" si="389"/>
        <v>65.150000000000006</v>
      </c>
    </row>
    <row r="2467" spans="1:22" ht="13.5" x14ac:dyDescent="0.25">
      <c r="A2467" s="3">
        <f>RSI!A2467</f>
        <v>45901</v>
      </c>
      <c r="B2467" s="2">
        <f>RSI!B2467</f>
        <v>22.61</v>
      </c>
      <c r="C2467" s="2">
        <f>RSI!I2467</f>
        <v>62.237549896879379</v>
      </c>
      <c r="D2467" s="2">
        <f>MACD!E2467</f>
        <v>-1.197406462516426E-4</v>
      </c>
      <c r="E2467" s="2">
        <f>MACD!F2467</f>
        <v>0.32571198804726526</v>
      </c>
      <c r="F2467" s="2">
        <f>'Moving Avg'!D2467</f>
        <v>21.783999999999999</v>
      </c>
      <c r="G2467" s="2">
        <f>'Moving Avg'!F2467</f>
        <v>21.592500000000005</v>
      </c>
      <c r="H2467" s="2">
        <f>'Moving Avg'!G2467</f>
        <v>21.223397999999996</v>
      </c>
      <c r="I2467" s="2">
        <f>'Moving Avg'!H2467</f>
        <v>17.547615000000004</v>
      </c>
      <c r="J2467" s="5" t="str">
        <f>OBV!F2467</f>
        <v>BULLISH</v>
      </c>
      <c r="K2467" s="5" t="str">
        <f>OBV!G2467</f>
        <v>STRONG</v>
      </c>
      <c r="L2467" s="5" t="str">
        <f>OBV!H2467</f>
        <v>CONFIRMED BULLISH</v>
      </c>
      <c r="M2467" s="7">
        <f t="shared" si="380"/>
        <v>25</v>
      </c>
      <c r="N2467" s="7">
        <f t="shared" si="381"/>
        <v>100</v>
      </c>
      <c r="O2467" s="7">
        <f t="shared" si="382"/>
        <v>50</v>
      </c>
      <c r="P2467" s="7">
        <f t="shared" si="383"/>
        <v>100</v>
      </c>
      <c r="Q2467" s="8">
        <f t="shared" si="384"/>
        <v>66.25</v>
      </c>
      <c r="R2467" s="8">
        <f t="shared" si="385"/>
        <v>67.5</v>
      </c>
      <c r="S2467" s="8">
        <f t="shared" si="386"/>
        <v>76.25</v>
      </c>
      <c r="T2467" s="8">
        <f t="shared" si="387"/>
        <v>68.75</v>
      </c>
      <c r="U2467" s="7">
        <f t="shared" si="388"/>
        <v>70</v>
      </c>
      <c r="V2467" s="7">
        <f t="shared" si="389"/>
        <v>69.6875</v>
      </c>
    </row>
    <row r="2468" spans="1:22" ht="13.5" x14ac:dyDescent="0.25">
      <c r="A2468" s="3">
        <f>RSI!A2468</f>
        <v>45902</v>
      </c>
      <c r="B2468" s="2">
        <f>RSI!B2468</f>
        <v>22.9</v>
      </c>
      <c r="C2468" s="2">
        <f>RSI!I2468</f>
        <v>64.648660547312801</v>
      </c>
      <c r="D2468" s="2">
        <f>MACD!E2468</f>
        <v>-0.17186643621413111</v>
      </c>
      <c r="E2468" s="2">
        <f>MACD!F2468</f>
        <v>0.22619630319498596</v>
      </c>
      <c r="F2468" s="2">
        <f>'Moving Avg'!D2468</f>
        <v>22.109999999999996</v>
      </c>
      <c r="G2468" s="2">
        <f>'Moving Avg'!F2468</f>
        <v>21.6325</v>
      </c>
      <c r="H2468" s="2">
        <f>'Moving Avg'!G2468</f>
        <v>21.2898</v>
      </c>
      <c r="I2468" s="2">
        <f>'Moving Avg'!H2468</f>
        <v>17.594076000000005</v>
      </c>
      <c r="J2468" s="5" t="str">
        <f>OBV!F2468</f>
        <v>BULLISH</v>
      </c>
      <c r="K2468" s="5" t="str">
        <f>OBV!G2468</f>
        <v>STRONG</v>
      </c>
      <c r="L2468" s="5" t="str">
        <f>OBV!H2468</f>
        <v>CONFIRMED BULLISH</v>
      </c>
      <c r="M2468" s="7">
        <f t="shared" si="380"/>
        <v>25</v>
      </c>
      <c r="N2468" s="7">
        <f t="shared" si="381"/>
        <v>100</v>
      </c>
      <c r="O2468" s="7">
        <f t="shared" si="382"/>
        <v>50</v>
      </c>
      <c r="P2468" s="7">
        <f t="shared" si="383"/>
        <v>100</v>
      </c>
      <c r="Q2468" s="8">
        <f t="shared" si="384"/>
        <v>66.25</v>
      </c>
      <c r="R2468" s="8">
        <f t="shared" si="385"/>
        <v>67.5</v>
      </c>
      <c r="S2468" s="8">
        <f t="shared" si="386"/>
        <v>76.25</v>
      </c>
      <c r="T2468" s="8">
        <f t="shared" si="387"/>
        <v>68.75</v>
      </c>
      <c r="U2468" s="7">
        <f t="shared" si="388"/>
        <v>70</v>
      </c>
      <c r="V2468" s="7">
        <f t="shared" si="389"/>
        <v>69.6875</v>
      </c>
    </row>
    <row r="2469" spans="1:22" ht="13.5" x14ac:dyDescent="0.25">
      <c r="A2469" s="3">
        <f>RSI!A2469</f>
        <v>45903</v>
      </c>
      <c r="B2469" s="2">
        <f>RSI!B2469</f>
        <v>22.47</v>
      </c>
      <c r="C2469" s="2">
        <f>RSI!I2469</f>
        <v>58.667197041476754</v>
      </c>
      <c r="D2469" s="2">
        <f>MACD!E2469</f>
        <v>-0.30851280526345093</v>
      </c>
      <c r="E2469" s="2">
        <f>MACD!F2469</f>
        <v>0.11925448150329858</v>
      </c>
      <c r="F2469" s="2">
        <f>'Moving Avg'!D2469</f>
        <v>22.225999999999999</v>
      </c>
      <c r="G2469" s="2">
        <f>'Moving Avg'!F2469</f>
        <v>21.651499999999999</v>
      </c>
      <c r="H2469" s="2">
        <f>'Moving Avg'!G2469</f>
        <v>21.343864000000004</v>
      </c>
      <c r="I2469" s="2">
        <f>'Moving Avg'!H2469</f>
        <v>17.638667500000004</v>
      </c>
      <c r="J2469" s="5" t="str">
        <f>OBV!F2469</f>
        <v>BULLISH</v>
      </c>
      <c r="K2469" s="5" t="str">
        <f>OBV!G2469</f>
        <v>STRONG</v>
      </c>
      <c r="L2469" s="5" t="str">
        <f>OBV!H2469</f>
        <v>CONFIRMED BULLISH</v>
      </c>
      <c r="M2469" s="7">
        <f t="shared" si="380"/>
        <v>25</v>
      </c>
      <c r="N2469" s="7">
        <f t="shared" si="381"/>
        <v>100</v>
      </c>
      <c r="O2469" s="7">
        <f t="shared" si="382"/>
        <v>50</v>
      </c>
      <c r="P2469" s="7">
        <f t="shared" si="383"/>
        <v>100</v>
      </c>
      <c r="Q2469" s="8">
        <f t="shared" si="384"/>
        <v>66.25</v>
      </c>
      <c r="R2469" s="8">
        <f t="shared" si="385"/>
        <v>67.5</v>
      </c>
      <c r="S2469" s="8">
        <f t="shared" si="386"/>
        <v>76.25</v>
      </c>
      <c r="T2469" s="8">
        <f t="shared" si="387"/>
        <v>68.75</v>
      </c>
      <c r="U2469" s="7">
        <f t="shared" si="388"/>
        <v>70</v>
      </c>
      <c r="V2469" s="7">
        <f t="shared" si="389"/>
        <v>69.6875</v>
      </c>
    </row>
    <row r="2470" spans="1:22" ht="13.5" x14ac:dyDescent="0.25">
      <c r="A2470" s="3">
        <f>RSI!A2470</f>
        <v>45905</v>
      </c>
      <c r="B2470" s="2">
        <f>RSI!B2470</f>
        <v>23.3</v>
      </c>
      <c r="C2470" s="2">
        <f>RSI!I2470</f>
        <v>65.334365133051904</v>
      </c>
      <c r="D2470" s="2">
        <f>MACD!E2470</f>
        <v>-0.37028972910250602</v>
      </c>
      <c r="E2470" s="2">
        <f>MACD!F2470</f>
        <v>2.1345639382137654E-2</v>
      </c>
      <c r="F2470" s="2">
        <f>'Moving Avg'!D2470</f>
        <v>22.577999999999999</v>
      </c>
      <c r="G2470" s="2">
        <f>'Moving Avg'!F2470</f>
        <v>21.711999999999996</v>
      </c>
      <c r="H2470" s="2">
        <f>'Moving Avg'!G2470</f>
        <v>21.422004000000001</v>
      </c>
      <c r="I2470" s="2">
        <f>'Moving Avg'!H2470</f>
        <v>17.687409000000006</v>
      </c>
      <c r="J2470" s="5" t="str">
        <f>OBV!F2470</f>
        <v>BULLISH</v>
      </c>
      <c r="K2470" s="5" t="str">
        <f>OBV!G2470</f>
        <v>STRONG</v>
      </c>
      <c r="L2470" s="5" t="str">
        <f>OBV!H2470</f>
        <v>CONFIRMED BULLISH</v>
      </c>
      <c r="M2470" s="7">
        <f t="shared" si="380"/>
        <v>25</v>
      </c>
      <c r="N2470" s="7">
        <f t="shared" si="381"/>
        <v>100</v>
      </c>
      <c r="O2470" s="7">
        <f t="shared" si="382"/>
        <v>50</v>
      </c>
      <c r="P2470" s="7">
        <f t="shared" si="383"/>
        <v>100</v>
      </c>
      <c r="Q2470" s="8">
        <f t="shared" si="384"/>
        <v>66.25</v>
      </c>
      <c r="R2470" s="8">
        <f t="shared" si="385"/>
        <v>67.5</v>
      </c>
      <c r="S2470" s="8">
        <f t="shared" si="386"/>
        <v>76.25</v>
      </c>
      <c r="T2470" s="8">
        <f t="shared" si="387"/>
        <v>68.75</v>
      </c>
      <c r="U2470" s="7">
        <f t="shared" si="388"/>
        <v>70</v>
      </c>
      <c r="V2470" s="7">
        <f t="shared" si="389"/>
        <v>69.6875</v>
      </c>
    </row>
    <row r="2471" spans="1:22" ht="13.5" x14ac:dyDescent="0.25">
      <c r="A2471" s="3">
        <f>RSI!A2471</f>
        <v>45908</v>
      </c>
      <c r="B2471" s="2">
        <f>RSI!B2471</f>
        <v>23.3</v>
      </c>
      <c r="C2471" s="2">
        <f>RSI!I2471</f>
        <v>65.334365133051904</v>
      </c>
      <c r="D2471" s="2">
        <f>MACD!E2471</f>
        <v>-0.47794641041113906</v>
      </c>
      <c r="E2471" s="2">
        <f>MACD!F2471</f>
        <v>-7.851277057651769E-2</v>
      </c>
      <c r="F2471" s="2">
        <f>'Moving Avg'!D2471</f>
        <v>22.915999999999997</v>
      </c>
      <c r="G2471" s="2">
        <f>'Moving Avg'!F2471</f>
        <v>21.786999999999999</v>
      </c>
      <c r="H2471" s="2">
        <f>'Moving Avg'!G2471</f>
        <v>21.493601999999996</v>
      </c>
      <c r="I2471" s="2">
        <f>'Moving Avg'!H2471</f>
        <v>17.736618000000007</v>
      </c>
      <c r="J2471" s="5" t="str">
        <f>OBV!F2471</f>
        <v>BULLISH</v>
      </c>
      <c r="K2471" s="5" t="str">
        <f>OBV!G2471</f>
        <v>STRONG</v>
      </c>
      <c r="L2471" s="5" t="str">
        <f>OBV!H2471</f>
        <v>CONFIRMED BULLISH</v>
      </c>
      <c r="M2471" s="7">
        <f t="shared" si="380"/>
        <v>25</v>
      </c>
      <c r="N2471" s="7">
        <f t="shared" si="381"/>
        <v>100</v>
      </c>
      <c r="O2471" s="7">
        <f t="shared" si="382"/>
        <v>75</v>
      </c>
      <c r="P2471" s="7">
        <f t="shared" si="383"/>
        <v>100</v>
      </c>
      <c r="Q2471" s="8">
        <f t="shared" si="384"/>
        <v>70</v>
      </c>
      <c r="R2471" s="8">
        <f t="shared" si="385"/>
        <v>76.25</v>
      </c>
      <c r="S2471" s="8">
        <f t="shared" si="386"/>
        <v>82.5</v>
      </c>
      <c r="T2471" s="8">
        <f t="shared" si="387"/>
        <v>75</v>
      </c>
      <c r="U2471" s="7">
        <f t="shared" si="388"/>
        <v>76.25</v>
      </c>
      <c r="V2471" s="7">
        <f t="shared" si="389"/>
        <v>75.9375</v>
      </c>
    </row>
    <row r="2472" spans="1:22" ht="13.5" x14ac:dyDescent="0.25">
      <c r="A2472" s="3">
        <f>RSI!A2472</f>
        <v>45909</v>
      </c>
      <c r="B2472" s="2">
        <f>RSI!B2472</f>
        <v>23.3</v>
      </c>
      <c r="C2472" s="2">
        <f>RSI!I2472</f>
        <v>65.33436513305189</v>
      </c>
      <c r="D2472" s="2">
        <f>MACD!E2472</f>
        <v>-0.57758687114683482</v>
      </c>
      <c r="E2472" s="2">
        <f>MACD!F2472</f>
        <v>-0.17832759069058113</v>
      </c>
      <c r="F2472" s="2">
        <f>'Moving Avg'!D2472</f>
        <v>23.053999999999998</v>
      </c>
      <c r="G2472" s="2">
        <f>'Moving Avg'!F2472</f>
        <v>21.862500000000004</v>
      </c>
      <c r="H2472" s="2">
        <f>'Moving Avg'!G2472</f>
        <v>21.571742</v>
      </c>
      <c r="I2472" s="2">
        <f>'Moving Avg'!H2472</f>
        <v>17.785593000000006</v>
      </c>
      <c r="J2472" s="5" t="str">
        <f>OBV!F2472</f>
        <v>BULLISH</v>
      </c>
      <c r="K2472" s="5" t="str">
        <f>OBV!G2472</f>
        <v>STRONG</v>
      </c>
      <c r="L2472" s="5" t="str">
        <f>OBV!H2472</f>
        <v>CONFIRMED BULLISH</v>
      </c>
      <c r="M2472" s="7">
        <f t="shared" si="380"/>
        <v>25</v>
      </c>
      <c r="N2472" s="7">
        <f t="shared" si="381"/>
        <v>100</v>
      </c>
      <c r="O2472" s="7">
        <f t="shared" si="382"/>
        <v>75</v>
      </c>
      <c r="P2472" s="7">
        <f t="shared" si="383"/>
        <v>100</v>
      </c>
      <c r="Q2472" s="8">
        <f t="shared" si="384"/>
        <v>70</v>
      </c>
      <c r="R2472" s="8">
        <f t="shared" si="385"/>
        <v>76.25</v>
      </c>
      <c r="S2472" s="8">
        <f t="shared" si="386"/>
        <v>82.5</v>
      </c>
      <c r="T2472" s="8">
        <f t="shared" si="387"/>
        <v>75</v>
      </c>
      <c r="U2472" s="7">
        <f t="shared" si="388"/>
        <v>76.25</v>
      </c>
      <c r="V2472" s="7">
        <f t="shared" si="389"/>
        <v>75.9375</v>
      </c>
    </row>
    <row r="2473" spans="1:22" ht="13.5" x14ac:dyDescent="0.25">
      <c r="A2473" s="3">
        <f>RSI!A2473</f>
        <v>45910</v>
      </c>
      <c r="B2473" s="2">
        <f>RSI!B2473</f>
        <v>23.3</v>
      </c>
      <c r="C2473" s="2">
        <f>RSI!I2473</f>
        <v>65.334365133051904</v>
      </c>
      <c r="D2473" s="2">
        <f>MACD!E2473</f>
        <v>-0.70211900567027996</v>
      </c>
      <c r="E2473" s="2">
        <f>MACD!F2473</f>
        <v>-0.28308587368652094</v>
      </c>
      <c r="F2473" s="2">
        <f>'Moving Avg'!D2473</f>
        <v>23.133999999999997</v>
      </c>
      <c r="G2473" s="2">
        <f>'Moving Avg'!F2473</f>
        <v>21.958500000000004</v>
      </c>
      <c r="H2473" s="2">
        <f>'Moving Avg'!G2473</f>
        <v>21.645210000000002</v>
      </c>
      <c r="I2473" s="2">
        <f>'Moving Avg'!H2473</f>
        <v>17.834568000000004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  <c r="M2473" s="7">
        <f t="shared" si="380"/>
        <v>25</v>
      </c>
      <c r="N2473" s="7">
        <f t="shared" si="381"/>
        <v>100</v>
      </c>
      <c r="O2473" s="7">
        <f t="shared" si="382"/>
        <v>75</v>
      </c>
      <c r="P2473" s="7">
        <f t="shared" si="383"/>
        <v>83.5</v>
      </c>
      <c r="Q2473" s="8">
        <f t="shared" si="384"/>
        <v>67.525000000000006</v>
      </c>
      <c r="R2473" s="8">
        <f t="shared" si="385"/>
        <v>72.125</v>
      </c>
      <c r="S2473" s="8">
        <f t="shared" si="386"/>
        <v>75.075000000000003</v>
      </c>
      <c r="T2473" s="8">
        <f t="shared" si="387"/>
        <v>70.875</v>
      </c>
      <c r="U2473" s="7">
        <f t="shared" si="388"/>
        <v>71.575000000000003</v>
      </c>
      <c r="V2473" s="7">
        <f t="shared" si="389"/>
        <v>71.400000000000006</v>
      </c>
    </row>
    <row r="2474" spans="1:22" ht="13.5" x14ac:dyDescent="0.25">
      <c r="A2474" s="3">
        <f>RSI!A2474</f>
        <v>45911</v>
      </c>
      <c r="B2474" s="2">
        <f>RSI!B2474</f>
        <v>23.3</v>
      </c>
      <c r="C2474" s="2">
        <f>RSI!I2474</f>
        <v>65.334365133051904</v>
      </c>
      <c r="D2474" s="2">
        <f>MACD!E2474</f>
        <v>-0.71943484889326115</v>
      </c>
      <c r="E2474" s="2">
        <f>MACD!F2474</f>
        <v>-0.37035566872786896</v>
      </c>
      <c r="F2474" s="2">
        <f>'Moving Avg'!D2474</f>
        <v>23.3</v>
      </c>
      <c r="G2474" s="2">
        <f>'Moving Avg'!F2474</f>
        <v>22.054499999999997</v>
      </c>
      <c r="H2474" s="2">
        <f>'Moving Avg'!G2474</f>
        <v>21.718678000000001</v>
      </c>
      <c r="I2474" s="2">
        <f>'Moving Avg'!H2474</f>
        <v>17.883543000000007</v>
      </c>
      <c r="J2474" s="5" t="str">
        <f>OBV!F2474</f>
        <v>BULLISH</v>
      </c>
      <c r="K2474" s="5" t="str">
        <f>OBV!G2474</f>
        <v>STRONG</v>
      </c>
      <c r="L2474" s="5" t="str">
        <f>OBV!H2474</f>
        <v>CONFIRMED BULLISH</v>
      </c>
      <c r="M2474" s="7">
        <f t="shared" si="380"/>
        <v>25</v>
      </c>
      <c r="N2474" s="7">
        <f t="shared" si="381"/>
        <v>100</v>
      </c>
      <c r="O2474" s="7">
        <f t="shared" si="382"/>
        <v>75</v>
      </c>
      <c r="P2474" s="7">
        <f t="shared" si="383"/>
        <v>100</v>
      </c>
      <c r="Q2474" s="8">
        <f t="shared" si="384"/>
        <v>70</v>
      </c>
      <c r="R2474" s="8">
        <f t="shared" si="385"/>
        <v>76.25</v>
      </c>
      <c r="S2474" s="8">
        <f t="shared" si="386"/>
        <v>82.5</v>
      </c>
      <c r="T2474" s="8">
        <f t="shared" si="387"/>
        <v>75</v>
      </c>
      <c r="U2474" s="7">
        <f t="shared" si="388"/>
        <v>76.25</v>
      </c>
      <c r="V2474" s="7">
        <f t="shared" si="389"/>
        <v>75.9375</v>
      </c>
    </row>
    <row r="2475" spans="1:22" ht="13.5" x14ac:dyDescent="0.25">
      <c r="A2475" s="3">
        <f>RSI!A2475</f>
        <v>45912</v>
      </c>
      <c r="B2475" s="2">
        <f>RSI!B2475</f>
        <v>23.3</v>
      </c>
      <c r="C2475" s="2">
        <f>RSI!I2475</f>
        <v>65.334365133051904</v>
      </c>
      <c r="D2475" s="2">
        <f>MACD!E2475</f>
        <v>-0.79471723490678414</v>
      </c>
      <c r="E2475" s="2">
        <f>MACD!F2475</f>
        <v>-0.455227981963652</v>
      </c>
      <c r="F2475" s="2">
        <f>'Moving Avg'!D2475</f>
        <v>23.3</v>
      </c>
      <c r="G2475" s="2">
        <f>'Moving Avg'!F2475</f>
        <v>22.157500000000006</v>
      </c>
      <c r="H2475" s="2">
        <f>'Moving Avg'!G2475</f>
        <v>21.789901999999998</v>
      </c>
      <c r="I2475" s="2">
        <f>'Moving Avg'!H2475</f>
        <v>17.932518000000005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100</v>
      </c>
      <c r="O2475" s="7">
        <f t="shared" si="382"/>
        <v>75</v>
      </c>
      <c r="P2475" s="7">
        <f t="shared" si="383"/>
        <v>33</v>
      </c>
      <c r="Q2475" s="8">
        <f t="shared" si="384"/>
        <v>59.95</v>
      </c>
      <c r="R2475" s="8">
        <f t="shared" si="385"/>
        <v>59.5</v>
      </c>
      <c r="S2475" s="8">
        <f t="shared" si="386"/>
        <v>52.35</v>
      </c>
      <c r="T2475" s="8">
        <f t="shared" si="387"/>
        <v>58.25</v>
      </c>
      <c r="U2475" s="7">
        <f t="shared" si="388"/>
        <v>57.266666666666673</v>
      </c>
      <c r="V2475" s="7">
        <f t="shared" si="389"/>
        <v>57.512500000000003</v>
      </c>
    </row>
    <row r="2476" spans="1:22" ht="13.5" x14ac:dyDescent="0.25">
      <c r="A2476" s="3">
        <f>RSI!A2476</f>
        <v>45915</v>
      </c>
      <c r="B2476" s="2">
        <f>RSI!B2476</f>
        <v>23.3</v>
      </c>
      <c r="C2476" s="2">
        <f>RSI!I2476</f>
        <v>65.334365133051904</v>
      </c>
      <c r="D2476" s="2">
        <f>MACD!E2476</f>
        <v>-0.853930303892799</v>
      </c>
      <c r="E2476" s="2">
        <f>MACD!F2476</f>
        <v>-0.53496844634948149</v>
      </c>
      <c r="F2476" s="2">
        <f>'Moving Avg'!D2476</f>
        <v>23.3</v>
      </c>
      <c r="G2476" s="2">
        <f>'Moving Avg'!F2476</f>
        <v>22.254000000000005</v>
      </c>
      <c r="H2476" s="2">
        <f>'Moving Avg'!G2476</f>
        <v>21.859257999999997</v>
      </c>
      <c r="I2476" s="2">
        <f>'Moving Avg'!H2476</f>
        <v>17.98196050000001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100</v>
      </c>
      <c r="O2476" s="7">
        <f t="shared" si="382"/>
        <v>75</v>
      </c>
      <c r="P2476" s="7">
        <f t="shared" si="383"/>
        <v>33</v>
      </c>
      <c r="Q2476" s="8">
        <f t="shared" si="384"/>
        <v>59.95</v>
      </c>
      <c r="R2476" s="8">
        <f t="shared" si="385"/>
        <v>59.5</v>
      </c>
      <c r="S2476" s="8">
        <f t="shared" si="386"/>
        <v>52.35</v>
      </c>
      <c r="T2476" s="8">
        <f t="shared" si="387"/>
        <v>58.25</v>
      </c>
      <c r="U2476" s="7">
        <f t="shared" si="388"/>
        <v>57.266666666666673</v>
      </c>
      <c r="V2476" s="7">
        <f t="shared" si="389"/>
        <v>57.512500000000003</v>
      </c>
    </row>
    <row r="2477" spans="1:22" ht="13.5" x14ac:dyDescent="0.25">
      <c r="A2477" s="3">
        <f>RSI!A2477</f>
        <v>45916</v>
      </c>
      <c r="B2477" s="2">
        <f>RSI!B2477</f>
        <v>23.19</v>
      </c>
      <c r="C2477" s="2">
        <f>RSI!I2477</f>
        <v>63.069344107164021</v>
      </c>
      <c r="D2477" s="2">
        <f>MACD!E2477</f>
        <v>-0.74785586729901965</v>
      </c>
      <c r="E2477" s="2">
        <f>MACD!F2477</f>
        <v>-0.57754593053938919</v>
      </c>
      <c r="F2477" s="2">
        <f>'Moving Avg'!D2477</f>
        <v>23.277999999999999</v>
      </c>
      <c r="G2477" s="2">
        <f>'Moving Avg'!F2477</f>
        <v>22.371000000000002</v>
      </c>
      <c r="H2477" s="2">
        <f>'Moving Avg'!G2477</f>
        <v>21.923235999999996</v>
      </c>
      <c r="I2477" s="2">
        <f>'Moving Avg'!H2477</f>
        <v>18.030152000000008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  <c r="M2477" s="7">
        <f t="shared" si="380"/>
        <v>25</v>
      </c>
      <c r="N2477" s="7">
        <f t="shared" si="381"/>
        <v>100</v>
      </c>
      <c r="O2477" s="7">
        <f t="shared" si="382"/>
        <v>75</v>
      </c>
      <c r="P2477" s="7">
        <f t="shared" si="383"/>
        <v>16.5</v>
      </c>
      <c r="Q2477" s="8">
        <f t="shared" si="384"/>
        <v>57.475000000000001</v>
      </c>
      <c r="R2477" s="8">
        <f t="shared" si="385"/>
        <v>55.375</v>
      </c>
      <c r="S2477" s="8">
        <f t="shared" si="386"/>
        <v>44.924999999999997</v>
      </c>
      <c r="T2477" s="8">
        <f t="shared" si="387"/>
        <v>54.125</v>
      </c>
      <c r="U2477" s="7">
        <f t="shared" si="388"/>
        <v>52.591666666666661</v>
      </c>
      <c r="V2477" s="7">
        <f t="shared" si="389"/>
        <v>52.974999999999994</v>
      </c>
    </row>
    <row r="2478" spans="1:22" ht="13.5" x14ac:dyDescent="0.25">
      <c r="A2478" s="3">
        <f>RSI!A2478</f>
        <v>45917</v>
      </c>
      <c r="B2478" s="2">
        <f>RSI!B2478</f>
        <v>23.2</v>
      </c>
      <c r="C2478" s="2">
        <f>RSI!I2478</f>
        <v>63.194265853148188</v>
      </c>
      <c r="D2478" s="2">
        <f>MACD!E2478</f>
        <v>-0.61896158373068744</v>
      </c>
      <c r="E2478" s="2">
        <f>MACD!F2478</f>
        <v>-0.58582906117764888</v>
      </c>
      <c r="F2478" s="2">
        <f>'Moving Avg'!D2478</f>
        <v>23.258000000000003</v>
      </c>
      <c r="G2478" s="2">
        <f>'Moving Avg'!F2478</f>
        <v>22.476000000000006</v>
      </c>
      <c r="H2478" s="2">
        <f>'Moving Avg'!G2478</f>
        <v>21.994703999999999</v>
      </c>
      <c r="I2478" s="2">
        <f>'Moving Avg'!H2478</f>
        <v>18.078861000000007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100</v>
      </c>
      <c r="O2478" s="7">
        <f t="shared" si="382"/>
        <v>75</v>
      </c>
      <c r="P2478" s="7">
        <f t="shared" si="383"/>
        <v>16.5</v>
      </c>
      <c r="Q2478" s="8">
        <f t="shared" si="384"/>
        <v>57.475000000000001</v>
      </c>
      <c r="R2478" s="8">
        <f t="shared" si="385"/>
        <v>55.375</v>
      </c>
      <c r="S2478" s="8">
        <f t="shared" si="386"/>
        <v>44.924999999999997</v>
      </c>
      <c r="T2478" s="8">
        <f t="shared" si="387"/>
        <v>54.125</v>
      </c>
      <c r="U2478" s="7">
        <f t="shared" si="388"/>
        <v>52.591666666666661</v>
      </c>
      <c r="V2478" s="7">
        <f t="shared" si="389"/>
        <v>52.974999999999994</v>
      </c>
    </row>
    <row r="2479" spans="1:22" ht="13.5" x14ac:dyDescent="0.25">
      <c r="A2479" s="3">
        <f>RSI!A2479</f>
        <v>45918</v>
      </c>
      <c r="B2479" s="2">
        <f>RSI!B2479</f>
        <v>22.81</v>
      </c>
      <c r="C2479" s="2">
        <f>RSI!I2479</f>
        <v>55.333126023552822</v>
      </c>
      <c r="D2479" s="2">
        <f>MACD!E2479</f>
        <v>-0.5516061013483089</v>
      </c>
      <c r="E2479" s="2">
        <f>MACD!F2479</f>
        <v>-0.57898446921178093</v>
      </c>
      <c r="F2479" s="2">
        <f>'Moving Avg'!D2479</f>
        <v>23.160000000000004</v>
      </c>
      <c r="G2479" s="2">
        <f>'Moving Avg'!F2479</f>
        <v>22.566500000000005</v>
      </c>
      <c r="H2479" s="2">
        <f>'Moving Avg'!G2479</f>
        <v>22.041549999999997</v>
      </c>
      <c r="I2479" s="2">
        <f>'Moving Avg'!H2479</f>
        <v>18.124872000000007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25</v>
      </c>
      <c r="N2479" s="7">
        <f t="shared" si="381"/>
        <v>0</v>
      </c>
      <c r="O2479" s="7">
        <f t="shared" si="382"/>
        <v>75</v>
      </c>
      <c r="P2479" s="7">
        <f t="shared" si="383"/>
        <v>16.5</v>
      </c>
      <c r="Q2479" s="8">
        <f t="shared" si="384"/>
        <v>22.475000000000001</v>
      </c>
      <c r="R2479" s="8">
        <f t="shared" si="385"/>
        <v>35.375</v>
      </c>
      <c r="S2479" s="8">
        <f t="shared" si="386"/>
        <v>29.925000000000001</v>
      </c>
      <c r="T2479" s="8">
        <f t="shared" si="387"/>
        <v>29.125</v>
      </c>
      <c r="U2479" s="7">
        <f t="shared" si="388"/>
        <v>29.258333333333336</v>
      </c>
      <c r="V2479" s="7">
        <f t="shared" si="389"/>
        <v>29.225000000000001</v>
      </c>
    </row>
    <row r="2480" spans="1:22" ht="13.5" x14ac:dyDescent="0.25">
      <c r="A2480" s="3">
        <f>RSI!A2480</f>
        <v>45919</v>
      </c>
      <c r="B2480" s="2">
        <f>RSI!B2480</f>
        <v>22.8</v>
      </c>
      <c r="C2480" s="2">
        <f>RSI!I2480</f>
        <v>55.143706874295496</v>
      </c>
      <c r="D2480" s="2">
        <f>MACD!E2480</f>
        <v>-0.36799019804190891</v>
      </c>
      <c r="E2480" s="2">
        <f>MACD!F2480</f>
        <v>-0.53678561497780652</v>
      </c>
      <c r="F2480" s="2">
        <f>'Moving Avg'!D2480</f>
        <v>23.06</v>
      </c>
      <c r="G2480" s="2">
        <f>'Moving Avg'!F2480</f>
        <v>22.617500000000003</v>
      </c>
      <c r="H2480" s="2">
        <f>'Moving Avg'!G2480</f>
        <v>22.080717999999994</v>
      </c>
      <c r="I2480" s="2">
        <f>'Moving Avg'!H2480</f>
        <v>18.171581000000007</v>
      </c>
      <c r="J2480" s="5" t="str">
        <f>OBV!F2480</f>
        <v>BEARISH</v>
      </c>
      <c r="K2480" s="5" t="str">
        <f>OBV!G2480</f>
        <v>WEAK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0</v>
      </c>
      <c r="Q2480" s="8">
        <f t="shared" si="384"/>
        <v>16.25</v>
      </c>
      <c r="R2480" s="8">
        <f t="shared" si="385"/>
        <v>22.5</v>
      </c>
      <c r="S2480" s="8">
        <f t="shared" si="386"/>
        <v>16.25</v>
      </c>
      <c r="T2480" s="8">
        <f t="shared" si="387"/>
        <v>18.75</v>
      </c>
      <c r="U2480" s="7">
        <f t="shared" si="388"/>
        <v>18.333333333333332</v>
      </c>
      <c r="V2480" s="7">
        <f t="shared" si="389"/>
        <v>18.4375</v>
      </c>
    </row>
    <row r="2481" spans="1:22" ht="13.5" x14ac:dyDescent="0.25">
      <c r="A2481" s="3">
        <f>RSI!A2481</f>
        <v>45922</v>
      </c>
      <c r="B2481" s="2">
        <f>RSI!B2481</f>
        <v>22.77</v>
      </c>
      <c r="C2481" s="2">
        <f>RSI!I2481</f>
        <v>54.540503507964921</v>
      </c>
      <c r="D2481" s="2">
        <f>MACD!E2481</f>
        <v>-0.21201773592957807</v>
      </c>
      <c r="E2481" s="2">
        <f>MACD!F2481</f>
        <v>-0.47183203916816085</v>
      </c>
      <c r="F2481" s="2">
        <f>'Moving Avg'!D2481</f>
        <v>22.954000000000001</v>
      </c>
      <c r="G2481" s="2">
        <f>'Moving Avg'!F2481</f>
        <v>22.682000000000002</v>
      </c>
      <c r="H2481" s="2">
        <f>'Moving Avg'!G2481</f>
        <v>22.10844599999999</v>
      </c>
      <c r="I2481" s="2">
        <f>'Moving Avg'!H2481</f>
        <v>18.218140000000009</v>
      </c>
      <c r="J2481" s="5" t="str">
        <f>OBV!F2481</f>
        <v>BEARISH</v>
      </c>
      <c r="K2481" s="5" t="str">
        <f>OBV!G2481</f>
        <v>WEAK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0</v>
      </c>
      <c r="Q2481" s="8">
        <f t="shared" si="384"/>
        <v>16.25</v>
      </c>
      <c r="R2481" s="8">
        <f t="shared" si="385"/>
        <v>22.5</v>
      </c>
      <c r="S2481" s="8">
        <f t="shared" si="386"/>
        <v>16.25</v>
      </c>
      <c r="T2481" s="8">
        <f t="shared" si="387"/>
        <v>18.75</v>
      </c>
      <c r="U2481" s="7">
        <f t="shared" si="388"/>
        <v>18.333333333333332</v>
      </c>
      <c r="V2481" s="7">
        <f t="shared" si="389"/>
        <v>18.4375</v>
      </c>
    </row>
    <row r="2482" spans="1:22" ht="13.5" x14ac:dyDescent="0.25">
      <c r="A2482" s="3">
        <f>RSI!A2482</f>
        <v>45923</v>
      </c>
      <c r="B2482" s="2">
        <f>RSI!B2482</f>
        <v>22.75</v>
      </c>
      <c r="C2482" s="2">
        <f>RSI!I2482</f>
        <v>54.115509336176196</v>
      </c>
      <c r="D2482" s="2">
        <f>MACD!E2482</f>
        <v>-7.9879564919295376E-2</v>
      </c>
      <c r="E2482" s="2">
        <f>MACD!F2482</f>
        <v>-0.39344154431838779</v>
      </c>
      <c r="F2482" s="2">
        <f>'Moving Avg'!D2482</f>
        <v>22.866</v>
      </c>
      <c r="G2482" s="2">
        <f>'Moving Avg'!F2482</f>
        <v>22.7455</v>
      </c>
      <c r="H2482" s="2">
        <f>'Moving Avg'!G2482</f>
        <v>22.141005999999994</v>
      </c>
      <c r="I2482" s="2">
        <f>'Moving Avg'!H2482</f>
        <v>18.263898000000008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16.5</v>
      </c>
      <c r="Q2482" s="8">
        <f t="shared" si="384"/>
        <v>18.725000000000001</v>
      </c>
      <c r="R2482" s="8">
        <f t="shared" si="385"/>
        <v>26.625</v>
      </c>
      <c r="S2482" s="8">
        <f t="shared" si="386"/>
        <v>23.675000000000001</v>
      </c>
      <c r="T2482" s="8">
        <f t="shared" si="387"/>
        <v>22.875</v>
      </c>
      <c r="U2482" s="7">
        <f t="shared" si="388"/>
        <v>23.008333333333336</v>
      </c>
      <c r="V2482" s="7">
        <f t="shared" si="389"/>
        <v>22.975000000000001</v>
      </c>
    </row>
    <row r="2483" spans="1:22" ht="13.5" x14ac:dyDescent="0.25">
      <c r="A2483" s="3">
        <f>RSI!A2483</f>
        <v>45924</v>
      </c>
      <c r="B2483" s="2">
        <f>RSI!B2483</f>
        <v>22.95</v>
      </c>
      <c r="C2483" s="2">
        <f>RSI!I2483</f>
        <v>57.667881950032566</v>
      </c>
      <c r="D2483" s="2">
        <f>MACD!E2483</f>
        <v>1.6010792025166865E-2</v>
      </c>
      <c r="E2483" s="2">
        <f>MACD!F2483</f>
        <v>-0.31155107704967688</v>
      </c>
      <c r="F2483" s="2">
        <f>'Moving Avg'!D2483</f>
        <v>22.815999999999999</v>
      </c>
      <c r="G2483" s="2">
        <f>'Moving Avg'!F2483</f>
        <v>22.829500000000003</v>
      </c>
      <c r="H2483" s="2">
        <f>'Moving Avg'!G2483</f>
        <v>22.181305999999996</v>
      </c>
      <c r="I2483" s="2">
        <f>'Moving Avg'!H2483</f>
        <v>18.30902050000001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16.5</v>
      </c>
      <c r="Q2483" s="8">
        <f t="shared" si="384"/>
        <v>18.725000000000001</v>
      </c>
      <c r="R2483" s="8">
        <f t="shared" si="385"/>
        <v>26.625</v>
      </c>
      <c r="S2483" s="8">
        <f t="shared" si="386"/>
        <v>23.675000000000001</v>
      </c>
      <c r="T2483" s="8">
        <f t="shared" si="387"/>
        <v>22.875</v>
      </c>
      <c r="U2483" s="7">
        <f t="shared" si="388"/>
        <v>23.008333333333336</v>
      </c>
      <c r="V2483" s="7">
        <f t="shared" si="389"/>
        <v>22.975000000000001</v>
      </c>
    </row>
    <row r="2484" spans="1:22" ht="13.5" x14ac:dyDescent="0.25">
      <c r="A2484" s="3">
        <f>RSI!A2484</f>
        <v>45925</v>
      </c>
      <c r="B2484" s="2">
        <f>RSI!B2484</f>
        <v>22.89</v>
      </c>
      <c r="C2484" s="2">
        <f>RSI!I2484</f>
        <v>56.260657603467955</v>
      </c>
      <c r="D2484" s="2">
        <f>MACD!E2484</f>
        <v>9.9389153824670728E-2</v>
      </c>
      <c r="E2484" s="2">
        <f>MACD!F2484</f>
        <v>-0.22936303087480736</v>
      </c>
      <c r="F2484" s="2">
        <f>'Moving Avg'!D2484</f>
        <v>22.832000000000001</v>
      </c>
      <c r="G2484" s="2">
        <f>'Moving Avg'!F2484</f>
        <v>22.8795</v>
      </c>
      <c r="H2484" s="2">
        <f>'Moving Avg'!G2484</f>
        <v>22.220405999999997</v>
      </c>
      <c r="I2484" s="2">
        <f>'Moving Avg'!H2484</f>
        <v>18.355244500000008</v>
      </c>
      <c r="J2484" s="5" t="str">
        <f>OBV!F2484</f>
        <v>BEARISH</v>
      </c>
      <c r="K2484" s="5" t="str">
        <f>OBV!G2484</f>
        <v>NEUTRAL</v>
      </c>
      <c r="L2484" s="5" t="str">
        <f>OBV!H2484</f>
        <v>BEARISH DIVERGENCE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16.5</v>
      </c>
      <c r="Q2484" s="8">
        <f t="shared" si="384"/>
        <v>18.725000000000001</v>
      </c>
      <c r="R2484" s="8">
        <f t="shared" si="385"/>
        <v>26.625</v>
      </c>
      <c r="S2484" s="8">
        <f t="shared" si="386"/>
        <v>23.675000000000001</v>
      </c>
      <c r="T2484" s="8">
        <f t="shared" si="387"/>
        <v>22.875</v>
      </c>
      <c r="U2484" s="7">
        <f t="shared" si="388"/>
        <v>23.008333333333336</v>
      </c>
      <c r="V2484" s="7">
        <f t="shared" si="389"/>
        <v>22.975000000000001</v>
      </c>
    </row>
    <row r="2485" spans="1:22" ht="13.5" x14ac:dyDescent="0.25">
      <c r="A2485" s="3">
        <f>RSI!A2485</f>
        <v>45926</v>
      </c>
      <c r="B2485" s="2">
        <f>RSI!B2485</f>
        <v>22.4</v>
      </c>
      <c r="C2485" s="2">
        <f>RSI!I2485</f>
        <v>46.319768429772829</v>
      </c>
      <c r="D2485" s="2">
        <f>MACD!E2485</f>
        <v>0.20455010219949799</v>
      </c>
      <c r="E2485" s="2">
        <f>MACD!F2485</f>
        <v>-0.14258040425994628</v>
      </c>
      <c r="F2485" s="2">
        <f>'Moving Avg'!D2485</f>
        <v>22.751999999999999</v>
      </c>
      <c r="G2485" s="2">
        <f>'Moving Avg'!F2485</f>
        <v>22.922499999999999</v>
      </c>
      <c r="H2485" s="2">
        <f>'Moving Avg'!G2485</f>
        <v>22.249891999999999</v>
      </c>
      <c r="I2485" s="2">
        <f>'Moving Avg'!H2485</f>
        <v>18.397663500000011</v>
      </c>
      <c r="J2485" s="5" t="str">
        <f>OBV!F2485</f>
        <v>BEARISH</v>
      </c>
      <c r="K2485" s="5" t="str">
        <f>OBV!G2485</f>
        <v>WEAK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0</v>
      </c>
      <c r="Q2485" s="8">
        <f t="shared" si="384"/>
        <v>16.25</v>
      </c>
      <c r="R2485" s="8">
        <f t="shared" si="385"/>
        <v>22.5</v>
      </c>
      <c r="S2485" s="8">
        <f t="shared" si="386"/>
        <v>16.25</v>
      </c>
      <c r="T2485" s="8">
        <f t="shared" si="387"/>
        <v>18.75</v>
      </c>
      <c r="U2485" s="7">
        <f t="shared" si="388"/>
        <v>18.333333333333332</v>
      </c>
      <c r="V2485" s="7">
        <f t="shared" si="389"/>
        <v>18.4375</v>
      </c>
    </row>
    <row r="2486" spans="1:22" ht="13.5" x14ac:dyDescent="0.25">
      <c r="A2486" s="3">
        <f>RSI!A2486</f>
        <v>45929</v>
      </c>
      <c r="B2486" s="2">
        <f>RSI!B2486</f>
        <v>22.4</v>
      </c>
      <c r="C2486" s="2">
        <f>RSI!I2486</f>
        <v>46.319768429772829</v>
      </c>
      <c r="D2486" s="2">
        <f>MACD!E2486</f>
        <v>0.2948665135792119</v>
      </c>
      <c r="E2486" s="2">
        <f>MACD!F2486</f>
        <v>-5.5091020692114641E-2</v>
      </c>
      <c r="F2486" s="2">
        <f>'Moving Avg'!D2486</f>
        <v>22.678000000000004</v>
      </c>
      <c r="G2486" s="2">
        <f>'Moving Avg'!F2486</f>
        <v>22.961999999999996</v>
      </c>
      <c r="H2486" s="2">
        <f>'Moving Avg'!G2486</f>
        <v>22.28293</v>
      </c>
      <c r="I2486" s="2">
        <f>'Moving Avg'!H2486</f>
        <v>18.44008250000001</v>
      </c>
      <c r="J2486" s="5" t="str">
        <f>OBV!F2486</f>
        <v>BEARISH</v>
      </c>
      <c r="K2486" s="5" t="str">
        <f>OBV!G2486</f>
        <v>WEAK</v>
      </c>
      <c r="L2486" s="5" t="str">
        <f>OBV!H2486</f>
        <v>CONFIRMED BEARISH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0</v>
      </c>
      <c r="Q2486" s="8">
        <f t="shared" si="384"/>
        <v>16.25</v>
      </c>
      <c r="R2486" s="8">
        <f t="shared" si="385"/>
        <v>22.5</v>
      </c>
      <c r="S2486" s="8">
        <f t="shared" si="386"/>
        <v>16.25</v>
      </c>
      <c r="T2486" s="8">
        <f t="shared" si="387"/>
        <v>18.75</v>
      </c>
      <c r="U2486" s="7">
        <f t="shared" si="388"/>
        <v>18.333333333333332</v>
      </c>
      <c r="V2486" s="7">
        <f t="shared" si="389"/>
        <v>18.4375</v>
      </c>
    </row>
    <row r="2487" spans="1:22" ht="13.5" x14ac:dyDescent="0.25">
      <c r="A2487" s="3">
        <f>RSI!A2487</f>
        <v>45930</v>
      </c>
      <c r="B2487" s="2">
        <f>RSI!B2487</f>
        <v>22.6</v>
      </c>
      <c r="C2487" s="2">
        <f>RSI!I2487</f>
        <v>50.463125059271661</v>
      </c>
      <c r="D2487" s="2">
        <f>MACD!E2487</f>
        <v>0.34078545111512426</v>
      </c>
      <c r="E2487" s="2">
        <f>MACD!F2487</f>
        <v>2.4084273669333134E-2</v>
      </c>
      <c r="F2487" s="2">
        <f>'Moving Avg'!D2487</f>
        <v>22.648000000000003</v>
      </c>
      <c r="G2487" s="2">
        <f>'Moving Avg'!F2487</f>
        <v>22.961499999999997</v>
      </c>
      <c r="H2487" s="2">
        <f>'Moving Avg'!G2487</f>
        <v>22.319967999999999</v>
      </c>
      <c r="I2487" s="2">
        <f>'Moving Avg'!H2487</f>
        <v>18.48438950000001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16.5</v>
      </c>
      <c r="Q2487" s="8">
        <f t="shared" si="384"/>
        <v>18.725000000000001</v>
      </c>
      <c r="R2487" s="8">
        <f t="shared" si="385"/>
        <v>26.625</v>
      </c>
      <c r="S2487" s="8">
        <f t="shared" si="386"/>
        <v>23.675000000000001</v>
      </c>
      <c r="T2487" s="8">
        <f t="shared" si="387"/>
        <v>22.875</v>
      </c>
      <c r="U2487" s="7">
        <f t="shared" si="388"/>
        <v>23.008333333333336</v>
      </c>
      <c r="V2487" s="7">
        <f t="shared" si="389"/>
        <v>22.975000000000001</v>
      </c>
    </row>
    <row r="2488" spans="1:22" ht="13.5" x14ac:dyDescent="0.25">
      <c r="A2488" s="3">
        <f>RSI!A2488</f>
        <v>45931</v>
      </c>
      <c r="B2488" s="2">
        <f>RSI!B2488</f>
        <v>22.6</v>
      </c>
      <c r="C2488" s="2">
        <f>RSI!I2488</f>
        <v>50.463125059271661</v>
      </c>
      <c r="D2488" s="2">
        <f>MACD!E2488</f>
        <v>0.38114034005505104</v>
      </c>
      <c r="E2488" s="2">
        <f>MACD!F2488</f>
        <v>9.5495486946476721E-2</v>
      </c>
      <c r="F2488" s="2">
        <f>'Moving Avg'!D2488</f>
        <v>22.577999999999996</v>
      </c>
      <c r="G2488" s="2">
        <f>'Moving Avg'!F2488</f>
        <v>22.946499999999997</v>
      </c>
      <c r="H2488" s="2">
        <f>'Moving Avg'!G2488</f>
        <v>22.355135999999998</v>
      </c>
      <c r="I2488" s="2">
        <f>'Moving Avg'!H2488</f>
        <v>18.527621500000009</v>
      </c>
      <c r="J2488" s="5" t="str">
        <f>OBV!F2488</f>
        <v>BEARISH</v>
      </c>
      <c r="K2488" s="5" t="str">
        <f>OBV!G2488</f>
        <v>WEAK</v>
      </c>
      <c r="L2488" s="5" t="str">
        <f>OBV!H2488</f>
        <v>CONFIRMED BEARISH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0</v>
      </c>
      <c r="Q2488" s="8">
        <f t="shared" si="384"/>
        <v>16.25</v>
      </c>
      <c r="R2488" s="8">
        <f t="shared" si="385"/>
        <v>22.5</v>
      </c>
      <c r="S2488" s="8">
        <f t="shared" si="386"/>
        <v>16.25</v>
      </c>
      <c r="T2488" s="8">
        <f t="shared" si="387"/>
        <v>18.75</v>
      </c>
      <c r="U2488" s="7">
        <f t="shared" si="388"/>
        <v>18.333333333333332</v>
      </c>
      <c r="V2488" s="7">
        <f t="shared" si="389"/>
        <v>18.4375</v>
      </c>
    </row>
    <row r="2489" spans="1:22" ht="13.5" x14ac:dyDescent="0.25">
      <c r="A2489" s="3">
        <f>RSI!A2489</f>
        <v>45932</v>
      </c>
      <c r="B2489" s="2">
        <f>RSI!B2489</f>
        <v>23</v>
      </c>
      <c r="C2489" s="2">
        <f>RSI!I2489</f>
        <v>57.985228530852915</v>
      </c>
      <c r="D2489" s="2">
        <f>MACD!E2489</f>
        <v>0.32562191583356892</v>
      </c>
      <c r="E2489" s="2">
        <f>MACD!F2489</f>
        <v>0.14152077272389518</v>
      </c>
      <c r="F2489" s="2">
        <f>'Moving Avg'!D2489</f>
        <v>22.6</v>
      </c>
      <c r="G2489" s="2">
        <f>'Moving Avg'!F2489</f>
        <v>22.972999999999999</v>
      </c>
      <c r="H2489" s="2">
        <f>'Moving Avg'!G2489</f>
        <v>22.391761999999993</v>
      </c>
      <c r="I2489" s="2">
        <f>'Moving Avg'!H2489</f>
        <v>18.571638500000009</v>
      </c>
      <c r="J2489" s="5" t="str">
        <f>OBV!F2489</f>
        <v>BEARISH</v>
      </c>
      <c r="K2489" s="5" t="str">
        <f>OBV!G2489</f>
        <v>NEUTRAL</v>
      </c>
      <c r="L2489" s="5" t="str">
        <f>OBV!H2489</f>
        <v>BEARISH DIVERGENCE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16.5</v>
      </c>
      <c r="Q2489" s="8">
        <f t="shared" si="384"/>
        <v>18.725000000000001</v>
      </c>
      <c r="R2489" s="8">
        <f t="shared" si="385"/>
        <v>26.625</v>
      </c>
      <c r="S2489" s="8">
        <f t="shared" si="386"/>
        <v>23.675000000000001</v>
      </c>
      <c r="T2489" s="8">
        <f t="shared" si="387"/>
        <v>22.875</v>
      </c>
      <c r="U2489" s="7">
        <f t="shared" si="388"/>
        <v>23.008333333333336</v>
      </c>
      <c r="V2489" s="7">
        <f t="shared" si="389"/>
        <v>22.975000000000001</v>
      </c>
    </row>
    <row r="2490" spans="1:22" ht="13.5" x14ac:dyDescent="0.25">
      <c r="A2490" s="3">
        <f>RSI!A2490</f>
        <v>45933</v>
      </c>
      <c r="B2490" s="2">
        <f>RSI!B2490</f>
        <v>22.6</v>
      </c>
      <c r="C2490" s="2">
        <f>RSI!I2490</f>
        <v>49.835644208245995</v>
      </c>
      <c r="D2490" s="2">
        <f>MACD!E2490</f>
        <v>0.30433970978160119</v>
      </c>
      <c r="E2490" s="2">
        <f>MACD!F2490</f>
        <v>0.17408456013543638</v>
      </c>
      <c r="F2490" s="2">
        <f>'Moving Avg'!D2490</f>
        <v>22.639999999999997</v>
      </c>
      <c r="G2490" s="2">
        <f>'Moving Avg'!F2490</f>
        <v>22.938000000000002</v>
      </c>
      <c r="H2490" s="2">
        <f>'Moving Avg'!G2490</f>
        <v>22.395153999999987</v>
      </c>
      <c r="I2490" s="2">
        <f>'Moving Avg'!H2490</f>
        <v>18.613702500000009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  <c r="M2490" s="7">
        <f t="shared" si="380"/>
        <v>25</v>
      </c>
      <c r="N2490" s="7">
        <f t="shared" si="381"/>
        <v>0</v>
      </c>
      <c r="O2490" s="7">
        <f t="shared" si="382"/>
        <v>50</v>
      </c>
      <c r="P2490" s="7">
        <f t="shared" si="383"/>
        <v>16.5</v>
      </c>
      <c r="Q2490" s="8">
        <f t="shared" si="384"/>
        <v>18.725000000000001</v>
      </c>
      <c r="R2490" s="8">
        <f t="shared" si="385"/>
        <v>26.625</v>
      </c>
      <c r="S2490" s="8">
        <f t="shared" si="386"/>
        <v>23.675000000000001</v>
      </c>
      <c r="T2490" s="8">
        <f t="shared" si="387"/>
        <v>22.875</v>
      </c>
      <c r="U2490" s="7">
        <f t="shared" si="388"/>
        <v>23.008333333333336</v>
      </c>
      <c r="V2490" s="7">
        <f t="shared" si="389"/>
        <v>22.975000000000001</v>
      </c>
    </row>
    <row r="2491" spans="1:22" ht="13.5" x14ac:dyDescent="0.25">
      <c r="A2491" s="3">
        <f>RSI!A2491</f>
        <v>45936</v>
      </c>
      <c r="B2491" s="2">
        <f>RSI!B2491</f>
        <v>22.8</v>
      </c>
      <c r="C2491" s="2">
        <f>RSI!I2491</f>
        <v>53.36491925341555</v>
      </c>
      <c r="D2491" s="2">
        <f>MACD!E2491</f>
        <v>0.26704636076900812</v>
      </c>
      <c r="E2491" s="2">
        <f>MACD!F2491</f>
        <v>0.19267692026215072</v>
      </c>
      <c r="F2491" s="2">
        <f>'Moving Avg'!D2491</f>
        <v>22.720000000000002</v>
      </c>
      <c r="G2491" s="2">
        <f>'Moving Avg'!F2491</f>
        <v>22.913000000000004</v>
      </c>
      <c r="H2491" s="2">
        <f>'Moving Avg'!G2491</f>
        <v>22.375629999999987</v>
      </c>
      <c r="I2491" s="2">
        <f>'Moving Avg'!H2491</f>
        <v>18.658075000000011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  <c r="M2491" s="7">
        <f t="shared" si="380"/>
        <v>25</v>
      </c>
      <c r="N2491" s="7">
        <f t="shared" si="381"/>
        <v>0</v>
      </c>
      <c r="O2491" s="7">
        <f t="shared" si="382"/>
        <v>50</v>
      </c>
      <c r="P2491" s="7">
        <f t="shared" si="383"/>
        <v>16.5</v>
      </c>
      <c r="Q2491" s="8">
        <f t="shared" si="384"/>
        <v>18.725000000000001</v>
      </c>
      <c r="R2491" s="8">
        <f t="shared" si="385"/>
        <v>26.625</v>
      </c>
      <c r="S2491" s="8">
        <f t="shared" si="386"/>
        <v>23.675000000000001</v>
      </c>
      <c r="T2491" s="8">
        <f t="shared" si="387"/>
        <v>22.875</v>
      </c>
      <c r="U2491" s="7">
        <f t="shared" si="388"/>
        <v>23.008333333333336</v>
      </c>
      <c r="V2491" s="7">
        <f t="shared" si="389"/>
        <v>22.975000000000001</v>
      </c>
    </row>
    <row r="2492" spans="1:22" ht="13.5" x14ac:dyDescent="0.25">
      <c r="A2492" s="3">
        <f>RSI!A2492</f>
        <v>45937</v>
      </c>
      <c r="B2492" s="2">
        <f>RSI!B2492</f>
        <v>22.8</v>
      </c>
      <c r="C2492" s="2">
        <f>RSI!I2492</f>
        <v>53.36491925341555</v>
      </c>
      <c r="D2492" s="2">
        <f>MACD!E2492</f>
        <v>0.23136585814354405</v>
      </c>
      <c r="E2492" s="2">
        <f>MACD!F2492</f>
        <v>0.20041470783842941</v>
      </c>
      <c r="F2492" s="2">
        <f>'Moving Avg'!D2492</f>
        <v>22.759999999999998</v>
      </c>
      <c r="G2492" s="2">
        <f>'Moving Avg'!F2492</f>
        <v>22.888000000000002</v>
      </c>
      <c r="H2492" s="2">
        <f>'Moving Avg'!G2492</f>
        <v>22.364329999999992</v>
      </c>
      <c r="I2492" s="2">
        <f>'Moving Avg'!H2492</f>
        <v>18.701185500000012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  <c r="M2492" s="7">
        <f t="shared" si="380"/>
        <v>25</v>
      </c>
      <c r="N2492" s="7">
        <f t="shared" si="381"/>
        <v>0</v>
      </c>
      <c r="O2492" s="7">
        <f t="shared" si="382"/>
        <v>50</v>
      </c>
      <c r="P2492" s="7">
        <f t="shared" si="383"/>
        <v>16.5</v>
      </c>
      <c r="Q2492" s="8">
        <f t="shared" si="384"/>
        <v>18.725000000000001</v>
      </c>
      <c r="R2492" s="8">
        <f t="shared" si="385"/>
        <v>26.625</v>
      </c>
      <c r="S2492" s="8">
        <f t="shared" si="386"/>
        <v>23.675000000000001</v>
      </c>
      <c r="T2492" s="8">
        <f t="shared" si="387"/>
        <v>22.875</v>
      </c>
      <c r="U2492" s="7">
        <f t="shared" si="388"/>
        <v>23.008333333333336</v>
      </c>
      <c r="V2492" s="7">
        <f t="shared" si="389"/>
        <v>22.975000000000001</v>
      </c>
    </row>
    <row r="2493" spans="1:22" ht="13.5" x14ac:dyDescent="0.25">
      <c r="A2493" s="3">
        <f>RSI!A2493</f>
        <v>45938</v>
      </c>
      <c r="B2493" s="2">
        <f>RSI!B2493</f>
        <v>22.69</v>
      </c>
      <c r="C2493" s="2">
        <f>RSI!I2493</f>
        <v>51.072927380021547</v>
      </c>
      <c r="D2493" s="2">
        <f>MACD!E2493</f>
        <v>0.23912197878577501</v>
      </c>
      <c r="E2493" s="2">
        <f>MACD!F2493</f>
        <v>0.20815616202789852</v>
      </c>
      <c r="F2493" s="2">
        <f>'Moving Avg'!D2493</f>
        <v>22.777999999999999</v>
      </c>
      <c r="G2493" s="2">
        <f>'Moving Avg'!F2493</f>
        <v>22.857500000000002</v>
      </c>
      <c r="H2493" s="2">
        <f>'Moving Avg'!G2493</f>
        <v>22.360175999999992</v>
      </c>
      <c r="I2493" s="2">
        <f>'Moving Avg'!H2493</f>
        <v>18.74454050000001</v>
      </c>
      <c r="J2493" s="5" t="str">
        <f>OBV!F2493</f>
        <v>BEARISH</v>
      </c>
      <c r="K2493" s="5" t="str">
        <f>OBV!G2493</f>
        <v>WEAK</v>
      </c>
      <c r="L2493" s="5" t="str">
        <f>OBV!H2493</f>
        <v>BEARISH DIVERGENCE</v>
      </c>
      <c r="M2493" s="7">
        <f t="shared" si="380"/>
        <v>25</v>
      </c>
      <c r="N2493" s="7">
        <f t="shared" si="381"/>
        <v>0</v>
      </c>
      <c r="O2493" s="7">
        <f t="shared" si="382"/>
        <v>50</v>
      </c>
      <c r="P2493" s="7">
        <f t="shared" si="383"/>
        <v>0</v>
      </c>
      <c r="Q2493" s="8">
        <f t="shared" si="384"/>
        <v>16.25</v>
      </c>
      <c r="R2493" s="8">
        <f t="shared" si="385"/>
        <v>22.5</v>
      </c>
      <c r="S2493" s="8">
        <f t="shared" si="386"/>
        <v>16.25</v>
      </c>
      <c r="T2493" s="8">
        <f t="shared" si="387"/>
        <v>18.75</v>
      </c>
      <c r="U2493" s="7">
        <f t="shared" si="388"/>
        <v>18.333333333333332</v>
      </c>
      <c r="V2493" s="7">
        <f t="shared" si="389"/>
        <v>18.4375</v>
      </c>
    </row>
    <row r="2494" spans="1:22" ht="13.5" x14ac:dyDescent="0.25">
      <c r="A2494" s="3">
        <f>RSI!A2494</f>
        <v>45939</v>
      </c>
      <c r="B2494" s="2">
        <f>RSI!B2494</f>
        <v>22.6</v>
      </c>
      <c r="C2494" s="2">
        <f>RSI!I2494</f>
        <v>49.210623318388798</v>
      </c>
      <c r="D2494" s="2">
        <f>MACD!E2494</f>
        <v>0.24287253508625994</v>
      </c>
      <c r="E2494" s="2">
        <f>MACD!F2494</f>
        <v>0.21509943663957082</v>
      </c>
      <c r="F2494" s="2">
        <f>'Moving Avg'!D2494</f>
        <v>22.698</v>
      </c>
      <c r="G2494" s="2">
        <f>'Moving Avg'!F2494</f>
        <v>22.822500000000009</v>
      </c>
      <c r="H2494" s="2">
        <f>'Moving Avg'!G2494</f>
        <v>22.354407999999992</v>
      </c>
      <c r="I2494" s="2">
        <f>'Moving Avg'!H2494</f>
        <v>18.785903500000011</v>
      </c>
      <c r="J2494" s="5" t="str">
        <f>OBV!F2494</f>
        <v>BEARISH</v>
      </c>
      <c r="K2494" s="5" t="str">
        <f>OBV!G2494</f>
        <v>WEAK</v>
      </c>
      <c r="L2494" s="5" t="str">
        <f>OBV!H2494</f>
        <v>CONFIRMED BEARISH</v>
      </c>
      <c r="M2494" s="7">
        <f t="shared" si="380"/>
        <v>25</v>
      </c>
      <c r="N2494" s="7">
        <f t="shared" si="381"/>
        <v>0</v>
      </c>
      <c r="O2494" s="7">
        <f t="shared" si="382"/>
        <v>50</v>
      </c>
      <c r="P2494" s="7">
        <f t="shared" si="383"/>
        <v>0</v>
      </c>
      <c r="Q2494" s="8">
        <f t="shared" si="384"/>
        <v>16.25</v>
      </c>
      <c r="R2494" s="8">
        <f t="shared" si="385"/>
        <v>22.5</v>
      </c>
      <c r="S2494" s="8">
        <f t="shared" si="386"/>
        <v>16.25</v>
      </c>
      <c r="T2494" s="8">
        <f t="shared" si="387"/>
        <v>18.75</v>
      </c>
      <c r="U2494" s="7">
        <f t="shared" si="388"/>
        <v>18.333333333333332</v>
      </c>
      <c r="V2494" s="7">
        <f t="shared" si="389"/>
        <v>18.4375</v>
      </c>
    </row>
    <row r="2495" spans="1:22" ht="13.5" x14ac:dyDescent="0.25">
      <c r="A2495" s="3">
        <f>RSI!A2495</f>
        <v>45940</v>
      </c>
      <c r="B2495" s="2">
        <f>RSI!B2495</f>
        <v>22.58</v>
      </c>
      <c r="C2495" s="2">
        <f>RSI!I2495</f>
        <v>48.784909728267777</v>
      </c>
      <c r="D2495" s="2">
        <f>MACD!E2495</f>
        <v>0.17244493634633784</v>
      </c>
      <c r="E2495" s="2">
        <f>MACD!F2495</f>
        <v>0.20656853658092425</v>
      </c>
      <c r="F2495" s="2">
        <f>'Moving Avg'!D2495</f>
        <v>22.694000000000003</v>
      </c>
      <c r="G2495" s="2">
        <f>'Moving Avg'!F2495</f>
        <v>22.786500000000004</v>
      </c>
      <c r="H2495" s="2">
        <f>'Moving Avg'!G2495</f>
        <v>22.357399999999995</v>
      </c>
      <c r="I2495" s="2">
        <f>'Moving Avg'!H2495</f>
        <v>18.827774000000009</v>
      </c>
      <c r="J2495" s="5" t="str">
        <f>OBV!F2495</f>
        <v>BEARISH</v>
      </c>
      <c r="K2495" s="5" t="str">
        <f>OBV!G2495</f>
        <v>WEAK</v>
      </c>
      <c r="L2495" s="5" t="str">
        <f>OBV!H2495</f>
        <v>CONFIRMED BEARISH</v>
      </c>
      <c r="M2495" s="7">
        <f t="shared" si="380"/>
        <v>25</v>
      </c>
      <c r="N2495" s="7">
        <f t="shared" si="381"/>
        <v>100</v>
      </c>
      <c r="O2495" s="7">
        <f t="shared" si="382"/>
        <v>50</v>
      </c>
      <c r="P2495" s="7">
        <f t="shared" si="383"/>
        <v>0</v>
      </c>
      <c r="Q2495" s="8">
        <f t="shared" si="384"/>
        <v>51.25</v>
      </c>
      <c r="R2495" s="8">
        <f t="shared" si="385"/>
        <v>42.5</v>
      </c>
      <c r="S2495" s="8">
        <f t="shared" si="386"/>
        <v>31.25</v>
      </c>
      <c r="T2495" s="8">
        <f t="shared" si="387"/>
        <v>43.75</v>
      </c>
      <c r="U2495" s="7">
        <f t="shared" si="388"/>
        <v>41.666666666666664</v>
      </c>
      <c r="V2495" s="7">
        <f t="shared" si="389"/>
        <v>42.1875</v>
      </c>
    </row>
    <row r="2496" spans="1:22" ht="13.5" x14ac:dyDescent="0.25">
      <c r="A2496" s="3">
        <f>RSI!A2496</f>
        <v>45943</v>
      </c>
      <c r="B2496" s="2">
        <f>RSI!B2496</f>
        <v>22.42</v>
      </c>
      <c r="C2496" s="2">
        <f>RSI!I2496</f>
        <v>45.401145250463387</v>
      </c>
      <c r="D2496" s="2">
        <f>MACD!E2496</f>
        <v>0.12510200358604351</v>
      </c>
      <c r="E2496" s="2">
        <f>MACD!F2496</f>
        <v>0.19027522998194812</v>
      </c>
      <c r="F2496" s="2">
        <f>'Moving Avg'!D2496</f>
        <v>22.618000000000002</v>
      </c>
      <c r="G2496" s="2">
        <f>'Moving Avg'!F2496</f>
        <v>22.7425</v>
      </c>
      <c r="H2496" s="2">
        <f>'Moving Avg'!G2496</f>
        <v>22.354599999999991</v>
      </c>
      <c r="I2496" s="2">
        <f>'Moving Avg'!H2496</f>
        <v>18.869545500000012</v>
      </c>
      <c r="J2496" s="5" t="str">
        <f>OBV!F2496</f>
        <v>BEARISH</v>
      </c>
      <c r="K2496" s="5" t="str">
        <f>OBV!G2496</f>
        <v>WEAK</v>
      </c>
      <c r="L2496" s="5" t="str">
        <f>OBV!H2496</f>
        <v>CONFIRMED BEARISH</v>
      </c>
      <c r="M2496" s="7">
        <f t="shared" si="380"/>
        <v>25</v>
      </c>
      <c r="N2496" s="7">
        <f t="shared" si="381"/>
        <v>100</v>
      </c>
      <c r="O2496" s="7">
        <f t="shared" si="382"/>
        <v>50</v>
      </c>
      <c r="P2496" s="7">
        <f t="shared" si="383"/>
        <v>0</v>
      </c>
      <c r="Q2496" s="8">
        <f t="shared" si="384"/>
        <v>51.25</v>
      </c>
      <c r="R2496" s="8">
        <f t="shared" si="385"/>
        <v>42.5</v>
      </c>
      <c r="S2496" s="8">
        <f t="shared" si="386"/>
        <v>31.25</v>
      </c>
      <c r="T2496" s="8">
        <f t="shared" si="387"/>
        <v>43.75</v>
      </c>
      <c r="U2496" s="7">
        <f t="shared" si="388"/>
        <v>41.666666666666664</v>
      </c>
      <c r="V2496" s="7">
        <f t="shared" si="389"/>
        <v>42.1875</v>
      </c>
    </row>
    <row r="2497" spans="1:22" ht="13.5" x14ac:dyDescent="0.25">
      <c r="A2497" s="3">
        <f>RSI!A2497</f>
        <v>45944</v>
      </c>
      <c r="B2497" s="2">
        <f>RSI!B2497</f>
        <v>22.59</v>
      </c>
      <c r="C2497" s="2">
        <f>RSI!I2497</f>
        <v>49.41575654726789</v>
      </c>
      <c r="D2497" s="2">
        <f>MACD!E2497</f>
        <v>0.10453301633982193</v>
      </c>
      <c r="E2497" s="2">
        <f>MACD!F2497</f>
        <v>0.1731267872535229</v>
      </c>
      <c r="F2497" s="2">
        <f>'Moving Avg'!D2497</f>
        <v>22.576000000000001</v>
      </c>
      <c r="G2497" s="2">
        <f>'Moving Avg'!F2497</f>
        <v>22.712500000000002</v>
      </c>
      <c r="H2497" s="2">
        <f>'Moving Avg'!G2497</f>
        <v>22.355199999999989</v>
      </c>
      <c r="I2497" s="2">
        <f>'Moving Avg'!H2497</f>
        <v>18.911933000000008</v>
      </c>
      <c r="J2497" s="5" t="str">
        <f>OBV!F2497</f>
        <v>BEARISH</v>
      </c>
      <c r="K2497" s="5" t="str">
        <f>OBV!G2497</f>
        <v>WEAK</v>
      </c>
      <c r="L2497" s="5" t="str">
        <f>OBV!H2497</f>
        <v>CONFIRMED BEARISH</v>
      </c>
      <c r="M2497" s="7">
        <f t="shared" si="380"/>
        <v>25</v>
      </c>
      <c r="N2497" s="7">
        <f t="shared" si="381"/>
        <v>100</v>
      </c>
      <c r="O2497" s="7">
        <f t="shared" si="382"/>
        <v>50</v>
      </c>
      <c r="P2497" s="7">
        <f t="shared" si="383"/>
        <v>0</v>
      </c>
      <c r="Q2497" s="8">
        <f t="shared" si="384"/>
        <v>51.25</v>
      </c>
      <c r="R2497" s="8">
        <f t="shared" si="385"/>
        <v>42.5</v>
      </c>
      <c r="S2497" s="8">
        <f t="shared" si="386"/>
        <v>31.25</v>
      </c>
      <c r="T2497" s="8">
        <f t="shared" si="387"/>
        <v>43.75</v>
      </c>
      <c r="U2497" s="7">
        <f t="shared" si="388"/>
        <v>41.666666666666664</v>
      </c>
      <c r="V2497" s="7">
        <f t="shared" si="389"/>
        <v>42.1875</v>
      </c>
    </row>
    <row r="2498" spans="1:22" ht="13.5" x14ac:dyDescent="0.25">
      <c r="A2498" s="3">
        <f>RSI!A2498</f>
        <v>45946</v>
      </c>
      <c r="B2498" s="2">
        <f>RSI!B2498</f>
        <v>22.51</v>
      </c>
      <c r="C2498" s="2">
        <f>RSI!I2498</f>
        <v>47.640496429592474</v>
      </c>
      <c r="D2498" s="2">
        <f>MACD!E2498</f>
        <v>9.3266339536203446E-2</v>
      </c>
      <c r="E2498" s="2">
        <f>MACD!F2498</f>
        <v>0.15715469771005902</v>
      </c>
      <c r="F2498" s="2">
        <f>'Moving Avg'!D2498</f>
        <v>22.54</v>
      </c>
      <c r="G2498" s="2">
        <f>'Moving Avg'!F2498</f>
        <v>22.678000000000001</v>
      </c>
      <c r="H2498" s="2">
        <f>'Moving Avg'!G2498</f>
        <v>22.363399999999992</v>
      </c>
      <c r="I2498" s="2">
        <f>'Moving Avg'!H2498</f>
        <v>18.953687000000013</v>
      </c>
      <c r="J2498" s="5" t="str">
        <f>OBV!F2498</f>
        <v>BEARISH</v>
      </c>
      <c r="K2498" s="5" t="str">
        <f>OBV!G2498</f>
        <v>WEAK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100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0</v>
      </c>
      <c r="Q2498" s="8">
        <f t="shared" si="384"/>
        <v>51.25</v>
      </c>
      <c r="R2498" s="8">
        <f t="shared" si="385"/>
        <v>42.5</v>
      </c>
      <c r="S2498" s="8">
        <f t="shared" si="386"/>
        <v>31.25</v>
      </c>
      <c r="T2498" s="8">
        <f t="shared" si="387"/>
        <v>43.75</v>
      </c>
      <c r="U2498" s="7">
        <f t="shared" si="388"/>
        <v>41.666666666666664</v>
      </c>
      <c r="V2498" s="7">
        <f t="shared" si="389"/>
        <v>42.1875</v>
      </c>
    </row>
    <row r="2499" spans="1:22" ht="13.5" x14ac:dyDescent="0.25">
      <c r="A2499" s="3">
        <f>RSI!A2499</f>
        <v>45947</v>
      </c>
      <c r="B2499" s="2">
        <f>RSI!B2499</f>
        <v>22.4</v>
      </c>
      <c r="C2499" s="2">
        <f>RSI!I2499</f>
        <v>45.234190969564992</v>
      </c>
      <c r="D2499" s="2">
        <f>MACD!E2499</f>
        <v>0.1540885575443518</v>
      </c>
      <c r="E2499" s="2">
        <f>MACD!F2499</f>
        <v>0.15654146967691759</v>
      </c>
      <c r="F2499" s="2">
        <f>'Moving Avg'!D2499</f>
        <v>22.5</v>
      </c>
      <c r="G2499" s="2">
        <f>'Moving Avg'!F2499</f>
        <v>22.657499999999999</v>
      </c>
      <c r="H2499" s="2">
        <f>'Moving Avg'!G2499</f>
        <v>22.369600000000002</v>
      </c>
      <c r="I2499" s="2">
        <f>'Moving Avg'!H2499</f>
        <v>18.995592000000013</v>
      </c>
      <c r="J2499" s="5" t="str">
        <f>OBV!F2499</f>
        <v>BEARISH</v>
      </c>
      <c r="K2499" s="5" t="str">
        <f>OBV!G2499</f>
        <v>WEAK</v>
      </c>
      <c r="L2499" s="5" t="str">
        <f>OBV!H2499</f>
        <v>CONFIRMED BEARISH</v>
      </c>
      <c r="M2499" s="7">
        <f t="shared" si="390"/>
        <v>25</v>
      </c>
      <c r="N2499" s="7">
        <f t="shared" si="391"/>
        <v>45</v>
      </c>
      <c r="O2499" s="7">
        <f t="shared" si="392"/>
        <v>50</v>
      </c>
      <c r="P2499" s="7">
        <f t="shared" si="393"/>
        <v>0</v>
      </c>
      <c r="Q2499" s="8">
        <f t="shared" ref="Q2499:Q2508" si="394">0.35*M2499+N2499*0.35+O2499*0.15+P2499*0.15</f>
        <v>32</v>
      </c>
      <c r="R2499" s="8">
        <f t="shared" ref="R2499:R2508" si="395">M2499*0.2+N2499*0.2+O2499*0.35+P2499*0.25</f>
        <v>31.5</v>
      </c>
      <c r="S2499" s="8">
        <f t="shared" ref="S2499:S2508" si="396">M2499*0.15+N2499*0.15+O2499*0.25+P2499*0.45</f>
        <v>23</v>
      </c>
      <c r="T2499" s="8">
        <f t="shared" ref="T2499:T2508" si="397">0.25*SUM(M2499:P2499)</f>
        <v>30</v>
      </c>
      <c r="U2499" s="7">
        <f t="shared" ref="U2499:U2508" si="398">SUM(Q2499:S2499)/3</f>
        <v>28.833333333333332</v>
      </c>
      <c r="V2499" s="7">
        <f t="shared" ref="V2499:V2508" si="399">SUM(Q2499:T2499)/4</f>
        <v>29.125</v>
      </c>
    </row>
    <row r="2500" spans="1:22" ht="13.5" x14ac:dyDescent="0.25">
      <c r="A2500" s="3">
        <f>RSI!A2500</f>
        <v>45950</v>
      </c>
      <c r="B2500" s="2">
        <f>RSI!B2500</f>
        <v>22.4</v>
      </c>
      <c r="C2500" s="2">
        <f>RSI!I2500</f>
        <v>45.234190969564985</v>
      </c>
      <c r="D2500" s="2">
        <f>MACD!E2500</f>
        <v>0.14528444279239494</v>
      </c>
      <c r="E2500" s="2">
        <f>MACD!F2500</f>
        <v>0.15429006430001307</v>
      </c>
      <c r="F2500" s="2">
        <f>'Moving Avg'!D2500</f>
        <v>22.464000000000006</v>
      </c>
      <c r="G2500" s="2">
        <f>'Moving Avg'!F2500</f>
        <v>22.637499999999996</v>
      </c>
      <c r="H2500" s="2">
        <f>'Moving Avg'!G2500</f>
        <v>22.375799999999998</v>
      </c>
      <c r="I2500" s="2">
        <f>'Moving Avg'!H2500</f>
        <v>19.038431500000012</v>
      </c>
      <c r="J2500" s="5" t="str">
        <f>OBV!F2500</f>
        <v>BEARISH</v>
      </c>
      <c r="K2500" s="5" t="str">
        <f>OBV!G2500</f>
        <v>WEAK</v>
      </c>
      <c r="L2500" s="5" t="str">
        <f>OBV!H2500</f>
        <v>CONFIRMED BEARISH</v>
      </c>
      <c r="M2500" s="7">
        <f t="shared" si="390"/>
        <v>25</v>
      </c>
      <c r="N2500" s="7">
        <f t="shared" si="391"/>
        <v>45</v>
      </c>
      <c r="O2500" s="7">
        <f t="shared" si="392"/>
        <v>50</v>
      </c>
      <c r="P2500" s="7">
        <f t="shared" si="393"/>
        <v>0</v>
      </c>
      <c r="Q2500" s="8">
        <f t="shared" si="394"/>
        <v>32</v>
      </c>
      <c r="R2500" s="8">
        <f t="shared" si="395"/>
        <v>31.5</v>
      </c>
      <c r="S2500" s="8">
        <f t="shared" si="396"/>
        <v>23</v>
      </c>
      <c r="T2500" s="8">
        <f t="shared" si="397"/>
        <v>30</v>
      </c>
      <c r="U2500" s="7">
        <f t="shared" si="398"/>
        <v>28.833333333333332</v>
      </c>
      <c r="V2500" s="7">
        <f t="shared" si="399"/>
        <v>29.125</v>
      </c>
    </row>
    <row r="2501" spans="1:22" ht="13.5" x14ac:dyDescent="0.25">
      <c r="A2501" s="3">
        <f>RSI!A2501</f>
        <v>45951</v>
      </c>
      <c r="B2501" s="2">
        <f>RSI!B2501</f>
        <v>22.4</v>
      </c>
      <c r="C2501" s="2">
        <f>RSI!I2501</f>
        <v>45.234190969564985</v>
      </c>
      <c r="D2501" s="2">
        <f>MACD!E2501</f>
        <v>0.16977940197200425</v>
      </c>
      <c r="E2501" s="2">
        <f>MACD!F2501</f>
        <v>0.1573879318344113</v>
      </c>
      <c r="F2501" s="2">
        <f>'Moving Avg'!D2501</f>
        <v>22.46</v>
      </c>
      <c r="G2501" s="2">
        <f>'Moving Avg'!F2501</f>
        <v>22.618999999999996</v>
      </c>
      <c r="H2501" s="2">
        <f>'Moving Avg'!G2501</f>
        <v>22.387800000000006</v>
      </c>
      <c r="I2501" s="2">
        <f>'Moving Avg'!H2501</f>
        <v>19.080336500000012</v>
      </c>
      <c r="J2501" s="5" t="str">
        <f>OBV!F2501</f>
        <v>BEARISH</v>
      </c>
      <c r="K2501" s="5" t="str">
        <f>OBV!G2501</f>
        <v>WEAK</v>
      </c>
      <c r="L2501" s="5" t="str">
        <f>OBV!H2501</f>
        <v>CONFIRMED BEARISH</v>
      </c>
      <c r="M2501" s="7">
        <f t="shared" si="390"/>
        <v>25</v>
      </c>
      <c r="N2501" s="7">
        <f t="shared" si="391"/>
        <v>0</v>
      </c>
      <c r="O2501" s="7">
        <f t="shared" si="392"/>
        <v>50</v>
      </c>
      <c r="P2501" s="7">
        <f t="shared" si="393"/>
        <v>0</v>
      </c>
      <c r="Q2501" s="8">
        <f t="shared" si="394"/>
        <v>16.25</v>
      </c>
      <c r="R2501" s="8">
        <f t="shared" si="395"/>
        <v>22.5</v>
      </c>
      <c r="S2501" s="8">
        <f t="shared" si="396"/>
        <v>16.25</v>
      </c>
      <c r="T2501" s="8">
        <f t="shared" si="397"/>
        <v>18.75</v>
      </c>
      <c r="U2501" s="7">
        <f t="shared" si="398"/>
        <v>18.333333333333332</v>
      </c>
      <c r="V2501" s="7">
        <f t="shared" si="399"/>
        <v>18.4375</v>
      </c>
    </row>
    <row r="2502" spans="1:22" ht="13.5" x14ac:dyDescent="0.25">
      <c r="A2502" s="3">
        <f>RSI!A2502</f>
        <v>45952</v>
      </c>
      <c r="B2502" s="2">
        <f>RSI!B2502</f>
        <v>22.39</v>
      </c>
      <c r="C2502" s="2">
        <f>RSI!I2502</f>
        <v>44.976250733773107</v>
      </c>
      <c r="D2502" s="2">
        <f>MACD!E2502</f>
        <v>0.19233494660591788</v>
      </c>
      <c r="E2502" s="2">
        <f>MACD!F2502</f>
        <v>0.16437733478871264</v>
      </c>
      <c r="F2502" s="2">
        <f>'Moving Avg'!D2502</f>
        <v>22.42</v>
      </c>
      <c r="G2502" s="2">
        <f>'Moving Avg'!F2502</f>
        <v>22.600999999999996</v>
      </c>
      <c r="H2502" s="2">
        <f>'Moving Avg'!G2502</f>
        <v>22.39980000000001</v>
      </c>
      <c r="I2502" s="2">
        <f>'Moving Avg'!H2502</f>
        <v>19.121771000000013</v>
      </c>
      <c r="J2502" s="5" t="str">
        <f>OBV!F2502</f>
        <v>BEARISH</v>
      </c>
      <c r="K2502" s="5" t="str">
        <f>OBV!G2502</f>
        <v>WEAK</v>
      </c>
      <c r="L2502" s="5" t="str">
        <f>OBV!H2502</f>
        <v>CONFIRMED BEARISH</v>
      </c>
      <c r="M2502" s="7">
        <f t="shared" si="390"/>
        <v>25</v>
      </c>
      <c r="N2502" s="7">
        <f t="shared" si="391"/>
        <v>0</v>
      </c>
      <c r="O2502" s="7">
        <f t="shared" si="392"/>
        <v>50</v>
      </c>
      <c r="P2502" s="7">
        <f t="shared" si="393"/>
        <v>0</v>
      </c>
      <c r="Q2502" s="8">
        <f t="shared" si="394"/>
        <v>16.25</v>
      </c>
      <c r="R2502" s="8">
        <f t="shared" si="395"/>
        <v>22.5</v>
      </c>
      <c r="S2502" s="8">
        <f t="shared" si="396"/>
        <v>16.25</v>
      </c>
      <c r="T2502" s="8">
        <f t="shared" si="397"/>
        <v>18.75</v>
      </c>
      <c r="U2502" s="7">
        <f t="shared" si="398"/>
        <v>18.333333333333332</v>
      </c>
      <c r="V2502" s="7">
        <f t="shared" si="399"/>
        <v>18.4375</v>
      </c>
    </row>
    <row r="2503" spans="1:22" ht="13.5" x14ac:dyDescent="0.25">
      <c r="A2503" s="3">
        <f>RSI!A2503</f>
        <v>45953</v>
      </c>
      <c r="B2503" s="2">
        <f>RSI!B2503</f>
        <v>22.22</v>
      </c>
      <c r="C2503" s="2">
        <f>RSI!I2503</f>
        <v>40.724731929352707</v>
      </c>
      <c r="D2503" s="2">
        <f>MACD!E2503</f>
        <v>0.20815669870820486</v>
      </c>
      <c r="E2503" s="2">
        <f>MACD!F2503</f>
        <v>0.17313320757261108</v>
      </c>
      <c r="F2503" s="2">
        <f>'Moving Avg'!D2503</f>
        <v>22.361999999999998</v>
      </c>
      <c r="G2503" s="2">
        <f>'Moving Avg'!F2503</f>
        <v>22.564499999999992</v>
      </c>
      <c r="H2503" s="2">
        <f>'Moving Avg'!G2503</f>
        <v>22.416600000000006</v>
      </c>
      <c r="I2503" s="2">
        <f>'Moving Avg'!H2503</f>
        <v>19.162402000000011</v>
      </c>
      <c r="J2503" s="5" t="str">
        <f>OBV!F2503</f>
        <v>BEARISH</v>
      </c>
      <c r="K2503" s="5" t="str">
        <f>OBV!G2503</f>
        <v>WEAK</v>
      </c>
      <c r="L2503" s="5" t="str">
        <f>OBV!H2503</f>
        <v>CONFIRMED BEARISH</v>
      </c>
      <c r="M2503" s="7">
        <f t="shared" si="390"/>
        <v>25</v>
      </c>
      <c r="N2503" s="7">
        <f t="shared" si="391"/>
        <v>0</v>
      </c>
      <c r="O2503" s="7">
        <f t="shared" si="392"/>
        <v>50</v>
      </c>
      <c r="P2503" s="7">
        <f t="shared" si="393"/>
        <v>0</v>
      </c>
      <c r="Q2503" s="8">
        <f t="shared" si="394"/>
        <v>16.25</v>
      </c>
      <c r="R2503" s="8">
        <f t="shared" si="395"/>
        <v>22.5</v>
      </c>
      <c r="S2503" s="8">
        <f t="shared" si="396"/>
        <v>16.25</v>
      </c>
      <c r="T2503" s="8">
        <f t="shared" si="397"/>
        <v>18.75</v>
      </c>
      <c r="U2503" s="7">
        <f t="shared" si="398"/>
        <v>18.333333333333332</v>
      </c>
      <c r="V2503" s="7">
        <f t="shared" si="399"/>
        <v>18.4375</v>
      </c>
    </row>
    <row r="2504" spans="1:22" ht="13.5" x14ac:dyDescent="0.25">
      <c r="A2504" s="3">
        <f>RSI!A2504</f>
        <v>45954</v>
      </c>
      <c r="B2504" s="2">
        <f>RSI!B2504</f>
        <v>22.5</v>
      </c>
      <c r="C2504" s="2">
        <f>RSI!I2504</f>
        <v>49.236272144704529</v>
      </c>
      <c r="D2504" s="2">
        <f>MACD!E2504</f>
        <v>0.18894973299109807</v>
      </c>
      <c r="E2504" s="2">
        <f>MACD!F2504</f>
        <v>0.17629651265630847</v>
      </c>
      <c r="F2504" s="2">
        <f>'Moving Avg'!D2504</f>
        <v>22.381999999999998</v>
      </c>
      <c r="G2504" s="2">
        <f>'Moving Avg'!F2504</f>
        <v>22.544999999999995</v>
      </c>
      <c r="H2504" s="2">
        <f>'Moving Avg'!G2504</f>
        <v>22.439000000000007</v>
      </c>
      <c r="I2504" s="2">
        <f>'Moving Avg'!H2504</f>
        <v>19.204339500000014</v>
      </c>
      <c r="J2504" s="5" t="str">
        <f>OBV!F2504</f>
        <v>BEARISH</v>
      </c>
      <c r="K2504" s="5" t="str">
        <f>OBV!G2504</f>
        <v>NEUTRAL</v>
      </c>
      <c r="L2504" s="5" t="str">
        <f>OBV!H2504</f>
        <v>BEARISH DIVERGENCE</v>
      </c>
      <c r="M2504" s="7">
        <f t="shared" si="390"/>
        <v>25</v>
      </c>
      <c r="N2504" s="7">
        <f t="shared" si="391"/>
        <v>0</v>
      </c>
      <c r="O2504" s="7">
        <f t="shared" si="392"/>
        <v>50</v>
      </c>
      <c r="P2504" s="7">
        <f t="shared" si="393"/>
        <v>16.5</v>
      </c>
      <c r="Q2504" s="8">
        <f t="shared" si="394"/>
        <v>18.725000000000001</v>
      </c>
      <c r="R2504" s="8">
        <f t="shared" si="395"/>
        <v>26.625</v>
      </c>
      <c r="S2504" s="8">
        <f t="shared" si="396"/>
        <v>23.675000000000001</v>
      </c>
      <c r="T2504" s="8">
        <f t="shared" si="397"/>
        <v>22.875</v>
      </c>
      <c r="U2504" s="7">
        <f t="shared" si="398"/>
        <v>23.008333333333336</v>
      </c>
      <c r="V2504" s="7">
        <f t="shared" si="399"/>
        <v>22.975000000000001</v>
      </c>
    </row>
    <row r="2505" spans="1:22" ht="13.5" x14ac:dyDescent="0.25">
      <c r="A2505" s="3">
        <f>RSI!A2505</f>
        <v>45957</v>
      </c>
      <c r="B2505" s="2">
        <f>RSI!B2505</f>
        <v>22.4</v>
      </c>
      <c r="C2505" s="2">
        <f>RSI!I2505</f>
        <v>46.659357492328262</v>
      </c>
      <c r="D2505" s="2">
        <f>MACD!E2505</f>
        <v>0.1772183526373432</v>
      </c>
      <c r="E2505" s="2">
        <f>MACD!F2505</f>
        <v>0.17648088065251541</v>
      </c>
      <c r="F2505" s="2">
        <f>'Moving Avg'!D2505</f>
        <v>22.381999999999998</v>
      </c>
      <c r="G2505" s="2">
        <f>'Moving Avg'!F2505</f>
        <v>22.544999999999995</v>
      </c>
      <c r="H2505" s="2">
        <f>'Moving Avg'!G2505</f>
        <v>22.462200000000006</v>
      </c>
      <c r="I2505" s="2">
        <f>'Moving Avg'!H2505</f>
        <v>19.24647800000001</v>
      </c>
      <c r="J2505" s="5" t="str">
        <f>OBV!F2505</f>
        <v>BEARISH</v>
      </c>
      <c r="K2505" s="5" t="str">
        <f>OBV!G2505</f>
        <v>NEUTRAL</v>
      </c>
      <c r="L2505" s="5" t="str">
        <f>OBV!H2505</f>
        <v>NEUTRAL</v>
      </c>
      <c r="M2505" s="7">
        <f t="shared" si="390"/>
        <v>25</v>
      </c>
      <c r="N2505" s="7">
        <f t="shared" si="391"/>
        <v>0</v>
      </c>
      <c r="O2505" s="7">
        <f t="shared" si="392"/>
        <v>50</v>
      </c>
      <c r="P2505" s="7">
        <f t="shared" si="393"/>
        <v>16.5</v>
      </c>
      <c r="Q2505" s="8">
        <f t="shared" si="394"/>
        <v>18.725000000000001</v>
      </c>
      <c r="R2505" s="8">
        <f t="shared" si="395"/>
        <v>26.625</v>
      </c>
      <c r="S2505" s="8">
        <f t="shared" si="396"/>
        <v>23.675000000000001</v>
      </c>
      <c r="T2505" s="8">
        <f t="shared" si="397"/>
        <v>22.875</v>
      </c>
      <c r="U2505" s="7">
        <f t="shared" si="398"/>
        <v>23.008333333333336</v>
      </c>
      <c r="V2505" s="7">
        <f t="shared" si="399"/>
        <v>22.975000000000001</v>
      </c>
    </row>
    <row r="2506" spans="1:22" ht="13.5" x14ac:dyDescent="0.25">
      <c r="A2506" s="3">
        <f>RSI!A2506</f>
        <v>45958</v>
      </c>
      <c r="B2506" s="2">
        <f>RSI!B2506</f>
        <v>22.4</v>
      </c>
      <c r="C2506" s="2">
        <f>RSI!I2506</f>
        <v>46.659357492328269</v>
      </c>
      <c r="D2506" s="2">
        <f>MACD!E2506</f>
        <v>0.1434434152930919</v>
      </c>
      <c r="E2506" s="2">
        <f>MACD!F2506</f>
        <v>0.16987338758063072</v>
      </c>
      <c r="F2506" s="2">
        <f>'Moving Avg'!D2506</f>
        <v>22.381999999999998</v>
      </c>
      <c r="G2506" s="2">
        <f>'Moving Avg'!F2506</f>
        <v>22.544999999999995</v>
      </c>
      <c r="H2506" s="2">
        <f>'Moving Avg'!G2506</f>
        <v>22.482800000000008</v>
      </c>
      <c r="I2506" s="2">
        <f>'Moving Avg'!H2506</f>
        <v>19.28861650000001</v>
      </c>
      <c r="J2506" s="5" t="str">
        <f>OBV!F2506</f>
        <v>BEARISH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100</v>
      </c>
      <c r="O2506" s="7">
        <f t="shared" si="392"/>
        <v>50</v>
      </c>
      <c r="P2506" s="7">
        <f t="shared" si="393"/>
        <v>16.5</v>
      </c>
      <c r="Q2506" s="8">
        <f t="shared" si="394"/>
        <v>53.725000000000001</v>
      </c>
      <c r="R2506" s="8">
        <f t="shared" si="395"/>
        <v>46.625</v>
      </c>
      <c r="S2506" s="8">
        <f t="shared" si="396"/>
        <v>38.674999999999997</v>
      </c>
      <c r="T2506" s="8">
        <f t="shared" si="397"/>
        <v>47.875</v>
      </c>
      <c r="U2506" s="7">
        <f t="shared" si="398"/>
        <v>46.341666666666661</v>
      </c>
      <c r="V2506" s="7">
        <f t="shared" si="399"/>
        <v>46.724999999999994</v>
      </c>
    </row>
    <row r="2507" spans="1:22" ht="13.5" x14ac:dyDescent="0.25">
      <c r="A2507" s="3">
        <f>RSI!A2507</f>
        <v>45959</v>
      </c>
      <c r="B2507" s="2">
        <f>RSI!B2507</f>
        <v>22</v>
      </c>
      <c r="C2507" s="2">
        <f>RSI!I2507</f>
        <v>37.543813128840256</v>
      </c>
      <c r="D2507" s="2">
        <f>MACD!E2507</f>
        <v>0.17135828301148948</v>
      </c>
      <c r="E2507" s="2">
        <f>MACD!F2507</f>
        <v>0.17017036666680246</v>
      </c>
      <c r="F2507" s="2">
        <f>'Moving Avg'!D2507</f>
        <v>22.304000000000002</v>
      </c>
      <c r="G2507" s="2">
        <f>'Moving Avg'!F2507</f>
        <v>22.514999999999997</v>
      </c>
      <c r="H2507" s="2">
        <f>'Moving Avg'!G2507</f>
        <v>22.505800000000004</v>
      </c>
      <c r="I2507" s="2">
        <f>'Moving Avg'!H2507</f>
        <v>19.328568000000011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0</v>
      </c>
      <c r="O2507" s="7">
        <f t="shared" si="392"/>
        <v>50</v>
      </c>
      <c r="P2507" s="7">
        <f t="shared" si="393"/>
        <v>16.5</v>
      </c>
      <c r="Q2507" s="8">
        <f t="shared" si="394"/>
        <v>18.725000000000001</v>
      </c>
      <c r="R2507" s="8">
        <f t="shared" si="395"/>
        <v>26.625</v>
      </c>
      <c r="S2507" s="8">
        <f t="shared" si="396"/>
        <v>23.675000000000001</v>
      </c>
      <c r="T2507" s="8">
        <f t="shared" si="397"/>
        <v>22.875</v>
      </c>
      <c r="U2507" s="7">
        <f t="shared" si="398"/>
        <v>23.008333333333336</v>
      </c>
      <c r="V2507" s="7">
        <f t="shared" si="399"/>
        <v>22.975000000000001</v>
      </c>
    </row>
    <row r="2508" spans="1:22" ht="13.5" x14ac:dyDescent="0.25">
      <c r="A2508" s="3">
        <f>RSI!A2508</f>
        <v>45960</v>
      </c>
      <c r="B2508" s="2">
        <f>RSI!B2508</f>
        <v>22.4</v>
      </c>
      <c r="C2508" s="2">
        <f>RSI!I2508</f>
        <v>48.400019195675853</v>
      </c>
      <c r="D2508" s="2">
        <f>MACD!E2508</f>
        <v>0.15606242970811124</v>
      </c>
      <c r="E2508" s="2">
        <f>MACD!F2508</f>
        <v>0.16734877927506425</v>
      </c>
      <c r="F2508" s="2">
        <f>'Moving Avg'!D2508</f>
        <v>22.339999999999996</v>
      </c>
      <c r="G2508" s="2">
        <f>'Moving Avg'!F2508</f>
        <v>22.504999999999995</v>
      </c>
      <c r="H2508" s="2">
        <f>'Moving Avg'!G2508</f>
        <v>22.531800000000008</v>
      </c>
      <c r="I2508" s="2">
        <f>'Moving Avg'!H2508</f>
        <v>19.370940500000014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  <c r="M2508" s="7">
        <f t="shared" si="390"/>
        <v>25</v>
      </c>
      <c r="N2508" s="7">
        <f t="shared" si="391"/>
        <v>45</v>
      </c>
      <c r="O2508" s="7">
        <f t="shared" si="392"/>
        <v>50</v>
      </c>
      <c r="P2508" s="7">
        <f t="shared" si="393"/>
        <v>16.5</v>
      </c>
      <c r="Q2508" s="8">
        <f t="shared" si="394"/>
        <v>34.475000000000001</v>
      </c>
      <c r="R2508" s="8">
        <f t="shared" si="395"/>
        <v>35.625</v>
      </c>
      <c r="S2508" s="8">
        <f t="shared" si="396"/>
        <v>30.425000000000001</v>
      </c>
      <c r="T2508" s="8">
        <f t="shared" si="397"/>
        <v>34.125</v>
      </c>
      <c r="U2508" s="7">
        <f t="shared" si="398"/>
        <v>33.508333333333333</v>
      </c>
      <c r="V2508" s="7">
        <f t="shared" si="399"/>
        <v>33.662499999999994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2025-12-13T18:58:28Z</dcterms:modified>
</cp:coreProperties>
</file>